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อบต\แบบสำรวจภาษีที่ดินและสิ่งปลูกสร้าง\ภดส.ปี66\"/>
    </mc:Choice>
  </mc:AlternateContent>
  <bookViews>
    <workbookView xWindow="0" yWindow="0" windowWidth="24000" windowHeight="9210"/>
  </bookViews>
  <sheets>
    <sheet name="pds-1" sheetId="1" r:id="rId1"/>
  </sheets>
  <definedNames>
    <definedName name="_xlnm.Print_Titles" localSheetId="0">'pds-1'!$1:$9</definedName>
  </definedNames>
  <calcPr calcId="152511"/>
</workbook>
</file>

<file path=xl/calcChain.xml><?xml version="1.0" encoding="utf-8"?>
<calcChain xmlns="http://schemas.openxmlformats.org/spreadsheetml/2006/main">
  <c r="AF6194" i="1" l="1"/>
  <c r="AC6194" i="1"/>
  <c r="N6194" i="1"/>
  <c r="P6194" i="1" s="1"/>
  <c r="AG6194" i="1" s="1"/>
  <c r="AH6194" i="1" s="1"/>
  <c r="AJ6194" i="1" s="1"/>
  <c r="AL6194" i="1" s="1"/>
  <c r="AF6193" i="1"/>
  <c r="AC6193" i="1"/>
  <c r="N6193" i="1"/>
  <c r="P6193" i="1" s="1"/>
  <c r="N6191" i="1"/>
  <c r="P6191" i="1" s="1"/>
  <c r="AG6191" i="1" s="1"/>
  <c r="AH6191" i="1" s="1"/>
  <c r="AJ6191" i="1" s="1"/>
  <c r="AL6191" i="1" s="1"/>
  <c r="AG6190" i="1"/>
  <c r="AH6190" i="1" s="1"/>
  <c r="AJ6190" i="1" s="1"/>
  <c r="AL6190" i="1" s="1"/>
  <c r="P6190" i="1"/>
  <c r="N6190" i="1"/>
  <c r="N6189" i="1"/>
  <c r="P6189" i="1" s="1"/>
  <c r="AG6189" i="1" s="1"/>
  <c r="AH6189" i="1" s="1"/>
  <c r="AJ6189" i="1" s="1"/>
  <c r="AL6189" i="1" s="1"/>
  <c r="AF6188" i="1"/>
  <c r="AC6188" i="1"/>
  <c r="N6188" i="1"/>
  <c r="P6188" i="1" s="1"/>
  <c r="AG6188" i="1" s="1"/>
  <c r="AH6188" i="1" s="1"/>
  <c r="AJ6188" i="1" s="1"/>
  <c r="AL6188" i="1" s="1"/>
  <c r="AG6187" i="1"/>
  <c r="AH6187" i="1" s="1"/>
  <c r="AJ6187" i="1" s="1"/>
  <c r="AL6187" i="1" s="1"/>
  <c r="P6187" i="1"/>
  <c r="N6187" i="1"/>
  <c r="AJ6186" i="1"/>
  <c r="AL6186" i="1" s="1"/>
  <c r="N6186" i="1"/>
  <c r="P6186" i="1" s="1"/>
  <c r="AG6186" i="1" s="1"/>
  <c r="AH6186" i="1" s="1"/>
  <c r="AG6185" i="1"/>
  <c r="AH6185" i="1" s="1"/>
  <c r="AJ6185" i="1" s="1"/>
  <c r="AL6185" i="1" s="1"/>
  <c r="P6185" i="1"/>
  <c r="N6185" i="1"/>
  <c r="N6184" i="1"/>
  <c r="P6184" i="1" s="1"/>
  <c r="AG6184" i="1" s="1"/>
  <c r="AH6184" i="1" s="1"/>
  <c r="AJ6184" i="1" s="1"/>
  <c r="AL6184" i="1" s="1"/>
  <c r="AG6183" i="1"/>
  <c r="AH6183" i="1" s="1"/>
  <c r="AJ6183" i="1" s="1"/>
  <c r="AL6183" i="1" s="1"/>
  <c r="P6183" i="1"/>
  <c r="N6183" i="1"/>
  <c r="AF6182" i="1"/>
  <c r="AI6182" i="1" s="1"/>
  <c r="AC6182" i="1"/>
  <c r="P6182" i="1"/>
  <c r="N6182" i="1"/>
  <c r="AL6181" i="1"/>
  <c r="P6181" i="1"/>
  <c r="AG6181" i="1" s="1"/>
  <c r="AH6181" i="1" s="1"/>
  <c r="AJ6181" i="1" s="1"/>
  <c r="N6181" i="1"/>
  <c r="AH6180" i="1"/>
  <c r="AJ6180" i="1" s="1"/>
  <c r="AL6180" i="1" s="1"/>
  <c r="N6180" i="1"/>
  <c r="P6180" i="1" s="1"/>
  <c r="AG6180" i="1" s="1"/>
  <c r="P6179" i="1"/>
  <c r="AG6179" i="1" s="1"/>
  <c r="AH6179" i="1" s="1"/>
  <c r="AJ6179" i="1" s="1"/>
  <c r="AL6179" i="1" s="1"/>
  <c r="N6179" i="1"/>
  <c r="AH6178" i="1"/>
  <c r="AJ6178" i="1" s="1"/>
  <c r="AL6178" i="1" s="1"/>
  <c r="AG6178" i="1"/>
  <c r="P6178" i="1"/>
  <c r="N6178" i="1"/>
  <c r="AL6177" i="1"/>
  <c r="P6177" i="1"/>
  <c r="AG6177" i="1" s="1"/>
  <c r="AH6177" i="1" s="1"/>
  <c r="AJ6177" i="1" s="1"/>
  <c r="N6177" i="1"/>
  <c r="N6176" i="1"/>
  <c r="P6176" i="1" s="1"/>
  <c r="AG6176" i="1" s="1"/>
  <c r="AH6176" i="1" s="1"/>
  <c r="AJ6176" i="1" s="1"/>
  <c r="AL6176" i="1" s="1"/>
  <c r="P6175" i="1"/>
  <c r="AG6175" i="1" s="1"/>
  <c r="AH6175" i="1" s="1"/>
  <c r="AJ6175" i="1" s="1"/>
  <c r="AL6175" i="1" s="1"/>
  <c r="N6175" i="1"/>
  <c r="AH6174" i="1"/>
  <c r="AJ6174" i="1" s="1"/>
  <c r="AL6174" i="1" s="1"/>
  <c r="AG6174" i="1"/>
  <c r="P6174" i="1"/>
  <c r="N6174" i="1"/>
  <c r="P6173" i="1"/>
  <c r="AG6173" i="1" s="1"/>
  <c r="AH6173" i="1" s="1"/>
  <c r="AJ6173" i="1" s="1"/>
  <c r="AL6173" i="1" s="1"/>
  <c r="N6173" i="1"/>
  <c r="N6172" i="1"/>
  <c r="P6172" i="1" s="1"/>
  <c r="AG6172" i="1" s="1"/>
  <c r="AH6172" i="1" s="1"/>
  <c r="AJ6172" i="1" s="1"/>
  <c r="AL6172" i="1" s="1"/>
  <c r="P6171" i="1"/>
  <c r="AG6171" i="1" s="1"/>
  <c r="AH6171" i="1" s="1"/>
  <c r="AJ6171" i="1" s="1"/>
  <c r="AL6171" i="1" s="1"/>
  <c r="N6171" i="1"/>
  <c r="AH6170" i="1"/>
  <c r="AJ6170" i="1" s="1"/>
  <c r="AL6170" i="1" s="1"/>
  <c r="AG6170" i="1"/>
  <c r="P6170" i="1"/>
  <c r="N6170" i="1"/>
  <c r="P6169" i="1"/>
  <c r="AG6169" i="1" s="1"/>
  <c r="AH6169" i="1" s="1"/>
  <c r="AJ6169" i="1" s="1"/>
  <c r="AL6169" i="1" s="1"/>
  <c r="N6169" i="1"/>
  <c r="AH6168" i="1"/>
  <c r="AJ6168" i="1" s="1"/>
  <c r="AL6168" i="1" s="1"/>
  <c r="N6168" i="1"/>
  <c r="P6168" i="1" s="1"/>
  <c r="AG6168" i="1" s="1"/>
  <c r="P6167" i="1"/>
  <c r="AG6167" i="1" s="1"/>
  <c r="AH6167" i="1" s="1"/>
  <c r="AJ6167" i="1" s="1"/>
  <c r="AL6167" i="1" s="1"/>
  <c r="N6167" i="1"/>
  <c r="AH6166" i="1"/>
  <c r="AJ6166" i="1" s="1"/>
  <c r="AL6166" i="1" s="1"/>
  <c r="AG6166" i="1"/>
  <c r="P6166" i="1"/>
  <c r="N6166" i="1"/>
  <c r="P6165" i="1"/>
  <c r="AG6165" i="1" s="1"/>
  <c r="AH6165" i="1" s="1"/>
  <c r="AJ6165" i="1" s="1"/>
  <c r="AL6165" i="1" s="1"/>
  <c r="N6165" i="1"/>
  <c r="AH6164" i="1"/>
  <c r="AJ6164" i="1" s="1"/>
  <c r="AL6164" i="1" s="1"/>
  <c r="N6164" i="1"/>
  <c r="P6164" i="1" s="1"/>
  <c r="AG6164" i="1" s="1"/>
  <c r="AL6163" i="1"/>
  <c r="P6163" i="1"/>
  <c r="AG6163" i="1" s="1"/>
  <c r="AH6163" i="1" s="1"/>
  <c r="AJ6163" i="1" s="1"/>
  <c r="N6163" i="1"/>
  <c r="AH6162" i="1"/>
  <c r="AJ6162" i="1" s="1"/>
  <c r="AL6162" i="1" s="1"/>
  <c r="AG6162" i="1"/>
  <c r="P6162" i="1"/>
  <c r="N6162" i="1"/>
  <c r="P6161" i="1"/>
  <c r="AG6161" i="1" s="1"/>
  <c r="AH6161" i="1" s="1"/>
  <c r="AJ6161" i="1" s="1"/>
  <c r="AL6161" i="1" s="1"/>
  <c r="N6161" i="1"/>
  <c r="AH6159" i="1"/>
  <c r="AJ6159" i="1" s="1"/>
  <c r="AL6159" i="1" s="1"/>
  <c r="N6159" i="1"/>
  <c r="P6159" i="1" s="1"/>
  <c r="AG6159" i="1" s="1"/>
  <c r="AF6157" i="1"/>
  <c r="AC6157" i="1"/>
  <c r="N6157" i="1"/>
  <c r="P6157" i="1" s="1"/>
  <c r="AF6156" i="1"/>
  <c r="AC6156" i="1"/>
  <c r="N6156" i="1"/>
  <c r="P6156" i="1" s="1"/>
  <c r="AG6156" i="1" s="1"/>
  <c r="AH6156" i="1" s="1"/>
  <c r="AJ6156" i="1" s="1"/>
  <c r="AL6156" i="1" s="1"/>
  <c r="AL6155" i="1"/>
  <c r="AF6155" i="1"/>
  <c r="AC6155" i="1"/>
  <c r="N6155" i="1"/>
  <c r="P6155" i="1" s="1"/>
  <c r="AG6155" i="1" s="1"/>
  <c r="AH6155" i="1" s="1"/>
  <c r="AJ6155" i="1" s="1"/>
  <c r="AG6154" i="1"/>
  <c r="AH6154" i="1" s="1"/>
  <c r="AF6154" i="1"/>
  <c r="AI6154" i="1" s="1"/>
  <c r="AC6154" i="1"/>
  <c r="N6154" i="1"/>
  <c r="P6154" i="1" s="1"/>
  <c r="AC6153" i="1"/>
  <c r="AF6153" i="1" s="1"/>
  <c r="AI6153" i="1" s="1"/>
  <c r="N6153" i="1"/>
  <c r="P6153" i="1" s="1"/>
  <c r="AG6153" i="1" s="1"/>
  <c r="AH6153" i="1" s="1"/>
  <c r="AC6152" i="1"/>
  <c r="AF6152" i="1" s="1"/>
  <c r="N6152" i="1"/>
  <c r="P6152" i="1" s="1"/>
  <c r="AG6152" i="1" s="1"/>
  <c r="AH6152" i="1" s="1"/>
  <c r="AJ6152" i="1" s="1"/>
  <c r="AL6152" i="1" s="1"/>
  <c r="AC6151" i="1"/>
  <c r="AF6151" i="1" s="1"/>
  <c r="N6151" i="1"/>
  <c r="P6151" i="1" s="1"/>
  <c r="AG6151" i="1" s="1"/>
  <c r="AH6151" i="1" s="1"/>
  <c r="AJ6151" i="1" s="1"/>
  <c r="AL6151" i="1" s="1"/>
  <c r="AI6150" i="1"/>
  <c r="AC6150" i="1"/>
  <c r="AF6150" i="1" s="1"/>
  <c r="P6150" i="1"/>
  <c r="N6150" i="1"/>
  <c r="AF6149" i="1"/>
  <c r="AC6149" i="1"/>
  <c r="P6149" i="1"/>
  <c r="N6149" i="1"/>
  <c r="AF6148" i="1"/>
  <c r="AI6148" i="1" s="1"/>
  <c r="AC6148" i="1"/>
  <c r="N6148" i="1"/>
  <c r="P6148" i="1" s="1"/>
  <c r="AG6148" i="1" s="1"/>
  <c r="AH6148" i="1" s="1"/>
  <c r="AI6147" i="1"/>
  <c r="AG6147" i="1"/>
  <c r="AH6147" i="1" s="1"/>
  <c r="AF6147" i="1"/>
  <c r="AC6147" i="1"/>
  <c r="P6147" i="1"/>
  <c r="N6147" i="1"/>
  <c r="AC6146" i="1"/>
  <c r="AF6146" i="1" s="1"/>
  <c r="AI6146" i="1" s="1"/>
  <c r="P6146" i="1"/>
  <c r="N6146" i="1"/>
  <c r="AI6145" i="1"/>
  <c r="AF6145" i="1"/>
  <c r="AC6145" i="1"/>
  <c r="N6145" i="1"/>
  <c r="P6145" i="1" s="1"/>
  <c r="AG6145" i="1" s="1"/>
  <c r="AH6145" i="1" s="1"/>
  <c r="AF6144" i="1"/>
  <c r="AC6144" i="1"/>
  <c r="N6144" i="1"/>
  <c r="P6144" i="1" s="1"/>
  <c r="AF6143" i="1"/>
  <c r="AC6143" i="1"/>
  <c r="N6143" i="1"/>
  <c r="P6143" i="1" s="1"/>
  <c r="AF6142" i="1"/>
  <c r="AC6142" i="1"/>
  <c r="N6142" i="1"/>
  <c r="P6142" i="1" s="1"/>
  <c r="AG6142" i="1" s="1"/>
  <c r="AH6142" i="1" s="1"/>
  <c r="AJ6142" i="1" s="1"/>
  <c r="AL6142" i="1" s="1"/>
  <c r="AF6141" i="1"/>
  <c r="AI6141" i="1" s="1"/>
  <c r="AC6141" i="1"/>
  <c r="P6141" i="1"/>
  <c r="AG6141" i="1" s="1"/>
  <c r="AH6141" i="1" s="1"/>
  <c r="N6141" i="1"/>
  <c r="AL6140" i="1"/>
  <c r="AG6140" i="1"/>
  <c r="AH6140" i="1" s="1"/>
  <c r="AJ6140" i="1" s="1"/>
  <c r="P6140" i="1"/>
  <c r="N6140" i="1"/>
  <c r="AC6139" i="1"/>
  <c r="AF6139" i="1" s="1"/>
  <c r="P6139" i="1"/>
  <c r="AG6139" i="1" s="1"/>
  <c r="AH6139" i="1" s="1"/>
  <c r="AJ6139" i="1" s="1"/>
  <c r="AL6139" i="1" s="1"/>
  <c r="N6139" i="1"/>
  <c r="AH6138" i="1"/>
  <c r="AJ6138" i="1" s="1"/>
  <c r="AL6138" i="1" s="1"/>
  <c r="N6138" i="1"/>
  <c r="P6138" i="1" s="1"/>
  <c r="AG6138" i="1" s="1"/>
  <c r="AF6137" i="1"/>
  <c r="AC6137" i="1"/>
  <c r="N6137" i="1"/>
  <c r="P6137" i="1" s="1"/>
  <c r="AG6136" i="1"/>
  <c r="AH6136" i="1" s="1"/>
  <c r="AJ6136" i="1" s="1"/>
  <c r="AL6136" i="1" s="1"/>
  <c r="P6136" i="1"/>
  <c r="N6136" i="1"/>
  <c r="P6135" i="1"/>
  <c r="AG6135" i="1" s="1"/>
  <c r="AH6135" i="1" s="1"/>
  <c r="AJ6135" i="1" s="1"/>
  <c r="AL6135" i="1" s="1"/>
  <c r="N6135" i="1"/>
  <c r="AL6134" i="1"/>
  <c r="AG6134" i="1"/>
  <c r="AH6134" i="1" s="1"/>
  <c r="AJ6134" i="1" s="1"/>
  <c r="P6134" i="1"/>
  <c r="N6134" i="1"/>
  <c r="N6133" i="1"/>
  <c r="P6133" i="1" s="1"/>
  <c r="AG6133" i="1" s="1"/>
  <c r="AH6133" i="1" s="1"/>
  <c r="AJ6133" i="1" s="1"/>
  <c r="AL6133" i="1" s="1"/>
  <c r="P6132" i="1"/>
  <c r="AG6132" i="1" s="1"/>
  <c r="AH6132" i="1" s="1"/>
  <c r="AJ6132" i="1" s="1"/>
  <c r="AL6132" i="1" s="1"/>
  <c r="N6132" i="1"/>
  <c r="N6131" i="1"/>
  <c r="P6131" i="1" s="1"/>
  <c r="AG6131" i="1" s="1"/>
  <c r="AH6131" i="1" s="1"/>
  <c r="AJ6131" i="1" s="1"/>
  <c r="AL6131" i="1" s="1"/>
  <c r="AL6130" i="1"/>
  <c r="AG6130" i="1"/>
  <c r="AH6130" i="1" s="1"/>
  <c r="AJ6130" i="1" s="1"/>
  <c r="P6130" i="1"/>
  <c r="N6130" i="1"/>
  <c r="N6129" i="1"/>
  <c r="P6129" i="1" s="1"/>
  <c r="AG6129" i="1" s="1"/>
  <c r="AH6129" i="1" s="1"/>
  <c r="AJ6129" i="1" s="1"/>
  <c r="AL6129" i="1" s="1"/>
  <c r="AH6128" i="1"/>
  <c r="AJ6128" i="1" s="1"/>
  <c r="AL6128" i="1" s="1"/>
  <c r="AG6128" i="1"/>
  <c r="P6128" i="1"/>
  <c r="N6128" i="1"/>
  <c r="N6127" i="1"/>
  <c r="P6127" i="1" s="1"/>
  <c r="AG6127" i="1" s="1"/>
  <c r="AH6127" i="1" s="1"/>
  <c r="AJ6127" i="1" s="1"/>
  <c r="AL6127" i="1" s="1"/>
  <c r="AL6126" i="1"/>
  <c r="AG6126" i="1"/>
  <c r="AH6126" i="1" s="1"/>
  <c r="AJ6126" i="1" s="1"/>
  <c r="P6126" i="1"/>
  <c r="N6126" i="1"/>
  <c r="N6125" i="1"/>
  <c r="P6125" i="1" s="1"/>
  <c r="AG6125" i="1" s="1"/>
  <c r="AH6125" i="1" s="1"/>
  <c r="AJ6125" i="1" s="1"/>
  <c r="AL6125" i="1" s="1"/>
  <c r="AI6124" i="1"/>
  <c r="AF6124" i="1"/>
  <c r="AC6124" i="1"/>
  <c r="N6124" i="1"/>
  <c r="P6124" i="1" s="1"/>
  <c r="AG6124" i="1" s="1"/>
  <c r="AH6124" i="1" s="1"/>
  <c r="AJ6123" i="1"/>
  <c r="AL6123" i="1" s="1"/>
  <c r="AH6123" i="1"/>
  <c r="AG6123" i="1"/>
  <c r="P6123" i="1"/>
  <c r="N6123" i="1"/>
  <c r="AG6122" i="1"/>
  <c r="AH6122" i="1" s="1"/>
  <c r="AJ6122" i="1" s="1"/>
  <c r="AL6122" i="1" s="1"/>
  <c r="P6122" i="1"/>
  <c r="N6122" i="1"/>
  <c r="AG6121" i="1"/>
  <c r="AH6121" i="1" s="1"/>
  <c r="AJ6121" i="1" s="1"/>
  <c r="AL6121" i="1" s="1"/>
  <c r="N6121" i="1"/>
  <c r="P6121" i="1" s="1"/>
  <c r="N6120" i="1"/>
  <c r="P6120" i="1" s="1"/>
  <c r="AG6120" i="1" s="1"/>
  <c r="AH6120" i="1" s="1"/>
  <c r="AJ6120" i="1" s="1"/>
  <c r="AL6120" i="1" s="1"/>
  <c r="AH6119" i="1"/>
  <c r="AJ6119" i="1" s="1"/>
  <c r="AL6119" i="1" s="1"/>
  <c r="AG6119" i="1"/>
  <c r="P6119" i="1"/>
  <c r="N6119" i="1"/>
  <c r="AL6118" i="1"/>
  <c r="AJ6118" i="1"/>
  <c r="P6118" i="1"/>
  <c r="AG6118" i="1" s="1"/>
  <c r="AH6118" i="1" s="1"/>
  <c r="N6118" i="1"/>
  <c r="N6117" i="1"/>
  <c r="P6117" i="1" s="1"/>
  <c r="AG6117" i="1" s="1"/>
  <c r="AH6117" i="1" s="1"/>
  <c r="AJ6117" i="1" s="1"/>
  <c r="AL6117" i="1" s="1"/>
  <c r="P6116" i="1"/>
  <c r="AG6116" i="1" s="1"/>
  <c r="AH6116" i="1" s="1"/>
  <c r="AJ6116" i="1" s="1"/>
  <c r="AL6116" i="1" s="1"/>
  <c r="N6116" i="1"/>
  <c r="AH6115" i="1"/>
  <c r="AJ6115" i="1" s="1"/>
  <c r="AL6115" i="1" s="1"/>
  <c r="AG6115" i="1"/>
  <c r="P6115" i="1"/>
  <c r="N6115" i="1"/>
  <c r="P6114" i="1"/>
  <c r="AG6114" i="1" s="1"/>
  <c r="AH6114" i="1" s="1"/>
  <c r="AJ6114" i="1" s="1"/>
  <c r="AL6114" i="1" s="1"/>
  <c r="N6114" i="1"/>
  <c r="P6113" i="1"/>
  <c r="AG6113" i="1" s="1"/>
  <c r="AH6113" i="1" s="1"/>
  <c r="AJ6113" i="1" s="1"/>
  <c r="AL6113" i="1" s="1"/>
  <c r="N6113" i="1"/>
  <c r="P6112" i="1"/>
  <c r="AG6112" i="1" s="1"/>
  <c r="AH6112" i="1" s="1"/>
  <c r="AJ6112" i="1" s="1"/>
  <c r="AL6112" i="1" s="1"/>
  <c r="N6112" i="1"/>
  <c r="AH6111" i="1"/>
  <c r="AJ6111" i="1" s="1"/>
  <c r="AL6111" i="1" s="1"/>
  <c r="AG6111" i="1"/>
  <c r="P6111" i="1"/>
  <c r="N6111" i="1"/>
  <c r="AL6110" i="1"/>
  <c r="AJ6110" i="1"/>
  <c r="P6110" i="1"/>
  <c r="AG6110" i="1" s="1"/>
  <c r="AH6110" i="1" s="1"/>
  <c r="N6110" i="1"/>
  <c r="P6109" i="1"/>
  <c r="AG6109" i="1" s="1"/>
  <c r="AH6109" i="1" s="1"/>
  <c r="AJ6109" i="1" s="1"/>
  <c r="AL6109" i="1" s="1"/>
  <c r="N6109" i="1"/>
  <c r="P6108" i="1"/>
  <c r="AG6108" i="1" s="1"/>
  <c r="AH6108" i="1" s="1"/>
  <c r="AJ6108" i="1" s="1"/>
  <c r="AL6108" i="1" s="1"/>
  <c r="N6108" i="1"/>
  <c r="AH6107" i="1"/>
  <c r="AJ6107" i="1" s="1"/>
  <c r="AL6107" i="1" s="1"/>
  <c r="AG6107" i="1"/>
  <c r="N6107" i="1"/>
  <c r="P6107" i="1" s="1"/>
  <c r="N6106" i="1"/>
  <c r="P6106" i="1" s="1"/>
  <c r="AG6106" i="1" s="1"/>
  <c r="AH6106" i="1" s="1"/>
  <c r="AJ6106" i="1" s="1"/>
  <c r="AL6106" i="1" s="1"/>
  <c r="N6105" i="1"/>
  <c r="P6105" i="1" s="1"/>
  <c r="AG6105" i="1" s="1"/>
  <c r="AH6105" i="1" s="1"/>
  <c r="AJ6105" i="1" s="1"/>
  <c r="AL6105" i="1" s="1"/>
  <c r="N6104" i="1"/>
  <c r="P6104" i="1" s="1"/>
  <c r="AG6104" i="1" s="1"/>
  <c r="AH6104" i="1" s="1"/>
  <c r="AJ6104" i="1" s="1"/>
  <c r="AL6104" i="1" s="1"/>
  <c r="AG6103" i="1"/>
  <c r="AH6103" i="1" s="1"/>
  <c r="AJ6103" i="1" s="1"/>
  <c r="AL6103" i="1" s="1"/>
  <c r="N6103" i="1"/>
  <c r="P6103" i="1" s="1"/>
  <c r="AG6102" i="1"/>
  <c r="AH6102" i="1" s="1"/>
  <c r="AJ6102" i="1" s="1"/>
  <c r="AL6102" i="1" s="1"/>
  <c r="P6102" i="1"/>
  <c r="N6102" i="1"/>
  <c r="AH6101" i="1"/>
  <c r="AJ6101" i="1" s="1"/>
  <c r="AL6101" i="1" s="1"/>
  <c r="AG6101" i="1"/>
  <c r="P6101" i="1"/>
  <c r="N6101" i="1"/>
  <c r="AJ6100" i="1"/>
  <c r="AL6100" i="1" s="1"/>
  <c r="P6100" i="1"/>
  <c r="AG6100" i="1" s="1"/>
  <c r="AH6100" i="1" s="1"/>
  <c r="N6100" i="1"/>
  <c r="N6099" i="1"/>
  <c r="P6099" i="1" s="1"/>
  <c r="AG6099" i="1" s="1"/>
  <c r="AH6099" i="1" s="1"/>
  <c r="AJ6099" i="1" s="1"/>
  <c r="AL6099" i="1" s="1"/>
  <c r="AL6098" i="1"/>
  <c r="AG6098" i="1"/>
  <c r="AH6098" i="1" s="1"/>
  <c r="AJ6098" i="1" s="1"/>
  <c r="P6098" i="1"/>
  <c r="N6098" i="1"/>
  <c r="P6097" i="1"/>
  <c r="AG6097" i="1" s="1"/>
  <c r="AH6097" i="1" s="1"/>
  <c r="AJ6097" i="1" s="1"/>
  <c r="AL6097" i="1" s="1"/>
  <c r="N6097" i="1"/>
  <c r="AJ6096" i="1"/>
  <c r="AL6096" i="1" s="1"/>
  <c r="P6096" i="1"/>
  <c r="AG6096" i="1" s="1"/>
  <c r="AH6096" i="1" s="1"/>
  <c r="N6096" i="1"/>
  <c r="AH6095" i="1"/>
  <c r="AJ6095" i="1" s="1"/>
  <c r="AL6095" i="1" s="1"/>
  <c r="AG6095" i="1"/>
  <c r="N6095" i="1"/>
  <c r="P6095" i="1" s="1"/>
  <c r="P6094" i="1"/>
  <c r="AG6094" i="1" s="1"/>
  <c r="AH6094" i="1" s="1"/>
  <c r="AJ6094" i="1" s="1"/>
  <c r="AL6094" i="1" s="1"/>
  <c r="N6094" i="1"/>
  <c r="P6093" i="1"/>
  <c r="AG6093" i="1" s="1"/>
  <c r="AH6093" i="1" s="1"/>
  <c r="AJ6093" i="1" s="1"/>
  <c r="AL6093" i="1" s="1"/>
  <c r="N6093" i="1"/>
  <c r="P6092" i="1"/>
  <c r="AG6092" i="1" s="1"/>
  <c r="AH6092" i="1" s="1"/>
  <c r="AJ6092" i="1" s="1"/>
  <c r="AL6092" i="1" s="1"/>
  <c r="N6092" i="1"/>
  <c r="AH6091" i="1"/>
  <c r="AJ6091" i="1" s="1"/>
  <c r="AL6091" i="1" s="1"/>
  <c r="AG6091" i="1"/>
  <c r="N6091" i="1"/>
  <c r="P6091" i="1" s="1"/>
  <c r="AJ6090" i="1"/>
  <c r="AL6090" i="1" s="1"/>
  <c r="AH6090" i="1"/>
  <c r="N6090" i="1"/>
  <c r="P6090" i="1" s="1"/>
  <c r="AG6090" i="1" s="1"/>
  <c r="AH6089" i="1"/>
  <c r="AJ6089" i="1" s="1"/>
  <c r="AL6089" i="1" s="1"/>
  <c r="N6089" i="1"/>
  <c r="P6089" i="1" s="1"/>
  <c r="AG6089" i="1" s="1"/>
  <c r="AL6088" i="1"/>
  <c r="N6088" i="1"/>
  <c r="P6088" i="1" s="1"/>
  <c r="AG6088" i="1" s="1"/>
  <c r="AH6088" i="1" s="1"/>
  <c r="AJ6088" i="1" s="1"/>
  <c r="AL6087" i="1"/>
  <c r="AG6087" i="1"/>
  <c r="AH6087" i="1" s="1"/>
  <c r="AJ6087" i="1" s="1"/>
  <c r="N6087" i="1"/>
  <c r="P6087" i="1" s="1"/>
  <c r="AG6086" i="1"/>
  <c r="AH6086" i="1" s="1"/>
  <c r="AJ6086" i="1" s="1"/>
  <c r="AL6086" i="1" s="1"/>
  <c r="P6086" i="1"/>
  <c r="N6086" i="1"/>
  <c r="AG6085" i="1"/>
  <c r="AH6085" i="1" s="1"/>
  <c r="AJ6085" i="1" s="1"/>
  <c r="AL6085" i="1" s="1"/>
  <c r="P6085" i="1"/>
  <c r="N6085" i="1"/>
  <c r="AJ6084" i="1"/>
  <c r="AL6084" i="1" s="1"/>
  <c r="P6084" i="1"/>
  <c r="AG6084" i="1" s="1"/>
  <c r="AH6084" i="1" s="1"/>
  <c r="N6084" i="1"/>
  <c r="AJ6083" i="1"/>
  <c r="AL6083" i="1" s="1"/>
  <c r="N6083" i="1"/>
  <c r="P6083" i="1" s="1"/>
  <c r="AG6083" i="1" s="1"/>
  <c r="AH6083" i="1" s="1"/>
  <c r="AG6082" i="1"/>
  <c r="AH6082" i="1" s="1"/>
  <c r="AJ6082" i="1" s="1"/>
  <c r="AL6082" i="1" s="1"/>
  <c r="P6082" i="1"/>
  <c r="N6082" i="1"/>
  <c r="N6081" i="1"/>
  <c r="P6081" i="1" s="1"/>
  <c r="AG6081" i="1" s="1"/>
  <c r="AH6081" i="1" s="1"/>
  <c r="AJ6081" i="1" s="1"/>
  <c r="AL6081" i="1" s="1"/>
  <c r="AJ6080" i="1"/>
  <c r="AL6080" i="1" s="1"/>
  <c r="P6080" i="1"/>
  <c r="AG6080" i="1" s="1"/>
  <c r="AH6080" i="1" s="1"/>
  <c r="N6080" i="1"/>
  <c r="AH6079" i="1"/>
  <c r="AJ6079" i="1" s="1"/>
  <c r="AL6079" i="1" s="1"/>
  <c r="AG6079" i="1"/>
  <c r="N6079" i="1"/>
  <c r="P6079" i="1" s="1"/>
  <c r="N6078" i="1"/>
  <c r="P6078" i="1" s="1"/>
  <c r="AG6078" i="1" s="1"/>
  <c r="AH6078" i="1" s="1"/>
  <c r="AJ6078" i="1" s="1"/>
  <c r="AL6078" i="1" s="1"/>
  <c r="P6077" i="1"/>
  <c r="AG6077" i="1" s="1"/>
  <c r="AH6077" i="1" s="1"/>
  <c r="AJ6077" i="1" s="1"/>
  <c r="AL6077" i="1" s="1"/>
  <c r="N6077" i="1"/>
  <c r="N6076" i="1"/>
  <c r="P6076" i="1" s="1"/>
  <c r="AG6076" i="1" s="1"/>
  <c r="AH6076" i="1" s="1"/>
  <c r="AJ6076" i="1" s="1"/>
  <c r="AL6076" i="1" s="1"/>
  <c r="AG6075" i="1"/>
  <c r="AH6075" i="1" s="1"/>
  <c r="AJ6075" i="1" s="1"/>
  <c r="AL6075" i="1" s="1"/>
  <c r="N6075" i="1"/>
  <c r="P6075" i="1" s="1"/>
  <c r="N6074" i="1"/>
  <c r="P6074" i="1" s="1"/>
  <c r="AG6074" i="1" s="1"/>
  <c r="AH6074" i="1" s="1"/>
  <c r="AJ6074" i="1" s="1"/>
  <c r="AL6074" i="1" s="1"/>
  <c r="AC6073" i="1"/>
  <c r="AF6073" i="1" s="1"/>
  <c r="AI6073" i="1" s="1"/>
  <c r="P6073" i="1"/>
  <c r="N6073" i="1"/>
  <c r="N6072" i="1"/>
  <c r="P6072" i="1" s="1"/>
  <c r="AG6072" i="1" s="1"/>
  <c r="AH6072" i="1" s="1"/>
  <c r="AJ6072" i="1" s="1"/>
  <c r="AL6072" i="1" s="1"/>
  <c r="N6071" i="1"/>
  <c r="P6071" i="1" s="1"/>
  <c r="AG6071" i="1" s="1"/>
  <c r="AH6071" i="1" s="1"/>
  <c r="AJ6071" i="1" s="1"/>
  <c r="AL6071" i="1" s="1"/>
  <c r="N6070" i="1"/>
  <c r="P6070" i="1" s="1"/>
  <c r="AG6070" i="1" s="1"/>
  <c r="AH6070" i="1" s="1"/>
  <c r="AJ6070" i="1" s="1"/>
  <c r="AL6070" i="1" s="1"/>
  <c r="AG6069" i="1"/>
  <c r="AH6069" i="1" s="1"/>
  <c r="P6069" i="1"/>
  <c r="N6069" i="1"/>
  <c r="AJ6067" i="1"/>
  <c r="AL6067" i="1" s="1"/>
  <c r="N6067" i="1"/>
  <c r="P6067" i="1" s="1"/>
  <c r="AG6067" i="1" s="1"/>
  <c r="AH6067" i="1" s="1"/>
  <c r="AH6066" i="1"/>
  <c r="AG6066" i="1"/>
  <c r="P6066" i="1"/>
  <c r="N6066" i="1"/>
  <c r="P6064" i="1"/>
  <c r="AG6064" i="1" s="1"/>
  <c r="AH6064" i="1" s="1"/>
  <c r="AJ6064" i="1" s="1"/>
  <c r="AL6064" i="1" s="1"/>
  <c r="N6064" i="1"/>
  <c r="AH6063" i="1"/>
  <c r="AJ6063" i="1" s="1"/>
  <c r="AL6063" i="1" s="1"/>
  <c r="AG6063" i="1"/>
  <c r="P6063" i="1"/>
  <c r="N6063" i="1"/>
  <c r="AC6062" i="1"/>
  <c r="AF6062" i="1" s="1"/>
  <c r="P6062" i="1"/>
  <c r="N6062" i="1"/>
  <c r="N6061" i="1"/>
  <c r="P6061" i="1" s="1"/>
  <c r="AG6061" i="1" s="1"/>
  <c r="AH6061" i="1" s="1"/>
  <c r="AJ6059" i="1"/>
  <c r="AL6059" i="1" s="1"/>
  <c r="AG6059" i="1"/>
  <c r="AH6059" i="1" s="1"/>
  <c r="AF6059" i="1"/>
  <c r="AI6059" i="1" s="1"/>
  <c r="AC6059" i="1"/>
  <c r="N6059" i="1"/>
  <c r="P6059" i="1" s="1"/>
  <c r="AF6058" i="1"/>
  <c r="AC6058" i="1"/>
  <c r="N6058" i="1"/>
  <c r="P6058" i="1" s="1"/>
  <c r="AJ6057" i="1"/>
  <c r="AL6057" i="1" s="1"/>
  <c r="P6057" i="1"/>
  <c r="AG6057" i="1" s="1"/>
  <c r="AH6057" i="1" s="1"/>
  <c r="N6057" i="1"/>
  <c r="AL6055" i="1"/>
  <c r="AG6055" i="1"/>
  <c r="AH6055" i="1" s="1"/>
  <c r="AJ6055" i="1" s="1"/>
  <c r="N6055" i="1"/>
  <c r="P6055" i="1" s="1"/>
  <c r="AG6054" i="1"/>
  <c r="AH6054" i="1" s="1"/>
  <c r="AJ6054" i="1" s="1"/>
  <c r="AL6054" i="1" s="1"/>
  <c r="P6054" i="1"/>
  <c r="N6054" i="1"/>
  <c r="AC6053" i="1"/>
  <c r="AF6053" i="1" s="1"/>
  <c r="P6053" i="1"/>
  <c r="AG6053" i="1" s="1"/>
  <c r="AH6053" i="1" s="1"/>
  <c r="AJ6053" i="1" s="1"/>
  <c r="AL6053" i="1" s="1"/>
  <c r="N6053" i="1"/>
  <c r="AG6052" i="1"/>
  <c r="AH6052" i="1" s="1"/>
  <c r="AC6052" i="1"/>
  <c r="AF6052" i="1" s="1"/>
  <c r="P6052" i="1"/>
  <c r="N6052" i="1"/>
  <c r="AH6050" i="1"/>
  <c r="AJ6050" i="1" s="1"/>
  <c r="AL6050" i="1" s="1"/>
  <c r="AG6050" i="1"/>
  <c r="AF6050" i="1"/>
  <c r="AC6050" i="1"/>
  <c r="P6050" i="1"/>
  <c r="N6050" i="1"/>
  <c r="AG6049" i="1"/>
  <c r="AH6049" i="1" s="1"/>
  <c r="AJ6049" i="1" s="1"/>
  <c r="AL6049" i="1" s="1"/>
  <c r="P6049" i="1"/>
  <c r="N6049" i="1"/>
  <c r="P6048" i="1"/>
  <c r="AG6048" i="1" s="1"/>
  <c r="AH6048" i="1" s="1"/>
  <c r="AJ6048" i="1" s="1"/>
  <c r="AL6048" i="1" s="1"/>
  <c r="N6048" i="1"/>
  <c r="AG6047" i="1"/>
  <c r="AH6047" i="1" s="1"/>
  <c r="AF6047" i="1"/>
  <c r="AC6047" i="1"/>
  <c r="P6047" i="1"/>
  <c r="N6047" i="1"/>
  <c r="AH6046" i="1"/>
  <c r="AJ6046" i="1" s="1"/>
  <c r="AL6046" i="1" s="1"/>
  <c r="P6046" i="1"/>
  <c r="AG6046" i="1" s="1"/>
  <c r="N6046" i="1"/>
  <c r="P6045" i="1"/>
  <c r="AG6045" i="1" s="1"/>
  <c r="AH6045" i="1" s="1"/>
  <c r="AJ6045" i="1" s="1"/>
  <c r="N6045" i="1"/>
  <c r="AG6043" i="1"/>
  <c r="AH6043" i="1" s="1"/>
  <c r="P6043" i="1"/>
  <c r="N6043" i="1"/>
  <c r="P6041" i="1"/>
  <c r="AG6041" i="1" s="1"/>
  <c r="AH6041" i="1" s="1"/>
  <c r="N6041" i="1"/>
  <c r="AC6039" i="1"/>
  <c r="AF6039" i="1" s="1"/>
  <c r="P6039" i="1"/>
  <c r="AG6039" i="1" s="1"/>
  <c r="AH6039" i="1" s="1"/>
  <c r="AJ6039" i="1" s="1"/>
  <c r="AL6039" i="1" s="1"/>
  <c r="N6039" i="1"/>
  <c r="AC6038" i="1"/>
  <c r="AF6038" i="1" s="1"/>
  <c r="P6038" i="1"/>
  <c r="AG6038" i="1" s="1"/>
  <c r="AH6038" i="1" s="1"/>
  <c r="AJ6038" i="1" s="1"/>
  <c r="AL6038" i="1" s="1"/>
  <c r="N6038" i="1"/>
  <c r="AH6037" i="1"/>
  <c r="AJ6037" i="1" s="1"/>
  <c r="AL6037" i="1" s="1"/>
  <c r="AG6037" i="1"/>
  <c r="AC6037" i="1"/>
  <c r="AF6037" i="1" s="1"/>
  <c r="P6037" i="1"/>
  <c r="N6037" i="1"/>
  <c r="AG6036" i="1"/>
  <c r="AH6036" i="1" s="1"/>
  <c r="AJ6036" i="1" s="1"/>
  <c r="AL6036" i="1" s="1"/>
  <c r="AC6036" i="1"/>
  <c r="AF6036" i="1" s="1"/>
  <c r="P6036" i="1"/>
  <c r="N6036" i="1"/>
  <c r="AG6035" i="1"/>
  <c r="AH6035" i="1" s="1"/>
  <c r="AJ6035" i="1" s="1"/>
  <c r="AL6035" i="1" s="1"/>
  <c r="AC6035" i="1"/>
  <c r="AF6035" i="1" s="1"/>
  <c r="P6035" i="1"/>
  <c r="N6035" i="1"/>
  <c r="AJ6034" i="1"/>
  <c r="AC6034" i="1"/>
  <c r="AF6034" i="1" s="1"/>
  <c r="P6034" i="1"/>
  <c r="AG6034" i="1" s="1"/>
  <c r="AH6034" i="1" s="1"/>
  <c r="N6034" i="1"/>
  <c r="AJ6033" i="1"/>
  <c r="AH6033" i="1"/>
  <c r="AL6032" i="1"/>
  <c r="AL6033" i="1" s="1"/>
  <c r="AG6032" i="1"/>
  <c r="AH6032" i="1" s="1"/>
  <c r="AJ6032" i="1" s="1"/>
  <c r="P6032" i="1"/>
  <c r="N6032" i="1"/>
  <c r="N6030" i="1"/>
  <c r="P6030" i="1" s="1"/>
  <c r="AG6030" i="1" s="1"/>
  <c r="AH6030" i="1" s="1"/>
  <c r="AH6031" i="1" s="1"/>
  <c r="P6028" i="1"/>
  <c r="AG6028" i="1" s="1"/>
  <c r="AH6028" i="1" s="1"/>
  <c r="AJ6028" i="1" s="1"/>
  <c r="AL6028" i="1" s="1"/>
  <c r="N6028" i="1"/>
  <c r="AH6027" i="1"/>
  <c r="AJ6027" i="1" s="1"/>
  <c r="AL6027" i="1" s="1"/>
  <c r="AG6027" i="1"/>
  <c r="P6027" i="1"/>
  <c r="N6027" i="1"/>
  <c r="AC6026" i="1"/>
  <c r="AF6026" i="1" s="1"/>
  <c r="P6026" i="1"/>
  <c r="N6026" i="1"/>
  <c r="AC6024" i="1"/>
  <c r="AF6024" i="1" s="1"/>
  <c r="N6024" i="1"/>
  <c r="P6024" i="1" s="1"/>
  <c r="AG6024" i="1" s="1"/>
  <c r="AH6024" i="1" s="1"/>
  <c r="AG6022" i="1"/>
  <c r="AH6022" i="1" s="1"/>
  <c r="P6022" i="1"/>
  <c r="N6022" i="1"/>
  <c r="AI6020" i="1"/>
  <c r="AF6020" i="1"/>
  <c r="AC6020" i="1"/>
  <c r="P6020" i="1"/>
  <c r="AG6020" i="1" s="1"/>
  <c r="AH6020" i="1" s="1"/>
  <c r="N6020" i="1"/>
  <c r="AI6019" i="1"/>
  <c r="AF6019" i="1"/>
  <c r="AC6019" i="1"/>
  <c r="N6019" i="1"/>
  <c r="P6019" i="1" s="1"/>
  <c r="AG6019" i="1" s="1"/>
  <c r="AH6019" i="1" s="1"/>
  <c r="AJ6018" i="1"/>
  <c r="AG6018" i="1"/>
  <c r="AH6018" i="1" s="1"/>
  <c r="AF6018" i="1"/>
  <c r="AI6018" i="1" s="1"/>
  <c r="AC6018" i="1"/>
  <c r="N6018" i="1"/>
  <c r="P6018" i="1" s="1"/>
  <c r="AC6016" i="1"/>
  <c r="AF6016" i="1" s="1"/>
  <c r="AG6016" i="1" s="1"/>
  <c r="AH6016" i="1" s="1"/>
  <c r="AJ6016" i="1" s="1"/>
  <c r="AL6016" i="1" s="1"/>
  <c r="N6016" i="1"/>
  <c r="P6016" i="1" s="1"/>
  <c r="AF6015" i="1"/>
  <c r="AC6015" i="1"/>
  <c r="N6015" i="1"/>
  <c r="P6015" i="1" s="1"/>
  <c r="N6014" i="1"/>
  <c r="P6014" i="1" s="1"/>
  <c r="AG6014" i="1" s="1"/>
  <c r="AH6014" i="1" s="1"/>
  <c r="AG6012" i="1"/>
  <c r="AH6012" i="1" s="1"/>
  <c r="AJ6012" i="1" s="1"/>
  <c r="AL6012" i="1" s="1"/>
  <c r="P6012" i="1"/>
  <c r="N6012" i="1"/>
  <c r="AJ6011" i="1"/>
  <c r="AL6011" i="1" s="1"/>
  <c r="P6011" i="1"/>
  <c r="AG6011" i="1" s="1"/>
  <c r="AH6011" i="1" s="1"/>
  <c r="N6011" i="1"/>
  <c r="AH6010" i="1"/>
  <c r="AJ6010" i="1" s="1"/>
  <c r="AL6010" i="1" s="1"/>
  <c r="AG6010" i="1"/>
  <c r="P6010" i="1"/>
  <c r="N6010" i="1"/>
  <c r="AJ6009" i="1"/>
  <c r="AL6009" i="1" s="1"/>
  <c r="N6009" i="1"/>
  <c r="P6009" i="1" s="1"/>
  <c r="AG6009" i="1" s="1"/>
  <c r="AH6009" i="1" s="1"/>
  <c r="AG6008" i="1"/>
  <c r="AH6008" i="1" s="1"/>
  <c r="P6008" i="1"/>
  <c r="N6008" i="1"/>
  <c r="AH6007" i="1"/>
  <c r="AJ6007" i="1" s="1"/>
  <c r="P6007" i="1"/>
  <c r="AG6007" i="1" s="1"/>
  <c r="N6007" i="1"/>
  <c r="AF6005" i="1"/>
  <c r="AG6005" i="1" s="1"/>
  <c r="AH6005" i="1" s="1"/>
  <c r="AJ6005" i="1" s="1"/>
  <c r="AL6005" i="1" s="1"/>
  <c r="AC6005" i="1"/>
  <c r="N6005" i="1"/>
  <c r="P6005" i="1" s="1"/>
  <c r="AG6004" i="1"/>
  <c r="AH6004" i="1" s="1"/>
  <c r="N6004" i="1"/>
  <c r="P6004" i="1" s="1"/>
  <c r="AF6002" i="1"/>
  <c r="AC6002" i="1"/>
  <c r="N6002" i="1"/>
  <c r="P6002" i="1" s="1"/>
  <c r="AF6001" i="1"/>
  <c r="AC6001" i="1"/>
  <c r="N6001" i="1"/>
  <c r="P6001" i="1" s="1"/>
  <c r="AG6001" i="1" s="1"/>
  <c r="AH6001" i="1" s="1"/>
  <c r="AJ6001" i="1" s="1"/>
  <c r="AL6001" i="1" s="1"/>
  <c r="AL6000" i="1"/>
  <c r="AF6000" i="1"/>
  <c r="AC6000" i="1"/>
  <c r="P6000" i="1"/>
  <c r="AG6000" i="1" s="1"/>
  <c r="AH6000" i="1" s="1"/>
  <c r="AJ6000" i="1" s="1"/>
  <c r="N6000" i="1"/>
  <c r="AH5999" i="1"/>
  <c r="AJ5999" i="1" s="1"/>
  <c r="AG5999" i="1"/>
  <c r="AF5999" i="1"/>
  <c r="AC5999" i="1"/>
  <c r="N5999" i="1"/>
  <c r="P5999" i="1" s="1"/>
  <c r="AF5996" i="1"/>
  <c r="AC5996" i="1"/>
  <c r="N5996" i="1"/>
  <c r="P5996" i="1" s="1"/>
  <c r="P5995" i="1"/>
  <c r="AG5995" i="1" s="1"/>
  <c r="AH5995" i="1" s="1"/>
  <c r="N5995" i="1"/>
  <c r="N5993" i="1"/>
  <c r="P5993" i="1" s="1"/>
  <c r="AG5993" i="1" s="1"/>
  <c r="AH5993" i="1" s="1"/>
  <c r="AC5991" i="1"/>
  <c r="AF5991" i="1" s="1"/>
  <c r="AI5991" i="1" s="1"/>
  <c r="P5991" i="1"/>
  <c r="N5991" i="1"/>
  <c r="AC5990" i="1"/>
  <c r="AF5990" i="1" s="1"/>
  <c r="AI5990" i="1" s="1"/>
  <c r="N5990" i="1"/>
  <c r="P5990" i="1" s="1"/>
  <c r="AG5990" i="1" s="1"/>
  <c r="AH5990" i="1" s="1"/>
  <c r="AI5989" i="1"/>
  <c r="AF5989" i="1"/>
  <c r="AC5989" i="1"/>
  <c r="N5989" i="1"/>
  <c r="P5989" i="1" s="1"/>
  <c r="AG5989" i="1" s="1"/>
  <c r="AH5989" i="1" s="1"/>
  <c r="AC5987" i="1"/>
  <c r="AF5987" i="1" s="1"/>
  <c r="N5987" i="1"/>
  <c r="P5987" i="1" s="1"/>
  <c r="AG5987" i="1" s="1"/>
  <c r="AH5987" i="1" s="1"/>
  <c r="AI5985" i="1"/>
  <c r="AJ5985" i="1" s="1"/>
  <c r="AL5985" i="1" s="1"/>
  <c r="AF5985" i="1"/>
  <c r="AC5985" i="1"/>
  <c r="N5985" i="1"/>
  <c r="P5985" i="1" s="1"/>
  <c r="AG5985" i="1" s="1"/>
  <c r="AH5985" i="1" s="1"/>
  <c r="AG5984" i="1"/>
  <c r="AH5984" i="1" s="1"/>
  <c r="AJ5984" i="1" s="1"/>
  <c r="AL5984" i="1" s="1"/>
  <c r="AC5984" i="1"/>
  <c r="AF5984" i="1" s="1"/>
  <c r="N5984" i="1"/>
  <c r="P5984" i="1" s="1"/>
  <c r="AH5983" i="1"/>
  <c r="AH5986" i="1" s="1"/>
  <c r="AG5983" i="1"/>
  <c r="P5983" i="1"/>
  <c r="N5983" i="1"/>
  <c r="AF5981" i="1"/>
  <c r="AG5981" i="1" s="1"/>
  <c r="AH5981" i="1" s="1"/>
  <c r="AJ5981" i="1" s="1"/>
  <c r="AL5981" i="1" s="1"/>
  <c r="AC5981" i="1"/>
  <c r="N5981" i="1"/>
  <c r="P5981" i="1" s="1"/>
  <c r="AF5980" i="1"/>
  <c r="AG5980" i="1" s="1"/>
  <c r="AH5980" i="1" s="1"/>
  <c r="AJ5980" i="1" s="1"/>
  <c r="AL5980" i="1" s="1"/>
  <c r="AC5980" i="1"/>
  <c r="N5980" i="1"/>
  <c r="P5980" i="1" s="1"/>
  <c r="AF5979" i="1"/>
  <c r="AC5979" i="1"/>
  <c r="N5979" i="1"/>
  <c r="P5979" i="1" s="1"/>
  <c r="AF5978" i="1"/>
  <c r="AC5978" i="1"/>
  <c r="N5978" i="1"/>
  <c r="P5978" i="1" s="1"/>
  <c r="AG5978" i="1" s="1"/>
  <c r="AH5978" i="1" s="1"/>
  <c r="AF5976" i="1"/>
  <c r="AC5976" i="1"/>
  <c r="P5976" i="1"/>
  <c r="AG5976" i="1" s="1"/>
  <c r="AH5976" i="1" s="1"/>
  <c r="AJ5976" i="1" s="1"/>
  <c r="AL5976" i="1" s="1"/>
  <c r="N5976" i="1"/>
  <c r="AG5975" i="1"/>
  <c r="AH5975" i="1" s="1"/>
  <c r="AJ5975" i="1" s="1"/>
  <c r="AL5975" i="1" s="1"/>
  <c r="AC5975" i="1"/>
  <c r="AF5975" i="1" s="1"/>
  <c r="P5975" i="1"/>
  <c r="N5975" i="1"/>
  <c r="AJ5974" i="1"/>
  <c r="AF5974" i="1"/>
  <c r="AG5974" i="1" s="1"/>
  <c r="AH5974" i="1" s="1"/>
  <c r="AC5974" i="1"/>
  <c r="P5974" i="1"/>
  <c r="N5974" i="1"/>
  <c r="AC5972" i="1"/>
  <c r="AF5972" i="1" s="1"/>
  <c r="P5972" i="1"/>
  <c r="N5972" i="1"/>
  <c r="AC5971" i="1"/>
  <c r="AF5971" i="1" s="1"/>
  <c r="P5971" i="1"/>
  <c r="N5971" i="1"/>
  <c r="AC5970" i="1"/>
  <c r="AF5970" i="1" s="1"/>
  <c r="P5970" i="1"/>
  <c r="N5970" i="1"/>
  <c r="N5969" i="1"/>
  <c r="P5969" i="1" s="1"/>
  <c r="AG5969" i="1" s="1"/>
  <c r="AH5969" i="1" s="1"/>
  <c r="AF5967" i="1"/>
  <c r="AC5967" i="1"/>
  <c r="N5967" i="1"/>
  <c r="P5967" i="1" s="1"/>
  <c r="N5965" i="1"/>
  <c r="P5965" i="1" s="1"/>
  <c r="AG5965" i="1" s="1"/>
  <c r="AH5965" i="1" s="1"/>
  <c r="AJ5965" i="1" s="1"/>
  <c r="AL5965" i="1" s="1"/>
  <c r="AG5964" i="1"/>
  <c r="AH5964" i="1" s="1"/>
  <c r="AJ5964" i="1" s="1"/>
  <c r="AL5964" i="1" s="1"/>
  <c r="P5964" i="1"/>
  <c r="N5964" i="1"/>
  <c r="N5963" i="1"/>
  <c r="P5963" i="1" s="1"/>
  <c r="AG5963" i="1" s="1"/>
  <c r="AH5963" i="1" s="1"/>
  <c r="AJ5963" i="1" s="1"/>
  <c r="AL5963" i="1" s="1"/>
  <c r="AC5962" i="1"/>
  <c r="AF5962" i="1" s="1"/>
  <c r="P5962" i="1"/>
  <c r="N5962" i="1"/>
  <c r="AF5961" i="1"/>
  <c r="AG5961" i="1" s="1"/>
  <c r="AH5961" i="1" s="1"/>
  <c r="AJ5961" i="1" s="1"/>
  <c r="AL5961" i="1" s="1"/>
  <c r="AC5961" i="1"/>
  <c r="N5961" i="1"/>
  <c r="P5961" i="1" s="1"/>
  <c r="AC5960" i="1"/>
  <c r="AF5960" i="1" s="1"/>
  <c r="P5960" i="1"/>
  <c r="AG5960" i="1" s="1"/>
  <c r="AH5960" i="1" s="1"/>
  <c r="AJ5960" i="1" s="1"/>
  <c r="AL5960" i="1" s="1"/>
  <c r="N5960" i="1"/>
  <c r="AG5959" i="1"/>
  <c r="AH5959" i="1" s="1"/>
  <c r="AJ5959" i="1" s="1"/>
  <c r="AL5959" i="1" s="1"/>
  <c r="N5959" i="1"/>
  <c r="P5959" i="1" s="1"/>
  <c r="AC5958" i="1"/>
  <c r="AF5958" i="1" s="1"/>
  <c r="P5958" i="1"/>
  <c r="N5958" i="1"/>
  <c r="AF5957" i="1"/>
  <c r="AC5957" i="1"/>
  <c r="P5957" i="1"/>
  <c r="N5957" i="1"/>
  <c r="AF5956" i="1"/>
  <c r="AC5956" i="1"/>
  <c r="P5956" i="1"/>
  <c r="AG5956" i="1" s="1"/>
  <c r="AH5956" i="1" s="1"/>
  <c r="AJ5956" i="1" s="1"/>
  <c r="AL5956" i="1" s="1"/>
  <c r="N5956" i="1"/>
  <c r="AC5954" i="1"/>
  <c r="AF5954" i="1" s="1"/>
  <c r="AG5954" i="1" s="1"/>
  <c r="AH5954" i="1" s="1"/>
  <c r="AJ5954" i="1" s="1"/>
  <c r="AL5954" i="1" s="1"/>
  <c r="P5954" i="1"/>
  <c r="N5954" i="1"/>
  <c r="AF5953" i="1"/>
  <c r="AC5953" i="1"/>
  <c r="P5953" i="1"/>
  <c r="AG5953" i="1" s="1"/>
  <c r="AH5953" i="1" s="1"/>
  <c r="AJ5953" i="1" s="1"/>
  <c r="AL5953" i="1" s="1"/>
  <c r="N5953" i="1"/>
  <c r="N5952" i="1"/>
  <c r="P5952" i="1" s="1"/>
  <c r="AG5952" i="1" s="1"/>
  <c r="AH5952" i="1" s="1"/>
  <c r="AJ5952" i="1" s="1"/>
  <c r="AL5952" i="1" s="1"/>
  <c r="AC5951" i="1"/>
  <c r="AF5951" i="1" s="1"/>
  <c r="AI5951" i="1" s="1"/>
  <c r="P5951" i="1"/>
  <c r="N5951" i="1"/>
  <c r="AI5950" i="1"/>
  <c r="AF5950" i="1"/>
  <c r="AC5950" i="1"/>
  <c r="P5950" i="1"/>
  <c r="AG5950" i="1" s="1"/>
  <c r="AH5950" i="1" s="1"/>
  <c r="N5950" i="1"/>
  <c r="AJ5949" i="1"/>
  <c r="AH5949" i="1"/>
  <c r="AL5948" i="1"/>
  <c r="AL5949" i="1" s="1"/>
  <c r="AH5948" i="1"/>
  <c r="AJ5948" i="1" s="1"/>
  <c r="AG5948" i="1"/>
  <c r="P5948" i="1"/>
  <c r="N5948" i="1"/>
  <c r="AJ5946" i="1"/>
  <c r="AL5946" i="1" s="1"/>
  <c r="AH5946" i="1"/>
  <c r="AG5946" i="1"/>
  <c r="N5946" i="1"/>
  <c r="P5946" i="1" s="1"/>
  <c r="N5945" i="1"/>
  <c r="P5945" i="1" s="1"/>
  <c r="AG5945" i="1" s="1"/>
  <c r="AH5945" i="1" s="1"/>
  <c r="AJ5945" i="1" s="1"/>
  <c r="AL5945" i="1" s="1"/>
  <c r="AC5944" i="1"/>
  <c r="AF5944" i="1" s="1"/>
  <c r="N5944" i="1"/>
  <c r="P5944" i="1" s="1"/>
  <c r="AG5943" i="1"/>
  <c r="AH5943" i="1" s="1"/>
  <c r="P5943" i="1"/>
  <c r="N5943" i="1"/>
  <c r="P5941" i="1"/>
  <c r="AG5941" i="1" s="1"/>
  <c r="AH5941" i="1" s="1"/>
  <c r="N5941" i="1"/>
  <c r="AI5939" i="1"/>
  <c r="AF5939" i="1"/>
  <c r="AG5939" i="1" s="1"/>
  <c r="AH5939" i="1" s="1"/>
  <c r="AC5939" i="1"/>
  <c r="N5939" i="1"/>
  <c r="P5939" i="1" s="1"/>
  <c r="AG5938" i="1"/>
  <c r="AH5938" i="1" s="1"/>
  <c r="P5938" i="1"/>
  <c r="N5938" i="1"/>
  <c r="AG5936" i="1"/>
  <c r="AH5936" i="1" s="1"/>
  <c r="AC5936" i="1"/>
  <c r="AF5936" i="1" s="1"/>
  <c r="N5936" i="1"/>
  <c r="P5936" i="1" s="1"/>
  <c r="N5934" i="1"/>
  <c r="P5934" i="1" s="1"/>
  <c r="AG5934" i="1" s="1"/>
  <c r="AH5934" i="1" s="1"/>
  <c r="AH5932" i="1"/>
  <c r="AH5933" i="1" s="1"/>
  <c r="AG5932" i="1"/>
  <c r="N5932" i="1"/>
  <c r="P5932" i="1" s="1"/>
  <c r="N5930" i="1"/>
  <c r="P5930" i="1" s="1"/>
  <c r="AG5930" i="1" s="1"/>
  <c r="AH5930" i="1" s="1"/>
  <c r="AL5928" i="1"/>
  <c r="AG5928" i="1"/>
  <c r="AH5928" i="1" s="1"/>
  <c r="AJ5928" i="1" s="1"/>
  <c r="AC5928" i="1"/>
  <c r="AF5928" i="1" s="1"/>
  <c r="N5928" i="1"/>
  <c r="P5928" i="1" s="1"/>
  <c r="AG5927" i="1"/>
  <c r="AH5927" i="1" s="1"/>
  <c r="P5927" i="1"/>
  <c r="N5927" i="1"/>
  <c r="AG5925" i="1"/>
  <c r="AH5925" i="1" s="1"/>
  <c r="P5925" i="1"/>
  <c r="N5925" i="1"/>
  <c r="AH5923" i="1"/>
  <c r="AJ5923" i="1" s="1"/>
  <c r="AL5923" i="1" s="1"/>
  <c r="AC5923" i="1"/>
  <c r="AF5923" i="1" s="1"/>
  <c r="P5923" i="1"/>
  <c r="AG5923" i="1" s="1"/>
  <c r="N5923" i="1"/>
  <c r="AC5922" i="1"/>
  <c r="AF5922" i="1" s="1"/>
  <c r="N5922" i="1"/>
  <c r="P5922" i="1" s="1"/>
  <c r="AG5922" i="1" s="1"/>
  <c r="AH5922" i="1" s="1"/>
  <c r="AJ5922" i="1" s="1"/>
  <c r="AL5922" i="1" s="1"/>
  <c r="AG5921" i="1"/>
  <c r="AH5921" i="1" s="1"/>
  <c r="AJ5921" i="1" s="1"/>
  <c r="AL5921" i="1" s="1"/>
  <c r="AC5921" i="1"/>
  <c r="AF5921" i="1" s="1"/>
  <c r="P5921" i="1"/>
  <c r="N5921" i="1"/>
  <c r="N5920" i="1"/>
  <c r="P5920" i="1" s="1"/>
  <c r="AG5920" i="1" s="1"/>
  <c r="AH5920" i="1" s="1"/>
  <c r="AF5918" i="1"/>
  <c r="AC5918" i="1"/>
  <c r="N5918" i="1"/>
  <c r="P5918" i="1" s="1"/>
  <c r="AC5917" i="1"/>
  <c r="AF5917" i="1" s="1"/>
  <c r="N5917" i="1"/>
  <c r="P5917" i="1" s="1"/>
  <c r="AG5917" i="1" s="1"/>
  <c r="AH5917" i="1" s="1"/>
  <c r="AJ5917" i="1" s="1"/>
  <c r="AL5917" i="1" s="1"/>
  <c r="AF5916" i="1"/>
  <c r="AC5916" i="1"/>
  <c r="N5916" i="1"/>
  <c r="P5916" i="1" s="1"/>
  <c r="AG5916" i="1" s="1"/>
  <c r="AH5916" i="1" s="1"/>
  <c r="AJ5916" i="1" s="1"/>
  <c r="AL5916" i="1" s="1"/>
  <c r="AC5915" i="1"/>
  <c r="AF5915" i="1" s="1"/>
  <c r="P5915" i="1"/>
  <c r="N5915" i="1"/>
  <c r="AH5913" i="1"/>
  <c r="AJ5913" i="1" s="1"/>
  <c r="AL5913" i="1" s="1"/>
  <c r="AC5913" i="1"/>
  <c r="AF5913" i="1" s="1"/>
  <c r="AG5913" i="1" s="1"/>
  <c r="N5913" i="1"/>
  <c r="P5913" i="1" s="1"/>
  <c r="N5912" i="1"/>
  <c r="P5912" i="1" s="1"/>
  <c r="AG5912" i="1" s="1"/>
  <c r="AH5912" i="1" s="1"/>
  <c r="AJ5912" i="1" s="1"/>
  <c r="AL5912" i="1" s="1"/>
  <c r="AF5911" i="1"/>
  <c r="AC5911" i="1"/>
  <c r="N5911" i="1"/>
  <c r="P5911" i="1" s="1"/>
  <c r="AG5911" i="1" s="1"/>
  <c r="AH5911" i="1" s="1"/>
  <c r="AJ5911" i="1" s="1"/>
  <c r="AL5911" i="1" s="1"/>
  <c r="AJ5910" i="1"/>
  <c r="AC5910" i="1"/>
  <c r="AF5910" i="1" s="1"/>
  <c r="N5910" i="1"/>
  <c r="P5910" i="1" s="1"/>
  <c r="AG5910" i="1" s="1"/>
  <c r="AH5910" i="1" s="1"/>
  <c r="AH5908" i="1"/>
  <c r="AC5908" i="1"/>
  <c r="AF5908" i="1" s="1"/>
  <c r="P5908" i="1"/>
  <c r="AG5908" i="1" s="1"/>
  <c r="N5908" i="1"/>
  <c r="AH5906" i="1"/>
  <c r="AC5906" i="1"/>
  <c r="AF5906" i="1" s="1"/>
  <c r="AI5906" i="1" s="1"/>
  <c r="P5906" i="1"/>
  <c r="AG5906" i="1" s="1"/>
  <c r="N5906" i="1"/>
  <c r="N5905" i="1"/>
  <c r="P5905" i="1" s="1"/>
  <c r="AG5905" i="1" s="1"/>
  <c r="AH5905" i="1" s="1"/>
  <c r="AF5903" i="1"/>
  <c r="AC5903" i="1"/>
  <c r="N5903" i="1"/>
  <c r="P5903" i="1" s="1"/>
  <c r="AG5903" i="1" s="1"/>
  <c r="AH5903" i="1" s="1"/>
  <c r="AJ5903" i="1" s="1"/>
  <c r="AL5903" i="1" s="1"/>
  <c r="AF5902" i="1"/>
  <c r="AC5902" i="1"/>
  <c r="P5902" i="1"/>
  <c r="N5902" i="1"/>
  <c r="AL5901" i="1"/>
  <c r="AC5901" i="1"/>
  <c r="AF5901" i="1" s="1"/>
  <c r="P5901" i="1"/>
  <c r="AG5901" i="1" s="1"/>
  <c r="AH5901" i="1" s="1"/>
  <c r="AJ5901" i="1" s="1"/>
  <c r="N5901" i="1"/>
  <c r="AG5900" i="1"/>
  <c r="AH5900" i="1" s="1"/>
  <c r="P5900" i="1"/>
  <c r="N5900" i="1"/>
  <c r="AF5898" i="1"/>
  <c r="AC5898" i="1"/>
  <c r="P5898" i="1"/>
  <c r="AG5898" i="1" s="1"/>
  <c r="AH5898" i="1" s="1"/>
  <c r="AJ5898" i="1" s="1"/>
  <c r="AL5898" i="1" s="1"/>
  <c r="N5898" i="1"/>
  <c r="AH5897" i="1"/>
  <c r="P5897" i="1"/>
  <c r="AG5897" i="1" s="1"/>
  <c r="N5897" i="1"/>
  <c r="AJ5895" i="1"/>
  <c r="AL5895" i="1" s="1"/>
  <c r="AL5896" i="1" s="1"/>
  <c r="AC5895" i="1"/>
  <c r="AF5895" i="1" s="1"/>
  <c r="AG5895" i="1" s="1"/>
  <c r="AH5895" i="1" s="1"/>
  <c r="AH5896" i="1" s="1"/>
  <c r="N5895" i="1"/>
  <c r="P5895" i="1" s="1"/>
  <c r="AH5894" i="1"/>
  <c r="AJ5893" i="1"/>
  <c r="AL5893" i="1" s="1"/>
  <c r="AH5893" i="1"/>
  <c r="AG5893" i="1"/>
  <c r="P5893" i="1"/>
  <c r="N5893" i="1"/>
  <c r="AH5892" i="1"/>
  <c r="AJ5892" i="1" s="1"/>
  <c r="AG5892" i="1"/>
  <c r="P5892" i="1"/>
  <c r="N5892" i="1"/>
  <c r="AG5890" i="1"/>
  <c r="AH5890" i="1" s="1"/>
  <c r="P5890" i="1"/>
  <c r="N5890" i="1"/>
  <c r="AF5888" i="1"/>
  <c r="AG5888" i="1" s="1"/>
  <c r="AH5888" i="1" s="1"/>
  <c r="AJ5888" i="1" s="1"/>
  <c r="AL5888" i="1" s="1"/>
  <c r="AC5888" i="1"/>
  <c r="N5888" i="1"/>
  <c r="P5888" i="1" s="1"/>
  <c r="AF5887" i="1"/>
  <c r="AC5887" i="1"/>
  <c r="N5887" i="1"/>
  <c r="P5887" i="1" s="1"/>
  <c r="AF5886" i="1"/>
  <c r="AC5886" i="1"/>
  <c r="N5886" i="1"/>
  <c r="P5886" i="1" s="1"/>
  <c r="AG5886" i="1" s="1"/>
  <c r="AH5886" i="1" s="1"/>
  <c r="AJ5886" i="1" s="1"/>
  <c r="AL5886" i="1" s="1"/>
  <c r="AL5885" i="1"/>
  <c r="AG5885" i="1"/>
  <c r="AH5885" i="1" s="1"/>
  <c r="AJ5885" i="1" s="1"/>
  <c r="AF5885" i="1"/>
  <c r="AC5885" i="1"/>
  <c r="N5885" i="1"/>
  <c r="P5885" i="1" s="1"/>
  <c r="P5884" i="1"/>
  <c r="AG5884" i="1" s="1"/>
  <c r="AH5884" i="1" s="1"/>
  <c r="N5884" i="1"/>
  <c r="AH5883" i="1"/>
  <c r="AL5882" i="1"/>
  <c r="AL5883" i="1" s="1"/>
  <c r="AC5882" i="1"/>
  <c r="AF5882" i="1" s="1"/>
  <c r="AG5882" i="1" s="1"/>
  <c r="AH5882" i="1" s="1"/>
  <c r="AJ5882" i="1" s="1"/>
  <c r="AJ5883" i="1" s="1"/>
  <c r="N5882" i="1"/>
  <c r="P5882" i="1" s="1"/>
  <c r="AH5881" i="1"/>
  <c r="AL5880" i="1"/>
  <c r="AL5881" i="1" s="1"/>
  <c r="N5880" i="1"/>
  <c r="P5880" i="1" s="1"/>
  <c r="AG5880" i="1" s="1"/>
  <c r="AH5880" i="1" s="1"/>
  <c r="AJ5880" i="1" s="1"/>
  <c r="AJ5881" i="1" s="1"/>
  <c r="AC5878" i="1"/>
  <c r="AF5878" i="1" s="1"/>
  <c r="AI5878" i="1" s="1"/>
  <c r="P5878" i="1"/>
  <c r="N5878" i="1"/>
  <c r="AC5876" i="1"/>
  <c r="AF5876" i="1" s="1"/>
  <c r="N5876" i="1"/>
  <c r="P5876" i="1" s="1"/>
  <c r="AG5876" i="1" s="1"/>
  <c r="AH5876" i="1" s="1"/>
  <c r="AJ5876" i="1" s="1"/>
  <c r="AL5876" i="1" s="1"/>
  <c r="AH5875" i="1"/>
  <c r="AJ5875" i="1" s="1"/>
  <c r="AL5875" i="1" s="1"/>
  <c r="AC5875" i="1"/>
  <c r="AF5875" i="1" s="1"/>
  <c r="P5875" i="1"/>
  <c r="AG5875" i="1" s="1"/>
  <c r="N5875" i="1"/>
  <c r="AC5874" i="1"/>
  <c r="AF5874" i="1" s="1"/>
  <c r="AG5874" i="1" s="1"/>
  <c r="AH5874" i="1" s="1"/>
  <c r="AJ5874" i="1" s="1"/>
  <c r="AL5874" i="1" s="1"/>
  <c r="N5874" i="1"/>
  <c r="P5874" i="1" s="1"/>
  <c r="AC5873" i="1"/>
  <c r="AF5873" i="1" s="1"/>
  <c r="N5873" i="1"/>
  <c r="P5873" i="1" s="1"/>
  <c r="AC5872" i="1"/>
  <c r="AF5872" i="1" s="1"/>
  <c r="P5872" i="1"/>
  <c r="AG5872" i="1" s="1"/>
  <c r="AH5872" i="1" s="1"/>
  <c r="AJ5872" i="1" s="1"/>
  <c r="AL5872" i="1" s="1"/>
  <c r="N5872" i="1"/>
  <c r="AG5871" i="1"/>
  <c r="AH5871" i="1" s="1"/>
  <c r="AJ5871" i="1" s="1"/>
  <c r="AC5871" i="1"/>
  <c r="AF5871" i="1" s="1"/>
  <c r="N5871" i="1"/>
  <c r="P5871" i="1" s="1"/>
  <c r="AC5869" i="1"/>
  <c r="AF5869" i="1" s="1"/>
  <c r="N5869" i="1"/>
  <c r="P5869" i="1" s="1"/>
  <c r="AG5869" i="1" s="1"/>
  <c r="AH5869" i="1" s="1"/>
  <c r="AJ5869" i="1" s="1"/>
  <c r="AL5869" i="1" s="1"/>
  <c r="AH5868" i="1"/>
  <c r="AJ5868" i="1" s="1"/>
  <c r="AL5868" i="1" s="1"/>
  <c r="AF5868" i="1"/>
  <c r="AG5868" i="1" s="1"/>
  <c r="AC5868" i="1"/>
  <c r="P5868" i="1"/>
  <c r="N5868" i="1"/>
  <c r="AG5867" i="1"/>
  <c r="AH5867" i="1" s="1"/>
  <c r="AJ5867" i="1" s="1"/>
  <c r="AL5867" i="1" s="1"/>
  <c r="AC5867" i="1"/>
  <c r="AF5867" i="1" s="1"/>
  <c r="N5867" i="1"/>
  <c r="P5867" i="1" s="1"/>
  <c r="P5866" i="1"/>
  <c r="AG5866" i="1" s="1"/>
  <c r="AH5866" i="1" s="1"/>
  <c r="AJ5866" i="1" s="1"/>
  <c r="AL5866" i="1" s="1"/>
  <c r="N5866" i="1"/>
  <c r="AF5865" i="1"/>
  <c r="AC5865" i="1"/>
  <c r="N5865" i="1"/>
  <c r="P5865" i="1" s="1"/>
  <c r="AG5865" i="1" s="1"/>
  <c r="AH5865" i="1" s="1"/>
  <c r="AJ5865" i="1" s="1"/>
  <c r="AL5865" i="1" s="1"/>
  <c r="AL5864" i="1"/>
  <c r="N5864" i="1"/>
  <c r="P5864" i="1" s="1"/>
  <c r="AG5864" i="1" s="1"/>
  <c r="AH5864" i="1" s="1"/>
  <c r="AJ5864" i="1" s="1"/>
  <c r="P5862" i="1"/>
  <c r="AG5862" i="1" s="1"/>
  <c r="AH5862" i="1" s="1"/>
  <c r="AJ5862" i="1" s="1"/>
  <c r="AL5862" i="1" s="1"/>
  <c r="N5862" i="1"/>
  <c r="AJ5861" i="1"/>
  <c r="AL5861" i="1" s="1"/>
  <c r="N5861" i="1"/>
  <c r="P5861" i="1" s="1"/>
  <c r="AG5861" i="1" s="1"/>
  <c r="AH5861" i="1" s="1"/>
  <c r="AH5860" i="1"/>
  <c r="AC5860" i="1"/>
  <c r="AF5860" i="1" s="1"/>
  <c r="AG5860" i="1" s="1"/>
  <c r="N5860" i="1"/>
  <c r="P5860" i="1" s="1"/>
  <c r="AH5859" i="1"/>
  <c r="AL5858" i="1"/>
  <c r="AL5859" i="1" s="1"/>
  <c r="AJ5858" i="1"/>
  <c r="AJ5859" i="1" s="1"/>
  <c r="N5858" i="1"/>
  <c r="P5858" i="1" s="1"/>
  <c r="AG5858" i="1" s="1"/>
  <c r="AH5858" i="1" s="1"/>
  <c r="AC5856" i="1"/>
  <c r="AF5856" i="1" s="1"/>
  <c r="P5856" i="1"/>
  <c r="N5856" i="1"/>
  <c r="AF5855" i="1"/>
  <c r="AG5855" i="1" s="1"/>
  <c r="AH5855" i="1" s="1"/>
  <c r="AJ5855" i="1" s="1"/>
  <c r="AL5855" i="1" s="1"/>
  <c r="AC5855" i="1"/>
  <c r="N5855" i="1"/>
  <c r="P5855" i="1" s="1"/>
  <c r="AC5854" i="1"/>
  <c r="AF5854" i="1" s="1"/>
  <c r="P5854" i="1"/>
  <c r="N5854" i="1"/>
  <c r="AF5853" i="1"/>
  <c r="AC5853" i="1"/>
  <c r="N5853" i="1"/>
  <c r="P5853" i="1" s="1"/>
  <c r="AG5853" i="1" s="1"/>
  <c r="AH5853" i="1" s="1"/>
  <c r="AJ5853" i="1" s="1"/>
  <c r="AL5853" i="1" s="1"/>
  <c r="AC5852" i="1"/>
  <c r="AF5852" i="1" s="1"/>
  <c r="P5852" i="1"/>
  <c r="N5852" i="1"/>
  <c r="AF5850" i="1"/>
  <c r="AG5850" i="1" s="1"/>
  <c r="AH5850" i="1" s="1"/>
  <c r="AC5850" i="1"/>
  <c r="P5850" i="1"/>
  <c r="N5850" i="1"/>
  <c r="AH5848" i="1"/>
  <c r="AC5848" i="1"/>
  <c r="AF5848" i="1" s="1"/>
  <c r="P5848" i="1"/>
  <c r="AG5848" i="1" s="1"/>
  <c r="N5848" i="1"/>
  <c r="AL5846" i="1"/>
  <c r="AF5846" i="1"/>
  <c r="AC5846" i="1"/>
  <c r="P5846" i="1"/>
  <c r="AG5846" i="1" s="1"/>
  <c r="AH5846" i="1" s="1"/>
  <c r="AJ5846" i="1" s="1"/>
  <c r="N5846" i="1"/>
  <c r="AC5845" i="1"/>
  <c r="AF5845" i="1" s="1"/>
  <c r="N5845" i="1"/>
  <c r="P5845" i="1" s="1"/>
  <c r="AG5845" i="1" s="1"/>
  <c r="AH5845" i="1" s="1"/>
  <c r="AJ5845" i="1" s="1"/>
  <c r="AL5845" i="1" s="1"/>
  <c r="AL5844" i="1"/>
  <c r="AF5844" i="1"/>
  <c r="AG5844" i="1" s="1"/>
  <c r="AH5844" i="1" s="1"/>
  <c r="AJ5844" i="1" s="1"/>
  <c r="AC5844" i="1"/>
  <c r="P5844" i="1"/>
  <c r="N5844" i="1"/>
  <c r="AC5843" i="1"/>
  <c r="AF5843" i="1" s="1"/>
  <c r="AG5843" i="1" s="1"/>
  <c r="AH5843" i="1" s="1"/>
  <c r="AJ5843" i="1" s="1"/>
  <c r="AL5843" i="1" s="1"/>
  <c r="P5843" i="1"/>
  <c r="N5843" i="1"/>
  <c r="AG5842" i="1"/>
  <c r="AH5842" i="1" s="1"/>
  <c r="P5842" i="1"/>
  <c r="N5842" i="1"/>
  <c r="P5840" i="1"/>
  <c r="AG5840" i="1" s="1"/>
  <c r="AH5840" i="1" s="1"/>
  <c r="AJ5840" i="1" s="1"/>
  <c r="AL5840" i="1" s="1"/>
  <c r="N5840" i="1"/>
  <c r="AG5839" i="1"/>
  <c r="AH5839" i="1" s="1"/>
  <c r="N5839" i="1"/>
  <c r="P5839" i="1" s="1"/>
  <c r="N5837" i="1"/>
  <c r="P5837" i="1" s="1"/>
  <c r="AG5837" i="1" s="1"/>
  <c r="AH5837" i="1" s="1"/>
  <c r="AH5835" i="1"/>
  <c r="AJ5835" i="1" s="1"/>
  <c r="AL5835" i="1" s="1"/>
  <c r="AC5835" i="1"/>
  <c r="AF5835" i="1" s="1"/>
  <c r="P5835" i="1"/>
  <c r="AG5835" i="1" s="1"/>
  <c r="N5835" i="1"/>
  <c r="AG5834" i="1"/>
  <c r="AH5834" i="1" s="1"/>
  <c r="P5834" i="1"/>
  <c r="N5834" i="1"/>
  <c r="AH5832" i="1"/>
  <c r="AG5832" i="1"/>
  <c r="P5832" i="1"/>
  <c r="N5832" i="1"/>
  <c r="AH5830" i="1"/>
  <c r="P5830" i="1"/>
  <c r="AG5830" i="1" s="1"/>
  <c r="N5830" i="1"/>
  <c r="P5828" i="1"/>
  <c r="AG5828" i="1" s="1"/>
  <c r="AH5828" i="1" s="1"/>
  <c r="AJ5828" i="1" s="1"/>
  <c r="AL5828" i="1" s="1"/>
  <c r="N5828" i="1"/>
  <c r="AJ5827" i="1"/>
  <c r="AL5827" i="1" s="1"/>
  <c r="N5827" i="1"/>
  <c r="P5827" i="1" s="1"/>
  <c r="AG5827" i="1" s="1"/>
  <c r="AH5827" i="1" s="1"/>
  <c r="AF5826" i="1"/>
  <c r="AC5826" i="1"/>
  <c r="N5826" i="1"/>
  <c r="P5826" i="1" s="1"/>
  <c r="AF5825" i="1"/>
  <c r="AG5825" i="1" s="1"/>
  <c r="AH5825" i="1" s="1"/>
  <c r="AJ5825" i="1" s="1"/>
  <c r="AL5825" i="1" s="1"/>
  <c r="AC5825" i="1"/>
  <c r="P5825" i="1"/>
  <c r="N5825" i="1"/>
  <c r="AC5824" i="1"/>
  <c r="AF5824" i="1" s="1"/>
  <c r="P5824" i="1"/>
  <c r="AG5824" i="1" s="1"/>
  <c r="AH5824" i="1" s="1"/>
  <c r="AJ5824" i="1" s="1"/>
  <c r="AL5824" i="1" s="1"/>
  <c r="N5824" i="1"/>
  <c r="AF5823" i="1"/>
  <c r="AC5823" i="1"/>
  <c r="AC5822" i="1"/>
  <c r="AF5822" i="1" s="1"/>
  <c r="N5822" i="1"/>
  <c r="P5822" i="1" s="1"/>
  <c r="AG5822" i="1" s="1"/>
  <c r="AH5822" i="1" s="1"/>
  <c r="AJ5822" i="1" s="1"/>
  <c r="AL5822" i="1" s="1"/>
  <c r="AF5821" i="1"/>
  <c r="AC5821" i="1"/>
  <c r="N5821" i="1"/>
  <c r="P5821" i="1" s="1"/>
  <c r="AG5821" i="1" s="1"/>
  <c r="AH5821" i="1" s="1"/>
  <c r="AH5820" i="1"/>
  <c r="AJ5820" i="1" s="1"/>
  <c r="AL5820" i="1" s="1"/>
  <c r="P5820" i="1"/>
  <c r="AG5820" i="1" s="1"/>
  <c r="N5820" i="1"/>
  <c r="AJ5819" i="1"/>
  <c r="P5818" i="1"/>
  <c r="AG5818" i="1" s="1"/>
  <c r="AH5818" i="1" s="1"/>
  <c r="AJ5818" i="1" s="1"/>
  <c r="AL5818" i="1" s="1"/>
  <c r="AL5819" i="1" s="1"/>
  <c r="N5818" i="1"/>
  <c r="AH5816" i="1"/>
  <c r="AJ5816" i="1" s="1"/>
  <c r="AL5816" i="1" s="1"/>
  <c r="AF5816" i="1"/>
  <c r="AG5816" i="1" s="1"/>
  <c r="AC5816" i="1"/>
  <c r="N5816" i="1"/>
  <c r="P5816" i="1" s="1"/>
  <c r="AF5815" i="1"/>
  <c r="AG5815" i="1" s="1"/>
  <c r="AH5815" i="1" s="1"/>
  <c r="AJ5815" i="1" s="1"/>
  <c r="AL5815" i="1" s="1"/>
  <c r="AC5815" i="1"/>
  <c r="P5815" i="1"/>
  <c r="N5815" i="1"/>
  <c r="AG5814" i="1"/>
  <c r="AH5814" i="1" s="1"/>
  <c r="AJ5814" i="1" s="1"/>
  <c r="AL5814" i="1" s="1"/>
  <c r="AF5814" i="1"/>
  <c r="AC5814" i="1"/>
  <c r="P5814" i="1"/>
  <c r="N5814" i="1"/>
  <c r="AC5813" i="1"/>
  <c r="AF5813" i="1" s="1"/>
  <c r="P5813" i="1"/>
  <c r="N5813" i="1"/>
  <c r="AC5812" i="1"/>
  <c r="AF5812" i="1" s="1"/>
  <c r="N5812" i="1"/>
  <c r="P5812" i="1" s="1"/>
  <c r="AG5812" i="1" s="1"/>
  <c r="AH5812" i="1" s="1"/>
  <c r="AJ5812" i="1" s="1"/>
  <c r="AL5812" i="1" s="1"/>
  <c r="AC5811" i="1"/>
  <c r="AF5811" i="1" s="1"/>
  <c r="N5811" i="1"/>
  <c r="P5811" i="1" s="1"/>
  <c r="AC5810" i="1"/>
  <c r="AF5810" i="1" s="1"/>
  <c r="N5810" i="1"/>
  <c r="P5810" i="1" s="1"/>
  <c r="AG5810" i="1" s="1"/>
  <c r="AH5810" i="1" s="1"/>
  <c r="AJ5810" i="1" s="1"/>
  <c r="AL5810" i="1" s="1"/>
  <c r="AF5809" i="1"/>
  <c r="AC5809" i="1"/>
  <c r="N5809" i="1"/>
  <c r="P5809" i="1" s="1"/>
  <c r="AG5809" i="1" s="1"/>
  <c r="AH5809" i="1" s="1"/>
  <c r="P5807" i="1"/>
  <c r="AG5807" i="1" s="1"/>
  <c r="AH5807" i="1" s="1"/>
  <c r="AJ5807" i="1" s="1"/>
  <c r="AL5807" i="1" s="1"/>
  <c r="N5807" i="1"/>
  <c r="AF5806" i="1"/>
  <c r="AC5806" i="1"/>
  <c r="AC5805" i="1"/>
  <c r="AF5805" i="1" s="1"/>
  <c r="P5805" i="1"/>
  <c r="N5805" i="1"/>
  <c r="AC5804" i="1"/>
  <c r="AF5804" i="1" s="1"/>
  <c r="P5804" i="1"/>
  <c r="AG5804" i="1" s="1"/>
  <c r="AH5804" i="1" s="1"/>
  <c r="N5804" i="1"/>
  <c r="AH5802" i="1"/>
  <c r="AJ5802" i="1" s="1"/>
  <c r="AL5802" i="1" s="1"/>
  <c r="AC5802" i="1"/>
  <c r="AF5802" i="1" s="1"/>
  <c r="P5802" i="1"/>
  <c r="AG5802" i="1" s="1"/>
  <c r="N5802" i="1"/>
  <c r="P5801" i="1"/>
  <c r="AG5801" i="1" s="1"/>
  <c r="AH5801" i="1" s="1"/>
  <c r="AJ5801" i="1" s="1"/>
  <c r="AL5801" i="1" s="1"/>
  <c r="N5801" i="1"/>
  <c r="AF5800" i="1"/>
  <c r="AC5800" i="1"/>
  <c r="P5800" i="1"/>
  <c r="AG5800" i="1" s="1"/>
  <c r="AH5800" i="1" s="1"/>
  <c r="AJ5800" i="1" s="1"/>
  <c r="AL5800" i="1" s="1"/>
  <c r="N5800" i="1"/>
  <c r="AH5799" i="1"/>
  <c r="AJ5799" i="1" s="1"/>
  <c r="AL5799" i="1" s="1"/>
  <c r="AC5799" i="1"/>
  <c r="AF5799" i="1" s="1"/>
  <c r="N5799" i="1"/>
  <c r="P5799" i="1" s="1"/>
  <c r="AG5799" i="1" s="1"/>
  <c r="AG5798" i="1"/>
  <c r="AH5798" i="1" s="1"/>
  <c r="AJ5798" i="1" s="1"/>
  <c r="AL5798" i="1" s="1"/>
  <c r="AF5798" i="1"/>
  <c r="AC5798" i="1"/>
  <c r="N5798" i="1"/>
  <c r="P5798" i="1" s="1"/>
  <c r="AG5797" i="1"/>
  <c r="AH5797" i="1" s="1"/>
  <c r="AJ5797" i="1" s="1"/>
  <c r="AL5797" i="1" s="1"/>
  <c r="AF5797" i="1"/>
  <c r="AC5797" i="1"/>
  <c r="N5797" i="1"/>
  <c r="P5797" i="1" s="1"/>
  <c r="AG5796" i="1"/>
  <c r="AH5796" i="1" s="1"/>
  <c r="AJ5796" i="1" s="1"/>
  <c r="AL5796" i="1" s="1"/>
  <c r="N5796" i="1"/>
  <c r="P5796" i="1" s="1"/>
  <c r="N5795" i="1"/>
  <c r="P5795" i="1" s="1"/>
  <c r="AG5795" i="1" s="1"/>
  <c r="AH5795" i="1" s="1"/>
  <c r="N5793" i="1"/>
  <c r="P5793" i="1" s="1"/>
  <c r="AG5793" i="1" s="1"/>
  <c r="AH5793" i="1" s="1"/>
  <c r="AF5791" i="1"/>
  <c r="AC5791" i="1"/>
  <c r="P5791" i="1"/>
  <c r="AG5791" i="1" s="1"/>
  <c r="AH5791" i="1" s="1"/>
  <c r="AJ5791" i="1" s="1"/>
  <c r="AL5791" i="1" s="1"/>
  <c r="N5791" i="1"/>
  <c r="AF5790" i="1"/>
  <c r="AC5790" i="1"/>
  <c r="N5790" i="1"/>
  <c r="P5790" i="1" s="1"/>
  <c r="N5789" i="1"/>
  <c r="P5789" i="1" s="1"/>
  <c r="AG5789" i="1" s="1"/>
  <c r="AH5789" i="1" s="1"/>
  <c r="AC5787" i="1"/>
  <c r="AF5787" i="1" s="1"/>
  <c r="P5787" i="1"/>
  <c r="AG5787" i="1" s="1"/>
  <c r="AH5787" i="1" s="1"/>
  <c r="N5787" i="1"/>
  <c r="AF5785" i="1"/>
  <c r="AC5785" i="1"/>
  <c r="N5785" i="1"/>
  <c r="P5785" i="1" s="1"/>
  <c r="AG5785" i="1" s="1"/>
  <c r="AH5785" i="1" s="1"/>
  <c r="N5783" i="1"/>
  <c r="P5783" i="1" s="1"/>
  <c r="AG5783" i="1" s="1"/>
  <c r="AH5783" i="1" s="1"/>
  <c r="AF5781" i="1"/>
  <c r="AC5781" i="1"/>
  <c r="AF5780" i="1"/>
  <c r="AG5780" i="1" s="1"/>
  <c r="AH5780" i="1" s="1"/>
  <c r="AJ5780" i="1" s="1"/>
  <c r="AC5780" i="1"/>
  <c r="P5780" i="1"/>
  <c r="N5780" i="1"/>
  <c r="AH5778" i="1"/>
  <c r="AJ5778" i="1" s="1"/>
  <c r="AL5778" i="1" s="1"/>
  <c r="AF5778" i="1"/>
  <c r="AC5778" i="1"/>
  <c r="N5778" i="1"/>
  <c r="P5778" i="1" s="1"/>
  <c r="AG5778" i="1" s="1"/>
  <c r="AF5777" i="1"/>
  <c r="AC5777" i="1"/>
  <c r="N5777" i="1"/>
  <c r="P5777" i="1" s="1"/>
  <c r="AG5777" i="1" s="1"/>
  <c r="AH5777" i="1" s="1"/>
  <c r="AJ5777" i="1" s="1"/>
  <c r="AL5777" i="1" s="1"/>
  <c r="AH5776" i="1"/>
  <c r="AJ5776" i="1" s="1"/>
  <c r="AL5776" i="1" s="1"/>
  <c r="AF5776" i="1"/>
  <c r="AC5776" i="1"/>
  <c r="N5776" i="1"/>
  <c r="P5776" i="1" s="1"/>
  <c r="AG5776" i="1" s="1"/>
  <c r="AF5775" i="1"/>
  <c r="AC5775" i="1"/>
  <c r="N5775" i="1"/>
  <c r="P5775" i="1" s="1"/>
  <c r="AG5775" i="1" s="1"/>
  <c r="AH5775" i="1" s="1"/>
  <c r="AJ5775" i="1" s="1"/>
  <c r="AL5775" i="1" s="1"/>
  <c r="AH5774" i="1"/>
  <c r="AJ5774" i="1" s="1"/>
  <c r="AL5774" i="1" s="1"/>
  <c r="AF5774" i="1"/>
  <c r="AC5774" i="1"/>
  <c r="N5774" i="1"/>
  <c r="P5774" i="1" s="1"/>
  <c r="AG5774" i="1" s="1"/>
  <c r="AF5773" i="1"/>
  <c r="AC5773" i="1"/>
  <c r="N5773" i="1"/>
  <c r="P5773" i="1" s="1"/>
  <c r="AG5773" i="1" s="1"/>
  <c r="AH5773" i="1" s="1"/>
  <c r="AJ5773" i="1" s="1"/>
  <c r="AL5773" i="1" s="1"/>
  <c r="AH5772" i="1"/>
  <c r="AJ5772" i="1" s="1"/>
  <c r="AL5772" i="1" s="1"/>
  <c r="AF5772" i="1"/>
  <c r="AC5772" i="1"/>
  <c r="N5772" i="1"/>
  <c r="P5772" i="1" s="1"/>
  <c r="AG5772" i="1" s="1"/>
  <c r="AF5771" i="1"/>
  <c r="AC5771" i="1"/>
  <c r="N5771" i="1"/>
  <c r="P5771" i="1" s="1"/>
  <c r="AG5771" i="1" s="1"/>
  <c r="AH5771" i="1" s="1"/>
  <c r="AJ5771" i="1" s="1"/>
  <c r="AL5771" i="1" s="1"/>
  <c r="AH5770" i="1"/>
  <c r="AJ5770" i="1" s="1"/>
  <c r="AL5770" i="1" s="1"/>
  <c r="AF5770" i="1"/>
  <c r="AC5770" i="1"/>
  <c r="N5770" i="1"/>
  <c r="P5770" i="1" s="1"/>
  <c r="AG5770" i="1" s="1"/>
  <c r="AF5769" i="1"/>
  <c r="AC5769" i="1"/>
  <c r="N5769" i="1"/>
  <c r="P5769" i="1" s="1"/>
  <c r="AG5769" i="1" s="1"/>
  <c r="AH5769" i="1" s="1"/>
  <c r="AJ5769" i="1" s="1"/>
  <c r="AL5769" i="1" s="1"/>
  <c r="AH5768" i="1"/>
  <c r="AJ5768" i="1" s="1"/>
  <c r="AL5768" i="1" s="1"/>
  <c r="AF5768" i="1"/>
  <c r="AC5768" i="1"/>
  <c r="N5768" i="1"/>
  <c r="P5768" i="1" s="1"/>
  <c r="AG5768" i="1" s="1"/>
  <c r="AJ5767" i="1"/>
  <c r="AH5767" i="1"/>
  <c r="AG5767" i="1"/>
  <c r="P5767" i="1"/>
  <c r="N5767" i="1"/>
  <c r="AJ5765" i="1"/>
  <c r="AC5765" i="1"/>
  <c r="AF5765" i="1" s="1"/>
  <c r="P5765" i="1"/>
  <c r="AG5765" i="1" s="1"/>
  <c r="AH5765" i="1" s="1"/>
  <c r="AH5766" i="1" s="1"/>
  <c r="N5765" i="1"/>
  <c r="AC5763" i="1"/>
  <c r="AF5763" i="1" s="1"/>
  <c r="N5763" i="1"/>
  <c r="P5763" i="1" s="1"/>
  <c r="AG5762" i="1"/>
  <c r="AH5762" i="1" s="1"/>
  <c r="AC5762" i="1"/>
  <c r="AF5762" i="1" s="1"/>
  <c r="AI5762" i="1" s="1"/>
  <c r="AJ5762" i="1" s="1"/>
  <c r="AL5762" i="1" s="1"/>
  <c r="P5762" i="1"/>
  <c r="N5762" i="1"/>
  <c r="AC5761" i="1"/>
  <c r="AF5761" i="1" s="1"/>
  <c r="P5761" i="1"/>
  <c r="N5761" i="1"/>
  <c r="AC5760" i="1"/>
  <c r="AF5760" i="1" s="1"/>
  <c r="AG5760" i="1" s="1"/>
  <c r="AH5760" i="1" s="1"/>
  <c r="N5760" i="1"/>
  <c r="P5760" i="1" s="1"/>
  <c r="AI5759" i="1"/>
  <c r="AH5759" i="1"/>
  <c r="AF5759" i="1"/>
  <c r="AC5759" i="1"/>
  <c r="N5759" i="1"/>
  <c r="P5759" i="1" s="1"/>
  <c r="AG5759" i="1" s="1"/>
  <c r="N5757" i="1"/>
  <c r="P5757" i="1" s="1"/>
  <c r="AG5757" i="1" s="1"/>
  <c r="AH5757" i="1" s="1"/>
  <c r="AJ5757" i="1" s="1"/>
  <c r="AL5757" i="1" s="1"/>
  <c r="AH5756" i="1"/>
  <c r="AJ5756" i="1" s="1"/>
  <c r="AL5756" i="1" s="1"/>
  <c r="AC5756" i="1"/>
  <c r="AF5756" i="1" s="1"/>
  <c r="P5756" i="1"/>
  <c r="AG5756" i="1" s="1"/>
  <c r="N5756" i="1"/>
  <c r="AJ5755" i="1"/>
  <c r="AL5755" i="1" s="1"/>
  <c r="AC5755" i="1"/>
  <c r="AF5755" i="1" s="1"/>
  <c r="N5755" i="1"/>
  <c r="P5755" i="1" s="1"/>
  <c r="AG5755" i="1" s="1"/>
  <c r="AH5755" i="1" s="1"/>
  <c r="AC5754" i="1"/>
  <c r="AF5754" i="1" s="1"/>
  <c r="AG5754" i="1" s="1"/>
  <c r="AH5754" i="1" s="1"/>
  <c r="N5754" i="1"/>
  <c r="P5754" i="1" s="1"/>
  <c r="AC5752" i="1"/>
  <c r="AF5752" i="1" s="1"/>
  <c r="P5752" i="1"/>
  <c r="AG5752" i="1" s="1"/>
  <c r="AH5752" i="1" s="1"/>
  <c r="N5752" i="1"/>
  <c r="AL5750" i="1"/>
  <c r="P5750" i="1"/>
  <c r="AG5750" i="1" s="1"/>
  <c r="AH5750" i="1" s="1"/>
  <c r="AJ5750" i="1" s="1"/>
  <c r="N5750" i="1"/>
  <c r="AF5749" i="1"/>
  <c r="AC5749" i="1"/>
  <c r="N5749" i="1"/>
  <c r="P5749" i="1" s="1"/>
  <c r="AG5749" i="1" s="1"/>
  <c r="AH5749" i="1" s="1"/>
  <c r="AJ5749" i="1" s="1"/>
  <c r="AL5749" i="1" s="1"/>
  <c r="AC5748" i="1"/>
  <c r="AF5748" i="1" s="1"/>
  <c r="N5748" i="1"/>
  <c r="P5748" i="1" s="1"/>
  <c r="AG5748" i="1" s="1"/>
  <c r="AH5748" i="1" s="1"/>
  <c r="AJ5748" i="1" s="1"/>
  <c r="AL5748" i="1" s="1"/>
  <c r="AC5747" i="1"/>
  <c r="AF5747" i="1" s="1"/>
  <c r="AG5747" i="1" s="1"/>
  <c r="AH5747" i="1" s="1"/>
  <c r="AJ5747" i="1" s="1"/>
  <c r="AL5747" i="1" s="1"/>
  <c r="P5747" i="1"/>
  <c r="N5747" i="1"/>
  <c r="AH5746" i="1"/>
  <c r="AJ5746" i="1" s="1"/>
  <c r="AL5746" i="1" s="1"/>
  <c r="P5746" i="1"/>
  <c r="AG5746" i="1" s="1"/>
  <c r="N5746" i="1"/>
  <c r="AC5745" i="1"/>
  <c r="AF5745" i="1" s="1"/>
  <c r="N5745" i="1"/>
  <c r="P5745" i="1" s="1"/>
  <c r="AL5744" i="1"/>
  <c r="AC5744" i="1"/>
  <c r="AF5744" i="1" s="1"/>
  <c r="P5744" i="1"/>
  <c r="AG5744" i="1" s="1"/>
  <c r="AH5744" i="1" s="1"/>
  <c r="AJ5744" i="1" s="1"/>
  <c r="N5744" i="1"/>
  <c r="AG5743" i="1"/>
  <c r="AH5743" i="1" s="1"/>
  <c r="AJ5743" i="1" s="1"/>
  <c r="AL5743" i="1" s="1"/>
  <c r="AF5743" i="1"/>
  <c r="AC5743" i="1"/>
  <c r="AJ5742" i="1"/>
  <c r="AL5742" i="1" s="1"/>
  <c r="AC5742" i="1"/>
  <c r="AF5742" i="1" s="1"/>
  <c r="N5742" i="1"/>
  <c r="P5742" i="1" s="1"/>
  <c r="AG5742" i="1" s="1"/>
  <c r="AH5742" i="1" s="1"/>
  <c r="AC5741" i="1"/>
  <c r="AF5741" i="1" s="1"/>
  <c r="P5741" i="1"/>
  <c r="AG5741" i="1" s="1"/>
  <c r="AH5741" i="1" s="1"/>
  <c r="AJ5741" i="1" s="1"/>
  <c r="AL5741" i="1" s="1"/>
  <c r="N5741" i="1"/>
  <c r="AG5740" i="1"/>
  <c r="AH5740" i="1" s="1"/>
  <c r="AJ5740" i="1" s="1"/>
  <c r="AL5740" i="1" s="1"/>
  <c r="AC5740" i="1"/>
  <c r="AF5740" i="1" s="1"/>
  <c r="N5740" i="1"/>
  <c r="P5740" i="1" s="1"/>
  <c r="AL5739" i="1"/>
  <c r="AC5739" i="1"/>
  <c r="AF5739" i="1" s="1"/>
  <c r="N5739" i="1"/>
  <c r="P5739" i="1" s="1"/>
  <c r="AG5739" i="1" s="1"/>
  <c r="AH5739" i="1" s="1"/>
  <c r="AJ5739" i="1" s="1"/>
  <c r="AG5738" i="1"/>
  <c r="AH5738" i="1" s="1"/>
  <c r="AJ5738" i="1" s="1"/>
  <c r="AL5738" i="1" s="1"/>
  <c r="AC5738" i="1"/>
  <c r="AF5738" i="1" s="1"/>
  <c r="P5738" i="1"/>
  <c r="N5738" i="1"/>
  <c r="AC5737" i="1"/>
  <c r="AF5737" i="1" s="1"/>
  <c r="N5737" i="1"/>
  <c r="P5737" i="1" s="1"/>
  <c r="AC5736" i="1"/>
  <c r="AF5736" i="1" s="1"/>
  <c r="N5736" i="1"/>
  <c r="P5736" i="1" s="1"/>
  <c r="AG5736" i="1" s="1"/>
  <c r="AH5736" i="1" s="1"/>
  <c r="AJ5736" i="1" s="1"/>
  <c r="AL5736" i="1" s="1"/>
  <c r="AC5735" i="1"/>
  <c r="AF5735" i="1" s="1"/>
  <c r="AG5735" i="1" s="1"/>
  <c r="AH5735" i="1" s="1"/>
  <c r="AJ5735" i="1" s="1"/>
  <c r="AL5735" i="1" s="1"/>
  <c r="P5735" i="1"/>
  <c r="N5735" i="1"/>
  <c r="AJ5734" i="1"/>
  <c r="N5734" i="1"/>
  <c r="P5734" i="1" s="1"/>
  <c r="AG5734" i="1" s="1"/>
  <c r="AH5734" i="1" s="1"/>
  <c r="AF5732" i="1"/>
  <c r="AC5732" i="1"/>
  <c r="AF5731" i="1"/>
  <c r="AC5731" i="1"/>
  <c r="P5731" i="1"/>
  <c r="N5731" i="1"/>
  <c r="AF5730" i="1"/>
  <c r="AC5730" i="1"/>
  <c r="P5730" i="1"/>
  <c r="AG5730" i="1" s="1"/>
  <c r="AH5730" i="1" s="1"/>
  <c r="N5730" i="1"/>
  <c r="N5728" i="1"/>
  <c r="P5728" i="1" s="1"/>
  <c r="AG5728" i="1" s="1"/>
  <c r="AH5728" i="1" s="1"/>
  <c r="AJ5728" i="1" s="1"/>
  <c r="AL5728" i="1" s="1"/>
  <c r="AG5727" i="1"/>
  <c r="AH5727" i="1" s="1"/>
  <c r="AJ5727" i="1" s="1"/>
  <c r="AL5727" i="1" s="1"/>
  <c r="N5727" i="1"/>
  <c r="P5727" i="1" s="1"/>
  <c r="N5726" i="1"/>
  <c r="P5726" i="1" s="1"/>
  <c r="AG5726" i="1" s="1"/>
  <c r="AH5726" i="1" s="1"/>
  <c r="AH5724" i="1"/>
  <c r="P5724" i="1"/>
  <c r="AG5724" i="1" s="1"/>
  <c r="N5724" i="1"/>
  <c r="AC5722" i="1"/>
  <c r="AF5722" i="1" s="1"/>
  <c r="P5722" i="1"/>
  <c r="AG5722" i="1" s="1"/>
  <c r="AH5722" i="1" s="1"/>
  <c r="AJ5722" i="1" s="1"/>
  <c r="AL5722" i="1" s="1"/>
  <c r="N5722" i="1"/>
  <c r="AC5721" i="1"/>
  <c r="AF5721" i="1" s="1"/>
  <c r="P5721" i="1"/>
  <c r="AG5721" i="1" s="1"/>
  <c r="AH5721" i="1" s="1"/>
  <c r="AJ5721" i="1" s="1"/>
  <c r="AL5721" i="1" s="1"/>
  <c r="N5721" i="1"/>
  <c r="AC5720" i="1"/>
  <c r="AF5720" i="1" s="1"/>
  <c r="N5720" i="1"/>
  <c r="P5720" i="1" s="1"/>
  <c r="AG5720" i="1" s="1"/>
  <c r="AH5720" i="1" s="1"/>
  <c r="AH5718" i="1"/>
  <c r="AJ5718" i="1" s="1"/>
  <c r="AL5718" i="1" s="1"/>
  <c r="N5718" i="1"/>
  <c r="P5718" i="1" s="1"/>
  <c r="AG5718" i="1" s="1"/>
  <c r="AL5717" i="1"/>
  <c r="AC5717" i="1"/>
  <c r="AF5717" i="1" s="1"/>
  <c r="N5717" i="1"/>
  <c r="P5717" i="1" s="1"/>
  <c r="AG5717" i="1" s="1"/>
  <c r="AH5717" i="1" s="1"/>
  <c r="AJ5717" i="1" s="1"/>
  <c r="AC5716" i="1"/>
  <c r="AF5716" i="1" s="1"/>
  <c r="P5716" i="1"/>
  <c r="N5716" i="1"/>
  <c r="AJ5715" i="1"/>
  <c r="P5714" i="1"/>
  <c r="AG5714" i="1" s="1"/>
  <c r="AH5714" i="1" s="1"/>
  <c r="AJ5714" i="1" s="1"/>
  <c r="AL5714" i="1" s="1"/>
  <c r="AL5715" i="1" s="1"/>
  <c r="N5714" i="1"/>
  <c r="AF5712" i="1"/>
  <c r="AG5712" i="1" s="1"/>
  <c r="AH5712" i="1" s="1"/>
  <c r="AJ5712" i="1" s="1"/>
  <c r="AL5712" i="1" s="1"/>
  <c r="AC5712" i="1"/>
  <c r="P5712" i="1"/>
  <c r="N5712" i="1"/>
  <c r="P5711" i="1"/>
  <c r="AG5711" i="1" s="1"/>
  <c r="AH5711" i="1" s="1"/>
  <c r="N5711" i="1"/>
  <c r="AL5709" i="1"/>
  <c r="AF5709" i="1"/>
  <c r="AG5709" i="1" s="1"/>
  <c r="AH5709" i="1" s="1"/>
  <c r="AJ5709" i="1" s="1"/>
  <c r="AC5709" i="1"/>
  <c r="N5709" i="1"/>
  <c r="P5709" i="1" s="1"/>
  <c r="AC5708" i="1"/>
  <c r="AF5708" i="1" s="1"/>
  <c r="AG5708" i="1" s="1"/>
  <c r="AH5708" i="1" s="1"/>
  <c r="AJ5708" i="1" s="1"/>
  <c r="AL5708" i="1" s="1"/>
  <c r="N5708" i="1"/>
  <c r="P5708" i="1" s="1"/>
  <c r="AC5707" i="1"/>
  <c r="AF5707" i="1" s="1"/>
  <c r="N5707" i="1"/>
  <c r="P5707" i="1" s="1"/>
  <c r="AG5706" i="1"/>
  <c r="AH5706" i="1" s="1"/>
  <c r="AJ5706" i="1" s="1"/>
  <c r="P5706" i="1"/>
  <c r="N5706" i="1"/>
  <c r="AG5704" i="1"/>
  <c r="AH5704" i="1" s="1"/>
  <c r="AJ5704" i="1" s="1"/>
  <c r="P5704" i="1"/>
  <c r="N5704" i="1"/>
  <c r="AC5702" i="1"/>
  <c r="AF5702" i="1" s="1"/>
  <c r="P5702" i="1"/>
  <c r="N5702" i="1"/>
  <c r="AC5701" i="1"/>
  <c r="AF5701" i="1" s="1"/>
  <c r="P5701" i="1"/>
  <c r="AG5701" i="1" s="1"/>
  <c r="AH5701" i="1" s="1"/>
  <c r="N5701" i="1"/>
  <c r="AG5699" i="1"/>
  <c r="AH5699" i="1" s="1"/>
  <c r="AJ5699" i="1" s="1"/>
  <c r="AL5699" i="1" s="1"/>
  <c r="N5699" i="1"/>
  <c r="P5699" i="1" s="1"/>
  <c r="N5698" i="1"/>
  <c r="P5698" i="1" s="1"/>
  <c r="AG5698" i="1" s="1"/>
  <c r="AH5698" i="1" s="1"/>
  <c r="AJ5698" i="1" s="1"/>
  <c r="AL5698" i="1" s="1"/>
  <c r="AG5697" i="1"/>
  <c r="AH5697" i="1" s="1"/>
  <c r="AF5697" i="1"/>
  <c r="AC5697" i="1"/>
  <c r="N5697" i="1"/>
  <c r="P5697" i="1" s="1"/>
  <c r="P5695" i="1"/>
  <c r="AG5695" i="1" s="1"/>
  <c r="AH5695" i="1" s="1"/>
  <c r="N5695" i="1"/>
  <c r="AC5693" i="1"/>
  <c r="AF5693" i="1" s="1"/>
  <c r="N5693" i="1"/>
  <c r="P5693" i="1" s="1"/>
  <c r="AG5693" i="1" s="1"/>
  <c r="AH5693" i="1" s="1"/>
  <c r="AJ5693" i="1" s="1"/>
  <c r="AL5693" i="1" s="1"/>
  <c r="AG5692" i="1"/>
  <c r="AH5692" i="1" s="1"/>
  <c r="AJ5692" i="1" s="1"/>
  <c r="AL5692" i="1" s="1"/>
  <c r="AC5692" i="1"/>
  <c r="AF5692" i="1" s="1"/>
  <c r="P5692" i="1"/>
  <c r="N5692" i="1"/>
  <c r="AC5691" i="1"/>
  <c r="AF5691" i="1" s="1"/>
  <c r="N5691" i="1"/>
  <c r="P5691" i="1" s="1"/>
  <c r="AG5691" i="1" s="1"/>
  <c r="AH5691" i="1" s="1"/>
  <c r="AG5689" i="1"/>
  <c r="AH5689" i="1" s="1"/>
  <c r="AJ5689" i="1" s="1"/>
  <c r="AL5689" i="1" s="1"/>
  <c r="P5689" i="1"/>
  <c r="N5689" i="1"/>
  <c r="AH5688" i="1"/>
  <c r="N5688" i="1"/>
  <c r="P5688" i="1" s="1"/>
  <c r="AG5688" i="1" s="1"/>
  <c r="AC5686" i="1"/>
  <c r="AF5686" i="1" s="1"/>
  <c r="P5686" i="1"/>
  <c r="N5686" i="1"/>
  <c r="AC5684" i="1"/>
  <c r="AF5684" i="1" s="1"/>
  <c r="P5684" i="1"/>
  <c r="AG5684" i="1" s="1"/>
  <c r="AH5684" i="1" s="1"/>
  <c r="N5684" i="1"/>
  <c r="AG5682" i="1"/>
  <c r="AH5682" i="1" s="1"/>
  <c r="AJ5682" i="1" s="1"/>
  <c r="AL5682" i="1" s="1"/>
  <c r="N5682" i="1"/>
  <c r="P5682" i="1" s="1"/>
  <c r="AC5681" i="1"/>
  <c r="AF5681" i="1" s="1"/>
  <c r="N5681" i="1"/>
  <c r="P5681" i="1" s="1"/>
  <c r="AH5679" i="1"/>
  <c r="AJ5679" i="1" s="1"/>
  <c r="AL5679" i="1" s="1"/>
  <c r="AC5679" i="1"/>
  <c r="AF5679" i="1" s="1"/>
  <c r="P5679" i="1"/>
  <c r="AG5679" i="1" s="1"/>
  <c r="N5679" i="1"/>
  <c r="N5678" i="1"/>
  <c r="P5678" i="1" s="1"/>
  <c r="AG5678" i="1" s="1"/>
  <c r="AH5678" i="1" s="1"/>
  <c r="AJ5678" i="1" s="1"/>
  <c r="AL5678" i="1" s="1"/>
  <c r="P5677" i="1"/>
  <c r="AG5677" i="1" s="1"/>
  <c r="AH5677" i="1" s="1"/>
  <c r="N5677" i="1"/>
  <c r="AC5675" i="1"/>
  <c r="AF5675" i="1" s="1"/>
  <c r="N5675" i="1"/>
  <c r="P5675" i="1" s="1"/>
  <c r="AG5675" i="1" s="1"/>
  <c r="AH5675" i="1" s="1"/>
  <c r="AG5673" i="1"/>
  <c r="AH5673" i="1" s="1"/>
  <c r="AF5673" i="1"/>
  <c r="AC5673" i="1"/>
  <c r="N5673" i="1"/>
  <c r="P5673" i="1" s="1"/>
  <c r="AJ5671" i="1"/>
  <c r="AL5671" i="1" s="1"/>
  <c r="N5671" i="1"/>
  <c r="P5671" i="1" s="1"/>
  <c r="AG5671" i="1" s="1"/>
  <c r="AH5671" i="1" s="1"/>
  <c r="AH5670" i="1"/>
  <c r="AF5670" i="1"/>
  <c r="AC5670" i="1"/>
  <c r="N5670" i="1"/>
  <c r="P5670" i="1" s="1"/>
  <c r="AG5670" i="1" s="1"/>
  <c r="AF5668" i="1"/>
  <c r="AC5668" i="1"/>
  <c r="N5668" i="1"/>
  <c r="P5668" i="1" s="1"/>
  <c r="AF5667" i="1"/>
  <c r="AC5667" i="1"/>
  <c r="N5667" i="1"/>
  <c r="P5667" i="1" s="1"/>
  <c r="AG5667" i="1" s="1"/>
  <c r="AH5667" i="1" s="1"/>
  <c r="AJ5667" i="1" s="1"/>
  <c r="AL5667" i="1" s="1"/>
  <c r="AC5666" i="1"/>
  <c r="AF5666" i="1" s="1"/>
  <c r="AI5666" i="1" s="1"/>
  <c r="N5666" i="1"/>
  <c r="P5666" i="1" s="1"/>
  <c r="AG5666" i="1" s="1"/>
  <c r="AH5666" i="1" s="1"/>
  <c r="AC5665" i="1"/>
  <c r="AF5665" i="1" s="1"/>
  <c r="AI5665" i="1" s="1"/>
  <c r="P5665" i="1"/>
  <c r="AG5665" i="1" s="1"/>
  <c r="AH5665" i="1" s="1"/>
  <c r="N5665" i="1"/>
  <c r="AF5664" i="1"/>
  <c r="AI5664" i="1" s="1"/>
  <c r="AC5664" i="1"/>
  <c r="P5664" i="1"/>
  <c r="N5664" i="1"/>
  <c r="N5663" i="1"/>
  <c r="P5663" i="1" s="1"/>
  <c r="AG5663" i="1" s="1"/>
  <c r="AH5663" i="1" s="1"/>
  <c r="AG5661" i="1"/>
  <c r="AH5661" i="1" s="1"/>
  <c r="AJ5661" i="1" s="1"/>
  <c r="AL5661" i="1" s="1"/>
  <c r="AF5661" i="1"/>
  <c r="AC5661" i="1"/>
  <c r="N5661" i="1"/>
  <c r="P5661" i="1" s="1"/>
  <c r="P5660" i="1"/>
  <c r="AG5660" i="1" s="1"/>
  <c r="AH5660" i="1" s="1"/>
  <c r="AJ5660" i="1" s="1"/>
  <c r="AL5660" i="1" s="1"/>
  <c r="N5660" i="1"/>
  <c r="AH5659" i="1"/>
  <c r="AJ5659" i="1" s="1"/>
  <c r="AL5659" i="1" s="1"/>
  <c r="AC5659" i="1"/>
  <c r="AF5659" i="1" s="1"/>
  <c r="P5659" i="1"/>
  <c r="AG5659" i="1" s="1"/>
  <c r="N5659" i="1"/>
  <c r="N5658" i="1"/>
  <c r="P5658" i="1" s="1"/>
  <c r="AG5658" i="1" s="1"/>
  <c r="AH5658" i="1" s="1"/>
  <c r="AF5656" i="1"/>
  <c r="AC5656" i="1"/>
  <c r="P5656" i="1"/>
  <c r="N5656" i="1"/>
  <c r="AC5654" i="1"/>
  <c r="AF5654" i="1" s="1"/>
  <c r="P5654" i="1"/>
  <c r="AG5654" i="1" s="1"/>
  <c r="AH5654" i="1" s="1"/>
  <c r="AJ5654" i="1" s="1"/>
  <c r="AL5654" i="1" s="1"/>
  <c r="N5654" i="1"/>
  <c r="N5653" i="1"/>
  <c r="P5653" i="1" s="1"/>
  <c r="AG5653" i="1" s="1"/>
  <c r="AH5653" i="1" s="1"/>
  <c r="AC5651" i="1"/>
  <c r="AF5651" i="1" s="1"/>
  <c r="N5651" i="1"/>
  <c r="P5651" i="1" s="1"/>
  <c r="N5650" i="1"/>
  <c r="P5650" i="1" s="1"/>
  <c r="AG5650" i="1" s="1"/>
  <c r="AH5650" i="1" s="1"/>
  <c r="AF5648" i="1"/>
  <c r="AC5648" i="1"/>
  <c r="N5648" i="1"/>
  <c r="P5648" i="1" s="1"/>
  <c r="AC5647" i="1"/>
  <c r="AF5647" i="1" s="1"/>
  <c r="AI5647" i="1" s="1"/>
  <c r="N5647" i="1"/>
  <c r="P5647" i="1" s="1"/>
  <c r="AG5647" i="1" s="1"/>
  <c r="AH5647" i="1" s="1"/>
  <c r="AC5646" i="1"/>
  <c r="AF5646" i="1" s="1"/>
  <c r="AI5646" i="1" s="1"/>
  <c r="P5646" i="1"/>
  <c r="N5646" i="1"/>
  <c r="AF5645" i="1"/>
  <c r="AI5645" i="1" s="1"/>
  <c r="AC5645" i="1"/>
  <c r="P5645" i="1"/>
  <c r="N5645" i="1"/>
  <c r="AJ5644" i="1"/>
  <c r="AF5644" i="1"/>
  <c r="AI5644" i="1" s="1"/>
  <c r="AC5644" i="1"/>
  <c r="N5644" i="1"/>
  <c r="P5644" i="1" s="1"/>
  <c r="AG5644" i="1" s="1"/>
  <c r="AH5644" i="1" s="1"/>
  <c r="N5642" i="1"/>
  <c r="P5642" i="1" s="1"/>
  <c r="AG5642" i="1" s="1"/>
  <c r="AH5642" i="1" s="1"/>
  <c r="P5640" i="1"/>
  <c r="AG5640" i="1" s="1"/>
  <c r="AH5640" i="1" s="1"/>
  <c r="AJ5640" i="1" s="1"/>
  <c r="AL5640" i="1" s="1"/>
  <c r="N5640" i="1"/>
  <c r="AH5639" i="1"/>
  <c r="AJ5639" i="1" s="1"/>
  <c r="AL5639" i="1" s="1"/>
  <c r="N5639" i="1"/>
  <c r="P5639" i="1" s="1"/>
  <c r="AG5639" i="1" s="1"/>
  <c r="AF5638" i="1"/>
  <c r="AI5638" i="1" s="1"/>
  <c r="AC5638" i="1"/>
  <c r="AC5637" i="1"/>
  <c r="AF5637" i="1" s="1"/>
  <c r="AG5638" i="1" s="1"/>
  <c r="AH5638" i="1" s="1"/>
  <c r="P5637" i="1"/>
  <c r="N5637" i="1"/>
  <c r="AH5635" i="1"/>
  <c r="AJ5635" i="1" s="1"/>
  <c r="AL5635" i="1" s="1"/>
  <c r="N5635" i="1"/>
  <c r="P5635" i="1" s="1"/>
  <c r="AG5635" i="1" s="1"/>
  <c r="P5634" i="1"/>
  <c r="AG5634" i="1" s="1"/>
  <c r="AH5634" i="1" s="1"/>
  <c r="N5634" i="1"/>
  <c r="AH5633" i="1"/>
  <c r="AH5632" i="1"/>
  <c r="AJ5632" i="1" s="1"/>
  <c r="AL5632" i="1" s="1"/>
  <c r="AL5633" i="1" s="1"/>
  <c r="AG5632" i="1"/>
  <c r="P5632" i="1"/>
  <c r="N5632" i="1"/>
  <c r="AC5630" i="1"/>
  <c r="AF5630" i="1" s="1"/>
  <c r="P5630" i="1"/>
  <c r="N5630" i="1"/>
  <c r="AC5629" i="1"/>
  <c r="AF5629" i="1" s="1"/>
  <c r="P5629" i="1"/>
  <c r="AG5629" i="1" s="1"/>
  <c r="AH5629" i="1" s="1"/>
  <c r="AJ5629" i="1" s="1"/>
  <c r="AL5629" i="1" s="1"/>
  <c r="N5629" i="1"/>
  <c r="AC5628" i="1"/>
  <c r="AF5628" i="1" s="1"/>
  <c r="P5628" i="1"/>
  <c r="N5628" i="1"/>
  <c r="AC5627" i="1"/>
  <c r="AF5627" i="1" s="1"/>
  <c r="P5627" i="1"/>
  <c r="AG5627" i="1" s="1"/>
  <c r="AH5627" i="1" s="1"/>
  <c r="AJ5627" i="1" s="1"/>
  <c r="AL5627" i="1" s="1"/>
  <c r="N5627" i="1"/>
  <c r="AJ5626" i="1"/>
  <c r="AL5626" i="1" s="1"/>
  <c r="AC5626" i="1"/>
  <c r="AF5626" i="1" s="1"/>
  <c r="P5626" i="1"/>
  <c r="AG5626" i="1" s="1"/>
  <c r="AH5626" i="1" s="1"/>
  <c r="N5626" i="1"/>
  <c r="AC5625" i="1"/>
  <c r="AF5625" i="1" s="1"/>
  <c r="P5625" i="1"/>
  <c r="AG5625" i="1" s="1"/>
  <c r="AH5625" i="1" s="1"/>
  <c r="AJ5625" i="1" s="1"/>
  <c r="AL5625" i="1" s="1"/>
  <c r="N5625" i="1"/>
  <c r="N5624" i="1"/>
  <c r="P5624" i="1" s="1"/>
  <c r="AG5624" i="1" s="1"/>
  <c r="AH5624" i="1" s="1"/>
  <c r="AL5622" i="1"/>
  <c r="P5622" i="1"/>
  <c r="AG5622" i="1" s="1"/>
  <c r="AH5622" i="1" s="1"/>
  <c r="AJ5622" i="1" s="1"/>
  <c r="N5622" i="1"/>
  <c r="AG5621" i="1"/>
  <c r="AH5621" i="1" s="1"/>
  <c r="P5621" i="1"/>
  <c r="N5621" i="1"/>
  <c r="AC5619" i="1"/>
  <c r="AF5619" i="1" s="1"/>
  <c r="P5619" i="1"/>
  <c r="AG5619" i="1" s="1"/>
  <c r="AH5619" i="1" s="1"/>
  <c r="AJ5619" i="1" s="1"/>
  <c r="AL5619" i="1" s="1"/>
  <c r="N5619" i="1"/>
  <c r="AH5618" i="1"/>
  <c r="AJ5618" i="1" s="1"/>
  <c r="AL5618" i="1" s="1"/>
  <c r="AC5618" i="1"/>
  <c r="AF5618" i="1" s="1"/>
  <c r="AG5618" i="1" s="1"/>
  <c r="AL5617" i="1"/>
  <c r="AF5617" i="1"/>
  <c r="AC5617" i="1"/>
  <c r="N5617" i="1"/>
  <c r="P5617" i="1" s="1"/>
  <c r="AG5617" i="1" s="1"/>
  <c r="AH5617" i="1" s="1"/>
  <c r="AJ5617" i="1" s="1"/>
  <c r="AG5616" i="1"/>
  <c r="AH5616" i="1" s="1"/>
  <c r="AJ5616" i="1" s="1"/>
  <c r="AL5616" i="1" s="1"/>
  <c r="AF5616" i="1"/>
  <c r="AC5616" i="1"/>
  <c r="N5616" i="1"/>
  <c r="P5616" i="1" s="1"/>
  <c r="AF5615" i="1"/>
  <c r="AC5615" i="1"/>
  <c r="N5615" i="1"/>
  <c r="P5615" i="1" s="1"/>
  <c r="AG5615" i="1" s="1"/>
  <c r="AH5615" i="1" s="1"/>
  <c r="AJ5615" i="1" s="1"/>
  <c r="AL5615" i="1" s="1"/>
  <c r="AG5614" i="1"/>
  <c r="AH5614" i="1" s="1"/>
  <c r="AJ5614" i="1" s="1"/>
  <c r="AL5614" i="1" s="1"/>
  <c r="AF5614" i="1"/>
  <c r="AC5614" i="1"/>
  <c r="AC5613" i="1"/>
  <c r="AF5613" i="1" s="1"/>
  <c r="AG5613" i="1" s="1"/>
  <c r="AH5613" i="1" s="1"/>
  <c r="AJ5613" i="1" s="1"/>
  <c r="AL5613" i="1" s="1"/>
  <c r="AF5612" i="1"/>
  <c r="AG5612" i="1" s="1"/>
  <c r="AH5612" i="1" s="1"/>
  <c r="AC5612" i="1"/>
  <c r="N5612" i="1"/>
  <c r="P5612" i="1" s="1"/>
  <c r="P5610" i="1"/>
  <c r="AG5610" i="1" s="1"/>
  <c r="AH5610" i="1" s="1"/>
  <c r="AH5611" i="1" s="1"/>
  <c r="N5610" i="1"/>
  <c r="AF5608" i="1"/>
  <c r="AI5608" i="1" s="1"/>
  <c r="AC5608" i="1"/>
  <c r="P5608" i="1"/>
  <c r="AG5608" i="1" s="1"/>
  <c r="AH5608" i="1" s="1"/>
  <c r="AH5609" i="1" s="1"/>
  <c r="N5608" i="1"/>
  <c r="P5606" i="1"/>
  <c r="AG5606" i="1" s="1"/>
  <c r="AH5606" i="1" s="1"/>
  <c r="AJ5606" i="1" s="1"/>
  <c r="AL5606" i="1" s="1"/>
  <c r="N5606" i="1"/>
  <c r="AH5605" i="1"/>
  <c r="AJ5605" i="1" s="1"/>
  <c r="AL5605" i="1" s="1"/>
  <c r="N5605" i="1"/>
  <c r="P5605" i="1" s="1"/>
  <c r="AG5605" i="1" s="1"/>
  <c r="AL5604" i="1"/>
  <c r="P5604" i="1"/>
  <c r="AG5604" i="1" s="1"/>
  <c r="AH5604" i="1" s="1"/>
  <c r="AJ5604" i="1" s="1"/>
  <c r="N5604" i="1"/>
  <c r="N5603" i="1"/>
  <c r="P5603" i="1" s="1"/>
  <c r="AG5603" i="1" s="1"/>
  <c r="AH5603" i="1" s="1"/>
  <c r="AJ5603" i="1" s="1"/>
  <c r="AL5603" i="1" s="1"/>
  <c r="AG5602" i="1"/>
  <c r="AH5602" i="1" s="1"/>
  <c r="AJ5602" i="1" s="1"/>
  <c r="AL5602" i="1" s="1"/>
  <c r="P5602" i="1"/>
  <c r="N5602" i="1"/>
  <c r="AH5601" i="1"/>
  <c r="AJ5601" i="1" s="1"/>
  <c r="AL5601" i="1" s="1"/>
  <c r="N5601" i="1"/>
  <c r="P5601" i="1" s="1"/>
  <c r="AG5601" i="1" s="1"/>
  <c r="P5600" i="1"/>
  <c r="AG5600" i="1" s="1"/>
  <c r="AH5600" i="1" s="1"/>
  <c r="AJ5600" i="1" s="1"/>
  <c r="AL5600" i="1" s="1"/>
  <c r="N5600" i="1"/>
  <c r="AF5599" i="1"/>
  <c r="AI5599" i="1" s="1"/>
  <c r="AC5599" i="1"/>
  <c r="P5599" i="1"/>
  <c r="N5599" i="1"/>
  <c r="N5598" i="1"/>
  <c r="P5598" i="1" s="1"/>
  <c r="AG5598" i="1" s="1"/>
  <c r="AH5598" i="1" s="1"/>
  <c r="AJ5598" i="1" s="1"/>
  <c r="AL5598" i="1" s="1"/>
  <c r="N5597" i="1"/>
  <c r="P5597" i="1" s="1"/>
  <c r="AG5597" i="1" s="1"/>
  <c r="AH5597" i="1" s="1"/>
  <c r="AJ5597" i="1" s="1"/>
  <c r="AL5597" i="1" s="1"/>
  <c r="N5596" i="1"/>
  <c r="P5596" i="1" s="1"/>
  <c r="AG5596" i="1" s="1"/>
  <c r="AH5596" i="1" s="1"/>
  <c r="AJ5596" i="1" s="1"/>
  <c r="AF5594" i="1"/>
  <c r="AC5594" i="1"/>
  <c r="N5594" i="1"/>
  <c r="P5594" i="1" s="1"/>
  <c r="AG5594" i="1" s="1"/>
  <c r="AH5594" i="1" s="1"/>
  <c r="AJ5594" i="1" s="1"/>
  <c r="AL5594" i="1" s="1"/>
  <c r="AF5593" i="1"/>
  <c r="AC5593" i="1"/>
  <c r="N5593" i="1"/>
  <c r="P5593" i="1" s="1"/>
  <c r="AG5593" i="1" s="1"/>
  <c r="AH5593" i="1" s="1"/>
  <c r="AJ5593" i="1" s="1"/>
  <c r="N5591" i="1"/>
  <c r="P5591" i="1" s="1"/>
  <c r="AG5591" i="1" s="1"/>
  <c r="AH5591" i="1" s="1"/>
  <c r="AH5592" i="1" s="1"/>
  <c r="AF5589" i="1"/>
  <c r="AI5589" i="1" s="1"/>
  <c r="AC5589" i="1"/>
  <c r="AC5588" i="1"/>
  <c r="AF5588" i="1" s="1"/>
  <c r="AG5589" i="1" s="1"/>
  <c r="AH5589" i="1" s="1"/>
  <c r="P5588" i="1"/>
  <c r="N5588" i="1"/>
  <c r="AC5586" i="1"/>
  <c r="AF5586" i="1" s="1"/>
  <c r="P5586" i="1"/>
  <c r="N5586" i="1"/>
  <c r="AF5585" i="1"/>
  <c r="AI5585" i="1" s="1"/>
  <c r="AC5585" i="1"/>
  <c r="N5585" i="1"/>
  <c r="P5585" i="1" s="1"/>
  <c r="AF5584" i="1"/>
  <c r="AI5584" i="1" s="1"/>
  <c r="AC5584" i="1"/>
  <c r="N5584" i="1"/>
  <c r="P5584" i="1" s="1"/>
  <c r="AG5584" i="1" s="1"/>
  <c r="AH5584" i="1" s="1"/>
  <c r="AF5582" i="1"/>
  <c r="AC5582" i="1"/>
  <c r="P5582" i="1"/>
  <c r="N5582" i="1"/>
  <c r="AC5581" i="1"/>
  <c r="AF5581" i="1" s="1"/>
  <c r="P5581" i="1"/>
  <c r="AG5581" i="1" s="1"/>
  <c r="AH5581" i="1" s="1"/>
  <c r="AJ5581" i="1" s="1"/>
  <c r="AL5581" i="1" s="1"/>
  <c r="N5581" i="1"/>
  <c r="AF5580" i="1"/>
  <c r="AC5580" i="1"/>
  <c r="P5580" i="1"/>
  <c r="N5580" i="1"/>
  <c r="P5579" i="1"/>
  <c r="AG5579" i="1" s="1"/>
  <c r="AH5579" i="1" s="1"/>
  <c r="N5579" i="1"/>
  <c r="P5577" i="1"/>
  <c r="AG5577" i="1" s="1"/>
  <c r="AH5577" i="1" s="1"/>
  <c r="AJ5577" i="1" s="1"/>
  <c r="N5577" i="1"/>
  <c r="AF5575" i="1"/>
  <c r="AC5575" i="1"/>
  <c r="N5575" i="1"/>
  <c r="P5575" i="1" s="1"/>
  <c r="AG5575" i="1" s="1"/>
  <c r="AH5575" i="1" s="1"/>
  <c r="P5573" i="1"/>
  <c r="AG5573" i="1" s="1"/>
  <c r="AH5573" i="1" s="1"/>
  <c r="AJ5573" i="1" s="1"/>
  <c r="AJ5574" i="1" s="1"/>
  <c r="N5573" i="1"/>
  <c r="N5571" i="1"/>
  <c r="P5571" i="1" s="1"/>
  <c r="AG5571" i="1" s="1"/>
  <c r="AH5571" i="1" s="1"/>
  <c r="AJ5571" i="1" s="1"/>
  <c r="AL5571" i="1" s="1"/>
  <c r="AC5570" i="1"/>
  <c r="AF5570" i="1" s="1"/>
  <c r="N5570" i="1"/>
  <c r="P5570" i="1" s="1"/>
  <c r="AG5570" i="1" s="1"/>
  <c r="AH5570" i="1" s="1"/>
  <c r="AJ5570" i="1" s="1"/>
  <c r="AL5570" i="1" s="1"/>
  <c r="AF5569" i="1"/>
  <c r="AC5569" i="1"/>
  <c r="N5569" i="1"/>
  <c r="P5569" i="1" s="1"/>
  <c r="AF5568" i="1"/>
  <c r="AC5568" i="1"/>
  <c r="N5568" i="1"/>
  <c r="P5568" i="1" s="1"/>
  <c r="AG5568" i="1" s="1"/>
  <c r="AH5568" i="1" s="1"/>
  <c r="AJ5568" i="1" s="1"/>
  <c r="AL5568" i="1" s="1"/>
  <c r="P5567" i="1"/>
  <c r="AG5567" i="1" s="1"/>
  <c r="AH5567" i="1" s="1"/>
  <c r="AJ5567" i="1" s="1"/>
  <c r="N5567" i="1"/>
  <c r="AG5565" i="1"/>
  <c r="AH5565" i="1" s="1"/>
  <c r="AJ5565" i="1" s="1"/>
  <c r="AL5565" i="1" s="1"/>
  <c r="P5565" i="1"/>
  <c r="N5565" i="1"/>
  <c r="AH5564" i="1"/>
  <c r="AJ5564" i="1" s="1"/>
  <c r="AL5564" i="1" s="1"/>
  <c r="AC5564" i="1"/>
  <c r="AF5564" i="1" s="1"/>
  <c r="P5564" i="1"/>
  <c r="AG5564" i="1" s="1"/>
  <c r="N5564" i="1"/>
  <c r="AC5563" i="1"/>
  <c r="AF5563" i="1" s="1"/>
  <c r="P5563" i="1"/>
  <c r="N5563" i="1"/>
  <c r="AC5562" i="1"/>
  <c r="AF5562" i="1" s="1"/>
  <c r="P5562" i="1"/>
  <c r="AG5562" i="1" s="1"/>
  <c r="AH5562" i="1" s="1"/>
  <c r="AJ5562" i="1" s="1"/>
  <c r="AL5562" i="1" s="1"/>
  <c r="N5562" i="1"/>
  <c r="AC5561" i="1"/>
  <c r="AF5561" i="1" s="1"/>
  <c r="P5561" i="1"/>
  <c r="N5561" i="1"/>
  <c r="AC5560" i="1"/>
  <c r="AF5560" i="1" s="1"/>
  <c r="P5560" i="1"/>
  <c r="N5560" i="1"/>
  <c r="AJ5559" i="1"/>
  <c r="AL5559" i="1" s="1"/>
  <c r="AC5559" i="1"/>
  <c r="AF5559" i="1" s="1"/>
  <c r="P5559" i="1"/>
  <c r="AG5559" i="1" s="1"/>
  <c r="AH5559" i="1" s="1"/>
  <c r="N5559" i="1"/>
  <c r="AH5558" i="1"/>
  <c r="AJ5558" i="1" s="1"/>
  <c r="AL5558" i="1" s="1"/>
  <c r="AC5558" i="1"/>
  <c r="AF5558" i="1" s="1"/>
  <c r="P5558" i="1"/>
  <c r="AG5558" i="1" s="1"/>
  <c r="N5558" i="1"/>
  <c r="AC5557" i="1"/>
  <c r="AF5557" i="1" s="1"/>
  <c r="P5557" i="1"/>
  <c r="AG5557" i="1" s="1"/>
  <c r="AH5557" i="1" s="1"/>
  <c r="AJ5557" i="1" s="1"/>
  <c r="AL5557" i="1" s="1"/>
  <c r="N5557" i="1"/>
  <c r="AH5556" i="1"/>
  <c r="AJ5556" i="1" s="1"/>
  <c r="AL5556" i="1" s="1"/>
  <c r="AC5556" i="1"/>
  <c r="AF5556" i="1" s="1"/>
  <c r="P5556" i="1"/>
  <c r="AG5556" i="1" s="1"/>
  <c r="N5556" i="1"/>
  <c r="AF5555" i="1"/>
  <c r="AI5555" i="1" s="1"/>
  <c r="AJ5555" i="1" s="1"/>
  <c r="AL5555" i="1" s="1"/>
  <c r="AC5555" i="1"/>
  <c r="AF5554" i="1"/>
  <c r="AC5554" i="1"/>
  <c r="AF5553" i="1"/>
  <c r="AC5553" i="1"/>
  <c r="P5553" i="1"/>
  <c r="AG5555" i="1" s="1"/>
  <c r="AH5555" i="1" s="1"/>
  <c r="N5553" i="1"/>
  <c r="AC5552" i="1"/>
  <c r="AF5552" i="1" s="1"/>
  <c r="P5552" i="1"/>
  <c r="N5552" i="1"/>
  <c r="AC5551" i="1"/>
  <c r="AF5551" i="1" s="1"/>
  <c r="P5551" i="1"/>
  <c r="AG5551" i="1" s="1"/>
  <c r="AH5551" i="1" s="1"/>
  <c r="AJ5551" i="1" s="1"/>
  <c r="AL5551" i="1" s="1"/>
  <c r="N5551" i="1"/>
  <c r="AF5550" i="1"/>
  <c r="AC5550" i="1"/>
  <c r="P5550" i="1"/>
  <c r="N5550" i="1"/>
  <c r="AF5549" i="1"/>
  <c r="AC5549" i="1"/>
  <c r="P5549" i="1"/>
  <c r="N5549" i="1"/>
  <c r="AC5548" i="1"/>
  <c r="AF5548" i="1" s="1"/>
  <c r="P5548" i="1"/>
  <c r="N5548" i="1"/>
  <c r="AH5546" i="1"/>
  <c r="AJ5546" i="1" s="1"/>
  <c r="AL5546" i="1" s="1"/>
  <c r="N5546" i="1"/>
  <c r="P5546" i="1" s="1"/>
  <c r="AG5546" i="1" s="1"/>
  <c r="AG5545" i="1"/>
  <c r="AH5545" i="1" s="1"/>
  <c r="AJ5545" i="1" s="1"/>
  <c r="AL5545" i="1" s="1"/>
  <c r="AF5545" i="1"/>
  <c r="AC5545" i="1"/>
  <c r="N5545" i="1"/>
  <c r="P5545" i="1" s="1"/>
  <c r="AF5544" i="1"/>
  <c r="AC5544" i="1"/>
  <c r="N5544" i="1"/>
  <c r="P5544" i="1" s="1"/>
  <c r="AG5544" i="1" s="1"/>
  <c r="AH5544" i="1" s="1"/>
  <c r="AJ5544" i="1" s="1"/>
  <c r="AL5544" i="1" s="1"/>
  <c r="AF5543" i="1"/>
  <c r="AC5543" i="1"/>
  <c r="N5543" i="1"/>
  <c r="P5543" i="1" s="1"/>
  <c r="AG5543" i="1" s="1"/>
  <c r="AH5543" i="1" s="1"/>
  <c r="AJ5543" i="1" s="1"/>
  <c r="AL5543" i="1" s="1"/>
  <c r="AG5542" i="1"/>
  <c r="AH5542" i="1" s="1"/>
  <c r="AJ5542" i="1" s="1"/>
  <c r="AL5542" i="1" s="1"/>
  <c r="AF5542" i="1"/>
  <c r="AC5542" i="1"/>
  <c r="N5542" i="1"/>
  <c r="P5542" i="1" s="1"/>
  <c r="AF5541" i="1"/>
  <c r="AC5541" i="1"/>
  <c r="N5541" i="1"/>
  <c r="P5541" i="1" s="1"/>
  <c r="AG5541" i="1" s="1"/>
  <c r="AH5541" i="1" s="1"/>
  <c r="AJ5541" i="1" s="1"/>
  <c r="AL5541" i="1" s="1"/>
  <c r="AF5540" i="1"/>
  <c r="AC5540" i="1"/>
  <c r="AC5539" i="1"/>
  <c r="AF5539" i="1" s="1"/>
  <c r="N5539" i="1"/>
  <c r="P5539" i="1" s="1"/>
  <c r="AH5538" i="1"/>
  <c r="AJ5538" i="1" s="1"/>
  <c r="AL5538" i="1" s="1"/>
  <c r="N5538" i="1"/>
  <c r="P5538" i="1" s="1"/>
  <c r="AG5538" i="1" s="1"/>
  <c r="AJ5537" i="1"/>
  <c r="AL5537" i="1" s="1"/>
  <c r="AG5537" i="1"/>
  <c r="AH5537" i="1" s="1"/>
  <c r="P5537" i="1"/>
  <c r="N5537" i="1"/>
  <c r="AC5536" i="1"/>
  <c r="AF5536" i="1" s="1"/>
  <c r="P5536" i="1"/>
  <c r="AG5536" i="1" s="1"/>
  <c r="AH5536" i="1" s="1"/>
  <c r="AJ5536" i="1" s="1"/>
  <c r="AL5536" i="1" s="1"/>
  <c r="N5536" i="1"/>
  <c r="AJ5535" i="1"/>
  <c r="AL5535" i="1" s="1"/>
  <c r="AH5535" i="1"/>
  <c r="AC5535" i="1"/>
  <c r="AF5535" i="1" s="1"/>
  <c r="AG5535" i="1" s="1"/>
  <c r="P5535" i="1"/>
  <c r="N5535" i="1"/>
  <c r="AC5534" i="1"/>
  <c r="AF5534" i="1" s="1"/>
  <c r="AG5534" i="1" s="1"/>
  <c r="AH5534" i="1" s="1"/>
  <c r="AJ5534" i="1" s="1"/>
  <c r="AL5534" i="1" s="1"/>
  <c r="P5534" i="1"/>
  <c r="N5534" i="1"/>
  <c r="AC5533" i="1"/>
  <c r="AF5533" i="1" s="1"/>
  <c r="P5533" i="1"/>
  <c r="AG5533" i="1" s="1"/>
  <c r="AH5533" i="1" s="1"/>
  <c r="AJ5533" i="1" s="1"/>
  <c r="AL5533" i="1" s="1"/>
  <c r="N5533" i="1"/>
  <c r="AC5532" i="1"/>
  <c r="AF5532" i="1" s="1"/>
  <c r="P5532" i="1"/>
  <c r="AG5532" i="1" s="1"/>
  <c r="AH5532" i="1" s="1"/>
  <c r="AJ5532" i="1" s="1"/>
  <c r="AL5532" i="1" s="1"/>
  <c r="N5532" i="1"/>
  <c r="AC5531" i="1"/>
  <c r="AF5531" i="1" s="1"/>
  <c r="N5531" i="1"/>
  <c r="P5531" i="1" s="1"/>
  <c r="AF5530" i="1"/>
  <c r="AC5530" i="1"/>
  <c r="P5530" i="1"/>
  <c r="AG5530" i="1" s="1"/>
  <c r="AH5530" i="1" s="1"/>
  <c r="AJ5530" i="1" s="1"/>
  <c r="AL5530" i="1" s="1"/>
  <c r="N5530" i="1"/>
  <c r="AG5529" i="1"/>
  <c r="AH5529" i="1" s="1"/>
  <c r="AJ5529" i="1" s="1"/>
  <c r="AL5529" i="1" s="1"/>
  <c r="AF5529" i="1"/>
  <c r="AC5529" i="1"/>
  <c r="P5529" i="1"/>
  <c r="N5529" i="1"/>
  <c r="AF5528" i="1"/>
  <c r="AC5528" i="1"/>
  <c r="P5528" i="1"/>
  <c r="AG5528" i="1" s="1"/>
  <c r="AH5528" i="1" s="1"/>
  <c r="AJ5528" i="1" s="1"/>
  <c r="AL5528" i="1" s="1"/>
  <c r="N5528" i="1"/>
  <c r="AH5527" i="1"/>
  <c r="AJ5527" i="1" s="1"/>
  <c r="AL5527" i="1" s="1"/>
  <c r="AG5527" i="1"/>
  <c r="AF5527" i="1"/>
  <c r="AC5527" i="1"/>
  <c r="P5527" i="1"/>
  <c r="N5527" i="1"/>
  <c r="AG5526" i="1"/>
  <c r="AH5526" i="1" s="1"/>
  <c r="AJ5526" i="1" s="1"/>
  <c r="AL5526" i="1" s="1"/>
  <c r="P5526" i="1"/>
  <c r="N5526" i="1"/>
  <c r="AC5525" i="1"/>
  <c r="AF5525" i="1" s="1"/>
  <c r="P5525" i="1"/>
  <c r="AG5525" i="1" s="1"/>
  <c r="AH5525" i="1" s="1"/>
  <c r="AJ5525" i="1" s="1"/>
  <c r="AL5525" i="1" s="1"/>
  <c r="N5525" i="1"/>
  <c r="AF5524" i="1"/>
  <c r="AC5524" i="1"/>
  <c r="P5524" i="1"/>
  <c r="AG5524" i="1" s="1"/>
  <c r="AH5524" i="1" s="1"/>
  <c r="AJ5524" i="1" s="1"/>
  <c r="AL5524" i="1" s="1"/>
  <c r="N5524" i="1"/>
  <c r="AG5523" i="1"/>
  <c r="AH5523" i="1" s="1"/>
  <c r="AJ5523" i="1" s="1"/>
  <c r="AL5523" i="1" s="1"/>
  <c r="P5523" i="1"/>
  <c r="N5523" i="1"/>
  <c r="AC5522" i="1"/>
  <c r="AF5522" i="1" s="1"/>
  <c r="N5522" i="1"/>
  <c r="P5522" i="1" s="1"/>
  <c r="AG5522" i="1" s="1"/>
  <c r="AH5522" i="1" s="1"/>
  <c r="AJ5522" i="1" s="1"/>
  <c r="AL5522" i="1" s="1"/>
  <c r="AH5521" i="1"/>
  <c r="N5521" i="1"/>
  <c r="P5521" i="1" s="1"/>
  <c r="AG5521" i="1" s="1"/>
  <c r="AC5519" i="1"/>
  <c r="AF5519" i="1" s="1"/>
  <c r="P5519" i="1"/>
  <c r="N5519" i="1"/>
  <c r="AC5518" i="1"/>
  <c r="AF5518" i="1" s="1"/>
  <c r="AI5518" i="1" s="1"/>
  <c r="P5518" i="1"/>
  <c r="N5518" i="1"/>
  <c r="AG5517" i="1"/>
  <c r="AH5517" i="1" s="1"/>
  <c r="AF5517" i="1"/>
  <c r="AI5517" i="1" s="1"/>
  <c r="AC5517" i="1"/>
  <c r="N5517" i="1"/>
  <c r="P5517" i="1" s="1"/>
  <c r="AI5516" i="1"/>
  <c r="AH5516" i="1"/>
  <c r="AG5516" i="1"/>
  <c r="AF5516" i="1"/>
  <c r="AC5516" i="1"/>
  <c r="P5516" i="1"/>
  <c r="N5516" i="1"/>
  <c r="AI5515" i="1"/>
  <c r="AH5515" i="1"/>
  <c r="AG5515" i="1"/>
  <c r="AC5515" i="1"/>
  <c r="AF5515" i="1" s="1"/>
  <c r="N5515" i="1"/>
  <c r="P5515" i="1" s="1"/>
  <c r="N5514" i="1"/>
  <c r="P5514" i="1" s="1"/>
  <c r="AG5514" i="1" s="1"/>
  <c r="AH5514" i="1" s="1"/>
  <c r="AJ5512" i="1"/>
  <c r="AL5512" i="1" s="1"/>
  <c r="AH5512" i="1"/>
  <c r="P5512" i="1"/>
  <c r="AG5512" i="1" s="1"/>
  <c r="N5512" i="1"/>
  <c r="AH5511" i="1"/>
  <c r="AJ5511" i="1" s="1"/>
  <c r="AL5511" i="1" s="1"/>
  <c r="AG5511" i="1"/>
  <c r="P5511" i="1"/>
  <c r="N5511" i="1"/>
  <c r="N5510" i="1"/>
  <c r="P5510" i="1" s="1"/>
  <c r="AG5510" i="1" s="1"/>
  <c r="AH5510" i="1" s="1"/>
  <c r="AG5508" i="1"/>
  <c r="AH5508" i="1" s="1"/>
  <c r="P5508" i="1"/>
  <c r="N5508" i="1"/>
  <c r="N5507" i="1"/>
  <c r="P5507" i="1" s="1"/>
  <c r="AG5507" i="1" s="1"/>
  <c r="AH5507" i="1" s="1"/>
  <c r="AJ5507" i="1" s="1"/>
  <c r="N5505" i="1"/>
  <c r="P5505" i="1" s="1"/>
  <c r="AG5505" i="1" s="1"/>
  <c r="AH5505" i="1" s="1"/>
  <c r="AJ5505" i="1" s="1"/>
  <c r="AL5505" i="1" s="1"/>
  <c r="AF5504" i="1"/>
  <c r="AI5504" i="1" s="1"/>
  <c r="AC5504" i="1"/>
  <c r="AC5503" i="1"/>
  <c r="AF5503" i="1" s="1"/>
  <c r="N5503" i="1"/>
  <c r="P5503" i="1" s="1"/>
  <c r="AC5502" i="1"/>
  <c r="AF5502" i="1" s="1"/>
  <c r="N5502" i="1"/>
  <c r="P5502" i="1" s="1"/>
  <c r="AG5502" i="1" s="1"/>
  <c r="AH5502" i="1" s="1"/>
  <c r="AL5500" i="1"/>
  <c r="AF5500" i="1"/>
  <c r="AC5500" i="1"/>
  <c r="P5500" i="1"/>
  <c r="AG5500" i="1" s="1"/>
  <c r="AH5500" i="1" s="1"/>
  <c r="AJ5500" i="1" s="1"/>
  <c r="N5500" i="1"/>
  <c r="AF5499" i="1"/>
  <c r="AG5499" i="1" s="1"/>
  <c r="AH5499" i="1" s="1"/>
  <c r="AJ5499" i="1" s="1"/>
  <c r="AL5499" i="1" s="1"/>
  <c r="AC5499" i="1"/>
  <c r="P5499" i="1"/>
  <c r="N5499" i="1"/>
  <c r="AC5498" i="1"/>
  <c r="AF5498" i="1" s="1"/>
  <c r="P5498" i="1"/>
  <c r="N5498" i="1"/>
  <c r="AC5497" i="1"/>
  <c r="AF5497" i="1" s="1"/>
  <c r="AC5496" i="1"/>
  <c r="AF5496" i="1" s="1"/>
  <c r="N5496" i="1"/>
  <c r="P5496" i="1" s="1"/>
  <c r="AC5494" i="1"/>
  <c r="AF5494" i="1" s="1"/>
  <c r="AF5493" i="1"/>
  <c r="AC5493" i="1"/>
  <c r="N5493" i="1"/>
  <c r="P5493" i="1" s="1"/>
  <c r="AJ5491" i="1"/>
  <c r="AH5491" i="1"/>
  <c r="AH5492" i="1" s="1"/>
  <c r="P5491" i="1"/>
  <c r="AG5491" i="1" s="1"/>
  <c r="N5491" i="1"/>
  <c r="AH5489" i="1"/>
  <c r="AJ5489" i="1" s="1"/>
  <c r="AL5489" i="1" s="1"/>
  <c r="AG5489" i="1"/>
  <c r="N5489" i="1"/>
  <c r="P5489" i="1" s="1"/>
  <c r="AC5488" i="1"/>
  <c r="AF5488" i="1" s="1"/>
  <c r="N5488" i="1"/>
  <c r="P5488" i="1" s="1"/>
  <c r="AG5488" i="1" s="1"/>
  <c r="AH5488" i="1" s="1"/>
  <c r="AJ5488" i="1" s="1"/>
  <c r="AL5488" i="1" s="1"/>
  <c r="AC5487" i="1"/>
  <c r="AF5487" i="1" s="1"/>
  <c r="AG5487" i="1" s="1"/>
  <c r="AH5487" i="1" s="1"/>
  <c r="AJ5487" i="1" s="1"/>
  <c r="AL5487" i="1" s="1"/>
  <c r="N5487" i="1"/>
  <c r="P5487" i="1" s="1"/>
  <c r="AC5486" i="1"/>
  <c r="AF5486" i="1" s="1"/>
  <c r="N5486" i="1"/>
  <c r="P5486" i="1" s="1"/>
  <c r="AG5486" i="1" s="1"/>
  <c r="AH5486" i="1" s="1"/>
  <c r="AC5484" i="1"/>
  <c r="AF5484" i="1" s="1"/>
  <c r="AI5484" i="1" s="1"/>
  <c r="P5484" i="1"/>
  <c r="AG5484" i="1" s="1"/>
  <c r="AH5484" i="1" s="1"/>
  <c r="N5484" i="1"/>
  <c r="AC5483" i="1"/>
  <c r="AF5483" i="1" s="1"/>
  <c r="N5483" i="1"/>
  <c r="P5483" i="1" s="1"/>
  <c r="AG5483" i="1" s="1"/>
  <c r="AH5483" i="1" s="1"/>
  <c r="AJ5483" i="1" s="1"/>
  <c r="AL5483" i="1" s="1"/>
  <c r="AL5482" i="1"/>
  <c r="N5482" i="1"/>
  <c r="P5482" i="1" s="1"/>
  <c r="AG5482" i="1" s="1"/>
  <c r="AH5482" i="1" s="1"/>
  <c r="AJ5482" i="1" s="1"/>
  <c r="AH5480" i="1"/>
  <c r="N5480" i="1"/>
  <c r="P5480" i="1" s="1"/>
  <c r="AG5480" i="1" s="1"/>
  <c r="AC5478" i="1"/>
  <c r="AF5478" i="1" s="1"/>
  <c r="P5478" i="1"/>
  <c r="N5478" i="1"/>
  <c r="AF5477" i="1"/>
  <c r="AC5477" i="1"/>
  <c r="N5477" i="1"/>
  <c r="P5477" i="1" s="1"/>
  <c r="AG5477" i="1" s="1"/>
  <c r="AH5477" i="1" s="1"/>
  <c r="AJ5477" i="1" s="1"/>
  <c r="AL5477" i="1" s="1"/>
  <c r="AF5476" i="1"/>
  <c r="AC5476" i="1"/>
  <c r="N5476" i="1"/>
  <c r="P5476" i="1" s="1"/>
  <c r="N5475" i="1"/>
  <c r="P5475" i="1" s="1"/>
  <c r="AG5475" i="1" s="1"/>
  <c r="AH5475" i="1" s="1"/>
  <c r="AC5473" i="1"/>
  <c r="AF5473" i="1" s="1"/>
  <c r="AI5473" i="1" s="1"/>
  <c r="P5473" i="1"/>
  <c r="AG5473" i="1" s="1"/>
  <c r="AH5473" i="1" s="1"/>
  <c r="AH5474" i="1" s="1"/>
  <c r="N5473" i="1"/>
  <c r="AH5472" i="1"/>
  <c r="AF5471" i="1"/>
  <c r="AC5471" i="1"/>
  <c r="N5471" i="1"/>
  <c r="P5471" i="1" s="1"/>
  <c r="AG5471" i="1" s="1"/>
  <c r="AH5471" i="1" s="1"/>
  <c r="AJ5471" i="1" s="1"/>
  <c r="AL5471" i="1" s="1"/>
  <c r="AF5470" i="1"/>
  <c r="AC5470" i="1"/>
  <c r="N5470" i="1"/>
  <c r="P5470" i="1" s="1"/>
  <c r="AG5470" i="1" s="1"/>
  <c r="AH5470" i="1" s="1"/>
  <c r="AJ5470" i="1" s="1"/>
  <c r="AL5470" i="1" s="1"/>
  <c r="AJ5469" i="1"/>
  <c r="AG5469" i="1"/>
  <c r="AH5469" i="1" s="1"/>
  <c r="P5469" i="1"/>
  <c r="N5469" i="1"/>
  <c r="AJ5467" i="1"/>
  <c r="AL5467" i="1" s="1"/>
  <c r="AF5467" i="1"/>
  <c r="AC5467" i="1"/>
  <c r="N5467" i="1"/>
  <c r="P5467" i="1" s="1"/>
  <c r="AG5467" i="1" s="1"/>
  <c r="AH5467" i="1" s="1"/>
  <c r="AF5466" i="1"/>
  <c r="AC5466" i="1"/>
  <c r="N5466" i="1"/>
  <c r="P5466" i="1" s="1"/>
  <c r="AG5466" i="1" s="1"/>
  <c r="AH5466" i="1" s="1"/>
  <c r="AJ5466" i="1" s="1"/>
  <c r="AC5464" i="1"/>
  <c r="AF5464" i="1" s="1"/>
  <c r="P5464" i="1"/>
  <c r="AG5464" i="1" s="1"/>
  <c r="AH5464" i="1" s="1"/>
  <c r="AJ5464" i="1" s="1"/>
  <c r="AL5464" i="1" s="1"/>
  <c r="N5464" i="1"/>
  <c r="AL5463" i="1"/>
  <c r="AF5463" i="1"/>
  <c r="AC5463" i="1"/>
  <c r="N5463" i="1"/>
  <c r="P5463" i="1" s="1"/>
  <c r="AG5463" i="1" s="1"/>
  <c r="AH5463" i="1" s="1"/>
  <c r="AJ5463" i="1" s="1"/>
  <c r="AL5462" i="1"/>
  <c r="AF5462" i="1"/>
  <c r="AG5462" i="1" s="1"/>
  <c r="AH5462" i="1" s="1"/>
  <c r="AJ5462" i="1" s="1"/>
  <c r="AC5462" i="1"/>
  <c r="P5462" i="1"/>
  <c r="N5462" i="1"/>
  <c r="AF5461" i="1"/>
  <c r="AC5461" i="1"/>
  <c r="P5461" i="1"/>
  <c r="N5461" i="1"/>
  <c r="AC5460" i="1"/>
  <c r="AF5460" i="1" s="1"/>
  <c r="AC5459" i="1"/>
  <c r="AF5459" i="1" s="1"/>
  <c r="P5459" i="1"/>
  <c r="N5459" i="1"/>
  <c r="AH5458" i="1"/>
  <c r="AJ5458" i="1" s="1"/>
  <c r="AL5458" i="1" s="1"/>
  <c r="N5458" i="1"/>
  <c r="P5458" i="1" s="1"/>
  <c r="AG5458" i="1" s="1"/>
  <c r="AH5457" i="1"/>
  <c r="AJ5457" i="1" s="1"/>
  <c r="AL5457" i="1" s="1"/>
  <c r="AG5457" i="1"/>
  <c r="P5457" i="1"/>
  <c r="N5457" i="1"/>
  <c r="AC5456" i="1"/>
  <c r="AF5456" i="1" s="1"/>
  <c r="AG5456" i="1" s="1"/>
  <c r="AH5456" i="1" s="1"/>
  <c r="AJ5456" i="1" s="1"/>
  <c r="AL5456" i="1" s="1"/>
  <c r="P5456" i="1"/>
  <c r="N5456" i="1"/>
  <c r="AG5455" i="1"/>
  <c r="AH5455" i="1" s="1"/>
  <c r="AJ5455" i="1" s="1"/>
  <c r="AL5455" i="1" s="1"/>
  <c r="AF5455" i="1"/>
  <c r="AC5455" i="1"/>
  <c r="P5455" i="1"/>
  <c r="N5455" i="1"/>
  <c r="N5454" i="1"/>
  <c r="P5454" i="1" s="1"/>
  <c r="AG5454" i="1" s="1"/>
  <c r="AH5454" i="1" s="1"/>
  <c r="AL5452" i="1"/>
  <c r="AC5452" i="1"/>
  <c r="AF5452" i="1" s="1"/>
  <c r="AG5452" i="1" s="1"/>
  <c r="AH5452" i="1" s="1"/>
  <c r="AJ5452" i="1" s="1"/>
  <c r="P5452" i="1"/>
  <c r="N5452" i="1"/>
  <c r="AF5451" i="1"/>
  <c r="AC5451" i="1"/>
  <c r="AF5450" i="1"/>
  <c r="AC5450" i="1"/>
  <c r="N5450" i="1"/>
  <c r="P5450" i="1" s="1"/>
  <c r="AF5448" i="1"/>
  <c r="AC5448" i="1"/>
  <c r="AG5447" i="1"/>
  <c r="AH5447" i="1" s="1"/>
  <c r="AC5447" i="1"/>
  <c r="AF5447" i="1" s="1"/>
  <c r="AG5448" i="1" s="1"/>
  <c r="AH5448" i="1" s="1"/>
  <c r="AJ5448" i="1" s="1"/>
  <c r="AL5448" i="1" s="1"/>
  <c r="P5447" i="1"/>
  <c r="N5447" i="1"/>
  <c r="AC5445" i="1"/>
  <c r="AF5445" i="1" s="1"/>
  <c r="N5445" i="1"/>
  <c r="P5445" i="1" s="1"/>
  <c r="AG5445" i="1" s="1"/>
  <c r="AH5445" i="1" s="1"/>
  <c r="AJ5445" i="1" s="1"/>
  <c r="AL5445" i="1" s="1"/>
  <c r="AL5444" i="1"/>
  <c r="AH5444" i="1"/>
  <c r="AJ5444" i="1" s="1"/>
  <c r="AC5444" i="1"/>
  <c r="AF5444" i="1" s="1"/>
  <c r="P5444" i="1"/>
  <c r="AG5444" i="1" s="1"/>
  <c r="N5444" i="1"/>
  <c r="AH5443" i="1"/>
  <c r="AJ5443" i="1" s="1"/>
  <c r="N5443" i="1"/>
  <c r="P5443" i="1" s="1"/>
  <c r="AG5443" i="1" s="1"/>
  <c r="AL5442" i="1"/>
  <c r="AJ5442" i="1"/>
  <c r="P5442" i="1"/>
  <c r="AG5442" i="1" s="1"/>
  <c r="AH5442" i="1" s="1"/>
  <c r="N5442" i="1"/>
  <c r="AJ5440" i="1"/>
  <c r="AL5440" i="1" s="1"/>
  <c r="AG5440" i="1"/>
  <c r="AH5440" i="1" s="1"/>
  <c r="AF5440" i="1"/>
  <c r="AC5440" i="1"/>
  <c r="N5440" i="1"/>
  <c r="P5440" i="1" s="1"/>
  <c r="AF5439" i="1"/>
  <c r="AC5439" i="1"/>
  <c r="N5439" i="1"/>
  <c r="P5439" i="1" s="1"/>
  <c r="AG5439" i="1" s="1"/>
  <c r="AH5439" i="1" s="1"/>
  <c r="AJ5439" i="1" s="1"/>
  <c r="AL5439" i="1" s="1"/>
  <c r="AF5438" i="1"/>
  <c r="AC5438" i="1"/>
  <c r="N5438" i="1"/>
  <c r="P5438" i="1" s="1"/>
  <c r="AG5438" i="1" s="1"/>
  <c r="AH5438" i="1" s="1"/>
  <c r="AJ5438" i="1" s="1"/>
  <c r="AL5438" i="1" s="1"/>
  <c r="AF5437" i="1"/>
  <c r="AC5437" i="1"/>
  <c r="AI5436" i="1"/>
  <c r="AF5436" i="1"/>
  <c r="AC5436" i="1"/>
  <c r="N5436" i="1"/>
  <c r="P5436" i="1" s="1"/>
  <c r="AJ5434" i="1"/>
  <c r="N5434" i="1"/>
  <c r="P5434" i="1" s="1"/>
  <c r="AG5434" i="1" s="1"/>
  <c r="AH5434" i="1" s="1"/>
  <c r="AH5435" i="1" s="1"/>
  <c r="P5432" i="1"/>
  <c r="AG5432" i="1" s="1"/>
  <c r="AH5432" i="1" s="1"/>
  <c r="N5432" i="1"/>
  <c r="AF5430" i="1"/>
  <c r="AG5430" i="1" s="1"/>
  <c r="AH5430" i="1" s="1"/>
  <c r="AJ5430" i="1" s="1"/>
  <c r="AL5430" i="1" s="1"/>
  <c r="AC5430" i="1"/>
  <c r="N5430" i="1"/>
  <c r="P5430" i="1" s="1"/>
  <c r="AC5429" i="1"/>
  <c r="AF5429" i="1" s="1"/>
  <c r="N5429" i="1"/>
  <c r="P5429" i="1" s="1"/>
  <c r="AG5429" i="1" s="1"/>
  <c r="AH5429" i="1" s="1"/>
  <c r="AJ5429" i="1" s="1"/>
  <c r="AI5427" i="1"/>
  <c r="AJ5427" i="1" s="1"/>
  <c r="AL5427" i="1" s="1"/>
  <c r="AF5427" i="1"/>
  <c r="AC5427" i="1"/>
  <c r="N5427" i="1"/>
  <c r="P5427" i="1" s="1"/>
  <c r="AG5427" i="1" s="1"/>
  <c r="AH5427" i="1" s="1"/>
  <c r="AC5426" i="1"/>
  <c r="AF5426" i="1" s="1"/>
  <c r="AI5426" i="1" s="1"/>
  <c r="N5426" i="1"/>
  <c r="P5426" i="1" s="1"/>
  <c r="AG5426" i="1" s="1"/>
  <c r="AH5426" i="1" s="1"/>
  <c r="AJ5426" i="1" s="1"/>
  <c r="AL5426" i="1" s="1"/>
  <c r="AC5425" i="1"/>
  <c r="AF5425" i="1" s="1"/>
  <c r="AI5425" i="1" s="1"/>
  <c r="P5425" i="1"/>
  <c r="N5425" i="1"/>
  <c r="AJ5424" i="1"/>
  <c r="N5424" i="1"/>
  <c r="P5424" i="1" s="1"/>
  <c r="AG5424" i="1" s="1"/>
  <c r="AH5424" i="1" s="1"/>
  <c r="P5422" i="1"/>
  <c r="AG5422" i="1" s="1"/>
  <c r="AH5422" i="1" s="1"/>
  <c r="N5422" i="1"/>
  <c r="AH5421" i="1"/>
  <c r="P5420" i="1"/>
  <c r="AG5420" i="1" s="1"/>
  <c r="AH5420" i="1" s="1"/>
  <c r="AJ5420" i="1" s="1"/>
  <c r="N5420" i="1"/>
  <c r="AF5418" i="1"/>
  <c r="AG5418" i="1" s="1"/>
  <c r="AH5418" i="1" s="1"/>
  <c r="AJ5418" i="1" s="1"/>
  <c r="AL5418" i="1" s="1"/>
  <c r="AC5418" i="1"/>
  <c r="P5418" i="1"/>
  <c r="N5418" i="1"/>
  <c r="AF5417" i="1"/>
  <c r="AC5417" i="1"/>
  <c r="P5417" i="1"/>
  <c r="AG5417" i="1" s="1"/>
  <c r="AH5417" i="1" s="1"/>
  <c r="AJ5417" i="1" s="1"/>
  <c r="AL5417" i="1" s="1"/>
  <c r="N5417" i="1"/>
  <c r="AF5416" i="1"/>
  <c r="AC5416" i="1"/>
  <c r="P5416" i="1"/>
  <c r="AG5416" i="1" s="1"/>
  <c r="AH5416" i="1" s="1"/>
  <c r="AJ5416" i="1" s="1"/>
  <c r="AL5416" i="1" s="1"/>
  <c r="N5416" i="1"/>
  <c r="AF5415" i="1"/>
  <c r="AC5415" i="1"/>
  <c r="P5415" i="1"/>
  <c r="AG5415" i="1" s="1"/>
  <c r="AH5415" i="1" s="1"/>
  <c r="AJ5415" i="1" s="1"/>
  <c r="AL5415" i="1" s="1"/>
  <c r="N5415" i="1"/>
  <c r="AG5414" i="1"/>
  <c r="AH5414" i="1" s="1"/>
  <c r="P5414" i="1"/>
  <c r="N5414" i="1"/>
  <c r="N5412" i="1"/>
  <c r="P5412" i="1" s="1"/>
  <c r="AG5412" i="1" s="1"/>
  <c r="AH5412" i="1" s="1"/>
  <c r="AH5410" i="1"/>
  <c r="AJ5410" i="1" s="1"/>
  <c r="AL5410" i="1" s="1"/>
  <c r="P5410" i="1"/>
  <c r="AG5410" i="1" s="1"/>
  <c r="N5410" i="1"/>
  <c r="AJ5409" i="1"/>
  <c r="AL5409" i="1" s="1"/>
  <c r="AH5409" i="1"/>
  <c r="P5409" i="1"/>
  <c r="AG5409" i="1" s="1"/>
  <c r="N5409" i="1"/>
  <c r="N5408" i="1"/>
  <c r="P5408" i="1" s="1"/>
  <c r="AG5408" i="1" s="1"/>
  <c r="AH5408" i="1" s="1"/>
  <c r="AJ5408" i="1" s="1"/>
  <c r="AL5408" i="1" s="1"/>
  <c r="N5407" i="1"/>
  <c r="P5407" i="1" s="1"/>
  <c r="AG5407" i="1" s="1"/>
  <c r="AH5407" i="1" s="1"/>
  <c r="AJ5407" i="1" s="1"/>
  <c r="AL5407" i="1" s="1"/>
  <c r="P5406" i="1"/>
  <c r="AG5406" i="1" s="1"/>
  <c r="AH5406" i="1" s="1"/>
  <c r="N5406" i="1"/>
  <c r="AF5404" i="1"/>
  <c r="AC5404" i="1"/>
  <c r="N5404" i="1"/>
  <c r="P5404" i="1" s="1"/>
  <c r="AG5404" i="1" s="1"/>
  <c r="AH5404" i="1" s="1"/>
  <c r="AC5402" i="1"/>
  <c r="AF5402" i="1" s="1"/>
  <c r="P5402" i="1"/>
  <c r="N5402" i="1"/>
  <c r="AC5401" i="1"/>
  <c r="AF5401" i="1" s="1"/>
  <c r="P5401" i="1"/>
  <c r="AG5401" i="1" s="1"/>
  <c r="AH5401" i="1" s="1"/>
  <c r="AJ5401" i="1" s="1"/>
  <c r="AL5401" i="1" s="1"/>
  <c r="N5401" i="1"/>
  <c r="AC5400" i="1"/>
  <c r="AF5400" i="1" s="1"/>
  <c r="AG5400" i="1" s="1"/>
  <c r="AH5400" i="1" s="1"/>
  <c r="AJ5400" i="1" s="1"/>
  <c r="AL5400" i="1" s="1"/>
  <c r="P5400" i="1"/>
  <c r="N5400" i="1"/>
  <c r="AC5399" i="1"/>
  <c r="AF5399" i="1" s="1"/>
  <c r="AG5399" i="1" s="1"/>
  <c r="AH5399" i="1" s="1"/>
  <c r="AJ5399" i="1" s="1"/>
  <c r="AL5399" i="1" s="1"/>
  <c r="P5399" i="1"/>
  <c r="N5399" i="1"/>
  <c r="AC5398" i="1"/>
  <c r="AF5398" i="1" s="1"/>
  <c r="AC5397" i="1"/>
  <c r="AF5397" i="1" s="1"/>
  <c r="P5397" i="1"/>
  <c r="N5397" i="1"/>
  <c r="N5396" i="1"/>
  <c r="P5396" i="1" s="1"/>
  <c r="AG5396" i="1" s="1"/>
  <c r="AH5396" i="1" s="1"/>
  <c r="AJ5396" i="1" s="1"/>
  <c r="AL5396" i="1" s="1"/>
  <c r="P5395" i="1"/>
  <c r="AG5395" i="1" s="1"/>
  <c r="AH5395" i="1" s="1"/>
  <c r="AJ5395" i="1" s="1"/>
  <c r="AL5395" i="1" s="1"/>
  <c r="N5395" i="1"/>
  <c r="AF5394" i="1"/>
  <c r="AG5394" i="1" s="1"/>
  <c r="AH5394" i="1" s="1"/>
  <c r="AJ5394" i="1" s="1"/>
  <c r="AL5394" i="1" s="1"/>
  <c r="AC5394" i="1"/>
  <c r="P5394" i="1"/>
  <c r="N5394" i="1"/>
  <c r="AG5393" i="1"/>
  <c r="AH5393" i="1" s="1"/>
  <c r="AJ5393" i="1" s="1"/>
  <c r="AL5393" i="1" s="1"/>
  <c r="AF5393" i="1"/>
  <c r="AC5393" i="1"/>
  <c r="P5393" i="1"/>
  <c r="N5393" i="1"/>
  <c r="AG5392" i="1"/>
  <c r="AH5392" i="1" s="1"/>
  <c r="AJ5392" i="1" s="1"/>
  <c r="AL5392" i="1" s="1"/>
  <c r="P5392" i="1"/>
  <c r="N5392" i="1"/>
  <c r="N5391" i="1"/>
  <c r="P5391" i="1" s="1"/>
  <c r="AG5391" i="1" s="1"/>
  <c r="AH5391" i="1" s="1"/>
  <c r="AJ5391" i="1" s="1"/>
  <c r="AL5391" i="1" s="1"/>
  <c r="AH5390" i="1"/>
  <c r="AJ5390" i="1" s="1"/>
  <c r="AL5390" i="1" s="1"/>
  <c r="N5390" i="1"/>
  <c r="P5390" i="1" s="1"/>
  <c r="AG5390" i="1" s="1"/>
  <c r="AI5389" i="1"/>
  <c r="AF5389" i="1"/>
  <c r="AC5389" i="1"/>
  <c r="AC5388" i="1"/>
  <c r="AF5388" i="1" s="1"/>
  <c r="AG5389" i="1" s="1"/>
  <c r="AH5389" i="1" s="1"/>
  <c r="AJ5389" i="1" s="1"/>
  <c r="AL5389" i="1" s="1"/>
  <c r="P5388" i="1"/>
  <c r="N5388" i="1"/>
  <c r="AG5387" i="1"/>
  <c r="AH5387" i="1" s="1"/>
  <c r="AJ5387" i="1" s="1"/>
  <c r="AL5387" i="1" s="1"/>
  <c r="AC5387" i="1"/>
  <c r="AF5387" i="1" s="1"/>
  <c r="P5387" i="1"/>
  <c r="N5387" i="1"/>
  <c r="AC5386" i="1"/>
  <c r="AF5386" i="1" s="1"/>
  <c r="AG5386" i="1" s="1"/>
  <c r="AH5386" i="1" s="1"/>
  <c r="AJ5386" i="1" s="1"/>
  <c r="AL5386" i="1" s="1"/>
  <c r="P5386" i="1"/>
  <c r="N5386" i="1"/>
  <c r="AF5385" i="1"/>
  <c r="AI5385" i="1" s="1"/>
  <c r="AC5385" i="1"/>
  <c r="N5385" i="1"/>
  <c r="P5385" i="1" s="1"/>
  <c r="AH5384" i="1"/>
  <c r="AJ5384" i="1" s="1"/>
  <c r="AF5384" i="1"/>
  <c r="AC5384" i="1"/>
  <c r="N5384" i="1"/>
  <c r="P5384" i="1" s="1"/>
  <c r="AG5384" i="1" s="1"/>
  <c r="AL5383" i="1"/>
  <c r="AJ5383" i="1"/>
  <c r="AH5383" i="1"/>
  <c r="P5383" i="1"/>
  <c r="AG5383" i="1" s="1"/>
  <c r="N5383" i="1"/>
  <c r="AC5381" i="1"/>
  <c r="AF5381" i="1" s="1"/>
  <c r="AI5381" i="1" s="1"/>
  <c r="N5381" i="1"/>
  <c r="P5381" i="1" s="1"/>
  <c r="AF5380" i="1"/>
  <c r="AI5380" i="1" s="1"/>
  <c r="AC5380" i="1"/>
  <c r="N5380" i="1"/>
  <c r="P5380" i="1" s="1"/>
  <c r="AG5379" i="1"/>
  <c r="AH5379" i="1" s="1"/>
  <c r="AC5379" i="1"/>
  <c r="AF5379" i="1" s="1"/>
  <c r="AI5379" i="1" s="1"/>
  <c r="P5379" i="1"/>
  <c r="N5379" i="1"/>
  <c r="N5378" i="1"/>
  <c r="P5378" i="1" s="1"/>
  <c r="AG5378" i="1" s="1"/>
  <c r="AH5378" i="1" s="1"/>
  <c r="AH5376" i="1"/>
  <c r="AJ5376" i="1" s="1"/>
  <c r="AC5376" i="1"/>
  <c r="AF5376" i="1" s="1"/>
  <c r="AG5376" i="1" s="1"/>
  <c r="N5376" i="1"/>
  <c r="P5376" i="1" s="1"/>
  <c r="AF5374" i="1"/>
  <c r="AC5374" i="1"/>
  <c r="N5374" i="1"/>
  <c r="P5374" i="1" s="1"/>
  <c r="AF5373" i="1"/>
  <c r="AC5373" i="1"/>
  <c r="N5373" i="1"/>
  <c r="P5373" i="1" s="1"/>
  <c r="AJ5372" i="1"/>
  <c r="AL5372" i="1" s="1"/>
  <c r="AF5372" i="1"/>
  <c r="AC5372" i="1"/>
  <c r="N5372" i="1"/>
  <c r="P5372" i="1" s="1"/>
  <c r="AG5372" i="1" s="1"/>
  <c r="AH5372" i="1" s="1"/>
  <c r="AL5371" i="1"/>
  <c r="AH5371" i="1"/>
  <c r="AJ5371" i="1" s="1"/>
  <c r="P5371" i="1"/>
  <c r="AG5371" i="1" s="1"/>
  <c r="N5371" i="1"/>
  <c r="P5370" i="1"/>
  <c r="AG5370" i="1" s="1"/>
  <c r="AH5370" i="1" s="1"/>
  <c r="AJ5370" i="1" s="1"/>
  <c r="AL5370" i="1" s="1"/>
  <c r="N5370" i="1"/>
  <c r="AC5369" i="1"/>
  <c r="AF5369" i="1" s="1"/>
  <c r="AG5369" i="1" s="1"/>
  <c r="AH5369" i="1" s="1"/>
  <c r="AJ5369" i="1" s="1"/>
  <c r="AL5369" i="1" s="1"/>
  <c r="P5369" i="1"/>
  <c r="N5369" i="1"/>
  <c r="AF5368" i="1"/>
  <c r="AG5368" i="1" s="1"/>
  <c r="AH5368" i="1" s="1"/>
  <c r="AJ5368" i="1" s="1"/>
  <c r="AL5368" i="1" s="1"/>
  <c r="AC5368" i="1"/>
  <c r="P5368" i="1"/>
  <c r="N5368" i="1"/>
  <c r="AG5367" i="1"/>
  <c r="AH5367" i="1" s="1"/>
  <c r="AJ5367" i="1" s="1"/>
  <c r="AL5367" i="1" s="1"/>
  <c r="AF5367" i="1"/>
  <c r="AC5367" i="1"/>
  <c r="P5367" i="1"/>
  <c r="N5367" i="1"/>
  <c r="AC5366" i="1"/>
  <c r="AF5366" i="1" s="1"/>
  <c r="P5366" i="1"/>
  <c r="AG5366" i="1" s="1"/>
  <c r="AH5366" i="1" s="1"/>
  <c r="AJ5366" i="1" s="1"/>
  <c r="AL5366" i="1" s="1"/>
  <c r="N5366" i="1"/>
  <c r="AC5365" i="1"/>
  <c r="AF5365" i="1" s="1"/>
  <c r="AG5365" i="1" s="1"/>
  <c r="AH5365" i="1" s="1"/>
  <c r="AJ5365" i="1" s="1"/>
  <c r="AL5365" i="1" s="1"/>
  <c r="P5365" i="1"/>
  <c r="N5365" i="1"/>
  <c r="AL5364" i="1"/>
  <c r="AG5364" i="1"/>
  <c r="AH5364" i="1" s="1"/>
  <c r="AJ5364" i="1" s="1"/>
  <c r="AF5364" i="1"/>
  <c r="AC5364" i="1"/>
  <c r="P5364" i="1"/>
  <c r="N5364" i="1"/>
  <c r="AC5363" i="1"/>
  <c r="AF5363" i="1" s="1"/>
  <c r="AG5363" i="1" s="1"/>
  <c r="AH5363" i="1" s="1"/>
  <c r="AJ5363" i="1" s="1"/>
  <c r="AL5363" i="1" s="1"/>
  <c r="P5363" i="1"/>
  <c r="N5363" i="1"/>
  <c r="AG5362" i="1"/>
  <c r="AH5362" i="1" s="1"/>
  <c r="AJ5362" i="1" s="1"/>
  <c r="AL5362" i="1" s="1"/>
  <c r="N5362" i="1"/>
  <c r="P5362" i="1" s="1"/>
  <c r="AH5361" i="1"/>
  <c r="N5361" i="1"/>
  <c r="P5361" i="1" s="1"/>
  <c r="AG5361" i="1" s="1"/>
  <c r="P5359" i="1"/>
  <c r="AG5359" i="1" s="1"/>
  <c r="AH5359" i="1" s="1"/>
  <c r="AJ5359" i="1" s="1"/>
  <c r="AL5359" i="1" s="1"/>
  <c r="N5359" i="1"/>
  <c r="AG5358" i="1"/>
  <c r="AH5358" i="1" s="1"/>
  <c r="AJ5358" i="1" s="1"/>
  <c r="AL5358" i="1" s="1"/>
  <c r="P5358" i="1"/>
  <c r="N5358" i="1"/>
  <c r="AH5357" i="1"/>
  <c r="AJ5357" i="1" s="1"/>
  <c r="AL5357" i="1" s="1"/>
  <c r="AG5357" i="1"/>
  <c r="AC5357" i="1"/>
  <c r="AF5357" i="1" s="1"/>
  <c r="P5357" i="1"/>
  <c r="N5357" i="1"/>
  <c r="AG5356" i="1"/>
  <c r="AH5356" i="1" s="1"/>
  <c r="AC5356" i="1"/>
  <c r="AF5356" i="1" s="1"/>
  <c r="P5356" i="1"/>
  <c r="N5356" i="1"/>
  <c r="N5354" i="1"/>
  <c r="P5354" i="1" s="1"/>
  <c r="AG5354" i="1" s="1"/>
  <c r="AH5354" i="1" s="1"/>
  <c r="AL5353" i="1"/>
  <c r="AJ5353" i="1"/>
  <c r="AJ5352" i="1"/>
  <c r="AL5352" i="1" s="1"/>
  <c r="N5352" i="1"/>
  <c r="P5352" i="1" s="1"/>
  <c r="AG5352" i="1" s="1"/>
  <c r="AH5352" i="1" s="1"/>
  <c r="AH5353" i="1" s="1"/>
  <c r="AG5350" i="1"/>
  <c r="AH5350" i="1" s="1"/>
  <c r="AJ5350" i="1" s="1"/>
  <c r="AL5350" i="1" s="1"/>
  <c r="AC5350" i="1"/>
  <c r="AF5350" i="1" s="1"/>
  <c r="P5350" i="1"/>
  <c r="N5350" i="1"/>
  <c r="AF5349" i="1"/>
  <c r="AG5349" i="1" s="1"/>
  <c r="AH5349" i="1" s="1"/>
  <c r="AJ5349" i="1" s="1"/>
  <c r="AL5349" i="1" s="1"/>
  <c r="AC5349" i="1"/>
  <c r="P5349" i="1"/>
  <c r="N5349" i="1"/>
  <c r="AG5348" i="1"/>
  <c r="AH5348" i="1" s="1"/>
  <c r="AJ5348" i="1" s="1"/>
  <c r="AL5348" i="1" s="1"/>
  <c r="AF5348" i="1"/>
  <c r="AC5348" i="1"/>
  <c r="P5348" i="1"/>
  <c r="N5348" i="1"/>
  <c r="N5347" i="1"/>
  <c r="P5347" i="1" s="1"/>
  <c r="AG5347" i="1" s="1"/>
  <c r="AH5347" i="1" s="1"/>
  <c r="AC5345" i="1"/>
  <c r="AF5345" i="1" s="1"/>
  <c r="AG5345" i="1" s="1"/>
  <c r="AH5345" i="1" s="1"/>
  <c r="AJ5345" i="1" s="1"/>
  <c r="N5345" i="1"/>
  <c r="P5345" i="1" s="1"/>
  <c r="AH5343" i="1"/>
  <c r="AJ5343" i="1" s="1"/>
  <c r="AL5343" i="1" s="1"/>
  <c r="P5343" i="1"/>
  <c r="AG5343" i="1" s="1"/>
  <c r="N5343" i="1"/>
  <c r="AG5342" i="1"/>
  <c r="AH5342" i="1" s="1"/>
  <c r="AJ5342" i="1" s="1"/>
  <c r="AL5342" i="1" s="1"/>
  <c r="AF5342" i="1"/>
  <c r="AC5342" i="1"/>
  <c r="P5342" i="1"/>
  <c r="N5342" i="1"/>
  <c r="AF5341" i="1"/>
  <c r="AC5341" i="1"/>
  <c r="P5341" i="1"/>
  <c r="AG5341" i="1" s="1"/>
  <c r="AH5341" i="1" s="1"/>
  <c r="N5341" i="1"/>
  <c r="AG5339" i="1"/>
  <c r="AH5339" i="1" s="1"/>
  <c r="P5339" i="1"/>
  <c r="N5339" i="1"/>
  <c r="AC5337" i="1"/>
  <c r="AF5337" i="1" s="1"/>
  <c r="N5337" i="1"/>
  <c r="P5337" i="1" s="1"/>
  <c r="AG5337" i="1" s="1"/>
  <c r="AH5337" i="1" s="1"/>
  <c r="AJ5337" i="1" s="1"/>
  <c r="AL5337" i="1" s="1"/>
  <c r="AH5336" i="1"/>
  <c r="N5336" i="1"/>
  <c r="P5336" i="1" s="1"/>
  <c r="AG5336" i="1" s="1"/>
  <c r="AF5334" i="1"/>
  <c r="AC5334" i="1"/>
  <c r="P5334" i="1"/>
  <c r="N5334" i="1"/>
  <c r="AF5332" i="1"/>
  <c r="AC5332" i="1"/>
  <c r="P5332" i="1"/>
  <c r="N5332" i="1"/>
  <c r="P5331" i="1"/>
  <c r="AG5331" i="1" s="1"/>
  <c r="AH5331" i="1" s="1"/>
  <c r="N5331" i="1"/>
  <c r="AL5329" i="1"/>
  <c r="AH5329" i="1"/>
  <c r="AJ5329" i="1" s="1"/>
  <c r="N5329" i="1"/>
  <c r="P5329" i="1" s="1"/>
  <c r="AG5329" i="1" s="1"/>
  <c r="P5328" i="1"/>
  <c r="AG5328" i="1" s="1"/>
  <c r="AH5328" i="1" s="1"/>
  <c r="N5328" i="1"/>
  <c r="P5326" i="1"/>
  <c r="AG5326" i="1" s="1"/>
  <c r="AH5326" i="1" s="1"/>
  <c r="N5326" i="1"/>
  <c r="AH5324" i="1"/>
  <c r="AJ5324" i="1" s="1"/>
  <c r="AL5324" i="1" s="1"/>
  <c r="N5324" i="1"/>
  <c r="P5324" i="1" s="1"/>
  <c r="AG5324" i="1" s="1"/>
  <c r="AG5323" i="1"/>
  <c r="AH5323" i="1" s="1"/>
  <c r="AJ5323" i="1" s="1"/>
  <c r="AL5323" i="1" s="1"/>
  <c r="AF5323" i="1"/>
  <c r="AC5323" i="1"/>
  <c r="N5323" i="1"/>
  <c r="P5323" i="1" s="1"/>
  <c r="AF5322" i="1"/>
  <c r="AC5322" i="1"/>
  <c r="N5322" i="1"/>
  <c r="P5322" i="1" s="1"/>
  <c r="AG5321" i="1"/>
  <c r="AH5321" i="1" s="1"/>
  <c r="AJ5321" i="1" s="1"/>
  <c r="AL5321" i="1" s="1"/>
  <c r="AC5321" i="1"/>
  <c r="AF5321" i="1" s="1"/>
  <c r="N5321" i="1"/>
  <c r="P5321" i="1" s="1"/>
  <c r="AG5320" i="1"/>
  <c r="AH5320" i="1" s="1"/>
  <c r="AC5320" i="1"/>
  <c r="AF5320" i="1" s="1"/>
  <c r="N5320" i="1"/>
  <c r="P5320" i="1" s="1"/>
  <c r="AH5318" i="1"/>
  <c r="P5318" i="1"/>
  <c r="AG5318" i="1" s="1"/>
  <c r="N5318" i="1"/>
  <c r="AJ5316" i="1"/>
  <c r="AL5316" i="1" s="1"/>
  <c r="AG5316" i="1"/>
  <c r="AH5316" i="1" s="1"/>
  <c r="P5316" i="1"/>
  <c r="N5316" i="1"/>
  <c r="AH5315" i="1"/>
  <c r="N5315" i="1"/>
  <c r="P5315" i="1" s="1"/>
  <c r="AG5315" i="1" s="1"/>
  <c r="AF5313" i="1"/>
  <c r="AC5313" i="1"/>
  <c r="N5313" i="1"/>
  <c r="P5313" i="1" s="1"/>
  <c r="AF5312" i="1"/>
  <c r="AC5312" i="1"/>
  <c r="N5312" i="1"/>
  <c r="P5312" i="1" s="1"/>
  <c r="AF5311" i="1"/>
  <c r="AC5311" i="1"/>
  <c r="N5311" i="1"/>
  <c r="P5311" i="1" s="1"/>
  <c r="AG5311" i="1" s="1"/>
  <c r="AH5311" i="1" s="1"/>
  <c r="AJ5311" i="1" s="1"/>
  <c r="AL5311" i="1" s="1"/>
  <c r="AH5310" i="1"/>
  <c r="P5310" i="1"/>
  <c r="AG5310" i="1" s="1"/>
  <c r="N5310" i="1"/>
  <c r="AL5308" i="1"/>
  <c r="AG5308" i="1"/>
  <c r="AH5308" i="1" s="1"/>
  <c r="AJ5308" i="1" s="1"/>
  <c r="AF5308" i="1"/>
  <c r="AC5308" i="1"/>
  <c r="P5308" i="1"/>
  <c r="N5308" i="1"/>
  <c r="AF5307" i="1"/>
  <c r="AC5307" i="1"/>
  <c r="N5307" i="1"/>
  <c r="P5307" i="1" s="1"/>
  <c r="AG5307" i="1" s="1"/>
  <c r="AH5307" i="1" s="1"/>
  <c r="AH5309" i="1" s="1"/>
  <c r="P5305" i="1"/>
  <c r="AG5305" i="1" s="1"/>
  <c r="AH5305" i="1" s="1"/>
  <c r="N5305" i="1"/>
  <c r="AG5303" i="1"/>
  <c r="AH5303" i="1" s="1"/>
  <c r="P5303" i="1"/>
  <c r="N5303" i="1"/>
  <c r="P5302" i="1"/>
  <c r="AG5302" i="1" s="1"/>
  <c r="AH5302" i="1" s="1"/>
  <c r="AJ5302" i="1" s="1"/>
  <c r="N5302" i="1"/>
  <c r="AF5300" i="1"/>
  <c r="AG5300" i="1" s="1"/>
  <c r="AH5300" i="1" s="1"/>
  <c r="AC5300" i="1"/>
  <c r="P5300" i="1"/>
  <c r="N5300" i="1"/>
  <c r="AH5298" i="1"/>
  <c r="AJ5298" i="1" s="1"/>
  <c r="AL5298" i="1" s="1"/>
  <c r="AG5298" i="1"/>
  <c r="AC5298" i="1"/>
  <c r="AF5298" i="1" s="1"/>
  <c r="P5298" i="1"/>
  <c r="N5298" i="1"/>
  <c r="AC5297" i="1"/>
  <c r="AF5297" i="1" s="1"/>
  <c r="AG5297" i="1" s="1"/>
  <c r="AH5297" i="1" s="1"/>
  <c r="P5297" i="1"/>
  <c r="N5297" i="1"/>
  <c r="AC5295" i="1"/>
  <c r="AF5295" i="1" s="1"/>
  <c r="N5295" i="1"/>
  <c r="P5295" i="1" s="1"/>
  <c r="AH5294" i="1"/>
  <c r="AJ5294" i="1" s="1"/>
  <c r="AL5294" i="1" s="1"/>
  <c r="AC5294" i="1"/>
  <c r="AF5294" i="1" s="1"/>
  <c r="P5294" i="1"/>
  <c r="AG5294" i="1" s="1"/>
  <c r="N5294" i="1"/>
  <c r="AH5293" i="1"/>
  <c r="N5293" i="1"/>
  <c r="P5293" i="1" s="1"/>
  <c r="AG5293" i="1" s="1"/>
  <c r="P5291" i="1"/>
  <c r="AG5291" i="1" s="1"/>
  <c r="AH5291" i="1" s="1"/>
  <c r="AH5292" i="1" s="1"/>
  <c r="N5291" i="1"/>
  <c r="AC5289" i="1"/>
  <c r="AF5289" i="1" s="1"/>
  <c r="P5289" i="1"/>
  <c r="AG5289" i="1" s="1"/>
  <c r="AH5289" i="1" s="1"/>
  <c r="AJ5289" i="1" s="1"/>
  <c r="AL5289" i="1" s="1"/>
  <c r="N5289" i="1"/>
  <c r="AC5288" i="1"/>
  <c r="AF5288" i="1" s="1"/>
  <c r="P5288" i="1"/>
  <c r="AG5288" i="1" s="1"/>
  <c r="AH5288" i="1" s="1"/>
  <c r="AJ5288" i="1" s="1"/>
  <c r="AL5288" i="1" s="1"/>
  <c r="N5288" i="1"/>
  <c r="P5287" i="1"/>
  <c r="AG5287" i="1" s="1"/>
  <c r="AH5287" i="1" s="1"/>
  <c r="N5287" i="1"/>
  <c r="AG5285" i="1"/>
  <c r="AH5285" i="1" s="1"/>
  <c r="AJ5285" i="1" s="1"/>
  <c r="AL5285" i="1" s="1"/>
  <c r="AC5285" i="1"/>
  <c r="AF5285" i="1" s="1"/>
  <c r="AF5284" i="1"/>
  <c r="AC5284" i="1"/>
  <c r="N5284" i="1"/>
  <c r="P5284" i="1" s="1"/>
  <c r="AH5282" i="1"/>
  <c r="AG5282" i="1"/>
  <c r="AF5282" i="1"/>
  <c r="AC5282" i="1"/>
  <c r="P5282" i="1"/>
  <c r="N5282" i="1"/>
  <c r="AJ5280" i="1"/>
  <c r="AJ5281" i="1" s="1"/>
  <c r="AG5280" i="1"/>
  <c r="AH5280" i="1" s="1"/>
  <c r="AH5281" i="1" s="1"/>
  <c r="P5280" i="1"/>
  <c r="N5280" i="1"/>
  <c r="N5278" i="1"/>
  <c r="P5278" i="1" s="1"/>
  <c r="AG5278" i="1" s="1"/>
  <c r="AH5278" i="1" s="1"/>
  <c r="P5276" i="1"/>
  <c r="AG5276" i="1" s="1"/>
  <c r="AH5276" i="1" s="1"/>
  <c r="N5276" i="1"/>
  <c r="AG5274" i="1"/>
  <c r="AH5274" i="1" s="1"/>
  <c r="P5274" i="1"/>
  <c r="N5274" i="1"/>
  <c r="AG5272" i="1"/>
  <c r="AH5272" i="1" s="1"/>
  <c r="AJ5272" i="1" s="1"/>
  <c r="AL5272" i="1" s="1"/>
  <c r="N5272" i="1"/>
  <c r="P5272" i="1" s="1"/>
  <c r="AJ5271" i="1"/>
  <c r="P5271" i="1"/>
  <c r="AG5271" i="1" s="1"/>
  <c r="AH5271" i="1" s="1"/>
  <c r="N5271" i="1"/>
  <c r="AC5269" i="1"/>
  <c r="AF5269" i="1" s="1"/>
  <c r="P5269" i="1"/>
  <c r="N5269" i="1"/>
  <c r="AJ5267" i="1"/>
  <c r="AL5267" i="1" s="1"/>
  <c r="AC5267" i="1"/>
  <c r="AF5267" i="1" s="1"/>
  <c r="AG5267" i="1" s="1"/>
  <c r="AH5267" i="1" s="1"/>
  <c r="P5267" i="1"/>
  <c r="N5267" i="1"/>
  <c r="AC5266" i="1"/>
  <c r="AF5266" i="1" s="1"/>
  <c r="AG5266" i="1" s="1"/>
  <c r="AH5266" i="1" s="1"/>
  <c r="AJ5266" i="1" s="1"/>
  <c r="AL5266" i="1" s="1"/>
  <c r="P5266" i="1"/>
  <c r="N5266" i="1"/>
  <c r="AL5265" i="1"/>
  <c r="AL5268" i="1" s="1"/>
  <c r="AJ5265" i="1"/>
  <c r="AJ5268" i="1" s="1"/>
  <c r="AH5265" i="1"/>
  <c r="AG5265" i="1"/>
  <c r="N5265" i="1"/>
  <c r="P5265" i="1" s="1"/>
  <c r="AJ5263" i="1"/>
  <c r="AL5263" i="1" s="1"/>
  <c r="AH5263" i="1"/>
  <c r="P5263" i="1"/>
  <c r="AG5263" i="1" s="1"/>
  <c r="N5263" i="1"/>
  <c r="N5262" i="1"/>
  <c r="P5262" i="1" s="1"/>
  <c r="AG5262" i="1" s="1"/>
  <c r="AH5262" i="1" s="1"/>
  <c r="P5260" i="1"/>
  <c r="AG5260" i="1" s="1"/>
  <c r="AH5260" i="1" s="1"/>
  <c r="AJ5260" i="1" s="1"/>
  <c r="AL5260" i="1" s="1"/>
  <c r="N5260" i="1"/>
  <c r="AH5259" i="1"/>
  <c r="AJ5259" i="1" s="1"/>
  <c r="AL5259" i="1" s="1"/>
  <c r="P5259" i="1"/>
  <c r="AG5259" i="1" s="1"/>
  <c r="N5259" i="1"/>
  <c r="AG5258" i="1"/>
  <c r="AH5258" i="1" s="1"/>
  <c r="AH5261" i="1" s="1"/>
  <c r="AF5258" i="1"/>
  <c r="AC5258" i="1"/>
  <c r="P5258" i="1"/>
  <c r="N5258" i="1"/>
  <c r="AG5256" i="1"/>
  <c r="AH5256" i="1" s="1"/>
  <c r="AJ5256" i="1" s="1"/>
  <c r="AL5256" i="1" s="1"/>
  <c r="AF5256" i="1"/>
  <c r="AC5256" i="1"/>
  <c r="N5256" i="1"/>
  <c r="P5256" i="1" s="1"/>
  <c r="AG5255" i="1"/>
  <c r="AH5255" i="1" s="1"/>
  <c r="P5255" i="1"/>
  <c r="N5255" i="1"/>
  <c r="AH5253" i="1"/>
  <c r="AJ5253" i="1" s="1"/>
  <c r="AL5253" i="1" s="1"/>
  <c r="AG5253" i="1"/>
  <c r="P5253" i="1"/>
  <c r="N5253" i="1"/>
  <c r="AH5252" i="1"/>
  <c r="N5252" i="1"/>
  <c r="P5252" i="1" s="1"/>
  <c r="AG5252" i="1" s="1"/>
  <c r="AG5250" i="1"/>
  <c r="AH5250" i="1" s="1"/>
  <c r="AJ5250" i="1" s="1"/>
  <c r="AL5250" i="1" s="1"/>
  <c r="N5250" i="1"/>
  <c r="P5250" i="1" s="1"/>
  <c r="N5249" i="1"/>
  <c r="P5249" i="1" s="1"/>
  <c r="AG5249" i="1" s="1"/>
  <c r="AH5249" i="1" s="1"/>
  <c r="AJ5249" i="1" s="1"/>
  <c r="AL5249" i="1" s="1"/>
  <c r="AG5248" i="1"/>
  <c r="AH5248" i="1" s="1"/>
  <c r="AJ5248" i="1" s="1"/>
  <c r="AL5248" i="1" s="1"/>
  <c r="P5248" i="1"/>
  <c r="N5248" i="1"/>
  <c r="N5247" i="1"/>
  <c r="P5247" i="1" s="1"/>
  <c r="AG5247" i="1" s="1"/>
  <c r="AH5247" i="1" s="1"/>
  <c r="AJ5247" i="1" s="1"/>
  <c r="AL5247" i="1" s="1"/>
  <c r="AL5246" i="1"/>
  <c r="AC5246" i="1"/>
  <c r="AF5246" i="1" s="1"/>
  <c r="AI5246" i="1" s="1"/>
  <c r="AJ5246" i="1" s="1"/>
  <c r="N5246" i="1"/>
  <c r="P5246" i="1" s="1"/>
  <c r="AG5246" i="1" s="1"/>
  <c r="AH5246" i="1" s="1"/>
  <c r="AL5245" i="1"/>
  <c r="AH5245" i="1"/>
  <c r="AJ5245" i="1" s="1"/>
  <c r="AC5245" i="1"/>
  <c r="AF5245" i="1" s="1"/>
  <c r="P5245" i="1"/>
  <c r="AG5245" i="1" s="1"/>
  <c r="N5245" i="1"/>
  <c r="AG5244" i="1"/>
  <c r="AH5244" i="1" s="1"/>
  <c r="AJ5244" i="1" s="1"/>
  <c r="AL5244" i="1" s="1"/>
  <c r="AF5244" i="1"/>
  <c r="AC5244" i="1"/>
  <c r="N5244" i="1"/>
  <c r="P5244" i="1" s="1"/>
  <c r="AI5243" i="1"/>
  <c r="AC5243" i="1"/>
  <c r="AF5243" i="1" s="1"/>
  <c r="P5243" i="1"/>
  <c r="AG5243" i="1" s="1"/>
  <c r="AH5243" i="1" s="1"/>
  <c r="N5243" i="1"/>
  <c r="N5242" i="1"/>
  <c r="P5242" i="1" s="1"/>
  <c r="AG5242" i="1" s="1"/>
  <c r="AH5242" i="1" s="1"/>
  <c r="AJ5242" i="1" s="1"/>
  <c r="AL5242" i="1" s="1"/>
  <c r="AG5241" i="1"/>
  <c r="AH5241" i="1" s="1"/>
  <c r="AJ5241" i="1" s="1"/>
  <c r="AL5241" i="1" s="1"/>
  <c r="P5241" i="1"/>
  <c r="N5241" i="1"/>
  <c r="N5240" i="1"/>
  <c r="P5240" i="1" s="1"/>
  <c r="AG5240" i="1" s="1"/>
  <c r="AH5240" i="1" s="1"/>
  <c r="AG5238" i="1"/>
  <c r="AH5238" i="1" s="1"/>
  <c r="AJ5238" i="1" s="1"/>
  <c r="AL5238" i="1" s="1"/>
  <c r="AF5238" i="1"/>
  <c r="AC5238" i="1"/>
  <c r="P5238" i="1"/>
  <c r="N5238" i="1"/>
  <c r="AC5237" i="1"/>
  <c r="AF5237" i="1" s="1"/>
  <c r="AG5237" i="1" s="1"/>
  <c r="AH5237" i="1" s="1"/>
  <c r="AH5239" i="1" s="1"/>
  <c r="P5237" i="1"/>
  <c r="N5237" i="1"/>
  <c r="N5235" i="1"/>
  <c r="P5235" i="1" s="1"/>
  <c r="AG5235" i="1" s="1"/>
  <c r="AH5235" i="1" s="1"/>
  <c r="AH5236" i="1" s="1"/>
  <c r="AC5233" i="1"/>
  <c r="AF5233" i="1" s="1"/>
  <c r="N5233" i="1"/>
  <c r="P5233" i="1" s="1"/>
  <c r="AG5233" i="1" s="1"/>
  <c r="AH5233" i="1" s="1"/>
  <c r="AJ5233" i="1" s="1"/>
  <c r="AL5233" i="1" s="1"/>
  <c r="AC5232" i="1"/>
  <c r="AF5232" i="1" s="1"/>
  <c r="N5232" i="1"/>
  <c r="P5232" i="1" s="1"/>
  <c r="AC5231" i="1"/>
  <c r="AF5231" i="1" s="1"/>
  <c r="N5231" i="1"/>
  <c r="P5231" i="1" s="1"/>
  <c r="AG5231" i="1" s="1"/>
  <c r="AH5231" i="1" s="1"/>
  <c r="AJ5231" i="1" s="1"/>
  <c r="AL5231" i="1" s="1"/>
  <c r="AC5230" i="1"/>
  <c r="AF5230" i="1" s="1"/>
  <c r="N5230" i="1"/>
  <c r="P5230" i="1" s="1"/>
  <c r="AF5228" i="1"/>
  <c r="AC5228" i="1"/>
  <c r="P5228" i="1"/>
  <c r="N5228" i="1"/>
  <c r="AG5226" i="1"/>
  <c r="AH5226" i="1" s="1"/>
  <c r="AJ5226" i="1" s="1"/>
  <c r="AL5226" i="1" s="1"/>
  <c r="P5226" i="1"/>
  <c r="N5226" i="1"/>
  <c r="AG5225" i="1"/>
  <c r="AH5225" i="1" s="1"/>
  <c r="AJ5225" i="1" s="1"/>
  <c r="AL5225" i="1" s="1"/>
  <c r="P5225" i="1"/>
  <c r="N5225" i="1"/>
  <c r="N5224" i="1"/>
  <c r="P5224" i="1" s="1"/>
  <c r="AG5224" i="1" s="1"/>
  <c r="AH5224" i="1" s="1"/>
  <c r="AJ5224" i="1" s="1"/>
  <c r="AL5224" i="1" s="1"/>
  <c r="AL5223" i="1"/>
  <c r="N5223" i="1"/>
  <c r="P5223" i="1" s="1"/>
  <c r="AG5223" i="1" s="1"/>
  <c r="AH5223" i="1" s="1"/>
  <c r="AJ5223" i="1" s="1"/>
  <c r="AJ5222" i="1"/>
  <c r="AL5222" i="1" s="1"/>
  <c r="AH5222" i="1"/>
  <c r="AG5222" i="1"/>
  <c r="P5222" i="1"/>
  <c r="N5222" i="1"/>
  <c r="N5221" i="1"/>
  <c r="P5221" i="1" s="1"/>
  <c r="AG5221" i="1" s="1"/>
  <c r="AH5221" i="1" s="1"/>
  <c r="AJ5221" i="1" s="1"/>
  <c r="AL5221" i="1" s="1"/>
  <c r="N5220" i="1"/>
  <c r="P5220" i="1" s="1"/>
  <c r="AG5220" i="1" s="1"/>
  <c r="AH5220" i="1" s="1"/>
  <c r="AJ5220" i="1" s="1"/>
  <c r="AL5220" i="1" s="1"/>
  <c r="P5219" i="1"/>
  <c r="AG5219" i="1" s="1"/>
  <c r="AH5219" i="1" s="1"/>
  <c r="AJ5219" i="1" s="1"/>
  <c r="AL5219" i="1" s="1"/>
  <c r="N5219" i="1"/>
  <c r="P5218" i="1"/>
  <c r="AG5218" i="1" s="1"/>
  <c r="AH5218" i="1" s="1"/>
  <c r="N5218" i="1"/>
  <c r="AF5216" i="1"/>
  <c r="AC5216" i="1"/>
  <c r="N5216" i="1"/>
  <c r="P5216" i="1" s="1"/>
  <c r="AF5214" i="1"/>
  <c r="AG5214" i="1" s="1"/>
  <c r="AH5214" i="1" s="1"/>
  <c r="AH5215" i="1" s="1"/>
  <c r="AC5214" i="1"/>
  <c r="P5214" i="1"/>
  <c r="N5214" i="1"/>
  <c r="AC5212" i="1"/>
  <c r="AF5212" i="1" s="1"/>
  <c r="P5212" i="1"/>
  <c r="N5212" i="1"/>
  <c r="AC5211" i="1"/>
  <c r="AF5211" i="1" s="1"/>
  <c r="P5211" i="1"/>
  <c r="AG5211" i="1" s="1"/>
  <c r="AH5211" i="1" s="1"/>
  <c r="AJ5211" i="1" s="1"/>
  <c r="AL5211" i="1" s="1"/>
  <c r="N5211" i="1"/>
  <c r="N5210" i="1"/>
  <c r="P5210" i="1" s="1"/>
  <c r="AG5210" i="1" s="1"/>
  <c r="AH5210" i="1" s="1"/>
  <c r="AF5208" i="1"/>
  <c r="AI5208" i="1" s="1"/>
  <c r="AC5208" i="1"/>
  <c r="N5208" i="1"/>
  <c r="P5208" i="1" s="1"/>
  <c r="AF5206" i="1"/>
  <c r="AG5206" i="1" s="1"/>
  <c r="AH5206" i="1" s="1"/>
  <c r="AH5207" i="1" s="1"/>
  <c r="AC5206" i="1"/>
  <c r="P5206" i="1"/>
  <c r="N5206" i="1"/>
  <c r="N5204" i="1"/>
  <c r="P5204" i="1" s="1"/>
  <c r="AG5204" i="1" s="1"/>
  <c r="AH5204" i="1" s="1"/>
  <c r="AJ5204" i="1" s="1"/>
  <c r="AL5204" i="1" s="1"/>
  <c r="AF5203" i="1"/>
  <c r="AC5203" i="1"/>
  <c r="N5203" i="1"/>
  <c r="P5203" i="1" s="1"/>
  <c r="AG5203" i="1" s="1"/>
  <c r="AH5203" i="1" s="1"/>
  <c r="AJ5203" i="1" s="1"/>
  <c r="AL5203" i="1" s="1"/>
  <c r="AL5202" i="1"/>
  <c r="AF5202" i="1"/>
  <c r="AC5202" i="1"/>
  <c r="N5202" i="1"/>
  <c r="P5202" i="1" s="1"/>
  <c r="AG5202" i="1" s="1"/>
  <c r="AH5202" i="1" s="1"/>
  <c r="AJ5202" i="1" s="1"/>
  <c r="AG5201" i="1"/>
  <c r="AH5201" i="1" s="1"/>
  <c r="AJ5201" i="1" s="1"/>
  <c r="AL5201" i="1" s="1"/>
  <c r="P5201" i="1"/>
  <c r="N5201" i="1"/>
  <c r="AH5200" i="1"/>
  <c r="AJ5200" i="1" s="1"/>
  <c r="AL5200" i="1" s="1"/>
  <c r="N5200" i="1"/>
  <c r="P5200" i="1" s="1"/>
  <c r="AG5200" i="1" s="1"/>
  <c r="P5199" i="1"/>
  <c r="AG5199" i="1" s="1"/>
  <c r="AH5199" i="1" s="1"/>
  <c r="AJ5199" i="1" s="1"/>
  <c r="AL5199" i="1" s="1"/>
  <c r="N5199" i="1"/>
  <c r="N5198" i="1"/>
  <c r="P5198" i="1" s="1"/>
  <c r="AG5198" i="1" s="1"/>
  <c r="AH5198" i="1" s="1"/>
  <c r="N5196" i="1"/>
  <c r="P5196" i="1" s="1"/>
  <c r="AG5196" i="1" s="1"/>
  <c r="AH5196" i="1" s="1"/>
  <c r="P5194" i="1"/>
  <c r="AG5194" i="1" s="1"/>
  <c r="AH5194" i="1" s="1"/>
  <c r="AJ5194" i="1" s="1"/>
  <c r="AL5194" i="1" s="1"/>
  <c r="N5194" i="1"/>
  <c r="AJ5193" i="1"/>
  <c r="AL5193" i="1" s="1"/>
  <c r="AC5193" i="1"/>
  <c r="AF5193" i="1" s="1"/>
  <c r="P5193" i="1"/>
  <c r="AG5193" i="1" s="1"/>
  <c r="AH5193" i="1" s="1"/>
  <c r="N5193" i="1"/>
  <c r="AC5192" i="1"/>
  <c r="AF5192" i="1" s="1"/>
  <c r="P5192" i="1"/>
  <c r="N5192" i="1"/>
  <c r="AJ5191" i="1"/>
  <c r="AL5191" i="1" s="1"/>
  <c r="AC5191" i="1"/>
  <c r="AF5191" i="1" s="1"/>
  <c r="P5191" i="1"/>
  <c r="AG5191" i="1" s="1"/>
  <c r="AH5191" i="1" s="1"/>
  <c r="N5191" i="1"/>
  <c r="AC5190" i="1"/>
  <c r="AF5190" i="1" s="1"/>
  <c r="P5190" i="1"/>
  <c r="N5190" i="1"/>
  <c r="AJ5189" i="1"/>
  <c r="AL5189" i="1" s="1"/>
  <c r="AC5189" i="1"/>
  <c r="AF5189" i="1" s="1"/>
  <c r="P5189" i="1"/>
  <c r="AG5189" i="1" s="1"/>
  <c r="AH5189" i="1" s="1"/>
  <c r="N5189" i="1"/>
  <c r="AC5188" i="1"/>
  <c r="AF5188" i="1" s="1"/>
  <c r="P5188" i="1"/>
  <c r="N5188" i="1"/>
  <c r="AJ5187" i="1"/>
  <c r="AL5187" i="1" s="1"/>
  <c r="AC5187" i="1"/>
  <c r="AF5187" i="1" s="1"/>
  <c r="P5187" i="1"/>
  <c r="AG5187" i="1" s="1"/>
  <c r="AH5187" i="1" s="1"/>
  <c r="N5187" i="1"/>
  <c r="AJ5186" i="1"/>
  <c r="AL5186" i="1" s="1"/>
  <c r="N5186" i="1"/>
  <c r="P5186" i="1" s="1"/>
  <c r="AG5186" i="1" s="1"/>
  <c r="AH5186" i="1" s="1"/>
  <c r="AL5185" i="1"/>
  <c r="AG5185" i="1"/>
  <c r="AH5185" i="1" s="1"/>
  <c r="AJ5185" i="1" s="1"/>
  <c r="P5185" i="1"/>
  <c r="N5185" i="1"/>
  <c r="AH5183" i="1"/>
  <c r="AJ5183" i="1" s="1"/>
  <c r="AL5183" i="1" s="1"/>
  <c r="AG5183" i="1"/>
  <c r="P5183" i="1"/>
  <c r="N5183" i="1"/>
  <c r="AF5182" i="1"/>
  <c r="AG5182" i="1" s="1"/>
  <c r="AH5182" i="1" s="1"/>
  <c r="AJ5182" i="1" s="1"/>
  <c r="AL5182" i="1" s="1"/>
  <c r="AC5182" i="1"/>
  <c r="P5182" i="1"/>
  <c r="N5182" i="1"/>
  <c r="AJ5181" i="1"/>
  <c r="AL5181" i="1" s="1"/>
  <c r="AF5181" i="1"/>
  <c r="AG5181" i="1" s="1"/>
  <c r="AH5181" i="1" s="1"/>
  <c r="AC5181" i="1"/>
  <c r="P5181" i="1"/>
  <c r="N5181" i="1"/>
  <c r="AF5180" i="1"/>
  <c r="AG5180" i="1" s="1"/>
  <c r="AH5180" i="1" s="1"/>
  <c r="AJ5180" i="1" s="1"/>
  <c r="AL5180" i="1" s="1"/>
  <c r="AC5180" i="1"/>
  <c r="P5180" i="1"/>
  <c r="N5180" i="1"/>
  <c r="AJ5179" i="1"/>
  <c r="AF5179" i="1"/>
  <c r="AG5179" i="1" s="1"/>
  <c r="AH5179" i="1" s="1"/>
  <c r="AH5184" i="1" s="1"/>
  <c r="AC5179" i="1"/>
  <c r="P5179" i="1"/>
  <c r="N5179" i="1"/>
  <c r="AC5177" i="1"/>
  <c r="AF5177" i="1" s="1"/>
  <c r="P5177" i="1"/>
  <c r="N5177" i="1"/>
  <c r="AJ5176" i="1"/>
  <c r="AL5176" i="1" s="1"/>
  <c r="AC5176" i="1"/>
  <c r="AF5176" i="1" s="1"/>
  <c r="P5176" i="1"/>
  <c r="AG5176" i="1" s="1"/>
  <c r="AH5176" i="1" s="1"/>
  <c r="N5176" i="1"/>
  <c r="AC5175" i="1"/>
  <c r="AF5175" i="1" s="1"/>
  <c r="P5175" i="1"/>
  <c r="N5175" i="1"/>
  <c r="AJ5174" i="1"/>
  <c r="AL5174" i="1" s="1"/>
  <c r="AC5174" i="1"/>
  <c r="AF5174" i="1" s="1"/>
  <c r="P5174" i="1"/>
  <c r="AG5174" i="1" s="1"/>
  <c r="AH5174" i="1" s="1"/>
  <c r="N5174" i="1"/>
  <c r="AJ5173" i="1"/>
  <c r="AL5173" i="1" s="1"/>
  <c r="N5173" i="1"/>
  <c r="P5173" i="1" s="1"/>
  <c r="AG5173" i="1" s="1"/>
  <c r="AH5173" i="1" s="1"/>
  <c r="N5171" i="1"/>
  <c r="P5171" i="1" s="1"/>
  <c r="AG5171" i="1" s="1"/>
  <c r="AH5171" i="1" s="1"/>
  <c r="AJ5171" i="1" s="1"/>
  <c r="AL5171" i="1" s="1"/>
  <c r="AH5170" i="1"/>
  <c r="AG5170" i="1"/>
  <c r="P5170" i="1"/>
  <c r="N5170" i="1"/>
  <c r="AJ5168" i="1"/>
  <c r="AL5168" i="1" s="1"/>
  <c r="N5168" i="1"/>
  <c r="P5168" i="1" s="1"/>
  <c r="AG5168" i="1" s="1"/>
  <c r="AH5168" i="1" s="1"/>
  <c r="AF5167" i="1"/>
  <c r="AC5167" i="1"/>
  <c r="N5167" i="1"/>
  <c r="P5167" i="1" s="1"/>
  <c r="AG5167" i="1" s="1"/>
  <c r="AH5167" i="1" s="1"/>
  <c r="AJ5167" i="1" s="1"/>
  <c r="AL5167" i="1" s="1"/>
  <c r="AG5166" i="1"/>
  <c r="AH5166" i="1" s="1"/>
  <c r="AJ5166" i="1" s="1"/>
  <c r="AL5166" i="1" s="1"/>
  <c r="AF5166" i="1"/>
  <c r="AC5166" i="1"/>
  <c r="N5166" i="1"/>
  <c r="P5166" i="1" s="1"/>
  <c r="AG5165" i="1"/>
  <c r="AH5165" i="1" s="1"/>
  <c r="AJ5165" i="1" s="1"/>
  <c r="AL5165" i="1" s="1"/>
  <c r="P5165" i="1"/>
  <c r="N5165" i="1"/>
  <c r="AH5164" i="1"/>
  <c r="AJ5164" i="1" s="1"/>
  <c r="AL5164" i="1" s="1"/>
  <c r="N5164" i="1"/>
  <c r="P5164" i="1" s="1"/>
  <c r="AG5164" i="1" s="1"/>
  <c r="AF5163" i="1"/>
  <c r="AC5163" i="1"/>
  <c r="N5163" i="1"/>
  <c r="P5163" i="1" s="1"/>
  <c r="P5162" i="1"/>
  <c r="AG5162" i="1" s="1"/>
  <c r="AH5162" i="1" s="1"/>
  <c r="N5162" i="1"/>
  <c r="AC5160" i="1"/>
  <c r="AF5160" i="1" s="1"/>
  <c r="P5160" i="1"/>
  <c r="AG5160" i="1" s="1"/>
  <c r="AH5160" i="1" s="1"/>
  <c r="AJ5160" i="1" s="1"/>
  <c r="AL5160" i="1" s="1"/>
  <c r="N5160" i="1"/>
  <c r="AC5159" i="1"/>
  <c r="AF5159" i="1" s="1"/>
  <c r="P5159" i="1"/>
  <c r="AG5159" i="1" s="1"/>
  <c r="AH5159" i="1" s="1"/>
  <c r="AJ5159" i="1" s="1"/>
  <c r="AL5159" i="1" s="1"/>
  <c r="N5159" i="1"/>
  <c r="AG5158" i="1"/>
  <c r="AH5158" i="1" s="1"/>
  <c r="N5158" i="1"/>
  <c r="P5158" i="1" s="1"/>
  <c r="N5156" i="1"/>
  <c r="P5156" i="1" s="1"/>
  <c r="AG5156" i="1" s="1"/>
  <c r="AH5156" i="1" s="1"/>
  <c r="P5154" i="1"/>
  <c r="AG5154" i="1" s="1"/>
  <c r="AH5154" i="1" s="1"/>
  <c r="AH5155" i="1" s="1"/>
  <c r="N5154" i="1"/>
  <c r="AL5152" i="1"/>
  <c r="AG5152" i="1"/>
  <c r="AH5152" i="1" s="1"/>
  <c r="AJ5152" i="1" s="1"/>
  <c r="P5152" i="1"/>
  <c r="N5152" i="1"/>
  <c r="AC5151" i="1"/>
  <c r="AF5151" i="1" s="1"/>
  <c r="P5151" i="1"/>
  <c r="AG5151" i="1" s="1"/>
  <c r="AH5151" i="1" s="1"/>
  <c r="AJ5151" i="1" s="1"/>
  <c r="AL5151" i="1" s="1"/>
  <c r="N5151" i="1"/>
  <c r="AC5150" i="1"/>
  <c r="AF5150" i="1" s="1"/>
  <c r="P5150" i="1"/>
  <c r="AG5150" i="1" s="1"/>
  <c r="AH5150" i="1" s="1"/>
  <c r="AJ5150" i="1" s="1"/>
  <c r="AL5150" i="1" s="1"/>
  <c r="N5150" i="1"/>
  <c r="AC5149" i="1"/>
  <c r="AF5149" i="1" s="1"/>
  <c r="P5149" i="1"/>
  <c r="AG5149" i="1" s="1"/>
  <c r="AH5149" i="1" s="1"/>
  <c r="AJ5149" i="1" s="1"/>
  <c r="AL5149" i="1" s="1"/>
  <c r="N5149" i="1"/>
  <c r="AC5148" i="1"/>
  <c r="AF5148" i="1" s="1"/>
  <c r="P5148" i="1"/>
  <c r="AG5148" i="1" s="1"/>
  <c r="AH5148" i="1" s="1"/>
  <c r="AJ5148" i="1" s="1"/>
  <c r="AL5148" i="1" s="1"/>
  <c r="N5148" i="1"/>
  <c r="AC5147" i="1"/>
  <c r="AF5147" i="1" s="1"/>
  <c r="P5147" i="1"/>
  <c r="AG5147" i="1" s="1"/>
  <c r="AH5147" i="1" s="1"/>
  <c r="N5147" i="1"/>
  <c r="AI5145" i="1"/>
  <c r="AH5145" i="1"/>
  <c r="AC5145" i="1"/>
  <c r="AF5145" i="1" s="1"/>
  <c r="P5145" i="1"/>
  <c r="AG5145" i="1" s="1"/>
  <c r="N5145" i="1"/>
  <c r="AC5144" i="1"/>
  <c r="AF5144" i="1" s="1"/>
  <c r="AI5144" i="1" s="1"/>
  <c r="N5144" i="1"/>
  <c r="P5144" i="1" s="1"/>
  <c r="N5143" i="1"/>
  <c r="P5143" i="1" s="1"/>
  <c r="AG5143" i="1" s="1"/>
  <c r="AH5143" i="1" s="1"/>
  <c r="AJ5143" i="1" s="1"/>
  <c r="P5141" i="1"/>
  <c r="AG5141" i="1" s="1"/>
  <c r="AH5141" i="1" s="1"/>
  <c r="AJ5141" i="1" s="1"/>
  <c r="AL5141" i="1" s="1"/>
  <c r="N5141" i="1"/>
  <c r="AC5140" i="1"/>
  <c r="AF5140" i="1" s="1"/>
  <c r="P5140" i="1"/>
  <c r="AG5140" i="1" s="1"/>
  <c r="AH5140" i="1" s="1"/>
  <c r="AJ5140" i="1" s="1"/>
  <c r="AL5140" i="1" s="1"/>
  <c r="N5140" i="1"/>
  <c r="AH5139" i="1"/>
  <c r="AJ5139" i="1" s="1"/>
  <c r="AL5139" i="1" s="1"/>
  <c r="N5139" i="1"/>
  <c r="P5139" i="1" s="1"/>
  <c r="AG5139" i="1" s="1"/>
  <c r="AG5138" i="1"/>
  <c r="AH5138" i="1" s="1"/>
  <c r="AJ5138" i="1" s="1"/>
  <c r="AL5138" i="1" s="1"/>
  <c r="AF5138" i="1"/>
  <c r="AC5138" i="1"/>
  <c r="N5138" i="1"/>
  <c r="P5138" i="1" s="1"/>
  <c r="AF5137" i="1"/>
  <c r="AC5137" i="1"/>
  <c r="N5137" i="1"/>
  <c r="P5137" i="1" s="1"/>
  <c r="AG5137" i="1" s="1"/>
  <c r="AH5137" i="1" s="1"/>
  <c r="N5135" i="1"/>
  <c r="P5135" i="1" s="1"/>
  <c r="AG5135" i="1" s="1"/>
  <c r="AH5135" i="1" s="1"/>
  <c r="AJ5135" i="1" s="1"/>
  <c r="AL5135" i="1" s="1"/>
  <c r="AF5134" i="1"/>
  <c r="AC5134" i="1"/>
  <c r="N5134" i="1"/>
  <c r="P5134" i="1" s="1"/>
  <c r="AG5134" i="1" s="1"/>
  <c r="AH5134" i="1" s="1"/>
  <c r="P5132" i="1"/>
  <c r="AG5132" i="1" s="1"/>
  <c r="AH5132" i="1" s="1"/>
  <c r="AJ5132" i="1" s="1"/>
  <c r="AL5132" i="1" s="1"/>
  <c r="N5132" i="1"/>
  <c r="AH5131" i="1"/>
  <c r="AH5133" i="1" s="1"/>
  <c r="N5131" i="1"/>
  <c r="P5131" i="1" s="1"/>
  <c r="AG5131" i="1" s="1"/>
  <c r="AC5129" i="1"/>
  <c r="AF5129" i="1" s="1"/>
  <c r="N5129" i="1"/>
  <c r="P5129" i="1" s="1"/>
  <c r="AC5128" i="1"/>
  <c r="AF5128" i="1" s="1"/>
  <c r="N5128" i="1"/>
  <c r="P5128" i="1" s="1"/>
  <c r="AC5126" i="1"/>
  <c r="AF5126" i="1" s="1"/>
  <c r="P5126" i="1"/>
  <c r="N5126" i="1"/>
  <c r="AG5124" i="1"/>
  <c r="AH5124" i="1" s="1"/>
  <c r="AJ5124" i="1" s="1"/>
  <c r="AL5124" i="1" s="1"/>
  <c r="P5124" i="1"/>
  <c r="N5124" i="1"/>
  <c r="AF5123" i="1"/>
  <c r="AI5123" i="1" s="1"/>
  <c r="AJ5123" i="1" s="1"/>
  <c r="AC5123" i="1"/>
  <c r="N5123" i="1"/>
  <c r="P5123" i="1" s="1"/>
  <c r="AG5123" i="1" s="1"/>
  <c r="AH5123" i="1" s="1"/>
  <c r="N5121" i="1"/>
  <c r="P5121" i="1" s="1"/>
  <c r="AG5121" i="1" s="1"/>
  <c r="AH5121" i="1" s="1"/>
  <c r="AJ5121" i="1" s="1"/>
  <c r="AL5121" i="1" s="1"/>
  <c r="AG5120" i="1"/>
  <c r="AH5120" i="1" s="1"/>
  <c r="N5120" i="1"/>
  <c r="P5120" i="1" s="1"/>
  <c r="AC5118" i="1"/>
  <c r="AF5118" i="1" s="1"/>
  <c r="AI5118" i="1" s="1"/>
  <c r="N5118" i="1"/>
  <c r="P5118" i="1" s="1"/>
  <c r="N5116" i="1"/>
  <c r="P5116" i="1" s="1"/>
  <c r="AG5116" i="1" s="1"/>
  <c r="AH5116" i="1" s="1"/>
  <c r="P5114" i="1"/>
  <c r="AG5114" i="1" s="1"/>
  <c r="AH5114" i="1" s="1"/>
  <c r="AJ5114" i="1" s="1"/>
  <c r="AL5114" i="1" s="1"/>
  <c r="N5114" i="1"/>
  <c r="AC5113" i="1"/>
  <c r="AF5113" i="1" s="1"/>
  <c r="N5113" i="1"/>
  <c r="P5113" i="1" s="1"/>
  <c r="AG5113" i="1" s="1"/>
  <c r="AH5113" i="1" s="1"/>
  <c r="AJ5113" i="1" s="1"/>
  <c r="AL5113" i="1" s="1"/>
  <c r="AG5112" i="1"/>
  <c r="AH5112" i="1" s="1"/>
  <c r="AJ5112" i="1" s="1"/>
  <c r="AL5112" i="1" s="1"/>
  <c r="AC5112" i="1"/>
  <c r="AF5112" i="1" s="1"/>
  <c r="P5112" i="1"/>
  <c r="N5112" i="1"/>
  <c r="AC5111" i="1"/>
  <c r="AF5111" i="1" s="1"/>
  <c r="N5111" i="1"/>
  <c r="P5111" i="1" s="1"/>
  <c r="AG5111" i="1" s="1"/>
  <c r="AH5111" i="1" s="1"/>
  <c r="AJ5111" i="1" s="1"/>
  <c r="AL5111" i="1" s="1"/>
  <c r="AG5110" i="1"/>
  <c r="AH5110" i="1" s="1"/>
  <c r="AJ5110" i="1" s="1"/>
  <c r="AL5110" i="1" s="1"/>
  <c r="AC5110" i="1"/>
  <c r="AF5110" i="1" s="1"/>
  <c r="P5110" i="1"/>
  <c r="N5110" i="1"/>
  <c r="AC5109" i="1"/>
  <c r="AF5109" i="1" s="1"/>
  <c r="N5109" i="1"/>
  <c r="P5109" i="1" s="1"/>
  <c r="AG5109" i="1" s="1"/>
  <c r="AH5109" i="1" s="1"/>
  <c r="AJ5109" i="1" s="1"/>
  <c r="AL5109" i="1" s="1"/>
  <c r="AG5108" i="1"/>
  <c r="AH5108" i="1" s="1"/>
  <c r="AJ5108" i="1" s="1"/>
  <c r="AL5108" i="1" s="1"/>
  <c r="AC5108" i="1"/>
  <c r="AF5108" i="1" s="1"/>
  <c r="P5108" i="1"/>
  <c r="N5108" i="1"/>
  <c r="AC5107" i="1"/>
  <c r="AF5107" i="1" s="1"/>
  <c r="N5107" i="1"/>
  <c r="P5107" i="1" s="1"/>
  <c r="AG5107" i="1" s="1"/>
  <c r="AH5107" i="1" s="1"/>
  <c r="AJ5107" i="1" s="1"/>
  <c r="AL5107" i="1" s="1"/>
  <c r="AG5106" i="1"/>
  <c r="AH5106" i="1" s="1"/>
  <c r="N5106" i="1"/>
  <c r="P5106" i="1" s="1"/>
  <c r="N5104" i="1"/>
  <c r="P5104" i="1" s="1"/>
  <c r="AG5104" i="1" s="1"/>
  <c r="AH5104" i="1" s="1"/>
  <c r="AJ5104" i="1" s="1"/>
  <c r="AL5104" i="1" s="1"/>
  <c r="AF5103" i="1"/>
  <c r="AC5103" i="1"/>
  <c r="P5103" i="1"/>
  <c r="N5103" i="1"/>
  <c r="P5102" i="1"/>
  <c r="AG5102" i="1" s="1"/>
  <c r="AH5102" i="1" s="1"/>
  <c r="N5102" i="1"/>
  <c r="AG5100" i="1"/>
  <c r="AH5100" i="1" s="1"/>
  <c r="AJ5100" i="1" s="1"/>
  <c r="AL5100" i="1" s="1"/>
  <c r="N5100" i="1"/>
  <c r="P5100" i="1" s="1"/>
  <c r="AC5099" i="1"/>
  <c r="AF5099" i="1" s="1"/>
  <c r="N5099" i="1"/>
  <c r="P5099" i="1" s="1"/>
  <c r="AG5099" i="1" s="1"/>
  <c r="AH5099" i="1" s="1"/>
  <c r="AJ5099" i="1" s="1"/>
  <c r="N5097" i="1"/>
  <c r="P5097" i="1" s="1"/>
  <c r="AG5097" i="1" s="1"/>
  <c r="AH5097" i="1" s="1"/>
  <c r="AJ5097" i="1" s="1"/>
  <c r="AL5097" i="1" s="1"/>
  <c r="P5096" i="1"/>
  <c r="AG5096" i="1" s="1"/>
  <c r="AH5096" i="1" s="1"/>
  <c r="N5096" i="1"/>
  <c r="AC5094" i="1"/>
  <c r="AF5094" i="1" s="1"/>
  <c r="N5094" i="1"/>
  <c r="P5094" i="1" s="1"/>
  <c r="AG5094" i="1" s="1"/>
  <c r="AH5094" i="1" s="1"/>
  <c r="AJ5094" i="1" s="1"/>
  <c r="AL5094" i="1" s="1"/>
  <c r="N5093" i="1"/>
  <c r="P5093" i="1" s="1"/>
  <c r="AG5093" i="1" s="1"/>
  <c r="AH5093" i="1" s="1"/>
  <c r="P5091" i="1"/>
  <c r="AG5091" i="1" s="1"/>
  <c r="AH5091" i="1" s="1"/>
  <c r="AJ5091" i="1" s="1"/>
  <c r="AL5091" i="1" s="1"/>
  <c r="N5091" i="1"/>
  <c r="P5090" i="1"/>
  <c r="AG5090" i="1" s="1"/>
  <c r="AH5090" i="1" s="1"/>
  <c r="N5090" i="1"/>
  <c r="AG5088" i="1"/>
  <c r="AH5088" i="1" s="1"/>
  <c r="AJ5088" i="1" s="1"/>
  <c r="AL5088" i="1" s="1"/>
  <c r="AL5089" i="1" s="1"/>
  <c r="N5088" i="1"/>
  <c r="P5088" i="1" s="1"/>
  <c r="AC5086" i="1"/>
  <c r="AF5086" i="1" s="1"/>
  <c r="P5086" i="1"/>
  <c r="N5086" i="1"/>
  <c r="AC5085" i="1"/>
  <c r="AF5085" i="1" s="1"/>
  <c r="AG5085" i="1" s="1"/>
  <c r="AH5085" i="1" s="1"/>
  <c r="AJ5085" i="1" s="1"/>
  <c r="AL5085" i="1" s="1"/>
  <c r="AL5084" i="1"/>
  <c r="AF5084" i="1"/>
  <c r="AG5084" i="1" s="1"/>
  <c r="AH5084" i="1" s="1"/>
  <c r="AJ5084" i="1" s="1"/>
  <c r="AC5084" i="1"/>
  <c r="AC5083" i="1"/>
  <c r="AF5083" i="1" s="1"/>
  <c r="AG5083" i="1" s="1"/>
  <c r="AH5083" i="1" s="1"/>
  <c r="AJ5083" i="1" s="1"/>
  <c r="AL5083" i="1" s="1"/>
  <c r="AF5082" i="1"/>
  <c r="AG5082" i="1" s="1"/>
  <c r="AH5082" i="1" s="1"/>
  <c r="AJ5082" i="1" s="1"/>
  <c r="AL5082" i="1" s="1"/>
  <c r="AC5082" i="1"/>
  <c r="AC5081" i="1"/>
  <c r="AF5081" i="1" s="1"/>
  <c r="AG5081" i="1" s="1"/>
  <c r="AH5081" i="1" s="1"/>
  <c r="AJ5081" i="1" s="1"/>
  <c r="AL5081" i="1" s="1"/>
  <c r="AF5080" i="1"/>
  <c r="AG5080" i="1" s="1"/>
  <c r="AH5080" i="1" s="1"/>
  <c r="AJ5080" i="1" s="1"/>
  <c r="AL5080" i="1" s="1"/>
  <c r="AC5080" i="1"/>
  <c r="AH5079" i="1"/>
  <c r="AJ5079" i="1" s="1"/>
  <c r="AL5079" i="1" s="1"/>
  <c r="AC5079" i="1"/>
  <c r="AF5079" i="1" s="1"/>
  <c r="AG5079" i="1" s="1"/>
  <c r="AG5078" i="1"/>
  <c r="AH5078" i="1" s="1"/>
  <c r="AJ5078" i="1" s="1"/>
  <c r="AL5078" i="1" s="1"/>
  <c r="AF5078" i="1"/>
  <c r="AC5078" i="1"/>
  <c r="AF5077" i="1"/>
  <c r="AC5077" i="1"/>
  <c r="P5077" i="1"/>
  <c r="N5077" i="1"/>
  <c r="AC5076" i="1"/>
  <c r="AF5076" i="1" s="1"/>
  <c r="P5076" i="1"/>
  <c r="N5076" i="1"/>
  <c r="AC5075" i="1"/>
  <c r="AF5075" i="1" s="1"/>
  <c r="P5075" i="1"/>
  <c r="AG5075" i="1" s="1"/>
  <c r="AH5075" i="1" s="1"/>
  <c r="AJ5075" i="1" s="1"/>
  <c r="AL5075" i="1" s="1"/>
  <c r="N5075" i="1"/>
  <c r="AC5074" i="1"/>
  <c r="AF5074" i="1" s="1"/>
  <c r="P5074" i="1"/>
  <c r="N5074" i="1"/>
  <c r="AF5073" i="1"/>
  <c r="AC5073" i="1"/>
  <c r="AF5072" i="1"/>
  <c r="AC5072" i="1"/>
  <c r="N5072" i="1"/>
  <c r="P5072" i="1" s="1"/>
  <c r="AF5071" i="1"/>
  <c r="AC5071" i="1"/>
  <c r="P5071" i="1"/>
  <c r="N5071" i="1"/>
  <c r="AF5070" i="1"/>
  <c r="AC5070" i="1"/>
  <c r="N5070" i="1"/>
  <c r="P5070" i="1" s="1"/>
  <c r="AG5070" i="1" s="1"/>
  <c r="AH5070" i="1" s="1"/>
  <c r="AJ5070" i="1" s="1"/>
  <c r="AL5070" i="1" s="1"/>
  <c r="AF5069" i="1"/>
  <c r="AC5069" i="1"/>
  <c r="P5069" i="1"/>
  <c r="AG5069" i="1" s="1"/>
  <c r="AH5069" i="1" s="1"/>
  <c r="AJ5069" i="1" s="1"/>
  <c r="AL5069" i="1" s="1"/>
  <c r="N5069" i="1"/>
  <c r="P5068" i="1"/>
  <c r="AG5068" i="1" s="1"/>
  <c r="AH5068" i="1" s="1"/>
  <c r="AJ5068" i="1" s="1"/>
  <c r="AL5068" i="1" s="1"/>
  <c r="N5068" i="1"/>
  <c r="N5067" i="1"/>
  <c r="P5067" i="1" s="1"/>
  <c r="AG5067" i="1" s="1"/>
  <c r="AH5067" i="1" s="1"/>
  <c r="AJ5067" i="1" s="1"/>
  <c r="AL5067" i="1" s="1"/>
  <c r="P5066" i="1"/>
  <c r="AG5066" i="1" s="1"/>
  <c r="AH5066" i="1" s="1"/>
  <c r="AJ5066" i="1" s="1"/>
  <c r="AL5066" i="1" s="1"/>
  <c r="N5066" i="1"/>
  <c r="N5065" i="1"/>
  <c r="P5065" i="1" s="1"/>
  <c r="AG5065" i="1" s="1"/>
  <c r="AH5065" i="1" s="1"/>
  <c r="AJ5065" i="1" s="1"/>
  <c r="AL5065" i="1" s="1"/>
  <c r="AF5064" i="1"/>
  <c r="AG5064" i="1" s="1"/>
  <c r="AH5064" i="1" s="1"/>
  <c r="AJ5064" i="1" s="1"/>
  <c r="AL5064" i="1" s="1"/>
  <c r="AC5064" i="1"/>
  <c r="AL5063" i="1"/>
  <c r="AC5063" i="1"/>
  <c r="AF5063" i="1" s="1"/>
  <c r="P5063" i="1"/>
  <c r="AG5063" i="1" s="1"/>
  <c r="AH5063" i="1" s="1"/>
  <c r="AJ5063" i="1" s="1"/>
  <c r="N5063" i="1"/>
  <c r="AH5062" i="1"/>
  <c r="AJ5062" i="1" s="1"/>
  <c r="AL5062" i="1" s="1"/>
  <c r="AC5062" i="1"/>
  <c r="AF5062" i="1" s="1"/>
  <c r="AG5062" i="1" s="1"/>
  <c r="AG5061" i="1"/>
  <c r="AH5061" i="1" s="1"/>
  <c r="AJ5061" i="1" s="1"/>
  <c r="AL5061" i="1" s="1"/>
  <c r="AF5061" i="1"/>
  <c r="AC5061" i="1"/>
  <c r="AF5060" i="1"/>
  <c r="AG5060" i="1" s="1"/>
  <c r="AH5060" i="1" s="1"/>
  <c r="AJ5060" i="1" s="1"/>
  <c r="AL5060" i="1" s="1"/>
  <c r="AC5060" i="1"/>
  <c r="AL5059" i="1"/>
  <c r="AF5059" i="1"/>
  <c r="AG5059" i="1" s="1"/>
  <c r="AH5059" i="1" s="1"/>
  <c r="AJ5059" i="1" s="1"/>
  <c r="AC5059" i="1"/>
  <c r="AC5058" i="1"/>
  <c r="AF5058" i="1" s="1"/>
  <c r="AG5058" i="1" s="1"/>
  <c r="AH5058" i="1" s="1"/>
  <c r="AJ5058" i="1" s="1"/>
  <c r="AL5058" i="1" s="1"/>
  <c r="AF5057" i="1"/>
  <c r="AG5057" i="1" s="1"/>
  <c r="AH5057" i="1" s="1"/>
  <c r="AJ5057" i="1" s="1"/>
  <c r="AL5057" i="1" s="1"/>
  <c r="AC5057" i="1"/>
  <c r="N5057" i="1"/>
  <c r="P5057" i="1" s="1"/>
  <c r="AF5056" i="1"/>
  <c r="AC5056" i="1"/>
  <c r="N5056" i="1"/>
  <c r="P5056" i="1" s="1"/>
  <c r="AG5056" i="1" s="1"/>
  <c r="AH5056" i="1" s="1"/>
  <c r="AJ5056" i="1" s="1"/>
  <c r="AL5056" i="1" s="1"/>
  <c r="AI5055" i="1"/>
  <c r="AG5055" i="1"/>
  <c r="AH5055" i="1" s="1"/>
  <c r="AF5055" i="1"/>
  <c r="AC5055" i="1"/>
  <c r="N5055" i="1"/>
  <c r="P5055" i="1" s="1"/>
  <c r="AF5054" i="1"/>
  <c r="AC5054" i="1"/>
  <c r="N5054" i="1"/>
  <c r="P5054" i="1" s="1"/>
  <c r="AG5054" i="1" s="1"/>
  <c r="AH5054" i="1" s="1"/>
  <c r="AJ5054" i="1" s="1"/>
  <c r="AL5054" i="1" s="1"/>
  <c r="AG5053" i="1"/>
  <c r="AH5053" i="1" s="1"/>
  <c r="AJ5053" i="1" s="1"/>
  <c r="AL5053" i="1" s="1"/>
  <c r="AF5053" i="1"/>
  <c r="AC5053" i="1"/>
  <c r="N5053" i="1"/>
  <c r="P5053" i="1" s="1"/>
  <c r="AG5052" i="1"/>
  <c r="AH5052" i="1" s="1"/>
  <c r="AJ5052" i="1" s="1"/>
  <c r="AL5052" i="1" s="1"/>
  <c r="AF5052" i="1"/>
  <c r="AC5052" i="1"/>
  <c r="N5052" i="1"/>
  <c r="P5052" i="1" s="1"/>
  <c r="AG5051" i="1"/>
  <c r="AH5051" i="1" s="1"/>
  <c r="AJ5051" i="1" s="1"/>
  <c r="AL5051" i="1" s="1"/>
  <c r="AF5051" i="1"/>
  <c r="AC5051" i="1"/>
  <c r="N5051" i="1"/>
  <c r="P5051" i="1" s="1"/>
  <c r="AC5050" i="1"/>
  <c r="AF5050" i="1" s="1"/>
  <c r="AI5050" i="1" s="1"/>
  <c r="P5050" i="1"/>
  <c r="AG5050" i="1" s="1"/>
  <c r="AH5050" i="1" s="1"/>
  <c r="N5050" i="1"/>
  <c r="AH5049" i="1"/>
  <c r="N5049" i="1"/>
  <c r="P5049" i="1" s="1"/>
  <c r="AG5049" i="1" s="1"/>
  <c r="AL5047" i="1"/>
  <c r="N5047" i="1"/>
  <c r="P5047" i="1" s="1"/>
  <c r="AG5047" i="1" s="1"/>
  <c r="AH5047" i="1" s="1"/>
  <c r="AJ5047" i="1" s="1"/>
  <c r="AH5046" i="1"/>
  <c r="AH5048" i="1" s="1"/>
  <c r="AG5046" i="1"/>
  <c r="P5046" i="1"/>
  <c r="N5046" i="1"/>
  <c r="N5044" i="1"/>
  <c r="P5044" i="1" s="1"/>
  <c r="AG5044" i="1" s="1"/>
  <c r="AH5044" i="1" s="1"/>
  <c r="AJ5042" i="1"/>
  <c r="AL5042" i="1" s="1"/>
  <c r="N5042" i="1"/>
  <c r="P5042" i="1" s="1"/>
  <c r="AG5042" i="1" s="1"/>
  <c r="AH5042" i="1" s="1"/>
  <c r="AG5041" i="1"/>
  <c r="AH5041" i="1" s="1"/>
  <c r="AJ5041" i="1" s="1"/>
  <c r="AL5041" i="1" s="1"/>
  <c r="N5041" i="1"/>
  <c r="P5041" i="1" s="1"/>
  <c r="P5040" i="1"/>
  <c r="AG5040" i="1" s="1"/>
  <c r="AH5040" i="1" s="1"/>
  <c r="N5040" i="1"/>
  <c r="AG5038" i="1"/>
  <c r="AH5038" i="1" s="1"/>
  <c r="AJ5038" i="1" s="1"/>
  <c r="AL5038" i="1" s="1"/>
  <c r="AF5038" i="1"/>
  <c r="AC5038" i="1"/>
  <c r="N5038" i="1"/>
  <c r="P5038" i="1" s="1"/>
  <c r="AG5037" i="1"/>
  <c r="AH5037" i="1" s="1"/>
  <c r="AF5037" i="1"/>
  <c r="AC5037" i="1"/>
  <c r="N5037" i="1"/>
  <c r="P5037" i="1" s="1"/>
  <c r="AC5035" i="1"/>
  <c r="AF5035" i="1" s="1"/>
  <c r="N5035" i="1"/>
  <c r="P5035" i="1" s="1"/>
  <c r="AC5034" i="1"/>
  <c r="AF5034" i="1" s="1"/>
  <c r="N5034" i="1"/>
  <c r="P5034" i="1" s="1"/>
  <c r="AG5034" i="1" s="1"/>
  <c r="AH5034" i="1" s="1"/>
  <c r="AC5032" i="1"/>
  <c r="AF5032" i="1" s="1"/>
  <c r="P5032" i="1"/>
  <c r="N5032" i="1"/>
  <c r="AF5031" i="1"/>
  <c r="AC5031" i="1"/>
  <c r="P5031" i="1"/>
  <c r="N5031" i="1"/>
  <c r="AC5030" i="1"/>
  <c r="AF5030" i="1" s="1"/>
  <c r="P5030" i="1"/>
  <c r="N5030" i="1"/>
  <c r="AF5029" i="1"/>
  <c r="AC5029" i="1"/>
  <c r="P5029" i="1"/>
  <c r="AG5029" i="1" s="1"/>
  <c r="AH5029" i="1" s="1"/>
  <c r="AJ5029" i="1" s="1"/>
  <c r="AL5029" i="1" s="1"/>
  <c r="N5029" i="1"/>
  <c r="N5028" i="1"/>
  <c r="P5028" i="1" s="1"/>
  <c r="AG5028" i="1" s="1"/>
  <c r="AH5028" i="1" s="1"/>
  <c r="AG5026" i="1"/>
  <c r="AH5026" i="1" s="1"/>
  <c r="AF5026" i="1"/>
  <c r="AI5026" i="1" s="1"/>
  <c r="AC5026" i="1"/>
  <c r="N5026" i="1"/>
  <c r="P5026" i="1" s="1"/>
  <c r="AF5024" i="1"/>
  <c r="AI5024" i="1" s="1"/>
  <c r="AC5024" i="1"/>
  <c r="N5024" i="1"/>
  <c r="P5024" i="1" s="1"/>
  <c r="AG5024" i="1" s="1"/>
  <c r="AH5024" i="1" s="1"/>
  <c r="AH5025" i="1" s="1"/>
  <c r="N5022" i="1"/>
  <c r="P5022" i="1" s="1"/>
  <c r="AG5022" i="1" s="1"/>
  <c r="AH5022" i="1" s="1"/>
  <c r="AJ5022" i="1" s="1"/>
  <c r="AL5022" i="1" s="1"/>
  <c r="AC5021" i="1"/>
  <c r="AF5021" i="1" s="1"/>
  <c r="N5021" i="1"/>
  <c r="P5021" i="1" s="1"/>
  <c r="AG5021" i="1" s="1"/>
  <c r="AH5021" i="1" s="1"/>
  <c r="AJ5021" i="1" s="1"/>
  <c r="AL5021" i="1" s="1"/>
  <c r="AC5020" i="1"/>
  <c r="AF5020" i="1" s="1"/>
  <c r="P5020" i="1"/>
  <c r="AG5020" i="1" s="1"/>
  <c r="AH5020" i="1" s="1"/>
  <c r="AJ5020" i="1" s="1"/>
  <c r="AL5020" i="1" s="1"/>
  <c r="N5020" i="1"/>
  <c r="AF5019" i="1"/>
  <c r="AC5019" i="1"/>
  <c r="P5019" i="1"/>
  <c r="AG5019" i="1" s="1"/>
  <c r="AH5019" i="1" s="1"/>
  <c r="AJ5019" i="1" s="1"/>
  <c r="AL5019" i="1" s="1"/>
  <c r="N5019" i="1"/>
  <c r="AH5018" i="1"/>
  <c r="AJ5018" i="1" s="1"/>
  <c r="AL5018" i="1" s="1"/>
  <c r="AF5018" i="1"/>
  <c r="AC5018" i="1"/>
  <c r="P5018" i="1"/>
  <c r="AG5018" i="1" s="1"/>
  <c r="N5018" i="1"/>
  <c r="AF5017" i="1"/>
  <c r="AC5017" i="1"/>
  <c r="P5017" i="1"/>
  <c r="AG5017" i="1" s="1"/>
  <c r="AH5017" i="1" s="1"/>
  <c r="N5017" i="1"/>
  <c r="AC5015" i="1"/>
  <c r="AF5015" i="1" s="1"/>
  <c r="N5015" i="1"/>
  <c r="P5015" i="1" s="1"/>
  <c r="AG5015" i="1" s="1"/>
  <c r="AH5015" i="1" s="1"/>
  <c r="AF5013" i="1"/>
  <c r="AC5013" i="1"/>
  <c r="P5013" i="1"/>
  <c r="N5013" i="1"/>
  <c r="AJ5011" i="1"/>
  <c r="AF5011" i="1"/>
  <c r="AI5011" i="1" s="1"/>
  <c r="AC5011" i="1"/>
  <c r="N5011" i="1"/>
  <c r="P5011" i="1" s="1"/>
  <c r="AG5011" i="1" s="1"/>
  <c r="AH5011" i="1" s="1"/>
  <c r="AH5012" i="1" s="1"/>
  <c r="AC5009" i="1"/>
  <c r="AF5009" i="1" s="1"/>
  <c r="N5009" i="1"/>
  <c r="P5009" i="1" s="1"/>
  <c r="AG5009" i="1" s="1"/>
  <c r="AH5009" i="1" s="1"/>
  <c r="AJ5009" i="1" s="1"/>
  <c r="AL5009" i="1" s="1"/>
  <c r="AJ5008" i="1"/>
  <c r="N5008" i="1"/>
  <c r="P5008" i="1" s="1"/>
  <c r="AG5008" i="1" s="1"/>
  <c r="AH5008" i="1" s="1"/>
  <c r="AH5010" i="1" s="1"/>
  <c r="P5006" i="1"/>
  <c r="AG5006" i="1" s="1"/>
  <c r="AH5006" i="1" s="1"/>
  <c r="AJ5006" i="1" s="1"/>
  <c r="AL5006" i="1" s="1"/>
  <c r="N5006" i="1"/>
  <c r="AC5005" i="1"/>
  <c r="AF5005" i="1" s="1"/>
  <c r="P5005" i="1"/>
  <c r="AG5005" i="1" s="1"/>
  <c r="AH5005" i="1" s="1"/>
  <c r="AJ5005" i="1" s="1"/>
  <c r="AL5005" i="1" s="1"/>
  <c r="N5005" i="1"/>
  <c r="AH5004" i="1"/>
  <c r="AC5004" i="1"/>
  <c r="AF5004" i="1" s="1"/>
  <c r="P5004" i="1"/>
  <c r="AG5004" i="1" s="1"/>
  <c r="N5004" i="1"/>
  <c r="N5002" i="1"/>
  <c r="P5002" i="1" s="1"/>
  <c r="AG5002" i="1" s="1"/>
  <c r="AH5002" i="1" s="1"/>
  <c r="AJ5002" i="1" s="1"/>
  <c r="AL5002" i="1" s="1"/>
  <c r="AJ5001" i="1"/>
  <c r="AL5001" i="1" s="1"/>
  <c r="N5001" i="1"/>
  <c r="P5001" i="1" s="1"/>
  <c r="AG5001" i="1" s="1"/>
  <c r="AH5001" i="1" s="1"/>
  <c r="AG5000" i="1"/>
  <c r="AH5000" i="1" s="1"/>
  <c r="AJ5000" i="1" s="1"/>
  <c r="N5000" i="1"/>
  <c r="P5000" i="1" s="1"/>
  <c r="N4998" i="1"/>
  <c r="P4998" i="1" s="1"/>
  <c r="AG4998" i="1" s="1"/>
  <c r="AH4998" i="1" s="1"/>
  <c r="N4996" i="1"/>
  <c r="P4996" i="1" s="1"/>
  <c r="AG4996" i="1" s="1"/>
  <c r="AH4996" i="1" s="1"/>
  <c r="AH4997" i="1" s="1"/>
  <c r="P4994" i="1"/>
  <c r="AG4994" i="1" s="1"/>
  <c r="AH4994" i="1" s="1"/>
  <c r="AJ4994" i="1" s="1"/>
  <c r="AL4994" i="1" s="1"/>
  <c r="N4994" i="1"/>
  <c r="N4993" i="1"/>
  <c r="P4993" i="1" s="1"/>
  <c r="AG4993" i="1" s="1"/>
  <c r="AH4993" i="1" s="1"/>
  <c r="AJ4993" i="1" s="1"/>
  <c r="AL4993" i="1" s="1"/>
  <c r="P4992" i="1"/>
  <c r="AG4992" i="1" s="1"/>
  <c r="AH4992" i="1" s="1"/>
  <c r="AJ4992" i="1" s="1"/>
  <c r="AL4992" i="1" s="1"/>
  <c r="N4992" i="1"/>
  <c r="N4991" i="1"/>
  <c r="P4991" i="1" s="1"/>
  <c r="AG4991" i="1" s="1"/>
  <c r="AH4991" i="1" s="1"/>
  <c r="P4989" i="1"/>
  <c r="AG4989" i="1" s="1"/>
  <c r="AH4989" i="1" s="1"/>
  <c r="N4989" i="1"/>
  <c r="AG4987" i="1"/>
  <c r="AH4987" i="1" s="1"/>
  <c r="AJ4987" i="1" s="1"/>
  <c r="AL4987" i="1" s="1"/>
  <c r="AF4987" i="1"/>
  <c r="AC4987" i="1"/>
  <c r="N4987" i="1"/>
  <c r="P4987" i="1" s="1"/>
  <c r="AF4986" i="1"/>
  <c r="AG4986" i="1" s="1"/>
  <c r="AH4986" i="1" s="1"/>
  <c r="AJ4986" i="1" s="1"/>
  <c r="AL4986" i="1" s="1"/>
  <c r="AC4986" i="1"/>
  <c r="N4986" i="1"/>
  <c r="P4986" i="1" s="1"/>
  <c r="AF4985" i="1"/>
  <c r="AC4985" i="1"/>
  <c r="N4985" i="1"/>
  <c r="P4985" i="1" s="1"/>
  <c r="AG4985" i="1" s="1"/>
  <c r="AH4985" i="1" s="1"/>
  <c r="AL4983" i="1"/>
  <c r="AL4984" i="1" s="1"/>
  <c r="AJ4983" i="1"/>
  <c r="AJ4984" i="1" s="1"/>
  <c r="N4983" i="1"/>
  <c r="P4983" i="1" s="1"/>
  <c r="AG4983" i="1" s="1"/>
  <c r="AH4983" i="1" s="1"/>
  <c r="AH4984" i="1" s="1"/>
  <c r="AC4981" i="1"/>
  <c r="AF4981" i="1" s="1"/>
  <c r="P4981" i="1"/>
  <c r="N4981" i="1"/>
  <c r="P4980" i="1"/>
  <c r="AG4980" i="1" s="1"/>
  <c r="AH4980" i="1" s="1"/>
  <c r="AJ4980" i="1" s="1"/>
  <c r="AL4980" i="1" s="1"/>
  <c r="N4980" i="1"/>
  <c r="AC4978" i="1"/>
  <c r="AF4978" i="1" s="1"/>
  <c r="P4978" i="1"/>
  <c r="AG4978" i="1" s="1"/>
  <c r="AH4978" i="1" s="1"/>
  <c r="N4978" i="1"/>
  <c r="AF4976" i="1"/>
  <c r="AC4976" i="1"/>
  <c r="N4976" i="1"/>
  <c r="P4976" i="1" s="1"/>
  <c r="AG4976" i="1" s="1"/>
  <c r="AH4976" i="1" s="1"/>
  <c r="AJ4976" i="1" s="1"/>
  <c r="AL4976" i="1" s="1"/>
  <c r="AG4975" i="1"/>
  <c r="AH4975" i="1" s="1"/>
  <c r="AJ4975" i="1" s="1"/>
  <c r="AL4975" i="1" s="1"/>
  <c r="P4975" i="1"/>
  <c r="N4975" i="1"/>
  <c r="AG4974" i="1"/>
  <c r="AH4974" i="1" s="1"/>
  <c r="P4974" i="1"/>
  <c r="N4974" i="1"/>
  <c r="AC4972" i="1"/>
  <c r="AF4972" i="1" s="1"/>
  <c r="AG4972" i="1" s="1"/>
  <c r="AH4972" i="1" s="1"/>
  <c r="AJ4972" i="1" s="1"/>
  <c r="AL4972" i="1" s="1"/>
  <c r="N4972" i="1"/>
  <c r="P4972" i="1" s="1"/>
  <c r="AG4971" i="1"/>
  <c r="AH4971" i="1" s="1"/>
  <c r="AJ4971" i="1" s="1"/>
  <c r="AL4971" i="1" s="1"/>
  <c r="AF4971" i="1"/>
  <c r="AC4971" i="1"/>
  <c r="N4971" i="1"/>
  <c r="P4971" i="1" s="1"/>
  <c r="N4970" i="1"/>
  <c r="P4970" i="1" s="1"/>
  <c r="AG4970" i="1" s="1"/>
  <c r="AH4970" i="1" s="1"/>
  <c r="AG4968" i="1"/>
  <c r="AH4968" i="1" s="1"/>
  <c r="AJ4968" i="1" s="1"/>
  <c r="AL4968" i="1" s="1"/>
  <c r="AF4968" i="1"/>
  <c r="AC4968" i="1"/>
  <c r="N4968" i="1"/>
  <c r="P4968" i="1" s="1"/>
  <c r="AF4967" i="1"/>
  <c r="AG4967" i="1" s="1"/>
  <c r="AH4967" i="1" s="1"/>
  <c r="AJ4967" i="1" s="1"/>
  <c r="AL4967" i="1" s="1"/>
  <c r="AC4967" i="1"/>
  <c r="N4967" i="1"/>
  <c r="P4967" i="1" s="1"/>
  <c r="P4966" i="1"/>
  <c r="AG4966" i="1" s="1"/>
  <c r="AH4966" i="1" s="1"/>
  <c r="AJ4966" i="1" s="1"/>
  <c r="AL4966" i="1" s="1"/>
  <c r="N4966" i="1"/>
  <c r="N4965" i="1"/>
  <c r="P4965" i="1" s="1"/>
  <c r="AG4965" i="1" s="1"/>
  <c r="AH4965" i="1" s="1"/>
  <c r="AJ4965" i="1" s="1"/>
  <c r="AL4965" i="1" s="1"/>
  <c r="N4964" i="1"/>
  <c r="P4964" i="1" s="1"/>
  <c r="AG4964" i="1" s="1"/>
  <c r="AH4964" i="1" s="1"/>
  <c r="AJ4964" i="1" s="1"/>
  <c r="AL4964" i="1" s="1"/>
  <c r="AC4963" i="1"/>
  <c r="AF4963" i="1" s="1"/>
  <c r="P4963" i="1"/>
  <c r="AG4963" i="1" s="1"/>
  <c r="AH4963" i="1" s="1"/>
  <c r="AJ4963" i="1" s="1"/>
  <c r="AL4963" i="1" s="1"/>
  <c r="N4963" i="1"/>
  <c r="AC4962" i="1"/>
  <c r="AF4962" i="1" s="1"/>
  <c r="N4962" i="1"/>
  <c r="P4962" i="1" s="1"/>
  <c r="AG4962" i="1" s="1"/>
  <c r="AH4962" i="1" s="1"/>
  <c r="AJ4962" i="1" s="1"/>
  <c r="AL4962" i="1" s="1"/>
  <c r="AC4961" i="1"/>
  <c r="AF4961" i="1" s="1"/>
  <c r="P4961" i="1"/>
  <c r="AG4961" i="1" s="1"/>
  <c r="AH4961" i="1" s="1"/>
  <c r="AJ4961" i="1" s="1"/>
  <c r="AL4961" i="1" s="1"/>
  <c r="N4961" i="1"/>
  <c r="AC4960" i="1"/>
  <c r="AF4960" i="1" s="1"/>
  <c r="N4960" i="1"/>
  <c r="P4960" i="1" s="1"/>
  <c r="AG4960" i="1" s="1"/>
  <c r="AH4960" i="1" s="1"/>
  <c r="AJ4960" i="1" s="1"/>
  <c r="AL4960" i="1" s="1"/>
  <c r="AC4959" i="1"/>
  <c r="AF4959" i="1" s="1"/>
  <c r="P4959" i="1"/>
  <c r="AG4959" i="1" s="1"/>
  <c r="AH4959" i="1" s="1"/>
  <c r="AJ4959" i="1" s="1"/>
  <c r="AL4959" i="1" s="1"/>
  <c r="N4959" i="1"/>
  <c r="AC4958" i="1"/>
  <c r="AF4958" i="1" s="1"/>
  <c r="N4958" i="1"/>
  <c r="P4958" i="1" s="1"/>
  <c r="AG4958" i="1" s="1"/>
  <c r="AH4958" i="1" s="1"/>
  <c r="AJ4958" i="1" s="1"/>
  <c r="AL4958" i="1" s="1"/>
  <c r="AC4957" i="1"/>
  <c r="AF4957" i="1" s="1"/>
  <c r="P4957" i="1"/>
  <c r="AG4957" i="1" s="1"/>
  <c r="AH4957" i="1" s="1"/>
  <c r="AJ4957" i="1" s="1"/>
  <c r="AL4957" i="1" s="1"/>
  <c r="N4957" i="1"/>
  <c r="AC4956" i="1"/>
  <c r="AF4956" i="1" s="1"/>
  <c r="N4956" i="1"/>
  <c r="P4956" i="1" s="1"/>
  <c r="AG4956" i="1" s="1"/>
  <c r="AH4956" i="1" s="1"/>
  <c r="AJ4956" i="1" s="1"/>
  <c r="AL4956" i="1" s="1"/>
  <c r="AC4955" i="1"/>
  <c r="AF4955" i="1" s="1"/>
  <c r="P4955" i="1"/>
  <c r="AG4955" i="1" s="1"/>
  <c r="AH4955" i="1" s="1"/>
  <c r="AJ4955" i="1" s="1"/>
  <c r="AL4955" i="1" s="1"/>
  <c r="N4955" i="1"/>
  <c r="AC4954" i="1"/>
  <c r="AF4954" i="1" s="1"/>
  <c r="N4954" i="1"/>
  <c r="P4954" i="1" s="1"/>
  <c r="AG4954" i="1" s="1"/>
  <c r="AH4954" i="1" s="1"/>
  <c r="AJ4954" i="1" s="1"/>
  <c r="AL4954" i="1" s="1"/>
  <c r="AC4953" i="1"/>
  <c r="AF4953" i="1" s="1"/>
  <c r="P4953" i="1"/>
  <c r="AG4953" i="1" s="1"/>
  <c r="AH4953" i="1" s="1"/>
  <c r="AJ4953" i="1" s="1"/>
  <c r="AL4953" i="1" s="1"/>
  <c r="N4953" i="1"/>
  <c r="AC4952" i="1"/>
  <c r="AF4952" i="1" s="1"/>
  <c r="N4952" i="1"/>
  <c r="P4952" i="1" s="1"/>
  <c r="AG4952" i="1" s="1"/>
  <c r="AH4952" i="1" s="1"/>
  <c r="AJ4952" i="1" s="1"/>
  <c r="AL4952" i="1" s="1"/>
  <c r="AC4951" i="1"/>
  <c r="AF4951" i="1" s="1"/>
  <c r="P4951" i="1"/>
  <c r="AG4951" i="1" s="1"/>
  <c r="AH4951" i="1" s="1"/>
  <c r="AJ4951" i="1" s="1"/>
  <c r="AL4951" i="1" s="1"/>
  <c r="N4951" i="1"/>
  <c r="AC4950" i="1"/>
  <c r="AF4950" i="1" s="1"/>
  <c r="N4950" i="1"/>
  <c r="P4950" i="1" s="1"/>
  <c r="AG4950" i="1" s="1"/>
  <c r="AH4950" i="1" s="1"/>
  <c r="AJ4950" i="1" s="1"/>
  <c r="AL4950" i="1" s="1"/>
  <c r="AC4949" i="1"/>
  <c r="AF4949" i="1" s="1"/>
  <c r="P4949" i="1"/>
  <c r="AG4949" i="1" s="1"/>
  <c r="AH4949" i="1" s="1"/>
  <c r="AJ4949" i="1" s="1"/>
  <c r="AL4949" i="1" s="1"/>
  <c r="N4949" i="1"/>
  <c r="AC4948" i="1"/>
  <c r="AF4948" i="1" s="1"/>
  <c r="N4948" i="1"/>
  <c r="P4948" i="1" s="1"/>
  <c r="AG4948" i="1" s="1"/>
  <c r="AH4948" i="1" s="1"/>
  <c r="AJ4948" i="1" s="1"/>
  <c r="AL4948" i="1" s="1"/>
  <c r="AC4947" i="1"/>
  <c r="AF4947" i="1" s="1"/>
  <c r="P4947" i="1"/>
  <c r="AG4947" i="1" s="1"/>
  <c r="AH4947" i="1" s="1"/>
  <c r="AJ4947" i="1" s="1"/>
  <c r="AL4947" i="1" s="1"/>
  <c r="N4947" i="1"/>
  <c r="AC4946" i="1"/>
  <c r="AF4946" i="1" s="1"/>
  <c r="N4946" i="1"/>
  <c r="P4946" i="1" s="1"/>
  <c r="AG4946" i="1" s="1"/>
  <c r="AH4946" i="1" s="1"/>
  <c r="AJ4946" i="1" s="1"/>
  <c r="AL4946" i="1" s="1"/>
  <c r="AC4945" i="1"/>
  <c r="AF4945" i="1" s="1"/>
  <c r="P4945" i="1"/>
  <c r="AG4945" i="1" s="1"/>
  <c r="AH4945" i="1" s="1"/>
  <c r="AJ4945" i="1" s="1"/>
  <c r="AL4945" i="1" s="1"/>
  <c r="N4945" i="1"/>
  <c r="AC4944" i="1"/>
  <c r="AF4944" i="1" s="1"/>
  <c r="N4944" i="1"/>
  <c r="P4944" i="1" s="1"/>
  <c r="AG4944" i="1" s="1"/>
  <c r="AH4944" i="1" s="1"/>
  <c r="AJ4944" i="1" s="1"/>
  <c r="AL4944" i="1" s="1"/>
  <c r="N4943" i="1"/>
  <c r="P4943" i="1" s="1"/>
  <c r="AG4943" i="1" s="1"/>
  <c r="AH4943" i="1" s="1"/>
  <c r="AJ4941" i="1"/>
  <c r="AL4941" i="1" s="1"/>
  <c r="P4941" i="1"/>
  <c r="AG4941" i="1" s="1"/>
  <c r="AH4941" i="1" s="1"/>
  <c r="N4941" i="1"/>
  <c r="N4940" i="1"/>
  <c r="P4940" i="1" s="1"/>
  <c r="AG4940" i="1" s="1"/>
  <c r="AH4940" i="1" s="1"/>
  <c r="AJ4940" i="1" s="1"/>
  <c r="AL4940" i="1" s="1"/>
  <c r="P4939" i="1"/>
  <c r="AG4939" i="1" s="1"/>
  <c r="AH4939" i="1" s="1"/>
  <c r="AJ4939" i="1" s="1"/>
  <c r="AL4939" i="1" s="1"/>
  <c r="N4939" i="1"/>
  <c r="P4938" i="1"/>
  <c r="AG4938" i="1" s="1"/>
  <c r="AH4938" i="1" s="1"/>
  <c r="N4938" i="1"/>
  <c r="AC4936" i="1"/>
  <c r="AF4936" i="1" s="1"/>
  <c r="AG4936" i="1" s="1"/>
  <c r="AH4936" i="1" s="1"/>
  <c r="P4936" i="1"/>
  <c r="N4936" i="1"/>
  <c r="AC4934" i="1"/>
  <c r="AF4934" i="1" s="1"/>
  <c r="N4934" i="1"/>
  <c r="P4934" i="1" s="1"/>
  <c r="AG4934" i="1" s="1"/>
  <c r="AH4934" i="1" s="1"/>
  <c r="AJ4934" i="1" s="1"/>
  <c r="AL4934" i="1" s="1"/>
  <c r="AC4933" i="1"/>
  <c r="AF4933" i="1" s="1"/>
  <c r="AG4933" i="1" s="1"/>
  <c r="AH4933" i="1" s="1"/>
  <c r="AJ4933" i="1" s="1"/>
  <c r="AL4933" i="1" s="1"/>
  <c r="P4933" i="1"/>
  <c r="N4933" i="1"/>
  <c r="AC4932" i="1"/>
  <c r="AF4932" i="1" s="1"/>
  <c r="P4932" i="1"/>
  <c r="AG4932" i="1" s="1"/>
  <c r="AH4932" i="1" s="1"/>
  <c r="AJ4932" i="1" s="1"/>
  <c r="AL4932" i="1" s="1"/>
  <c r="N4932" i="1"/>
  <c r="AC4931" i="1"/>
  <c r="AF4931" i="1" s="1"/>
  <c r="N4931" i="1"/>
  <c r="P4931" i="1" s="1"/>
  <c r="AG4931" i="1" s="1"/>
  <c r="AH4931" i="1" s="1"/>
  <c r="AJ4931" i="1" s="1"/>
  <c r="AL4931" i="1" s="1"/>
  <c r="AG4930" i="1"/>
  <c r="AH4930" i="1" s="1"/>
  <c r="N4930" i="1"/>
  <c r="P4930" i="1" s="1"/>
  <c r="AC4928" i="1"/>
  <c r="AF4928" i="1" s="1"/>
  <c r="P4928" i="1"/>
  <c r="N4928" i="1"/>
  <c r="AC4927" i="1"/>
  <c r="AF4927" i="1" s="1"/>
  <c r="N4927" i="1"/>
  <c r="P4927" i="1" s="1"/>
  <c r="AG4927" i="1" s="1"/>
  <c r="AH4927" i="1" s="1"/>
  <c r="AJ4927" i="1" s="1"/>
  <c r="AL4927" i="1" s="1"/>
  <c r="AC4926" i="1"/>
  <c r="AF4926" i="1" s="1"/>
  <c r="P4926" i="1"/>
  <c r="N4926" i="1"/>
  <c r="AC4925" i="1"/>
  <c r="AF4925" i="1" s="1"/>
  <c r="N4925" i="1"/>
  <c r="P4925" i="1" s="1"/>
  <c r="AG4925" i="1" s="1"/>
  <c r="AH4925" i="1" s="1"/>
  <c r="AC4923" i="1"/>
  <c r="AF4923" i="1" s="1"/>
  <c r="P4923" i="1"/>
  <c r="N4923" i="1"/>
  <c r="AC4921" i="1"/>
  <c r="AF4921" i="1" s="1"/>
  <c r="AI4921" i="1" s="1"/>
  <c r="P4921" i="1"/>
  <c r="N4921" i="1"/>
  <c r="N4920" i="1"/>
  <c r="P4920" i="1" s="1"/>
  <c r="AG4920" i="1" s="1"/>
  <c r="AH4920" i="1" s="1"/>
  <c r="AJ4918" i="1"/>
  <c r="AL4918" i="1" s="1"/>
  <c r="AH4918" i="1"/>
  <c r="N4918" i="1"/>
  <c r="P4918" i="1" s="1"/>
  <c r="AG4918" i="1" s="1"/>
  <c r="AF4917" i="1"/>
  <c r="AC4917" i="1"/>
  <c r="N4917" i="1"/>
  <c r="P4917" i="1" s="1"/>
  <c r="AG4917" i="1" s="1"/>
  <c r="AH4917" i="1" s="1"/>
  <c r="P4915" i="1"/>
  <c r="AG4915" i="1" s="1"/>
  <c r="AH4915" i="1" s="1"/>
  <c r="N4915" i="1"/>
  <c r="AF4913" i="1"/>
  <c r="AC4913" i="1"/>
  <c r="N4913" i="1"/>
  <c r="P4913" i="1" s="1"/>
  <c r="AG4913" i="1" s="1"/>
  <c r="AH4913" i="1" s="1"/>
  <c r="AC4911" i="1"/>
  <c r="AF4911" i="1" s="1"/>
  <c r="AG4911" i="1" s="1"/>
  <c r="AH4911" i="1" s="1"/>
  <c r="AJ4911" i="1" s="1"/>
  <c r="AL4911" i="1" s="1"/>
  <c r="N4911" i="1"/>
  <c r="P4911" i="1" s="1"/>
  <c r="AG4910" i="1"/>
  <c r="AH4910" i="1" s="1"/>
  <c r="AF4910" i="1"/>
  <c r="AC4910" i="1"/>
  <c r="N4910" i="1"/>
  <c r="P4910" i="1" s="1"/>
  <c r="N4908" i="1"/>
  <c r="P4908" i="1" s="1"/>
  <c r="AG4908" i="1" s="1"/>
  <c r="AH4908" i="1" s="1"/>
  <c r="AJ4908" i="1" s="1"/>
  <c r="AL4908" i="1" s="1"/>
  <c r="AF4907" i="1"/>
  <c r="AC4907" i="1"/>
  <c r="N4907" i="1"/>
  <c r="P4907" i="1" s="1"/>
  <c r="AG4907" i="1" s="1"/>
  <c r="AH4907" i="1" s="1"/>
  <c r="N4905" i="1"/>
  <c r="P4905" i="1" s="1"/>
  <c r="AG4905" i="1" s="1"/>
  <c r="AH4905" i="1" s="1"/>
  <c r="N4903" i="1"/>
  <c r="P4903" i="1" s="1"/>
  <c r="AG4903" i="1" s="1"/>
  <c r="AH4903" i="1" s="1"/>
  <c r="AC4901" i="1"/>
  <c r="AF4901" i="1" s="1"/>
  <c r="AG4901" i="1" s="1"/>
  <c r="AH4901" i="1" s="1"/>
  <c r="AJ4901" i="1" s="1"/>
  <c r="AL4901" i="1" s="1"/>
  <c r="P4901" i="1"/>
  <c r="N4901" i="1"/>
  <c r="AF4900" i="1"/>
  <c r="AC4900" i="1"/>
  <c r="N4900" i="1"/>
  <c r="P4900" i="1" s="1"/>
  <c r="AG4900" i="1" s="1"/>
  <c r="AH4900" i="1" s="1"/>
  <c r="AJ4900" i="1" s="1"/>
  <c r="AL4900" i="1" s="1"/>
  <c r="AF4899" i="1"/>
  <c r="AC4899" i="1"/>
  <c r="N4899" i="1"/>
  <c r="P4899" i="1" s="1"/>
  <c r="AG4899" i="1" s="1"/>
  <c r="AH4899" i="1" s="1"/>
  <c r="AJ4899" i="1" s="1"/>
  <c r="AL4899" i="1" s="1"/>
  <c r="AC4898" i="1"/>
  <c r="AF4898" i="1" s="1"/>
  <c r="P4898" i="1"/>
  <c r="AG4898" i="1" s="1"/>
  <c r="AH4898" i="1" s="1"/>
  <c r="AJ4898" i="1" s="1"/>
  <c r="AL4898" i="1" s="1"/>
  <c r="N4898" i="1"/>
  <c r="N4897" i="1"/>
  <c r="P4897" i="1" s="1"/>
  <c r="AG4897" i="1" s="1"/>
  <c r="AH4897" i="1" s="1"/>
  <c r="N4895" i="1"/>
  <c r="P4895" i="1" s="1"/>
  <c r="AG4895" i="1" s="1"/>
  <c r="AH4895" i="1" s="1"/>
  <c r="AJ4895" i="1" s="1"/>
  <c r="AL4895" i="1" s="1"/>
  <c r="N4894" i="1"/>
  <c r="P4894" i="1" s="1"/>
  <c r="AG4894" i="1" s="1"/>
  <c r="AH4894" i="1" s="1"/>
  <c r="AJ4894" i="1" s="1"/>
  <c r="AL4894" i="1" s="1"/>
  <c r="AF4893" i="1"/>
  <c r="AC4893" i="1"/>
  <c r="N4893" i="1"/>
  <c r="P4893" i="1" s="1"/>
  <c r="AG4893" i="1" s="1"/>
  <c r="AH4893" i="1" s="1"/>
  <c r="AJ4893" i="1" s="1"/>
  <c r="AL4893" i="1" s="1"/>
  <c r="AC4892" i="1"/>
  <c r="AF4892" i="1" s="1"/>
  <c r="P4892" i="1"/>
  <c r="N4892" i="1"/>
  <c r="N4891" i="1"/>
  <c r="P4891" i="1" s="1"/>
  <c r="AG4891" i="1" s="1"/>
  <c r="AH4891" i="1" s="1"/>
  <c r="AJ4891" i="1" s="1"/>
  <c r="AL4891" i="1" s="1"/>
  <c r="P4890" i="1"/>
  <c r="AG4890" i="1" s="1"/>
  <c r="AH4890" i="1" s="1"/>
  <c r="N4890" i="1"/>
  <c r="AI4888" i="1"/>
  <c r="AJ4888" i="1" s="1"/>
  <c r="AL4888" i="1" s="1"/>
  <c r="AF4888" i="1"/>
  <c r="AC4888" i="1"/>
  <c r="N4888" i="1"/>
  <c r="P4888" i="1" s="1"/>
  <c r="AG4888" i="1" s="1"/>
  <c r="AH4888" i="1" s="1"/>
  <c r="AI4887" i="1"/>
  <c r="AF4887" i="1"/>
  <c r="AC4887" i="1"/>
  <c r="N4887" i="1"/>
  <c r="P4887" i="1" s="1"/>
  <c r="AG4887" i="1" s="1"/>
  <c r="AH4887" i="1" s="1"/>
  <c r="AF4886" i="1"/>
  <c r="AI4886" i="1" s="1"/>
  <c r="AC4886" i="1"/>
  <c r="N4886" i="1"/>
  <c r="P4886" i="1" s="1"/>
  <c r="AG4886" i="1" s="1"/>
  <c r="AH4886" i="1" s="1"/>
  <c r="AH4889" i="1" s="1"/>
  <c r="N4884" i="1"/>
  <c r="P4884" i="1" s="1"/>
  <c r="AG4884" i="1" s="1"/>
  <c r="AH4884" i="1" s="1"/>
  <c r="AJ4884" i="1" s="1"/>
  <c r="AL4884" i="1" s="1"/>
  <c r="P4883" i="1"/>
  <c r="AG4883" i="1" s="1"/>
  <c r="AH4883" i="1" s="1"/>
  <c r="N4883" i="1"/>
  <c r="AF4881" i="1"/>
  <c r="AG4881" i="1" s="1"/>
  <c r="AH4881" i="1" s="1"/>
  <c r="AC4881" i="1"/>
  <c r="P4881" i="1"/>
  <c r="N4881" i="1"/>
  <c r="N4879" i="1"/>
  <c r="P4879" i="1" s="1"/>
  <c r="AG4879" i="1" s="1"/>
  <c r="AH4879" i="1" s="1"/>
  <c r="AJ4879" i="1" s="1"/>
  <c r="AL4879" i="1" s="1"/>
  <c r="AF4878" i="1"/>
  <c r="AG4878" i="1" s="1"/>
  <c r="AH4878" i="1" s="1"/>
  <c r="AJ4878" i="1" s="1"/>
  <c r="AL4878" i="1" s="1"/>
  <c r="AC4878" i="1"/>
  <c r="N4878" i="1"/>
  <c r="P4878" i="1" s="1"/>
  <c r="N4877" i="1"/>
  <c r="P4877" i="1" s="1"/>
  <c r="AG4877" i="1" s="1"/>
  <c r="AH4877" i="1" s="1"/>
  <c r="AF4875" i="1"/>
  <c r="AC4875" i="1"/>
  <c r="P4875" i="1"/>
  <c r="AG4875" i="1" s="1"/>
  <c r="AH4875" i="1" s="1"/>
  <c r="N4875" i="1"/>
  <c r="AG4873" i="1"/>
  <c r="AH4873" i="1" s="1"/>
  <c r="AJ4873" i="1" s="1"/>
  <c r="AL4873" i="1" s="1"/>
  <c r="P4873" i="1"/>
  <c r="N4873" i="1"/>
  <c r="AC4872" i="1"/>
  <c r="AF4872" i="1" s="1"/>
  <c r="P4872" i="1"/>
  <c r="AG4872" i="1" s="1"/>
  <c r="AH4872" i="1" s="1"/>
  <c r="AJ4872" i="1" s="1"/>
  <c r="AL4872" i="1" s="1"/>
  <c r="N4872" i="1"/>
  <c r="AH4871" i="1"/>
  <c r="AJ4871" i="1" s="1"/>
  <c r="AG4871" i="1"/>
  <c r="N4871" i="1"/>
  <c r="P4871" i="1" s="1"/>
  <c r="AF4869" i="1"/>
  <c r="AC4869" i="1"/>
  <c r="N4869" i="1"/>
  <c r="P4869" i="1" s="1"/>
  <c r="AG4869" i="1" s="1"/>
  <c r="AH4869" i="1" s="1"/>
  <c r="AJ4869" i="1" s="1"/>
  <c r="AL4869" i="1" s="1"/>
  <c r="P4868" i="1"/>
  <c r="AG4868" i="1" s="1"/>
  <c r="AH4868" i="1" s="1"/>
  <c r="AJ4868" i="1" s="1"/>
  <c r="AL4868" i="1" s="1"/>
  <c r="N4868" i="1"/>
  <c r="AH4867" i="1"/>
  <c r="AJ4867" i="1" s="1"/>
  <c r="AG4867" i="1"/>
  <c r="P4867" i="1"/>
  <c r="N4867" i="1"/>
  <c r="N4865" i="1"/>
  <c r="P4865" i="1" s="1"/>
  <c r="AG4865" i="1" s="1"/>
  <c r="AH4865" i="1" s="1"/>
  <c r="AC4863" i="1"/>
  <c r="AF4863" i="1" s="1"/>
  <c r="P4863" i="1"/>
  <c r="N4863" i="1"/>
  <c r="AF4862" i="1"/>
  <c r="AC4862" i="1"/>
  <c r="N4862" i="1"/>
  <c r="P4862" i="1" s="1"/>
  <c r="AG4862" i="1" s="1"/>
  <c r="AH4862" i="1" s="1"/>
  <c r="AJ4862" i="1" s="1"/>
  <c r="AL4862" i="1" s="1"/>
  <c r="AF4861" i="1"/>
  <c r="AC4861" i="1"/>
  <c r="N4861" i="1"/>
  <c r="P4861" i="1" s="1"/>
  <c r="AG4861" i="1" s="1"/>
  <c r="AH4861" i="1" s="1"/>
  <c r="AJ4861" i="1" s="1"/>
  <c r="AL4861" i="1" s="1"/>
  <c r="AC4860" i="1"/>
  <c r="AF4860" i="1" s="1"/>
  <c r="P4860" i="1"/>
  <c r="N4860" i="1"/>
  <c r="N4859" i="1"/>
  <c r="P4859" i="1" s="1"/>
  <c r="AG4859" i="1" s="1"/>
  <c r="AH4859" i="1" s="1"/>
  <c r="AJ4859" i="1" s="1"/>
  <c r="AL4859" i="1" s="1"/>
  <c r="AF4858" i="1"/>
  <c r="AC4858" i="1"/>
  <c r="N4858" i="1"/>
  <c r="P4858" i="1" s="1"/>
  <c r="AG4858" i="1" s="1"/>
  <c r="AH4858" i="1" s="1"/>
  <c r="AJ4858" i="1" s="1"/>
  <c r="AL4858" i="1" s="1"/>
  <c r="AF4857" i="1"/>
  <c r="AC4857" i="1"/>
  <c r="N4857" i="1"/>
  <c r="P4857" i="1" s="1"/>
  <c r="AG4857" i="1" s="1"/>
  <c r="AH4857" i="1" s="1"/>
  <c r="AJ4857" i="1" s="1"/>
  <c r="AL4857" i="1" s="1"/>
  <c r="AF4856" i="1"/>
  <c r="AC4856" i="1"/>
  <c r="N4856" i="1"/>
  <c r="P4856" i="1" s="1"/>
  <c r="AG4856" i="1" s="1"/>
  <c r="AH4856" i="1" s="1"/>
  <c r="AJ4856" i="1" s="1"/>
  <c r="AL4856" i="1" s="1"/>
  <c r="P4855" i="1"/>
  <c r="AG4855" i="1" s="1"/>
  <c r="AH4855" i="1" s="1"/>
  <c r="N4855" i="1"/>
  <c r="AG4853" i="1"/>
  <c r="AH4853" i="1" s="1"/>
  <c r="AJ4853" i="1" s="1"/>
  <c r="AL4853" i="1" s="1"/>
  <c r="N4853" i="1"/>
  <c r="P4853" i="1" s="1"/>
  <c r="AC4852" i="1"/>
  <c r="AF4852" i="1" s="1"/>
  <c r="N4852" i="1"/>
  <c r="P4852" i="1" s="1"/>
  <c r="AG4852" i="1" s="1"/>
  <c r="AH4852" i="1" s="1"/>
  <c r="AJ4852" i="1" s="1"/>
  <c r="AL4852" i="1" s="1"/>
  <c r="AG4851" i="1"/>
  <c r="AH4851" i="1" s="1"/>
  <c r="AF4851" i="1"/>
  <c r="AC4851" i="1"/>
  <c r="N4851" i="1"/>
  <c r="P4851" i="1" s="1"/>
  <c r="AC4849" i="1"/>
  <c r="AF4849" i="1" s="1"/>
  <c r="P4849" i="1"/>
  <c r="N4849" i="1"/>
  <c r="AH4848" i="1"/>
  <c r="AJ4848" i="1" s="1"/>
  <c r="AL4848" i="1" s="1"/>
  <c r="P4848" i="1"/>
  <c r="AG4848" i="1" s="1"/>
  <c r="N4848" i="1"/>
  <c r="P4847" i="1"/>
  <c r="AG4847" i="1" s="1"/>
  <c r="AH4847" i="1" s="1"/>
  <c r="AJ4847" i="1" s="1"/>
  <c r="AL4847" i="1" s="1"/>
  <c r="N4847" i="1"/>
  <c r="AG4846" i="1"/>
  <c r="AH4846" i="1" s="1"/>
  <c r="AJ4846" i="1" s="1"/>
  <c r="AL4846" i="1" s="1"/>
  <c r="AF4846" i="1"/>
  <c r="AC4846" i="1"/>
  <c r="P4846" i="1"/>
  <c r="N4846" i="1"/>
  <c r="AG4845" i="1"/>
  <c r="AH4845" i="1" s="1"/>
  <c r="AJ4845" i="1" s="1"/>
  <c r="AL4845" i="1" s="1"/>
  <c r="AF4845" i="1"/>
  <c r="AC4845" i="1"/>
  <c r="P4845" i="1"/>
  <c r="N4845" i="1"/>
  <c r="AG4844" i="1"/>
  <c r="AH4844" i="1" s="1"/>
  <c r="AJ4844" i="1" s="1"/>
  <c r="AL4844" i="1" s="1"/>
  <c r="AF4844" i="1"/>
  <c r="AC4844" i="1"/>
  <c r="P4844" i="1"/>
  <c r="N4844" i="1"/>
  <c r="AG4843" i="1"/>
  <c r="AH4843" i="1" s="1"/>
  <c r="P4843" i="1"/>
  <c r="N4843" i="1"/>
  <c r="AG4841" i="1"/>
  <c r="AH4841" i="1" s="1"/>
  <c r="AJ4841" i="1" s="1"/>
  <c r="AL4841" i="1" s="1"/>
  <c r="AF4841" i="1"/>
  <c r="AC4841" i="1"/>
  <c r="N4841" i="1"/>
  <c r="P4841" i="1" s="1"/>
  <c r="AF4840" i="1"/>
  <c r="AC4840" i="1"/>
  <c r="N4840" i="1"/>
  <c r="P4840" i="1" s="1"/>
  <c r="AG4840" i="1" s="1"/>
  <c r="AH4840" i="1" s="1"/>
  <c r="AJ4840" i="1" s="1"/>
  <c r="AL4840" i="1" s="1"/>
  <c r="N4839" i="1"/>
  <c r="P4839" i="1" s="1"/>
  <c r="AG4839" i="1" s="1"/>
  <c r="AH4839" i="1" s="1"/>
  <c r="P4837" i="1"/>
  <c r="AG4837" i="1" s="1"/>
  <c r="AH4837" i="1" s="1"/>
  <c r="N4837" i="1"/>
  <c r="AC4835" i="1"/>
  <c r="AF4835" i="1" s="1"/>
  <c r="P4835" i="1"/>
  <c r="AG4835" i="1" s="1"/>
  <c r="AH4835" i="1" s="1"/>
  <c r="AJ4835" i="1" s="1"/>
  <c r="AL4835" i="1" s="1"/>
  <c r="N4835" i="1"/>
  <c r="AC4834" i="1"/>
  <c r="AF4834" i="1" s="1"/>
  <c r="P4834" i="1"/>
  <c r="AG4834" i="1" s="1"/>
  <c r="AH4834" i="1" s="1"/>
  <c r="N4834" i="1"/>
  <c r="P4832" i="1"/>
  <c r="AG4832" i="1" s="1"/>
  <c r="AH4832" i="1" s="1"/>
  <c r="N4832" i="1"/>
  <c r="AG4830" i="1"/>
  <c r="AH4830" i="1" s="1"/>
  <c r="AF4830" i="1"/>
  <c r="AI4830" i="1" s="1"/>
  <c r="AC4830" i="1"/>
  <c r="P4830" i="1"/>
  <c r="N4830" i="1"/>
  <c r="AG4829" i="1"/>
  <c r="AH4829" i="1" s="1"/>
  <c r="P4829" i="1"/>
  <c r="N4829" i="1"/>
  <c r="AG4827" i="1"/>
  <c r="AH4827" i="1" s="1"/>
  <c r="AF4827" i="1"/>
  <c r="AC4827" i="1"/>
  <c r="N4827" i="1"/>
  <c r="P4827" i="1" s="1"/>
  <c r="AC4825" i="1"/>
  <c r="AF4825" i="1" s="1"/>
  <c r="P4825" i="1"/>
  <c r="N4825" i="1"/>
  <c r="AH4824" i="1"/>
  <c r="AJ4824" i="1" s="1"/>
  <c r="P4824" i="1"/>
  <c r="AG4824" i="1" s="1"/>
  <c r="N4824" i="1"/>
  <c r="AG4822" i="1"/>
  <c r="AH4822" i="1" s="1"/>
  <c r="AJ4822" i="1" s="1"/>
  <c r="P4822" i="1"/>
  <c r="N4822" i="1"/>
  <c r="AF4820" i="1"/>
  <c r="AC4820" i="1"/>
  <c r="N4820" i="1"/>
  <c r="P4820" i="1" s="1"/>
  <c r="AG4820" i="1" s="1"/>
  <c r="AH4820" i="1" s="1"/>
  <c r="AJ4820" i="1" s="1"/>
  <c r="AL4820" i="1" s="1"/>
  <c r="AF4819" i="1"/>
  <c r="AC4819" i="1"/>
  <c r="N4819" i="1"/>
  <c r="P4819" i="1" s="1"/>
  <c r="AG4819" i="1" s="1"/>
  <c r="AH4819" i="1" s="1"/>
  <c r="N4817" i="1"/>
  <c r="P4817" i="1" s="1"/>
  <c r="AG4817" i="1" s="1"/>
  <c r="AH4817" i="1" s="1"/>
  <c r="AJ4817" i="1" s="1"/>
  <c r="AL4817" i="1" s="1"/>
  <c r="N4816" i="1"/>
  <c r="P4816" i="1" s="1"/>
  <c r="AG4816" i="1" s="1"/>
  <c r="AH4816" i="1" s="1"/>
  <c r="AJ4816" i="1" s="1"/>
  <c r="AL4816" i="1" s="1"/>
  <c r="P4815" i="1"/>
  <c r="AG4815" i="1" s="1"/>
  <c r="AH4815" i="1" s="1"/>
  <c r="AJ4815" i="1" s="1"/>
  <c r="AL4815" i="1" s="1"/>
  <c r="N4815" i="1"/>
  <c r="AH4814" i="1"/>
  <c r="AJ4814" i="1" s="1"/>
  <c r="AL4814" i="1" s="1"/>
  <c r="AG4814" i="1"/>
  <c r="AC4814" i="1"/>
  <c r="AF4814" i="1" s="1"/>
  <c r="AC4813" i="1"/>
  <c r="AF4813" i="1" s="1"/>
  <c r="N4813" i="1"/>
  <c r="P4813" i="1" s="1"/>
  <c r="AG4813" i="1" s="1"/>
  <c r="AH4813" i="1" s="1"/>
  <c r="AJ4813" i="1" s="1"/>
  <c r="AL4813" i="1" s="1"/>
  <c r="N4812" i="1"/>
  <c r="P4812" i="1" s="1"/>
  <c r="AG4812" i="1" s="1"/>
  <c r="AH4812" i="1" s="1"/>
  <c r="AC4810" i="1"/>
  <c r="AF4810" i="1" s="1"/>
  <c r="P4810" i="1"/>
  <c r="N4810" i="1"/>
  <c r="N4808" i="1"/>
  <c r="P4808" i="1" s="1"/>
  <c r="AG4808" i="1" s="1"/>
  <c r="AH4808" i="1" s="1"/>
  <c r="AJ4808" i="1" s="1"/>
  <c r="AL4808" i="1" s="1"/>
  <c r="AF4807" i="1"/>
  <c r="AC4807" i="1"/>
  <c r="N4807" i="1"/>
  <c r="P4807" i="1" s="1"/>
  <c r="AG4807" i="1" s="1"/>
  <c r="AH4807" i="1" s="1"/>
  <c r="AI4805" i="1"/>
  <c r="AF4805" i="1"/>
  <c r="AC4805" i="1"/>
  <c r="N4805" i="1"/>
  <c r="P4805" i="1" s="1"/>
  <c r="AG4805" i="1" s="1"/>
  <c r="AH4805" i="1" s="1"/>
  <c r="AJ4805" i="1" s="1"/>
  <c r="AL4805" i="1" s="1"/>
  <c r="P4804" i="1"/>
  <c r="AG4804" i="1" s="1"/>
  <c r="AH4804" i="1" s="1"/>
  <c r="N4804" i="1"/>
  <c r="AC4802" i="1"/>
  <c r="AF4802" i="1" s="1"/>
  <c r="AI4802" i="1" s="1"/>
  <c r="P4802" i="1"/>
  <c r="AG4802" i="1" s="1"/>
  <c r="AH4802" i="1" s="1"/>
  <c r="N4802" i="1"/>
  <c r="N4801" i="1"/>
  <c r="P4801" i="1" s="1"/>
  <c r="AG4801" i="1" s="1"/>
  <c r="AH4801" i="1" s="1"/>
  <c r="AC4799" i="1"/>
  <c r="AF4799" i="1" s="1"/>
  <c r="P4799" i="1"/>
  <c r="AG4799" i="1" s="1"/>
  <c r="AH4799" i="1" s="1"/>
  <c r="N4799" i="1"/>
  <c r="N4797" i="1"/>
  <c r="P4797" i="1" s="1"/>
  <c r="AG4797" i="1" s="1"/>
  <c r="AH4797" i="1" s="1"/>
  <c r="N4795" i="1"/>
  <c r="P4795" i="1" s="1"/>
  <c r="AG4795" i="1" s="1"/>
  <c r="AH4795" i="1" s="1"/>
  <c r="AJ4795" i="1" s="1"/>
  <c r="AL4795" i="1" s="1"/>
  <c r="AG4794" i="1"/>
  <c r="AH4794" i="1" s="1"/>
  <c r="P4794" i="1"/>
  <c r="N4794" i="1"/>
  <c r="N4792" i="1"/>
  <c r="P4792" i="1" s="1"/>
  <c r="AG4792" i="1" s="1"/>
  <c r="AH4792" i="1" s="1"/>
  <c r="AC4790" i="1"/>
  <c r="AF4790" i="1" s="1"/>
  <c r="P4790" i="1"/>
  <c r="AG4790" i="1" s="1"/>
  <c r="AH4790" i="1" s="1"/>
  <c r="AJ4790" i="1" s="1"/>
  <c r="AL4790" i="1" s="1"/>
  <c r="N4790" i="1"/>
  <c r="AC4789" i="1"/>
  <c r="AF4789" i="1" s="1"/>
  <c r="P4789" i="1"/>
  <c r="AG4789" i="1" s="1"/>
  <c r="AH4789" i="1" s="1"/>
  <c r="AJ4789" i="1" s="1"/>
  <c r="AL4789" i="1" s="1"/>
  <c r="N4789" i="1"/>
  <c r="AC4788" i="1"/>
  <c r="AF4788" i="1" s="1"/>
  <c r="P4788" i="1"/>
  <c r="N4788" i="1"/>
  <c r="AC4787" i="1"/>
  <c r="AF4787" i="1" s="1"/>
  <c r="P4787" i="1"/>
  <c r="N4787" i="1"/>
  <c r="AC4786" i="1"/>
  <c r="AF4786" i="1" s="1"/>
  <c r="P4786" i="1"/>
  <c r="N4786" i="1"/>
  <c r="N4784" i="1"/>
  <c r="P4784" i="1" s="1"/>
  <c r="AG4784" i="1" s="1"/>
  <c r="AH4784" i="1" s="1"/>
  <c r="AC4782" i="1"/>
  <c r="AF4782" i="1" s="1"/>
  <c r="P4782" i="1"/>
  <c r="AG4782" i="1" s="1"/>
  <c r="AH4782" i="1" s="1"/>
  <c r="AJ4782" i="1" s="1"/>
  <c r="AL4782" i="1" s="1"/>
  <c r="N4782" i="1"/>
  <c r="AC4781" i="1"/>
  <c r="AF4781" i="1" s="1"/>
  <c r="P4781" i="1"/>
  <c r="AG4781" i="1" s="1"/>
  <c r="AH4781" i="1" s="1"/>
  <c r="N4781" i="1"/>
  <c r="AC4779" i="1"/>
  <c r="AF4779" i="1" s="1"/>
  <c r="AG4779" i="1" s="1"/>
  <c r="AH4779" i="1" s="1"/>
  <c r="AJ4779" i="1" s="1"/>
  <c r="AL4779" i="1" s="1"/>
  <c r="P4779" i="1"/>
  <c r="N4779" i="1"/>
  <c r="AC4778" i="1"/>
  <c r="AF4778" i="1" s="1"/>
  <c r="AG4778" i="1" s="1"/>
  <c r="AH4778" i="1" s="1"/>
  <c r="AJ4778" i="1" s="1"/>
  <c r="AL4778" i="1" s="1"/>
  <c r="P4778" i="1"/>
  <c r="N4778" i="1"/>
  <c r="N4777" i="1"/>
  <c r="P4777" i="1" s="1"/>
  <c r="AG4777" i="1" s="1"/>
  <c r="AH4777" i="1" s="1"/>
  <c r="AF4775" i="1"/>
  <c r="AC4775" i="1"/>
  <c r="P4775" i="1"/>
  <c r="AG4775" i="1" s="1"/>
  <c r="AH4775" i="1" s="1"/>
  <c r="AJ4775" i="1" s="1"/>
  <c r="AL4775" i="1" s="1"/>
  <c r="N4775" i="1"/>
  <c r="P4774" i="1"/>
  <c r="AG4774" i="1" s="1"/>
  <c r="AH4774" i="1" s="1"/>
  <c r="N4774" i="1"/>
  <c r="AG4772" i="1"/>
  <c r="AH4772" i="1" s="1"/>
  <c r="AJ4772" i="1" s="1"/>
  <c r="AL4772" i="1" s="1"/>
  <c r="P4772" i="1"/>
  <c r="N4772" i="1"/>
  <c r="AC4771" i="1"/>
  <c r="AF4771" i="1" s="1"/>
  <c r="AG4771" i="1" s="1"/>
  <c r="AH4771" i="1" s="1"/>
  <c r="AJ4771" i="1" s="1"/>
  <c r="AL4771" i="1" s="1"/>
  <c r="P4771" i="1"/>
  <c r="N4771" i="1"/>
  <c r="AC4770" i="1"/>
  <c r="AF4770" i="1" s="1"/>
  <c r="AG4770" i="1" s="1"/>
  <c r="AH4770" i="1" s="1"/>
  <c r="AJ4770" i="1" s="1"/>
  <c r="AL4770" i="1" s="1"/>
  <c r="P4770" i="1"/>
  <c r="N4770" i="1"/>
  <c r="AC4769" i="1"/>
  <c r="AF4769" i="1" s="1"/>
  <c r="AG4769" i="1" s="1"/>
  <c r="AH4769" i="1" s="1"/>
  <c r="AJ4769" i="1" s="1"/>
  <c r="AL4769" i="1" s="1"/>
  <c r="P4769" i="1"/>
  <c r="N4769" i="1"/>
  <c r="AC4768" i="1"/>
  <c r="AF4768" i="1" s="1"/>
  <c r="AG4768" i="1" s="1"/>
  <c r="AH4768" i="1" s="1"/>
  <c r="AJ4768" i="1" s="1"/>
  <c r="AL4768" i="1" s="1"/>
  <c r="P4768" i="1"/>
  <c r="N4768" i="1"/>
  <c r="AC4767" i="1"/>
  <c r="AF4767" i="1" s="1"/>
  <c r="AG4767" i="1" s="1"/>
  <c r="AH4767" i="1" s="1"/>
  <c r="P4767" i="1"/>
  <c r="N4767" i="1"/>
  <c r="AF4765" i="1"/>
  <c r="AC4765" i="1"/>
  <c r="N4765" i="1"/>
  <c r="P4765" i="1" s="1"/>
  <c r="AG4765" i="1" s="1"/>
  <c r="AH4765" i="1" s="1"/>
  <c r="P4763" i="1"/>
  <c r="AG4763" i="1" s="1"/>
  <c r="AH4763" i="1" s="1"/>
  <c r="N4763" i="1"/>
  <c r="AC4761" i="1"/>
  <c r="AF4761" i="1" s="1"/>
  <c r="P4761" i="1"/>
  <c r="N4761" i="1"/>
  <c r="AI4760" i="1"/>
  <c r="AF4760" i="1"/>
  <c r="AC4760" i="1"/>
  <c r="P4760" i="1"/>
  <c r="AG4760" i="1" s="1"/>
  <c r="AH4760" i="1" s="1"/>
  <c r="N4760" i="1"/>
  <c r="AI4759" i="1"/>
  <c r="AF4759" i="1"/>
  <c r="AC4759" i="1"/>
  <c r="N4759" i="1"/>
  <c r="P4759" i="1" s="1"/>
  <c r="AG4759" i="1" s="1"/>
  <c r="AH4759" i="1" s="1"/>
  <c r="N4757" i="1"/>
  <c r="P4757" i="1" s="1"/>
  <c r="AG4757" i="1" s="1"/>
  <c r="AH4757" i="1" s="1"/>
  <c r="P4755" i="1"/>
  <c r="AG4755" i="1" s="1"/>
  <c r="AH4755" i="1" s="1"/>
  <c r="AJ4755" i="1" s="1"/>
  <c r="AL4755" i="1" s="1"/>
  <c r="N4755" i="1"/>
  <c r="AC4754" i="1"/>
  <c r="AF4754" i="1" s="1"/>
  <c r="P4754" i="1"/>
  <c r="N4754" i="1"/>
  <c r="N4753" i="1"/>
  <c r="P4753" i="1" s="1"/>
  <c r="AG4753" i="1" s="1"/>
  <c r="AH4753" i="1" s="1"/>
  <c r="AC4751" i="1"/>
  <c r="AF4751" i="1" s="1"/>
  <c r="P4751" i="1"/>
  <c r="N4751" i="1"/>
  <c r="AC4750" i="1"/>
  <c r="AF4750" i="1" s="1"/>
  <c r="P4750" i="1"/>
  <c r="N4750" i="1"/>
  <c r="AC4749" i="1"/>
  <c r="AF4749" i="1" s="1"/>
  <c r="P4749" i="1"/>
  <c r="N4749" i="1"/>
  <c r="AC4748" i="1"/>
  <c r="AF4748" i="1" s="1"/>
  <c r="P4748" i="1"/>
  <c r="AG4748" i="1" s="1"/>
  <c r="AH4748" i="1" s="1"/>
  <c r="AJ4748" i="1" s="1"/>
  <c r="AL4748" i="1" s="1"/>
  <c r="N4748" i="1"/>
  <c r="AC4747" i="1"/>
  <c r="AF4747" i="1" s="1"/>
  <c r="P4747" i="1"/>
  <c r="AG4747" i="1" s="1"/>
  <c r="AH4747" i="1" s="1"/>
  <c r="AJ4747" i="1" s="1"/>
  <c r="AL4747" i="1" s="1"/>
  <c r="N4747" i="1"/>
  <c r="AC4746" i="1"/>
  <c r="AF4746" i="1" s="1"/>
  <c r="P4746" i="1"/>
  <c r="N4746" i="1"/>
  <c r="AC4745" i="1"/>
  <c r="AF4745" i="1" s="1"/>
  <c r="P4745" i="1"/>
  <c r="AG4745" i="1" s="1"/>
  <c r="AH4745" i="1" s="1"/>
  <c r="AJ4745" i="1" s="1"/>
  <c r="AL4745" i="1" s="1"/>
  <c r="N4745" i="1"/>
  <c r="AC4744" i="1"/>
  <c r="AF4744" i="1" s="1"/>
  <c r="P4744" i="1"/>
  <c r="AG4744" i="1" s="1"/>
  <c r="AH4744" i="1" s="1"/>
  <c r="AJ4744" i="1" s="1"/>
  <c r="AL4744" i="1" s="1"/>
  <c r="N4744" i="1"/>
  <c r="N4743" i="1"/>
  <c r="P4743" i="1" s="1"/>
  <c r="AG4743" i="1" s="1"/>
  <c r="AH4743" i="1" s="1"/>
  <c r="P4741" i="1"/>
  <c r="AG4741" i="1" s="1"/>
  <c r="AH4741" i="1" s="1"/>
  <c r="AJ4741" i="1" s="1"/>
  <c r="AL4741" i="1" s="1"/>
  <c r="N4741" i="1"/>
  <c r="N4740" i="1"/>
  <c r="P4740" i="1" s="1"/>
  <c r="AG4740" i="1" s="1"/>
  <c r="AH4740" i="1" s="1"/>
  <c r="AJ4740" i="1" s="1"/>
  <c r="AL4740" i="1" s="1"/>
  <c r="AG4739" i="1"/>
  <c r="AH4739" i="1" s="1"/>
  <c r="P4739" i="1"/>
  <c r="N4739" i="1"/>
  <c r="AF4737" i="1"/>
  <c r="AC4737" i="1"/>
  <c r="N4737" i="1"/>
  <c r="P4737" i="1" s="1"/>
  <c r="AG4737" i="1" s="1"/>
  <c r="AH4737" i="1" s="1"/>
  <c r="AJ4737" i="1" s="1"/>
  <c r="AL4737" i="1" s="1"/>
  <c r="AF4736" i="1"/>
  <c r="AC4736" i="1"/>
  <c r="N4736" i="1"/>
  <c r="P4736" i="1" s="1"/>
  <c r="AG4736" i="1" s="1"/>
  <c r="AH4736" i="1" s="1"/>
  <c r="AJ4736" i="1" s="1"/>
  <c r="AL4736" i="1" s="1"/>
  <c r="AF4735" i="1"/>
  <c r="AC4735" i="1"/>
  <c r="N4735" i="1"/>
  <c r="P4735" i="1" s="1"/>
  <c r="AG4735" i="1" s="1"/>
  <c r="AH4735" i="1" s="1"/>
  <c r="AJ4735" i="1" s="1"/>
  <c r="AL4735" i="1" s="1"/>
  <c r="AF4734" i="1"/>
  <c r="AC4734" i="1"/>
  <c r="N4734" i="1"/>
  <c r="P4734" i="1" s="1"/>
  <c r="AG4734" i="1" s="1"/>
  <c r="AH4734" i="1" s="1"/>
  <c r="AJ4734" i="1" s="1"/>
  <c r="AL4734" i="1" s="1"/>
  <c r="AF4733" i="1"/>
  <c r="AC4733" i="1"/>
  <c r="N4733" i="1"/>
  <c r="P4733" i="1" s="1"/>
  <c r="AG4733" i="1" s="1"/>
  <c r="AH4733" i="1" s="1"/>
  <c r="AJ4733" i="1" s="1"/>
  <c r="AL4733" i="1" s="1"/>
  <c r="AF4732" i="1"/>
  <c r="AC4732" i="1"/>
  <c r="N4732" i="1"/>
  <c r="P4732" i="1" s="1"/>
  <c r="AG4732" i="1" s="1"/>
  <c r="AH4732" i="1" s="1"/>
  <c r="AJ4732" i="1" s="1"/>
  <c r="AL4732" i="1" s="1"/>
  <c r="AF4731" i="1"/>
  <c r="AC4731" i="1"/>
  <c r="N4731" i="1"/>
  <c r="P4731" i="1" s="1"/>
  <c r="AG4731" i="1" s="1"/>
  <c r="AH4731" i="1" s="1"/>
  <c r="AJ4731" i="1" s="1"/>
  <c r="AL4731" i="1" s="1"/>
  <c r="AF4730" i="1"/>
  <c r="AC4730" i="1"/>
  <c r="AF4729" i="1"/>
  <c r="AC4729" i="1"/>
  <c r="P4729" i="1"/>
  <c r="AG4729" i="1" s="1"/>
  <c r="AH4729" i="1" s="1"/>
  <c r="AJ4729" i="1" s="1"/>
  <c r="AL4729" i="1" s="1"/>
  <c r="N4729" i="1"/>
  <c r="AF4728" i="1"/>
  <c r="AC4728" i="1"/>
  <c r="P4728" i="1"/>
  <c r="AG4728" i="1" s="1"/>
  <c r="AH4728" i="1" s="1"/>
  <c r="AJ4728" i="1" s="1"/>
  <c r="AL4728" i="1" s="1"/>
  <c r="N4728" i="1"/>
  <c r="P4727" i="1"/>
  <c r="AG4727" i="1" s="1"/>
  <c r="AH4727" i="1" s="1"/>
  <c r="AJ4727" i="1" s="1"/>
  <c r="AL4727" i="1" s="1"/>
  <c r="N4727" i="1"/>
  <c r="P4726" i="1"/>
  <c r="AG4726" i="1" s="1"/>
  <c r="AH4726" i="1" s="1"/>
  <c r="N4726" i="1"/>
  <c r="N4724" i="1"/>
  <c r="P4724" i="1" s="1"/>
  <c r="AG4724" i="1" s="1"/>
  <c r="AH4724" i="1" s="1"/>
  <c r="AJ4724" i="1" s="1"/>
  <c r="AL4724" i="1" s="1"/>
  <c r="P4723" i="1"/>
  <c r="AG4723" i="1" s="1"/>
  <c r="AH4723" i="1" s="1"/>
  <c r="AJ4723" i="1" s="1"/>
  <c r="AL4723" i="1" s="1"/>
  <c r="N4723" i="1"/>
  <c r="AC4722" i="1"/>
  <c r="AF4722" i="1" s="1"/>
  <c r="AI4722" i="1" s="1"/>
  <c r="P4722" i="1"/>
  <c r="AG4722" i="1" s="1"/>
  <c r="AH4722" i="1" s="1"/>
  <c r="N4722" i="1"/>
  <c r="AC4721" i="1"/>
  <c r="AF4721" i="1" s="1"/>
  <c r="P4721" i="1"/>
  <c r="AG4721" i="1" s="1"/>
  <c r="AH4721" i="1" s="1"/>
  <c r="AJ4721" i="1" s="1"/>
  <c r="AL4721" i="1" s="1"/>
  <c r="N4721" i="1"/>
  <c r="AC4720" i="1"/>
  <c r="AF4720" i="1" s="1"/>
  <c r="P4720" i="1"/>
  <c r="N4720" i="1"/>
  <c r="AH4718" i="1"/>
  <c r="AJ4718" i="1" s="1"/>
  <c r="AL4718" i="1" s="1"/>
  <c r="AG4718" i="1"/>
  <c r="AC4718" i="1"/>
  <c r="AF4718" i="1" s="1"/>
  <c r="P4718" i="1"/>
  <c r="N4718" i="1"/>
  <c r="AC4717" i="1"/>
  <c r="AF4717" i="1" s="1"/>
  <c r="P4717" i="1"/>
  <c r="AG4717" i="1" s="1"/>
  <c r="AH4717" i="1" s="1"/>
  <c r="N4717" i="1"/>
  <c r="AG4715" i="1"/>
  <c r="AH4715" i="1" s="1"/>
  <c r="AJ4715" i="1" s="1"/>
  <c r="AL4715" i="1" s="1"/>
  <c r="P4715" i="1"/>
  <c r="N4715" i="1"/>
  <c r="AC4714" i="1"/>
  <c r="AF4714" i="1" s="1"/>
  <c r="P4714" i="1"/>
  <c r="N4714" i="1"/>
  <c r="AF4713" i="1"/>
  <c r="AC4713" i="1"/>
  <c r="P4713" i="1"/>
  <c r="N4713" i="1"/>
  <c r="AC4712" i="1"/>
  <c r="AF4712" i="1" s="1"/>
  <c r="P4712" i="1"/>
  <c r="N4712" i="1"/>
  <c r="AC4710" i="1"/>
  <c r="AF4710" i="1" s="1"/>
  <c r="P4710" i="1"/>
  <c r="AG4710" i="1" s="1"/>
  <c r="AH4710" i="1" s="1"/>
  <c r="AJ4710" i="1" s="1"/>
  <c r="AL4710" i="1" s="1"/>
  <c r="N4710" i="1"/>
  <c r="AC4709" i="1"/>
  <c r="AF4709" i="1" s="1"/>
  <c r="N4709" i="1"/>
  <c r="P4709" i="1" s="1"/>
  <c r="AG4709" i="1" s="1"/>
  <c r="AH4709" i="1" s="1"/>
  <c r="P4707" i="1"/>
  <c r="AG4707" i="1" s="1"/>
  <c r="AH4707" i="1" s="1"/>
  <c r="N4707" i="1"/>
  <c r="AC4705" i="1"/>
  <c r="AF4705" i="1" s="1"/>
  <c r="N4705" i="1"/>
  <c r="P4705" i="1" s="1"/>
  <c r="AG4705" i="1" s="1"/>
  <c r="AH4705" i="1" s="1"/>
  <c r="AH4703" i="1"/>
  <c r="AJ4703" i="1" s="1"/>
  <c r="AL4703" i="1" s="1"/>
  <c r="AG4703" i="1"/>
  <c r="P4703" i="1"/>
  <c r="N4703" i="1"/>
  <c r="AC4702" i="1"/>
  <c r="AF4702" i="1" s="1"/>
  <c r="P4702" i="1"/>
  <c r="N4702" i="1"/>
  <c r="AC4701" i="1"/>
  <c r="AF4701" i="1" s="1"/>
  <c r="P4701" i="1"/>
  <c r="N4701" i="1"/>
  <c r="AC4700" i="1"/>
  <c r="AF4700" i="1" s="1"/>
  <c r="P4700" i="1"/>
  <c r="N4700" i="1"/>
  <c r="P4699" i="1"/>
  <c r="AG4699" i="1" s="1"/>
  <c r="AH4699" i="1" s="1"/>
  <c r="AJ4699" i="1" s="1"/>
  <c r="AL4699" i="1" s="1"/>
  <c r="N4699" i="1"/>
  <c r="P4698" i="1"/>
  <c r="AG4698" i="1" s="1"/>
  <c r="AH4698" i="1" s="1"/>
  <c r="AJ4698" i="1" s="1"/>
  <c r="AL4698" i="1" s="1"/>
  <c r="N4698" i="1"/>
  <c r="AH4697" i="1"/>
  <c r="AJ4697" i="1" s="1"/>
  <c r="N4697" i="1"/>
  <c r="P4697" i="1" s="1"/>
  <c r="AG4697" i="1" s="1"/>
  <c r="AC4695" i="1"/>
  <c r="AF4695" i="1" s="1"/>
  <c r="N4695" i="1"/>
  <c r="P4695" i="1" s="1"/>
  <c r="AC4694" i="1"/>
  <c r="AF4694" i="1" s="1"/>
  <c r="N4694" i="1"/>
  <c r="P4694" i="1" s="1"/>
  <c r="AF4693" i="1"/>
  <c r="AC4693" i="1"/>
  <c r="N4693" i="1"/>
  <c r="P4693" i="1" s="1"/>
  <c r="AF4692" i="1"/>
  <c r="AC4692" i="1"/>
  <c r="N4692" i="1"/>
  <c r="P4692" i="1" s="1"/>
  <c r="AG4692" i="1" s="1"/>
  <c r="AH4692" i="1" s="1"/>
  <c r="AJ4692" i="1" s="1"/>
  <c r="AL4692" i="1" s="1"/>
  <c r="N4691" i="1"/>
  <c r="P4691" i="1" s="1"/>
  <c r="AG4691" i="1" s="1"/>
  <c r="AH4691" i="1" s="1"/>
  <c r="AJ4691" i="1" s="1"/>
  <c r="AL4691" i="1" s="1"/>
  <c r="AH4690" i="1"/>
  <c r="AJ4690" i="1" s="1"/>
  <c r="AG4690" i="1"/>
  <c r="N4690" i="1"/>
  <c r="P4690" i="1" s="1"/>
  <c r="AH4688" i="1"/>
  <c r="AJ4688" i="1" s="1"/>
  <c r="AL4688" i="1" s="1"/>
  <c r="P4688" i="1"/>
  <c r="AG4688" i="1" s="1"/>
  <c r="N4688" i="1"/>
  <c r="AF4687" i="1"/>
  <c r="AC4687" i="1"/>
  <c r="P4687" i="1"/>
  <c r="AG4687" i="1" s="1"/>
  <c r="AH4687" i="1" s="1"/>
  <c r="AJ4687" i="1" s="1"/>
  <c r="AL4687" i="1" s="1"/>
  <c r="N4687" i="1"/>
  <c r="AF4686" i="1"/>
  <c r="AC4686" i="1"/>
  <c r="P4686" i="1"/>
  <c r="AG4686" i="1" s="1"/>
  <c r="AH4686" i="1" s="1"/>
  <c r="N4686" i="1"/>
  <c r="AH4685" i="1"/>
  <c r="AG4684" i="1"/>
  <c r="AH4684" i="1" s="1"/>
  <c r="AJ4684" i="1" s="1"/>
  <c r="P4684" i="1"/>
  <c r="N4684" i="1"/>
  <c r="AG4682" i="1"/>
  <c r="AH4682" i="1" s="1"/>
  <c r="AJ4682" i="1" s="1"/>
  <c r="AL4682" i="1" s="1"/>
  <c r="P4682" i="1"/>
  <c r="N4682" i="1"/>
  <c r="AC4681" i="1"/>
  <c r="AF4681" i="1" s="1"/>
  <c r="P4681" i="1"/>
  <c r="N4681" i="1"/>
  <c r="P4679" i="1"/>
  <c r="AG4679" i="1" s="1"/>
  <c r="AH4679" i="1" s="1"/>
  <c r="AJ4679" i="1" s="1"/>
  <c r="AL4679" i="1" s="1"/>
  <c r="N4679" i="1"/>
  <c r="AF4678" i="1"/>
  <c r="AC4678" i="1"/>
  <c r="N4678" i="1"/>
  <c r="P4678" i="1" s="1"/>
  <c r="AG4678" i="1" s="1"/>
  <c r="AH4678" i="1" s="1"/>
  <c r="AJ4678" i="1" s="1"/>
  <c r="AL4678" i="1" s="1"/>
  <c r="AC4677" i="1"/>
  <c r="AF4677" i="1" s="1"/>
  <c r="N4677" i="1"/>
  <c r="P4677" i="1" s="1"/>
  <c r="AC4676" i="1"/>
  <c r="AF4676" i="1" s="1"/>
  <c r="P4676" i="1"/>
  <c r="AG4676" i="1" s="1"/>
  <c r="AH4676" i="1" s="1"/>
  <c r="AJ4676" i="1" s="1"/>
  <c r="AL4676" i="1" s="1"/>
  <c r="N4676" i="1"/>
  <c r="AF4675" i="1"/>
  <c r="AC4675" i="1"/>
  <c r="N4675" i="1"/>
  <c r="P4675" i="1" s="1"/>
  <c r="AG4675" i="1" s="1"/>
  <c r="AH4675" i="1" s="1"/>
  <c r="AJ4675" i="1" s="1"/>
  <c r="AL4675" i="1" s="1"/>
  <c r="AF4674" i="1"/>
  <c r="AC4674" i="1"/>
  <c r="N4674" i="1"/>
  <c r="P4674" i="1" s="1"/>
  <c r="AG4674" i="1" s="1"/>
  <c r="AH4674" i="1" s="1"/>
  <c r="AC4672" i="1"/>
  <c r="AF4672" i="1" s="1"/>
  <c r="N4672" i="1"/>
  <c r="P4672" i="1" s="1"/>
  <c r="AI4671" i="1"/>
  <c r="AF4671" i="1"/>
  <c r="AC4671" i="1"/>
  <c r="N4671" i="1"/>
  <c r="P4671" i="1" s="1"/>
  <c r="AG4671" i="1" s="1"/>
  <c r="AH4671" i="1" s="1"/>
  <c r="AJ4671" i="1" s="1"/>
  <c r="AL4671" i="1" s="1"/>
  <c r="AC4670" i="1"/>
  <c r="AF4670" i="1" s="1"/>
  <c r="AI4670" i="1" s="1"/>
  <c r="N4670" i="1"/>
  <c r="P4670" i="1" s="1"/>
  <c r="AG4670" i="1" s="1"/>
  <c r="AH4670" i="1" s="1"/>
  <c r="AC4669" i="1"/>
  <c r="AF4669" i="1" s="1"/>
  <c r="AI4669" i="1" s="1"/>
  <c r="N4669" i="1"/>
  <c r="P4669" i="1" s="1"/>
  <c r="N4668" i="1"/>
  <c r="P4668" i="1" s="1"/>
  <c r="AG4668" i="1" s="1"/>
  <c r="AH4668" i="1" s="1"/>
  <c r="N4666" i="1"/>
  <c r="P4666" i="1" s="1"/>
  <c r="AG4666" i="1" s="1"/>
  <c r="AH4666" i="1" s="1"/>
  <c r="AJ4666" i="1" s="1"/>
  <c r="AL4666" i="1" s="1"/>
  <c r="AG4665" i="1"/>
  <c r="AH4665" i="1" s="1"/>
  <c r="AJ4665" i="1" s="1"/>
  <c r="AL4665" i="1" s="1"/>
  <c r="N4665" i="1"/>
  <c r="P4665" i="1" s="1"/>
  <c r="N4664" i="1"/>
  <c r="P4664" i="1" s="1"/>
  <c r="AG4664" i="1" s="1"/>
  <c r="AH4664" i="1" s="1"/>
  <c r="AG4662" i="1"/>
  <c r="AH4662" i="1" s="1"/>
  <c r="AJ4662" i="1" s="1"/>
  <c r="AL4662" i="1" s="1"/>
  <c r="P4662" i="1"/>
  <c r="N4662" i="1"/>
  <c r="AC4661" i="1"/>
  <c r="AF4661" i="1" s="1"/>
  <c r="AG4661" i="1" s="1"/>
  <c r="AH4661" i="1" s="1"/>
  <c r="AJ4661" i="1" s="1"/>
  <c r="AL4661" i="1" s="1"/>
  <c r="P4661" i="1"/>
  <c r="N4661" i="1"/>
  <c r="AC4660" i="1"/>
  <c r="AF4660" i="1" s="1"/>
  <c r="AG4660" i="1" s="1"/>
  <c r="AH4660" i="1" s="1"/>
  <c r="AJ4660" i="1" s="1"/>
  <c r="AL4660" i="1" s="1"/>
  <c r="P4660" i="1"/>
  <c r="N4660" i="1"/>
  <c r="AC4659" i="1"/>
  <c r="AF4659" i="1" s="1"/>
  <c r="AG4659" i="1" s="1"/>
  <c r="AH4659" i="1" s="1"/>
  <c r="AJ4659" i="1" s="1"/>
  <c r="AL4659" i="1" s="1"/>
  <c r="P4659" i="1"/>
  <c r="N4659" i="1"/>
  <c r="AC4658" i="1"/>
  <c r="AF4658" i="1" s="1"/>
  <c r="AG4658" i="1" s="1"/>
  <c r="AH4658" i="1" s="1"/>
  <c r="AJ4658" i="1" s="1"/>
  <c r="AL4658" i="1" s="1"/>
  <c r="P4658" i="1"/>
  <c r="N4658" i="1"/>
  <c r="AC4657" i="1"/>
  <c r="AF4657" i="1" s="1"/>
  <c r="AG4657" i="1" s="1"/>
  <c r="AH4657" i="1" s="1"/>
  <c r="AJ4657" i="1" s="1"/>
  <c r="AL4657" i="1" s="1"/>
  <c r="P4657" i="1"/>
  <c r="N4657" i="1"/>
  <c r="AC4656" i="1"/>
  <c r="AF4656" i="1" s="1"/>
  <c r="AG4656" i="1" s="1"/>
  <c r="AH4656" i="1" s="1"/>
  <c r="AJ4656" i="1" s="1"/>
  <c r="AL4656" i="1" s="1"/>
  <c r="P4656" i="1"/>
  <c r="N4656" i="1"/>
  <c r="AC4655" i="1"/>
  <c r="AF4655" i="1" s="1"/>
  <c r="AG4655" i="1" s="1"/>
  <c r="AH4655" i="1" s="1"/>
  <c r="AJ4655" i="1" s="1"/>
  <c r="AL4655" i="1" s="1"/>
  <c r="P4655" i="1"/>
  <c r="N4655" i="1"/>
  <c r="AC4654" i="1"/>
  <c r="AF4654" i="1" s="1"/>
  <c r="AG4654" i="1" s="1"/>
  <c r="AH4654" i="1" s="1"/>
  <c r="AJ4654" i="1" s="1"/>
  <c r="AL4654" i="1" s="1"/>
  <c r="P4654" i="1"/>
  <c r="N4654" i="1"/>
  <c r="AC4653" i="1"/>
  <c r="AF4653" i="1" s="1"/>
  <c r="AG4653" i="1" s="1"/>
  <c r="AH4653" i="1" s="1"/>
  <c r="AJ4653" i="1" s="1"/>
  <c r="AL4653" i="1" s="1"/>
  <c r="P4653" i="1"/>
  <c r="N4653" i="1"/>
  <c r="AC4652" i="1"/>
  <c r="AF4652" i="1" s="1"/>
  <c r="AG4652" i="1" s="1"/>
  <c r="AH4652" i="1" s="1"/>
  <c r="AJ4652" i="1" s="1"/>
  <c r="AL4652" i="1" s="1"/>
  <c r="P4652" i="1"/>
  <c r="N4652" i="1"/>
  <c r="N4651" i="1"/>
  <c r="P4651" i="1" s="1"/>
  <c r="AG4651" i="1" s="1"/>
  <c r="AH4651" i="1" s="1"/>
  <c r="AC4649" i="1"/>
  <c r="AF4649" i="1" s="1"/>
  <c r="AG4649" i="1" s="1"/>
  <c r="AH4649" i="1" s="1"/>
  <c r="AJ4649" i="1" s="1"/>
  <c r="AL4649" i="1" s="1"/>
  <c r="N4649" i="1"/>
  <c r="P4649" i="1" s="1"/>
  <c r="N4648" i="1"/>
  <c r="P4648" i="1" s="1"/>
  <c r="AG4648" i="1" s="1"/>
  <c r="AH4648" i="1" s="1"/>
  <c r="AF4646" i="1"/>
  <c r="AC4646" i="1"/>
  <c r="P4646" i="1"/>
  <c r="AG4646" i="1" s="1"/>
  <c r="AH4646" i="1" s="1"/>
  <c r="N4646" i="1"/>
  <c r="P4644" i="1"/>
  <c r="AG4644" i="1" s="1"/>
  <c r="AH4644" i="1" s="1"/>
  <c r="AJ4644" i="1" s="1"/>
  <c r="AL4644" i="1" s="1"/>
  <c r="N4644" i="1"/>
  <c r="AC4643" i="1"/>
  <c r="AF4643" i="1" s="1"/>
  <c r="AF4642" i="1"/>
  <c r="AC4642" i="1"/>
  <c r="N4642" i="1"/>
  <c r="P4642" i="1" s="1"/>
  <c r="AG4642" i="1" s="1"/>
  <c r="AH4642" i="1" s="1"/>
  <c r="AJ4642" i="1" s="1"/>
  <c r="AL4642" i="1" s="1"/>
  <c r="AC4641" i="1"/>
  <c r="AF4641" i="1" s="1"/>
  <c r="AC4640" i="1"/>
  <c r="AF4640" i="1" s="1"/>
  <c r="N4640" i="1"/>
  <c r="P4640" i="1" s="1"/>
  <c r="AC4639" i="1"/>
  <c r="AF4639" i="1" s="1"/>
  <c r="AF4638" i="1"/>
  <c r="AC4638" i="1"/>
  <c r="P4638" i="1"/>
  <c r="AG4638" i="1" s="1"/>
  <c r="AH4638" i="1" s="1"/>
  <c r="AJ4638" i="1" s="1"/>
  <c r="AL4638" i="1" s="1"/>
  <c r="N4638" i="1"/>
  <c r="AC4637" i="1"/>
  <c r="AF4637" i="1" s="1"/>
  <c r="AC4636" i="1"/>
  <c r="AF4636" i="1" s="1"/>
  <c r="N4636" i="1"/>
  <c r="P4636" i="1" s="1"/>
  <c r="N4635" i="1"/>
  <c r="P4635" i="1" s="1"/>
  <c r="AG4635" i="1" s="1"/>
  <c r="AH4635" i="1" s="1"/>
  <c r="AC4633" i="1"/>
  <c r="AF4633" i="1" s="1"/>
  <c r="P4633" i="1"/>
  <c r="N4633" i="1"/>
  <c r="AJ4632" i="1"/>
  <c r="AL4632" i="1" s="1"/>
  <c r="AH4632" i="1"/>
  <c r="P4632" i="1"/>
  <c r="AG4632" i="1" s="1"/>
  <c r="N4632" i="1"/>
  <c r="AF4630" i="1"/>
  <c r="AC4630" i="1"/>
  <c r="N4630" i="1"/>
  <c r="P4630" i="1" s="1"/>
  <c r="AG4630" i="1" s="1"/>
  <c r="AH4630" i="1" s="1"/>
  <c r="AJ4630" i="1" s="1"/>
  <c r="AL4630" i="1" s="1"/>
  <c r="AF4629" i="1"/>
  <c r="AC4629" i="1"/>
  <c r="N4629" i="1"/>
  <c r="P4629" i="1" s="1"/>
  <c r="AG4629" i="1" s="1"/>
  <c r="AH4629" i="1" s="1"/>
  <c r="AJ4629" i="1" s="1"/>
  <c r="AL4629" i="1" s="1"/>
  <c r="AF4628" i="1"/>
  <c r="AC4628" i="1"/>
  <c r="P4628" i="1"/>
  <c r="AG4628" i="1" s="1"/>
  <c r="AH4628" i="1" s="1"/>
  <c r="AJ4628" i="1" s="1"/>
  <c r="AL4628" i="1" s="1"/>
  <c r="N4628" i="1"/>
  <c r="AC4627" i="1"/>
  <c r="AF4627" i="1" s="1"/>
  <c r="P4627" i="1"/>
  <c r="AG4627" i="1" s="1"/>
  <c r="AH4627" i="1" s="1"/>
  <c r="AJ4627" i="1" s="1"/>
  <c r="AL4627" i="1" s="1"/>
  <c r="N4627" i="1"/>
  <c r="AC4626" i="1"/>
  <c r="AF4626" i="1" s="1"/>
  <c r="AG4626" i="1" s="1"/>
  <c r="AH4626" i="1" s="1"/>
  <c r="AJ4626" i="1" s="1"/>
  <c r="AL4626" i="1" s="1"/>
  <c r="P4626" i="1"/>
  <c r="N4626" i="1"/>
  <c r="AF4625" i="1"/>
  <c r="AC4625" i="1"/>
  <c r="N4625" i="1"/>
  <c r="P4625" i="1" s="1"/>
  <c r="AG4625" i="1" s="1"/>
  <c r="AH4625" i="1" s="1"/>
  <c r="AJ4625" i="1" s="1"/>
  <c r="AL4625" i="1" s="1"/>
  <c r="N4624" i="1"/>
  <c r="P4624" i="1" s="1"/>
  <c r="AG4624" i="1" s="1"/>
  <c r="AH4624" i="1" s="1"/>
  <c r="AC4622" i="1"/>
  <c r="AF4622" i="1" s="1"/>
  <c r="N4622" i="1"/>
  <c r="P4622" i="1" s="1"/>
  <c r="AC4620" i="1"/>
  <c r="AF4620" i="1" s="1"/>
  <c r="AG4620" i="1" s="1"/>
  <c r="AH4620" i="1" s="1"/>
  <c r="N4620" i="1"/>
  <c r="P4620" i="1" s="1"/>
  <c r="AC4618" i="1"/>
  <c r="AF4618" i="1" s="1"/>
  <c r="P4618" i="1"/>
  <c r="N4618" i="1"/>
  <c r="N4617" i="1"/>
  <c r="P4617" i="1" s="1"/>
  <c r="AG4617" i="1" s="1"/>
  <c r="AH4617" i="1" s="1"/>
  <c r="AJ4617" i="1" s="1"/>
  <c r="AL4617" i="1" s="1"/>
  <c r="P4616" i="1"/>
  <c r="AG4616" i="1" s="1"/>
  <c r="AH4616" i="1" s="1"/>
  <c r="N4616" i="1"/>
  <c r="AC4614" i="1"/>
  <c r="AF4614" i="1" s="1"/>
  <c r="N4614" i="1"/>
  <c r="P4614" i="1" s="1"/>
  <c r="AG4614" i="1" s="1"/>
  <c r="AH4614" i="1" s="1"/>
  <c r="AJ4614" i="1" s="1"/>
  <c r="AL4614" i="1" s="1"/>
  <c r="AC4613" i="1"/>
  <c r="AF4613" i="1" s="1"/>
  <c r="P4613" i="1"/>
  <c r="AG4613" i="1" s="1"/>
  <c r="AH4613" i="1" s="1"/>
  <c r="N4613" i="1"/>
  <c r="P4611" i="1"/>
  <c r="AG4611" i="1" s="1"/>
  <c r="AH4611" i="1" s="1"/>
  <c r="N4611" i="1"/>
  <c r="AF4609" i="1"/>
  <c r="AC4609" i="1"/>
  <c r="N4609" i="1"/>
  <c r="P4609" i="1" s="1"/>
  <c r="AG4609" i="1" s="1"/>
  <c r="AH4609" i="1" s="1"/>
  <c r="AJ4609" i="1" s="1"/>
  <c r="AL4609" i="1" s="1"/>
  <c r="N4608" i="1"/>
  <c r="P4608" i="1" s="1"/>
  <c r="AG4608" i="1" s="1"/>
  <c r="AH4608" i="1" s="1"/>
  <c r="AJ4608" i="1" s="1"/>
  <c r="AL4608" i="1" s="1"/>
  <c r="AG4607" i="1"/>
  <c r="AH4607" i="1" s="1"/>
  <c r="AJ4607" i="1" s="1"/>
  <c r="P4607" i="1"/>
  <c r="N4607" i="1"/>
  <c r="AG4605" i="1"/>
  <c r="AH4605" i="1" s="1"/>
  <c r="P4605" i="1"/>
  <c r="N4605" i="1"/>
  <c r="AF4603" i="1"/>
  <c r="AC4603" i="1"/>
  <c r="N4603" i="1"/>
  <c r="P4603" i="1" s="1"/>
  <c r="AG4603" i="1" s="1"/>
  <c r="AH4603" i="1" s="1"/>
  <c r="AJ4603" i="1" s="1"/>
  <c r="AL4603" i="1" s="1"/>
  <c r="AF4602" i="1"/>
  <c r="AC4602" i="1"/>
  <c r="P4602" i="1"/>
  <c r="AG4602" i="1" s="1"/>
  <c r="AH4602" i="1" s="1"/>
  <c r="N4602" i="1"/>
  <c r="AH4600" i="1"/>
  <c r="AJ4600" i="1" s="1"/>
  <c r="AL4600" i="1" s="1"/>
  <c r="AG4600" i="1"/>
  <c r="P4600" i="1"/>
  <c r="N4600" i="1"/>
  <c r="P4599" i="1"/>
  <c r="AG4599" i="1" s="1"/>
  <c r="AH4599" i="1" s="1"/>
  <c r="N4599" i="1"/>
  <c r="AF4597" i="1"/>
  <c r="AC4597" i="1"/>
  <c r="N4597" i="1"/>
  <c r="P4597" i="1" s="1"/>
  <c r="AG4597" i="1" s="1"/>
  <c r="AH4597" i="1" s="1"/>
  <c r="AJ4597" i="1" s="1"/>
  <c r="AL4597" i="1" s="1"/>
  <c r="AC4596" i="1"/>
  <c r="AF4596" i="1" s="1"/>
  <c r="N4596" i="1"/>
  <c r="P4596" i="1" s="1"/>
  <c r="N4595" i="1"/>
  <c r="P4595" i="1" s="1"/>
  <c r="AG4595" i="1" s="1"/>
  <c r="AH4595" i="1" s="1"/>
  <c r="AJ4595" i="1" s="1"/>
  <c r="AL4595" i="1" s="1"/>
  <c r="N4594" i="1"/>
  <c r="P4594" i="1" s="1"/>
  <c r="AG4594" i="1" s="1"/>
  <c r="AH4594" i="1" s="1"/>
  <c r="AJ4594" i="1" s="1"/>
  <c r="AL4594" i="1" s="1"/>
  <c r="P4593" i="1"/>
  <c r="AG4593" i="1" s="1"/>
  <c r="AH4593" i="1" s="1"/>
  <c r="N4593" i="1"/>
  <c r="P4591" i="1"/>
  <c r="AG4591" i="1" s="1"/>
  <c r="AH4591" i="1" s="1"/>
  <c r="AJ4591" i="1" s="1"/>
  <c r="AL4591" i="1" s="1"/>
  <c r="N4591" i="1"/>
  <c r="AF4590" i="1"/>
  <c r="AC4590" i="1"/>
  <c r="N4590" i="1"/>
  <c r="P4590" i="1" s="1"/>
  <c r="AG4590" i="1" s="1"/>
  <c r="AH4590" i="1" s="1"/>
  <c r="AJ4590" i="1" s="1"/>
  <c r="AL4590" i="1" s="1"/>
  <c r="AC4589" i="1"/>
  <c r="AF4589" i="1" s="1"/>
  <c r="N4589" i="1"/>
  <c r="P4589" i="1" s="1"/>
  <c r="AG4589" i="1" s="1"/>
  <c r="AH4589" i="1" s="1"/>
  <c r="AC4587" i="1"/>
  <c r="AF4587" i="1" s="1"/>
  <c r="AG4587" i="1" s="1"/>
  <c r="AH4587" i="1" s="1"/>
  <c r="P4587" i="1"/>
  <c r="N4587" i="1"/>
  <c r="AG4585" i="1"/>
  <c r="AH4585" i="1" s="1"/>
  <c r="AC4585" i="1"/>
  <c r="AF4585" i="1" s="1"/>
  <c r="AI4585" i="1" s="1"/>
  <c r="P4585" i="1"/>
  <c r="N4585" i="1"/>
  <c r="AF4584" i="1"/>
  <c r="AI4584" i="1" s="1"/>
  <c r="AC4584" i="1"/>
  <c r="P4584" i="1"/>
  <c r="N4584" i="1"/>
  <c r="AC4583" i="1"/>
  <c r="AF4583" i="1" s="1"/>
  <c r="P4583" i="1"/>
  <c r="N4583" i="1"/>
  <c r="N4582" i="1"/>
  <c r="P4582" i="1" s="1"/>
  <c r="AG4582" i="1" s="1"/>
  <c r="AH4582" i="1" s="1"/>
  <c r="AC4580" i="1"/>
  <c r="AF4580" i="1" s="1"/>
  <c r="AG4580" i="1" s="1"/>
  <c r="AH4580" i="1" s="1"/>
  <c r="AJ4580" i="1" s="1"/>
  <c r="AL4580" i="1" s="1"/>
  <c r="P4580" i="1"/>
  <c r="N4580" i="1"/>
  <c r="P4579" i="1"/>
  <c r="AG4579" i="1" s="1"/>
  <c r="AH4579" i="1" s="1"/>
  <c r="N4579" i="1"/>
  <c r="AC4577" i="1"/>
  <c r="AF4577" i="1" s="1"/>
  <c r="P4577" i="1"/>
  <c r="N4577" i="1"/>
  <c r="P4576" i="1"/>
  <c r="AG4576" i="1" s="1"/>
  <c r="AH4576" i="1" s="1"/>
  <c r="AJ4576" i="1" s="1"/>
  <c r="AL4576" i="1" s="1"/>
  <c r="N4576" i="1"/>
  <c r="AF4575" i="1"/>
  <c r="AC4575" i="1"/>
  <c r="N4575" i="1"/>
  <c r="P4575" i="1" s="1"/>
  <c r="AG4575" i="1" s="1"/>
  <c r="AH4575" i="1" s="1"/>
  <c r="AJ4575" i="1" s="1"/>
  <c r="AL4575" i="1" s="1"/>
  <c r="AF4574" i="1"/>
  <c r="AC4574" i="1"/>
  <c r="N4574" i="1"/>
  <c r="P4574" i="1" s="1"/>
  <c r="AG4574" i="1" s="1"/>
  <c r="AH4574" i="1" s="1"/>
  <c r="AJ4574" i="1" s="1"/>
  <c r="AL4574" i="1" s="1"/>
  <c r="AF4573" i="1"/>
  <c r="AC4573" i="1"/>
  <c r="P4573" i="1"/>
  <c r="AG4573" i="1" s="1"/>
  <c r="AH4573" i="1" s="1"/>
  <c r="AJ4573" i="1" s="1"/>
  <c r="AL4573" i="1" s="1"/>
  <c r="N4573" i="1"/>
  <c r="AC4572" i="1"/>
  <c r="AF4572" i="1" s="1"/>
  <c r="P4572" i="1"/>
  <c r="N4572" i="1"/>
  <c r="AG4570" i="1"/>
  <c r="AH4570" i="1" s="1"/>
  <c r="P4570" i="1"/>
  <c r="N4570" i="1"/>
  <c r="AG4568" i="1"/>
  <c r="AH4568" i="1" s="1"/>
  <c r="AF4568" i="1"/>
  <c r="AC4568" i="1"/>
  <c r="N4568" i="1"/>
  <c r="P4568" i="1" s="1"/>
  <c r="AF4566" i="1"/>
  <c r="AC4566" i="1"/>
  <c r="N4566" i="1"/>
  <c r="P4566" i="1" s="1"/>
  <c r="AG4566" i="1" s="1"/>
  <c r="AH4566" i="1" s="1"/>
  <c r="AJ4566" i="1" s="1"/>
  <c r="AL4566" i="1" s="1"/>
  <c r="AF4565" i="1"/>
  <c r="AC4565" i="1"/>
  <c r="N4565" i="1"/>
  <c r="P4565" i="1" s="1"/>
  <c r="AG4565" i="1" s="1"/>
  <c r="AH4565" i="1" s="1"/>
  <c r="AJ4565" i="1" s="1"/>
  <c r="AL4565" i="1" s="1"/>
  <c r="AF4564" i="1"/>
  <c r="AI4564" i="1" s="1"/>
  <c r="AC4564" i="1"/>
  <c r="N4564" i="1"/>
  <c r="P4564" i="1" s="1"/>
  <c r="AG4564" i="1" s="1"/>
  <c r="AH4564" i="1" s="1"/>
  <c r="AF4563" i="1"/>
  <c r="AI4563" i="1" s="1"/>
  <c r="AC4563" i="1"/>
  <c r="N4563" i="1"/>
  <c r="P4563" i="1" s="1"/>
  <c r="AG4563" i="1" s="1"/>
  <c r="AH4563" i="1" s="1"/>
  <c r="AF4562" i="1"/>
  <c r="AC4562" i="1"/>
  <c r="AF4561" i="1"/>
  <c r="AC4561" i="1"/>
  <c r="N4561" i="1"/>
  <c r="P4561" i="1" s="1"/>
  <c r="AC4560" i="1"/>
  <c r="AF4560" i="1" s="1"/>
  <c r="N4560" i="1"/>
  <c r="P4560" i="1" s="1"/>
  <c r="AG4560" i="1" s="1"/>
  <c r="AH4560" i="1" s="1"/>
  <c r="AJ4560" i="1" s="1"/>
  <c r="AL4560" i="1" s="1"/>
  <c r="N4559" i="1"/>
  <c r="P4559" i="1" s="1"/>
  <c r="AG4559" i="1" s="1"/>
  <c r="AH4559" i="1" s="1"/>
  <c r="AJ4559" i="1" s="1"/>
  <c r="AL4559" i="1" s="1"/>
  <c r="AG4558" i="1"/>
  <c r="AH4558" i="1" s="1"/>
  <c r="AJ4558" i="1" s="1"/>
  <c r="AL4558" i="1" s="1"/>
  <c r="P4558" i="1"/>
  <c r="N4558" i="1"/>
  <c r="N4557" i="1"/>
  <c r="P4557" i="1" s="1"/>
  <c r="AG4557" i="1" s="1"/>
  <c r="AH4557" i="1" s="1"/>
  <c r="AI4555" i="1"/>
  <c r="AJ4555" i="1" s="1"/>
  <c r="AL4555" i="1" s="1"/>
  <c r="AF4555" i="1"/>
  <c r="AC4555" i="1"/>
  <c r="P4555" i="1"/>
  <c r="AG4555" i="1" s="1"/>
  <c r="AH4555" i="1" s="1"/>
  <c r="N4555" i="1"/>
  <c r="AG4554" i="1"/>
  <c r="AH4554" i="1" s="1"/>
  <c r="AC4554" i="1"/>
  <c r="AF4554" i="1" s="1"/>
  <c r="AI4554" i="1" s="1"/>
  <c r="AJ4554" i="1" s="1"/>
  <c r="AL4554" i="1" s="1"/>
  <c r="P4554" i="1"/>
  <c r="N4554" i="1"/>
  <c r="AF4553" i="1"/>
  <c r="AI4553" i="1" s="1"/>
  <c r="AC4553" i="1"/>
  <c r="P4553" i="1"/>
  <c r="N4553" i="1"/>
  <c r="AF4552" i="1"/>
  <c r="AI4552" i="1" s="1"/>
  <c r="AC4552" i="1"/>
  <c r="P4552" i="1"/>
  <c r="AG4552" i="1" s="1"/>
  <c r="AH4552" i="1" s="1"/>
  <c r="N4552" i="1"/>
  <c r="N4551" i="1"/>
  <c r="P4551" i="1" s="1"/>
  <c r="AG4551" i="1" s="1"/>
  <c r="AH4551" i="1" s="1"/>
  <c r="N4549" i="1"/>
  <c r="P4549" i="1" s="1"/>
  <c r="AG4549" i="1" s="1"/>
  <c r="AH4549" i="1" s="1"/>
  <c r="AJ4549" i="1" s="1"/>
  <c r="AL4549" i="1" s="1"/>
  <c r="AC4548" i="1"/>
  <c r="AF4548" i="1" s="1"/>
  <c r="N4548" i="1"/>
  <c r="P4548" i="1" s="1"/>
  <c r="AC4547" i="1"/>
  <c r="AF4547" i="1" s="1"/>
  <c r="P4547" i="1"/>
  <c r="N4547" i="1"/>
  <c r="AF4545" i="1"/>
  <c r="AC4545" i="1"/>
  <c r="N4545" i="1"/>
  <c r="P4545" i="1" s="1"/>
  <c r="AG4545" i="1" s="1"/>
  <c r="AH4545" i="1" s="1"/>
  <c r="AF4543" i="1"/>
  <c r="AC4543" i="1"/>
  <c r="P4543" i="1"/>
  <c r="AG4543" i="1" s="1"/>
  <c r="AH4543" i="1" s="1"/>
  <c r="N4543" i="1"/>
  <c r="AG4541" i="1"/>
  <c r="AH4541" i="1" s="1"/>
  <c r="AJ4541" i="1" s="1"/>
  <c r="AL4541" i="1" s="1"/>
  <c r="P4541" i="1"/>
  <c r="N4541" i="1"/>
  <c r="N4540" i="1"/>
  <c r="P4540" i="1" s="1"/>
  <c r="AG4540" i="1" s="1"/>
  <c r="AH4540" i="1" s="1"/>
  <c r="AJ4540" i="1" s="1"/>
  <c r="AL4540" i="1" s="1"/>
  <c r="N4539" i="1"/>
  <c r="P4539" i="1" s="1"/>
  <c r="AG4539" i="1" s="1"/>
  <c r="AH4539" i="1" s="1"/>
  <c r="AJ4539" i="1" s="1"/>
  <c r="AL4539" i="1" s="1"/>
  <c r="AF4538" i="1"/>
  <c r="AC4538" i="1"/>
  <c r="N4538" i="1"/>
  <c r="P4538" i="1" s="1"/>
  <c r="AG4538" i="1" s="1"/>
  <c r="AH4538" i="1" s="1"/>
  <c r="AJ4538" i="1" s="1"/>
  <c r="AL4538" i="1" s="1"/>
  <c r="AF4537" i="1"/>
  <c r="AC4537" i="1"/>
  <c r="P4537" i="1"/>
  <c r="AG4537" i="1" s="1"/>
  <c r="AH4537" i="1" s="1"/>
  <c r="AJ4537" i="1" s="1"/>
  <c r="AL4537" i="1" s="1"/>
  <c r="N4537" i="1"/>
  <c r="AI4536" i="1"/>
  <c r="AF4536" i="1"/>
  <c r="AC4536" i="1"/>
  <c r="P4536" i="1"/>
  <c r="AG4536" i="1" s="1"/>
  <c r="AH4536" i="1" s="1"/>
  <c r="N4536" i="1"/>
  <c r="P4535" i="1"/>
  <c r="AG4535" i="1" s="1"/>
  <c r="AH4535" i="1" s="1"/>
  <c r="AH4542" i="1" s="1"/>
  <c r="N4535" i="1"/>
  <c r="AF4533" i="1"/>
  <c r="AC4533" i="1"/>
  <c r="N4533" i="1"/>
  <c r="P4533" i="1" s="1"/>
  <c r="AG4533" i="1" s="1"/>
  <c r="AH4533" i="1" s="1"/>
  <c r="AJ4533" i="1" s="1"/>
  <c r="AL4533" i="1" s="1"/>
  <c r="AH4532" i="1"/>
  <c r="N4532" i="1"/>
  <c r="P4532" i="1" s="1"/>
  <c r="AG4532" i="1" s="1"/>
  <c r="AH4530" i="1"/>
  <c r="AJ4530" i="1" s="1"/>
  <c r="AL4530" i="1" s="1"/>
  <c r="P4530" i="1"/>
  <c r="AG4530" i="1" s="1"/>
  <c r="N4530" i="1"/>
  <c r="AF4529" i="1"/>
  <c r="AG4529" i="1" s="1"/>
  <c r="AH4529" i="1" s="1"/>
  <c r="AJ4529" i="1" s="1"/>
  <c r="AL4529" i="1" s="1"/>
  <c r="AC4529" i="1"/>
  <c r="P4529" i="1"/>
  <c r="N4529" i="1"/>
  <c r="AF4528" i="1"/>
  <c r="AG4528" i="1" s="1"/>
  <c r="AH4528" i="1" s="1"/>
  <c r="AC4528" i="1"/>
  <c r="P4528" i="1"/>
  <c r="N4528" i="1"/>
  <c r="N4526" i="1"/>
  <c r="P4526" i="1" s="1"/>
  <c r="AG4526" i="1" s="1"/>
  <c r="AH4526" i="1" s="1"/>
  <c r="AH4527" i="1" s="1"/>
  <c r="AF4524" i="1"/>
  <c r="AI4524" i="1" s="1"/>
  <c r="AJ4524" i="1" s="1"/>
  <c r="AC4524" i="1"/>
  <c r="P4524" i="1"/>
  <c r="AG4524" i="1" s="1"/>
  <c r="AH4524" i="1" s="1"/>
  <c r="AH4525" i="1" s="1"/>
  <c r="N4524" i="1"/>
  <c r="AH4522" i="1"/>
  <c r="AJ4522" i="1" s="1"/>
  <c r="AL4522" i="1" s="1"/>
  <c r="AG4522" i="1"/>
  <c r="AF4522" i="1"/>
  <c r="AC4522" i="1"/>
  <c r="P4522" i="1"/>
  <c r="N4522" i="1"/>
  <c r="AH4521" i="1"/>
  <c r="AJ4521" i="1" s="1"/>
  <c r="AL4521" i="1" s="1"/>
  <c r="AG4521" i="1"/>
  <c r="AF4521" i="1"/>
  <c r="AC4521" i="1"/>
  <c r="P4521" i="1"/>
  <c r="N4521" i="1"/>
  <c r="AH4520" i="1"/>
  <c r="AG4520" i="1"/>
  <c r="P4520" i="1"/>
  <c r="N4520" i="1"/>
  <c r="AH4518" i="1"/>
  <c r="AJ4518" i="1" s="1"/>
  <c r="AL4518" i="1" s="1"/>
  <c r="AG4518" i="1"/>
  <c r="P4518" i="1"/>
  <c r="N4518" i="1"/>
  <c r="AC4517" i="1"/>
  <c r="AF4517" i="1" s="1"/>
  <c r="P4517" i="1"/>
  <c r="N4517" i="1"/>
  <c r="AG4515" i="1"/>
  <c r="AH4515" i="1" s="1"/>
  <c r="P4515" i="1"/>
  <c r="N4515" i="1"/>
  <c r="AH4514" i="1"/>
  <c r="AH4513" i="1"/>
  <c r="AJ4513" i="1" s="1"/>
  <c r="AG4513" i="1"/>
  <c r="N4513" i="1"/>
  <c r="P4513" i="1" s="1"/>
  <c r="AI4511" i="1"/>
  <c r="AF4511" i="1"/>
  <c r="AC4511" i="1"/>
  <c r="N4511" i="1"/>
  <c r="P4511" i="1" s="1"/>
  <c r="AG4511" i="1" s="1"/>
  <c r="AH4511" i="1" s="1"/>
  <c r="AH4512" i="1" s="1"/>
  <c r="N4509" i="1"/>
  <c r="P4509" i="1" s="1"/>
  <c r="AG4509" i="1" s="1"/>
  <c r="AH4509" i="1" s="1"/>
  <c r="N4507" i="1"/>
  <c r="P4507" i="1" s="1"/>
  <c r="AG4507" i="1" s="1"/>
  <c r="AH4507" i="1" s="1"/>
  <c r="P4505" i="1"/>
  <c r="AG4505" i="1" s="1"/>
  <c r="AH4505" i="1" s="1"/>
  <c r="N4505" i="1"/>
  <c r="AF4503" i="1"/>
  <c r="AI4503" i="1" s="1"/>
  <c r="AC4503" i="1"/>
  <c r="AF4502" i="1"/>
  <c r="AC4502" i="1"/>
  <c r="P4502" i="1"/>
  <c r="N4502" i="1"/>
  <c r="AJ4501" i="1"/>
  <c r="AH4501" i="1"/>
  <c r="AG4501" i="1"/>
  <c r="P4501" i="1"/>
  <c r="N4501" i="1"/>
  <c r="AL4499" i="1"/>
  <c r="N4499" i="1"/>
  <c r="P4499" i="1" s="1"/>
  <c r="AG4499" i="1" s="1"/>
  <c r="AH4499" i="1" s="1"/>
  <c r="AJ4499" i="1" s="1"/>
  <c r="AL4498" i="1"/>
  <c r="AG4498" i="1"/>
  <c r="AH4498" i="1" s="1"/>
  <c r="AJ4498" i="1" s="1"/>
  <c r="AF4498" i="1"/>
  <c r="AC4498" i="1"/>
  <c r="N4498" i="1"/>
  <c r="P4498" i="1" s="1"/>
  <c r="P4497" i="1"/>
  <c r="AG4497" i="1" s="1"/>
  <c r="AH4497" i="1" s="1"/>
  <c r="AJ4497" i="1" s="1"/>
  <c r="AL4497" i="1" s="1"/>
  <c r="N4497" i="1"/>
  <c r="AF4496" i="1"/>
  <c r="AC4496" i="1"/>
  <c r="N4496" i="1"/>
  <c r="P4496" i="1" s="1"/>
  <c r="AH4494" i="1"/>
  <c r="AJ4494" i="1" s="1"/>
  <c r="AL4494" i="1" s="1"/>
  <c r="P4494" i="1"/>
  <c r="AG4494" i="1" s="1"/>
  <c r="N4494" i="1"/>
  <c r="P4493" i="1"/>
  <c r="AG4493" i="1" s="1"/>
  <c r="AH4493" i="1" s="1"/>
  <c r="N4493" i="1"/>
  <c r="AF4491" i="1"/>
  <c r="AG4491" i="1" s="1"/>
  <c r="AH4491" i="1" s="1"/>
  <c r="AJ4491" i="1" s="1"/>
  <c r="AL4491" i="1" s="1"/>
  <c r="AC4491" i="1"/>
  <c r="N4491" i="1"/>
  <c r="P4491" i="1" s="1"/>
  <c r="AJ4490" i="1"/>
  <c r="AJ4492" i="1" s="1"/>
  <c r="N4490" i="1"/>
  <c r="P4490" i="1" s="1"/>
  <c r="AG4490" i="1" s="1"/>
  <c r="AH4490" i="1" s="1"/>
  <c r="AH4492" i="1" s="1"/>
  <c r="AF4488" i="1"/>
  <c r="AC4488" i="1"/>
  <c r="N4488" i="1"/>
  <c r="P4488" i="1" s="1"/>
  <c r="AG4488" i="1" s="1"/>
  <c r="AH4488" i="1" s="1"/>
  <c r="AJ4488" i="1" s="1"/>
  <c r="AL4488" i="1" s="1"/>
  <c r="AJ4487" i="1"/>
  <c r="AL4487" i="1" s="1"/>
  <c r="AF4487" i="1"/>
  <c r="AC4487" i="1"/>
  <c r="N4487" i="1"/>
  <c r="P4487" i="1" s="1"/>
  <c r="AG4487" i="1" s="1"/>
  <c r="AH4487" i="1" s="1"/>
  <c r="AF4486" i="1"/>
  <c r="AC4486" i="1"/>
  <c r="N4486" i="1"/>
  <c r="P4486" i="1" s="1"/>
  <c r="AG4486" i="1" s="1"/>
  <c r="AH4486" i="1" s="1"/>
  <c r="AJ4486" i="1" s="1"/>
  <c r="AL4486" i="1" s="1"/>
  <c r="P4485" i="1"/>
  <c r="AG4485" i="1" s="1"/>
  <c r="AH4485" i="1" s="1"/>
  <c r="AJ4485" i="1" s="1"/>
  <c r="AL4485" i="1" s="1"/>
  <c r="N4485" i="1"/>
  <c r="AG4484" i="1"/>
  <c r="AH4484" i="1" s="1"/>
  <c r="P4484" i="1"/>
  <c r="N4484" i="1"/>
  <c r="AG4482" i="1"/>
  <c r="AH4482" i="1" s="1"/>
  <c r="P4482" i="1"/>
  <c r="N4482" i="1"/>
  <c r="AG4480" i="1"/>
  <c r="AH4480" i="1" s="1"/>
  <c r="AJ4480" i="1" s="1"/>
  <c r="AL4480" i="1" s="1"/>
  <c r="P4480" i="1"/>
  <c r="N4480" i="1"/>
  <c r="AF4479" i="1"/>
  <c r="AC4479" i="1"/>
  <c r="P4479" i="1"/>
  <c r="N4479" i="1"/>
  <c r="AJ4478" i="1"/>
  <c r="AL4478" i="1" s="1"/>
  <c r="P4478" i="1"/>
  <c r="AG4478" i="1" s="1"/>
  <c r="AH4478" i="1" s="1"/>
  <c r="N4478" i="1"/>
  <c r="P4477" i="1"/>
  <c r="AG4477" i="1" s="1"/>
  <c r="AH4477" i="1" s="1"/>
  <c r="AJ4477" i="1" s="1"/>
  <c r="N4477" i="1"/>
  <c r="AJ4476" i="1"/>
  <c r="AH4476" i="1"/>
  <c r="P4475" i="1"/>
  <c r="AG4475" i="1" s="1"/>
  <c r="AH4475" i="1" s="1"/>
  <c r="AJ4475" i="1" s="1"/>
  <c r="AL4475" i="1" s="1"/>
  <c r="AL4476" i="1" s="1"/>
  <c r="N4475" i="1"/>
  <c r="P4473" i="1"/>
  <c r="AG4473" i="1" s="1"/>
  <c r="AH4473" i="1" s="1"/>
  <c r="N4473" i="1"/>
  <c r="AH4472" i="1"/>
  <c r="AL4471" i="1"/>
  <c r="AL4472" i="1" s="1"/>
  <c r="P4471" i="1"/>
  <c r="AG4471" i="1" s="1"/>
  <c r="AH4471" i="1" s="1"/>
  <c r="AJ4471" i="1" s="1"/>
  <c r="AJ4472" i="1" s="1"/>
  <c r="N4471" i="1"/>
  <c r="P4469" i="1"/>
  <c r="AG4469" i="1" s="1"/>
  <c r="AH4469" i="1" s="1"/>
  <c r="AJ4469" i="1" s="1"/>
  <c r="AL4469" i="1" s="1"/>
  <c r="N4469" i="1"/>
  <c r="AH4468" i="1"/>
  <c r="AJ4468" i="1" s="1"/>
  <c r="AL4468" i="1" s="1"/>
  <c r="N4468" i="1"/>
  <c r="P4468" i="1" s="1"/>
  <c r="AG4468" i="1" s="1"/>
  <c r="AF4467" i="1"/>
  <c r="AC4467" i="1"/>
  <c r="P4467" i="1"/>
  <c r="N4467" i="1"/>
  <c r="AF4466" i="1"/>
  <c r="AI4466" i="1" s="1"/>
  <c r="AJ4466" i="1" s="1"/>
  <c r="AL4466" i="1" s="1"/>
  <c r="AC4466" i="1"/>
  <c r="P4466" i="1"/>
  <c r="AG4466" i="1" s="1"/>
  <c r="AH4466" i="1" s="1"/>
  <c r="N4466" i="1"/>
  <c r="AC4465" i="1"/>
  <c r="AF4465" i="1" s="1"/>
  <c r="AI4465" i="1" s="1"/>
  <c r="P4465" i="1"/>
  <c r="N4465" i="1"/>
  <c r="AG4464" i="1"/>
  <c r="AH4464" i="1" s="1"/>
  <c r="AF4464" i="1"/>
  <c r="AI4464" i="1" s="1"/>
  <c r="AJ4464" i="1" s="1"/>
  <c r="AL4464" i="1" s="1"/>
  <c r="AC4464" i="1"/>
  <c r="N4464" i="1"/>
  <c r="P4464" i="1" s="1"/>
  <c r="AF4463" i="1"/>
  <c r="AI4463" i="1" s="1"/>
  <c r="AC4463" i="1"/>
  <c r="N4463" i="1"/>
  <c r="P4463" i="1" s="1"/>
  <c r="AG4463" i="1" s="1"/>
  <c r="AH4463" i="1" s="1"/>
  <c r="AC4461" i="1"/>
  <c r="AF4461" i="1" s="1"/>
  <c r="P4461" i="1"/>
  <c r="N4461" i="1"/>
  <c r="AG4460" i="1"/>
  <c r="AH4460" i="1" s="1"/>
  <c r="AJ4460" i="1" s="1"/>
  <c r="AL4460" i="1" s="1"/>
  <c r="AF4460" i="1"/>
  <c r="AC4460" i="1"/>
  <c r="N4460" i="1"/>
  <c r="P4460" i="1" s="1"/>
  <c r="AG4459" i="1"/>
  <c r="AH4459" i="1" s="1"/>
  <c r="P4459" i="1"/>
  <c r="N4459" i="1"/>
  <c r="AF4457" i="1"/>
  <c r="AC4457" i="1"/>
  <c r="N4457" i="1"/>
  <c r="P4457" i="1" s="1"/>
  <c r="AG4457" i="1" s="1"/>
  <c r="AH4457" i="1" s="1"/>
  <c r="AJ4457" i="1" s="1"/>
  <c r="AL4457" i="1" s="1"/>
  <c r="AG4456" i="1"/>
  <c r="AH4456" i="1" s="1"/>
  <c r="AJ4456" i="1" s="1"/>
  <c r="AL4456" i="1" s="1"/>
  <c r="P4456" i="1"/>
  <c r="N4456" i="1"/>
  <c r="N4455" i="1"/>
  <c r="P4455" i="1" s="1"/>
  <c r="AG4455" i="1" s="1"/>
  <c r="AH4455" i="1" s="1"/>
  <c r="AF4453" i="1"/>
  <c r="AC4453" i="1"/>
  <c r="N4453" i="1"/>
  <c r="P4453" i="1" s="1"/>
  <c r="AG4453" i="1" s="1"/>
  <c r="AH4453" i="1" s="1"/>
  <c r="AJ4453" i="1" s="1"/>
  <c r="AL4453" i="1" s="1"/>
  <c r="AF4452" i="1"/>
  <c r="AC4452" i="1"/>
  <c r="N4452" i="1"/>
  <c r="P4452" i="1" s="1"/>
  <c r="AG4452" i="1" s="1"/>
  <c r="AH4452" i="1" s="1"/>
  <c r="AJ4452" i="1" s="1"/>
  <c r="AL4452" i="1" s="1"/>
  <c r="AF4451" i="1"/>
  <c r="AC4451" i="1"/>
  <c r="N4451" i="1"/>
  <c r="P4451" i="1" s="1"/>
  <c r="AG4451" i="1" s="1"/>
  <c r="AH4451" i="1" s="1"/>
  <c r="AC4449" i="1"/>
  <c r="AF4449" i="1" s="1"/>
  <c r="AF4448" i="1"/>
  <c r="AC4448" i="1"/>
  <c r="N4448" i="1"/>
  <c r="P4448" i="1" s="1"/>
  <c r="AC4446" i="1"/>
  <c r="AF4446" i="1" s="1"/>
  <c r="AI4446" i="1" s="1"/>
  <c r="N4446" i="1"/>
  <c r="P4446" i="1" s="1"/>
  <c r="AG4446" i="1" s="1"/>
  <c r="AH4446" i="1" s="1"/>
  <c r="AC4445" i="1"/>
  <c r="AF4445" i="1" s="1"/>
  <c r="N4445" i="1"/>
  <c r="P4445" i="1" s="1"/>
  <c r="AG4445" i="1" s="1"/>
  <c r="AH4445" i="1" s="1"/>
  <c r="AF4443" i="1"/>
  <c r="AI4443" i="1" s="1"/>
  <c r="AC4443" i="1"/>
  <c r="N4443" i="1"/>
  <c r="P4443" i="1" s="1"/>
  <c r="AG4443" i="1" s="1"/>
  <c r="AH4443" i="1" s="1"/>
  <c r="AI4442" i="1"/>
  <c r="AC4442" i="1"/>
  <c r="AF4442" i="1" s="1"/>
  <c r="P4442" i="1"/>
  <c r="AG4442" i="1" s="1"/>
  <c r="AH4442" i="1" s="1"/>
  <c r="N4442" i="1"/>
  <c r="N4441" i="1"/>
  <c r="P4441" i="1" s="1"/>
  <c r="AG4441" i="1" s="1"/>
  <c r="AH4441" i="1" s="1"/>
  <c r="AF4439" i="1"/>
  <c r="AC4439" i="1"/>
  <c r="AF4438" i="1"/>
  <c r="AC4438" i="1"/>
  <c r="N4438" i="1"/>
  <c r="P4438" i="1" s="1"/>
  <c r="AF4436" i="1"/>
  <c r="AC4436" i="1"/>
  <c r="N4436" i="1"/>
  <c r="P4436" i="1" s="1"/>
  <c r="AG4436" i="1" s="1"/>
  <c r="AH4436" i="1" s="1"/>
  <c r="AJ4436" i="1" s="1"/>
  <c r="AL4436" i="1" s="1"/>
  <c r="AF4435" i="1"/>
  <c r="AC4435" i="1"/>
  <c r="N4435" i="1"/>
  <c r="P4435" i="1" s="1"/>
  <c r="AG4435" i="1" s="1"/>
  <c r="AH4435" i="1" s="1"/>
  <c r="N4433" i="1"/>
  <c r="P4433" i="1" s="1"/>
  <c r="AG4433" i="1" s="1"/>
  <c r="AH4433" i="1" s="1"/>
  <c r="AJ4433" i="1" s="1"/>
  <c r="AL4433" i="1" s="1"/>
  <c r="AC4432" i="1"/>
  <c r="AF4432" i="1" s="1"/>
  <c r="P4432" i="1"/>
  <c r="AG4432" i="1" s="1"/>
  <c r="AH4432" i="1" s="1"/>
  <c r="AJ4432" i="1" s="1"/>
  <c r="AL4432" i="1" s="1"/>
  <c r="N4432" i="1"/>
  <c r="AG4431" i="1"/>
  <c r="AH4431" i="1" s="1"/>
  <c r="AJ4431" i="1" s="1"/>
  <c r="AL4431" i="1" s="1"/>
  <c r="AC4431" i="1"/>
  <c r="AF4431" i="1" s="1"/>
  <c r="P4431" i="1"/>
  <c r="N4431" i="1"/>
  <c r="AC4430" i="1"/>
  <c r="AF4430" i="1" s="1"/>
  <c r="P4430" i="1"/>
  <c r="AG4430" i="1" s="1"/>
  <c r="AH4430" i="1" s="1"/>
  <c r="AJ4430" i="1" s="1"/>
  <c r="AL4430" i="1" s="1"/>
  <c r="N4430" i="1"/>
  <c r="AG4429" i="1"/>
  <c r="AH4429" i="1" s="1"/>
  <c r="AJ4429" i="1" s="1"/>
  <c r="AL4429" i="1" s="1"/>
  <c r="N4429" i="1"/>
  <c r="P4429" i="1" s="1"/>
  <c r="AC4428" i="1"/>
  <c r="AF4428" i="1" s="1"/>
  <c r="AF4427" i="1"/>
  <c r="AC4427" i="1"/>
  <c r="N4427" i="1"/>
  <c r="P4427" i="1" s="1"/>
  <c r="AG4426" i="1"/>
  <c r="AH4426" i="1" s="1"/>
  <c r="AJ4426" i="1" s="1"/>
  <c r="AL4426" i="1" s="1"/>
  <c r="P4426" i="1"/>
  <c r="N4426" i="1"/>
  <c r="N4425" i="1"/>
  <c r="P4425" i="1" s="1"/>
  <c r="AG4425" i="1" s="1"/>
  <c r="AH4425" i="1" s="1"/>
  <c r="AG4423" i="1"/>
  <c r="AH4423" i="1" s="1"/>
  <c r="AJ4423" i="1" s="1"/>
  <c r="AJ4424" i="1" s="1"/>
  <c r="P4423" i="1"/>
  <c r="N4423" i="1"/>
  <c r="AF4421" i="1"/>
  <c r="AC4421" i="1"/>
  <c r="P4421" i="1"/>
  <c r="AG4421" i="1" s="1"/>
  <c r="AH4421" i="1" s="1"/>
  <c r="AJ4421" i="1" s="1"/>
  <c r="AL4421" i="1" s="1"/>
  <c r="N4421" i="1"/>
  <c r="AF4420" i="1"/>
  <c r="AC4420" i="1"/>
  <c r="N4420" i="1"/>
  <c r="P4420" i="1" s="1"/>
  <c r="AG4420" i="1" s="1"/>
  <c r="AH4420" i="1" s="1"/>
  <c r="AJ4420" i="1" s="1"/>
  <c r="AL4420" i="1" s="1"/>
  <c r="AC4419" i="1"/>
  <c r="AF4419" i="1" s="1"/>
  <c r="AI4419" i="1" s="1"/>
  <c r="P4419" i="1"/>
  <c r="N4419" i="1"/>
  <c r="AC4418" i="1"/>
  <c r="AF4418" i="1" s="1"/>
  <c r="AI4418" i="1" s="1"/>
  <c r="N4418" i="1"/>
  <c r="P4418" i="1" s="1"/>
  <c r="AG4417" i="1"/>
  <c r="AH4417" i="1" s="1"/>
  <c r="AF4417" i="1"/>
  <c r="AI4417" i="1" s="1"/>
  <c r="AJ4417" i="1" s="1"/>
  <c r="AL4417" i="1" s="1"/>
  <c r="AC4417" i="1"/>
  <c r="N4417" i="1"/>
  <c r="P4417" i="1" s="1"/>
  <c r="AF4416" i="1"/>
  <c r="AC4416" i="1"/>
  <c r="N4416" i="1"/>
  <c r="P4416" i="1" s="1"/>
  <c r="AG4416" i="1" s="1"/>
  <c r="AH4416" i="1" s="1"/>
  <c r="AJ4416" i="1" s="1"/>
  <c r="AL4416" i="1" s="1"/>
  <c r="AG4415" i="1"/>
  <c r="AH4415" i="1" s="1"/>
  <c r="AJ4415" i="1" s="1"/>
  <c r="AF4415" i="1"/>
  <c r="AC4415" i="1"/>
  <c r="N4415" i="1"/>
  <c r="P4415" i="1" s="1"/>
  <c r="AC4413" i="1"/>
  <c r="AF4413" i="1" s="1"/>
  <c r="N4413" i="1"/>
  <c r="P4413" i="1" s="1"/>
  <c r="AC4412" i="1"/>
  <c r="AF4412" i="1" s="1"/>
  <c r="N4412" i="1"/>
  <c r="P4412" i="1" s="1"/>
  <c r="AG4412" i="1" s="1"/>
  <c r="AH4412" i="1" s="1"/>
  <c r="AJ4412" i="1" s="1"/>
  <c r="AL4412" i="1" s="1"/>
  <c r="AC4411" i="1"/>
  <c r="AF4411" i="1" s="1"/>
  <c r="N4411" i="1"/>
  <c r="P4411" i="1" s="1"/>
  <c r="AF4410" i="1"/>
  <c r="AC4410" i="1"/>
  <c r="P4410" i="1"/>
  <c r="AG4410" i="1" s="1"/>
  <c r="AH4410" i="1" s="1"/>
  <c r="AJ4410" i="1" s="1"/>
  <c r="AL4410" i="1" s="1"/>
  <c r="N4410" i="1"/>
  <c r="AC4409" i="1"/>
  <c r="AF4409" i="1" s="1"/>
  <c r="P4409" i="1"/>
  <c r="AG4409" i="1" s="1"/>
  <c r="AH4409" i="1" s="1"/>
  <c r="N4409" i="1"/>
  <c r="AC4407" i="1"/>
  <c r="AF4407" i="1" s="1"/>
  <c r="N4407" i="1"/>
  <c r="P4407" i="1" s="1"/>
  <c r="AC4406" i="1"/>
  <c r="AF4406" i="1" s="1"/>
  <c r="N4406" i="1"/>
  <c r="P4406" i="1" s="1"/>
  <c r="AG4405" i="1"/>
  <c r="AH4405" i="1" s="1"/>
  <c r="P4405" i="1"/>
  <c r="N4405" i="1"/>
  <c r="P4403" i="1"/>
  <c r="AG4403" i="1" s="1"/>
  <c r="AH4403" i="1" s="1"/>
  <c r="AJ4403" i="1" s="1"/>
  <c r="AL4403" i="1" s="1"/>
  <c r="N4403" i="1"/>
  <c r="N4402" i="1"/>
  <c r="P4402" i="1" s="1"/>
  <c r="AG4402" i="1" s="1"/>
  <c r="AH4402" i="1" s="1"/>
  <c r="AF4400" i="1"/>
  <c r="AG4400" i="1" s="1"/>
  <c r="AH4400" i="1" s="1"/>
  <c r="AJ4400" i="1" s="1"/>
  <c r="AL4400" i="1" s="1"/>
  <c r="AC4400" i="1"/>
  <c r="N4400" i="1"/>
  <c r="P4400" i="1" s="1"/>
  <c r="AC4399" i="1"/>
  <c r="AF4399" i="1" s="1"/>
  <c r="N4399" i="1"/>
  <c r="P4399" i="1" s="1"/>
  <c r="AG4399" i="1" s="1"/>
  <c r="AH4399" i="1" s="1"/>
  <c r="AJ4399" i="1" s="1"/>
  <c r="AL4399" i="1" s="1"/>
  <c r="N4398" i="1"/>
  <c r="P4398" i="1" s="1"/>
  <c r="AG4398" i="1" s="1"/>
  <c r="AH4398" i="1" s="1"/>
  <c r="AJ4398" i="1" s="1"/>
  <c r="AL4398" i="1" s="1"/>
  <c r="P4397" i="1"/>
  <c r="AG4397" i="1" s="1"/>
  <c r="AH4397" i="1" s="1"/>
  <c r="N4397" i="1"/>
  <c r="AC4395" i="1"/>
  <c r="AF4395" i="1" s="1"/>
  <c r="AG4395" i="1" s="1"/>
  <c r="AH4395" i="1" s="1"/>
  <c r="P4395" i="1"/>
  <c r="N4395" i="1"/>
  <c r="AC4393" i="1"/>
  <c r="AF4393" i="1" s="1"/>
  <c r="P4393" i="1"/>
  <c r="AG4393" i="1" s="1"/>
  <c r="AH4393" i="1" s="1"/>
  <c r="AJ4393" i="1" s="1"/>
  <c r="AL4393" i="1" s="1"/>
  <c r="N4393" i="1"/>
  <c r="AC4392" i="1"/>
  <c r="AF4392" i="1" s="1"/>
  <c r="N4392" i="1"/>
  <c r="P4392" i="1" s="1"/>
  <c r="AG4392" i="1" s="1"/>
  <c r="AH4392" i="1" s="1"/>
  <c r="AJ4392" i="1" s="1"/>
  <c r="AL4392" i="1" s="1"/>
  <c r="AG4391" i="1"/>
  <c r="AH4391" i="1" s="1"/>
  <c r="AJ4391" i="1" s="1"/>
  <c r="AL4391" i="1" s="1"/>
  <c r="AC4391" i="1"/>
  <c r="AF4391" i="1" s="1"/>
  <c r="P4391" i="1"/>
  <c r="N4391" i="1"/>
  <c r="AC4390" i="1"/>
  <c r="AF4390" i="1" s="1"/>
  <c r="N4390" i="1"/>
  <c r="P4390" i="1" s="1"/>
  <c r="AG4390" i="1" s="1"/>
  <c r="AH4390" i="1" s="1"/>
  <c r="AJ4390" i="1" s="1"/>
  <c r="AL4390" i="1" s="1"/>
  <c r="AC4389" i="1"/>
  <c r="AF4389" i="1" s="1"/>
  <c r="P4389" i="1"/>
  <c r="AG4389" i="1" s="1"/>
  <c r="AH4389" i="1" s="1"/>
  <c r="AJ4389" i="1" s="1"/>
  <c r="AL4389" i="1" s="1"/>
  <c r="N4389" i="1"/>
  <c r="AC4388" i="1"/>
  <c r="AF4388" i="1" s="1"/>
  <c r="N4388" i="1"/>
  <c r="P4388" i="1" s="1"/>
  <c r="AG4388" i="1" s="1"/>
  <c r="AH4388" i="1" s="1"/>
  <c r="AJ4388" i="1" s="1"/>
  <c r="AL4388" i="1" s="1"/>
  <c r="AC4387" i="1"/>
  <c r="AF4387" i="1" s="1"/>
  <c r="N4387" i="1"/>
  <c r="P4387" i="1" s="1"/>
  <c r="AG4387" i="1" s="1"/>
  <c r="AH4387" i="1" s="1"/>
  <c r="AJ4387" i="1" s="1"/>
  <c r="AL4387" i="1" s="1"/>
  <c r="AC4386" i="1"/>
  <c r="AF4386" i="1" s="1"/>
  <c r="P4386" i="1"/>
  <c r="AG4386" i="1" s="1"/>
  <c r="AH4386" i="1" s="1"/>
  <c r="N4386" i="1"/>
  <c r="P4384" i="1"/>
  <c r="AG4384" i="1" s="1"/>
  <c r="AH4384" i="1" s="1"/>
  <c r="N4384" i="1"/>
  <c r="N4382" i="1"/>
  <c r="P4382" i="1" s="1"/>
  <c r="AG4382" i="1" s="1"/>
  <c r="AH4382" i="1" s="1"/>
  <c r="AJ4382" i="1" s="1"/>
  <c r="AL4382" i="1" s="1"/>
  <c r="AC4381" i="1"/>
  <c r="AF4381" i="1" s="1"/>
  <c r="N4381" i="1"/>
  <c r="P4381" i="1" s="1"/>
  <c r="AG4381" i="1" s="1"/>
  <c r="AH4381" i="1" s="1"/>
  <c r="AJ4381" i="1" s="1"/>
  <c r="AL4381" i="1" s="1"/>
  <c r="AF4380" i="1"/>
  <c r="AC4380" i="1"/>
  <c r="N4380" i="1"/>
  <c r="P4380" i="1" s="1"/>
  <c r="AG4380" i="1" s="1"/>
  <c r="AH4380" i="1" s="1"/>
  <c r="AJ4380" i="1" s="1"/>
  <c r="AL4380" i="1" s="1"/>
  <c r="AC4379" i="1"/>
  <c r="AF4379" i="1" s="1"/>
  <c r="P4379" i="1"/>
  <c r="N4379" i="1"/>
  <c r="AC4378" i="1"/>
  <c r="AF4378" i="1" s="1"/>
  <c r="N4378" i="1"/>
  <c r="P4378" i="1" s="1"/>
  <c r="AG4378" i="1" s="1"/>
  <c r="AH4378" i="1" s="1"/>
  <c r="AJ4378" i="1" s="1"/>
  <c r="AL4378" i="1" s="1"/>
  <c r="AF4377" i="1"/>
  <c r="AI4377" i="1" s="1"/>
  <c r="AC4377" i="1"/>
  <c r="P4377" i="1"/>
  <c r="N4377" i="1"/>
  <c r="N4376" i="1"/>
  <c r="P4376" i="1" s="1"/>
  <c r="AG4376" i="1" s="1"/>
  <c r="AH4376" i="1" s="1"/>
  <c r="AJ4376" i="1" s="1"/>
  <c r="AL4376" i="1" s="1"/>
  <c r="AC4375" i="1"/>
  <c r="AF4375" i="1" s="1"/>
  <c r="AI4375" i="1" s="1"/>
  <c r="P4375" i="1"/>
  <c r="N4375" i="1"/>
  <c r="AC4374" i="1"/>
  <c r="AF4374" i="1" s="1"/>
  <c r="N4374" i="1"/>
  <c r="P4374" i="1" s="1"/>
  <c r="N4373" i="1"/>
  <c r="P4373" i="1" s="1"/>
  <c r="AG4373" i="1" s="1"/>
  <c r="AH4373" i="1" s="1"/>
  <c r="AJ4373" i="1" s="1"/>
  <c r="AL4373" i="1" s="1"/>
  <c r="AC4372" i="1"/>
  <c r="AF4372" i="1" s="1"/>
  <c r="N4372" i="1"/>
  <c r="P4372" i="1" s="1"/>
  <c r="AG4372" i="1" s="1"/>
  <c r="AH4372" i="1" s="1"/>
  <c r="AJ4372" i="1" s="1"/>
  <c r="AL4372" i="1" s="1"/>
  <c r="N4371" i="1"/>
  <c r="P4371" i="1" s="1"/>
  <c r="AG4371" i="1" s="1"/>
  <c r="AH4371" i="1" s="1"/>
  <c r="AC4369" i="1"/>
  <c r="AF4369" i="1" s="1"/>
  <c r="P4369" i="1"/>
  <c r="AG4369" i="1" s="1"/>
  <c r="AH4369" i="1" s="1"/>
  <c r="AJ4369" i="1" s="1"/>
  <c r="AL4369" i="1" s="1"/>
  <c r="N4369" i="1"/>
  <c r="AH4368" i="1"/>
  <c r="AJ4368" i="1" s="1"/>
  <c r="AL4368" i="1" s="1"/>
  <c r="AC4368" i="1"/>
  <c r="AF4368" i="1" s="1"/>
  <c r="P4368" i="1"/>
  <c r="AG4368" i="1" s="1"/>
  <c r="N4368" i="1"/>
  <c r="AC4367" i="1"/>
  <c r="AF4367" i="1" s="1"/>
  <c r="P4367" i="1"/>
  <c r="AG4367" i="1" s="1"/>
  <c r="AH4367" i="1" s="1"/>
  <c r="AJ4367" i="1" s="1"/>
  <c r="AL4367" i="1" s="1"/>
  <c r="N4367" i="1"/>
  <c r="AH4366" i="1"/>
  <c r="N4366" i="1"/>
  <c r="P4366" i="1" s="1"/>
  <c r="AG4366" i="1" s="1"/>
  <c r="N4364" i="1"/>
  <c r="P4364" i="1" s="1"/>
  <c r="AG4364" i="1" s="1"/>
  <c r="AH4364" i="1" s="1"/>
  <c r="AJ4364" i="1" s="1"/>
  <c r="AL4364" i="1" s="1"/>
  <c r="AG4363" i="1"/>
  <c r="AH4363" i="1" s="1"/>
  <c r="AJ4363" i="1" s="1"/>
  <c r="AL4363" i="1" s="1"/>
  <c r="AC4363" i="1"/>
  <c r="AF4363" i="1" s="1"/>
  <c r="P4363" i="1"/>
  <c r="N4363" i="1"/>
  <c r="AC4362" i="1"/>
  <c r="AF4362" i="1" s="1"/>
  <c r="N4362" i="1"/>
  <c r="P4362" i="1" s="1"/>
  <c r="AG4362" i="1" s="1"/>
  <c r="AH4362" i="1" s="1"/>
  <c r="AJ4362" i="1" s="1"/>
  <c r="AL4362" i="1" s="1"/>
  <c r="N4361" i="1"/>
  <c r="P4361" i="1" s="1"/>
  <c r="AG4361" i="1" s="1"/>
  <c r="AH4361" i="1" s="1"/>
  <c r="AJ4361" i="1" s="1"/>
  <c r="AL4361" i="1" s="1"/>
  <c r="AF4360" i="1"/>
  <c r="AC4360" i="1"/>
  <c r="N4360" i="1"/>
  <c r="P4360" i="1" s="1"/>
  <c r="AG4360" i="1" s="1"/>
  <c r="AH4360" i="1" s="1"/>
  <c r="AJ4360" i="1" s="1"/>
  <c r="AL4360" i="1" s="1"/>
  <c r="N4359" i="1"/>
  <c r="P4359" i="1" s="1"/>
  <c r="AG4359" i="1" s="1"/>
  <c r="AH4359" i="1" s="1"/>
  <c r="AF4357" i="1"/>
  <c r="AC4357" i="1"/>
  <c r="P4357" i="1"/>
  <c r="AG4357" i="1" s="1"/>
  <c r="AH4357" i="1" s="1"/>
  <c r="N4357" i="1"/>
  <c r="AF4355" i="1"/>
  <c r="AC4355" i="1"/>
  <c r="N4355" i="1"/>
  <c r="P4355" i="1" s="1"/>
  <c r="AG4355" i="1" s="1"/>
  <c r="AH4355" i="1" s="1"/>
  <c r="AC4353" i="1"/>
  <c r="AF4353" i="1" s="1"/>
  <c r="P4353" i="1"/>
  <c r="AG4353" i="1" s="1"/>
  <c r="AH4353" i="1" s="1"/>
  <c r="N4353" i="1"/>
  <c r="AC4351" i="1"/>
  <c r="AF4351" i="1" s="1"/>
  <c r="N4351" i="1"/>
  <c r="P4351" i="1" s="1"/>
  <c r="AG4351" i="1" s="1"/>
  <c r="AH4351" i="1" s="1"/>
  <c r="AJ4351" i="1" s="1"/>
  <c r="AL4351" i="1" s="1"/>
  <c r="AG4350" i="1"/>
  <c r="AH4350" i="1" s="1"/>
  <c r="AJ4350" i="1" s="1"/>
  <c r="AL4350" i="1" s="1"/>
  <c r="AC4350" i="1"/>
  <c r="AF4350" i="1" s="1"/>
  <c r="P4350" i="1"/>
  <c r="N4350" i="1"/>
  <c r="AC4349" i="1"/>
  <c r="AF4349" i="1" s="1"/>
  <c r="N4349" i="1"/>
  <c r="P4349" i="1" s="1"/>
  <c r="AG4349" i="1" s="1"/>
  <c r="AH4349" i="1" s="1"/>
  <c r="N4347" i="1"/>
  <c r="P4347" i="1" s="1"/>
  <c r="AG4347" i="1" s="1"/>
  <c r="AH4347" i="1" s="1"/>
  <c r="AC4345" i="1"/>
  <c r="AF4345" i="1" s="1"/>
  <c r="N4345" i="1"/>
  <c r="P4345" i="1" s="1"/>
  <c r="AG4345" i="1" s="1"/>
  <c r="AH4345" i="1" s="1"/>
  <c r="AF4343" i="1"/>
  <c r="AC4343" i="1"/>
  <c r="P4343" i="1"/>
  <c r="AG4343" i="1" s="1"/>
  <c r="AH4343" i="1" s="1"/>
  <c r="N4343" i="1"/>
  <c r="AG4341" i="1"/>
  <c r="AH4341" i="1" s="1"/>
  <c r="AJ4341" i="1" s="1"/>
  <c r="AL4341" i="1" s="1"/>
  <c r="P4341" i="1"/>
  <c r="N4341" i="1"/>
  <c r="AC4340" i="1"/>
  <c r="AF4340" i="1" s="1"/>
  <c r="P4340" i="1"/>
  <c r="AG4340" i="1" s="1"/>
  <c r="AH4340" i="1" s="1"/>
  <c r="AJ4340" i="1" s="1"/>
  <c r="AL4340" i="1" s="1"/>
  <c r="N4340" i="1"/>
  <c r="AC4339" i="1"/>
  <c r="AF4339" i="1" s="1"/>
  <c r="N4339" i="1"/>
  <c r="P4339" i="1" s="1"/>
  <c r="AG4339" i="1" s="1"/>
  <c r="AH4339" i="1" s="1"/>
  <c r="AJ4339" i="1" s="1"/>
  <c r="AL4339" i="1" s="1"/>
  <c r="AC4338" i="1"/>
  <c r="AF4338" i="1" s="1"/>
  <c r="AH4337" i="1"/>
  <c r="AC4337" i="1"/>
  <c r="AF4337" i="1" s="1"/>
  <c r="N4337" i="1"/>
  <c r="P4337" i="1" s="1"/>
  <c r="AG4337" i="1" s="1"/>
  <c r="N4335" i="1"/>
  <c r="P4335" i="1" s="1"/>
  <c r="AG4335" i="1" s="1"/>
  <c r="AH4335" i="1" s="1"/>
  <c r="AL4333" i="1"/>
  <c r="N4333" i="1"/>
  <c r="P4333" i="1" s="1"/>
  <c r="AG4333" i="1" s="1"/>
  <c r="AH4333" i="1" s="1"/>
  <c r="AJ4333" i="1" s="1"/>
  <c r="AG4332" i="1"/>
  <c r="AH4332" i="1" s="1"/>
  <c r="AJ4332" i="1" s="1"/>
  <c r="AL4332" i="1" s="1"/>
  <c r="AC4332" i="1"/>
  <c r="AF4332" i="1" s="1"/>
  <c r="N4332" i="1"/>
  <c r="P4332" i="1" s="1"/>
  <c r="N4331" i="1"/>
  <c r="P4331" i="1" s="1"/>
  <c r="AG4331" i="1" s="1"/>
  <c r="AH4331" i="1" s="1"/>
  <c r="N4329" i="1"/>
  <c r="P4329" i="1" s="1"/>
  <c r="AG4329" i="1" s="1"/>
  <c r="AH4329" i="1" s="1"/>
  <c r="AL4327" i="1"/>
  <c r="N4327" i="1"/>
  <c r="P4327" i="1" s="1"/>
  <c r="AG4327" i="1" s="1"/>
  <c r="AH4327" i="1" s="1"/>
  <c r="AJ4327" i="1" s="1"/>
  <c r="AG4326" i="1"/>
  <c r="AH4326" i="1" s="1"/>
  <c r="AJ4326" i="1" s="1"/>
  <c r="AL4326" i="1" s="1"/>
  <c r="AC4326" i="1"/>
  <c r="AF4326" i="1" s="1"/>
  <c r="P4326" i="1"/>
  <c r="N4326" i="1"/>
  <c r="AL4325" i="1"/>
  <c r="AL4328" i="1" s="1"/>
  <c r="AJ4325" i="1"/>
  <c r="AJ4328" i="1" s="1"/>
  <c r="N4325" i="1"/>
  <c r="P4325" i="1" s="1"/>
  <c r="AG4325" i="1" s="1"/>
  <c r="AH4325" i="1" s="1"/>
  <c r="N4323" i="1"/>
  <c r="P4323" i="1" s="1"/>
  <c r="AG4323" i="1" s="1"/>
  <c r="AH4323" i="1" s="1"/>
  <c r="AH4324" i="1" s="1"/>
  <c r="AC4321" i="1"/>
  <c r="AF4321" i="1" s="1"/>
  <c r="N4321" i="1"/>
  <c r="P4321" i="1" s="1"/>
  <c r="N4319" i="1"/>
  <c r="P4319" i="1" s="1"/>
  <c r="AG4319" i="1" s="1"/>
  <c r="AH4319" i="1" s="1"/>
  <c r="AL4317" i="1"/>
  <c r="AG4317" i="1"/>
  <c r="AH4317" i="1" s="1"/>
  <c r="AJ4317" i="1" s="1"/>
  <c r="N4317" i="1"/>
  <c r="P4317" i="1" s="1"/>
  <c r="N4316" i="1"/>
  <c r="P4316" i="1" s="1"/>
  <c r="AG4316" i="1" s="1"/>
  <c r="AH4316" i="1" s="1"/>
  <c r="AG4314" i="1"/>
  <c r="AH4314" i="1" s="1"/>
  <c r="AC4314" i="1"/>
  <c r="AF4314" i="1" s="1"/>
  <c r="P4314" i="1"/>
  <c r="N4314" i="1"/>
  <c r="AC4312" i="1"/>
  <c r="AF4312" i="1" s="1"/>
  <c r="AI4312" i="1" s="1"/>
  <c r="N4312" i="1"/>
  <c r="P4312" i="1" s="1"/>
  <c r="AG4312" i="1" s="1"/>
  <c r="AH4312" i="1" s="1"/>
  <c r="AG4311" i="1"/>
  <c r="AH4311" i="1" s="1"/>
  <c r="AC4311" i="1"/>
  <c r="AF4311" i="1" s="1"/>
  <c r="AI4311" i="1" s="1"/>
  <c r="N4311" i="1"/>
  <c r="P4311" i="1" s="1"/>
  <c r="AC4310" i="1"/>
  <c r="AF4310" i="1" s="1"/>
  <c r="AI4310" i="1" s="1"/>
  <c r="N4310" i="1"/>
  <c r="P4310" i="1" s="1"/>
  <c r="AG4310" i="1" s="1"/>
  <c r="AH4310" i="1" s="1"/>
  <c r="AF4309" i="1"/>
  <c r="AC4309" i="1"/>
  <c r="AF4308" i="1"/>
  <c r="AC4308" i="1"/>
  <c r="N4308" i="1"/>
  <c r="P4308" i="1" s="1"/>
  <c r="P4307" i="1"/>
  <c r="AG4307" i="1" s="1"/>
  <c r="AH4307" i="1" s="1"/>
  <c r="AJ4307" i="1" s="1"/>
  <c r="N4307" i="1"/>
  <c r="AF4305" i="1"/>
  <c r="AI4305" i="1" s="1"/>
  <c r="AC4305" i="1"/>
  <c r="P4305" i="1"/>
  <c r="AG4305" i="1" s="1"/>
  <c r="AH4305" i="1" s="1"/>
  <c r="N4305" i="1"/>
  <c r="AF4304" i="1"/>
  <c r="AI4304" i="1" s="1"/>
  <c r="AC4304" i="1"/>
  <c r="N4304" i="1"/>
  <c r="P4304" i="1" s="1"/>
  <c r="AG4304" i="1" s="1"/>
  <c r="AH4304" i="1" s="1"/>
  <c r="AF4303" i="1"/>
  <c r="AI4303" i="1" s="1"/>
  <c r="AC4303" i="1"/>
  <c r="P4303" i="1"/>
  <c r="AG4303" i="1" s="1"/>
  <c r="AH4303" i="1" s="1"/>
  <c r="N4303" i="1"/>
  <c r="AG4302" i="1"/>
  <c r="AH4302" i="1" s="1"/>
  <c r="AJ4302" i="1" s="1"/>
  <c r="P4302" i="1"/>
  <c r="N4302" i="1"/>
  <c r="P4300" i="1"/>
  <c r="AG4300" i="1" s="1"/>
  <c r="AH4300" i="1" s="1"/>
  <c r="N4300" i="1"/>
  <c r="AF4298" i="1"/>
  <c r="AC4298" i="1"/>
  <c r="N4298" i="1"/>
  <c r="P4298" i="1" s="1"/>
  <c r="AG4298" i="1" s="1"/>
  <c r="AH4298" i="1" s="1"/>
  <c r="AJ4298" i="1" s="1"/>
  <c r="AL4298" i="1" s="1"/>
  <c r="AF4297" i="1"/>
  <c r="AC4297" i="1"/>
  <c r="N4297" i="1"/>
  <c r="P4297" i="1" s="1"/>
  <c r="AG4297" i="1" s="1"/>
  <c r="AH4297" i="1" s="1"/>
  <c r="AJ4297" i="1" s="1"/>
  <c r="AL4297" i="1" s="1"/>
  <c r="AG4296" i="1"/>
  <c r="AH4296" i="1" s="1"/>
  <c r="AJ4296" i="1" s="1"/>
  <c r="AL4296" i="1" s="1"/>
  <c r="AF4296" i="1"/>
  <c r="AC4296" i="1"/>
  <c r="P4296" i="1"/>
  <c r="N4296" i="1"/>
  <c r="AF4295" i="1"/>
  <c r="AC4295" i="1"/>
  <c r="P4295" i="1"/>
  <c r="AG4295" i="1" s="1"/>
  <c r="AH4295" i="1" s="1"/>
  <c r="AJ4295" i="1" s="1"/>
  <c r="AL4295" i="1" s="1"/>
  <c r="N4295" i="1"/>
  <c r="AG4294" i="1"/>
  <c r="AH4294" i="1" s="1"/>
  <c r="AJ4294" i="1" s="1"/>
  <c r="AL4294" i="1" s="1"/>
  <c r="P4294" i="1"/>
  <c r="N4294" i="1"/>
  <c r="AC4292" i="1"/>
  <c r="AF4292" i="1" s="1"/>
  <c r="P4292" i="1"/>
  <c r="AG4292" i="1" s="1"/>
  <c r="AH4292" i="1" s="1"/>
  <c r="N4292" i="1"/>
  <c r="AC4290" i="1"/>
  <c r="AF4290" i="1" s="1"/>
  <c r="N4290" i="1"/>
  <c r="P4290" i="1" s="1"/>
  <c r="AG4289" i="1"/>
  <c r="AH4289" i="1" s="1"/>
  <c r="AJ4289" i="1" s="1"/>
  <c r="AL4289" i="1" s="1"/>
  <c r="AC4289" i="1"/>
  <c r="AF4289" i="1" s="1"/>
  <c r="P4289" i="1"/>
  <c r="N4289" i="1"/>
  <c r="AC4288" i="1"/>
  <c r="AF4288" i="1" s="1"/>
  <c r="AI4288" i="1" s="1"/>
  <c r="P4288" i="1"/>
  <c r="AG4288" i="1" s="1"/>
  <c r="AH4288" i="1" s="1"/>
  <c r="N4288" i="1"/>
  <c r="AC4287" i="1"/>
  <c r="AF4287" i="1" s="1"/>
  <c r="AI4287" i="1" s="1"/>
  <c r="P4287" i="1"/>
  <c r="AG4287" i="1" s="1"/>
  <c r="AH4287" i="1" s="1"/>
  <c r="AJ4287" i="1" s="1"/>
  <c r="AL4287" i="1" s="1"/>
  <c r="N4287" i="1"/>
  <c r="AC4286" i="1"/>
  <c r="AF4286" i="1" s="1"/>
  <c r="AI4286" i="1" s="1"/>
  <c r="N4286" i="1"/>
  <c r="P4286" i="1" s="1"/>
  <c r="AG4285" i="1"/>
  <c r="AH4285" i="1" s="1"/>
  <c r="AJ4285" i="1" s="1"/>
  <c r="AL4285" i="1" s="1"/>
  <c r="AC4285" i="1"/>
  <c r="AF4285" i="1" s="1"/>
  <c r="N4285" i="1"/>
  <c r="P4285" i="1" s="1"/>
  <c r="P4284" i="1"/>
  <c r="AG4284" i="1" s="1"/>
  <c r="AH4284" i="1" s="1"/>
  <c r="N4284" i="1"/>
  <c r="AH4283" i="1"/>
  <c r="AJ4282" i="1"/>
  <c r="AL4282" i="1" s="1"/>
  <c r="AL4283" i="1" s="1"/>
  <c r="AG4282" i="1"/>
  <c r="AH4282" i="1" s="1"/>
  <c r="P4282" i="1"/>
  <c r="N4282" i="1"/>
  <c r="AH4280" i="1"/>
  <c r="AJ4280" i="1" s="1"/>
  <c r="AL4280" i="1" s="1"/>
  <c r="AG4280" i="1"/>
  <c r="N4280" i="1"/>
  <c r="P4280" i="1" s="1"/>
  <c r="AC4279" i="1"/>
  <c r="AF4279" i="1" s="1"/>
  <c r="N4279" i="1"/>
  <c r="P4279" i="1" s="1"/>
  <c r="AG4279" i="1" s="1"/>
  <c r="AH4279" i="1" s="1"/>
  <c r="AJ4279" i="1" s="1"/>
  <c r="AL4279" i="1" s="1"/>
  <c r="AF4278" i="1"/>
  <c r="AC4278" i="1"/>
  <c r="N4278" i="1"/>
  <c r="P4278" i="1" s="1"/>
  <c r="AC4277" i="1"/>
  <c r="AF4277" i="1" s="1"/>
  <c r="AG4277" i="1" s="1"/>
  <c r="AH4277" i="1" s="1"/>
  <c r="N4277" i="1"/>
  <c r="P4277" i="1" s="1"/>
  <c r="P4275" i="1"/>
  <c r="AG4275" i="1" s="1"/>
  <c r="AH4275" i="1" s="1"/>
  <c r="AH4276" i="1" s="1"/>
  <c r="N4275" i="1"/>
  <c r="AC4273" i="1"/>
  <c r="AF4273" i="1" s="1"/>
  <c r="AI4273" i="1" s="1"/>
  <c r="P4273" i="1"/>
  <c r="AG4273" i="1" s="1"/>
  <c r="AH4273" i="1" s="1"/>
  <c r="AH4274" i="1" s="1"/>
  <c r="N4273" i="1"/>
  <c r="AF4271" i="1"/>
  <c r="AC4271" i="1"/>
  <c r="N4271" i="1"/>
  <c r="P4271" i="1" s="1"/>
  <c r="AG4271" i="1" s="1"/>
  <c r="AH4271" i="1" s="1"/>
  <c r="AJ4271" i="1" s="1"/>
  <c r="AL4271" i="1" s="1"/>
  <c r="AC4270" i="1"/>
  <c r="AF4270" i="1" s="1"/>
  <c r="AC4269" i="1"/>
  <c r="AF4269" i="1" s="1"/>
  <c r="AG4269" i="1" s="1"/>
  <c r="AH4269" i="1" s="1"/>
  <c r="N4269" i="1"/>
  <c r="P4269" i="1" s="1"/>
  <c r="AG4267" i="1"/>
  <c r="AH4267" i="1" s="1"/>
  <c r="P4267" i="1"/>
  <c r="N4267" i="1"/>
  <c r="N4265" i="1"/>
  <c r="P4265" i="1" s="1"/>
  <c r="AG4265" i="1" s="1"/>
  <c r="AH4265" i="1" s="1"/>
  <c r="AJ4265" i="1" s="1"/>
  <c r="AL4265" i="1" s="1"/>
  <c r="AI4264" i="1"/>
  <c r="AF4264" i="1"/>
  <c r="AC4264" i="1"/>
  <c r="N4264" i="1"/>
  <c r="P4264" i="1" s="1"/>
  <c r="AG4264" i="1" s="1"/>
  <c r="AH4264" i="1" s="1"/>
  <c r="AI4263" i="1"/>
  <c r="AJ4263" i="1" s="1"/>
  <c r="AL4263" i="1" s="1"/>
  <c r="AC4263" i="1"/>
  <c r="AF4263" i="1" s="1"/>
  <c r="N4263" i="1"/>
  <c r="P4263" i="1" s="1"/>
  <c r="AG4263" i="1" s="1"/>
  <c r="AH4263" i="1" s="1"/>
  <c r="AF4262" i="1"/>
  <c r="AI4262" i="1" s="1"/>
  <c r="AJ4262" i="1" s="1"/>
  <c r="AL4262" i="1" s="1"/>
  <c r="AC4262" i="1"/>
  <c r="N4262" i="1"/>
  <c r="P4262" i="1" s="1"/>
  <c r="AG4262" i="1" s="1"/>
  <c r="AH4262" i="1" s="1"/>
  <c r="AF4261" i="1"/>
  <c r="AI4261" i="1" s="1"/>
  <c r="AC4261" i="1"/>
  <c r="P4261" i="1"/>
  <c r="N4261" i="1"/>
  <c r="P4259" i="1"/>
  <c r="AG4259" i="1" s="1"/>
  <c r="AH4259" i="1" s="1"/>
  <c r="AJ4259" i="1" s="1"/>
  <c r="AL4259" i="1" s="1"/>
  <c r="N4259" i="1"/>
  <c r="AC4258" i="1"/>
  <c r="AF4258" i="1" s="1"/>
  <c r="N4258" i="1"/>
  <c r="P4258" i="1" s="1"/>
  <c r="AG4257" i="1"/>
  <c r="AH4257" i="1" s="1"/>
  <c r="AJ4257" i="1" s="1"/>
  <c r="AL4257" i="1" s="1"/>
  <c r="AF4257" i="1"/>
  <c r="AC4257" i="1"/>
  <c r="P4257" i="1"/>
  <c r="N4257" i="1"/>
  <c r="AC4256" i="1"/>
  <c r="AF4256" i="1" s="1"/>
  <c r="P4256" i="1"/>
  <c r="N4256" i="1"/>
  <c r="N4255" i="1"/>
  <c r="P4255" i="1" s="1"/>
  <c r="AG4255" i="1" s="1"/>
  <c r="AH4255" i="1" s="1"/>
  <c r="AC4253" i="1"/>
  <c r="AF4253" i="1" s="1"/>
  <c r="N4253" i="1"/>
  <c r="P4253" i="1" s="1"/>
  <c r="AG4253" i="1" s="1"/>
  <c r="AH4253" i="1" s="1"/>
  <c r="AJ4253" i="1" s="1"/>
  <c r="AL4253" i="1" s="1"/>
  <c r="AF4252" i="1"/>
  <c r="AG4252" i="1" s="1"/>
  <c r="AH4252" i="1" s="1"/>
  <c r="AJ4252" i="1" s="1"/>
  <c r="AL4252" i="1" s="1"/>
  <c r="AC4252" i="1"/>
  <c r="P4252" i="1"/>
  <c r="N4252" i="1"/>
  <c r="AF4251" i="1"/>
  <c r="AC4251" i="1"/>
  <c r="N4251" i="1"/>
  <c r="P4251" i="1" s="1"/>
  <c r="AG4251" i="1" s="1"/>
  <c r="AH4251" i="1" s="1"/>
  <c r="AJ4251" i="1" s="1"/>
  <c r="AL4251" i="1" s="1"/>
  <c r="N4250" i="1"/>
  <c r="P4250" i="1" s="1"/>
  <c r="AG4250" i="1" s="1"/>
  <c r="AH4250" i="1" s="1"/>
  <c r="AH4248" i="1"/>
  <c r="AJ4248" i="1" s="1"/>
  <c r="AL4248" i="1" s="1"/>
  <c r="AG4248" i="1"/>
  <c r="AC4248" i="1"/>
  <c r="AF4248" i="1" s="1"/>
  <c r="P4248" i="1"/>
  <c r="N4248" i="1"/>
  <c r="AG4247" i="1"/>
  <c r="AH4247" i="1" s="1"/>
  <c r="AC4247" i="1"/>
  <c r="AF4247" i="1" s="1"/>
  <c r="P4247" i="1"/>
  <c r="N4247" i="1"/>
  <c r="AH4245" i="1"/>
  <c r="AJ4245" i="1" s="1"/>
  <c r="AJ4246" i="1" s="1"/>
  <c r="AG4245" i="1"/>
  <c r="N4245" i="1"/>
  <c r="P4245" i="1" s="1"/>
  <c r="AF4243" i="1"/>
  <c r="AC4243" i="1"/>
  <c r="P4243" i="1"/>
  <c r="N4243" i="1"/>
  <c r="P4241" i="1"/>
  <c r="AG4241" i="1" s="1"/>
  <c r="AH4241" i="1" s="1"/>
  <c r="AJ4241" i="1" s="1"/>
  <c r="AL4241" i="1" s="1"/>
  <c r="N4241" i="1"/>
  <c r="N4240" i="1"/>
  <c r="P4240" i="1" s="1"/>
  <c r="AG4240" i="1" s="1"/>
  <c r="AH4240" i="1" s="1"/>
  <c r="AL4238" i="1"/>
  <c r="AH4238" i="1"/>
  <c r="AJ4238" i="1" s="1"/>
  <c r="P4238" i="1"/>
  <c r="AG4238" i="1" s="1"/>
  <c r="N4238" i="1"/>
  <c r="P4237" i="1"/>
  <c r="AG4237" i="1" s="1"/>
  <c r="AH4237" i="1" s="1"/>
  <c r="N4237" i="1"/>
  <c r="AC4235" i="1"/>
  <c r="AF4235" i="1" s="1"/>
  <c r="N4235" i="1"/>
  <c r="P4235" i="1" s="1"/>
  <c r="AG4235" i="1" s="1"/>
  <c r="AH4235" i="1" s="1"/>
  <c r="AJ4235" i="1" s="1"/>
  <c r="AL4235" i="1" s="1"/>
  <c r="AG4234" i="1"/>
  <c r="AH4234" i="1" s="1"/>
  <c r="AJ4234" i="1" s="1"/>
  <c r="AL4234" i="1" s="1"/>
  <c r="P4234" i="1"/>
  <c r="N4234" i="1"/>
  <c r="AG4233" i="1"/>
  <c r="AH4233" i="1" s="1"/>
  <c r="N4233" i="1"/>
  <c r="P4233" i="1" s="1"/>
  <c r="AF4231" i="1"/>
  <c r="AC4231" i="1"/>
  <c r="P4231" i="1"/>
  <c r="AG4231" i="1" s="1"/>
  <c r="AH4231" i="1" s="1"/>
  <c r="N4231" i="1"/>
  <c r="AC4229" i="1"/>
  <c r="AF4229" i="1" s="1"/>
  <c r="P4229" i="1"/>
  <c r="N4229" i="1"/>
  <c r="AC4228" i="1"/>
  <c r="AF4228" i="1" s="1"/>
  <c r="N4228" i="1"/>
  <c r="P4228" i="1" s="1"/>
  <c r="AG4228" i="1" s="1"/>
  <c r="AH4228" i="1" s="1"/>
  <c r="AJ4228" i="1" s="1"/>
  <c r="AL4228" i="1" s="1"/>
  <c r="AG4227" i="1"/>
  <c r="AH4227" i="1" s="1"/>
  <c r="P4227" i="1"/>
  <c r="N4227" i="1"/>
  <c r="P4225" i="1"/>
  <c r="AG4225" i="1" s="1"/>
  <c r="AH4225" i="1" s="1"/>
  <c r="N4225" i="1"/>
  <c r="AF4223" i="1"/>
  <c r="AC4223" i="1"/>
  <c r="N4223" i="1"/>
  <c r="P4223" i="1" s="1"/>
  <c r="AG4223" i="1" s="1"/>
  <c r="AH4223" i="1" s="1"/>
  <c r="AC4221" i="1"/>
  <c r="AF4221" i="1" s="1"/>
  <c r="P4221" i="1"/>
  <c r="AG4221" i="1" s="1"/>
  <c r="AH4221" i="1" s="1"/>
  <c r="AJ4221" i="1" s="1"/>
  <c r="AL4221" i="1" s="1"/>
  <c r="N4221" i="1"/>
  <c r="AF4220" i="1"/>
  <c r="AC4220" i="1"/>
  <c r="N4220" i="1"/>
  <c r="P4220" i="1" s="1"/>
  <c r="AG4220" i="1" s="1"/>
  <c r="AH4220" i="1" s="1"/>
  <c r="AJ4220" i="1" s="1"/>
  <c r="AL4220" i="1" s="1"/>
  <c r="P4219" i="1"/>
  <c r="AG4219" i="1" s="1"/>
  <c r="AH4219" i="1" s="1"/>
  <c r="AJ4219" i="1" s="1"/>
  <c r="N4219" i="1"/>
  <c r="AF4217" i="1"/>
  <c r="AC4217" i="1"/>
  <c r="N4217" i="1"/>
  <c r="P4217" i="1" s="1"/>
  <c r="AG4217" i="1" s="1"/>
  <c r="AH4217" i="1" s="1"/>
  <c r="AJ4217" i="1" s="1"/>
  <c r="AL4217" i="1" s="1"/>
  <c r="AC4216" i="1"/>
  <c r="AF4216" i="1" s="1"/>
  <c r="P4216" i="1"/>
  <c r="AG4216" i="1" s="1"/>
  <c r="AH4216" i="1" s="1"/>
  <c r="AJ4216" i="1" s="1"/>
  <c r="AL4216" i="1" s="1"/>
  <c r="N4216" i="1"/>
  <c r="AF4215" i="1"/>
  <c r="AC4215" i="1"/>
  <c r="N4215" i="1"/>
  <c r="P4215" i="1" s="1"/>
  <c r="AG4215" i="1" s="1"/>
  <c r="AH4215" i="1" s="1"/>
  <c r="AJ4215" i="1" s="1"/>
  <c r="AL4215" i="1" s="1"/>
  <c r="AF4214" i="1"/>
  <c r="AG4214" i="1" s="1"/>
  <c r="AH4214" i="1" s="1"/>
  <c r="AJ4214" i="1" s="1"/>
  <c r="AL4214" i="1" s="1"/>
  <c r="AC4214" i="1"/>
  <c r="N4214" i="1"/>
  <c r="P4214" i="1" s="1"/>
  <c r="AC4213" i="1"/>
  <c r="AF4213" i="1" s="1"/>
  <c r="P4213" i="1"/>
  <c r="N4213" i="1"/>
  <c r="AC4212" i="1"/>
  <c r="AF4212" i="1" s="1"/>
  <c r="N4212" i="1"/>
  <c r="P4212" i="1" s="1"/>
  <c r="AG4211" i="1"/>
  <c r="AH4211" i="1" s="1"/>
  <c r="AJ4211" i="1" s="1"/>
  <c r="AL4211" i="1" s="1"/>
  <c r="AC4211" i="1"/>
  <c r="AF4211" i="1" s="1"/>
  <c r="P4211" i="1"/>
  <c r="N4211" i="1"/>
  <c r="AF4210" i="1"/>
  <c r="AC4210" i="1"/>
  <c r="P4210" i="1"/>
  <c r="AG4210" i="1" s="1"/>
  <c r="AH4210" i="1" s="1"/>
  <c r="AJ4210" i="1" s="1"/>
  <c r="AL4210" i="1" s="1"/>
  <c r="N4210" i="1"/>
  <c r="AC4209" i="1"/>
  <c r="AF4209" i="1" s="1"/>
  <c r="N4209" i="1"/>
  <c r="P4209" i="1" s="1"/>
  <c r="AJ4208" i="1"/>
  <c r="AL4208" i="1" s="1"/>
  <c r="AG4208" i="1"/>
  <c r="AH4208" i="1" s="1"/>
  <c r="AC4208" i="1"/>
  <c r="AF4208" i="1" s="1"/>
  <c r="P4208" i="1"/>
  <c r="N4208" i="1"/>
  <c r="AF4207" i="1"/>
  <c r="AG4207" i="1" s="1"/>
  <c r="AH4207" i="1" s="1"/>
  <c r="AJ4207" i="1" s="1"/>
  <c r="AL4207" i="1" s="1"/>
  <c r="AC4207" i="1"/>
  <c r="P4207" i="1"/>
  <c r="N4207" i="1"/>
  <c r="AF4206" i="1"/>
  <c r="AC4206" i="1"/>
  <c r="N4206" i="1"/>
  <c r="P4206" i="1" s="1"/>
  <c r="AG4206" i="1" s="1"/>
  <c r="AH4206" i="1" s="1"/>
  <c r="AJ4206" i="1" s="1"/>
  <c r="AL4206" i="1" s="1"/>
  <c r="AC4205" i="1"/>
  <c r="AF4205" i="1" s="1"/>
  <c r="AG4205" i="1" s="1"/>
  <c r="AH4205" i="1" s="1"/>
  <c r="AJ4205" i="1" s="1"/>
  <c r="AL4205" i="1" s="1"/>
  <c r="P4205" i="1"/>
  <c r="N4205" i="1"/>
  <c r="AF4204" i="1"/>
  <c r="AC4204" i="1"/>
  <c r="N4204" i="1"/>
  <c r="P4204" i="1" s="1"/>
  <c r="AG4204" i="1" s="1"/>
  <c r="AH4204" i="1" s="1"/>
  <c r="AJ4204" i="1" s="1"/>
  <c r="AL4204" i="1" s="1"/>
  <c r="AG4203" i="1"/>
  <c r="AH4203" i="1" s="1"/>
  <c r="AJ4203" i="1" s="1"/>
  <c r="AL4203" i="1" s="1"/>
  <c r="N4203" i="1"/>
  <c r="P4203" i="1" s="1"/>
  <c r="AL4202" i="1"/>
  <c r="AJ4202" i="1"/>
  <c r="AH4202" i="1"/>
  <c r="N4202" i="1"/>
  <c r="P4202" i="1" s="1"/>
  <c r="AG4202" i="1" s="1"/>
  <c r="AC4201" i="1"/>
  <c r="AF4201" i="1" s="1"/>
  <c r="AG4201" i="1" s="1"/>
  <c r="AH4201" i="1" s="1"/>
  <c r="AJ4201" i="1" s="1"/>
  <c r="AL4201" i="1" s="1"/>
  <c r="N4201" i="1"/>
  <c r="P4201" i="1" s="1"/>
  <c r="AC4200" i="1"/>
  <c r="AF4200" i="1" s="1"/>
  <c r="N4200" i="1"/>
  <c r="P4200" i="1" s="1"/>
  <c r="AG4200" i="1" s="1"/>
  <c r="AH4200" i="1" s="1"/>
  <c r="AJ4200" i="1" s="1"/>
  <c r="AL4200" i="1" s="1"/>
  <c r="AF4199" i="1"/>
  <c r="AC4199" i="1"/>
  <c r="N4199" i="1"/>
  <c r="P4199" i="1" s="1"/>
  <c r="AI4197" i="1"/>
  <c r="AJ4197" i="1" s="1"/>
  <c r="AL4197" i="1" s="1"/>
  <c r="AG4197" i="1"/>
  <c r="AH4197" i="1" s="1"/>
  <c r="AF4197" i="1"/>
  <c r="AC4197" i="1"/>
  <c r="N4197" i="1"/>
  <c r="P4197" i="1" s="1"/>
  <c r="AF4196" i="1"/>
  <c r="AI4196" i="1" s="1"/>
  <c r="AC4196" i="1"/>
  <c r="N4196" i="1"/>
  <c r="P4196" i="1" s="1"/>
  <c r="AF4195" i="1"/>
  <c r="AI4195" i="1" s="1"/>
  <c r="AC4195" i="1"/>
  <c r="N4195" i="1"/>
  <c r="P4195" i="1" s="1"/>
  <c r="AG4195" i="1" s="1"/>
  <c r="AH4195" i="1" s="1"/>
  <c r="AC4194" i="1"/>
  <c r="AF4194" i="1" s="1"/>
  <c r="P4194" i="1"/>
  <c r="N4194" i="1"/>
  <c r="AC4192" i="1"/>
  <c r="AF4192" i="1" s="1"/>
  <c r="P4192" i="1"/>
  <c r="AG4192" i="1" s="1"/>
  <c r="AH4192" i="1" s="1"/>
  <c r="N4192" i="1"/>
  <c r="AL4191" i="1"/>
  <c r="AJ4191" i="1"/>
  <c r="AH4191" i="1"/>
  <c r="AG4191" i="1"/>
  <c r="N4191" i="1"/>
  <c r="P4191" i="1" s="1"/>
  <c r="AJ4189" i="1"/>
  <c r="AL4189" i="1" s="1"/>
  <c r="AH4189" i="1"/>
  <c r="P4189" i="1"/>
  <c r="AG4189" i="1" s="1"/>
  <c r="N4189" i="1"/>
  <c r="AG4188" i="1"/>
  <c r="AH4188" i="1" s="1"/>
  <c r="AJ4188" i="1" s="1"/>
  <c r="AL4188" i="1" s="1"/>
  <c r="AF4188" i="1"/>
  <c r="AC4188" i="1"/>
  <c r="P4188" i="1"/>
  <c r="N4188" i="1"/>
  <c r="AF4187" i="1"/>
  <c r="AC4187" i="1"/>
  <c r="P4187" i="1"/>
  <c r="AG4187" i="1" s="1"/>
  <c r="AH4187" i="1" s="1"/>
  <c r="AJ4187" i="1" s="1"/>
  <c r="AL4187" i="1" s="1"/>
  <c r="N4187" i="1"/>
  <c r="AF4186" i="1"/>
  <c r="AC4186" i="1"/>
  <c r="P4186" i="1"/>
  <c r="AG4186" i="1" s="1"/>
  <c r="AH4186" i="1" s="1"/>
  <c r="AJ4186" i="1" s="1"/>
  <c r="AL4186" i="1" s="1"/>
  <c r="N4186" i="1"/>
  <c r="AF4185" i="1"/>
  <c r="AC4185" i="1"/>
  <c r="P4185" i="1"/>
  <c r="AG4185" i="1" s="1"/>
  <c r="AH4185" i="1" s="1"/>
  <c r="AJ4185" i="1" s="1"/>
  <c r="N4185" i="1"/>
  <c r="AL4184" i="1"/>
  <c r="AJ4184" i="1"/>
  <c r="AG4184" i="1"/>
  <c r="AH4184" i="1" s="1"/>
  <c r="P4184" i="1"/>
  <c r="N4184" i="1"/>
  <c r="AH4182" i="1"/>
  <c r="AJ4182" i="1" s="1"/>
  <c r="AL4182" i="1" s="1"/>
  <c r="AG4182" i="1"/>
  <c r="AC4182" i="1"/>
  <c r="AF4182" i="1" s="1"/>
  <c r="P4182" i="1"/>
  <c r="N4182" i="1"/>
  <c r="AC4181" i="1"/>
  <c r="AF4181" i="1" s="1"/>
  <c r="P4181" i="1"/>
  <c r="AG4181" i="1" s="1"/>
  <c r="AH4181" i="1" s="1"/>
  <c r="AJ4181" i="1" s="1"/>
  <c r="AL4181" i="1" s="1"/>
  <c r="N4181" i="1"/>
  <c r="AC4180" i="1"/>
  <c r="AF4180" i="1" s="1"/>
  <c r="P4180" i="1"/>
  <c r="AG4180" i="1" s="1"/>
  <c r="AH4180" i="1" s="1"/>
  <c r="N4180" i="1"/>
  <c r="N4178" i="1"/>
  <c r="P4178" i="1" s="1"/>
  <c r="AG4178" i="1" s="1"/>
  <c r="AH4178" i="1" s="1"/>
  <c r="AC4176" i="1"/>
  <c r="AF4176" i="1" s="1"/>
  <c r="AG4176" i="1" s="1"/>
  <c r="AH4176" i="1" s="1"/>
  <c r="N4176" i="1"/>
  <c r="P4176" i="1" s="1"/>
  <c r="AC4174" i="1"/>
  <c r="AF4174" i="1" s="1"/>
  <c r="N4174" i="1"/>
  <c r="P4174" i="1" s="1"/>
  <c r="AI4173" i="1"/>
  <c r="AF4173" i="1"/>
  <c r="AC4173" i="1"/>
  <c r="N4173" i="1"/>
  <c r="P4173" i="1" s="1"/>
  <c r="AG4173" i="1" s="1"/>
  <c r="AH4173" i="1" s="1"/>
  <c r="AF4172" i="1"/>
  <c r="AC4172" i="1"/>
  <c r="N4172" i="1"/>
  <c r="P4172" i="1" s="1"/>
  <c r="AG4172" i="1" s="1"/>
  <c r="AH4172" i="1" s="1"/>
  <c r="AJ4172" i="1" s="1"/>
  <c r="AL4172" i="1" s="1"/>
  <c r="P4171" i="1"/>
  <c r="AG4171" i="1" s="1"/>
  <c r="AH4171" i="1" s="1"/>
  <c r="AJ4171" i="1" s="1"/>
  <c r="AL4171" i="1" s="1"/>
  <c r="N4171" i="1"/>
  <c r="N4170" i="1"/>
  <c r="P4170" i="1" s="1"/>
  <c r="AG4170" i="1" s="1"/>
  <c r="AH4170" i="1" s="1"/>
  <c r="AJ4170" i="1" s="1"/>
  <c r="AL4170" i="1" s="1"/>
  <c r="AH4169" i="1"/>
  <c r="AJ4169" i="1" s="1"/>
  <c r="AL4169" i="1" s="1"/>
  <c r="AG4169" i="1"/>
  <c r="P4169" i="1"/>
  <c r="N4169" i="1"/>
  <c r="P4168" i="1"/>
  <c r="AG4168" i="1" s="1"/>
  <c r="AH4168" i="1" s="1"/>
  <c r="N4168" i="1"/>
  <c r="AF4166" i="1"/>
  <c r="AI4166" i="1" s="1"/>
  <c r="AC4166" i="1"/>
  <c r="N4166" i="1"/>
  <c r="P4166" i="1" s="1"/>
  <c r="AG4166" i="1" s="1"/>
  <c r="AH4166" i="1" s="1"/>
  <c r="AI4165" i="1"/>
  <c r="AF4165" i="1"/>
  <c r="AC4165" i="1"/>
  <c r="N4165" i="1"/>
  <c r="P4165" i="1" s="1"/>
  <c r="AG4165" i="1" s="1"/>
  <c r="AH4165" i="1" s="1"/>
  <c r="AI4164" i="1"/>
  <c r="AC4164" i="1"/>
  <c r="AF4164" i="1" s="1"/>
  <c r="P4164" i="1"/>
  <c r="AG4164" i="1" s="1"/>
  <c r="AH4164" i="1" s="1"/>
  <c r="AJ4164" i="1" s="1"/>
  <c r="AL4164" i="1" s="1"/>
  <c r="N4164" i="1"/>
  <c r="AC4163" i="1"/>
  <c r="AF4163" i="1" s="1"/>
  <c r="AI4163" i="1" s="1"/>
  <c r="N4163" i="1"/>
  <c r="P4163" i="1" s="1"/>
  <c r="AI4162" i="1"/>
  <c r="AF4162" i="1"/>
  <c r="AC4162" i="1"/>
  <c r="N4162" i="1"/>
  <c r="P4162" i="1" s="1"/>
  <c r="AG4162" i="1" s="1"/>
  <c r="AH4162" i="1" s="1"/>
  <c r="N4160" i="1"/>
  <c r="P4160" i="1" s="1"/>
  <c r="AG4160" i="1" s="1"/>
  <c r="AH4160" i="1" s="1"/>
  <c r="AC4158" i="1"/>
  <c r="AF4158" i="1" s="1"/>
  <c r="AG4158" i="1" s="1"/>
  <c r="AH4158" i="1" s="1"/>
  <c r="N4158" i="1"/>
  <c r="P4158" i="1" s="1"/>
  <c r="N4156" i="1"/>
  <c r="P4156" i="1" s="1"/>
  <c r="AG4156" i="1" s="1"/>
  <c r="AH4156" i="1" s="1"/>
  <c r="AF4154" i="1"/>
  <c r="AC4154" i="1"/>
  <c r="N4154" i="1"/>
  <c r="P4154" i="1" s="1"/>
  <c r="AG4154" i="1" s="1"/>
  <c r="AH4154" i="1" s="1"/>
  <c r="AJ4154" i="1" s="1"/>
  <c r="AL4154" i="1" s="1"/>
  <c r="AG4153" i="1"/>
  <c r="AH4153" i="1" s="1"/>
  <c r="AJ4153" i="1" s="1"/>
  <c r="AL4153" i="1" s="1"/>
  <c r="P4153" i="1"/>
  <c r="N4153" i="1"/>
  <c r="AC4152" i="1"/>
  <c r="AF4152" i="1" s="1"/>
  <c r="P4152" i="1"/>
  <c r="AG4152" i="1" s="1"/>
  <c r="AH4152" i="1" s="1"/>
  <c r="AJ4152" i="1" s="1"/>
  <c r="AL4152" i="1" s="1"/>
  <c r="N4152" i="1"/>
  <c r="N4151" i="1"/>
  <c r="P4151" i="1" s="1"/>
  <c r="AG4151" i="1" s="1"/>
  <c r="AH4151" i="1" s="1"/>
  <c r="AJ4151" i="1" s="1"/>
  <c r="AL4151" i="1" s="1"/>
  <c r="N4150" i="1"/>
  <c r="P4150" i="1" s="1"/>
  <c r="AG4150" i="1" s="1"/>
  <c r="AH4150" i="1" s="1"/>
  <c r="AJ4150" i="1" s="1"/>
  <c r="AL4150" i="1" s="1"/>
  <c r="AF4149" i="1"/>
  <c r="AG4149" i="1" s="1"/>
  <c r="AH4149" i="1" s="1"/>
  <c r="AJ4149" i="1" s="1"/>
  <c r="AL4149" i="1" s="1"/>
  <c r="AC4149" i="1"/>
  <c r="P4149" i="1"/>
  <c r="N4149" i="1"/>
  <c r="AC4148" i="1"/>
  <c r="AF4148" i="1" s="1"/>
  <c r="AG4148" i="1" s="1"/>
  <c r="AH4148" i="1" s="1"/>
  <c r="AJ4148" i="1" s="1"/>
  <c r="AL4148" i="1" s="1"/>
  <c r="P4148" i="1"/>
  <c r="N4148" i="1"/>
  <c r="P4147" i="1"/>
  <c r="AG4147" i="1" s="1"/>
  <c r="AH4147" i="1" s="1"/>
  <c r="AJ4147" i="1" s="1"/>
  <c r="AL4147" i="1" s="1"/>
  <c r="N4147" i="1"/>
  <c r="N4146" i="1"/>
  <c r="P4146" i="1" s="1"/>
  <c r="AG4146" i="1" s="1"/>
  <c r="AH4146" i="1" s="1"/>
  <c r="AJ4146" i="1" s="1"/>
  <c r="AL4146" i="1" s="1"/>
  <c r="AG4145" i="1"/>
  <c r="AH4145" i="1" s="1"/>
  <c r="AJ4145" i="1" s="1"/>
  <c r="AL4145" i="1" s="1"/>
  <c r="N4145" i="1"/>
  <c r="P4145" i="1" s="1"/>
  <c r="P4144" i="1"/>
  <c r="AG4144" i="1" s="1"/>
  <c r="AH4144" i="1" s="1"/>
  <c r="AJ4144" i="1" s="1"/>
  <c r="AL4144" i="1" s="1"/>
  <c r="N4144" i="1"/>
  <c r="AC4143" i="1"/>
  <c r="AF4143" i="1" s="1"/>
  <c r="N4143" i="1"/>
  <c r="P4143" i="1" s="1"/>
  <c r="AG4143" i="1" s="1"/>
  <c r="AH4143" i="1" s="1"/>
  <c r="AJ4143" i="1" s="1"/>
  <c r="AL4143" i="1" s="1"/>
  <c r="AH4142" i="1"/>
  <c r="AJ4142" i="1" s="1"/>
  <c r="AL4142" i="1" s="1"/>
  <c r="AG4142" i="1"/>
  <c r="P4142" i="1"/>
  <c r="N4142" i="1"/>
  <c r="N4141" i="1"/>
  <c r="P4141" i="1" s="1"/>
  <c r="AG4141" i="1" s="1"/>
  <c r="AH4141" i="1" s="1"/>
  <c r="AJ4141" i="1" s="1"/>
  <c r="AL4141" i="1" s="1"/>
  <c r="N4140" i="1"/>
  <c r="P4140" i="1" s="1"/>
  <c r="AG4140" i="1" s="1"/>
  <c r="AH4140" i="1" s="1"/>
  <c r="AC4138" i="1"/>
  <c r="AF4138" i="1" s="1"/>
  <c r="P4138" i="1"/>
  <c r="N4138" i="1"/>
  <c r="N4137" i="1"/>
  <c r="P4137" i="1" s="1"/>
  <c r="AG4137" i="1" s="1"/>
  <c r="AH4137" i="1" s="1"/>
  <c r="AC4135" i="1"/>
  <c r="AF4135" i="1" s="1"/>
  <c r="AI4135" i="1" s="1"/>
  <c r="P4135" i="1"/>
  <c r="N4135" i="1"/>
  <c r="AF4133" i="1"/>
  <c r="AC4133" i="1"/>
  <c r="N4133" i="1"/>
  <c r="P4133" i="1" s="1"/>
  <c r="AG4133" i="1" s="1"/>
  <c r="AH4133" i="1" s="1"/>
  <c r="N4131" i="1"/>
  <c r="P4131" i="1" s="1"/>
  <c r="AG4131" i="1" s="1"/>
  <c r="AH4131" i="1" s="1"/>
  <c r="AF4129" i="1"/>
  <c r="AI4129" i="1" s="1"/>
  <c r="AC4129" i="1"/>
  <c r="P4129" i="1"/>
  <c r="N4129" i="1"/>
  <c r="AF4128" i="1"/>
  <c r="AI4128" i="1" s="1"/>
  <c r="AC4128" i="1"/>
  <c r="P4128" i="1"/>
  <c r="N4128" i="1"/>
  <c r="AF4126" i="1"/>
  <c r="AC4126" i="1"/>
  <c r="N4126" i="1"/>
  <c r="P4126" i="1" s="1"/>
  <c r="AG4126" i="1" s="1"/>
  <c r="AH4126" i="1" s="1"/>
  <c r="AC4124" i="1"/>
  <c r="AF4124" i="1" s="1"/>
  <c r="P4124" i="1"/>
  <c r="N4124" i="1"/>
  <c r="AC4123" i="1"/>
  <c r="AF4123" i="1" s="1"/>
  <c r="N4123" i="1"/>
  <c r="P4123" i="1" s="1"/>
  <c r="AJ4122" i="1"/>
  <c r="AG4122" i="1"/>
  <c r="AH4122" i="1" s="1"/>
  <c r="P4122" i="1"/>
  <c r="N4122" i="1"/>
  <c r="AF4120" i="1"/>
  <c r="AC4120" i="1"/>
  <c r="N4120" i="1"/>
  <c r="P4120" i="1" s="1"/>
  <c r="AG4120" i="1" s="1"/>
  <c r="AH4120" i="1" s="1"/>
  <c r="N4118" i="1"/>
  <c r="P4118" i="1" s="1"/>
  <c r="AG4118" i="1" s="1"/>
  <c r="AH4118" i="1" s="1"/>
  <c r="AJ4118" i="1" s="1"/>
  <c r="AL4118" i="1" s="1"/>
  <c r="AG4117" i="1"/>
  <c r="AH4117" i="1" s="1"/>
  <c r="AJ4117" i="1" s="1"/>
  <c r="AL4117" i="1" s="1"/>
  <c r="P4117" i="1"/>
  <c r="N4117" i="1"/>
  <c r="AF4116" i="1"/>
  <c r="AC4116" i="1"/>
  <c r="P4116" i="1"/>
  <c r="AG4116" i="1" s="1"/>
  <c r="AH4116" i="1" s="1"/>
  <c r="AJ4116" i="1" s="1"/>
  <c r="AL4116" i="1" s="1"/>
  <c r="N4116" i="1"/>
  <c r="N4115" i="1"/>
  <c r="P4115" i="1" s="1"/>
  <c r="AG4115" i="1" s="1"/>
  <c r="AH4115" i="1" s="1"/>
  <c r="AC4113" i="1"/>
  <c r="AF4113" i="1" s="1"/>
  <c r="N4113" i="1"/>
  <c r="P4113" i="1" s="1"/>
  <c r="AG4113" i="1" s="1"/>
  <c r="AH4113" i="1" s="1"/>
  <c r="AC4111" i="1"/>
  <c r="AF4111" i="1" s="1"/>
  <c r="AG4111" i="1" s="1"/>
  <c r="AH4111" i="1" s="1"/>
  <c r="AJ4111" i="1" s="1"/>
  <c r="AL4111" i="1" s="1"/>
  <c r="N4111" i="1"/>
  <c r="P4111" i="1" s="1"/>
  <c r="AF4110" i="1"/>
  <c r="AC4110" i="1"/>
  <c r="N4110" i="1"/>
  <c r="P4110" i="1" s="1"/>
  <c r="AG4110" i="1" s="1"/>
  <c r="AH4110" i="1" s="1"/>
  <c r="AJ4110" i="1" s="1"/>
  <c r="AL4110" i="1" s="1"/>
  <c r="N4109" i="1"/>
  <c r="P4109" i="1" s="1"/>
  <c r="AG4109" i="1" s="1"/>
  <c r="AH4109" i="1" s="1"/>
  <c r="P4107" i="1"/>
  <c r="AG4107" i="1" s="1"/>
  <c r="AH4107" i="1" s="1"/>
  <c r="N4107" i="1"/>
  <c r="N4105" i="1"/>
  <c r="P4105" i="1" s="1"/>
  <c r="AG4105" i="1" s="1"/>
  <c r="AH4105" i="1" s="1"/>
  <c r="AC4103" i="1"/>
  <c r="AF4103" i="1" s="1"/>
  <c r="N4103" i="1"/>
  <c r="P4103" i="1" s="1"/>
  <c r="AC4102" i="1"/>
  <c r="AF4102" i="1" s="1"/>
  <c r="P4102" i="1"/>
  <c r="N4102" i="1"/>
  <c r="AC4101" i="1"/>
  <c r="AF4101" i="1" s="1"/>
  <c r="N4101" i="1"/>
  <c r="P4101" i="1" s="1"/>
  <c r="AG4101" i="1" s="1"/>
  <c r="AH4101" i="1" s="1"/>
  <c r="AJ4101" i="1" s="1"/>
  <c r="AL4101" i="1" s="1"/>
  <c r="AJ4100" i="1"/>
  <c r="AL4100" i="1" s="1"/>
  <c r="AH4100" i="1"/>
  <c r="P4100" i="1"/>
  <c r="AG4100" i="1" s="1"/>
  <c r="N4100" i="1"/>
  <c r="AF4099" i="1"/>
  <c r="AG4099" i="1" s="1"/>
  <c r="AH4099" i="1" s="1"/>
  <c r="AJ4099" i="1" s="1"/>
  <c r="AL4099" i="1" s="1"/>
  <c r="AC4099" i="1"/>
  <c r="P4099" i="1"/>
  <c r="N4099" i="1"/>
  <c r="P4098" i="1"/>
  <c r="AG4098" i="1" s="1"/>
  <c r="AH4098" i="1" s="1"/>
  <c r="N4098" i="1"/>
  <c r="AG4096" i="1"/>
  <c r="AH4096" i="1" s="1"/>
  <c r="AJ4096" i="1" s="1"/>
  <c r="AL4096" i="1" s="1"/>
  <c r="N4096" i="1"/>
  <c r="P4096" i="1" s="1"/>
  <c r="P4095" i="1"/>
  <c r="AG4095" i="1" s="1"/>
  <c r="AH4095" i="1" s="1"/>
  <c r="N4095" i="1"/>
  <c r="AF4093" i="1"/>
  <c r="AC4093" i="1"/>
  <c r="P4093" i="1"/>
  <c r="AG4093" i="1" s="1"/>
  <c r="AH4093" i="1" s="1"/>
  <c r="AJ4093" i="1" s="1"/>
  <c r="AL4093" i="1" s="1"/>
  <c r="N4093" i="1"/>
  <c r="AF4092" i="1"/>
  <c r="AC4092" i="1"/>
  <c r="P4092" i="1"/>
  <c r="AG4092" i="1" s="1"/>
  <c r="AH4092" i="1" s="1"/>
  <c r="AJ4092" i="1" s="1"/>
  <c r="AL4092" i="1" s="1"/>
  <c r="N4092" i="1"/>
  <c r="P4091" i="1"/>
  <c r="AG4091" i="1" s="1"/>
  <c r="AH4091" i="1" s="1"/>
  <c r="N4091" i="1"/>
  <c r="AC4089" i="1"/>
  <c r="AF4089" i="1" s="1"/>
  <c r="P4089" i="1"/>
  <c r="AG4089" i="1" s="1"/>
  <c r="AH4089" i="1" s="1"/>
  <c r="AJ4089" i="1" s="1"/>
  <c r="AL4089" i="1" s="1"/>
  <c r="N4089" i="1"/>
  <c r="N4088" i="1"/>
  <c r="P4088" i="1" s="1"/>
  <c r="AG4088" i="1" s="1"/>
  <c r="AH4088" i="1" s="1"/>
  <c r="AC4086" i="1"/>
  <c r="AF4086" i="1" s="1"/>
  <c r="N4086" i="1"/>
  <c r="P4086" i="1" s="1"/>
  <c r="AC4085" i="1"/>
  <c r="AF4085" i="1" s="1"/>
  <c r="P4085" i="1"/>
  <c r="N4085" i="1"/>
  <c r="N4084" i="1"/>
  <c r="P4084" i="1" s="1"/>
  <c r="AG4084" i="1" s="1"/>
  <c r="AH4084" i="1" s="1"/>
  <c r="N4082" i="1"/>
  <c r="P4082" i="1" s="1"/>
  <c r="AG4082" i="1" s="1"/>
  <c r="AH4082" i="1" s="1"/>
  <c r="AC4080" i="1"/>
  <c r="AF4080" i="1" s="1"/>
  <c r="N4080" i="1"/>
  <c r="P4080" i="1" s="1"/>
  <c r="AG4080" i="1" s="1"/>
  <c r="AH4080" i="1" s="1"/>
  <c r="AJ4080" i="1" s="1"/>
  <c r="AL4080" i="1" s="1"/>
  <c r="AC4079" i="1"/>
  <c r="AF4079" i="1" s="1"/>
  <c r="AI4079" i="1" s="1"/>
  <c r="N4079" i="1"/>
  <c r="P4079" i="1" s="1"/>
  <c r="AH4078" i="1"/>
  <c r="AG4078" i="1"/>
  <c r="P4078" i="1"/>
  <c r="N4078" i="1"/>
  <c r="AH4076" i="1"/>
  <c r="AH4077" i="1" s="1"/>
  <c r="AG4076" i="1"/>
  <c r="P4076" i="1"/>
  <c r="N4076" i="1"/>
  <c r="AH4074" i="1"/>
  <c r="AJ4074" i="1" s="1"/>
  <c r="AL4074" i="1" s="1"/>
  <c r="AG4074" i="1"/>
  <c r="P4074" i="1"/>
  <c r="N4074" i="1"/>
  <c r="AF4073" i="1"/>
  <c r="AI4073" i="1" s="1"/>
  <c r="AC4073" i="1"/>
  <c r="P4073" i="1"/>
  <c r="N4073" i="1"/>
  <c r="AF4072" i="1"/>
  <c r="AG4072" i="1" s="1"/>
  <c r="AH4072" i="1" s="1"/>
  <c r="AJ4072" i="1" s="1"/>
  <c r="AL4072" i="1" s="1"/>
  <c r="AC4072" i="1"/>
  <c r="P4072" i="1"/>
  <c r="N4072" i="1"/>
  <c r="AF4071" i="1"/>
  <c r="AG4071" i="1" s="1"/>
  <c r="AH4071" i="1" s="1"/>
  <c r="AJ4071" i="1" s="1"/>
  <c r="AL4071" i="1" s="1"/>
  <c r="AC4071" i="1"/>
  <c r="P4071" i="1"/>
  <c r="N4071" i="1"/>
  <c r="P4070" i="1"/>
  <c r="AG4070" i="1" s="1"/>
  <c r="AH4070" i="1" s="1"/>
  <c r="N4070" i="1"/>
  <c r="P4068" i="1"/>
  <c r="AG4068" i="1" s="1"/>
  <c r="AH4068" i="1" s="1"/>
  <c r="AJ4068" i="1" s="1"/>
  <c r="AL4068" i="1" s="1"/>
  <c r="N4068" i="1"/>
  <c r="AF4067" i="1"/>
  <c r="AI4067" i="1" s="1"/>
  <c r="AC4067" i="1"/>
  <c r="P4067" i="1"/>
  <c r="AG4067" i="1" s="1"/>
  <c r="AH4067" i="1" s="1"/>
  <c r="N4067" i="1"/>
  <c r="AG4065" i="1"/>
  <c r="AH4065" i="1" s="1"/>
  <c r="AC4065" i="1"/>
  <c r="AF4065" i="1" s="1"/>
  <c r="P4065" i="1"/>
  <c r="N4065" i="1"/>
  <c r="AF4063" i="1"/>
  <c r="AC4063" i="1"/>
  <c r="N4063" i="1"/>
  <c r="P4063" i="1" s="1"/>
  <c r="AG4063" i="1" s="1"/>
  <c r="AH4063" i="1" s="1"/>
  <c r="AJ4063" i="1" s="1"/>
  <c r="AL4063" i="1" s="1"/>
  <c r="AF4062" i="1"/>
  <c r="AC4062" i="1"/>
  <c r="N4062" i="1"/>
  <c r="P4062" i="1" s="1"/>
  <c r="AG4062" i="1" s="1"/>
  <c r="AH4062" i="1" s="1"/>
  <c r="AJ4062" i="1" s="1"/>
  <c r="AL4062" i="1" s="1"/>
  <c r="P4061" i="1"/>
  <c r="AG4061" i="1" s="1"/>
  <c r="AH4061" i="1" s="1"/>
  <c r="N4061" i="1"/>
  <c r="P4059" i="1"/>
  <c r="AG4059" i="1" s="1"/>
  <c r="AH4059" i="1" s="1"/>
  <c r="N4059" i="1"/>
  <c r="AF4057" i="1"/>
  <c r="AG4057" i="1" s="1"/>
  <c r="AH4057" i="1" s="1"/>
  <c r="AJ4057" i="1" s="1"/>
  <c r="AL4057" i="1" s="1"/>
  <c r="AC4057" i="1"/>
  <c r="P4057" i="1"/>
  <c r="N4057" i="1"/>
  <c r="P4056" i="1"/>
  <c r="AG4056" i="1" s="1"/>
  <c r="AH4056" i="1" s="1"/>
  <c r="N4056" i="1"/>
  <c r="AF4054" i="1"/>
  <c r="AC4054" i="1"/>
  <c r="N4054" i="1"/>
  <c r="P4054" i="1" s="1"/>
  <c r="AG4054" i="1" s="1"/>
  <c r="AH4054" i="1" s="1"/>
  <c r="AC4052" i="1"/>
  <c r="AF4052" i="1" s="1"/>
  <c r="P4052" i="1"/>
  <c r="AG4052" i="1" s="1"/>
  <c r="AH4052" i="1" s="1"/>
  <c r="N4052" i="1"/>
  <c r="N4050" i="1"/>
  <c r="P4050" i="1" s="1"/>
  <c r="AG4050" i="1" s="1"/>
  <c r="AH4050" i="1" s="1"/>
  <c r="AF4048" i="1"/>
  <c r="AG4048" i="1" s="1"/>
  <c r="AH4048" i="1" s="1"/>
  <c r="AC4048" i="1"/>
  <c r="P4048" i="1"/>
  <c r="N4048" i="1"/>
  <c r="AC4046" i="1"/>
  <c r="AF4046" i="1" s="1"/>
  <c r="AI4046" i="1" s="1"/>
  <c r="P4046" i="1"/>
  <c r="AG4046" i="1" s="1"/>
  <c r="AH4046" i="1" s="1"/>
  <c r="AH4047" i="1" s="1"/>
  <c r="N4046" i="1"/>
  <c r="N4044" i="1"/>
  <c r="P4044" i="1" s="1"/>
  <c r="AG4044" i="1" s="1"/>
  <c r="AH4044" i="1" s="1"/>
  <c r="P4042" i="1"/>
  <c r="AG4042" i="1" s="1"/>
  <c r="AH4042" i="1" s="1"/>
  <c r="AJ4042" i="1" s="1"/>
  <c r="AL4042" i="1" s="1"/>
  <c r="N4042" i="1"/>
  <c r="AC4041" i="1"/>
  <c r="AF4041" i="1" s="1"/>
  <c r="P4041" i="1"/>
  <c r="N4041" i="1"/>
  <c r="AF4040" i="1"/>
  <c r="AI4040" i="1" s="1"/>
  <c r="AC4040" i="1"/>
  <c r="P4040" i="1"/>
  <c r="N4040" i="1"/>
  <c r="P4039" i="1"/>
  <c r="AG4039" i="1" s="1"/>
  <c r="AH4039" i="1" s="1"/>
  <c r="N4039" i="1"/>
  <c r="AG4037" i="1"/>
  <c r="AH4037" i="1" s="1"/>
  <c r="P4037" i="1"/>
  <c r="N4037" i="1"/>
  <c r="AF4035" i="1"/>
  <c r="AC4035" i="1"/>
  <c r="N4035" i="1"/>
  <c r="P4035" i="1" s="1"/>
  <c r="AG4035" i="1" s="1"/>
  <c r="AH4035" i="1" s="1"/>
  <c r="AC4033" i="1"/>
  <c r="AF4033" i="1" s="1"/>
  <c r="N4033" i="1"/>
  <c r="P4033" i="1" s="1"/>
  <c r="AG4033" i="1" s="1"/>
  <c r="AH4033" i="1" s="1"/>
  <c r="AJ4033" i="1" s="1"/>
  <c r="AL4033" i="1" s="1"/>
  <c r="N4032" i="1"/>
  <c r="P4032" i="1" s="1"/>
  <c r="AG4032" i="1" s="1"/>
  <c r="AH4032" i="1" s="1"/>
  <c r="P4030" i="1"/>
  <c r="AG4030" i="1" s="1"/>
  <c r="AH4030" i="1" s="1"/>
  <c r="AJ4030" i="1" s="1"/>
  <c r="AL4030" i="1" s="1"/>
  <c r="N4030" i="1"/>
  <c r="N4029" i="1"/>
  <c r="P4029" i="1" s="1"/>
  <c r="AG4029" i="1" s="1"/>
  <c r="AH4029" i="1" s="1"/>
  <c r="AJ4029" i="1" s="1"/>
  <c r="AL4029" i="1" s="1"/>
  <c r="AH4028" i="1"/>
  <c r="AJ4028" i="1" s="1"/>
  <c r="AL4028" i="1" s="1"/>
  <c r="AG4028" i="1"/>
  <c r="P4028" i="1"/>
  <c r="N4028" i="1"/>
  <c r="P4027" i="1"/>
  <c r="AG4027" i="1" s="1"/>
  <c r="AH4027" i="1" s="1"/>
  <c r="AJ4027" i="1" s="1"/>
  <c r="AL4027" i="1" s="1"/>
  <c r="N4027" i="1"/>
  <c r="AF4026" i="1"/>
  <c r="AC4026" i="1"/>
  <c r="P4026" i="1"/>
  <c r="AG4026" i="1" s="1"/>
  <c r="AH4026" i="1" s="1"/>
  <c r="AJ4026" i="1" s="1"/>
  <c r="AL4026" i="1" s="1"/>
  <c r="N4026" i="1"/>
  <c r="AF4025" i="1"/>
  <c r="AC4025" i="1"/>
  <c r="P4025" i="1"/>
  <c r="AG4025" i="1" s="1"/>
  <c r="AH4025" i="1" s="1"/>
  <c r="AJ4025" i="1" s="1"/>
  <c r="AL4025" i="1" s="1"/>
  <c r="N4025" i="1"/>
  <c r="AF4024" i="1"/>
  <c r="AC4024" i="1"/>
  <c r="P4024" i="1"/>
  <c r="AG4024" i="1" s="1"/>
  <c r="AH4024" i="1" s="1"/>
  <c r="AJ4024" i="1" s="1"/>
  <c r="AL4024" i="1" s="1"/>
  <c r="N4024" i="1"/>
  <c r="AF4023" i="1"/>
  <c r="AC4023" i="1"/>
  <c r="P4023" i="1"/>
  <c r="AG4023" i="1" s="1"/>
  <c r="AH4023" i="1" s="1"/>
  <c r="N4023" i="1"/>
  <c r="AF4021" i="1"/>
  <c r="AC4021" i="1"/>
  <c r="N4021" i="1"/>
  <c r="P4021" i="1" s="1"/>
  <c r="AG4021" i="1" s="1"/>
  <c r="AH4021" i="1" s="1"/>
  <c r="AJ4021" i="1" s="1"/>
  <c r="AL4021" i="1" s="1"/>
  <c r="AF4020" i="1"/>
  <c r="AC4020" i="1"/>
  <c r="N4020" i="1"/>
  <c r="P4020" i="1" s="1"/>
  <c r="AG4020" i="1" s="1"/>
  <c r="AH4020" i="1" s="1"/>
  <c r="AJ4020" i="1" s="1"/>
  <c r="AL4020" i="1" s="1"/>
  <c r="AF4019" i="1"/>
  <c r="AC4019" i="1"/>
  <c r="N4019" i="1"/>
  <c r="P4019" i="1" s="1"/>
  <c r="AG4019" i="1" s="1"/>
  <c r="AH4019" i="1" s="1"/>
  <c r="AJ4019" i="1" s="1"/>
  <c r="AL4019" i="1" s="1"/>
  <c r="AG4018" i="1"/>
  <c r="AH4018" i="1" s="1"/>
  <c r="P4018" i="1"/>
  <c r="N4018" i="1"/>
  <c r="AH4016" i="1"/>
  <c r="AH4017" i="1" s="1"/>
  <c r="AG4016" i="1"/>
  <c r="P4016" i="1"/>
  <c r="N4016" i="1"/>
  <c r="N4014" i="1"/>
  <c r="P4014" i="1" s="1"/>
  <c r="AG4014" i="1" s="1"/>
  <c r="AH4014" i="1" s="1"/>
  <c r="AC4012" i="1"/>
  <c r="AF4012" i="1" s="1"/>
  <c r="P4012" i="1"/>
  <c r="AG4012" i="1" s="1"/>
  <c r="AH4012" i="1" s="1"/>
  <c r="AJ4012" i="1" s="1"/>
  <c r="AL4012" i="1" s="1"/>
  <c r="N4012" i="1"/>
  <c r="N4011" i="1"/>
  <c r="P4011" i="1" s="1"/>
  <c r="AG4011" i="1" s="1"/>
  <c r="AH4011" i="1" s="1"/>
  <c r="AC4009" i="1"/>
  <c r="AF4009" i="1" s="1"/>
  <c r="N4009" i="1"/>
  <c r="P4009" i="1" s="1"/>
  <c r="AC4008" i="1"/>
  <c r="AF4008" i="1" s="1"/>
  <c r="N4008" i="1"/>
  <c r="P4008" i="1" s="1"/>
  <c r="AG4008" i="1" s="1"/>
  <c r="AH4008" i="1" s="1"/>
  <c r="AJ4008" i="1" s="1"/>
  <c r="AL4008" i="1" s="1"/>
  <c r="AC4007" i="1"/>
  <c r="AF4007" i="1" s="1"/>
  <c r="N4007" i="1"/>
  <c r="P4007" i="1" s="1"/>
  <c r="AG4007" i="1" s="1"/>
  <c r="AH4007" i="1" s="1"/>
  <c r="AJ4007" i="1" s="1"/>
  <c r="AL4007" i="1" s="1"/>
  <c r="N4006" i="1"/>
  <c r="P4006" i="1" s="1"/>
  <c r="AG4006" i="1" s="1"/>
  <c r="AH4006" i="1" s="1"/>
  <c r="AF4004" i="1"/>
  <c r="AC4004" i="1"/>
  <c r="P4004" i="1"/>
  <c r="AG4004" i="1" s="1"/>
  <c r="AH4004" i="1" s="1"/>
  <c r="AJ4004" i="1" s="1"/>
  <c r="AL4004" i="1" s="1"/>
  <c r="N4004" i="1"/>
  <c r="AF4003" i="1"/>
  <c r="AC4003" i="1"/>
  <c r="P4003" i="1"/>
  <c r="AG4003" i="1" s="1"/>
  <c r="AH4003" i="1" s="1"/>
  <c r="AJ4003" i="1" s="1"/>
  <c r="AL4003" i="1" s="1"/>
  <c r="N4003" i="1"/>
  <c r="P4002" i="1"/>
  <c r="AG4002" i="1" s="1"/>
  <c r="AH4002" i="1" s="1"/>
  <c r="N4002" i="1"/>
  <c r="N4000" i="1"/>
  <c r="P4000" i="1" s="1"/>
  <c r="AG4000" i="1" s="1"/>
  <c r="AH4000" i="1" s="1"/>
  <c r="AF3998" i="1"/>
  <c r="AG3998" i="1" s="1"/>
  <c r="AH3998" i="1" s="1"/>
  <c r="AC3998" i="1"/>
  <c r="P3998" i="1"/>
  <c r="N3998" i="1"/>
  <c r="AC3996" i="1"/>
  <c r="AF3996" i="1" s="1"/>
  <c r="N3996" i="1"/>
  <c r="P3996" i="1" s="1"/>
  <c r="N3995" i="1"/>
  <c r="P3995" i="1" s="1"/>
  <c r="AG3995" i="1" s="1"/>
  <c r="AH3995" i="1" s="1"/>
  <c r="AC3993" i="1"/>
  <c r="AF3993" i="1" s="1"/>
  <c r="P3993" i="1"/>
  <c r="N3993" i="1"/>
  <c r="N3992" i="1"/>
  <c r="P3992" i="1" s="1"/>
  <c r="AG3992" i="1" s="1"/>
  <c r="AH3992" i="1" s="1"/>
  <c r="AJ3992" i="1" s="1"/>
  <c r="AL3992" i="1" s="1"/>
  <c r="AF3991" i="1"/>
  <c r="AC3991" i="1"/>
  <c r="N3991" i="1"/>
  <c r="P3991" i="1" s="1"/>
  <c r="AG3991" i="1" s="1"/>
  <c r="AH3991" i="1" s="1"/>
  <c r="AJ3991" i="1" s="1"/>
  <c r="AL3991" i="1" s="1"/>
  <c r="AF3990" i="1"/>
  <c r="AC3990" i="1"/>
  <c r="N3990" i="1"/>
  <c r="P3990" i="1" s="1"/>
  <c r="AG3990" i="1" s="1"/>
  <c r="AH3990" i="1" s="1"/>
  <c r="AJ3990" i="1" s="1"/>
  <c r="AL3990" i="1" s="1"/>
  <c r="AF3989" i="1"/>
  <c r="AC3989" i="1"/>
  <c r="N3989" i="1"/>
  <c r="P3989" i="1" s="1"/>
  <c r="AG3989" i="1" s="1"/>
  <c r="AH3989" i="1" s="1"/>
  <c r="AJ3989" i="1" s="1"/>
  <c r="AL3989" i="1" s="1"/>
  <c r="AH3988" i="1"/>
  <c r="AJ3988" i="1" s="1"/>
  <c r="AL3988" i="1" s="1"/>
  <c r="AG3988" i="1"/>
  <c r="P3988" i="1"/>
  <c r="N3988" i="1"/>
  <c r="P3987" i="1"/>
  <c r="AG3987" i="1" s="1"/>
  <c r="AH3987" i="1" s="1"/>
  <c r="N3987" i="1"/>
  <c r="AF3985" i="1"/>
  <c r="AC3985" i="1"/>
  <c r="N3985" i="1"/>
  <c r="P3985" i="1" s="1"/>
  <c r="AG3985" i="1" s="1"/>
  <c r="AH3985" i="1" s="1"/>
  <c r="N3983" i="1"/>
  <c r="P3983" i="1" s="1"/>
  <c r="AG3983" i="1" s="1"/>
  <c r="AH3983" i="1" s="1"/>
  <c r="N3981" i="1"/>
  <c r="P3981" i="1" s="1"/>
  <c r="AG3981" i="1" s="1"/>
  <c r="AH3981" i="1" s="1"/>
  <c r="AJ3981" i="1" s="1"/>
  <c r="AL3981" i="1" s="1"/>
  <c r="AC3980" i="1"/>
  <c r="AF3980" i="1" s="1"/>
  <c r="N3980" i="1"/>
  <c r="P3980" i="1" s="1"/>
  <c r="AC3979" i="1"/>
  <c r="AF3979" i="1" s="1"/>
  <c r="N3979" i="1"/>
  <c r="P3979" i="1" s="1"/>
  <c r="AC3978" i="1"/>
  <c r="AF3978" i="1" s="1"/>
  <c r="N3978" i="1"/>
  <c r="P3978" i="1" s="1"/>
  <c r="AC3977" i="1"/>
  <c r="AF3977" i="1" s="1"/>
  <c r="N3977" i="1"/>
  <c r="P3977" i="1" s="1"/>
  <c r="AC3976" i="1"/>
  <c r="AF3976" i="1" s="1"/>
  <c r="N3976" i="1"/>
  <c r="P3976" i="1" s="1"/>
  <c r="AC3975" i="1"/>
  <c r="AF3975" i="1" s="1"/>
  <c r="N3975" i="1"/>
  <c r="P3975" i="1" s="1"/>
  <c r="AC3974" i="1"/>
  <c r="AF3974" i="1" s="1"/>
  <c r="N3974" i="1"/>
  <c r="P3974" i="1" s="1"/>
  <c r="AC3973" i="1"/>
  <c r="AF3973" i="1" s="1"/>
  <c r="N3973" i="1"/>
  <c r="P3973" i="1" s="1"/>
  <c r="AG3973" i="1" s="1"/>
  <c r="AH3973" i="1" s="1"/>
  <c r="P3971" i="1"/>
  <c r="AG3971" i="1" s="1"/>
  <c r="AH3971" i="1" s="1"/>
  <c r="AJ3971" i="1" s="1"/>
  <c r="AL3971" i="1" s="1"/>
  <c r="N3971" i="1"/>
  <c r="AL3970" i="1"/>
  <c r="AC3970" i="1"/>
  <c r="AF3970" i="1" s="1"/>
  <c r="P3970" i="1"/>
  <c r="AG3970" i="1" s="1"/>
  <c r="AH3970" i="1" s="1"/>
  <c r="AJ3970" i="1" s="1"/>
  <c r="N3970" i="1"/>
  <c r="N3969" i="1"/>
  <c r="P3969" i="1" s="1"/>
  <c r="AG3969" i="1" s="1"/>
  <c r="AH3969" i="1" s="1"/>
  <c r="AH3968" i="1"/>
  <c r="N3967" i="1"/>
  <c r="P3967" i="1" s="1"/>
  <c r="AG3967" i="1" s="1"/>
  <c r="AH3967" i="1" s="1"/>
  <c r="AJ3967" i="1" s="1"/>
  <c r="AL3967" i="1" s="1"/>
  <c r="N3966" i="1"/>
  <c r="P3966" i="1" s="1"/>
  <c r="AG3966" i="1" s="1"/>
  <c r="AH3966" i="1" s="1"/>
  <c r="AJ3966" i="1" s="1"/>
  <c r="N3964" i="1"/>
  <c r="P3964" i="1" s="1"/>
  <c r="AG3964" i="1" s="1"/>
  <c r="AH3964" i="1" s="1"/>
  <c r="AC3962" i="1"/>
  <c r="AF3962" i="1" s="1"/>
  <c r="N3962" i="1"/>
  <c r="P3962" i="1" s="1"/>
  <c r="AC3961" i="1"/>
  <c r="AF3961" i="1" s="1"/>
  <c r="N3961" i="1"/>
  <c r="P3961" i="1" s="1"/>
  <c r="N3960" i="1"/>
  <c r="P3960" i="1" s="1"/>
  <c r="AG3960" i="1" s="1"/>
  <c r="AH3960" i="1" s="1"/>
  <c r="AJ3960" i="1" s="1"/>
  <c r="P3958" i="1"/>
  <c r="AG3958" i="1" s="1"/>
  <c r="AH3958" i="1" s="1"/>
  <c r="AJ3958" i="1" s="1"/>
  <c r="AL3958" i="1" s="1"/>
  <c r="N3958" i="1"/>
  <c r="AL3957" i="1"/>
  <c r="AC3957" i="1"/>
  <c r="AF3957" i="1" s="1"/>
  <c r="P3957" i="1"/>
  <c r="AG3957" i="1" s="1"/>
  <c r="AH3957" i="1" s="1"/>
  <c r="AJ3957" i="1" s="1"/>
  <c r="N3957" i="1"/>
  <c r="N3956" i="1"/>
  <c r="P3956" i="1" s="1"/>
  <c r="AG3956" i="1" s="1"/>
  <c r="AH3956" i="1" s="1"/>
  <c r="AH3955" i="1"/>
  <c r="N3954" i="1"/>
  <c r="P3954" i="1" s="1"/>
  <c r="AG3954" i="1" s="1"/>
  <c r="AH3954" i="1" s="1"/>
  <c r="AJ3954" i="1" s="1"/>
  <c r="P3952" i="1"/>
  <c r="AG3952" i="1" s="1"/>
  <c r="AH3952" i="1" s="1"/>
  <c r="N3952" i="1"/>
  <c r="AG3950" i="1"/>
  <c r="AH3950" i="1" s="1"/>
  <c r="AJ3950" i="1" s="1"/>
  <c r="AL3950" i="1" s="1"/>
  <c r="AC3950" i="1"/>
  <c r="AF3950" i="1" s="1"/>
  <c r="P3950" i="1"/>
  <c r="N3950" i="1"/>
  <c r="N3949" i="1"/>
  <c r="P3949" i="1" s="1"/>
  <c r="AG3949" i="1" s="1"/>
  <c r="AH3949" i="1" s="1"/>
  <c r="AF3947" i="1"/>
  <c r="AG3947" i="1" s="1"/>
  <c r="AH3947" i="1" s="1"/>
  <c r="AJ3947" i="1" s="1"/>
  <c r="AL3947" i="1" s="1"/>
  <c r="AC3947" i="1"/>
  <c r="P3947" i="1"/>
  <c r="N3947" i="1"/>
  <c r="AH3946" i="1"/>
  <c r="AJ3946" i="1" s="1"/>
  <c r="AL3946" i="1" s="1"/>
  <c r="AF3946" i="1"/>
  <c r="AG3946" i="1" s="1"/>
  <c r="AC3946" i="1"/>
  <c r="P3946" i="1"/>
  <c r="N3946" i="1"/>
  <c r="AH3945" i="1"/>
  <c r="AJ3945" i="1" s="1"/>
  <c r="AL3945" i="1" s="1"/>
  <c r="AF3945" i="1"/>
  <c r="AG3945" i="1" s="1"/>
  <c r="AC3945" i="1"/>
  <c r="P3945" i="1"/>
  <c r="N3945" i="1"/>
  <c r="AH3944" i="1"/>
  <c r="P3944" i="1"/>
  <c r="AG3944" i="1" s="1"/>
  <c r="N3944" i="1"/>
  <c r="AJ3942" i="1"/>
  <c r="AL3942" i="1" s="1"/>
  <c r="AG3942" i="1"/>
  <c r="AH3942" i="1" s="1"/>
  <c r="P3942" i="1"/>
  <c r="N3942" i="1"/>
  <c r="AC3941" i="1"/>
  <c r="AF3941" i="1" s="1"/>
  <c r="AG3941" i="1" s="1"/>
  <c r="AH3941" i="1" s="1"/>
  <c r="AJ3941" i="1" s="1"/>
  <c r="AL3941" i="1" s="1"/>
  <c r="P3941" i="1"/>
  <c r="N3941" i="1"/>
  <c r="AG3940" i="1"/>
  <c r="AH3940" i="1" s="1"/>
  <c r="N3940" i="1"/>
  <c r="P3940" i="1" s="1"/>
  <c r="P3938" i="1"/>
  <c r="AG3938" i="1" s="1"/>
  <c r="AH3938" i="1" s="1"/>
  <c r="AJ3938" i="1" s="1"/>
  <c r="AL3938" i="1" s="1"/>
  <c r="N3938" i="1"/>
  <c r="AF3937" i="1"/>
  <c r="AC3937" i="1"/>
  <c r="P3937" i="1"/>
  <c r="AG3937" i="1" s="1"/>
  <c r="AH3937" i="1" s="1"/>
  <c r="N3937" i="1"/>
  <c r="AG3935" i="1"/>
  <c r="AH3935" i="1" s="1"/>
  <c r="AJ3935" i="1" s="1"/>
  <c r="AL3935" i="1" s="1"/>
  <c r="AF3935" i="1"/>
  <c r="AC3935" i="1"/>
  <c r="N3935" i="1"/>
  <c r="P3935" i="1" s="1"/>
  <c r="AG3934" i="1"/>
  <c r="AH3934" i="1" s="1"/>
  <c r="AJ3934" i="1" s="1"/>
  <c r="AL3934" i="1" s="1"/>
  <c r="AF3934" i="1"/>
  <c r="AC3934" i="1"/>
  <c r="N3934" i="1"/>
  <c r="P3934" i="1" s="1"/>
  <c r="AF3933" i="1"/>
  <c r="AC3933" i="1"/>
  <c r="N3933" i="1"/>
  <c r="P3933" i="1" s="1"/>
  <c r="AG3933" i="1" s="1"/>
  <c r="AH3933" i="1" s="1"/>
  <c r="AC3931" i="1"/>
  <c r="AF3931" i="1" s="1"/>
  <c r="AI3931" i="1" s="1"/>
  <c r="N3931" i="1"/>
  <c r="P3931" i="1" s="1"/>
  <c r="AG3931" i="1" s="1"/>
  <c r="AH3931" i="1" s="1"/>
  <c r="AC3930" i="1"/>
  <c r="AF3930" i="1" s="1"/>
  <c r="N3930" i="1"/>
  <c r="P3930" i="1" s="1"/>
  <c r="AG3930" i="1" s="1"/>
  <c r="AH3930" i="1" s="1"/>
  <c r="AJ3930" i="1" s="1"/>
  <c r="AL3930" i="1" s="1"/>
  <c r="N3929" i="1"/>
  <c r="P3929" i="1" s="1"/>
  <c r="AG3929" i="1" s="1"/>
  <c r="AH3929" i="1" s="1"/>
  <c r="AF3927" i="1"/>
  <c r="AC3927" i="1"/>
  <c r="P3927" i="1"/>
  <c r="AG3927" i="1" s="1"/>
  <c r="AH3927" i="1" s="1"/>
  <c r="AJ3927" i="1" s="1"/>
  <c r="AL3927" i="1" s="1"/>
  <c r="N3927" i="1"/>
  <c r="AF3926" i="1"/>
  <c r="AC3926" i="1"/>
  <c r="P3926" i="1"/>
  <c r="AG3926" i="1" s="1"/>
  <c r="AH3926" i="1" s="1"/>
  <c r="AJ3926" i="1" s="1"/>
  <c r="AL3926" i="1" s="1"/>
  <c r="N3926" i="1"/>
  <c r="P3925" i="1"/>
  <c r="AG3925" i="1" s="1"/>
  <c r="AH3925" i="1" s="1"/>
  <c r="AJ3925" i="1" s="1"/>
  <c r="AL3925" i="1" s="1"/>
  <c r="N3925" i="1"/>
  <c r="AL3924" i="1"/>
  <c r="N3924" i="1"/>
  <c r="P3924" i="1" s="1"/>
  <c r="AG3924" i="1" s="1"/>
  <c r="AH3924" i="1" s="1"/>
  <c r="AJ3924" i="1" s="1"/>
  <c r="AH3923" i="1"/>
  <c r="AG3923" i="1"/>
  <c r="P3923" i="1"/>
  <c r="N3923" i="1"/>
  <c r="AJ3921" i="1"/>
  <c r="N3921" i="1"/>
  <c r="P3921" i="1" s="1"/>
  <c r="AG3921" i="1" s="1"/>
  <c r="AH3921" i="1" s="1"/>
  <c r="AH3922" i="1" s="1"/>
  <c r="AC3919" i="1"/>
  <c r="AF3919" i="1" s="1"/>
  <c r="AF3918" i="1"/>
  <c r="AC3918" i="1"/>
  <c r="N3918" i="1"/>
  <c r="P3918" i="1" s="1"/>
  <c r="N3916" i="1"/>
  <c r="P3916" i="1" s="1"/>
  <c r="AG3916" i="1" s="1"/>
  <c r="AH3916" i="1" s="1"/>
  <c r="AJ3916" i="1" s="1"/>
  <c r="AL3916" i="1" s="1"/>
  <c r="AC3915" i="1"/>
  <c r="AF3915" i="1" s="1"/>
  <c r="N3915" i="1"/>
  <c r="P3915" i="1" s="1"/>
  <c r="AC3914" i="1"/>
  <c r="AF3914" i="1" s="1"/>
  <c r="N3914" i="1"/>
  <c r="P3914" i="1" s="1"/>
  <c r="AJ3913" i="1"/>
  <c r="N3913" i="1"/>
  <c r="P3913" i="1" s="1"/>
  <c r="AG3913" i="1" s="1"/>
  <c r="AH3913" i="1" s="1"/>
  <c r="AC3911" i="1"/>
  <c r="AF3911" i="1" s="1"/>
  <c r="P3911" i="1"/>
  <c r="AG3911" i="1" s="1"/>
  <c r="AH3911" i="1" s="1"/>
  <c r="AJ3911" i="1" s="1"/>
  <c r="AL3911" i="1" s="1"/>
  <c r="N3911" i="1"/>
  <c r="AC3910" i="1"/>
  <c r="AF3910" i="1" s="1"/>
  <c r="P3910" i="1"/>
  <c r="N3910" i="1"/>
  <c r="AC3909" i="1"/>
  <c r="AF3909" i="1" s="1"/>
  <c r="P3909" i="1"/>
  <c r="AG3909" i="1" s="1"/>
  <c r="AH3909" i="1" s="1"/>
  <c r="AJ3909" i="1" s="1"/>
  <c r="AL3909" i="1" s="1"/>
  <c r="N3909" i="1"/>
  <c r="AC3908" i="1"/>
  <c r="AF3908" i="1" s="1"/>
  <c r="P3908" i="1"/>
  <c r="N3908" i="1"/>
  <c r="AC3907" i="1"/>
  <c r="AF3907" i="1" s="1"/>
  <c r="P3907" i="1"/>
  <c r="AG3907" i="1" s="1"/>
  <c r="AH3907" i="1" s="1"/>
  <c r="AJ3907" i="1" s="1"/>
  <c r="AL3907" i="1" s="1"/>
  <c r="N3907" i="1"/>
  <c r="AC3906" i="1"/>
  <c r="AF3906" i="1" s="1"/>
  <c r="AF3905" i="1"/>
  <c r="AC3905" i="1"/>
  <c r="N3905" i="1"/>
  <c r="P3905" i="1" s="1"/>
  <c r="AH3904" i="1"/>
  <c r="AG3904" i="1"/>
  <c r="P3904" i="1"/>
  <c r="N3904" i="1"/>
  <c r="N3902" i="1"/>
  <c r="P3902" i="1" s="1"/>
  <c r="AG3902" i="1" s="1"/>
  <c r="AH3902" i="1" s="1"/>
  <c r="AH3903" i="1" s="1"/>
  <c r="AC3900" i="1"/>
  <c r="AF3900" i="1" s="1"/>
  <c r="P3900" i="1"/>
  <c r="N3900" i="1"/>
  <c r="N3899" i="1"/>
  <c r="P3899" i="1" s="1"/>
  <c r="AG3899" i="1" s="1"/>
  <c r="AH3899" i="1" s="1"/>
  <c r="AC3897" i="1"/>
  <c r="AF3897" i="1" s="1"/>
  <c r="N3897" i="1"/>
  <c r="P3897" i="1" s="1"/>
  <c r="AG3897" i="1" s="1"/>
  <c r="AH3897" i="1" s="1"/>
  <c r="AJ3897" i="1" s="1"/>
  <c r="AL3897" i="1" s="1"/>
  <c r="N3896" i="1"/>
  <c r="P3896" i="1" s="1"/>
  <c r="AG3896" i="1" s="1"/>
  <c r="AH3896" i="1" s="1"/>
  <c r="AJ3896" i="1" s="1"/>
  <c r="AL3896" i="1" s="1"/>
  <c r="AJ3895" i="1"/>
  <c r="AL3895" i="1" s="1"/>
  <c r="N3895" i="1"/>
  <c r="P3895" i="1" s="1"/>
  <c r="AG3895" i="1" s="1"/>
  <c r="AH3895" i="1" s="1"/>
  <c r="AG3894" i="1"/>
  <c r="AH3894" i="1" s="1"/>
  <c r="AJ3894" i="1" s="1"/>
  <c r="AL3894" i="1" s="1"/>
  <c r="P3894" i="1"/>
  <c r="N3894" i="1"/>
  <c r="AG3893" i="1"/>
  <c r="AH3893" i="1" s="1"/>
  <c r="AJ3893" i="1" s="1"/>
  <c r="AL3893" i="1" s="1"/>
  <c r="N3893" i="1"/>
  <c r="P3893" i="1" s="1"/>
  <c r="AL3892" i="1"/>
  <c r="N3892" i="1"/>
  <c r="P3892" i="1" s="1"/>
  <c r="AG3892" i="1" s="1"/>
  <c r="AH3892" i="1" s="1"/>
  <c r="AJ3892" i="1" s="1"/>
  <c r="AF3890" i="1"/>
  <c r="AC3890" i="1"/>
  <c r="P3890" i="1"/>
  <c r="N3890" i="1"/>
  <c r="P3889" i="1"/>
  <c r="AG3889" i="1" s="1"/>
  <c r="AH3889" i="1" s="1"/>
  <c r="AJ3889" i="1" s="1"/>
  <c r="AL3889" i="1" s="1"/>
  <c r="N3889" i="1"/>
  <c r="AJ3888" i="1"/>
  <c r="AL3888" i="1" s="1"/>
  <c r="N3888" i="1"/>
  <c r="P3888" i="1" s="1"/>
  <c r="AG3888" i="1" s="1"/>
  <c r="AH3888" i="1" s="1"/>
  <c r="AH3887" i="1"/>
  <c r="AJ3887" i="1" s="1"/>
  <c r="AL3887" i="1" s="1"/>
  <c r="AG3887" i="1"/>
  <c r="P3887" i="1"/>
  <c r="N3887" i="1"/>
  <c r="P3886" i="1"/>
  <c r="AG3886" i="1" s="1"/>
  <c r="AH3886" i="1" s="1"/>
  <c r="AJ3886" i="1" s="1"/>
  <c r="AL3886" i="1" s="1"/>
  <c r="N3886" i="1"/>
  <c r="AF3885" i="1"/>
  <c r="AC3885" i="1"/>
  <c r="N3885" i="1"/>
  <c r="P3885" i="1" s="1"/>
  <c r="AG3885" i="1" s="1"/>
  <c r="AH3885" i="1" s="1"/>
  <c r="AJ3885" i="1" s="1"/>
  <c r="AL3885" i="1" s="1"/>
  <c r="AF3884" i="1"/>
  <c r="AC3884" i="1"/>
  <c r="P3884" i="1"/>
  <c r="AG3884" i="1" s="1"/>
  <c r="AH3884" i="1" s="1"/>
  <c r="AJ3884" i="1" s="1"/>
  <c r="AL3884" i="1" s="1"/>
  <c r="N3884" i="1"/>
  <c r="AC3883" i="1"/>
  <c r="AF3883" i="1" s="1"/>
  <c r="N3883" i="1"/>
  <c r="P3883" i="1" s="1"/>
  <c r="AG3883" i="1" s="1"/>
  <c r="AH3883" i="1" s="1"/>
  <c r="AG3881" i="1"/>
  <c r="AH3881" i="1" s="1"/>
  <c r="AJ3881" i="1" s="1"/>
  <c r="AL3881" i="1" s="1"/>
  <c r="AF3881" i="1"/>
  <c r="AC3881" i="1"/>
  <c r="N3881" i="1"/>
  <c r="P3881" i="1" s="1"/>
  <c r="AF3880" i="1"/>
  <c r="AC3880" i="1"/>
  <c r="N3880" i="1"/>
  <c r="P3880" i="1" s="1"/>
  <c r="AG3880" i="1" s="1"/>
  <c r="AH3880" i="1" s="1"/>
  <c r="AJ3880" i="1" s="1"/>
  <c r="AL3880" i="1" s="1"/>
  <c r="AF3879" i="1"/>
  <c r="AG3879" i="1" s="1"/>
  <c r="AH3879" i="1" s="1"/>
  <c r="AJ3879" i="1" s="1"/>
  <c r="AL3879" i="1" s="1"/>
  <c r="AC3879" i="1"/>
  <c r="N3879" i="1"/>
  <c r="P3879" i="1" s="1"/>
  <c r="AF3878" i="1"/>
  <c r="AC3878" i="1"/>
  <c r="N3878" i="1"/>
  <c r="P3878" i="1" s="1"/>
  <c r="AG3878" i="1" s="1"/>
  <c r="AH3878" i="1" s="1"/>
  <c r="AJ3878" i="1" s="1"/>
  <c r="AL3878" i="1" s="1"/>
  <c r="AG3877" i="1"/>
  <c r="AH3877" i="1" s="1"/>
  <c r="AJ3877" i="1" s="1"/>
  <c r="AL3877" i="1" s="1"/>
  <c r="AF3877" i="1"/>
  <c r="AC3877" i="1"/>
  <c r="N3877" i="1"/>
  <c r="P3877" i="1" s="1"/>
  <c r="AF3876" i="1"/>
  <c r="AC3876" i="1"/>
  <c r="N3876" i="1"/>
  <c r="P3876" i="1" s="1"/>
  <c r="AG3876" i="1" s="1"/>
  <c r="AH3876" i="1" s="1"/>
  <c r="AC3874" i="1"/>
  <c r="AF3874" i="1" s="1"/>
  <c r="AI3874" i="1" s="1"/>
  <c r="N3874" i="1"/>
  <c r="P3874" i="1" s="1"/>
  <c r="AG3874" i="1" s="1"/>
  <c r="AH3874" i="1" s="1"/>
  <c r="AJ3874" i="1" s="1"/>
  <c r="AL3874" i="1" s="1"/>
  <c r="AC3873" i="1"/>
  <c r="AF3873" i="1" s="1"/>
  <c r="AI3873" i="1" s="1"/>
  <c r="N3873" i="1"/>
  <c r="P3873" i="1" s="1"/>
  <c r="AG3873" i="1" s="1"/>
  <c r="AH3873" i="1" s="1"/>
  <c r="P3872" i="1"/>
  <c r="AG3872" i="1" s="1"/>
  <c r="AH3872" i="1" s="1"/>
  <c r="AJ3872" i="1" s="1"/>
  <c r="AL3872" i="1" s="1"/>
  <c r="N3872" i="1"/>
  <c r="AL3871" i="1"/>
  <c r="AJ3871" i="1"/>
  <c r="AC3871" i="1"/>
  <c r="AF3871" i="1" s="1"/>
  <c r="P3871" i="1"/>
  <c r="AG3871" i="1" s="1"/>
  <c r="AH3871" i="1" s="1"/>
  <c r="N3871" i="1"/>
  <c r="AF3869" i="1"/>
  <c r="AC3869" i="1"/>
  <c r="N3869" i="1"/>
  <c r="P3869" i="1" s="1"/>
  <c r="AG3869" i="1" s="1"/>
  <c r="AH3869" i="1" s="1"/>
  <c r="AJ3869" i="1" s="1"/>
  <c r="AL3869" i="1" s="1"/>
  <c r="P3868" i="1"/>
  <c r="AG3868" i="1" s="1"/>
  <c r="AH3868" i="1" s="1"/>
  <c r="N3868" i="1"/>
  <c r="AC3866" i="1"/>
  <c r="AF3866" i="1" s="1"/>
  <c r="N3866" i="1"/>
  <c r="P3866" i="1" s="1"/>
  <c r="AC3864" i="1"/>
  <c r="AF3864" i="1" s="1"/>
  <c r="P3864" i="1"/>
  <c r="AG3864" i="1" s="1"/>
  <c r="AH3864" i="1" s="1"/>
  <c r="AJ3864" i="1" s="1"/>
  <c r="AL3864" i="1" s="1"/>
  <c r="N3864" i="1"/>
  <c r="AC3863" i="1"/>
  <c r="AF3863" i="1" s="1"/>
  <c r="AF3862" i="1"/>
  <c r="AC3862" i="1"/>
  <c r="N3862" i="1"/>
  <c r="P3862" i="1" s="1"/>
  <c r="AG3863" i="1" s="1"/>
  <c r="AH3863" i="1" s="1"/>
  <c r="AJ3863" i="1" s="1"/>
  <c r="AL3863" i="1" s="1"/>
  <c r="AC3860" i="1"/>
  <c r="AF3860" i="1" s="1"/>
  <c r="P3860" i="1"/>
  <c r="AG3860" i="1" s="1"/>
  <c r="AH3860" i="1" s="1"/>
  <c r="AJ3860" i="1" s="1"/>
  <c r="AL3860" i="1" s="1"/>
  <c r="N3860" i="1"/>
  <c r="AC3859" i="1"/>
  <c r="AF3859" i="1" s="1"/>
  <c r="P3859" i="1"/>
  <c r="AG3859" i="1" s="1"/>
  <c r="AH3859" i="1" s="1"/>
  <c r="AJ3859" i="1" s="1"/>
  <c r="AL3859" i="1" s="1"/>
  <c r="N3859" i="1"/>
  <c r="AJ3858" i="1"/>
  <c r="AL3858" i="1" s="1"/>
  <c r="N3858" i="1"/>
  <c r="P3858" i="1" s="1"/>
  <c r="AG3858" i="1" s="1"/>
  <c r="AH3858" i="1" s="1"/>
  <c r="AG3857" i="1"/>
  <c r="AH3857" i="1" s="1"/>
  <c r="AJ3857" i="1" s="1"/>
  <c r="AL3857" i="1" s="1"/>
  <c r="N3857" i="1"/>
  <c r="P3857" i="1" s="1"/>
  <c r="N3856" i="1"/>
  <c r="P3856" i="1" s="1"/>
  <c r="AG3856" i="1" s="1"/>
  <c r="AH3856" i="1" s="1"/>
  <c r="P3854" i="1"/>
  <c r="AG3854" i="1" s="1"/>
  <c r="AH3854" i="1" s="1"/>
  <c r="AJ3854" i="1" s="1"/>
  <c r="AL3854" i="1" s="1"/>
  <c r="N3854" i="1"/>
  <c r="AC3853" i="1"/>
  <c r="AF3853" i="1" s="1"/>
  <c r="AG3853" i="1" s="1"/>
  <c r="AH3853" i="1" s="1"/>
  <c r="AJ3853" i="1" s="1"/>
  <c r="AL3853" i="1" s="1"/>
  <c r="P3853" i="1"/>
  <c r="N3853" i="1"/>
  <c r="AC3852" i="1"/>
  <c r="AF3852" i="1" s="1"/>
  <c r="AG3852" i="1" s="1"/>
  <c r="AH3852" i="1" s="1"/>
  <c r="AJ3852" i="1" s="1"/>
  <c r="AL3852" i="1" s="1"/>
  <c r="P3852" i="1"/>
  <c r="N3852" i="1"/>
  <c r="AF3851" i="1"/>
  <c r="AG3851" i="1" s="1"/>
  <c r="AH3851" i="1" s="1"/>
  <c r="AJ3851" i="1" s="1"/>
  <c r="AL3851" i="1" s="1"/>
  <c r="AC3851" i="1"/>
  <c r="P3851" i="1"/>
  <c r="N3851" i="1"/>
  <c r="AG3850" i="1"/>
  <c r="AH3850" i="1" s="1"/>
  <c r="AJ3850" i="1" s="1"/>
  <c r="AL3850" i="1" s="1"/>
  <c r="AF3850" i="1"/>
  <c r="AC3850" i="1"/>
  <c r="P3850" i="1"/>
  <c r="N3850" i="1"/>
  <c r="N3849" i="1"/>
  <c r="P3849" i="1" s="1"/>
  <c r="AG3849" i="1" s="1"/>
  <c r="AH3849" i="1" s="1"/>
  <c r="N3847" i="1"/>
  <c r="P3847" i="1" s="1"/>
  <c r="AG3847" i="1" s="1"/>
  <c r="AH3847" i="1" s="1"/>
  <c r="AF3845" i="1"/>
  <c r="AG3845" i="1" s="1"/>
  <c r="AH3845" i="1" s="1"/>
  <c r="AJ3845" i="1" s="1"/>
  <c r="AL3845" i="1" s="1"/>
  <c r="AC3845" i="1"/>
  <c r="N3845" i="1"/>
  <c r="P3845" i="1" s="1"/>
  <c r="AF3844" i="1"/>
  <c r="AC3844" i="1"/>
  <c r="AF3843" i="1"/>
  <c r="AC3843" i="1"/>
  <c r="P3843" i="1"/>
  <c r="AG3844" i="1" s="1"/>
  <c r="AH3844" i="1" s="1"/>
  <c r="AJ3844" i="1" s="1"/>
  <c r="AL3844" i="1" s="1"/>
  <c r="N3843" i="1"/>
  <c r="AG3842" i="1"/>
  <c r="AH3842" i="1" s="1"/>
  <c r="P3842" i="1"/>
  <c r="N3842" i="1"/>
  <c r="AI3840" i="1"/>
  <c r="AF3840" i="1"/>
  <c r="AG3840" i="1" s="1"/>
  <c r="AH3840" i="1" s="1"/>
  <c r="AH3841" i="1" s="1"/>
  <c r="AC3840" i="1"/>
  <c r="N3840" i="1"/>
  <c r="P3840" i="1" s="1"/>
  <c r="AC3838" i="1"/>
  <c r="AF3838" i="1" s="1"/>
  <c r="P3838" i="1"/>
  <c r="N3838" i="1"/>
  <c r="N3837" i="1"/>
  <c r="P3837" i="1" s="1"/>
  <c r="AG3837" i="1" s="1"/>
  <c r="AH3837" i="1" s="1"/>
  <c r="AJ3837" i="1" s="1"/>
  <c r="AL3837" i="1" s="1"/>
  <c r="AH3836" i="1"/>
  <c r="AJ3836" i="1" s="1"/>
  <c r="AL3836" i="1" s="1"/>
  <c r="AG3836" i="1"/>
  <c r="AC3836" i="1"/>
  <c r="AF3836" i="1" s="1"/>
  <c r="N3836" i="1"/>
  <c r="P3836" i="1" s="1"/>
  <c r="AC3835" i="1"/>
  <c r="AF3835" i="1" s="1"/>
  <c r="N3835" i="1"/>
  <c r="P3835" i="1" s="1"/>
  <c r="AG3835" i="1" s="1"/>
  <c r="AH3835" i="1" s="1"/>
  <c r="AJ3835" i="1" s="1"/>
  <c r="AL3835" i="1" s="1"/>
  <c r="AG3834" i="1"/>
  <c r="AH3834" i="1" s="1"/>
  <c r="N3834" i="1"/>
  <c r="P3834" i="1" s="1"/>
  <c r="AC3832" i="1"/>
  <c r="AF3832" i="1" s="1"/>
  <c r="P3832" i="1"/>
  <c r="AG3832" i="1" s="1"/>
  <c r="AH3832" i="1" s="1"/>
  <c r="N3832" i="1"/>
  <c r="P3830" i="1"/>
  <c r="AG3830" i="1" s="1"/>
  <c r="AH3830" i="1" s="1"/>
  <c r="N3830" i="1"/>
  <c r="AG3828" i="1"/>
  <c r="AH3828" i="1" s="1"/>
  <c r="AJ3828" i="1" s="1"/>
  <c r="AL3828" i="1" s="1"/>
  <c r="AF3828" i="1"/>
  <c r="AC3828" i="1"/>
  <c r="P3828" i="1"/>
  <c r="N3828" i="1"/>
  <c r="AC3827" i="1"/>
  <c r="AF3827" i="1" s="1"/>
  <c r="P3827" i="1"/>
  <c r="AG3827" i="1" s="1"/>
  <c r="AH3827" i="1" s="1"/>
  <c r="AJ3827" i="1" s="1"/>
  <c r="AL3827" i="1" s="1"/>
  <c r="N3827" i="1"/>
  <c r="AF3826" i="1"/>
  <c r="AG3826" i="1" s="1"/>
  <c r="AH3826" i="1" s="1"/>
  <c r="AJ3826" i="1" s="1"/>
  <c r="AL3826" i="1" s="1"/>
  <c r="AC3826" i="1"/>
  <c r="P3826" i="1"/>
  <c r="N3826" i="1"/>
  <c r="AF3825" i="1"/>
  <c r="AC3825" i="1"/>
  <c r="P3825" i="1"/>
  <c r="AG3825" i="1" s="1"/>
  <c r="AH3825" i="1" s="1"/>
  <c r="AJ3825" i="1" s="1"/>
  <c r="AL3825" i="1" s="1"/>
  <c r="N3825" i="1"/>
  <c r="AG3824" i="1"/>
  <c r="AH3824" i="1" s="1"/>
  <c r="AJ3824" i="1" s="1"/>
  <c r="AL3824" i="1" s="1"/>
  <c r="AF3824" i="1"/>
  <c r="AC3824" i="1"/>
  <c r="P3824" i="1"/>
  <c r="N3824" i="1"/>
  <c r="AC3823" i="1"/>
  <c r="AF3823" i="1" s="1"/>
  <c r="P3823" i="1"/>
  <c r="AG3823" i="1" s="1"/>
  <c r="AH3823" i="1" s="1"/>
  <c r="AJ3823" i="1" s="1"/>
  <c r="AL3823" i="1" s="1"/>
  <c r="N3823" i="1"/>
  <c r="P3822" i="1"/>
  <c r="AG3822" i="1" s="1"/>
  <c r="AH3822" i="1" s="1"/>
  <c r="N3822" i="1"/>
  <c r="AI3820" i="1"/>
  <c r="AG3820" i="1"/>
  <c r="AH3820" i="1" s="1"/>
  <c r="AF3820" i="1"/>
  <c r="AC3820" i="1"/>
  <c r="N3820" i="1"/>
  <c r="P3820" i="1" s="1"/>
  <c r="AJ3819" i="1"/>
  <c r="AH3819" i="1"/>
  <c r="AJ3818" i="1"/>
  <c r="AL3818" i="1" s="1"/>
  <c r="AL3819" i="1" s="1"/>
  <c r="N3818" i="1"/>
  <c r="P3818" i="1" s="1"/>
  <c r="AG3818" i="1" s="1"/>
  <c r="AH3818" i="1" s="1"/>
  <c r="AL3816" i="1"/>
  <c r="P3816" i="1"/>
  <c r="AG3816" i="1" s="1"/>
  <c r="AH3816" i="1" s="1"/>
  <c r="AJ3816" i="1" s="1"/>
  <c r="N3816" i="1"/>
  <c r="AC3815" i="1"/>
  <c r="AF3815" i="1" s="1"/>
  <c r="N3815" i="1"/>
  <c r="P3815" i="1" s="1"/>
  <c r="AG3815" i="1" s="1"/>
  <c r="AH3815" i="1" s="1"/>
  <c r="AJ3815" i="1" s="1"/>
  <c r="AL3815" i="1" s="1"/>
  <c r="AC3814" i="1"/>
  <c r="AF3814" i="1" s="1"/>
  <c r="P3814" i="1"/>
  <c r="AG3814" i="1" s="1"/>
  <c r="AH3814" i="1" s="1"/>
  <c r="AJ3814" i="1" s="1"/>
  <c r="AL3814" i="1" s="1"/>
  <c r="N3814" i="1"/>
  <c r="AJ3813" i="1"/>
  <c r="AL3813" i="1" s="1"/>
  <c r="AH3813" i="1"/>
  <c r="AC3813" i="1"/>
  <c r="AF3813" i="1" s="1"/>
  <c r="P3813" i="1"/>
  <c r="AG3813" i="1" s="1"/>
  <c r="N3813" i="1"/>
  <c r="AC3812" i="1"/>
  <c r="AF3812" i="1" s="1"/>
  <c r="P3812" i="1"/>
  <c r="N3812" i="1"/>
  <c r="N3810" i="1"/>
  <c r="P3810" i="1" s="1"/>
  <c r="AG3810" i="1" s="1"/>
  <c r="AH3810" i="1" s="1"/>
  <c r="AJ3810" i="1" s="1"/>
  <c r="AL3810" i="1" s="1"/>
  <c r="AC3809" i="1"/>
  <c r="AF3809" i="1" s="1"/>
  <c r="N3809" i="1"/>
  <c r="P3809" i="1" s="1"/>
  <c r="AG3809" i="1" s="1"/>
  <c r="AH3809" i="1" s="1"/>
  <c r="AJ3809" i="1" s="1"/>
  <c r="AL3809" i="1" s="1"/>
  <c r="AC3808" i="1"/>
  <c r="AF3808" i="1" s="1"/>
  <c r="P3808" i="1"/>
  <c r="N3808" i="1"/>
  <c r="N3807" i="1"/>
  <c r="P3807" i="1" s="1"/>
  <c r="AG3807" i="1" s="1"/>
  <c r="AH3807" i="1" s="1"/>
  <c r="AJ3807" i="1" s="1"/>
  <c r="AC3805" i="1"/>
  <c r="AF3805" i="1" s="1"/>
  <c r="N3805" i="1"/>
  <c r="P3805" i="1" s="1"/>
  <c r="AG3805" i="1" s="1"/>
  <c r="AH3805" i="1" s="1"/>
  <c r="AJ3805" i="1" s="1"/>
  <c r="AL3805" i="1" s="1"/>
  <c r="AC3804" i="1"/>
  <c r="AF3804" i="1" s="1"/>
  <c r="P3804" i="1"/>
  <c r="N3804" i="1"/>
  <c r="N3802" i="1"/>
  <c r="P3802" i="1" s="1"/>
  <c r="AG3802" i="1" s="1"/>
  <c r="AH3802" i="1" s="1"/>
  <c r="AF3800" i="1"/>
  <c r="AG3800" i="1" s="1"/>
  <c r="AH3800" i="1" s="1"/>
  <c r="AJ3800" i="1" s="1"/>
  <c r="AL3800" i="1" s="1"/>
  <c r="AC3800" i="1"/>
  <c r="N3800" i="1"/>
  <c r="P3800" i="1" s="1"/>
  <c r="AG3799" i="1"/>
  <c r="AH3799" i="1" s="1"/>
  <c r="AJ3799" i="1" s="1"/>
  <c r="AL3799" i="1" s="1"/>
  <c r="AF3799" i="1"/>
  <c r="AC3799" i="1"/>
  <c r="N3799" i="1"/>
  <c r="P3799" i="1" s="1"/>
  <c r="AF3798" i="1"/>
  <c r="AC3798" i="1"/>
  <c r="N3798" i="1"/>
  <c r="P3798" i="1" s="1"/>
  <c r="AG3798" i="1" s="1"/>
  <c r="AH3798" i="1" s="1"/>
  <c r="AJ3798" i="1" s="1"/>
  <c r="AL3798" i="1" s="1"/>
  <c r="AH3797" i="1"/>
  <c r="AJ3797" i="1" s="1"/>
  <c r="AL3797" i="1" s="1"/>
  <c r="AG3797" i="1"/>
  <c r="AF3797" i="1"/>
  <c r="AC3797" i="1"/>
  <c r="N3797" i="1"/>
  <c r="P3797" i="1" s="1"/>
  <c r="AG3796" i="1"/>
  <c r="AH3796" i="1" s="1"/>
  <c r="P3796" i="1"/>
  <c r="N3796" i="1"/>
  <c r="N3794" i="1"/>
  <c r="P3794" i="1" s="1"/>
  <c r="AG3794" i="1" s="1"/>
  <c r="AH3794" i="1" s="1"/>
  <c r="AH3792" i="1"/>
  <c r="AJ3792" i="1" s="1"/>
  <c r="N3792" i="1"/>
  <c r="P3792" i="1" s="1"/>
  <c r="AG3792" i="1" s="1"/>
  <c r="AJ3791" i="1"/>
  <c r="AH3791" i="1"/>
  <c r="AJ3790" i="1"/>
  <c r="AL3790" i="1" s="1"/>
  <c r="AL3791" i="1" s="1"/>
  <c r="N3790" i="1"/>
  <c r="P3790" i="1" s="1"/>
  <c r="AG3790" i="1" s="1"/>
  <c r="AH3790" i="1" s="1"/>
  <c r="AL3788" i="1"/>
  <c r="P3788" i="1"/>
  <c r="AG3788" i="1" s="1"/>
  <c r="AH3788" i="1" s="1"/>
  <c r="AJ3788" i="1" s="1"/>
  <c r="N3788" i="1"/>
  <c r="AC3787" i="1"/>
  <c r="AF3787" i="1" s="1"/>
  <c r="N3787" i="1"/>
  <c r="P3787" i="1" s="1"/>
  <c r="AG3787" i="1" s="1"/>
  <c r="AH3787" i="1" s="1"/>
  <c r="AJ3787" i="1" s="1"/>
  <c r="AL3787" i="1" s="1"/>
  <c r="AH3786" i="1"/>
  <c r="AH3789" i="1" s="1"/>
  <c r="N3786" i="1"/>
  <c r="P3786" i="1" s="1"/>
  <c r="AG3786" i="1" s="1"/>
  <c r="AL3785" i="1"/>
  <c r="AH3785" i="1"/>
  <c r="AL3784" i="1"/>
  <c r="AJ3784" i="1"/>
  <c r="AJ3785" i="1" s="1"/>
  <c r="N3784" i="1"/>
  <c r="P3784" i="1" s="1"/>
  <c r="AG3784" i="1" s="1"/>
  <c r="AH3784" i="1" s="1"/>
  <c r="AC3782" i="1"/>
  <c r="AF3782" i="1" s="1"/>
  <c r="P3782" i="1"/>
  <c r="N3782" i="1"/>
  <c r="AC3781" i="1"/>
  <c r="AF3781" i="1" s="1"/>
  <c r="P3781" i="1"/>
  <c r="N3781" i="1"/>
  <c r="AC3779" i="1"/>
  <c r="AF3779" i="1" s="1"/>
  <c r="AG3779" i="1" s="1"/>
  <c r="AH3779" i="1" s="1"/>
  <c r="AJ3779" i="1" s="1"/>
  <c r="AL3779" i="1" s="1"/>
  <c r="N3779" i="1"/>
  <c r="P3779" i="1" s="1"/>
  <c r="N3778" i="1"/>
  <c r="P3778" i="1" s="1"/>
  <c r="AG3778" i="1" s="1"/>
  <c r="AH3778" i="1" s="1"/>
  <c r="P3776" i="1"/>
  <c r="AG3776" i="1" s="1"/>
  <c r="AH3776" i="1" s="1"/>
  <c r="N3776" i="1"/>
  <c r="AC3774" i="1"/>
  <c r="AF3774" i="1" s="1"/>
  <c r="N3774" i="1"/>
  <c r="P3774" i="1" s="1"/>
  <c r="AG3774" i="1" s="1"/>
  <c r="AH3774" i="1" s="1"/>
  <c r="AJ3774" i="1" s="1"/>
  <c r="AL3774" i="1" s="1"/>
  <c r="N3773" i="1"/>
  <c r="P3773" i="1" s="1"/>
  <c r="AG3773" i="1" s="1"/>
  <c r="AH3773" i="1" s="1"/>
  <c r="AJ3773" i="1" s="1"/>
  <c r="AL3773" i="1" s="1"/>
  <c r="AG3772" i="1"/>
  <c r="AH3772" i="1" s="1"/>
  <c r="AJ3772" i="1" s="1"/>
  <c r="AL3772" i="1" s="1"/>
  <c r="P3772" i="1"/>
  <c r="N3772" i="1"/>
  <c r="AC3771" i="1"/>
  <c r="AF3771" i="1" s="1"/>
  <c r="AG3771" i="1" s="1"/>
  <c r="AH3771" i="1" s="1"/>
  <c r="AJ3771" i="1" s="1"/>
  <c r="AL3771" i="1" s="1"/>
  <c r="P3771" i="1"/>
  <c r="N3771" i="1"/>
  <c r="AG3770" i="1"/>
  <c r="AH3770" i="1" s="1"/>
  <c r="AJ3770" i="1" s="1"/>
  <c r="AF3770" i="1"/>
  <c r="AC3770" i="1"/>
  <c r="P3770" i="1"/>
  <c r="N3770" i="1"/>
  <c r="AG3768" i="1"/>
  <c r="AH3768" i="1" s="1"/>
  <c r="AJ3768" i="1" s="1"/>
  <c r="AL3768" i="1" s="1"/>
  <c r="AF3768" i="1"/>
  <c r="AC3768" i="1"/>
  <c r="N3768" i="1"/>
  <c r="P3768" i="1" s="1"/>
  <c r="AF3767" i="1"/>
  <c r="AG3767" i="1" s="1"/>
  <c r="AH3767" i="1" s="1"/>
  <c r="AJ3767" i="1" s="1"/>
  <c r="AL3767" i="1" s="1"/>
  <c r="AC3767" i="1"/>
  <c r="N3767" i="1"/>
  <c r="P3767" i="1" s="1"/>
  <c r="AF3766" i="1"/>
  <c r="AC3766" i="1"/>
  <c r="N3766" i="1"/>
  <c r="P3766" i="1" s="1"/>
  <c r="AG3766" i="1" s="1"/>
  <c r="AH3766" i="1" s="1"/>
  <c r="AL3764" i="1"/>
  <c r="AJ3764" i="1"/>
  <c r="N3764" i="1"/>
  <c r="P3764" i="1" s="1"/>
  <c r="AG3764" i="1" s="1"/>
  <c r="AH3764" i="1" s="1"/>
  <c r="AG3763" i="1"/>
  <c r="AH3763" i="1" s="1"/>
  <c r="N3763" i="1"/>
  <c r="P3763" i="1" s="1"/>
  <c r="AJ3761" i="1"/>
  <c r="AL3761" i="1" s="1"/>
  <c r="AH3761" i="1"/>
  <c r="AC3761" i="1"/>
  <c r="AF3761" i="1" s="1"/>
  <c r="P3761" i="1"/>
  <c r="AG3761" i="1" s="1"/>
  <c r="N3761" i="1"/>
  <c r="AC3760" i="1"/>
  <c r="AF3760" i="1" s="1"/>
  <c r="P3760" i="1"/>
  <c r="N3760" i="1"/>
  <c r="AC3759" i="1"/>
  <c r="AF3759" i="1" s="1"/>
  <c r="N3759" i="1"/>
  <c r="P3759" i="1" s="1"/>
  <c r="AG3759" i="1" s="1"/>
  <c r="AH3759" i="1" s="1"/>
  <c r="P3757" i="1"/>
  <c r="AG3757" i="1" s="1"/>
  <c r="AH3757" i="1" s="1"/>
  <c r="AJ3757" i="1" s="1"/>
  <c r="AL3757" i="1" s="1"/>
  <c r="N3757" i="1"/>
  <c r="AC3756" i="1"/>
  <c r="AF3756" i="1" s="1"/>
  <c r="N3756" i="1"/>
  <c r="P3756" i="1" s="1"/>
  <c r="AG3756" i="1" s="1"/>
  <c r="AH3756" i="1" s="1"/>
  <c r="AJ3756" i="1" s="1"/>
  <c r="AL3756" i="1" s="1"/>
  <c r="AC3755" i="1"/>
  <c r="AF3755" i="1" s="1"/>
  <c r="N3755" i="1"/>
  <c r="P3755" i="1" s="1"/>
  <c r="AG3755" i="1" s="1"/>
  <c r="AH3755" i="1" s="1"/>
  <c r="AJ3755" i="1" s="1"/>
  <c r="AL3755" i="1" s="1"/>
  <c r="AC3754" i="1"/>
  <c r="AF3754" i="1" s="1"/>
  <c r="N3754" i="1"/>
  <c r="P3754" i="1" s="1"/>
  <c r="AG3754" i="1" s="1"/>
  <c r="AH3754" i="1" s="1"/>
  <c r="AJ3754" i="1" s="1"/>
  <c r="AL3754" i="1" s="1"/>
  <c r="AC3753" i="1"/>
  <c r="AF3753" i="1" s="1"/>
  <c r="P3753" i="1"/>
  <c r="N3753" i="1"/>
  <c r="AC3752" i="1"/>
  <c r="AF3752" i="1" s="1"/>
  <c r="P3752" i="1"/>
  <c r="N3752" i="1"/>
  <c r="AC3750" i="1"/>
  <c r="AF3750" i="1" s="1"/>
  <c r="AG3750" i="1" s="1"/>
  <c r="AH3750" i="1" s="1"/>
  <c r="AJ3750" i="1" s="1"/>
  <c r="AL3750" i="1" s="1"/>
  <c r="AC3749" i="1"/>
  <c r="AF3749" i="1" s="1"/>
  <c r="AG3749" i="1" s="1"/>
  <c r="AH3749" i="1" s="1"/>
  <c r="AJ3749" i="1" s="1"/>
  <c r="AL3749" i="1" s="1"/>
  <c r="AH3748" i="1"/>
  <c r="AJ3748" i="1" s="1"/>
  <c r="AL3748" i="1" s="1"/>
  <c r="AC3748" i="1"/>
  <c r="AF3748" i="1" s="1"/>
  <c r="AG3748" i="1" s="1"/>
  <c r="AG3747" i="1"/>
  <c r="AH3747" i="1" s="1"/>
  <c r="AJ3747" i="1" s="1"/>
  <c r="AL3747" i="1" s="1"/>
  <c r="AF3747" i="1"/>
  <c r="AC3747" i="1"/>
  <c r="AF3746" i="1"/>
  <c r="AG3746" i="1" s="1"/>
  <c r="AH3746" i="1" s="1"/>
  <c r="AJ3746" i="1" s="1"/>
  <c r="AL3746" i="1" s="1"/>
  <c r="AC3746" i="1"/>
  <c r="AF3745" i="1"/>
  <c r="AG3745" i="1" s="1"/>
  <c r="AH3745" i="1" s="1"/>
  <c r="AJ3745" i="1" s="1"/>
  <c r="AL3745" i="1" s="1"/>
  <c r="AC3745" i="1"/>
  <c r="AC3744" i="1"/>
  <c r="AF3744" i="1" s="1"/>
  <c r="P3744" i="1"/>
  <c r="N3744" i="1"/>
  <c r="AC3742" i="1"/>
  <c r="AF3742" i="1" s="1"/>
  <c r="AG3742" i="1" s="1"/>
  <c r="AH3742" i="1" s="1"/>
  <c r="AJ3742" i="1" s="1"/>
  <c r="AL3742" i="1" s="1"/>
  <c r="P3742" i="1"/>
  <c r="N3742" i="1"/>
  <c r="AG3741" i="1"/>
  <c r="AH3741" i="1" s="1"/>
  <c r="AJ3741" i="1" s="1"/>
  <c r="AL3741" i="1" s="1"/>
  <c r="AF3741" i="1"/>
  <c r="AC3741" i="1"/>
  <c r="P3741" i="1"/>
  <c r="N3741" i="1"/>
  <c r="AG3740" i="1"/>
  <c r="AH3740" i="1" s="1"/>
  <c r="AJ3740" i="1" s="1"/>
  <c r="AL3740" i="1" s="1"/>
  <c r="AL3743" i="1" s="1"/>
  <c r="P3740" i="1"/>
  <c r="N3740" i="1"/>
  <c r="N3738" i="1"/>
  <c r="P3738" i="1" s="1"/>
  <c r="AG3738" i="1" s="1"/>
  <c r="AH3738" i="1" s="1"/>
  <c r="N3736" i="1"/>
  <c r="P3736" i="1" s="1"/>
  <c r="AG3736" i="1" s="1"/>
  <c r="AH3736" i="1" s="1"/>
  <c r="AF3734" i="1"/>
  <c r="AG3734" i="1" s="1"/>
  <c r="AH3734" i="1" s="1"/>
  <c r="AJ3734" i="1" s="1"/>
  <c r="AL3734" i="1" s="1"/>
  <c r="AC3734" i="1"/>
  <c r="N3734" i="1"/>
  <c r="P3734" i="1" s="1"/>
  <c r="AH3733" i="1"/>
  <c r="AG3733" i="1"/>
  <c r="P3733" i="1"/>
  <c r="N3733" i="1"/>
  <c r="AF3731" i="1"/>
  <c r="AC3731" i="1"/>
  <c r="N3731" i="1"/>
  <c r="P3731" i="1" s="1"/>
  <c r="AG3731" i="1" s="1"/>
  <c r="AH3731" i="1" s="1"/>
  <c r="AH3730" i="1"/>
  <c r="AJ3730" i="1" s="1"/>
  <c r="AG3730" i="1"/>
  <c r="AF3730" i="1"/>
  <c r="AC3730" i="1"/>
  <c r="N3730" i="1"/>
  <c r="P3730" i="1" s="1"/>
  <c r="N3728" i="1"/>
  <c r="P3728" i="1" s="1"/>
  <c r="AG3728" i="1" s="1"/>
  <c r="AH3728" i="1" s="1"/>
  <c r="N3726" i="1"/>
  <c r="P3726" i="1" s="1"/>
  <c r="AG3726" i="1" s="1"/>
  <c r="AH3726" i="1" s="1"/>
  <c r="P3724" i="1"/>
  <c r="AG3724" i="1" s="1"/>
  <c r="AH3724" i="1" s="1"/>
  <c r="AJ3724" i="1" s="1"/>
  <c r="AL3724" i="1" s="1"/>
  <c r="N3724" i="1"/>
  <c r="P3723" i="1"/>
  <c r="AG3723" i="1" s="1"/>
  <c r="AH3723" i="1" s="1"/>
  <c r="AJ3723" i="1" s="1"/>
  <c r="AL3723" i="1" s="1"/>
  <c r="N3723" i="1"/>
  <c r="N3722" i="1"/>
  <c r="P3722" i="1" s="1"/>
  <c r="AG3722" i="1" s="1"/>
  <c r="AH3722" i="1" s="1"/>
  <c r="AJ3722" i="1" s="1"/>
  <c r="AL3722" i="1" s="1"/>
  <c r="P3721" i="1"/>
  <c r="AG3721" i="1" s="1"/>
  <c r="AH3721" i="1" s="1"/>
  <c r="N3721" i="1"/>
  <c r="AC3719" i="1"/>
  <c r="AF3719" i="1" s="1"/>
  <c r="AI3719" i="1" s="1"/>
  <c r="AJ3719" i="1" s="1"/>
  <c r="P3719" i="1"/>
  <c r="AG3719" i="1" s="1"/>
  <c r="AH3719" i="1" s="1"/>
  <c r="AH3720" i="1" s="1"/>
  <c r="N3719" i="1"/>
  <c r="P3717" i="1"/>
  <c r="AG3717" i="1" s="1"/>
  <c r="AH3717" i="1" s="1"/>
  <c r="AJ3717" i="1" s="1"/>
  <c r="AL3717" i="1" s="1"/>
  <c r="N3717" i="1"/>
  <c r="AC3716" i="1"/>
  <c r="AF3716" i="1" s="1"/>
  <c r="AI3716" i="1" s="1"/>
  <c r="P3716" i="1"/>
  <c r="N3716" i="1"/>
  <c r="AF3715" i="1"/>
  <c r="AI3715" i="1" s="1"/>
  <c r="AC3715" i="1"/>
  <c r="N3715" i="1"/>
  <c r="P3715" i="1" s="1"/>
  <c r="AG3715" i="1" s="1"/>
  <c r="AH3715" i="1" s="1"/>
  <c r="N3714" i="1"/>
  <c r="P3714" i="1" s="1"/>
  <c r="AG3714" i="1" s="1"/>
  <c r="AH3714" i="1" s="1"/>
  <c r="AF3712" i="1"/>
  <c r="AG3712" i="1" s="1"/>
  <c r="AH3712" i="1" s="1"/>
  <c r="AC3712" i="1"/>
  <c r="P3712" i="1"/>
  <c r="N3712" i="1"/>
  <c r="AG3710" i="1"/>
  <c r="AH3710" i="1" s="1"/>
  <c r="AJ3710" i="1" s="1"/>
  <c r="AL3710" i="1" s="1"/>
  <c r="AF3710" i="1"/>
  <c r="AC3710" i="1"/>
  <c r="N3710" i="1"/>
  <c r="P3710" i="1" s="1"/>
  <c r="AJ3709" i="1"/>
  <c r="AL3709" i="1" s="1"/>
  <c r="AH3709" i="1"/>
  <c r="AG3709" i="1"/>
  <c r="AF3709" i="1"/>
  <c r="AC3709" i="1"/>
  <c r="N3709" i="1"/>
  <c r="P3709" i="1" s="1"/>
  <c r="AF3708" i="1"/>
  <c r="AC3708" i="1"/>
  <c r="N3708" i="1"/>
  <c r="P3708" i="1" s="1"/>
  <c r="AG3708" i="1" s="1"/>
  <c r="AH3708" i="1" s="1"/>
  <c r="AJ3708" i="1" s="1"/>
  <c r="AL3708" i="1" s="1"/>
  <c r="AG3707" i="1"/>
  <c r="AH3707" i="1" s="1"/>
  <c r="AJ3707" i="1" s="1"/>
  <c r="AL3707" i="1" s="1"/>
  <c r="AF3707" i="1"/>
  <c r="AC3707" i="1"/>
  <c r="N3707" i="1"/>
  <c r="P3707" i="1" s="1"/>
  <c r="AF3706" i="1"/>
  <c r="AC3706" i="1"/>
  <c r="AC3705" i="1"/>
  <c r="AF3705" i="1" s="1"/>
  <c r="AG3705" i="1" s="1"/>
  <c r="AH3705" i="1" s="1"/>
  <c r="AJ3705" i="1" s="1"/>
  <c r="AL3705" i="1" s="1"/>
  <c r="P3705" i="1"/>
  <c r="N3705" i="1"/>
  <c r="AG3704" i="1"/>
  <c r="AH3704" i="1" s="1"/>
  <c r="P3704" i="1"/>
  <c r="N3704" i="1"/>
  <c r="AF3702" i="1"/>
  <c r="AC3702" i="1"/>
  <c r="N3702" i="1"/>
  <c r="P3702" i="1" s="1"/>
  <c r="AG3702" i="1" s="1"/>
  <c r="AH3702" i="1" s="1"/>
  <c r="AJ3702" i="1" s="1"/>
  <c r="AL3702" i="1" s="1"/>
  <c r="AF3701" i="1"/>
  <c r="AC3701" i="1"/>
  <c r="N3701" i="1"/>
  <c r="P3701" i="1" s="1"/>
  <c r="AG3701" i="1" s="1"/>
  <c r="AH3701" i="1" s="1"/>
  <c r="AJ3701" i="1" s="1"/>
  <c r="AL3701" i="1" s="1"/>
  <c r="AF3700" i="1"/>
  <c r="AC3700" i="1"/>
  <c r="N3700" i="1"/>
  <c r="P3700" i="1" s="1"/>
  <c r="AG3700" i="1" s="1"/>
  <c r="AH3700" i="1" s="1"/>
  <c r="AF3698" i="1"/>
  <c r="AC3698" i="1"/>
  <c r="P3698" i="1"/>
  <c r="AG3698" i="1" s="1"/>
  <c r="AH3698" i="1" s="1"/>
  <c r="AJ3698" i="1" s="1"/>
  <c r="AL3698" i="1" s="1"/>
  <c r="N3698" i="1"/>
  <c r="P3697" i="1"/>
  <c r="AG3697" i="1" s="1"/>
  <c r="AH3697" i="1" s="1"/>
  <c r="AJ3697" i="1" s="1"/>
  <c r="AL3697" i="1" s="1"/>
  <c r="N3697" i="1"/>
  <c r="AG3696" i="1"/>
  <c r="AH3696" i="1" s="1"/>
  <c r="P3696" i="1"/>
  <c r="N3696" i="1"/>
  <c r="N3694" i="1"/>
  <c r="P3694" i="1" s="1"/>
  <c r="AG3694" i="1" s="1"/>
  <c r="AH3694" i="1" s="1"/>
  <c r="P3692" i="1"/>
  <c r="AG3692" i="1" s="1"/>
  <c r="AH3692" i="1" s="1"/>
  <c r="N3692" i="1"/>
  <c r="N3690" i="1"/>
  <c r="P3690" i="1" s="1"/>
  <c r="AG3690" i="1" s="1"/>
  <c r="AH3690" i="1" s="1"/>
  <c r="P3688" i="1"/>
  <c r="AG3688" i="1" s="1"/>
  <c r="AH3688" i="1" s="1"/>
  <c r="AJ3688" i="1" s="1"/>
  <c r="AL3688" i="1" s="1"/>
  <c r="N3688" i="1"/>
  <c r="P3687" i="1"/>
  <c r="AG3687" i="1" s="1"/>
  <c r="AH3687" i="1" s="1"/>
  <c r="N3687" i="1"/>
  <c r="N3685" i="1"/>
  <c r="P3685" i="1" s="1"/>
  <c r="AG3685" i="1" s="1"/>
  <c r="AH3685" i="1" s="1"/>
  <c r="AJ3685" i="1" s="1"/>
  <c r="AL3685" i="1" s="1"/>
  <c r="N3684" i="1"/>
  <c r="P3684" i="1" s="1"/>
  <c r="AG3684" i="1" s="1"/>
  <c r="AH3684" i="1" s="1"/>
  <c r="P3682" i="1"/>
  <c r="AG3682" i="1" s="1"/>
  <c r="AH3682" i="1" s="1"/>
  <c r="N3682" i="1"/>
  <c r="N3680" i="1"/>
  <c r="P3680" i="1" s="1"/>
  <c r="AG3680" i="1" s="1"/>
  <c r="AH3680" i="1" s="1"/>
  <c r="P3678" i="1"/>
  <c r="AG3678" i="1" s="1"/>
  <c r="AH3678" i="1" s="1"/>
  <c r="N3678" i="1"/>
  <c r="AG3676" i="1"/>
  <c r="AH3676" i="1" s="1"/>
  <c r="AF3676" i="1"/>
  <c r="AC3676" i="1"/>
  <c r="P3676" i="1"/>
  <c r="N3676" i="1"/>
  <c r="AG3674" i="1"/>
  <c r="AH3674" i="1" s="1"/>
  <c r="P3674" i="1"/>
  <c r="N3674" i="1"/>
  <c r="N3672" i="1"/>
  <c r="P3672" i="1" s="1"/>
  <c r="AG3672" i="1" s="1"/>
  <c r="AH3672" i="1" s="1"/>
  <c r="AJ3672" i="1" s="1"/>
  <c r="AL3672" i="1" s="1"/>
  <c r="AF3671" i="1"/>
  <c r="AC3671" i="1"/>
  <c r="AG3670" i="1"/>
  <c r="AH3670" i="1" s="1"/>
  <c r="AJ3670" i="1" s="1"/>
  <c r="AL3670" i="1" s="1"/>
  <c r="AF3670" i="1"/>
  <c r="AC3670" i="1"/>
  <c r="P3670" i="1"/>
  <c r="AG3671" i="1" s="1"/>
  <c r="AH3671" i="1" s="1"/>
  <c r="AJ3671" i="1" s="1"/>
  <c r="AL3671" i="1" s="1"/>
  <c r="N3670" i="1"/>
  <c r="AG3669" i="1"/>
  <c r="AH3669" i="1" s="1"/>
  <c r="AJ3669" i="1" s="1"/>
  <c r="AL3669" i="1" s="1"/>
  <c r="AF3669" i="1"/>
  <c r="AC3669" i="1"/>
  <c r="P3669" i="1"/>
  <c r="N3669" i="1"/>
  <c r="AG3668" i="1"/>
  <c r="AH3668" i="1" s="1"/>
  <c r="AJ3668" i="1" s="1"/>
  <c r="AL3668" i="1" s="1"/>
  <c r="AF3668" i="1"/>
  <c r="AC3668" i="1"/>
  <c r="P3668" i="1"/>
  <c r="N3668" i="1"/>
  <c r="AG3667" i="1"/>
  <c r="AH3667" i="1" s="1"/>
  <c r="AJ3667" i="1" s="1"/>
  <c r="AL3667" i="1" s="1"/>
  <c r="AF3667" i="1"/>
  <c r="AC3667" i="1"/>
  <c r="P3667" i="1"/>
  <c r="N3667" i="1"/>
  <c r="AG3666" i="1"/>
  <c r="AH3666" i="1" s="1"/>
  <c r="AJ3666" i="1" s="1"/>
  <c r="AL3666" i="1" s="1"/>
  <c r="P3666" i="1"/>
  <c r="N3666" i="1"/>
  <c r="N3665" i="1"/>
  <c r="P3665" i="1" s="1"/>
  <c r="AG3665" i="1" s="1"/>
  <c r="AH3665" i="1" s="1"/>
  <c r="AJ3665" i="1" s="1"/>
  <c r="AL3665" i="1" s="1"/>
  <c r="N3664" i="1"/>
  <c r="P3664" i="1" s="1"/>
  <c r="AG3664" i="1" s="1"/>
  <c r="AH3664" i="1" s="1"/>
  <c r="AJ3664" i="1" s="1"/>
  <c r="AL3664" i="1" s="1"/>
  <c r="AF3663" i="1"/>
  <c r="AG3663" i="1" s="1"/>
  <c r="AH3663" i="1" s="1"/>
  <c r="AJ3663" i="1" s="1"/>
  <c r="AL3663" i="1" s="1"/>
  <c r="AC3663" i="1"/>
  <c r="AG3662" i="1"/>
  <c r="AH3662" i="1" s="1"/>
  <c r="AJ3662" i="1" s="1"/>
  <c r="AL3662" i="1" s="1"/>
  <c r="AF3662" i="1"/>
  <c r="AC3662" i="1"/>
  <c r="AC3661" i="1"/>
  <c r="AF3661" i="1" s="1"/>
  <c r="AG3661" i="1" s="1"/>
  <c r="AH3661" i="1" s="1"/>
  <c r="AJ3661" i="1" s="1"/>
  <c r="AL3661" i="1" s="1"/>
  <c r="AC3660" i="1"/>
  <c r="AF3660" i="1" s="1"/>
  <c r="AG3660" i="1" s="1"/>
  <c r="AH3660" i="1" s="1"/>
  <c r="AJ3660" i="1" s="1"/>
  <c r="AL3660" i="1" s="1"/>
  <c r="AF3659" i="1"/>
  <c r="AC3659" i="1"/>
  <c r="N3659" i="1"/>
  <c r="P3659" i="1" s="1"/>
  <c r="AG3659" i="1" s="1"/>
  <c r="AH3659" i="1" s="1"/>
  <c r="AJ3659" i="1" s="1"/>
  <c r="AL3659" i="1" s="1"/>
  <c r="AF3658" i="1"/>
  <c r="AC3658" i="1"/>
  <c r="N3658" i="1"/>
  <c r="P3658" i="1" s="1"/>
  <c r="AG3658" i="1" s="1"/>
  <c r="AH3658" i="1" s="1"/>
  <c r="AJ3658" i="1" s="1"/>
  <c r="AL3658" i="1" s="1"/>
  <c r="P3657" i="1"/>
  <c r="AG3657" i="1" s="1"/>
  <c r="AH3657" i="1" s="1"/>
  <c r="AJ3657" i="1" s="1"/>
  <c r="AL3657" i="1" s="1"/>
  <c r="N3657" i="1"/>
  <c r="AG3656" i="1"/>
  <c r="AH3656" i="1" s="1"/>
  <c r="AJ3656" i="1" s="1"/>
  <c r="AL3656" i="1" s="1"/>
  <c r="P3656" i="1"/>
  <c r="N3656" i="1"/>
  <c r="AC3655" i="1"/>
  <c r="AF3655" i="1" s="1"/>
  <c r="AC3654" i="1"/>
  <c r="AF3654" i="1" s="1"/>
  <c r="N3654" i="1"/>
  <c r="P3654" i="1" s="1"/>
  <c r="AC3653" i="1"/>
  <c r="AF3653" i="1" s="1"/>
  <c r="N3653" i="1"/>
  <c r="P3653" i="1" s="1"/>
  <c r="AC3652" i="1"/>
  <c r="AF3652" i="1" s="1"/>
  <c r="AF3651" i="1"/>
  <c r="AC3651" i="1"/>
  <c r="N3651" i="1"/>
  <c r="P3651" i="1" s="1"/>
  <c r="AF3650" i="1"/>
  <c r="AC3650" i="1"/>
  <c r="N3650" i="1"/>
  <c r="P3650" i="1" s="1"/>
  <c r="AG3650" i="1" s="1"/>
  <c r="AH3650" i="1" s="1"/>
  <c r="AJ3650" i="1" s="1"/>
  <c r="AL3650" i="1" s="1"/>
  <c r="AF3649" i="1"/>
  <c r="AC3649" i="1"/>
  <c r="N3649" i="1"/>
  <c r="P3649" i="1" s="1"/>
  <c r="AG3649" i="1" s="1"/>
  <c r="AH3649" i="1" s="1"/>
  <c r="AJ3649" i="1" s="1"/>
  <c r="AL3649" i="1" s="1"/>
  <c r="AF3648" i="1"/>
  <c r="AC3648" i="1"/>
  <c r="N3648" i="1"/>
  <c r="P3648" i="1" s="1"/>
  <c r="AG3648" i="1" s="1"/>
  <c r="AH3648" i="1" s="1"/>
  <c r="AJ3648" i="1" s="1"/>
  <c r="AL3648" i="1" s="1"/>
  <c r="AF3647" i="1"/>
  <c r="AC3647" i="1"/>
  <c r="N3647" i="1"/>
  <c r="P3647" i="1" s="1"/>
  <c r="AG3647" i="1" s="1"/>
  <c r="AH3647" i="1" s="1"/>
  <c r="AJ3647" i="1" s="1"/>
  <c r="AL3647" i="1" s="1"/>
  <c r="AF3646" i="1"/>
  <c r="AC3646" i="1"/>
  <c r="N3646" i="1"/>
  <c r="P3646" i="1" s="1"/>
  <c r="AG3646" i="1" s="1"/>
  <c r="AH3646" i="1" s="1"/>
  <c r="AJ3646" i="1" s="1"/>
  <c r="AL3646" i="1" s="1"/>
  <c r="AF3645" i="1"/>
  <c r="AC3645" i="1"/>
  <c r="N3645" i="1"/>
  <c r="P3645" i="1" s="1"/>
  <c r="AG3645" i="1" s="1"/>
  <c r="AH3645" i="1" s="1"/>
  <c r="AJ3645" i="1" s="1"/>
  <c r="AL3645" i="1" s="1"/>
  <c r="AF3644" i="1"/>
  <c r="AC3644" i="1"/>
  <c r="N3644" i="1"/>
  <c r="P3644" i="1" s="1"/>
  <c r="AG3644" i="1" s="1"/>
  <c r="AH3644" i="1" s="1"/>
  <c r="AJ3644" i="1" s="1"/>
  <c r="AL3644" i="1" s="1"/>
  <c r="AF3643" i="1"/>
  <c r="AC3643" i="1"/>
  <c r="AG3642" i="1"/>
  <c r="AH3642" i="1" s="1"/>
  <c r="AJ3642" i="1" s="1"/>
  <c r="AL3642" i="1" s="1"/>
  <c r="AF3642" i="1"/>
  <c r="AC3642" i="1"/>
  <c r="P3642" i="1"/>
  <c r="AG3643" i="1" s="1"/>
  <c r="AH3643" i="1" s="1"/>
  <c r="AJ3643" i="1" s="1"/>
  <c r="AL3643" i="1" s="1"/>
  <c r="N3642" i="1"/>
  <c r="AF3641" i="1"/>
  <c r="AC3641" i="1"/>
  <c r="AC3640" i="1"/>
  <c r="AF3640" i="1" s="1"/>
  <c r="P3640" i="1"/>
  <c r="N3640" i="1"/>
  <c r="AC3639" i="1"/>
  <c r="AF3639" i="1" s="1"/>
  <c r="AG3639" i="1" s="1"/>
  <c r="AH3639" i="1" s="1"/>
  <c r="AJ3639" i="1" s="1"/>
  <c r="AL3639" i="1" s="1"/>
  <c r="P3639" i="1"/>
  <c r="N3639" i="1"/>
  <c r="AC3638" i="1"/>
  <c r="AF3638" i="1" s="1"/>
  <c r="AG3638" i="1" s="1"/>
  <c r="AH3638" i="1" s="1"/>
  <c r="AJ3638" i="1" s="1"/>
  <c r="AL3638" i="1" s="1"/>
  <c r="P3638" i="1"/>
  <c r="N3638" i="1"/>
  <c r="AC3637" i="1"/>
  <c r="AF3637" i="1" s="1"/>
  <c r="AG3637" i="1" s="1"/>
  <c r="AH3637" i="1" s="1"/>
  <c r="AJ3637" i="1" s="1"/>
  <c r="AL3637" i="1" s="1"/>
  <c r="P3637" i="1"/>
  <c r="N3637" i="1"/>
  <c r="AC3636" i="1"/>
  <c r="AF3636" i="1" s="1"/>
  <c r="AC3635" i="1"/>
  <c r="AF3635" i="1" s="1"/>
  <c r="N3635" i="1"/>
  <c r="P3635" i="1" s="1"/>
  <c r="AC3634" i="1"/>
  <c r="AF3634" i="1" s="1"/>
  <c r="N3634" i="1"/>
  <c r="P3634" i="1" s="1"/>
  <c r="AC3633" i="1"/>
  <c r="AF3633" i="1" s="1"/>
  <c r="AF3632" i="1"/>
  <c r="AC3632" i="1"/>
  <c r="N3632" i="1"/>
  <c r="P3632" i="1" s="1"/>
  <c r="AF3631" i="1"/>
  <c r="AC3631" i="1"/>
  <c r="N3631" i="1"/>
  <c r="P3631" i="1" s="1"/>
  <c r="AG3631" i="1" s="1"/>
  <c r="AH3631" i="1" s="1"/>
  <c r="AJ3631" i="1" s="1"/>
  <c r="AL3631" i="1" s="1"/>
  <c r="AF3630" i="1"/>
  <c r="AC3630" i="1"/>
  <c r="N3630" i="1"/>
  <c r="P3630" i="1" s="1"/>
  <c r="AG3630" i="1" s="1"/>
  <c r="AH3630" i="1" s="1"/>
  <c r="AJ3630" i="1" s="1"/>
  <c r="AL3630" i="1" s="1"/>
  <c r="AF3629" i="1"/>
  <c r="AC3629" i="1"/>
  <c r="N3629" i="1"/>
  <c r="P3629" i="1" s="1"/>
  <c r="AG3629" i="1" s="1"/>
  <c r="AH3629" i="1" s="1"/>
  <c r="AJ3629" i="1" s="1"/>
  <c r="AL3629" i="1" s="1"/>
  <c r="AF3628" i="1"/>
  <c r="AC3628" i="1"/>
  <c r="N3628" i="1"/>
  <c r="P3628" i="1" s="1"/>
  <c r="AG3628" i="1" s="1"/>
  <c r="AH3628" i="1" s="1"/>
  <c r="AJ3628" i="1" s="1"/>
  <c r="AL3628" i="1" s="1"/>
  <c r="AF3627" i="1"/>
  <c r="AC3627" i="1"/>
  <c r="AF3626" i="1"/>
  <c r="AC3626" i="1"/>
  <c r="P3626" i="1"/>
  <c r="AG3626" i="1" s="1"/>
  <c r="AH3626" i="1" s="1"/>
  <c r="AJ3626" i="1" s="1"/>
  <c r="AL3626" i="1" s="1"/>
  <c r="N3626" i="1"/>
  <c r="AF3625" i="1"/>
  <c r="AC3625" i="1"/>
  <c r="P3625" i="1"/>
  <c r="AG3625" i="1" s="1"/>
  <c r="AH3625" i="1" s="1"/>
  <c r="AJ3625" i="1" s="1"/>
  <c r="AL3625" i="1" s="1"/>
  <c r="N3625" i="1"/>
  <c r="AF3624" i="1"/>
  <c r="AC3624" i="1"/>
  <c r="AC3623" i="1"/>
  <c r="AF3623" i="1" s="1"/>
  <c r="P3623" i="1"/>
  <c r="N3623" i="1"/>
  <c r="AC3622" i="1"/>
  <c r="AF3622" i="1" s="1"/>
  <c r="AG3622" i="1" s="1"/>
  <c r="AH3622" i="1" s="1"/>
  <c r="AJ3622" i="1" s="1"/>
  <c r="AL3622" i="1" s="1"/>
  <c r="P3622" i="1"/>
  <c r="N3622" i="1"/>
  <c r="AC3621" i="1"/>
  <c r="AF3621" i="1" s="1"/>
  <c r="AC3620" i="1"/>
  <c r="AF3620" i="1" s="1"/>
  <c r="N3620" i="1"/>
  <c r="P3620" i="1" s="1"/>
  <c r="N3619" i="1"/>
  <c r="P3619" i="1" s="1"/>
  <c r="AG3619" i="1" s="1"/>
  <c r="AH3619" i="1" s="1"/>
  <c r="AJ3619" i="1" s="1"/>
  <c r="AL3619" i="1" s="1"/>
  <c r="AF3618" i="1"/>
  <c r="AC3618" i="1"/>
  <c r="N3618" i="1"/>
  <c r="P3618" i="1" s="1"/>
  <c r="AG3618" i="1" s="1"/>
  <c r="AH3618" i="1" s="1"/>
  <c r="AJ3618" i="1" s="1"/>
  <c r="AL3618" i="1" s="1"/>
  <c r="AF3617" i="1"/>
  <c r="AC3617" i="1"/>
  <c r="N3617" i="1"/>
  <c r="P3617" i="1" s="1"/>
  <c r="AG3617" i="1" s="1"/>
  <c r="AH3617" i="1" s="1"/>
  <c r="AJ3617" i="1" s="1"/>
  <c r="AL3617" i="1" s="1"/>
  <c r="AF3616" i="1"/>
  <c r="AC3616" i="1"/>
  <c r="N3616" i="1"/>
  <c r="P3616" i="1" s="1"/>
  <c r="AG3616" i="1" s="1"/>
  <c r="AH3616" i="1" s="1"/>
  <c r="AJ3616" i="1" s="1"/>
  <c r="AL3616" i="1" s="1"/>
  <c r="AF3615" i="1"/>
  <c r="AC3615" i="1"/>
  <c r="N3615" i="1"/>
  <c r="P3615" i="1" s="1"/>
  <c r="AG3615" i="1" s="1"/>
  <c r="AH3615" i="1" s="1"/>
  <c r="AJ3615" i="1" s="1"/>
  <c r="AL3615" i="1" s="1"/>
  <c r="AF3614" i="1"/>
  <c r="AC3614" i="1"/>
  <c r="N3614" i="1"/>
  <c r="P3614" i="1" s="1"/>
  <c r="AG3614" i="1" s="1"/>
  <c r="AH3614" i="1" s="1"/>
  <c r="AJ3614" i="1" s="1"/>
  <c r="AL3614" i="1" s="1"/>
  <c r="AF3613" i="1"/>
  <c r="AC3613" i="1"/>
  <c r="N3613" i="1"/>
  <c r="P3613" i="1" s="1"/>
  <c r="AG3613" i="1" s="1"/>
  <c r="AH3613" i="1" s="1"/>
  <c r="AJ3613" i="1" s="1"/>
  <c r="AL3613" i="1" s="1"/>
  <c r="AF3612" i="1"/>
  <c r="AC3612" i="1"/>
  <c r="N3612" i="1"/>
  <c r="P3612" i="1" s="1"/>
  <c r="AG3612" i="1" s="1"/>
  <c r="AH3612" i="1" s="1"/>
  <c r="AF3610" i="1"/>
  <c r="AC3610" i="1"/>
  <c r="P3610" i="1"/>
  <c r="AG3610" i="1" s="1"/>
  <c r="AH3610" i="1" s="1"/>
  <c r="AJ3610" i="1" s="1"/>
  <c r="AL3610" i="1" s="1"/>
  <c r="N3610" i="1"/>
  <c r="AF3609" i="1"/>
  <c r="AC3609" i="1"/>
  <c r="P3609" i="1"/>
  <c r="AG3609" i="1" s="1"/>
  <c r="AH3609" i="1" s="1"/>
  <c r="AJ3609" i="1" s="1"/>
  <c r="AL3609" i="1" s="1"/>
  <c r="N3609" i="1"/>
  <c r="P3608" i="1"/>
  <c r="AG3608" i="1" s="1"/>
  <c r="AH3608" i="1" s="1"/>
  <c r="AJ3608" i="1" s="1"/>
  <c r="AL3608" i="1" s="1"/>
  <c r="N3608" i="1"/>
  <c r="AG3607" i="1"/>
  <c r="AH3607" i="1" s="1"/>
  <c r="AJ3607" i="1" s="1"/>
  <c r="AL3607" i="1" s="1"/>
  <c r="P3607" i="1"/>
  <c r="N3607" i="1"/>
  <c r="AC3606" i="1"/>
  <c r="AF3606" i="1" s="1"/>
  <c r="P3606" i="1"/>
  <c r="N3606" i="1"/>
  <c r="N3605" i="1"/>
  <c r="P3605" i="1" s="1"/>
  <c r="AG3605" i="1" s="1"/>
  <c r="AH3605" i="1" s="1"/>
  <c r="AJ3605" i="1" s="1"/>
  <c r="AL3605" i="1" s="1"/>
  <c r="P3604" i="1"/>
  <c r="AG3604" i="1" s="1"/>
  <c r="AH3604" i="1" s="1"/>
  <c r="AJ3604" i="1" s="1"/>
  <c r="AL3604" i="1" s="1"/>
  <c r="N3604" i="1"/>
  <c r="AF3603" i="1"/>
  <c r="AC3603" i="1"/>
  <c r="P3603" i="1"/>
  <c r="AG3603" i="1" s="1"/>
  <c r="AH3603" i="1" s="1"/>
  <c r="AJ3603" i="1" s="1"/>
  <c r="AL3603" i="1" s="1"/>
  <c r="N3603" i="1"/>
  <c r="P3602" i="1"/>
  <c r="AG3602" i="1" s="1"/>
  <c r="AH3602" i="1" s="1"/>
  <c r="AJ3602" i="1" s="1"/>
  <c r="AL3602" i="1" s="1"/>
  <c r="N3602" i="1"/>
  <c r="AG3601" i="1"/>
  <c r="AH3601" i="1" s="1"/>
  <c r="AJ3601" i="1" s="1"/>
  <c r="AL3601" i="1" s="1"/>
  <c r="P3601" i="1"/>
  <c r="N3601" i="1"/>
  <c r="N3600" i="1"/>
  <c r="P3600" i="1" s="1"/>
  <c r="AG3600" i="1" s="1"/>
  <c r="AH3600" i="1" s="1"/>
  <c r="AJ3600" i="1" s="1"/>
  <c r="AL3600" i="1" s="1"/>
  <c r="P3599" i="1"/>
  <c r="AG3599" i="1" s="1"/>
  <c r="AH3599" i="1" s="1"/>
  <c r="AJ3599" i="1" s="1"/>
  <c r="AL3599" i="1" s="1"/>
  <c r="N3599" i="1"/>
  <c r="P3598" i="1"/>
  <c r="AG3598" i="1" s="1"/>
  <c r="AH3598" i="1" s="1"/>
  <c r="AJ3598" i="1" s="1"/>
  <c r="AL3598" i="1" s="1"/>
  <c r="N3598" i="1"/>
  <c r="AG3597" i="1"/>
  <c r="AH3597" i="1" s="1"/>
  <c r="AJ3597" i="1" s="1"/>
  <c r="AL3597" i="1" s="1"/>
  <c r="P3597" i="1"/>
  <c r="N3597" i="1"/>
  <c r="N3596" i="1"/>
  <c r="P3596" i="1" s="1"/>
  <c r="AG3596" i="1" s="1"/>
  <c r="AH3596" i="1" s="1"/>
  <c r="AJ3596" i="1" s="1"/>
  <c r="AL3596" i="1" s="1"/>
  <c r="P3595" i="1"/>
  <c r="AG3595" i="1" s="1"/>
  <c r="AH3595" i="1" s="1"/>
  <c r="AJ3595" i="1" s="1"/>
  <c r="AL3595" i="1" s="1"/>
  <c r="N3595" i="1"/>
  <c r="P3594" i="1"/>
  <c r="AG3594" i="1" s="1"/>
  <c r="AH3594" i="1" s="1"/>
  <c r="AJ3594" i="1" s="1"/>
  <c r="AL3594" i="1" s="1"/>
  <c r="N3594" i="1"/>
  <c r="AG3593" i="1"/>
  <c r="AH3593" i="1" s="1"/>
  <c r="AJ3593" i="1" s="1"/>
  <c r="AL3593" i="1" s="1"/>
  <c r="P3593" i="1"/>
  <c r="N3593" i="1"/>
  <c r="N3592" i="1"/>
  <c r="P3592" i="1" s="1"/>
  <c r="AG3592" i="1" s="1"/>
  <c r="AH3592" i="1" s="1"/>
  <c r="AJ3592" i="1" s="1"/>
  <c r="AL3592" i="1" s="1"/>
  <c r="P3591" i="1"/>
  <c r="AG3591" i="1" s="1"/>
  <c r="AH3591" i="1" s="1"/>
  <c r="AJ3591" i="1" s="1"/>
  <c r="AL3591" i="1" s="1"/>
  <c r="N3591" i="1"/>
  <c r="P3590" i="1"/>
  <c r="AG3590" i="1" s="1"/>
  <c r="AH3590" i="1" s="1"/>
  <c r="AJ3590" i="1" s="1"/>
  <c r="AL3590" i="1" s="1"/>
  <c r="N3590" i="1"/>
  <c r="AC3589" i="1"/>
  <c r="AF3589" i="1" s="1"/>
  <c r="AI3589" i="1" s="1"/>
  <c r="N3589" i="1"/>
  <c r="P3589" i="1" s="1"/>
  <c r="AI3588" i="1"/>
  <c r="AJ3588" i="1" s="1"/>
  <c r="AL3588" i="1" s="1"/>
  <c r="AF3588" i="1"/>
  <c r="AC3588" i="1"/>
  <c r="P3588" i="1"/>
  <c r="AG3588" i="1" s="1"/>
  <c r="AH3588" i="1" s="1"/>
  <c r="N3588" i="1"/>
  <c r="P3587" i="1"/>
  <c r="AG3587" i="1" s="1"/>
  <c r="AH3587" i="1" s="1"/>
  <c r="AJ3587" i="1" s="1"/>
  <c r="AL3587" i="1" s="1"/>
  <c r="N3587" i="1"/>
  <c r="AG3586" i="1"/>
  <c r="AH3586" i="1" s="1"/>
  <c r="AJ3586" i="1" s="1"/>
  <c r="AL3586" i="1" s="1"/>
  <c r="P3586" i="1"/>
  <c r="N3586" i="1"/>
  <c r="N3585" i="1"/>
  <c r="P3585" i="1" s="1"/>
  <c r="AG3585" i="1" s="1"/>
  <c r="AH3585" i="1" s="1"/>
  <c r="AJ3585" i="1" s="1"/>
  <c r="AL3585" i="1" s="1"/>
  <c r="P3584" i="1"/>
  <c r="AG3584" i="1" s="1"/>
  <c r="AH3584" i="1" s="1"/>
  <c r="AJ3584" i="1" s="1"/>
  <c r="AL3584" i="1" s="1"/>
  <c r="N3584" i="1"/>
  <c r="P3583" i="1"/>
  <c r="AG3583" i="1" s="1"/>
  <c r="AH3583" i="1" s="1"/>
  <c r="AJ3583" i="1" s="1"/>
  <c r="AL3583" i="1" s="1"/>
  <c r="N3583" i="1"/>
  <c r="AG3582" i="1"/>
  <c r="AH3582" i="1" s="1"/>
  <c r="AJ3582" i="1" s="1"/>
  <c r="AL3582" i="1" s="1"/>
  <c r="P3582" i="1"/>
  <c r="N3582" i="1"/>
  <c r="N3581" i="1"/>
  <c r="P3581" i="1" s="1"/>
  <c r="AG3581" i="1" s="1"/>
  <c r="AH3581" i="1" s="1"/>
  <c r="AJ3581" i="1" s="1"/>
  <c r="AL3581" i="1" s="1"/>
  <c r="AF3580" i="1"/>
  <c r="AC3580" i="1"/>
  <c r="N3580" i="1"/>
  <c r="P3580" i="1" s="1"/>
  <c r="AG3580" i="1" s="1"/>
  <c r="AH3580" i="1" s="1"/>
  <c r="AJ3580" i="1" s="1"/>
  <c r="AL3580" i="1" s="1"/>
  <c r="AF3579" i="1"/>
  <c r="AC3579" i="1"/>
  <c r="N3579" i="1"/>
  <c r="P3579" i="1" s="1"/>
  <c r="AG3579" i="1" s="1"/>
  <c r="AH3579" i="1" s="1"/>
  <c r="AJ3579" i="1" s="1"/>
  <c r="AL3579" i="1" s="1"/>
  <c r="P3578" i="1"/>
  <c r="AG3578" i="1" s="1"/>
  <c r="AH3578" i="1" s="1"/>
  <c r="AJ3578" i="1" s="1"/>
  <c r="AL3578" i="1" s="1"/>
  <c r="N3578" i="1"/>
  <c r="P3577" i="1"/>
  <c r="AG3577" i="1" s="1"/>
  <c r="AH3577" i="1" s="1"/>
  <c r="AJ3577" i="1" s="1"/>
  <c r="AL3577" i="1" s="1"/>
  <c r="N3577" i="1"/>
  <c r="AG3576" i="1"/>
  <c r="AH3576" i="1" s="1"/>
  <c r="AJ3576" i="1" s="1"/>
  <c r="AL3576" i="1" s="1"/>
  <c r="P3576" i="1"/>
  <c r="N3576" i="1"/>
  <c r="N3575" i="1"/>
  <c r="P3575" i="1" s="1"/>
  <c r="AG3575" i="1" s="1"/>
  <c r="AH3575" i="1" s="1"/>
  <c r="AJ3575" i="1" s="1"/>
  <c r="AL3575" i="1" s="1"/>
  <c r="P3574" i="1"/>
  <c r="AG3574" i="1" s="1"/>
  <c r="AH3574" i="1" s="1"/>
  <c r="AJ3574" i="1" s="1"/>
  <c r="AL3574" i="1" s="1"/>
  <c r="N3574" i="1"/>
  <c r="P3573" i="1"/>
  <c r="AG3573" i="1" s="1"/>
  <c r="AH3573" i="1" s="1"/>
  <c r="AJ3573" i="1" s="1"/>
  <c r="AL3573" i="1" s="1"/>
  <c r="N3573" i="1"/>
  <c r="AG3572" i="1"/>
  <c r="AH3572" i="1" s="1"/>
  <c r="AJ3572" i="1" s="1"/>
  <c r="AL3572" i="1" s="1"/>
  <c r="P3572" i="1"/>
  <c r="N3572" i="1"/>
  <c r="N3571" i="1"/>
  <c r="P3571" i="1" s="1"/>
  <c r="AG3571" i="1" s="1"/>
  <c r="AH3571" i="1" s="1"/>
  <c r="AJ3571" i="1" s="1"/>
  <c r="AL3571" i="1" s="1"/>
  <c r="P3570" i="1"/>
  <c r="AG3570" i="1" s="1"/>
  <c r="AH3570" i="1" s="1"/>
  <c r="AJ3570" i="1" s="1"/>
  <c r="AL3570" i="1" s="1"/>
  <c r="N3570" i="1"/>
  <c r="P3569" i="1"/>
  <c r="AG3569" i="1" s="1"/>
  <c r="AH3569" i="1" s="1"/>
  <c r="AJ3569" i="1" s="1"/>
  <c r="AL3569" i="1" s="1"/>
  <c r="N3569" i="1"/>
  <c r="AG3568" i="1"/>
  <c r="AH3568" i="1" s="1"/>
  <c r="AJ3568" i="1" s="1"/>
  <c r="AL3568" i="1" s="1"/>
  <c r="P3568" i="1"/>
  <c r="N3568" i="1"/>
  <c r="AC3567" i="1"/>
  <c r="AF3567" i="1" s="1"/>
  <c r="P3567" i="1"/>
  <c r="N3567" i="1"/>
  <c r="N3566" i="1"/>
  <c r="P3566" i="1" s="1"/>
  <c r="AG3566" i="1" s="1"/>
  <c r="AH3566" i="1" s="1"/>
  <c r="AJ3566" i="1" s="1"/>
  <c r="AL3566" i="1" s="1"/>
  <c r="P3565" i="1"/>
  <c r="AG3565" i="1" s="1"/>
  <c r="AH3565" i="1" s="1"/>
  <c r="AJ3565" i="1" s="1"/>
  <c r="AL3565" i="1" s="1"/>
  <c r="N3565" i="1"/>
  <c r="P3564" i="1"/>
  <c r="AG3564" i="1" s="1"/>
  <c r="AH3564" i="1" s="1"/>
  <c r="AJ3564" i="1" s="1"/>
  <c r="AL3564" i="1" s="1"/>
  <c r="N3564" i="1"/>
  <c r="AG3563" i="1"/>
  <c r="AH3563" i="1" s="1"/>
  <c r="AJ3563" i="1" s="1"/>
  <c r="AL3563" i="1" s="1"/>
  <c r="P3563" i="1"/>
  <c r="N3563" i="1"/>
  <c r="N3562" i="1"/>
  <c r="P3562" i="1" s="1"/>
  <c r="AG3562" i="1" s="1"/>
  <c r="AH3562" i="1" s="1"/>
  <c r="AJ3562" i="1" s="1"/>
  <c r="AL3562" i="1" s="1"/>
  <c r="P3561" i="1"/>
  <c r="AG3561" i="1" s="1"/>
  <c r="AH3561" i="1" s="1"/>
  <c r="AJ3561" i="1" s="1"/>
  <c r="AL3561" i="1" s="1"/>
  <c r="N3561" i="1"/>
  <c r="N3560" i="1"/>
  <c r="P3560" i="1" s="1"/>
  <c r="AG3560" i="1" s="1"/>
  <c r="AH3560" i="1" s="1"/>
  <c r="AJ3560" i="1" s="1"/>
  <c r="AL3560" i="1" s="1"/>
  <c r="AG3559" i="1"/>
  <c r="AH3559" i="1" s="1"/>
  <c r="AJ3559" i="1" s="1"/>
  <c r="AL3559" i="1" s="1"/>
  <c r="P3559" i="1"/>
  <c r="N3559" i="1"/>
  <c r="N3558" i="1"/>
  <c r="P3558" i="1" s="1"/>
  <c r="AG3558" i="1" s="1"/>
  <c r="AH3558" i="1" s="1"/>
  <c r="AJ3558" i="1" s="1"/>
  <c r="AL3558" i="1" s="1"/>
  <c r="P3557" i="1"/>
  <c r="AG3557" i="1" s="1"/>
  <c r="AH3557" i="1" s="1"/>
  <c r="AJ3557" i="1" s="1"/>
  <c r="AL3557" i="1" s="1"/>
  <c r="N3557" i="1"/>
  <c r="N3556" i="1"/>
  <c r="P3556" i="1" s="1"/>
  <c r="AG3556" i="1" s="1"/>
  <c r="AH3556" i="1" s="1"/>
  <c r="AJ3556" i="1" s="1"/>
  <c r="AL3556" i="1" s="1"/>
  <c r="AG3555" i="1"/>
  <c r="AH3555" i="1" s="1"/>
  <c r="AJ3555" i="1" s="1"/>
  <c r="AL3555" i="1" s="1"/>
  <c r="P3555" i="1"/>
  <c r="N3555" i="1"/>
  <c r="AC3554" i="1"/>
  <c r="AF3554" i="1" s="1"/>
  <c r="P3554" i="1"/>
  <c r="AG3554" i="1" s="1"/>
  <c r="AH3554" i="1" s="1"/>
  <c r="AJ3554" i="1" s="1"/>
  <c r="AL3554" i="1" s="1"/>
  <c r="N3554" i="1"/>
  <c r="N3553" i="1"/>
  <c r="P3553" i="1" s="1"/>
  <c r="AG3553" i="1" s="1"/>
  <c r="AH3553" i="1" s="1"/>
  <c r="AJ3553" i="1" s="1"/>
  <c r="AL3553" i="1" s="1"/>
  <c r="P3552" i="1"/>
  <c r="AG3552" i="1" s="1"/>
  <c r="AH3552" i="1" s="1"/>
  <c r="AJ3552" i="1" s="1"/>
  <c r="AL3552" i="1" s="1"/>
  <c r="N3552" i="1"/>
  <c r="AC3551" i="1"/>
  <c r="AF3551" i="1" s="1"/>
  <c r="P3551" i="1"/>
  <c r="AG3551" i="1" s="1"/>
  <c r="AH3551" i="1" s="1"/>
  <c r="AJ3551" i="1" s="1"/>
  <c r="AL3551" i="1" s="1"/>
  <c r="N3551" i="1"/>
  <c r="AC3550" i="1"/>
  <c r="AF3550" i="1" s="1"/>
  <c r="P3550" i="1"/>
  <c r="N3550" i="1"/>
  <c r="AC3549" i="1"/>
  <c r="AF3549" i="1" s="1"/>
  <c r="P3549" i="1"/>
  <c r="N3549" i="1"/>
  <c r="AC3548" i="1"/>
  <c r="AF3548" i="1" s="1"/>
  <c r="P3548" i="1"/>
  <c r="N3548" i="1"/>
  <c r="AC3547" i="1"/>
  <c r="AF3547" i="1" s="1"/>
  <c r="P3547" i="1"/>
  <c r="AG3547" i="1" s="1"/>
  <c r="AH3547" i="1" s="1"/>
  <c r="AJ3547" i="1" s="1"/>
  <c r="AL3547" i="1" s="1"/>
  <c r="N3547" i="1"/>
  <c r="N3546" i="1"/>
  <c r="P3546" i="1" s="1"/>
  <c r="AG3546" i="1" s="1"/>
  <c r="AH3546" i="1" s="1"/>
  <c r="AJ3546" i="1" s="1"/>
  <c r="AL3546" i="1" s="1"/>
  <c r="AG3545" i="1"/>
  <c r="AH3545" i="1" s="1"/>
  <c r="AJ3545" i="1" s="1"/>
  <c r="AL3545" i="1" s="1"/>
  <c r="P3545" i="1"/>
  <c r="N3545" i="1"/>
  <c r="AF3544" i="1"/>
  <c r="AI3544" i="1" s="1"/>
  <c r="AJ3544" i="1" s="1"/>
  <c r="AL3544" i="1" s="1"/>
  <c r="AC3544" i="1"/>
  <c r="N3544" i="1"/>
  <c r="P3544" i="1" s="1"/>
  <c r="AG3544" i="1" s="1"/>
  <c r="AH3544" i="1" s="1"/>
  <c r="AF3543" i="1"/>
  <c r="AC3543" i="1"/>
  <c r="N3543" i="1"/>
  <c r="P3543" i="1" s="1"/>
  <c r="AG3543" i="1" s="1"/>
  <c r="AH3543" i="1" s="1"/>
  <c r="AJ3543" i="1" s="1"/>
  <c r="AL3543" i="1" s="1"/>
  <c r="AG3542" i="1"/>
  <c r="AH3542" i="1" s="1"/>
  <c r="AF3542" i="1"/>
  <c r="AI3542" i="1" s="1"/>
  <c r="AC3542" i="1"/>
  <c r="P3542" i="1"/>
  <c r="N3542" i="1"/>
  <c r="AC3541" i="1"/>
  <c r="AF3541" i="1" s="1"/>
  <c r="AI3541" i="1" s="1"/>
  <c r="N3541" i="1"/>
  <c r="P3541" i="1" s="1"/>
  <c r="AG3541" i="1" s="1"/>
  <c r="AH3541" i="1" s="1"/>
  <c r="N3540" i="1"/>
  <c r="P3540" i="1" s="1"/>
  <c r="AG3540" i="1" s="1"/>
  <c r="AH3540" i="1" s="1"/>
  <c r="AJ3540" i="1" s="1"/>
  <c r="AL3540" i="1" s="1"/>
  <c r="AG3539" i="1"/>
  <c r="AH3539" i="1" s="1"/>
  <c r="AF3539" i="1"/>
  <c r="AI3539" i="1" s="1"/>
  <c r="AC3539" i="1"/>
  <c r="P3539" i="1"/>
  <c r="N3539" i="1"/>
  <c r="AC3538" i="1"/>
  <c r="AF3538" i="1" s="1"/>
  <c r="AI3538" i="1" s="1"/>
  <c r="N3538" i="1"/>
  <c r="P3538" i="1" s="1"/>
  <c r="AI3537" i="1"/>
  <c r="AF3537" i="1"/>
  <c r="AC3537" i="1"/>
  <c r="P3537" i="1"/>
  <c r="AG3537" i="1" s="1"/>
  <c r="AH3537" i="1" s="1"/>
  <c r="N3537" i="1"/>
  <c r="AF3536" i="1"/>
  <c r="AC3536" i="1"/>
  <c r="P3536" i="1"/>
  <c r="AG3536" i="1" s="1"/>
  <c r="AH3536" i="1" s="1"/>
  <c r="AJ3536" i="1" s="1"/>
  <c r="AL3536" i="1" s="1"/>
  <c r="N3536" i="1"/>
  <c r="P3535" i="1"/>
  <c r="AG3535" i="1" s="1"/>
  <c r="AH3535" i="1" s="1"/>
  <c r="AJ3535" i="1" s="1"/>
  <c r="AL3535" i="1" s="1"/>
  <c r="N3535" i="1"/>
  <c r="AG3534" i="1"/>
  <c r="AH3534" i="1" s="1"/>
  <c r="P3534" i="1"/>
  <c r="N3534" i="1"/>
  <c r="N3532" i="1"/>
  <c r="P3532" i="1" s="1"/>
  <c r="AG3532" i="1" s="1"/>
  <c r="AH3532" i="1" s="1"/>
  <c r="AF3530" i="1"/>
  <c r="AC3530" i="1"/>
  <c r="P3530" i="1"/>
  <c r="AG3530" i="1" s="1"/>
  <c r="AH3530" i="1" s="1"/>
  <c r="AJ3530" i="1" s="1"/>
  <c r="AL3530" i="1" s="1"/>
  <c r="N3530" i="1"/>
  <c r="P3529" i="1"/>
  <c r="AG3529" i="1" s="1"/>
  <c r="AH3529" i="1" s="1"/>
  <c r="N3529" i="1"/>
  <c r="N3527" i="1"/>
  <c r="P3527" i="1" s="1"/>
  <c r="AG3527" i="1" s="1"/>
  <c r="AH3527" i="1" s="1"/>
  <c r="AF3525" i="1"/>
  <c r="AC3525" i="1"/>
  <c r="N3525" i="1"/>
  <c r="P3525" i="1" s="1"/>
  <c r="AG3525" i="1" s="1"/>
  <c r="AH3525" i="1" s="1"/>
  <c r="AJ3525" i="1" s="1"/>
  <c r="AL3525" i="1" s="1"/>
  <c r="AF3524" i="1"/>
  <c r="AC3524" i="1"/>
  <c r="N3524" i="1"/>
  <c r="P3524" i="1" s="1"/>
  <c r="AG3524" i="1" s="1"/>
  <c r="AH3524" i="1" s="1"/>
  <c r="AJ3524" i="1" s="1"/>
  <c r="AL3524" i="1" s="1"/>
  <c r="P3523" i="1"/>
  <c r="AG3523" i="1" s="1"/>
  <c r="AH3523" i="1" s="1"/>
  <c r="AJ3523" i="1" s="1"/>
  <c r="AL3523" i="1" s="1"/>
  <c r="N3523" i="1"/>
  <c r="AJ3522" i="1"/>
  <c r="AL3522" i="1" s="1"/>
  <c r="AF3522" i="1"/>
  <c r="AC3522" i="1"/>
  <c r="P3522" i="1"/>
  <c r="AG3522" i="1" s="1"/>
  <c r="AH3522" i="1" s="1"/>
  <c r="N3522" i="1"/>
  <c r="AF3521" i="1"/>
  <c r="AC3521" i="1"/>
  <c r="P3521" i="1"/>
  <c r="AG3521" i="1" s="1"/>
  <c r="AH3521" i="1" s="1"/>
  <c r="AJ3521" i="1" s="1"/>
  <c r="AL3521" i="1" s="1"/>
  <c r="N3521" i="1"/>
  <c r="AF3520" i="1"/>
  <c r="AC3520" i="1"/>
  <c r="P3520" i="1"/>
  <c r="AG3520" i="1" s="1"/>
  <c r="AH3520" i="1" s="1"/>
  <c r="AJ3520" i="1" s="1"/>
  <c r="AL3520" i="1" s="1"/>
  <c r="N3520" i="1"/>
  <c r="AF3519" i="1"/>
  <c r="AC3519" i="1"/>
  <c r="P3519" i="1"/>
  <c r="AG3519" i="1" s="1"/>
  <c r="AH3519" i="1" s="1"/>
  <c r="N3519" i="1"/>
  <c r="AG3517" i="1"/>
  <c r="AH3517" i="1" s="1"/>
  <c r="AJ3517" i="1" s="1"/>
  <c r="AL3517" i="1" s="1"/>
  <c r="P3517" i="1"/>
  <c r="N3517" i="1"/>
  <c r="AC3516" i="1"/>
  <c r="AF3516" i="1" s="1"/>
  <c r="AG3516" i="1" s="1"/>
  <c r="AH3516" i="1" s="1"/>
  <c r="P3516" i="1"/>
  <c r="N3516" i="1"/>
  <c r="AC3514" i="1"/>
  <c r="AF3514" i="1" s="1"/>
  <c r="P3514" i="1"/>
  <c r="N3514" i="1"/>
  <c r="AC3513" i="1"/>
  <c r="AF3513" i="1" s="1"/>
  <c r="P3513" i="1"/>
  <c r="N3513" i="1"/>
  <c r="N3512" i="1"/>
  <c r="P3512" i="1" s="1"/>
  <c r="AG3512" i="1" s="1"/>
  <c r="AH3512" i="1" s="1"/>
  <c r="AF3510" i="1"/>
  <c r="AC3510" i="1"/>
  <c r="N3510" i="1"/>
  <c r="P3510" i="1" s="1"/>
  <c r="AF3509" i="1"/>
  <c r="AC3509" i="1"/>
  <c r="N3509" i="1"/>
  <c r="P3509" i="1" s="1"/>
  <c r="AG3509" i="1" s="1"/>
  <c r="AH3509" i="1" s="1"/>
  <c r="AJ3509" i="1" s="1"/>
  <c r="AL3509" i="1" s="1"/>
  <c r="AG3508" i="1"/>
  <c r="AH3508" i="1" s="1"/>
  <c r="AF3508" i="1"/>
  <c r="AI3508" i="1" s="1"/>
  <c r="AJ3508" i="1" s="1"/>
  <c r="AL3508" i="1" s="1"/>
  <c r="AC3508" i="1"/>
  <c r="P3508" i="1"/>
  <c r="N3508" i="1"/>
  <c r="AC3507" i="1"/>
  <c r="AF3507" i="1" s="1"/>
  <c r="AI3507" i="1" s="1"/>
  <c r="N3507" i="1"/>
  <c r="P3507" i="1" s="1"/>
  <c r="AG3507" i="1" s="1"/>
  <c r="AH3507" i="1" s="1"/>
  <c r="AI3506" i="1"/>
  <c r="AF3506" i="1"/>
  <c r="AC3506" i="1"/>
  <c r="P3506" i="1"/>
  <c r="AG3506" i="1" s="1"/>
  <c r="AH3506" i="1" s="1"/>
  <c r="N3506" i="1"/>
  <c r="AF3505" i="1"/>
  <c r="AC3505" i="1"/>
  <c r="P3505" i="1"/>
  <c r="AG3505" i="1" s="1"/>
  <c r="AH3505" i="1" s="1"/>
  <c r="AJ3505" i="1" s="1"/>
  <c r="AL3505" i="1" s="1"/>
  <c r="N3505" i="1"/>
  <c r="AC3504" i="1"/>
  <c r="AF3504" i="1" s="1"/>
  <c r="P3504" i="1"/>
  <c r="N3504" i="1"/>
  <c r="AC3503" i="1"/>
  <c r="AF3503" i="1" s="1"/>
  <c r="AG3503" i="1" s="1"/>
  <c r="AH3503" i="1" s="1"/>
  <c r="AJ3503" i="1" s="1"/>
  <c r="AL3503" i="1" s="1"/>
  <c r="P3503" i="1"/>
  <c r="N3503" i="1"/>
  <c r="AF3502" i="1"/>
  <c r="AI3502" i="1" s="1"/>
  <c r="AJ3502" i="1" s="1"/>
  <c r="AC3502" i="1"/>
  <c r="N3502" i="1"/>
  <c r="P3502" i="1" s="1"/>
  <c r="AG3502" i="1" s="1"/>
  <c r="AH3502" i="1" s="1"/>
  <c r="AF3500" i="1"/>
  <c r="AC3500" i="1"/>
  <c r="N3500" i="1"/>
  <c r="P3500" i="1" s="1"/>
  <c r="AJ3498" i="1"/>
  <c r="AL3498" i="1" s="1"/>
  <c r="P3498" i="1"/>
  <c r="AG3498" i="1" s="1"/>
  <c r="AH3498" i="1" s="1"/>
  <c r="N3498" i="1"/>
  <c r="AG3497" i="1"/>
  <c r="AH3497" i="1" s="1"/>
  <c r="AJ3497" i="1" s="1"/>
  <c r="AL3497" i="1" s="1"/>
  <c r="P3497" i="1"/>
  <c r="N3497" i="1"/>
  <c r="N3496" i="1"/>
  <c r="P3496" i="1" s="1"/>
  <c r="AG3496" i="1" s="1"/>
  <c r="AH3496" i="1" s="1"/>
  <c r="AJ3496" i="1" s="1"/>
  <c r="AL3496" i="1" s="1"/>
  <c r="P3495" i="1"/>
  <c r="AG3495" i="1" s="1"/>
  <c r="AH3495" i="1" s="1"/>
  <c r="AJ3495" i="1" s="1"/>
  <c r="AL3495" i="1" s="1"/>
  <c r="N3495" i="1"/>
  <c r="P3494" i="1"/>
  <c r="AG3494" i="1" s="1"/>
  <c r="AH3494" i="1" s="1"/>
  <c r="AJ3494" i="1" s="1"/>
  <c r="AL3494" i="1" s="1"/>
  <c r="N3494" i="1"/>
  <c r="AL3493" i="1"/>
  <c r="AG3493" i="1"/>
  <c r="AH3493" i="1" s="1"/>
  <c r="AJ3493" i="1" s="1"/>
  <c r="P3493" i="1"/>
  <c r="N3493" i="1"/>
  <c r="N3492" i="1"/>
  <c r="P3492" i="1" s="1"/>
  <c r="AG3492" i="1" s="1"/>
  <c r="AH3492" i="1" s="1"/>
  <c r="AJ3492" i="1" s="1"/>
  <c r="AL3492" i="1" s="1"/>
  <c r="P3491" i="1"/>
  <c r="AG3491" i="1" s="1"/>
  <c r="AH3491" i="1" s="1"/>
  <c r="AJ3491" i="1" s="1"/>
  <c r="AL3491" i="1" s="1"/>
  <c r="N3491" i="1"/>
  <c r="AJ3490" i="1"/>
  <c r="AL3490" i="1" s="1"/>
  <c r="P3490" i="1"/>
  <c r="AG3490" i="1" s="1"/>
  <c r="AH3490" i="1" s="1"/>
  <c r="N3490" i="1"/>
  <c r="AG3489" i="1"/>
  <c r="AH3489" i="1" s="1"/>
  <c r="AJ3489" i="1" s="1"/>
  <c r="AL3489" i="1" s="1"/>
  <c r="P3489" i="1"/>
  <c r="N3489" i="1"/>
  <c r="N3488" i="1"/>
  <c r="P3488" i="1" s="1"/>
  <c r="AG3488" i="1" s="1"/>
  <c r="AH3488" i="1" s="1"/>
  <c r="AJ3488" i="1" s="1"/>
  <c r="AL3488" i="1" s="1"/>
  <c r="P3487" i="1"/>
  <c r="AG3487" i="1" s="1"/>
  <c r="AH3487" i="1" s="1"/>
  <c r="AJ3487" i="1" s="1"/>
  <c r="AL3487" i="1" s="1"/>
  <c r="N3487" i="1"/>
  <c r="N3486" i="1"/>
  <c r="P3486" i="1" s="1"/>
  <c r="AG3486" i="1" s="1"/>
  <c r="AH3486" i="1" s="1"/>
  <c r="AJ3486" i="1" s="1"/>
  <c r="AL3486" i="1" s="1"/>
  <c r="AG3485" i="1"/>
  <c r="AH3485" i="1" s="1"/>
  <c r="AJ3485" i="1" s="1"/>
  <c r="AL3485" i="1" s="1"/>
  <c r="P3485" i="1"/>
  <c r="N3485" i="1"/>
  <c r="N3484" i="1"/>
  <c r="P3484" i="1" s="1"/>
  <c r="AG3484" i="1" s="1"/>
  <c r="AH3484" i="1" s="1"/>
  <c r="AJ3484" i="1" s="1"/>
  <c r="AL3484" i="1" s="1"/>
  <c r="P3483" i="1"/>
  <c r="AG3483" i="1" s="1"/>
  <c r="AH3483" i="1" s="1"/>
  <c r="N3483" i="1"/>
  <c r="AG3481" i="1"/>
  <c r="AH3481" i="1" s="1"/>
  <c r="AJ3481" i="1" s="1"/>
  <c r="AL3481" i="1" s="1"/>
  <c r="AF3481" i="1"/>
  <c r="AC3481" i="1"/>
  <c r="P3481" i="1"/>
  <c r="N3481" i="1"/>
  <c r="AG3480" i="1"/>
  <c r="AH3480" i="1" s="1"/>
  <c r="AJ3480" i="1" s="1"/>
  <c r="AL3480" i="1" s="1"/>
  <c r="P3480" i="1"/>
  <c r="N3480" i="1"/>
  <c r="AL3479" i="1"/>
  <c r="N3479" i="1"/>
  <c r="P3479" i="1" s="1"/>
  <c r="AG3479" i="1" s="1"/>
  <c r="AH3479" i="1" s="1"/>
  <c r="AJ3479" i="1" s="1"/>
  <c r="AC3478" i="1"/>
  <c r="AF3478" i="1" s="1"/>
  <c r="N3478" i="1"/>
  <c r="P3478" i="1" s="1"/>
  <c r="AG3478" i="1" s="1"/>
  <c r="AH3478" i="1" s="1"/>
  <c r="AJ3478" i="1" s="1"/>
  <c r="AL3478" i="1" s="1"/>
  <c r="AC3477" i="1"/>
  <c r="AF3477" i="1" s="1"/>
  <c r="N3477" i="1"/>
  <c r="P3477" i="1" s="1"/>
  <c r="AG3477" i="1" s="1"/>
  <c r="AH3477" i="1" s="1"/>
  <c r="AH3476" i="1"/>
  <c r="P3475" i="1"/>
  <c r="AG3475" i="1" s="1"/>
  <c r="AH3475" i="1" s="1"/>
  <c r="AJ3475" i="1" s="1"/>
  <c r="N3475" i="1"/>
  <c r="AG3473" i="1"/>
  <c r="AH3473" i="1" s="1"/>
  <c r="P3473" i="1"/>
  <c r="N3473" i="1"/>
  <c r="AH3471" i="1"/>
  <c r="N3471" i="1"/>
  <c r="P3471" i="1" s="1"/>
  <c r="AG3471" i="1" s="1"/>
  <c r="AJ3469" i="1"/>
  <c r="AL3469" i="1" s="1"/>
  <c r="P3469" i="1"/>
  <c r="AG3469" i="1" s="1"/>
  <c r="AH3469" i="1" s="1"/>
  <c r="N3469" i="1"/>
  <c r="AG3468" i="1"/>
  <c r="AH3468" i="1" s="1"/>
  <c r="P3468" i="1"/>
  <c r="N3468" i="1"/>
  <c r="AH3466" i="1"/>
  <c r="AJ3466" i="1" s="1"/>
  <c r="AL3466" i="1" s="1"/>
  <c r="N3466" i="1"/>
  <c r="P3466" i="1" s="1"/>
  <c r="AG3466" i="1" s="1"/>
  <c r="AF3465" i="1"/>
  <c r="AC3465" i="1"/>
  <c r="N3465" i="1"/>
  <c r="P3465" i="1" s="1"/>
  <c r="AG3465" i="1" s="1"/>
  <c r="AH3465" i="1" s="1"/>
  <c r="AJ3465" i="1" s="1"/>
  <c r="AL3465" i="1" s="1"/>
  <c r="P3464" i="1"/>
  <c r="AG3464" i="1" s="1"/>
  <c r="AH3464" i="1" s="1"/>
  <c r="N3464" i="1"/>
  <c r="AF3462" i="1"/>
  <c r="AC3462" i="1"/>
  <c r="P3462" i="1"/>
  <c r="AG3462" i="1" s="1"/>
  <c r="AH3462" i="1" s="1"/>
  <c r="AJ3462" i="1" s="1"/>
  <c r="AL3462" i="1" s="1"/>
  <c r="N3462" i="1"/>
  <c r="AF3461" i="1"/>
  <c r="AC3461" i="1"/>
  <c r="N3461" i="1"/>
  <c r="P3461" i="1" s="1"/>
  <c r="AG3461" i="1" s="1"/>
  <c r="AH3461" i="1" s="1"/>
  <c r="AJ3461" i="1" s="1"/>
  <c r="AL3461" i="1" s="1"/>
  <c r="AG3460" i="1"/>
  <c r="AH3460" i="1" s="1"/>
  <c r="AJ3460" i="1" s="1"/>
  <c r="AL3460" i="1" s="1"/>
  <c r="AF3460" i="1"/>
  <c r="AC3460" i="1"/>
  <c r="P3460" i="1"/>
  <c r="N3460" i="1"/>
  <c r="AF3459" i="1"/>
  <c r="AC3459" i="1"/>
  <c r="N3459" i="1"/>
  <c r="P3459" i="1" s="1"/>
  <c r="AG3459" i="1" s="1"/>
  <c r="AH3459" i="1" s="1"/>
  <c r="AG3457" i="1"/>
  <c r="AH3457" i="1" s="1"/>
  <c r="P3457" i="1"/>
  <c r="N3457" i="1"/>
  <c r="N3455" i="1"/>
  <c r="P3455" i="1" s="1"/>
  <c r="AG3455" i="1" s="1"/>
  <c r="AH3455" i="1" s="1"/>
  <c r="N3453" i="1"/>
  <c r="P3453" i="1" s="1"/>
  <c r="AG3453" i="1" s="1"/>
  <c r="AH3453" i="1" s="1"/>
  <c r="AJ3453" i="1" s="1"/>
  <c r="AL3453" i="1" s="1"/>
  <c r="P3452" i="1"/>
  <c r="AG3452" i="1" s="1"/>
  <c r="AH3452" i="1" s="1"/>
  <c r="N3452" i="1"/>
  <c r="N3450" i="1"/>
  <c r="P3450" i="1" s="1"/>
  <c r="AG3450" i="1" s="1"/>
  <c r="AH3450" i="1" s="1"/>
  <c r="AJ3450" i="1" s="1"/>
  <c r="AL3450" i="1" s="1"/>
  <c r="N3449" i="1"/>
  <c r="P3449" i="1" s="1"/>
  <c r="AG3449" i="1" s="1"/>
  <c r="AH3449" i="1" s="1"/>
  <c r="AJ3449" i="1" s="1"/>
  <c r="AL3449" i="1" s="1"/>
  <c r="AG3448" i="1"/>
  <c r="AH3448" i="1" s="1"/>
  <c r="AJ3448" i="1" s="1"/>
  <c r="AL3448" i="1" s="1"/>
  <c r="P3448" i="1"/>
  <c r="N3448" i="1"/>
  <c r="AJ3447" i="1"/>
  <c r="N3447" i="1"/>
  <c r="P3447" i="1" s="1"/>
  <c r="AG3447" i="1" s="1"/>
  <c r="AH3447" i="1" s="1"/>
  <c r="AF3445" i="1"/>
  <c r="AC3445" i="1"/>
  <c r="N3445" i="1"/>
  <c r="P3445" i="1" s="1"/>
  <c r="AC3443" i="1"/>
  <c r="AF3443" i="1" s="1"/>
  <c r="N3443" i="1"/>
  <c r="P3443" i="1" s="1"/>
  <c r="AC3442" i="1"/>
  <c r="AF3442" i="1" s="1"/>
  <c r="N3442" i="1"/>
  <c r="P3442" i="1" s="1"/>
  <c r="AC3441" i="1"/>
  <c r="AF3441" i="1" s="1"/>
  <c r="N3441" i="1"/>
  <c r="P3441" i="1" s="1"/>
  <c r="N3440" i="1"/>
  <c r="P3440" i="1" s="1"/>
  <c r="AG3440" i="1" s="1"/>
  <c r="AH3440" i="1" s="1"/>
  <c r="AJ3440" i="1" s="1"/>
  <c r="AL3440" i="1" s="1"/>
  <c r="AH3439" i="1"/>
  <c r="AJ3439" i="1" s="1"/>
  <c r="AL3439" i="1" s="1"/>
  <c r="AG3439" i="1"/>
  <c r="P3439" i="1"/>
  <c r="N3439" i="1"/>
  <c r="N3438" i="1"/>
  <c r="P3438" i="1" s="1"/>
  <c r="AG3438" i="1" s="1"/>
  <c r="AH3438" i="1" s="1"/>
  <c r="AJ3438" i="1" s="1"/>
  <c r="AL3438" i="1" s="1"/>
  <c r="AC3437" i="1"/>
  <c r="AF3437" i="1" s="1"/>
  <c r="P3437" i="1"/>
  <c r="AG3437" i="1" s="1"/>
  <c r="AH3437" i="1" s="1"/>
  <c r="AJ3437" i="1" s="1"/>
  <c r="AL3437" i="1" s="1"/>
  <c r="N3437" i="1"/>
  <c r="AC3436" i="1"/>
  <c r="AF3436" i="1" s="1"/>
  <c r="N3436" i="1"/>
  <c r="P3436" i="1" s="1"/>
  <c r="AG3436" i="1" s="1"/>
  <c r="AH3436" i="1" s="1"/>
  <c r="AJ3436" i="1" s="1"/>
  <c r="AL3436" i="1" s="1"/>
  <c r="AG3435" i="1"/>
  <c r="AH3435" i="1" s="1"/>
  <c r="AJ3435" i="1" s="1"/>
  <c r="AL3435" i="1" s="1"/>
  <c r="AC3435" i="1"/>
  <c r="AF3435" i="1" s="1"/>
  <c r="P3435" i="1"/>
  <c r="N3435" i="1"/>
  <c r="AC3434" i="1"/>
  <c r="AF3434" i="1" s="1"/>
  <c r="AC3433" i="1"/>
  <c r="AF3433" i="1" s="1"/>
  <c r="N3433" i="1"/>
  <c r="P3433" i="1" s="1"/>
  <c r="N3432" i="1"/>
  <c r="P3432" i="1" s="1"/>
  <c r="AG3432" i="1" s="1"/>
  <c r="AH3432" i="1" s="1"/>
  <c r="P3430" i="1"/>
  <c r="AG3430" i="1" s="1"/>
  <c r="AH3430" i="1" s="1"/>
  <c r="AJ3430" i="1" s="1"/>
  <c r="AL3430" i="1" s="1"/>
  <c r="N3430" i="1"/>
  <c r="N3429" i="1"/>
  <c r="P3429" i="1" s="1"/>
  <c r="AG3429" i="1" s="1"/>
  <c r="AH3429" i="1" s="1"/>
  <c r="AF3427" i="1"/>
  <c r="AC3427" i="1"/>
  <c r="N3427" i="1"/>
  <c r="P3427" i="1" s="1"/>
  <c r="AF3425" i="1"/>
  <c r="AC3425" i="1"/>
  <c r="P3425" i="1"/>
  <c r="N3425" i="1"/>
  <c r="AG3423" i="1"/>
  <c r="AH3423" i="1" s="1"/>
  <c r="AJ3423" i="1" s="1"/>
  <c r="AL3423" i="1" s="1"/>
  <c r="P3423" i="1"/>
  <c r="N3423" i="1"/>
  <c r="AC3422" i="1"/>
  <c r="AF3422" i="1" s="1"/>
  <c r="P3422" i="1"/>
  <c r="N3422" i="1"/>
  <c r="AC3421" i="1"/>
  <c r="AF3421" i="1" s="1"/>
  <c r="AC3420" i="1"/>
  <c r="AF3420" i="1" s="1"/>
  <c r="N3420" i="1"/>
  <c r="P3420" i="1" s="1"/>
  <c r="N3419" i="1"/>
  <c r="P3419" i="1" s="1"/>
  <c r="AG3419" i="1" s="1"/>
  <c r="AH3419" i="1" s="1"/>
  <c r="N3417" i="1"/>
  <c r="P3417" i="1" s="1"/>
  <c r="AG3417" i="1" s="1"/>
  <c r="AH3417" i="1" s="1"/>
  <c r="AC3415" i="1"/>
  <c r="AF3415" i="1" s="1"/>
  <c r="AI3415" i="1" s="1"/>
  <c r="N3415" i="1"/>
  <c r="P3415" i="1" s="1"/>
  <c r="N3413" i="1"/>
  <c r="P3413" i="1" s="1"/>
  <c r="AG3413" i="1" s="1"/>
  <c r="AH3413" i="1" s="1"/>
  <c r="AG3411" i="1"/>
  <c r="AH3411" i="1" s="1"/>
  <c r="AJ3411" i="1" s="1"/>
  <c r="AL3411" i="1" s="1"/>
  <c r="P3411" i="1"/>
  <c r="N3411" i="1"/>
  <c r="AC3410" i="1"/>
  <c r="AF3410" i="1" s="1"/>
  <c r="P3410" i="1"/>
  <c r="AG3410" i="1" s="1"/>
  <c r="AH3410" i="1" s="1"/>
  <c r="AJ3410" i="1" s="1"/>
  <c r="AL3410" i="1" s="1"/>
  <c r="N3410" i="1"/>
  <c r="AC3409" i="1"/>
  <c r="AF3409" i="1" s="1"/>
  <c r="AG3409" i="1" s="1"/>
  <c r="AH3409" i="1" s="1"/>
  <c r="P3409" i="1"/>
  <c r="N3409" i="1"/>
  <c r="AG3407" i="1"/>
  <c r="AH3407" i="1" s="1"/>
  <c r="N3407" i="1"/>
  <c r="P3407" i="1" s="1"/>
  <c r="AC3405" i="1"/>
  <c r="AF3405" i="1" s="1"/>
  <c r="N3405" i="1"/>
  <c r="P3405" i="1" s="1"/>
  <c r="AC3404" i="1"/>
  <c r="AF3404" i="1" s="1"/>
  <c r="N3404" i="1"/>
  <c r="P3404" i="1" s="1"/>
  <c r="AC3403" i="1"/>
  <c r="AF3403" i="1" s="1"/>
  <c r="N3403" i="1"/>
  <c r="P3403" i="1" s="1"/>
  <c r="P3401" i="1"/>
  <c r="AG3401" i="1" s="1"/>
  <c r="AH3401" i="1" s="1"/>
  <c r="N3401" i="1"/>
  <c r="AC3399" i="1"/>
  <c r="AF3399" i="1" s="1"/>
  <c r="AF3398" i="1"/>
  <c r="AC3398" i="1"/>
  <c r="N3398" i="1"/>
  <c r="P3398" i="1" s="1"/>
  <c r="AG3398" i="1" s="1"/>
  <c r="AH3398" i="1" s="1"/>
  <c r="AF3396" i="1"/>
  <c r="AC3396" i="1"/>
  <c r="N3396" i="1"/>
  <c r="P3396" i="1" s="1"/>
  <c r="AG3396" i="1" s="1"/>
  <c r="AH3396" i="1" s="1"/>
  <c r="AJ3396" i="1" s="1"/>
  <c r="AL3396" i="1" s="1"/>
  <c r="AF3395" i="1"/>
  <c r="AC3395" i="1"/>
  <c r="N3395" i="1"/>
  <c r="P3395" i="1" s="1"/>
  <c r="AF3393" i="1"/>
  <c r="AC3393" i="1"/>
  <c r="P3393" i="1"/>
  <c r="N3393" i="1"/>
  <c r="AC3392" i="1"/>
  <c r="AF3392" i="1" s="1"/>
  <c r="P3392" i="1"/>
  <c r="N3392" i="1"/>
  <c r="P3391" i="1"/>
  <c r="AG3391" i="1" s="1"/>
  <c r="AH3391" i="1" s="1"/>
  <c r="AJ3391" i="1" s="1"/>
  <c r="AL3391" i="1" s="1"/>
  <c r="N3391" i="1"/>
  <c r="AF3390" i="1"/>
  <c r="AC3390" i="1"/>
  <c r="N3390" i="1"/>
  <c r="P3390" i="1" s="1"/>
  <c r="AG3390" i="1" s="1"/>
  <c r="AH3390" i="1" s="1"/>
  <c r="AJ3390" i="1" s="1"/>
  <c r="AL3390" i="1" s="1"/>
  <c r="P3389" i="1"/>
  <c r="AG3389" i="1" s="1"/>
  <c r="AH3389" i="1" s="1"/>
  <c r="AJ3389" i="1" s="1"/>
  <c r="AL3389" i="1" s="1"/>
  <c r="N3389" i="1"/>
  <c r="N3388" i="1"/>
  <c r="P3388" i="1" s="1"/>
  <c r="AG3388" i="1" s="1"/>
  <c r="AH3388" i="1" s="1"/>
  <c r="AF3386" i="1"/>
  <c r="AC3386" i="1"/>
  <c r="N3386" i="1"/>
  <c r="P3386" i="1" s="1"/>
  <c r="P3384" i="1"/>
  <c r="AG3384" i="1" s="1"/>
  <c r="AH3384" i="1" s="1"/>
  <c r="N3384" i="1"/>
  <c r="AC3382" i="1"/>
  <c r="AF3382" i="1" s="1"/>
  <c r="AG3382" i="1" s="1"/>
  <c r="AH3382" i="1" s="1"/>
  <c r="AJ3382" i="1" s="1"/>
  <c r="AL3382" i="1" s="1"/>
  <c r="P3382" i="1"/>
  <c r="N3382" i="1"/>
  <c r="AF3381" i="1"/>
  <c r="AC3381" i="1"/>
  <c r="P3381" i="1"/>
  <c r="AG3381" i="1" s="1"/>
  <c r="AH3381" i="1" s="1"/>
  <c r="N3381" i="1"/>
  <c r="AC3379" i="1"/>
  <c r="AF3379" i="1" s="1"/>
  <c r="AG3379" i="1" s="1"/>
  <c r="AH3379" i="1" s="1"/>
  <c r="P3379" i="1"/>
  <c r="N3379" i="1"/>
  <c r="AG3377" i="1"/>
  <c r="AH3377" i="1" s="1"/>
  <c r="N3377" i="1"/>
  <c r="P3377" i="1" s="1"/>
  <c r="AF3375" i="1"/>
  <c r="AI3375" i="1" s="1"/>
  <c r="AC3375" i="1"/>
  <c r="P3375" i="1"/>
  <c r="N3375" i="1"/>
  <c r="AC3373" i="1"/>
  <c r="AF3373" i="1" s="1"/>
  <c r="P3373" i="1"/>
  <c r="AG3373" i="1" s="1"/>
  <c r="AH3373" i="1" s="1"/>
  <c r="AJ3373" i="1" s="1"/>
  <c r="AL3373" i="1" s="1"/>
  <c r="N3373" i="1"/>
  <c r="AG3372" i="1"/>
  <c r="AH3372" i="1" s="1"/>
  <c r="AJ3372" i="1" s="1"/>
  <c r="AL3372" i="1" s="1"/>
  <c r="AC3372" i="1"/>
  <c r="AF3372" i="1" s="1"/>
  <c r="P3372" i="1"/>
  <c r="N3372" i="1"/>
  <c r="AC3371" i="1"/>
  <c r="AF3371" i="1" s="1"/>
  <c r="AG3371" i="1" s="1"/>
  <c r="AH3371" i="1" s="1"/>
  <c r="P3371" i="1"/>
  <c r="N3371" i="1"/>
  <c r="AC3369" i="1"/>
  <c r="AF3369" i="1" s="1"/>
  <c r="N3369" i="1"/>
  <c r="P3369" i="1" s="1"/>
  <c r="AG3369" i="1" s="1"/>
  <c r="AH3369" i="1" s="1"/>
  <c r="AJ3369" i="1" s="1"/>
  <c r="AL3369" i="1" s="1"/>
  <c r="AC3368" i="1"/>
  <c r="AF3368" i="1" s="1"/>
  <c r="P3368" i="1"/>
  <c r="AG3368" i="1" s="1"/>
  <c r="AH3368" i="1" s="1"/>
  <c r="AJ3368" i="1" s="1"/>
  <c r="AL3368" i="1" s="1"/>
  <c r="N3368" i="1"/>
  <c r="AC3367" i="1"/>
  <c r="AF3367" i="1" s="1"/>
  <c r="AI3367" i="1" s="1"/>
  <c r="N3367" i="1"/>
  <c r="P3367" i="1" s="1"/>
  <c r="AG3367" i="1" s="1"/>
  <c r="AH3367" i="1" s="1"/>
  <c r="N3366" i="1"/>
  <c r="P3366" i="1" s="1"/>
  <c r="AG3366" i="1" s="1"/>
  <c r="AH3366" i="1" s="1"/>
  <c r="N3364" i="1"/>
  <c r="P3364" i="1" s="1"/>
  <c r="AG3364" i="1" s="1"/>
  <c r="AH3364" i="1" s="1"/>
  <c r="AC3362" i="1"/>
  <c r="AF3362" i="1" s="1"/>
  <c r="N3362" i="1"/>
  <c r="P3362" i="1" s="1"/>
  <c r="AG3362" i="1" s="1"/>
  <c r="AH3362" i="1" s="1"/>
  <c r="AJ3362" i="1" s="1"/>
  <c r="AL3362" i="1" s="1"/>
  <c r="AC3361" i="1"/>
  <c r="AF3361" i="1" s="1"/>
  <c r="AG3361" i="1" s="1"/>
  <c r="AH3361" i="1" s="1"/>
  <c r="AJ3361" i="1" s="1"/>
  <c r="AL3361" i="1" s="1"/>
  <c r="N3361" i="1"/>
  <c r="P3361" i="1" s="1"/>
  <c r="N3360" i="1"/>
  <c r="P3360" i="1" s="1"/>
  <c r="AG3360" i="1" s="1"/>
  <c r="AH3360" i="1" s="1"/>
  <c r="AF3358" i="1"/>
  <c r="AG3358" i="1" s="1"/>
  <c r="AH3358" i="1" s="1"/>
  <c r="AJ3358" i="1" s="1"/>
  <c r="AL3358" i="1" s="1"/>
  <c r="AC3358" i="1"/>
  <c r="P3358" i="1"/>
  <c r="N3358" i="1"/>
  <c r="AF3357" i="1"/>
  <c r="AC3357" i="1"/>
  <c r="N3357" i="1"/>
  <c r="P3357" i="1" s="1"/>
  <c r="AG3357" i="1" s="1"/>
  <c r="AH3357" i="1" s="1"/>
  <c r="AJ3357" i="1" s="1"/>
  <c r="AL3357" i="1" s="1"/>
  <c r="AF3356" i="1"/>
  <c r="AC3356" i="1"/>
  <c r="P3356" i="1"/>
  <c r="AG3356" i="1" s="1"/>
  <c r="AH3356" i="1" s="1"/>
  <c r="AJ3356" i="1" s="1"/>
  <c r="AL3356" i="1" s="1"/>
  <c r="N3356" i="1"/>
  <c r="AF3355" i="1"/>
  <c r="AC3355" i="1"/>
  <c r="N3355" i="1"/>
  <c r="P3355" i="1" s="1"/>
  <c r="AG3355" i="1" s="1"/>
  <c r="AH3355" i="1" s="1"/>
  <c r="AJ3355" i="1" s="1"/>
  <c r="AL3355" i="1" s="1"/>
  <c r="AF3354" i="1"/>
  <c r="AC3354" i="1"/>
  <c r="N3354" i="1"/>
  <c r="P3354" i="1" s="1"/>
  <c r="AG3354" i="1" s="1"/>
  <c r="AH3354" i="1" s="1"/>
  <c r="AJ3354" i="1" s="1"/>
  <c r="AL3354" i="1" s="1"/>
  <c r="AG3353" i="1"/>
  <c r="AH3353" i="1" s="1"/>
  <c r="AJ3353" i="1" s="1"/>
  <c r="AL3353" i="1" s="1"/>
  <c r="P3353" i="1"/>
  <c r="N3353" i="1"/>
  <c r="P3352" i="1"/>
  <c r="AG3352" i="1" s="1"/>
  <c r="AH3352" i="1" s="1"/>
  <c r="AJ3352" i="1" s="1"/>
  <c r="AL3352" i="1" s="1"/>
  <c r="N3352" i="1"/>
  <c r="AG3351" i="1"/>
  <c r="AH3351" i="1" s="1"/>
  <c r="N3351" i="1"/>
  <c r="P3351" i="1" s="1"/>
  <c r="AC3349" i="1"/>
  <c r="AF3349" i="1" s="1"/>
  <c r="N3349" i="1"/>
  <c r="P3349" i="1" s="1"/>
  <c r="AG3349" i="1" s="1"/>
  <c r="AH3349" i="1" s="1"/>
  <c r="P3347" i="1"/>
  <c r="AG3347" i="1" s="1"/>
  <c r="AH3347" i="1" s="1"/>
  <c r="N3347" i="1"/>
  <c r="AC3345" i="1"/>
  <c r="AF3345" i="1" s="1"/>
  <c r="AG3345" i="1" s="1"/>
  <c r="AH3345" i="1" s="1"/>
  <c r="P3345" i="1"/>
  <c r="N3345" i="1"/>
  <c r="AG3343" i="1"/>
  <c r="AH3343" i="1" s="1"/>
  <c r="AJ3343" i="1" s="1"/>
  <c r="AL3343" i="1" s="1"/>
  <c r="N3343" i="1"/>
  <c r="P3343" i="1" s="1"/>
  <c r="N3342" i="1"/>
  <c r="P3342" i="1" s="1"/>
  <c r="AG3342" i="1" s="1"/>
  <c r="AH3342" i="1" s="1"/>
  <c r="AJ3342" i="1" s="1"/>
  <c r="AL3342" i="1" s="1"/>
  <c r="P3341" i="1"/>
  <c r="AG3341" i="1" s="1"/>
  <c r="AH3341" i="1" s="1"/>
  <c r="AJ3341" i="1" s="1"/>
  <c r="AL3341" i="1" s="1"/>
  <c r="N3341" i="1"/>
  <c r="N3340" i="1"/>
  <c r="P3340" i="1" s="1"/>
  <c r="AG3340" i="1" s="1"/>
  <c r="AH3340" i="1" s="1"/>
  <c r="AF3338" i="1"/>
  <c r="AC3338" i="1"/>
  <c r="N3338" i="1"/>
  <c r="P3338" i="1" s="1"/>
  <c r="AG3338" i="1" s="1"/>
  <c r="AH3338" i="1" s="1"/>
  <c r="AJ3338" i="1" s="1"/>
  <c r="AL3338" i="1" s="1"/>
  <c r="AF3337" i="1"/>
  <c r="AG3337" i="1" s="1"/>
  <c r="AH3337" i="1" s="1"/>
  <c r="AJ3337" i="1" s="1"/>
  <c r="AL3337" i="1" s="1"/>
  <c r="AC3337" i="1"/>
  <c r="N3337" i="1"/>
  <c r="P3337" i="1" s="1"/>
  <c r="AC3336" i="1"/>
  <c r="AF3336" i="1" s="1"/>
  <c r="N3336" i="1"/>
  <c r="P3336" i="1" s="1"/>
  <c r="AG3336" i="1" s="1"/>
  <c r="AH3336" i="1" s="1"/>
  <c r="AJ3336" i="1" s="1"/>
  <c r="AL3336" i="1" s="1"/>
  <c r="AF3335" i="1"/>
  <c r="AG3335" i="1" s="1"/>
  <c r="AH3335" i="1" s="1"/>
  <c r="AJ3335" i="1" s="1"/>
  <c r="AL3335" i="1" s="1"/>
  <c r="AC3335" i="1"/>
  <c r="N3335" i="1"/>
  <c r="P3335" i="1" s="1"/>
  <c r="AF3334" i="1"/>
  <c r="AC3334" i="1"/>
  <c r="N3334" i="1"/>
  <c r="P3334" i="1" s="1"/>
  <c r="AG3334" i="1" s="1"/>
  <c r="AH3334" i="1" s="1"/>
  <c r="AJ3334" i="1" s="1"/>
  <c r="AL3334" i="1" s="1"/>
  <c r="P3333" i="1"/>
  <c r="AG3333" i="1" s="1"/>
  <c r="AH3333" i="1" s="1"/>
  <c r="N3333" i="1"/>
  <c r="P3331" i="1"/>
  <c r="AG3331" i="1" s="1"/>
  <c r="AH3331" i="1" s="1"/>
  <c r="AJ3331" i="1" s="1"/>
  <c r="AL3331" i="1" s="1"/>
  <c r="N3331" i="1"/>
  <c r="AF3330" i="1"/>
  <c r="AG3330" i="1" s="1"/>
  <c r="AH3330" i="1" s="1"/>
  <c r="AJ3330" i="1" s="1"/>
  <c r="AL3330" i="1" s="1"/>
  <c r="AC3330" i="1"/>
  <c r="P3330" i="1"/>
  <c r="N3330" i="1"/>
  <c r="N3329" i="1"/>
  <c r="P3329" i="1" s="1"/>
  <c r="AG3329" i="1" s="1"/>
  <c r="AH3329" i="1" s="1"/>
  <c r="AF3327" i="1"/>
  <c r="AC3327" i="1"/>
  <c r="N3327" i="1"/>
  <c r="P3327" i="1" s="1"/>
  <c r="AG3327" i="1" s="1"/>
  <c r="AH3327" i="1" s="1"/>
  <c r="AJ3327" i="1" s="1"/>
  <c r="AL3327" i="1" s="1"/>
  <c r="AF3326" i="1"/>
  <c r="AG3326" i="1" s="1"/>
  <c r="AH3326" i="1" s="1"/>
  <c r="AC3326" i="1"/>
  <c r="N3326" i="1"/>
  <c r="P3326" i="1" s="1"/>
  <c r="AF3324" i="1"/>
  <c r="AC3324" i="1"/>
  <c r="N3324" i="1"/>
  <c r="P3324" i="1" s="1"/>
  <c r="N3323" i="1"/>
  <c r="P3323" i="1" s="1"/>
  <c r="AG3323" i="1" s="1"/>
  <c r="AH3323" i="1" s="1"/>
  <c r="AF3321" i="1"/>
  <c r="AC3321" i="1"/>
  <c r="P3321" i="1"/>
  <c r="AG3321" i="1" s="1"/>
  <c r="AH3321" i="1" s="1"/>
  <c r="AJ3321" i="1" s="1"/>
  <c r="AL3321" i="1" s="1"/>
  <c r="N3321" i="1"/>
  <c r="AF3320" i="1"/>
  <c r="AC3320" i="1"/>
  <c r="P3320" i="1"/>
  <c r="AG3320" i="1" s="1"/>
  <c r="AH3320" i="1" s="1"/>
  <c r="AJ3320" i="1" s="1"/>
  <c r="AL3320" i="1" s="1"/>
  <c r="N3320" i="1"/>
  <c r="AF3319" i="1"/>
  <c r="AC3319" i="1"/>
  <c r="P3319" i="1"/>
  <c r="AG3319" i="1" s="1"/>
  <c r="AH3319" i="1" s="1"/>
  <c r="AJ3319" i="1" s="1"/>
  <c r="AL3319" i="1" s="1"/>
  <c r="N3319" i="1"/>
  <c r="AF3318" i="1"/>
  <c r="AC3318" i="1"/>
  <c r="P3318" i="1"/>
  <c r="AG3318" i="1" s="1"/>
  <c r="AH3318" i="1" s="1"/>
  <c r="N3318" i="1"/>
  <c r="AC3316" i="1"/>
  <c r="AF3316" i="1" s="1"/>
  <c r="AI3316" i="1" s="1"/>
  <c r="N3316" i="1"/>
  <c r="P3316" i="1" s="1"/>
  <c r="AC3315" i="1"/>
  <c r="AF3315" i="1" s="1"/>
  <c r="AI3315" i="1" s="1"/>
  <c r="N3315" i="1"/>
  <c r="P3315" i="1" s="1"/>
  <c r="AG3315" i="1" s="1"/>
  <c r="AH3315" i="1" s="1"/>
  <c r="AC3314" i="1"/>
  <c r="AF3314" i="1" s="1"/>
  <c r="P3314" i="1"/>
  <c r="N3314" i="1"/>
  <c r="N3313" i="1"/>
  <c r="P3313" i="1" s="1"/>
  <c r="AG3313" i="1" s="1"/>
  <c r="AH3313" i="1" s="1"/>
  <c r="N3311" i="1"/>
  <c r="P3311" i="1" s="1"/>
  <c r="AG3311" i="1" s="1"/>
  <c r="AH3311" i="1" s="1"/>
  <c r="AJ3311" i="1" s="1"/>
  <c r="AL3311" i="1" s="1"/>
  <c r="AC3310" i="1"/>
  <c r="AF3310" i="1" s="1"/>
  <c r="P3310" i="1"/>
  <c r="AG3310" i="1" s="1"/>
  <c r="AH3310" i="1" s="1"/>
  <c r="AJ3310" i="1" s="1"/>
  <c r="AL3310" i="1" s="1"/>
  <c r="N3310" i="1"/>
  <c r="AC3309" i="1"/>
  <c r="AF3309" i="1" s="1"/>
  <c r="N3309" i="1"/>
  <c r="P3309" i="1" s="1"/>
  <c r="P3308" i="1"/>
  <c r="AG3308" i="1" s="1"/>
  <c r="AH3308" i="1" s="1"/>
  <c r="AJ3308" i="1" s="1"/>
  <c r="AL3308" i="1" s="1"/>
  <c r="N3308" i="1"/>
  <c r="N3307" i="1"/>
  <c r="P3307" i="1" s="1"/>
  <c r="AG3307" i="1" s="1"/>
  <c r="AH3307" i="1" s="1"/>
  <c r="N3305" i="1"/>
  <c r="P3305" i="1" s="1"/>
  <c r="AG3305" i="1" s="1"/>
  <c r="AH3305" i="1" s="1"/>
  <c r="AJ3305" i="1" s="1"/>
  <c r="AL3305" i="1" s="1"/>
  <c r="N3304" i="1"/>
  <c r="P3304" i="1" s="1"/>
  <c r="AG3304" i="1" s="1"/>
  <c r="AH3304" i="1" s="1"/>
  <c r="N3302" i="1"/>
  <c r="P3302" i="1" s="1"/>
  <c r="AG3302" i="1" s="1"/>
  <c r="AH3302" i="1" s="1"/>
  <c r="AJ3302" i="1" s="1"/>
  <c r="AL3302" i="1" s="1"/>
  <c r="N3301" i="1"/>
  <c r="P3301" i="1" s="1"/>
  <c r="AG3301" i="1" s="1"/>
  <c r="AH3301" i="1" s="1"/>
  <c r="N3299" i="1"/>
  <c r="P3299" i="1" s="1"/>
  <c r="AG3299" i="1" s="1"/>
  <c r="AH3299" i="1" s="1"/>
  <c r="AJ3299" i="1" s="1"/>
  <c r="AL3299" i="1" s="1"/>
  <c r="AF3298" i="1"/>
  <c r="AC3298" i="1"/>
  <c r="N3298" i="1"/>
  <c r="P3298" i="1" s="1"/>
  <c r="AG3298" i="1" s="1"/>
  <c r="AH3298" i="1" s="1"/>
  <c r="AC3296" i="1"/>
  <c r="AF3296" i="1" s="1"/>
  <c r="N3296" i="1"/>
  <c r="P3296" i="1" s="1"/>
  <c r="AG3296" i="1" s="1"/>
  <c r="AH3296" i="1" s="1"/>
  <c r="AJ3296" i="1" s="1"/>
  <c r="AL3296" i="1" s="1"/>
  <c r="AF3295" i="1"/>
  <c r="AC3295" i="1"/>
  <c r="P3295" i="1"/>
  <c r="AG3295" i="1" s="1"/>
  <c r="AH3295" i="1" s="1"/>
  <c r="AJ3295" i="1" s="1"/>
  <c r="AL3295" i="1" s="1"/>
  <c r="N3295" i="1"/>
  <c r="AC3294" i="1"/>
  <c r="AF3294" i="1" s="1"/>
  <c r="N3294" i="1"/>
  <c r="P3294" i="1" s="1"/>
  <c r="AF3293" i="1"/>
  <c r="AG3293" i="1" s="1"/>
  <c r="AH3293" i="1" s="1"/>
  <c r="AJ3293" i="1" s="1"/>
  <c r="AL3293" i="1" s="1"/>
  <c r="AC3293" i="1"/>
  <c r="P3293" i="1"/>
  <c r="N3293" i="1"/>
  <c r="AC3292" i="1"/>
  <c r="AF3292" i="1" s="1"/>
  <c r="N3292" i="1"/>
  <c r="P3292" i="1" s="1"/>
  <c r="AG3292" i="1" s="1"/>
  <c r="AH3292" i="1" s="1"/>
  <c r="AJ3292" i="1" s="1"/>
  <c r="AL3292" i="1" s="1"/>
  <c r="AC3291" i="1"/>
  <c r="AF3291" i="1" s="1"/>
  <c r="P3291" i="1"/>
  <c r="N3291" i="1"/>
  <c r="AC3290" i="1"/>
  <c r="AF3290" i="1" s="1"/>
  <c r="N3290" i="1"/>
  <c r="P3290" i="1" s="1"/>
  <c r="AG3290" i="1" s="1"/>
  <c r="AH3290" i="1" s="1"/>
  <c r="AJ3290" i="1" s="1"/>
  <c r="AL3290" i="1" s="1"/>
  <c r="P3289" i="1"/>
  <c r="AG3289" i="1" s="1"/>
  <c r="AH3289" i="1" s="1"/>
  <c r="N3289" i="1"/>
  <c r="P3287" i="1"/>
  <c r="AG3287" i="1" s="1"/>
  <c r="AH3287" i="1" s="1"/>
  <c r="AJ3287" i="1" s="1"/>
  <c r="AL3287" i="1" s="1"/>
  <c r="N3287" i="1"/>
  <c r="AC3286" i="1"/>
  <c r="AF3286" i="1" s="1"/>
  <c r="N3286" i="1"/>
  <c r="P3286" i="1" s="1"/>
  <c r="AF3285" i="1"/>
  <c r="AC3285" i="1"/>
  <c r="P3285" i="1"/>
  <c r="N3285" i="1"/>
  <c r="AC3284" i="1"/>
  <c r="AF3284" i="1" s="1"/>
  <c r="N3284" i="1"/>
  <c r="P3284" i="1" s="1"/>
  <c r="AI3282" i="1"/>
  <c r="AF3282" i="1"/>
  <c r="AC3282" i="1"/>
  <c r="P3282" i="1"/>
  <c r="AG3282" i="1" s="1"/>
  <c r="AH3282" i="1" s="1"/>
  <c r="N3282" i="1"/>
  <c r="AC3281" i="1"/>
  <c r="AF3281" i="1" s="1"/>
  <c r="N3281" i="1"/>
  <c r="P3281" i="1" s="1"/>
  <c r="P3280" i="1"/>
  <c r="AG3280" i="1" s="1"/>
  <c r="AH3280" i="1" s="1"/>
  <c r="AJ3280" i="1" s="1"/>
  <c r="AL3280" i="1" s="1"/>
  <c r="N3280" i="1"/>
  <c r="N3279" i="1"/>
  <c r="P3279" i="1" s="1"/>
  <c r="AG3279" i="1" s="1"/>
  <c r="AH3279" i="1" s="1"/>
  <c r="AC3277" i="1"/>
  <c r="AF3277" i="1" s="1"/>
  <c r="P3277" i="1"/>
  <c r="AG3277" i="1" s="1"/>
  <c r="AH3277" i="1" s="1"/>
  <c r="AJ3277" i="1" s="1"/>
  <c r="AL3277" i="1" s="1"/>
  <c r="N3277" i="1"/>
  <c r="AC3276" i="1"/>
  <c r="AF3276" i="1" s="1"/>
  <c r="P3276" i="1"/>
  <c r="AG3276" i="1" s="1"/>
  <c r="AH3276" i="1" s="1"/>
  <c r="AJ3276" i="1" s="1"/>
  <c r="AL3276" i="1" s="1"/>
  <c r="N3276" i="1"/>
  <c r="N3275" i="1"/>
  <c r="P3275" i="1" s="1"/>
  <c r="AG3275" i="1" s="1"/>
  <c r="AH3275" i="1" s="1"/>
  <c r="AC3273" i="1"/>
  <c r="AF3273" i="1" s="1"/>
  <c r="AF3272" i="1"/>
  <c r="AC3272" i="1"/>
  <c r="N3272" i="1"/>
  <c r="P3272" i="1" s="1"/>
  <c r="P3270" i="1"/>
  <c r="AG3270" i="1" s="1"/>
  <c r="AH3270" i="1" s="1"/>
  <c r="AJ3270" i="1" s="1"/>
  <c r="AL3270" i="1" s="1"/>
  <c r="N3270" i="1"/>
  <c r="P3269" i="1"/>
  <c r="AG3269" i="1" s="1"/>
  <c r="AH3269" i="1" s="1"/>
  <c r="AJ3269" i="1" s="1"/>
  <c r="AL3269" i="1" s="1"/>
  <c r="N3269" i="1"/>
  <c r="N3268" i="1"/>
  <c r="P3268" i="1" s="1"/>
  <c r="AG3268" i="1" s="1"/>
  <c r="AH3268" i="1" s="1"/>
  <c r="AJ3268" i="1" s="1"/>
  <c r="AL3268" i="1" s="1"/>
  <c r="N3267" i="1"/>
  <c r="P3267" i="1" s="1"/>
  <c r="AG3267" i="1" s="1"/>
  <c r="AH3267" i="1" s="1"/>
  <c r="AJ3267" i="1" s="1"/>
  <c r="AL3267" i="1" s="1"/>
  <c r="AF3266" i="1"/>
  <c r="AC3266" i="1"/>
  <c r="N3266" i="1"/>
  <c r="P3266" i="1" s="1"/>
  <c r="AG3266" i="1" s="1"/>
  <c r="AH3266" i="1" s="1"/>
  <c r="AJ3266" i="1" s="1"/>
  <c r="AL3266" i="1" s="1"/>
  <c r="AF3265" i="1"/>
  <c r="AC3265" i="1"/>
  <c r="N3265" i="1"/>
  <c r="P3265" i="1" s="1"/>
  <c r="AG3265" i="1" s="1"/>
  <c r="AH3265" i="1" s="1"/>
  <c r="AJ3265" i="1" s="1"/>
  <c r="AL3265" i="1" s="1"/>
  <c r="P3264" i="1"/>
  <c r="AG3264" i="1" s="1"/>
  <c r="AH3264" i="1" s="1"/>
  <c r="N3264" i="1"/>
  <c r="AC3262" i="1"/>
  <c r="AF3262" i="1" s="1"/>
  <c r="N3262" i="1"/>
  <c r="P3262" i="1" s="1"/>
  <c r="AG3262" i="1" s="1"/>
  <c r="AH3262" i="1" s="1"/>
  <c r="AJ3262" i="1" s="1"/>
  <c r="AL3262" i="1" s="1"/>
  <c r="N3261" i="1"/>
  <c r="P3261" i="1" s="1"/>
  <c r="AG3261" i="1" s="1"/>
  <c r="AH3261" i="1" s="1"/>
  <c r="N3259" i="1"/>
  <c r="P3259" i="1" s="1"/>
  <c r="AG3259" i="1" s="1"/>
  <c r="AH3259" i="1" s="1"/>
  <c r="N3257" i="1"/>
  <c r="P3257" i="1" s="1"/>
  <c r="AG3257" i="1" s="1"/>
  <c r="AH3257" i="1" s="1"/>
  <c r="N3255" i="1"/>
  <c r="P3255" i="1" s="1"/>
  <c r="AG3255" i="1" s="1"/>
  <c r="AH3255" i="1" s="1"/>
  <c r="AJ3255" i="1" s="1"/>
  <c r="AL3255" i="1" s="1"/>
  <c r="AC3254" i="1"/>
  <c r="AF3254" i="1" s="1"/>
  <c r="AI3254" i="1" s="1"/>
  <c r="N3254" i="1"/>
  <c r="P3254" i="1" s="1"/>
  <c r="AG3254" i="1" s="1"/>
  <c r="AH3254" i="1" s="1"/>
  <c r="P3253" i="1"/>
  <c r="AG3253" i="1" s="1"/>
  <c r="AH3253" i="1" s="1"/>
  <c r="N3253" i="1"/>
  <c r="AF3251" i="1"/>
  <c r="AG3251" i="1" s="1"/>
  <c r="AH3251" i="1" s="1"/>
  <c r="AJ3251" i="1" s="1"/>
  <c r="AL3251" i="1" s="1"/>
  <c r="AC3251" i="1"/>
  <c r="P3251" i="1"/>
  <c r="N3251" i="1"/>
  <c r="AC3250" i="1"/>
  <c r="AF3250" i="1" s="1"/>
  <c r="N3250" i="1"/>
  <c r="P3250" i="1" s="1"/>
  <c r="AG3250" i="1" s="1"/>
  <c r="AH3250" i="1" s="1"/>
  <c r="AJ3250" i="1" s="1"/>
  <c r="AL3250" i="1" s="1"/>
  <c r="AC3249" i="1"/>
  <c r="AF3249" i="1" s="1"/>
  <c r="P3249" i="1"/>
  <c r="N3249" i="1"/>
  <c r="AC3248" i="1"/>
  <c r="AF3248" i="1" s="1"/>
  <c r="N3248" i="1"/>
  <c r="P3248" i="1" s="1"/>
  <c r="AC3247" i="1"/>
  <c r="AF3247" i="1" s="1"/>
  <c r="AI3247" i="1" s="1"/>
  <c r="N3247" i="1"/>
  <c r="P3247" i="1" s="1"/>
  <c r="AF3246" i="1"/>
  <c r="AC3246" i="1"/>
  <c r="N3246" i="1"/>
  <c r="P3246" i="1" s="1"/>
  <c r="AG3246" i="1" s="1"/>
  <c r="AH3246" i="1" s="1"/>
  <c r="AJ3246" i="1" s="1"/>
  <c r="AL3246" i="1" s="1"/>
  <c r="AC3245" i="1"/>
  <c r="AF3245" i="1" s="1"/>
  <c r="N3245" i="1"/>
  <c r="P3245" i="1" s="1"/>
  <c r="AG3245" i="1" s="1"/>
  <c r="AH3245" i="1" s="1"/>
  <c r="AJ3245" i="1" s="1"/>
  <c r="AL3245" i="1" s="1"/>
  <c r="AF3244" i="1"/>
  <c r="AC3244" i="1"/>
  <c r="P3244" i="1"/>
  <c r="AG3244" i="1" s="1"/>
  <c r="AH3244" i="1" s="1"/>
  <c r="AJ3244" i="1" s="1"/>
  <c r="AL3244" i="1" s="1"/>
  <c r="N3244" i="1"/>
  <c r="AC3243" i="1"/>
  <c r="AF3243" i="1" s="1"/>
  <c r="N3243" i="1"/>
  <c r="P3243" i="1" s="1"/>
  <c r="AF3242" i="1"/>
  <c r="AG3242" i="1" s="1"/>
  <c r="AH3242" i="1" s="1"/>
  <c r="AJ3242" i="1" s="1"/>
  <c r="AL3242" i="1" s="1"/>
  <c r="AC3242" i="1"/>
  <c r="P3242" i="1"/>
  <c r="N3242" i="1"/>
  <c r="AC3241" i="1"/>
  <c r="AF3241" i="1" s="1"/>
  <c r="N3241" i="1"/>
  <c r="P3241" i="1" s="1"/>
  <c r="AG3241" i="1" s="1"/>
  <c r="AH3241" i="1" s="1"/>
  <c r="AJ3241" i="1" s="1"/>
  <c r="AL3241" i="1" s="1"/>
  <c r="AC3240" i="1"/>
  <c r="AF3240" i="1" s="1"/>
  <c r="P3240" i="1"/>
  <c r="N3240" i="1"/>
  <c r="AC3239" i="1"/>
  <c r="AF3239" i="1" s="1"/>
  <c r="N3239" i="1"/>
  <c r="P3239" i="1" s="1"/>
  <c r="AF3238" i="1"/>
  <c r="AC3238" i="1"/>
  <c r="N3238" i="1"/>
  <c r="P3238" i="1" s="1"/>
  <c r="AG3238" i="1" s="1"/>
  <c r="AH3238" i="1" s="1"/>
  <c r="AJ3238" i="1" s="1"/>
  <c r="AL3238" i="1" s="1"/>
  <c r="AC3237" i="1"/>
  <c r="AF3237" i="1" s="1"/>
  <c r="N3237" i="1"/>
  <c r="P3237" i="1" s="1"/>
  <c r="AF3236" i="1"/>
  <c r="AC3236" i="1"/>
  <c r="P3236" i="1"/>
  <c r="AG3236" i="1" s="1"/>
  <c r="AH3236" i="1" s="1"/>
  <c r="AJ3236" i="1" s="1"/>
  <c r="AL3236" i="1" s="1"/>
  <c r="N3236" i="1"/>
  <c r="AC3235" i="1"/>
  <c r="AF3235" i="1" s="1"/>
  <c r="N3235" i="1"/>
  <c r="P3235" i="1" s="1"/>
  <c r="AG3235" i="1" s="1"/>
  <c r="AH3235" i="1" s="1"/>
  <c r="AJ3235" i="1" s="1"/>
  <c r="AL3235" i="1" s="1"/>
  <c r="AF3234" i="1"/>
  <c r="AG3234" i="1" s="1"/>
  <c r="AH3234" i="1" s="1"/>
  <c r="AJ3234" i="1" s="1"/>
  <c r="AL3234" i="1" s="1"/>
  <c r="AC3234" i="1"/>
  <c r="P3234" i="1"/>
  <c r="N3234" i="1"/>
  <c r="AC3233" i="1"/>
  <c r="AF3233" i="1" s="1"/>
  <c r="N3233" i="1"/>
  <c r="P3233" i="1" s="1"/>
  <c r="AC3232" i="1"/>
  <c r="AF3232" i="1" s="1"/>
  <c r="P3232" i="1"/>
  <c r="AG3232" i="1" s="1"/>
  <c r="AH3232" i="1" s="1"/>
  <c r="AJ3232" i="1" s="1"/>
  <c r="AL3232" i="1" s="1"/>
  <c r="N3232" i="1"/>
  <c r="AC3231" i="1"/>
  <c r="AF3231" i="1" s="1"/>
  <c r="N3231" i="1"/>
  <c r="P3231" i="1" s="1"/>
  <c r="AG3231" i="1" s="1"/>
  <c r="AH3231" i="1" s="1"/>
  <c r="AJ3231" i="1" s="1"/>
  <c r="AL3231" i="1" s="1"/>
  <c r="AF3230" i="1"/>
  <c r="AC3230" i="1"/>
  <c r="N3230" i="1"/>
  <c r="P3230" i="1" s="1"/>
  <c r="AG3230" i="1" s="1"/>
  <c r="AH3230" i="1" s="1"/>
  <c r="AJ3230" i="1" s="1"/>
  <c r="AL3230" i="1" s="1"/>
  <c r="AC3229" i="1"/>
  <c r="AF3229" i="1" s="1"/>
  <c r="N3229" i="1"/>
  <c r="P3229" i="1" s="1"/>
  <c r="AG3229" i="1" s="1"/>
  <c r="AH3229" i="1" s="1"/>
  <c r="AJ3229" i="1" s="1"/>
  <c r="AL3229" i="1" s="1"/>
  <c r="AF3228" i="1"/>
  <c r="AC3228" i="1"/>
  <c r="P3228" i="1"/>
  <c r="AG3228" i="1" s="1"/>
  <c r="AH3228" i="1" s="1"/>
  <c r="AJ3228" i="1" s="1"/>
  <c r="AL3228" i="1" s="1"/>
  <c r="N3228" i="1"/>
  <c r="AC3227" i="1"/>
  <c r="AF3227" i="1" s="1"/>
  <c r="N3227" i="1"/>
  <c r="P3227" i="1" s="1"/>
  <c r="AG3225" i="1"/>
  <c r="AH3225" i="1" s="1"/>
  <c r="P3225" i="1"/>
  <c r="N3225" i="1"/>
  <c r="AC3223" i="1"/>
  <c r="AF3223" i="1" s="1"/>
  <c r="N3223" i="1"/>
  <c r="P3223" i="1" s="1"/>
  <c r="AG3223" i="1" s="1"/>
  <c r="AH3223" i="1" s="1"/>
  <c r="AJ3223" i="1" s="1"/>
  <c r="AL3223" i="1" s="1"/>
  <c r="AC3222" i="1"/>
  <c r="AF3222" i="1" s="1"/>
  <c r="P3222" i="1"/>
  <c r="AG3222" i="1" s="1"/>
  <c r="AH3222" i="1" s="1"/>
  <c r="N3222" i="1"/>
  <c r="AF3220" i="1"/>
  <c r="AC3220" i="1"/>
  <c r="N3220" i="1"/>
  <c r="P3220" i="1" s="1"/>
  <c r="AG3220" i="1" s="1"/>
  <c r="AH3220" i="1" s="1"/>
  <c r="AJ3220" i="1" s="1"/>
  <c r="AL3220" i="1" s="1"/>
  <c r="AC3219" i="1"/>
  <c r="AF3219" i="1" s="1"/>
  <c r="N3219" i="1"/>
  <c r="P3219" i="1" s="1"/>
  <c r="AG3219" i="1" s="1"/>
  <c r="AH3219" i="1" s="1"/>
  <c r="AJ3219" i="1" s="1"/>
  <c r="AL3219" i="1" s="1"/>
  <c r="P3218" i="1"/>
  <c r="AG3218" i="1" s="1"/>
  <c r="AH3218" i="1" s="1"/>
  <c r="AJ3218" i="1" s="1"/>
  <c r="AL3218" i="1" s="1"/>
  <c r="N3218" i="1"/>
  <c r="AC3217" i="1"/>
  <c r="AF3217" i="1" s="1"/>
  <c r="N3217" i="1"/>
  <c r="P3217" i="1" s="1"/>
  <c r="AC3216" i="1"/>
  <c r="AF3216" i="1" s="1"/>
  <c r="P3216" i="1"/>
  <c r="N3216" i="1"/>
  <c r="AC3215" i="1"/>
  <c r="AF3215" i="1" s="1"/>
  <c r="N3215" i="1"/>
  <c r="P3215" i="1" s="1"/>
  <c r="AG3215" i="1" s="1"/>
  <c r="AH3215" i="1" s="1"/>
  <c r="N3213" i="1"/>
  <c r="P3213" i="1" s="1"/>
  <c r="AG3213" i="1" s="1"/>
  <c r="AH3213" i="1" s="1"/>
  <c r="N3211" i="1"/>
  <c r="P3211" i="1" s="1"/>
  <c r="AG3211" i="1" s="1"/>
  <c r="AH3211" i="1" s="1"/>
  <c r="AJ3211" i="1" s="1"/>
  <c r="AL3211" i="1" s="1"/>
  <c r="P3210" i="1"/>
  <c r="AG3210" i="1" s="1"/>
  <c r="AH3210" i="1" s="1"/>
  <c r="AJ3210" i="1" s="1"/>
  <c r="AL3210" i="1" s="1"/>
  <c r="N3210" i="1"/>
  <c r="N3209" i="1"/>
  <c r="P3209" i="1" s="1"/>
  <c r="AG3209" i="1" s="1"/>
  <c r="AH3209" i="1" s="1"/>
  <c r="AJ3209" i="1" s="1"/>
  <c r="AL3209" i="1" s="1"/>
  <c r="P3208" i="1"/>
  <c r="AG3208" i="1" s="1"/>
  <c r="AH3208" i="1" s="1"/>
  <c r="AJ3208" i="1" s="1"/>
  <c r="AL3208" i="1" s="1"/>
  <c r="N3208" i="1"/>
  <c r="AC3207" i="1"/>
  <c r="AF3207" i="1" s="1"/>
  <c r="P3207" i="1"/>
  <c r="N3207" i="1"/>
  <c r="AC3206" i="1"/>
  <c r="AF3206" i="1" s="1"/>
  <c r="P3206" i="1"/>
  <c r="AG3206" i="1" s="1"/>
  <c r="AH3206" i="1" s="1"/>
  <c r="AJ3206" i="1" s="1"/>
  <c r="AL3206" i="1" s="1"/>
  <c r="N3206" i="1"/>
  <c r="AC3205" i="1"/>
  <c r="AF3205" i="1" s="1"/>
  <c r="P3205" i="1"/>
  <c r="AG3205" i="1" s="1"/>
  <c r="AH3205" i="1" s="1"/>
  <c r="AJ3205" i="1" s="1"/>
  <c r="AL3205" i="1" s="1"/>
  <c r="N3205" i="1"/>
  <c r="AC3204" i="1"/>
  <c r="AF3204" i="1" s="1"/>
  <c r="P3204" i="1"/>
  <c r="N3204" i="1"/>
  <c r="N3203" i="1"/>
  <c r="P3203" i="1" s="1"/>
  <c r="AG3203" i="1" s="1"/>
  <c r="AH3203" i="1" s="1"/>
  <c r="AC3201" i="1"/>
  <c r="AF3201" i="1" s="1"/>
  <c r="N3201" i="1"/>
  <c r="P3201" i="1" s="1"/>
  <c r="N3199" i="1"/>
  <c r="P3199" i="1" s="1"/>
  <c r="AG3199" i="1" s="1"/>
  <c r="AH3199" i="1" s="1"/>
  <c r="N3197" i="1"/>
  <c r="P3197" i="1" s="1"/>
  <c r="AG3197" i="1" s="1"/>
  <c r="AH3197" i="1" s="1"/>
  <c r="AJ3197" i="1" s="1"/>
  <c r="AL3197" i="1" s="1"/>
  <c r="AC3196" i="1"/>
  <c r="AF3196" i="1" s="1"/>
  <c r="N3196" i="1"/>
  <c r="P3196" i="1" s="1"/>
  <c r="AG3196" i="1" s="1"/>
  <c r="AH3196" i="1" s="1"/>
  <c r="AJ3196" i="1" s="1"/>
  <c r="AL3196" i="1" s="1"/>
  <c r="AC3195" i="1"/>
  <c r="AF3195" i="1" s="1"/>
  <c r="P3195" i="1"/>
  <c r="AG3195" i="1" s="1"/>
  <c r="AH3195" i="1" s="1"/>
  <c r="N3195" i="1"/>
  <c r="AF3193" i="1"/>
  <c r="AC3193" i="1"/>
  <c r="N3193" i="1"/>
  <c r="P3193" i="1" s="1"/>
  <c r="AG3193" i="1" s="1"/>
  <c r="AH3193" i="1" s="1"/>
  <c r="AJ3193" i="1" s="1"/>
  <c r="AL3193" i="1" s="1"/>
  <c r="N3192" i="1"/>
  <c r="P3192" i="1" s="1"/>
  <c r="AG3192" i="1" s="1"/>
  <c r="AH3192" i="1" s="1"/>
  <c r="AJ3192" i="1" s="1"/>
  <c r="AL3192" i="1" s="1"/>
  <c r="AH3191" i="1"/>
  <c r="AJ3191" i="1" s="1"/>
  <c r="P3191" i="1"/>
  <c r="AG3191" i="1" s="1"/>
  <c r="N3191" i="1"/>
  <c r="AG3189" i="1"/>
  <c r="AH3189" i="1" s="1"/>
  <c r="AJ3189" i="1" s="1"/>
  <c r="AL3189" i="1" s="1"/>
  <c r="AF3189" i="1"/>
  <c r="AC3189" i="1"/>
  <c r="P3189" i="1"/>
  <c r="N3189" i="1"/>
  <c r="AF3188" i="1"/>
  <c r="AC3188" i="1"/>
  <c r="N3188" i="1"/>
  <c r="P3188" i="1" s="1"/>
  <c r="AG3188" i="1" s="1"/>
  <c r="AH3188" i="1" s="1"/>
  <c r="AJ3188" i="1" s="1"/>
  <c r="AL3188" i="1" s="1"/>
  <c r="AC3187" i="1"/>
  <c r="AF3187" i="1" s="1"/>
  <c r="P3187" i="1"/>
  <c r="N3187" i="1"/>
  <c r="AC3186" i="1"/>
  <c r="AF3186" i="1" s="1"/>
  <c r="P3186" i="1"/>
  <c r="N3186" i="1"/>
  <c r="AF3185" i="1"/>
  <c r="AC3185" i="1"/>
  <c r="N3185" i="1"/>
  <c r="P3185" i="1" s="1"/>
  <c r="AG3185" i="1" s="1"/>
  <c r="AH3185" i="1" s="1"/>
  <c r="N3183" i="1"/>
  <c r="P3183" i="1" s="1"/>
  <c r="AG3183" i="1" s="1"/>
  <c r="AH3183" i="1" s="1"/>
  <c r="AJ3183" i="1" s="1"/>
  <c r="AL3183" i="1" s="1"/>
  <c r="AC3182" i="1"/>
  <c r="AF3182" i="1" s="1"/>
  <c r="N3182" i="1"/>
  <c r="P3182" i="1" s="1"/>
  <c r="AG3182" i="1" s="1"/>
  <c r="AH3182" i="1" s="1"/>
  <c r="N3180" i="1"/>
  <c r="P3180" i="1" s="1"/>
  <c r="AG3180" i="1" s="1"/>
  <c r="AH3180" i="1" s="1"/>
  <c r="AG3178" i="1"/>
  <c r="AH3178" i="1" s="1"/>
  <c r="P3178" i="1"/>
  <c r="N3178" i="1"/>
  <c r="AC3176" i="1"/>
  <c r="AF3176" i="1" s="1"/>
  <c r="P3176" i="1"/>
  <c r="AG3176" i="1" s="1"/>
  <c r="AH3176" i="1" s="1"/>
  <c r="AJ3176" i="1" s="1"/>
  <c r="AL3176" i="1" s="1"/>
  <c r="N3176" i="1"/>
  <c r="AG3175" i="1"/>
  <c r="AH3175" i="1" s="1"/>
  <c r="N3175" i="1"/>
  <c r="P3175" i="1" s="1"/>
  <c r="AC3173" i="1"/>
  <c r="AF3173" i="1" s="1"/>
  <c r="AI3173" i="1" s="1"/>
  <c r="P3173" i="1"/>
  <c r="N3173" i="1"/>
  <c r="AC3172" i="1"/>
  <c r="AF3172" i="1" s="1"/>
  <c r="AI3172" i="1" s="1"/>
  <c r="P3172" i="1"/>
  <c r="N3172" i="1"/>
  <c r="P3170" i="1"/>
  <c r="AG3170" i="1" s="1"/>
  <c r="AH3170" i="1" s="1"/>
  <c r="AJ3170" i="1" s="1"/>
  <c r="AL3170" i="1" s="1"/>
  <c r="N3170" i="1"/>
  <c r="P3169" i="1"/>
  <c r="AG3169" i="1" s="1"/>
  <c r="AH3169" i="1" s="1"/>
  <c r="AJ3169" i="1" s="1"/>
  <c r="AL3169" i="1" s="1"/>
  <c r="N3169" i="1"/>
  <c r="N3168" i="1"/>
  <c r="P3168" i="1" s="1"/>
  <c r="AG3168" i="1" s="1"/>
  <c r="AH3168" i="1" s="1"/>
  <c r="AJ3168" i="1" s="1"/>
  <c r="AL3168" i="1" s="1"/>
  <c r="N3167" i="1"/>
  <c r="P3167" i="1" s="1"/>
  <c r="AG3167" i="1" s="1"/>
  <c r="AH3167" i="1" s="1"/>
  <c r="AC3165" i="1"/>
  <c r="AF3165" i="1" s="1"/>
  <c r="P3165" i="1"/>
  <c r="N3165" i="1"/>
  <c r="N3164" i="1"/>
  <c r="P3164" i="1" s="1"/>
  <c r="AG3164" i="1" s="1"/>
  <c r="AH3164" i="1" s="1"/>
  <c r="AC3162" i="1"/>
  <c r="AF3162" i="1" s="1"/>
  <c r="P3162" i="1"/>
  <c r="N3162" i="1"/>
  <c r="P3160" i="1"/>
  <c r="AG3160" i="1" s="1"/>
  <c r="AH3160" i="1" s="1"/>
  <c r="AJ3160" i="1" s="1"/>
  <c r="AL3160" i="1" s="1"/>
  <c r="N3160" i="1"/>
  <c r="AF3159" i="1"/>
  <c r="AC3159" i="1"/>
  <c r="N3159" i="1"/>
  <c r="P3159" i="1" s="1"/>
  <c r="AG3159" i="1" s="1"/>
  <c r="AH3159" i="1" s="1"/>
  <c r="N3157" i="1"/>
  <c r="P3157" i="1" s="1"/>
  <c r="AG3157" i="1" s="1"/>
  <c r="AH3157" i="1" s="1"/>
  <c r="AJ3157" i="1" s="1"/>
  <c r="AL3157" i="1" s="1"/>
  <c r="AC3156" i="1"/>
  <c r="AF3156" i="1" s="1"/>
  <c r="N3156" i="1"/>
  <c r="P3156" i="1" s="1"/>
  <c r="AG3156" i="1" s="1"/>
  <c r="AH3156" i="1" s="1"/>
  <c r="AJ3156" i="1" s="1"/>
  <c r="AL3156" i="1" s="1"/>
  <c r="P3155" i="1"/>
  <c r="AG3155" i="1" s="1"/>
  <c r="AH3155" i="1" s="1"/>
  <c r="AJ3155" i="1" s="1"/>
  <c r="AL3155" i="1" s="1"/>
  <c r="N3155" i="1"/>
  <c r="P3154" i="1"/>
  <c r="AG3154" i="1" s="1"/>
  <c r="AH3154" i="1" s="1"/>
  <c r="AJ3154" i="1" s="1"/>
  <c r="AL3154" i="1" s="1"/>
  <c r="N3154" i="1"/>
  <c r="AG3153" i="1"/>
  <c r="AH3153" i="1" s="1"/>
  <c r="AJ3153" i="1" s="1"/>
  <c r="AL3153" i="1" s="1"/>
  <c r="N3153" i="1"/>
  <c r="P3153" i="1" s="1"/>
  <c r="P3152" i="1"/>
  <c r="AG3152" i="1" s="1"/>
  <c r="AH3152" i="1" s="1"/>
  <c r="AJ3152" i="1" s="1"/>
  <c r="AL3152" i="1" s="1"/>
  <c r="N3152" i="1"/>
  <c r="P3151" i="1"/>
  <c r="AG3151" i="1" s="1"/>
  <c r="AH3151" i="1" s="1"/>
  <c r="AJ3151" i="1" s="1"/>
  <c r="AL3151" i="1" s="1"/>
  <c r="N3151" i="1"/>
  <c r="P3150" i="1"/>
  <c r="AG3150" i="1" s="1"/>
  <c r="AH3150" i="1" s="1"/>
  <c r="AJ3150" i="1" s="1"/>
  <c r="AL3150" i="1" s="1"/>
  <c r="N3150" i="1"/>
  <c r="N3149" i="1"/>
  <c r="P3149" i="1" s="1"/>
  <c r="AG3149" i="1" s="1"/>
  <c r="AH3149" i="1" s="1"/>
  <c r="AJ3149" i="1" s="1"/>
  <c r="AL3149" i="1" s="1"/>
  <c r="P3148" i="1"/>
  <c r="AG3148" i="1" s="1"/>
  <c r="AH3148" i="1" s="1"/>
  <c r="AJ3148" i="1" s="1"/>
  <c r="AL3148" i="1" s="1"/>
  <c r="N3148" i="1"/>
  <c r="P3147" i="1"/>
  <c r="AG3147" i="1" s="1"/>
  <c r="AH3147" i="1" s="1"/>
  <c r="AJ3147" i="1" s="1"/>
  <c r="AL3147" i="1" s="1"/>
  <c r="N3147" i="1"/>
  <c r="N3146" i="1"/>
  <c r="P3146" i="1" s="1"/>
  <c r="AG3146" i="1" s="1"/>
  <c r="AH3146" i="1" s="1"/>
  <c r="P3144" i="1"/>
  <c r="AG3144" i="1" s="1"/>
  <c r="AH3144" i="1" s="1"/>
  <c r="N3144" i="1"/>
  <c r="N3142" i="1"/>
  <c r="P3142" i="1" s="1"/>
  <c r="AG3142" i="1" s="1"/>
  <c r="AH3142" i="1" s="1"/>
  <c r="AF3140" i="1"/>
  <c r="AC3140" i="1"/>
  <c r="N3140" i="1"/>
  <c r="P3140" i="1" s="1"/>
  <c r="AG3140" i="1" s="1"/>
  <c r="AH3140" i="1" s="1"/>
  <c r="AF3138" i="1"/>
  <c r="AC3138" i="1"/>
  <c r="N3138" i="1"/>
  <c r="P3138" i="1" s="1"/>
  <c r="AG3138" i="1" s="1"/>
  <c r="AH3138" i="1" s="1"/>
  <c r="AJ3138" i="1" s="1"/>
  <c r="AL3138" i="1" s="1"/>
  <c r="P3137" i="1"/>
  <c r="AG3137" i="1" s="1"/>
  <c r="AH3137" i="1" s="1"/>
  <c r="N3137" i="1"/>
  <c r="AG3135" i="1"/>
  <c r="AH3135" i="1" s="1"/>
  <c r="P3135" i="1"/>
  <c r="N3135" i="1"/>
  <c r="N3133" i="1"/>
  <c r="P3133" i="1" s="1"/>
  <c r="AG3133" i="1" s="1"/>
  <c r="AH3133" i="1" s="1"/>
  <c r="P3131" i="1"/>
  <c r="AG3131" i="1" s="1"/>
  <c r="AH3131" i="1" s="1"/>
  <c r="AJ3131" i="1" s="1"/>
  <c r="AL3131" i="1" s="1"/>
  <c r="N3131" i="1"/>
  <c r="AG3130" i="1"/>
  <c r="AH3130" i="1" s="1"/>
  <c r="P3130" i="1"/>
  <c r="N3130" i="1"/>
  <c r="N3128" i="1"/>
  <c r="P3128" i="1" s="1"/>
  <c r="AG3128" i="1" s="1"/>
  <c r="AH3128" i="1" s="1"/>
  <c r="AJ3128" i="1" s="1"/>
  <c r="AL3128" i="1" s="1"/>
  <c r="AG3127" i="1"/>
  <c r="AH3127" i="1" s="1"/>
  <c r="AF3127" i="1"/>
  <c r="AI3127" i="1" s="1"/>
  <c r="AJ3127" i="1" s="1"/>
  <c r="AL3127" i="1" s="1"/>
  <c r="AC3127" i="1"/>
  <c r="P3127" i="1"/>
  <c r="N3127" i="1"/>
  <c r="AC3126" i="1"/>
  <c r="AF3126" i="1" s="1"/>
  <c r="AI3126" i="1" s="1"/>
  <c r="N3126" i="1"/>
  <c r="P3126" i="1" s="1"/>
  <c r="N3125" i="1"/>
  <c r="P3125" i="1" s="1"/>
  <c r="AG3125" i="1" s="1"/>
  <c r="AH3125" i="1" s="1"/>
  <c r="AJ3125" i="1" s="1"/>
  <c r="AL3125" i="1" s="1"/>
  <c r="P3124" i="1"/>
  <c r="AG3124" i="1" s="1"/>
  <c r="AH3124" i="1" s="1"/>
  <c r="N3124" i="1"/>
  <c r="AG3122" i="1"/>
  <c r="AH3122" i="1" s="1"/>
  <c r="P3122" i="1"/>
  <c r="N3122" i="1"/>
  <c r="N3120" i="1"/>
  <c r="P3120" i="1" s="1"/>
  <c r="AG3120" i="1" s="1"/>
  <c r="AH3120" i="1" s="1"/>
  <c r="AJ3120" i="1" s="1"/>
  <c r="AL3120" i="1" s="1"/>
  <c r="AF3119" i="1"/>
  <c r="AC3119" i="1"/>
  <c r="N3119" i="1"/>
  <c r="P3119" i="1" s="1"/>
  <c r="AG3119" i="1" s="1"/>
  <c r="AH3119" i="1" s="1"/>
  <c r="AJ3119" i="1" s="1"/>
  <c r="AL3119" i="1" s="1"/>
  <c r="AF3118" i="1"/>
  <c r="AC3118" i="1"/>
  <c r="N3118" i="1"/>
  <c r="P3118" i="1" s="1"/>
  <c r="AG3118" i="1" s="1"/>
  <c r="AH3118" i="1" s="1"/>
  <c r="AJ3118" i="1" s="1"/>
  <c r="AL3118" i="1" s="1"/>
  <c r="P3117" i="1"/>
  <c r="AG3117" i="1" s="1"/>
  <c r="AH3117" i="1" s="1"/>
  <c r="N3117" i="1"/>
  <c r="AG3115" i="1"/>
  <c r="AH3115" i="1" s="1"/>
  <c r="AJ3115" i="1" s="1"/>
  <c r="AL3115" i="1" s="1"/>
  <c r="AF3115" i="1"/>
  <c r="AC3115" i="1"/>
  <c r="P3115" i="1"/>
  <c r="N3115" i="1"/>
  <c r="AG3114" i="1"/>
  <c r="AH3114" i="1" s="1"/>
  <c r="P3114" i="1"/>
  <c r="N3114" i="1"/>
  <c r="AC3112" i="1"/>
  <c r="AF3112" i="1" s="1"/>
  <c r="N3112" i="1"/>
  <c r="P3112" i="1" s="1"/>
  <c r="N3111" i="1"/>
  <c r="P3111" i="1" s="1"/>
  <c r="AG3111" i="1" s="1"/>
  <c r="AH3111" i="1" s="1"/>
  <c r="AJ3111" i="1" s="1"/>
  <c r="AL3111" i="1" s="1"/>
  <c r="P3110" i="1"/>
  <c r="AG3110" i="1" s="1"/>
  <c r="AH3110" i="1" s="1"/>
  <c r="AJ3110" i="1" s="1"/>
  <c r="AL3110" i="1" s="1"/>
  <c r="N3110" i="1"/>
  <c r="N3109" i="1"/>
  <c r="P3109" i="1" s="1"/>
  <c r="AG3109" i="1" s="1"/>
  <c r="AH3109" i="1" s="1"/>
  <c r="AJ3109" i="1" s="1"/>
  <c r="AL3109" i="1" s="1"/>
  <c r="N3108" i="1"/>
  <c r="P3108" i="1" s="1"/>
  <c r="AG3108" i="1" s="1"/>
  <c r="AH3108" i="1" s="1"/>
  <c r="AJ3108" i="1" s="1"/>
  <c r="AL3108" i="1" s="1"/>
  <c r="AC3107" i="1"/>
  <c r="AF3107" i="1" s="1"/>
  <c r="N3107" i="1"/>
  <c r="P3107" i="1" s="1"/>
  <c r="N3106" i="1"/>
  <c r="P3106" i="1" s="1"/>
  <c r="AG3106" i="1" s="1"/>
  <c r="AH3106" i="1" s="1"/>
  <c r="AF3104" i="1"/>
  <c r="AC3104" i="1"/>
  <c r="P3104" i="1"/>
  <c r="AG3104" i="1" s="1"/>
  <c r="AH3104" i="1" s="1"/>
  <c r="N3104" i="1"/>
  <c r="AC3102" i="1"/>
  <c r="AF3102" i="1" s="1"/>
  <c r="P3102" i="1"/>
  <c r="AG3102" i="1" s="1"/>
  <c r="AH3102" i="1" s="1"/>
  <c r="AJ3102" i="1" s="1"/>
  <c r="AL3102" i="1" s="1"/>
  <c r="N3102" i="1"/>
  <c r="AC3101" i="1"/>
  <c r="AF3101" i="1" s="1"/>
  <c r="P3101" i="1"/>
  <c r="AG3101" i="1" s="1"/>
  <c r="AH3101" i="1" s="1"/>
  <c r="AJ3101" i="1" s="1"/>
  <c r="AL3101" i="1" s="1"/>
  <c r="N3101" i="1"/>
  <c r="AC3100" i="1"/>
  <c r="AF3100" i="1" s="1"/>
  <c r="P3100" i="1"/>
  <c r="AG3100" i="1" s="1"/>
  <c r="AH3100" i="1" s="1"/>
  <c r="AJ3100" i="1" s="1"/>
  <c r="AL3100" i="1" s="1"/>
  <c r="N3100" i="1"/>
  <c r="N3099" i="1"/>
  <c r="P3099" i="1" s="1"/>
  <c r="AG3099" i="1" s="1"/>
  <c r="AH3099" i="1" s="1"/>
  <c r="AC3097" i="1"/>
  <c r="AF3097" i="1" s="1"/>
  <c r="P3097" i="1"/>
  <c r="N3097" i="1"/>
  <c r="AC3096" i="1"/>
  <c r="AF3096" i="1" s="1"/>
  <c r="P3096" i="1"/>
  <c r="N3096" i="1"/>
  <c r="N3095" i="1"/>
  <c r="P3095" i="1" s="1"/>
  <c r="AG3095" i="1" s="1"/>
  <c r="AH3095" i="1" s="1"/>
  <c r="AF3093" i="1"/>
  <c r="AC3093" i="1"/>
  <c r="N3093" i="1"/>
  <c r="P3093" i="1" s="1"/>
  <c r="AG3093" i="1" s="1"/>
  <c r="AH3093" i="1" s="1"/>
  <c r="AJ3093" i="1" s="1"/>
  <c r="AL3093" i="1" s="1"/>
  <c r="P3092" i="1"/>
  <c r="AG3092" i="1" s="1"/>
  <c r="AH3092" i="1" s="1"/>
  <c r="N3092" i="1"/>
  <c r="AG3090" i="1"/>
  <c r="AH3090" i="1" s="1"/>
  <c r="AF3090" i="1"/>
  <c r="AC3090" i="1"/>
  <c r="P3090" i="1"/>
  <c r="N3090" i="1"/>
  <c r="AC3088" i="1"/>
  <c r="AF3088" i="1" s="1"/>
  <c r="N3088" i="1"/>
  <c r="P3088" i="1" s="1"/>
  <c r="AG3088" i="1" s="1"/>
  <c r="AH3088" i="1" s="1"/>
  <c r="AJ3088" i="1" s="1"/>
  <c r="AL3088" i="1" s="1"/>
  <c r="AC3087" i="1"/>
  <c r="AF3087" i="1" s="1"/>
  <c r="N3087" i="1"/>
  <c r="P3087" i="1" s="1"/>
  <c r="AC3086" i="1"/>
  <c r="AF3086" i="1" s="1"/>
  <c r="N3086" i="1"/>
  <c r="P3086" i="1" s="1"/>
  <c r="AC3084" i="1"/>
  <c r="AF3084" i="1" s="1"/>
  <c r="P3084" i="1"/>
  <c r="N3084" i="1"/>
  <c r="AC3083" i="1"/>
  <c r="AF3083" i="1" s="1"/>
  <c r="P3083" i="1"/>
  <c r="AG3083" i="1" s="1"/>
  <c r="AH3083" i="1" s="1"/>
  <c r="AJ3083" i="1" s="1"/>
  <c r="AL3083" i="1" s="1"/>
  <c r="N3083" i="1"/>
  <c r="AC3082" i="1"/>
  <c r="AF3082" i="1" s="1"/>
  <c r="P3082" i="1"/>
  <c r="N3082" i="1"/>
  <c r="N3081" i="1"/>
  <c r="P3081" i="1" s="1"/>
  <c r="AG3081" i="1" s="1"/>
  <c r="AH3081" i="1" s="1"/>
  <c r="AG3079" i="1"/>
  <c r="AH3079" i="1" s="1"/>
  <c r="AF3079" i="1"/>
  <c r="AI3079" i="1" s="1"/>
  <c r="AJ3079" i="1" s="1"/>
  <c r="AL3079" i="1" s="1"/>
  <c r="AC3079" i="1"/>
  <c r="P3079" i="1"/>
  <c r="N3079" i="1"/>
  <c r="AG3078" i="1"/>
  <c r="AH3078" i="1" s="1"/>
  <c r="AJ3078" i="1" s="1"/>
  <c r="AL3078" i="1" s="1"/>
  <c r="P3078" i="1"/>
  <c r="N3078" i="1"/>
  <c r="N3077" i="1"/>
  <c r="P3077" i="1" s="1"/>
  <c r="AG3077" i="1" s="1"/>
  <c r="AH3077" i="1" s="1"/>
  <c r="AJ3077" i="1" s="1"/>
  <c r="AL3077" i="1" s="1"/>
  <c r="AF3076" i="1"/>
  <c r="AC3076" i="1"/>
  <c r="N3076" i="1"/>
  <c r="P3076" i="1" s="1"/>
  <c r="AG3076" i="1" s="1"/>
  <c r="AH3076" i="1" s="1"/>
  <c r="AJ3076" i="1" s="1"/>
  <c r="AL3076" i="1" s="1"/>
  <c r="P3075" i="1"/>
  <c r="AG3075" i="1" s="1"/>
  <c r="AH3075" i="1" s="1"/>
  <c r="N3075" i="1"/>
  <c r="AC3073" i="1"/>
  <c r="AF3073" i="1" s="1"/>
  <c r="P3073" i="1"/>
  <c r="N3073" i="1"/>
  <c r="AC3072" i="1"/>
  <c r="AF3072" i="1" s="1"/>
  <c r="P3072" i="1"/>
  <c r="N3072" i="1"/>
  <c r="AC3071" i="1"/>
  <c r="AF3071" i="1" s="1"/>
  <c r="P3071" i="1"/>
  <c r="N3071" i="1"/>
  <c r="AG3069" i="1"/>
  <c r="AH3069" i="1" s="1"/>
  <c r="AJ3069" i="1" s="1"/>
  <c r="AL3069" i="1" s="1"/>
  <c r="AF3069" i="1"/>
  <c r="AC3069" i="1"/>
  <c r="P3069" i="1"/>
  <c r="N3069" i="1"/>
  <c r="AG3068" i="1"/>
  <c r="AH3068" i="1" s="1"/>
  <c r="P3068" i="1"/>
  <c r="N3068" i="1"/>
  <c r="AC3066" i="1"/>
  <c r="AF3066" i="1" s="1"/>
  <c r="N3066" i="1"/>
  <c r="P3066" i="1" s="1"/>
  <c r="P3064" i="1"/>
  <c r="AG3064" i="1" s="1"/>
  <c r="AH3064" i="1" s="1"/>
  <c r="AJ3064" i="1" s="1"/>
  <c r="AL3064" i="1" s="1"/>
  <c r="N3064" i="1"/>
  <c r="P3063" i="1"/>
  <c r="AG3063" i="1" s="1"/>
  <c r="AH3063" i="1" s="1"/>
  <c r="AJ3063" i="1" s="1"/>
  <c r="AL3063" i="1" s="1"/>
  <c r="N3063" i="1"/>
  <c r="AG3062" i="1"/>
  <c r="AH3062" i="1" s="1"/>
  <c r="AJ3062" i="1" s="1"/>
  <c r="AL3062" i="1" s="1"/>
  <c r="AF3062" i="1"/>
  <c r="AC3062" i="1"/>
  <c r="P3062" i="1"/>
  <c r="N3062" i="1"/>
  <c r="AG3061" i="1"/>
  <c r="AH3061" i="1" s="1"/>
  <c r="AJ3061" i="1" s="1"/>
  <c r="AL3061" i="1" s="1"/>
  <c r="P3061" i="1"/>
  <c r="N3061" i="1"/>
  <c r="AC3060" i="1"/>
  <c r="AF3060" i="1" s="1"/>
  <c r="P3060" i="1"/>
  <c r="N3060" i="1"/>
  <c r="N3059" i="1"/>
  <c r="P3059" i="1" s="1"/>
  <c r="AG3059" i="1" s="1"/>
  <c r="AH3059" i="1" s="1"/>
  <c r="AJ3059" i="1" s="1"/>
  <c r="AL3059" i="1" s="1"/>
  <c r="P3058" i="1"/>
  <c r="AG3058" i="1" s="1"/>
  <c r="AH3058" i="1" s="1"/>
  <c r="N3058" i="1"/>
  <c r="AC3056" i="1"/>
  <c r="AF3056" i="1" s="1"/>
  <c r="P3056" i="1"/>
  <c r="AG3056" i="1" s="1"/>
  <c r="AH3056" i="1" s="1"/>
  <c r="AJ3056" i="1" s="1"/>
  <c r="AL3056" i="1" s="1"/>
  <c r="N3056" i="1"/>
  <c r="AC3055" i="1"/>
  <c r="AF3055" i="1" s="1"/>
  <c r="P3055" i="1"/>
  <c r="N3055" i="1"/>
  <c r="AC3054" i="1"/>
  <c r="AF3054" i="1" s="1"/>
  <c r="P3054" i="1"/>
  <c r="N3054" i="1"/>
  <c r="AC3053" i="1"/>
  <c r="AF3053" i="1" s="1"/>
  <c r="P3053" i="1"/>
  <c r="N3053" i="1"/>
  <c r="AC3052" i="1"/>
  <c r="AF3052" i="1" s="1"/>
  <c r="P3052" i="1"/>
  <c r="AG3052" i="1" s="1"/>
  <c r="AH3052" i="1" s="1"/>
  <c r="AJ3052" i="1" s="1"/>
  <c r="AL3052" i="1" s="1"/>
  <c r="N3052" i="1"/>
  <c r="AC3051" i="1"/>
  <c r="AF3051" i="1" s="1"/>
  <c r="P3051" i="1"/>
  <c r="AG3051" i="1" s="1"/>
  <c r="AH3051" i="1" s="1"/>
  <c r="N3051" i="1"/>
  <c r="AG3049" i="1"/>
  <c r="AH3049" i="1" s="1"/>
  <c r="P3049" i="1"/>
  <c r="N3049" i="1"/>
  <c r="AC3047" i="1"/>
  <c r="AF3047" i="1" s="1"/>
  <c r="N3047" i="1"/>
  <c r="P3047" i="1" s="1"/>
  <c r="AH3046" i="1"/>
  <c r="AF3045" i="1"/>
  <c r="AC3045" i="1"/>
  <c r="N3045" i="1"/>
  <c r="P3045" i="1" s="1"/>
  <c r="AG3045" i="1" s="1"/>
  <c r="AH3045" i="1" s="1"/>
  <c r="AJ3045" i="1" s="1"/>
  <c r="P3043" i="1"/>
  <c r="AG3043" i="1" s="1"/>
  <c r="AH3043" i="1" s="1"/>
  <c r="N3043" i="1"/>
  <c r="AG3041" i="1"/>
  <c r="AH3041" i="1" s="1"/>
  <c r="AF3041" i="1"/>
  <c r="AC3041" i="1"/>
  <c r="P3041" i="1"/>
  <c r="N3041" i="1"/>
  <c r="AC3039" i="1"/>
  <c r="AF3039" i="1" s="1"/>
  <c r="N3039" i="1"/>
  <c r="P3039" i="1" s="1"/>
  <c r="AG3039" i="1" s="1"/>
  <c r="AH3039" i="1" s="1"/>
  <c r="AJ3039" i="1" s="1"/>
  <c r="AL3039" i="1" s="1"/>
  <c r="AL3038" i="1"/>
  <c r="AC3038" i="1"/>
  <c r="AF3038" i="1" s="1"/>
  <c r="N3038" i="1"/>
  <c r="P3038" i="1" s="1"/>
  <c r="AG3038" i="1" s="1"/>
  <c r="AH3038" i="1" s="1"/>
  <c r="AJ3038" i="1" s="1"/>
  <c r="AL3037" i="1"/>
  <c r="N3037" i="1"/>
  <c r="P3037" i="1" s="1"/>
  <c r="AG3037" i="1" s="1"/>
  <c r="AH3037" i="1" s="1"/>
  <c r="AJ3037" i="1" s="1"/>
  <c r="AC3036" i="1"/>
  <c r="AF3036" i="1" s="1"/>
  <c r="N3036" i="1"/>
  <c r="P3036" i="1" s="1"/>
  <c r="AG3036" i="1" s="1"/>
  <c r="AH3036" i="1" s="1"/>
  <c r="AF3034" i="1"/>
  <c r="AC3034" i="1"/>
  <c r="N3034" i="1"/>
  <c r="P3034" i="1" s="1"/>
  <c r="AG3034" i="1" s="1"/>
  <c r="AH3034" i="1" s="1"/>
  <c r="AJ3034" i="1" s="1"/>
  <c r="AL3034" i="1" s="1"/>
  <c r="AF3033" i="1"/>
  <c r="AC3033" i="1"/>
  <c r="N3033" i="1"/>
  <c r="P3033" i="1" s="1"/>
  <c r="AG3033" i="1" s="1"/>
  <c r="AH3033" i="1" s="1"/>
  <c r="AJ3033" i="1" s="1"/>
  <c r="AL3033" i="1" s="1"/>
  <c r="AL3032" i="1"/>
  <c r="P3032" i="1"/>
  <c r="AG3032" i="1" s="1"/>
  <c r="AH3032" i="1" s="1"/>
  <c r="AJ3032" i="1" s="1"/>
  <c r="N3032" i="1"/>
  <c r="N3030" i="1"/>
  <c r="P3030" i="1" s="1"/>
  <c r="AG3030" i="1" s="1"/>
  <c r="AH3030" i="1" s="1"/>
  <c r="AJ3030" i="1" s="1"/>
  <c r="AL3030" i="1" s="1"/>
  <c r="AJ3029" i="1"/>
  <c r="AJ3031" i="1" s="1"/>
  <c r="N3029" i="1"/>
  <c r="P3029" i="1" s="1"/>
  <c r="AG3029" i="1" s="1"/>
  <c r="AH3029" i="1" s="1"/>
  <c r="AH3031" i="1" s="1"/>
  <c r="P3027" i="1"/>
  <c r="AG3027" i="1" s="1"/>
  <c r="AH3027" i="1" s="1"/>
  <c r="AJ3027" i="1" s="1"/>
  <c r="AL3027" i="1" s="1"/>
  <c r="N3027" i="1"/>
  <c r="AF3026" i="1"/>
  <c r="AC3026" i="1"/>
  <c r="P3026" i="1"/>
  <c r="AG3026" i="1" s="1"/>
  <c r="AH3026" i="1" s="1"/>
  <c r="AJ3026" i="1" s="1"/>
  <c r="AL3026" i="1" s="1"/>
  <c r="N3026" i="1"/>
  <c r="AF3025" i="1"/>
  <c r="AC3025" i="1"/>
  <c r="P3025" i="1"/>
  <c r="AG3025" i="1" s="1"/>
  <c r="AH3025" i="1" s="1"/>
  <c r="AJ3025" i="1" s="1"/>
  <c r="AL3025" i="1" s="1"/>
  <c r="N3025" i="1"/>
  <c r="AH3024" i="1"/>
  <c r="AJ3024" i="1" s="1"/>
  <c r="AL3024" i="1" s="1"/>
  <c r="AF3024" i="1"/>
  <c r="AC3024" i="1"/>
  <c r="P3024" i="1"/>
  <c r="AG3024" i="1" s="1"/>
  <c r="N3024" i="1"/>
  <c r="AJ3023" i="1"/>
  <c r="AL3023" i="1" s="1"/>
  <c r="AH3023" i="1"/>
  <c r="AF3023" i="1"/>
  <c r="AC3023" i="1"/>
  <c r="P3023" i="1"/>
  <c r="AG3023" i="1" s="1"/>
  <c r="N3023" i="1"/>
  <c r="AF3022" i="1"/>
  <c r="AC3022" i="1"/>
  <c r="P3022" i="1"/>
  <c r="AG3022" i="1" s="1"/>
  <c r="AH3022" i="1" s="1"/>
  <c r="AJ3022" i="1" s="1"/>
  <c r="AL3022" i="1" s="1"/>
  <c r="N3022" i="1"/>
  <c r="AI3021" i="1"/>
  <c r="AC3021" i="1"/>
  <c r="AF3021" i="1" s="1"/>
  <c r="AG3020" i="1"/>
  <c r="AH3020" i="1" s="1"/>
  <c r="AC3020" i="1"/>
  <c r="AF3020" i="1" s="1"/>
  <c r="N3020" i="1"/>
  <c r="P3020" i="1" s="1"/>
  <c r="AF3018" i="1"/>
  <c r="AC3018" i="1"/>
  <c r="N3018" i="1"/>
  <c r="P3018" i="1" s="1"/>
  <c r="AF3017" i="1"/>
  <c r="AC3017" i="1"/>
  <c r="N3017" i="1"/>
  <c r="P3017" i="1" s="1"/>
  <c r="AL3016" i="1"/>
  <c r="P3016" i="1"/>
  <c r="AG3016" i="1" s="1"/>
  <c r="AH3016" i="1" s="1"/>
  <c r="AJ3016" i="1" s="1"/>
  <c r="N3016" i="1"/>
  <c r="AC3014" i="1"/>
  <c r="AF3014" i="1" s="1"/>
  <c r="N3014" i="1"/>
  <c r="P3014" i="1" s="1"/>
  <c r="AG3014" i="1" s="1"/>
  <c r="AH3014" i="1" s="1"/>
  <c r="AG3013" i="1"/>
  <c r="AH3013" i="1" s="1"/>
  <c r="AJ3013" i="1" s="1"/>
  <c r="AL3013" i="1" s="1"/>
  <c r="N3013" i="1"/>
  <c r="P3013" i="1" s="1"/>
  <c r="AH3011" i="1"/>
  <c r="AJ3011" i="1" s="1"/>
  <c r="AL3011" i="1" s="1"/>
  <c r="AC3011" i="1"/>
  <c r="AF3011" i="1" s="1"/>
  <c r="P3011" i="1"/>
  <c r="AG3011" i="1" s="1"/>
  <c r="N3011" i="1"/>
  <c r="AC3010" i="1"/>
  <c r="AF3010" i="1" s="1"/>
  <c r="AF3009" i="1"/>
  <c r="AC3009" i="1"/>
  <c r="N3009" i="1"/>
  <c r="P3009" i="1" s="1"/>
  <c r="AJ3007" i="1"/>
  <c r="AL3007" i="1" s="1"/>
  <c r="AG3007" i="1"/>
  <c r="AH3007" i="1" s="1"/>
  <c r="AF3007" i="1"/>
  <c r="AI3007" i="1" s="1"/>
  <c r="AC3007" i="1"/>
  <c r="P3007" i="1"/>
  <c r="N3007" i="1"/>
  <c r="P3006" i="1"/>
  <c r="AG3006" i="1" s="1"/>
  <c r="AH3006" i="1" s="1"/>
  <c r="N3006" i="1"/>
  <c r="AG3004" i="1"/>
  <c r="AH3004" i="1" s="1"/>
  <c r="N3004" i="1"/>
  <c r="P3004" i="1" s="1"/>
  <c r="AH3002" i="1"/>
  <c r="AJ3002" i="1" s="1"/>
  <c r="AL3002" i="1" s="1"/>
  <c r="AF3002" i="1"/>
  <c r="AC3002" i="1"/>
  <c r="P3002" i="1"/>
  <c r="AG3002" i="1" s="1"/>
  <c r="N3002" i="1"/>
  <c r="P3001" i="1"/>
  <c r="AG3001" i="1" s="1"/>
  <c r="AH3001" i="1" s="1"/>
  <c r="N3001" i="1"/>
  <c r="N2999" i="1"/>
  <c r="P2999" i="1" s="1"/>
  <c r="AG2999" i="1" s="1"/>
  <c r="AH2999" i="1" s="1"/>
  <c r="AJ2999" i="1" s="1"/>
  <c r="AL2999" i="1" s="1"/>
  <c r="AC2998" i="1"/>
  <c r="AF2998" i="1" s="1"/>
  <c r="N2998" i="1"/>
  <c r="P2998" i="1" s="1"/>
  <c r="AG2998" i="1" s="1"/>
  <c r="AH2998" i="1" s="1"/>
  <c r="AJ2998" i="1" s="1"/>
  <c r="AL2998" i="1" s="1"/>
  <c r="AH2997" i="1"/>
  <c r="AG2997" i="1"/>
  <c r="N2997" i="1"/>
  <c r="P2997" i="1" s="1"/>
  <c r="AF2995" i="1"/>
  <c r="AC2995" i="1"/>
  <c r="P2995" i="1"/>
  <c r="AG2995" i="1" s="1"/>
  <c r="AH2995" i="1" s="1"/>
  <c r="AJ2995" i="1" s="1"/>
  <c r="AL2995" i="1" s="1"/>
  <c r="N2995" i="1"/>
  <c r="AH2994" i="1"/>
  <c r="AJ2994" i="1" s="1"/>
  <c r="AL2994" i="1" s="1"/>
  <c r="P2994" i="1"/>
  <c r="AG2994" i="1" s="1"/>
  <c r="N2994" i="1"/>
  <c r="AG2993" i="1"/>
  <c r="AH2993" i="1" s="1"/>
  <c r="AJ2993" i="1" s="1"/>
  <c r="AL2993" i="1" s="1"/>
  <c r="AF2993" i="1"/>
  <c r="AC2993" i="1"/>
  <c r="P2993" i="1"/>
  <c r="N2993" i="1"/>
  <c r="P2992" i="1"/>
  <c r="AG2992" i="1" s="1"/>
  <c r="AH2992" i="1" s="1"/>
  <c r="AJ2992" i="1" s="1"/>
  <c r="AL2992" i="1" s="1"/>
  <c r="N2992" i="1"/>
  <c r="AC2991" i="1"/>
  <c r="AF2991" i="1" s="1"/>
  <c r="P2991" i="1"/>
  <c r="N2991" i="1"/>
  <c r="AH2990" i="1"/>
  <c r="AJ2990" i="1" s="1"/>
  <c r="AL2990" i="1" s="1"/>
  <c r="N2990" i="1"/>
  <c r="P2990" i="1" s="1"/>
  <c r="AG2990" i="1" s="1"/>
  <c r="P2989" i="1"/>
  <c r="AG2989" i="1" s="1"/>
  <c r="AH2989" i="1" s="1"/>
  <c r="N2989" i="1"/>
  <c r="AG2987" i="1"/>
  <c r="AH2987" i="1" s="1"/>
  <c r="AJ2987" i="1" s="1"/>
  <c r="AL2987" i="1" s="1"/>
  <c r="AC2987" i="1"/>
  <c r="AF2987" i="1" s="1"/>
  <c r="AC2986" i="1"/>
  <c r="AF2986" i="1" s="1"/>
  <c r="N2986" i="1"/>
  <c r="P2986" i="1" s="1"/>
  <c r="AC2985" i="1"/>
  <c r="AF2985" i="1" s="1"/>
  <c r="N2985" i="1"/>
  <c r="P2985" i="1" s="1"/>
  <c r="AC2984" i="1"/>
  <c r="AF2984" i="1" s="1"/>
  <c r="N2984" i="1"/>
  <c r="P2984" i="1" s="1"/>
  <c r="N2983" i="1"/>
  <c r="P2983" i="1" s="1"/>
  <c r="AG2983" i="1" s="1"/>
  <c r="AH2983" i="1" s="1"/>
  <c r="AJ2983" i="1" s="1"/>
  <c r="AL2983" i="1" s="1"/>
  <c r="N2982" i="1"/>
  <c r="P2982" i="1" s="1"/>
  <c r="AG2982" i="1" s="1"/>
  <c r="AH2982" i="1" s="1"/>
  <c r="AF2980" i="1"/>
  <c r="AC2980" i="1"/>
  <c r="P2980" i="1"/>
  <c r="AG2980" i="1" s="1"/>
  <c r="AH2980" i="1" s="1"/>
  <c r="AJ2980" i="1" s="1"/>
  <c r="AL2980" i="1" s="1"/>
  <c r="N2980" i="1"/>
  <c r="AH2979" i="1"/>
  <c r="AJ2979" i="1" s="1"/>
  <c r="AL2979" i="1" s="1"/>
  <c r="AF2979" i="1"/>
  <c r="AC2979" i="1"/>
  <c r="P2979" i="1"/>
  <c r="AG2979" i="1" s="1"/>
  <c r="N2979" i="1"/>
  <c r="P2978" i="1"/>
  <c r="AG2978" i="1" s="1"/>
  <c r="AH2978" i="1" s="1"/>
  <c r="N2978" i="1"/>
  <c r="N2976" i="1"/>
  <c r="P2976" i="1" s="1"/>
  <c r="AG2976" i="1" s="1"/>
  <c r="AH2976" i="1" s="1"/>
  <c r="AH2977" i="1" s="1"/>
  <c r="AH2975" i="1"/>
  <c r="P2974" i="1"/>
  <c r="AG2974" i="1" s="1"/>
  <c r="AH2974" i="1" s="1"/>
  <c r="AJ2974" i="1" s="1"/>
  <c r="AJ2975" i="1" s="1"/>
  <c r="N2974" i="1"/>
  <c r="AC2972" i="1"/>
  <c r="AF2972" i="1" s="1"/>
  <c r="P2972" i="1"/>
  <c r="AG2972" i="1" s="1"/>
  <c r="AH2972" i="1" s="1"/>
  <c r="AJ2972" i="1" s="1"/>
  <c r="AL2972" i="1" s="1"/>
  <c r="N2972" i="1"/>
  <c r="N2971" i="1"/>
  <c r="P2971" i="1" s="1"/>
  <c r="AG2971" i="1" s="1"/>
  <c r="AH2971" i="1" s="1"/>
  <c r="AC2969" i="1"/>
  <c r="AF2969" i="1" s="1"/>
  <c r="P2969" i="1"/>
  <c r="N2969" i="1"/>
  <c r="N2968" i="1"/>
  <c r="P2968" i="1" s="1"/>
  <c r="AG2968" i="1" s="1"/>
  <c r="AH2968" i="1" s="1"/>
  <c r="AJ2968" i="1" s="1"/>
  <c r="AL2968" i="1" s="1"/>
  <c r="AF2967" i="1"/>
  <c r="AC2967" i="1"/>
  <c r="N2967" i="1"/>
  <c r="P2967" i="1" s="1"/>
  <c r="AG2967" i="1" s="1"/>
  <c r="AH2967" i="1" s="1"/>
  <c r="AJ2967" i="1" s="1"/>
  <c r="AL2967" i="1" s="1"/>
  <c r="P2966" i="1"/>
  <c r="AG2966" i="1" s="1"/>
  <c r="AH2966" i="1" s="1"/>
  <c r="N2966" i="1"/>
  <c r="AC2964" i="1"/>
  <c r="AF2964" i="1" s="1"/>
  <c r="P2964" i="1"/>
  <c r="AG2964" i="1" s="1"/>
  <c r="AH2964" i="1" s="1"/>
  <c r="AJ2964" i="1" s="1"/>
  <c r="AL2964" i="1" s="1"/>
  <c r="N2964" i="1"/>
  <c r="AC2963" i="1"/>
  <c r="AF2963" i="1" s="1"/>
  <c r="P2963" i="1"/>
  <c r="AG2963" i="1" s="1"/>
  <c r="AH2963" i="1" s="1"/>
  <c r="AJ2963" i="1" s="1"/>
  <c r="AL2963" i="1" s="1"/>
  <c r="N2963" i="1"/>
  <c r="AC2962" i="1"/>
  <c r="AF2962" i="1" s="1"/>
  <c r="P2962" i="1"/>
  <c r="AG2962" i="1" s="1"/>
  <c r="AH2962" i="1" s="1"/>
  <c r="AJ2962" i="1" s="1"/>
  <c r="AL2962" i="1" s="1"/>
  <c r="N2962" i="1"/>
  <c r="N2961" i="1"/>
  <c r="P2961" i="1" s="1"/>
  <c r="AG2961" i="1" s="1"/>
  <c r="AH2961" i="1" s="1"/>
  <c r="AC2959" i="1"/>
  <c r="AF2959" i="1" s="1"/>
  <c r="P2959" i="1"/>
  <c r="AG2959" i="1" s="1"/>
  <c r="AH2959" i="1" s="1"/>
  <c r="AJ2959" i="1" s="1"/>
  <c r="AL2959" i="1" s="1"/>
  <c r="N2959" i="1"/>
  <c r="N2958" i="1"/>
  <c r="P2958" i="1" s="1"/>
  <c r="AG2958" i="1" s="1"/>
  <c r="AH2958" i="1" s="1"/>
  <c r="AJ2956" i="1"/>
  <c r="P2956" i="1"/>
  <c r="AG2956" i="1" s="1"/>
  <c r="AH2956" i="1" s="1"/>
  <c r="AH2957" i="1" s="1"/>
  <c r="N2956" i="1"/>
  <c r="AL2954" i="1"/>
  <c r="AG2954" i="1"/>
  <c r="AH2954" i="1" s="1"/>
  <c r="AJ2954" i="1" s="1"/>
  <c r="AF2954" i="1"/>
  <c r="AC2954" i="1"/>
  <c r="P2954" i="1"/>
  <c r="N2954" i="1"/>
  <c r="P2953" i="1"/>
  <c r="AG2953" i="1" s="1"/>
  <c r="AH2953" i="1" s="1"/>
  <c r="N2953" i="1"/>
  <c r="AI2951" i="1"/>
  <c r="AH2951" i="1"/>
  <c r="AF2951" i="1"/>
  <c r="AC2951" i="1"/>
  <c r="P2951" i="1"/>
  <c r="AG2951" i="1" s="1"/>
  <c r="N2951" i="1"/>
  <c r="AC2950" i="1"/>
  <c r="AF2950" i="1" s="1"/>
  <c r="AI2950" i="1" s="1"/>
  <c r="AJ2950" i="1" s="1"/>
  <c r="AL2950" i="1" s="1"/>
  <c r="N2950" i="1"/>
  <c r="P2950" i="1" s="1"/>
  <c r="AG2950" i="1" s="1"/>
  <c r="AH2950" i="1" s="1"/>
  <c r="AH2952" i="1" s="1"/>
  <c r="AL2949" i="1"/>
  <c r="AJ2949" i="1"/>
  <c r="N2949" i="1"/>
  <c r="P2949" i="1" s="1"/>
  <c r="AG2949" i="1" s="1"/>
  <c r="AH2949" i="1" s="1"/>
  <c r="AL2947" i="1"/>
  <c r="P2947" i="1"/>
  <c r="AG2947" i="1" s="1"/>
  <c r="AH2947" i="1" s="1"/>
  <c r="AJ2947" i="1" s="1"/>
  <c r="N2947" i="1"/>
  <c r="AJ2946" i="1"/>
  <c r="AL2946" i="1" s="1"/>
  <c r="AH2946" i="1"/>
  <c r="P2946" i="1"/>
  <c r="AG2946" i="1" s="1"/>
  <c r="N2946" i="1"/>
  <c r="AC2945" i="1"/>
  <c r="AF2945" i="1" s="1"/>
  <c r="AI2945" i="1" s="1"/>
  <c r="N2945" i="1"/>
  <c r="P2945" i="1" s="1"/>
  <c r="AG2945" i="1" s="1"/>
  <c r="AH2945" i="1" s="1"/>
  <c r="AI2944" i="1"/>
  <c r="AF2944" i="1"/>
  <c r="AC2944" i="1"/>
  <c r="P2944" i="1"/>
  <c r="AG2944" i="1" s="1"/>
  <c r="AH2944" i="1" s="1"/>
  <c r="N2944" i="1"/>
  <c r="AI2943" i="1"/>
  <c r="AC2943" i="1"/>
  <c r="AF2943" i="1" s="1"/>
  <c r="N2943" i="1"/>
  <c r="P2943" i="1" s="1"/>
  <c r="AF2942" i="1"/>
  <c r="AI2942" i="1" s="1"/>
  <c r="AC2942" i="1"/>
  <c r="N2942" i="1"/>
  <c r="P2942" i="1" s="1"/>
  <c r="AF2940" i="1"/>
  <c r="AC2940" i="1"/>
  <c r="N2940" i="1"/>
  <c r="P2940" i="1" s="1"/>
  <c r="AG2940" i="1" s="1"/>
  <c r="AH2940" i="1" s="1"/>
  <c r="AJ2940" i="1" s="1"/>
  <c r="AL2940" i="1" s="1"/>
  <c r="AC2939" i="1"/>
  <c r="AF2939" i="1" s="1"/>
  <c r="N2939" i="1"/>
  <c r="P2939" i="1" s="1"/>
  <c r="AF2938" i="1"/>
  <c r="AC2938" i="1"/>
  <c r="AC2937" i="1"/>
  <c r="AF2937" i="1" s="1"/>
  <c r="N2937" i="1"/>
  <c r="P2937" i="1" s="1"/>
  <c r="AG2936" i="1"/>
  <c r="AH2936" i="1" s="1"/>
  <c r="N2936" i="1"/>
  <c r="P2936" i="1" s="1"/>
  <c r="AH2934" i="1"/>
  <c r="N2934" i="1"/>
  <c r="P2934" i="1" s="1"/>
  <c r="AG2934" i="1" s="1"/>
  <c r="AF2932" i="1"/>
  <c r="AC2932" i="1"/>
  <c r="N2932" i="1"/>
  <c r="P2932" i="1" s="1"/>
  <c r="AF2931" i="1"/>
  <c r="AC2931" i="1"/>
  <c r="N2931" i="1"/>
  <c r="P2931" i="1" s="1"/>
  <c r="AF2930" i="1"/>
  <c r="AC2930" i="1"/>
  <c r="N2930" i="1"/>
  <c r="P2930" i="1" s="1"/>
  <c r="AJ2928" i="1"/>
  <c r="AL2928" i="1" s="1"/>
  <c r="AL2929" i="1" s="1"/>
  <c r="AH2928" i="1"/>
  <c r="AH2929" i="1" s="1"/>
  <c r="P2928" i="1"/>
  <c r="AG2928" i="1" s="1"/>
  <c r="N2928" i="1"/>
  <c r="AL2926" i="1"/>
  <c r="AJ2926" i="1"/>
  <c r="N2926" i="1"/>
  <c r="P2926" i="1" s="1"/>
  <c r="AG2926" i="1" s="1"/>
  <c r="AH2926" i="1" s="1"/>
  <c r="AH2925" i="1"/>
  <c r="AJ2925" i="1" s="1"/>
  <c r="AL2925" i="1" s="1"/>
  <c r="AG2925" i="1"/>
  <c r="N2925" i="1"/>
  <c r="P2925" i="1" s="1"/>
  <c r="P2924" i="1"/>
  <c r="AG2924" i="1" s="1"/>
  <c r="AH2924" i="1" s="1"/>
  <c r="N2924" i="1"/>
  <c r="P2922" i="1"/>
  <c r="AG2922" i="1" s="1"/>
  <c r="AH2922" i="1" s="1"/>
  <c r="N2922" i="1"/>
  <c r="AG2920" i="1"/>
  <c r="AH2920" i="1" s="1"/>
  <c r="AJ2920" i="1" s="1"/>
  <c r="AL2920" i="1" s="1"/>
  <c r="N2920" i="1"/>
  <c r="P2920" i="1" s="1"/>
  <c r="N2919" i="1"/>
  <c r="P2919" i="1" s="1"/>
  <c r="AG2919" i="1" s="1"/>
  <c r="AH2919" i="1" s="1"/>
  <c r="AJ2919" i="1" s="1"/>
  <c r="AL2919" i="1" s="1"/>
  <c r="AG2918" i="1"/>
  <c r="AH2918" i="1" s="1"/>
  <c r="AJ2918" i="1" s="1"/>
  <c r="N2918" i="1"/>
  <c r="P2918" i="1" s="1"/>
  <c r="AC2916" i="1"/>
  <c r="AF2916" i="1" s="1"/>
  <c r="P2916" i="1"/>
  <c r="N2916" i="1"/>
  <c r="AC2915" i="1"/>
  <c r="AF2915" i="1" s="1"/>
  <c r="AF2914" i="1"/>
  <c r="AC2914" i="1"/>
  <c r="N2914" i="1"/>
  <c r="P2914" i="1" s="1"/>
  <c r="AF2913" i="1"/>
  <c r="AC2913" i="1"/>
  <c r="N2913" i="1"/>
  <c r="P2913" i="1" s="1"/>
  <c r="AJ2911" i="1"/>
  <c r="P2911" i="1"/>
  <c r="AG2911" i="1" s="1"/>
  <c r="AH2911" i="1" s="1"/>
  <c r="AH2912" i="1" s="1"/>
  <c r="N2911" i="1"/>
  <c r="AH2909" i="1"/>
  <c r="AG2909" i="1"/>
  <c r="AC2909" i="1"/>
  <c r="AF2909" i="1" s="1"/>
  <c r="AI2909" i="1" s="1"/>
  <c r="N2909" i="1"/>
  <c r="P2909" i="1" s="1"/>
  <c r="AI2908" i="1"/>
  <c r="AF2908" i="1"/>
  <c r="AC2908" i="1"/>
  <c r="P2908" i="1"/>
  <c r="AG2908" i="1" s="1"/>
  <c r="AH2908" i="1" s="1"/>
  <c r="N2908" i="1"/>
  <c r="AG2907" i="1"/>
  <c r="AH2907" i="1" s="1"/>
  <c r="AC2907" i="1"/>
  <c r="AF2907" i="1" s="1"/>
  <c r="AI2907" i="1" s="1"/>
  <c r="AJ2907" i="1" s="1"/>
  <c r="N2907" i="1"/>
  <c r="P2907" i="1" s="1"/>
  <c r="AC2905" i="1"/>
  <c r="AF2905" i="1" s="1"/>
  <c r="P2905" i="1"/>
  <c r="AG2905" i="1" s="1"/>
  <c r="AH2905" i="1" s="1"/>
  <c r="AJ2905" i="1" s="1"/>
  <c r="AL2905" i="1" s="1"/>
  <c r="N2905" i="1"/>
  <c r="AC2904" i="1"/>
  <c r="AF2904" i="1" s="1"/>
  <c r="P2904" i="1"/>
  <c r="N2904" i="1"/>
  <c r="AC2903" i="1"/>
  <c r="AF2903" i="1" s="1"/>
  <c r="P2903" i="1"/>
  <c r="N2903" i="1"/>
  <c r="AL2902" i="1"/>
  <c r="AH2902" i="1"/>
  <c r="AJ2902" i="1" s="1"/>
  <c r="AC2902" i="1"/>
  <c r="AF2902" i="1" s="1"/>
  <c r="P2902" i="1"/>
  <c r="AG2902" i="1" s="1"/>
  <c r="N2902" i="1"/>
  <c r="AL2901" i="1"/>
  <c r="AH2901" i="1"/>
  <c r="AJ2901" i="1" s="1"/>
  <c r="N2901" i="1"/>
  <c r="P2901" i="1" s="1"/>
  <c r="AG2901" i="1" s="1"/>
  <c r="AL2900" i="1"/>
  <c r="AH2900" i="1"/>
  <c r="AJ2900" i="1" s="1"/>
  <c r="P2900" i="1"/>
  <c r="AG2900" i="1" s="1"/>
  <c r="N2900" i="1"/>
  <c r="AF2899" i="1"/>
  <c r="AC2899" i="1"/>
  <c r="P2899" i="1"/>
  <c r="AG2899" i="1" s="1"/>
  <c r="AH2899" i="1" s="1"/>
  <c r="AJ2899" i="1" s="1"/>
  <c r="AL2899" i="1" s="1"/>
  <c r="N2899" i="1"/>
  <c r="AF2898" i="1"/>
  <c r="AC2898" i="1"/>
  <c r="P2898" i="1"/>
  <c r="N2898" i="1"/>
  <c r="AF2897" i="1"/>
  <c r="AC2897" i="1"/>
  <c r="P2897" i="1"/>
  <c r="AG2897" i="1" s="1"/>
  <c r="AH2897" i="1" s="1"/>
  <c r="AJ2897" i="1" s="1"/>
  <c r="AL2897" i="1" s="1"/>
  <c r="N2897" i="1"/>
  <c r="P2896" i="1"/>
  <c r="AG2896" i="1" s="1"/>
  <c r="AH2896" i="1" s="1"/>
  <c r="N2896" i="1"/>
  <c r="AJ2894" i="1"/>
  <c r="AJ2895" i="1" s="1"/>
  <c r="AG2894" i="1"/>
  <c r="AH2894" i="1" s="1"/>
  <c r="AH2895" i="1" s="1"/>
  <c r="N2894" i="1"/>
  <c r="P2894" i="1" s="1"/>
  <c r="AI2892" i="1"/>
  <c r="AC2892" i="1"/>
  <c r="AF2892" i="1" s="1"/>
  <c r="P2892" i="1"/>
  <c r="AG2892" i="1" s="1"/>
  <c r="AH2892" i="1" s="1"/>
  <c r="AH2893" i="1" s="1"/>
  <c r="N2892" i="1"/>
  <c r="AF2890" i="1"/>
  <c r="AC2890" i="1"/>
  <c r="AC2889" i="1"/>
  <c r="AF2889" i="1" s="1"/>
  <c r="AI2889" i="1" s="1"/>
  <c r="N2889" i="1"/>
  <c r="P2889" i="1" s="1"/>
  <c r="P2888" i="1"/>
  <c r="AG2888" i="1" s="1"/>
  <c r="AH2888" i="1" s="1"/>
  <c r="AJ2888" i="1" s="1"/>
  <c r="N2888" i="1"/>
  <c r="AC2886" i="1"/>
  <c r="AF2886" i="1" s="1"/>
  <c r="P2886" i="1"/>
  <c r="AG2886" i="1" s="1"/>
  <c r="AH2886" i="1" s="1"/>
  <c r="AJ2886" i="1" s="1"/>
  <c r="AL2886" i="1" s="1"/>
  <c r="N2886" i="1"/>
  <c r="AF2885" i="1"/>
  <c r="AC2885" i="1"/>
  <c r="N2885" i="1"/>
  <c r="P2885" i="1" s="1"/>
  <c r="AG2885" i="1" s="1"/>
  <c r="AH2885" i="1" s="1"/>
  <c r="AJ2885" i="1" s="1"/>
  <c r="AL2885" i="1" s="1"/>
  <c r="AC2884" i="1"/>
  <c r="AF2884" i="1" s="1"/>
  <c r="P2884" i="1"/>
  <c r="N2884" i="1"/>
  <c r="AF2883" i="1"/>
  <c r="AC2883" i="1"/>
  <c r="N2883" i="1"/>
  <c r="P2883" i="1" s="1"/>
  <c r="AG2883" i="1" s="1"/>
  <c r="AH2883" i="1" s="1"/>
  <c r="AJ2883" i="1" s="1"/>
  <c r="AL2883" i="1" s="1"/>
  <c r="AC2882" i="1"/>
  <c r="AF2882" i="1" s="1"/>
  <c r="P2882" i="1"/>
  <c r="AG2882" i="1" s="1"/>
  <c r="AH2882" i="1" s="1"/>
  <c r="AJ2882" i="1" s="1"/>
  <c r="AL2882" i="1" s="1"/>
  <c r="N2882" i="1"/>
  <c r="AF2881" i="1"/>
  <c r="AC2881" i="1"/>
  <c r="N2881" i="1"/>
  <c r="P2881" i="1" s="1"/>
  <c r="AG2881" i="1" s="1"/>
  <c r="AH2881" i="1" s="1"/>
  <c r="AJ2881" i="1" s="1"/>
  <c r="AL2881" i="1" s="1"/>
  <c r="AC2880" i="1"/>
  <c r="AF2880" i="1" s="1"/>
  <c r="P2880" i="1"/>
  <c r="N2880" i="1"/>
  <c r="AF2879" i="1"/>
  <c r="AC2879" i="1"/>
  <c r="N2879" i="1"/>
  <c r="P2879" i="1" s="1"/>
  <c r="AG2879" i="1" s="1"/>
  <c r="AH2879" i="1" s="1"/>
  <c r="AJ2879" i="1" s="1"/>
  <c r="AL2879" i="1" s="1"/>
  <c r="AC2878" i="1"/>
  <c r="AF2878" i="1" s="1"/>
  <c r="P2878" i="1"/>
  <c r="AG2878" i="1" s="1"/>
  <c r="AH2878" i="1" s="1"/>
  <c r="AJ2878" i="1" s="1"/>
  <c r="AL2878" i="1" s="1"/>
  <c r="N2878" i="1"/>
  <c r="AF2877" i="1"/>
  <c r="AC2877" i="1"/>
  <c r="N2877" i="1"/>
  <c r="P2877" i="1" s="1"/>
  <c r="AG2877" i="1" s="1"/>
  <c r="AH2877" i="1" s="1"/>
  <c r="AJ2877" i="1" s="1"/>
  <c r="AL2877" i="1" s="1"/>
  <c r="N2876" i="1"/>
  <c r="P2876" i="1" s="1"/>
  <c r="AG2876" i="1" s="1"/>
  <c r="AH2876" i="1" s="1"/>
  <c r="AH2874" i="1"/>
  <c r="AJ2874" i="1" s="1"/>
  <c r="AL2874" i="1" s="1"/>
  <c r="AL2875" i="1" s="1"/>
  <c r="AG2874" i="1"/>
  <c r="P2874" i="1"/>
  <c r="N2874" i="1"/>
  <c r="AG2872" i="1"/>
  <c r="AH2872" i="1" s="1"/>
  <c r="AJ2872" i="1" s="1"/>
  <c r="AL2872" i="1" s="1"/>
  <c r="AF2872" i="1"/>
  <c r="AC2872" i="1"/>
  <c r="P2872" i="1"/>
  <c r="N2872" i="1"/>
  <c r="AF2871" i="1"/>
  <c r="AC2871" i="1"/>
  <c r="P2871" i="1"/>
  <c r="AG2871" i="1" s="1"/>
  <c r="AH2871" i="1" s="1"/>
  <c r="AJ2871" i="1" s="1"/>
  <c r="AL2871" i="1" s="1"/>
  <c r="N2871" i="1"/>
  <c r="AC2870" i="1"/>
  <c r="AF2870" i="1" s="1"/>
  <c r="P2870" i="1"/>
  <c r="AG2870" i="1" s="1"/>
  <c r="AH2870" i="1" s="1"/>
  <c r="AJ2870" i="1" s="1"/>
  <c r="AL2870" i="1" s="1"/>
  <c r="N2870" i="1"/>
  <c r="AF2869" i="1"/>
  <c r="AC2869" i="1"/>
  <c r="P2869" i="1"/>
  <c r="AG2869" i="1" s="1"/>
  <c r="AH2869" i="1" s="1"/>
  <c r="AJ2869" i="1" s="1"/>
  <c r="AL2869" i="1" s="1"/>
  <c r="N2869" i="1"/>
  <c r="AG2868" i="1"/>
  <c r="AH2868" i="1" s="1"/>
  <c r="AJ2868" i="1" s="1"/>
  <c r="AL2868" i="1" s="1"/>
  <c r="P2868" i="1"/>
  <c r="N2868" i="1"/>
  <c r="AG2867" i="1"/>
  <c r="AH2867" i="1" s="1"/>
  <c r="AJ2867" i="1" s="1"/>
  <c r="AL2867" i="1" s="1"/>
  <c r="P2867" i="1"/>
  <c r="N2867" i="1"/>
  <c r="AJ2866" i="1"/>
  <c r="AJ2873" i="1" s="1"/>
  <c r="AH2866" i="1"/>
  <c r="N2866" i="1"/>
  <c r="P2866" i="1" s="1"/>
  <c r="AG2866" i="1" s="1"/>
  <c r="P2864" i="1"/>
  <c r="AG2864" i="1" s="1"/>
  <c r="AH2864" i="1" s="1"/>
  <c r="AH2865" i="1" s="1"/>
  <c r="N2864" i="1"/>
  <c r="AF2862" i="1"/>
  <c r="AI2862" i="1" s="1"/>
  <c r="AC2862" i="1"/>
  <c r="P2862" i="1"/>
  <c r="AG2862" i="1" s="1"/>
  <c r="AH2862" i="1" s="1"/>
  <c r="AH2863" i="1" s="1"/>
  <c r="N2862" i="1"/>
  <c r="AG2860" i="1"/>
  <c r="AH2860" i="1" s="1"/>
  <c r="P2860" i="1"/>
  <c r="N2860" i="1"/>
  <c r="AC2858" i="1"/>
  <c r="AF2858" i="1" s="1"/>
  <c r="AI2858" i="1" s="1"/>
  <c r="P2858" i="1"/>
  <c r="N2858" i="1"/>
  <c r="AC2857" i="1"/>
  <c r="AF2857" i="1" s="1"/>
  <c r="AI2857" i="1" s="1"/>
  <c r="P2857" i="1"/>
  <c r="N2857" i="1"/>
  <c r="AF2856" i="1"/>
  <c r="AI2856" i="1" s="1"/>
  <c r="AC2856" i="1"/>
  <c r="P2856" i="1"/>
  <c r="AG2856" i="1" s="1"/>
  <c r="AH2856" i="1" s="1"/>
  <c r="N2856" i="1"/>
  <c r="AC2854" i="1"/>
  <c r="AF2854" i="1" s="1"/>
  <c r="N2854" i="1"/>
  <c r="P2854" i="1" s="1"/>
  <c r="AG2854" i="1" s="1"/>
  <c r="AH2854" i="1" s="1"/>
  <c r="AJ2854" i="1" s="1"/>
  <c r="AL2854" i="1" s="1"/>
  <c r="AF2853" i="1"/>
  <c r="AC2853" i="1"/>
  <c r="N2853" i="1"/>
  <c r="P2853" i="1" s="1"/>
  <c r="AG2853" i="1" s="1"/>
  <c r="AH2853" i="1" s="1"/>
  <c r="AJ2853" i="1" s="1"/>
  <c r="AL2853" i="1" s="1"/>
  <c r="AG2852" i="1"/>
  <c r="AH2852" i="1" s="1"/>
  <c r="AJ2852" i="1" s="1"/>
  <c r="AL2852" i="1" s="1"/>
  <c r="AF2852" i="1"/>
  <c r="AC2852" i="1"/>
  <c r="N2852" i="1"/>
  <c r="P2852" i="1" s="1"/>
  <c r="AF2851" i="1"/>
  <c r="AC2851" i="1"/>
  <c r="N2851" i="1"/>
  <c r="P2851" i="1" s="1"/>
  <c r="AG2851" i="1" s="1"/>
  <c r="AH2851" i="1" s="1"/>
  <c r="AJ2851" i="1" s="1"/>
  <c r="AL2851" i="1" s="1"/>
  <c r="AC2850" i="1"/>
  <c r="AF2850" i="1" s="1"/>
  <c r="N2850" i="1"/>
  <c r="P2850" i="1" s="1"/>
  <c r="AH2849" i="1"/>
  <c r="AJ2849" i="1" s="1"/>
  <c r="AG2849" i="1"/>
  <c r="P2849" i="1"/>
  <c r="N2849" i="1"/>
  <c r="AC2847" i="1"/>
  <c r="AF2847" i="1" s="1"/>
  <c r="AI2847" i="1" s="1"/>
  <c r="AJ2847" i="1" s="1"/>
  <c r="AL2847" i="1" s="1"/>
  <c r="N2847" i="1"/>
  <c r="P2847" i="1" s="1"/>
  <c r="AG2847" i="1" s="1"/>
  <c r="AH2847" i="1" s="1"/>
  <c r="AG2846" i="1"/>
  <c r="AH2846" i="1" s="1"/>
  <c r="N2846" i="1"/>
  <c r="P2846" i="1" s="1"/>
  <c r="N2844" i="1"/>
  <c r="P2844" i="1" s="1"/>
  <c r="AG2844" i="1" s="1"/>
  <c r="AH2844" i="1" s="1"/>
  <c r="AF2842" i="1"/>
  <c r="AC2842" i="1"/>
  <c r="P2842" i="1"/>
  <c r="AG2842" i="1" s="1"/>
  <c r="AH2842" i="1" s="1"/>
  <c r="AH2843" i="1" s="1"/>
  <c r="N2842" i="1"/>
  <c r="AC2840" i="1"/>
  <c r="AF2840" i="1" s="1"/>
  <c r="P2840" i="1"/>
  <c r="N2840" i="1"/>
  <c r="AH2839" i="1"/>
  <c r="AG2839" i="1"/>
  <c r="P2839" i="1"/>
  <c r="N2839" i="1"/>
  <c r="AG2837" i="1"/>
  <c r="AH2837" i="1" s="1"/>
  <c r="AJ2837" i="1" s="1"/>
  <c r="AL2837" i="1" s="1"/>
  <c r="AF2837" i="1"/>
  <c r="AC2837" i="1"/>
  <c r="N2837" i="1"/>
  <c r="P2837" i="1" s="1"/>
  <c r="AF2836" i="1"/>
  <c r="AC2836" i="1"/>
  <c r="N2836" i="1"/>
  <c r="P2836" i="1" s="1"/>
  <c r="AG2836" i="1" s="1"/>
  <c r="AH2836" i="1" s="1"/>
  <c r="AJ2836" i="1" s="1"/>
  <c r="AL2836" i="1" s="1"/>
  <c r="N2835" i="1"/>
  <c r="P2835" i="1" s="1"/>
  <c r="AG2835" i="1" s="1"/>
  <c r="AH2835" i="1" s="1"/>
  <c r="AH2833" i="1"/>
  <c r="AH2834" i="1" s="1"/>
  <c r="AG2833" i="1"/>
  <c r="P2833" i="1"/>
  <c r="N2833" i="1"/>
  <c r="AH2831" i="1"/>
  <c r="AJ2831" i="1" s="1"/>
  <c r="AL2831" i="1" s="1"/>
  <c r="AG2831" i="1"/>
  <c r="N2831" i="1"/>
  <c r="P2831" i="1" s="1"/>
  <c r="AC2830" i="1"/>
  <c r="AF2830" i="1" s="1"/>
  <c r="N2830" i="1"/>
  <c r="P2830" i="1" s="1"/>
  <c r="AG2830" i="1" s="1"/>
  <c r="AH2830" i="1" s="1"/>
  <c r="AJ2830" i="1" s="1"/>
  <c r="AL2830" i="1" s="1"/>
  <c r="AF2829" i="1"/>
  <c r="AC2829" i="1"/>
  <c r="N2829" i="1"/>
  <c r="P2829" i="1" s="1"/>
  <c r="AG2829" i="1" s="1"/>
  <c r="AH2829" i="1" s="1"/>
  <c r="AJ2829" i="1" s="1"/>
  <c r="AL2829" i="1" s="1"/>
  <c r="AG2828" i="1"/>
  <c r="AH2828" i="1" s="1"/>
  <c r="AF2828" i="1"/>
  <c r="AC2828" i="1"/>
  <c r="N2828" i="1"/>
  <c r="P2828" i="1" s="1"/>
  <c r="AJ2826" i="1"/>
  <c r="AL2826" i="1" s="1"/>
  <c r="AH2826" i="1"/>
  <c r="P2826" i="1"/>
  <c r="AG2826" i="1" s="1"/>
  <c r="N2826" i="1"/>
  <c r="P2825" i="1"/>
  <c r="AG2825" i="1" s="1"/>
  <c r="AH2825" i="1" s="1"/>
  <c r="AJ2825" i="1" s="1"/>
  <c r="AL2825" i="1" s="1"/>
  <c r="N2825" i="1"/>
  <c r="AF2824" i="1"/>
  <c r="AC2824" i="1"/>
  <c r="P2824" i="1"/>
  <c r="AG2824" i="1" s="1"/>
  <c r="AH2824" i="1" s="1"/>
  <c r="AJ2824" i="1" s="1"/>
  <c r="AL2824" i="1" s="1"/>
  <c r="N2824" i="1"/>
  <c r="AF2823" i="1"/>
  <c r="AC2823" i="1"/>
  <c r="P2823" i="1"/>
  <c r="AG2823" i="1" s="1"/>
  <c r="AH2823" i="1" s="1"/>
  <c r="AJ2823" i="1" s="1"/>
  <c r="AL2823" i="1" s="1"/>
  <c r="N2823" i="1"/>
  <c r="AF2822" i="1"/>
  <c r="AC2822" i="1"/>
  <c r="P2822" i="1"/>
  <c r="AG2822" i="1" s="1"/>
  <c r="AH2822" i="1" s="1"/>
  <c r="AJ2822" i="1" s="1"/>
  <c r="AL2822" i="1" s="1"/>
  <c r="N2822" i="1"/>
  <c r="AF2821" i="1"/>
  <c r="AC2821" i="1"/>
  <c r="P2821" i="1"/>
  <c r="AG2821" i="1" s="1"/>
  <c r="AH2821" i="1" s="1"/>
  <c r="AJ2821" i="1" s="1"/>
  <c r="AL2821" i="1" s="1"/>
  <c r="N2821" i="1"/>
  <c r="AH2820" i="1"/>
  <c r="AG2820" i="1"/>
  <c r="P2820" i="1"/>
  <c r="N2820" i="1"/>
  <c r="AF2818" i="1"/>
  <c r="AC2818" i="1"/>
  <c r="N2818" i="1"/>
  <c r="P2818" i="1" s="1"/>
  <c r="AG2818" i="1" s="1"/>
  <c r="AH2818" i="1" s="1"/>
  <c r="AJ2818" i="1" s="1"/>
  <c r="AL2818" i="1" s="1"/>
  <c r="AG2817" i="1"/>
  <c r="AH2817" i="1" s="1"/>
  <c r="AJ2817" i="1" s="1"/>
  <c r="AL2817" i="1" s="1"/>
  <c r="AF2817" i="1"/>
  <c r="AC2817" i="1"/>
  <c r="N2817" i="1"/>
  <c r="P2817" i="1" s="1"/>
  <c r="AF2816" i="1"/>
  <c r="AC2816" i="1"/>
  <c r="N2816" i="1"/>
  <c r="P2816" i="1" s="1"/>
  <c r="AG2816" i="1" s="1"/>
  <c r="AH2816" i="1" s="1"/>
  <c r="AJ2816" i="1" s="1"/>
  <c r="AL2816" i="1" s="1"/>
  <c r="N2815" i="1"/>
  <c r="P2815" i="1" s="1"/>
  <c r="AG2815" i="1" s="1"/>
  <c r="AH2815" i="1" s="1"/>
  <c r="AF2813" i="1"/>
  <c r="AC2813" i="1"/>
  <c r="P2813" i="1"/>
  <c r="AG2813" i="1" s="1"/>
  <c r="AH2813" i="1" s="1"/>
  <c r="AJ2813" i="1" s="1"/>
  <c r="AL2813" i="1" s="1"/>
  <c r="N2813" i="1"/>
  <c r="AF2812" i="1"/>
  <c r="AC2812" i="1"/>
  <c r="P2812" i="1"/>
  <c r="AG2812" i="1" s="1"/>
  <c r="AH2812" i="1" s="1"/>
  <c r="AJ2812" i="1" s="1"/>
  <c r="AL2812" i="1" s="1"/>
  <c r="N2812" i="1"/>
  <c r="AG2811" i="1"/>
  <c r="AH2811" i="1" s="1"/>
  <c r="AJ2811" i="1" s="1"/>
  <c r="AL2811" i="1" s="1"/>
  <c r="P2811" i="1"/>
  <c r="N2811" i="1"/>
  <c r="N2810" i="1"/>
  <c r="P2810" i="1" s="1"/>
  <c r="AG2810" i="1" s="1"/>
  <c r="AH2810" i="1" s="1"/>
  <c r="AC2808" i="1"/>
  <c r="AF2808" i="1" s="1"/>
  <c r="AG2808" i="1" s="1"/>
  <c r="AH2808" i="1" s="1"/>
  <c r="AJ2808" i="1" s="1"/>
  <c r="AL2808" i="1" s="1"/>
  <c r="N2808" i="1"/>
  <c r="P2808" i="1" s="1"/>
  <c r="P2807" i="1"/>
  <c r="AG2807" i="1" s="1"/>
  <c r="AH2807" i="1" s="1"/>
  <c r="N2807" i="1"/>
  <c r="AF2805" i="1"/>
  <c r="AC2805" i="1"/>
  <c r="P2805" i="1"/>
  <c r="AG2805" i="1" s="1"/>
  <c r="AH2805" i="1" s="1"/>
  <c r="AJ2805" i="1" s="1"/>
  <c r="AL2805" i="1" s="1"/>
  <c r="N2805" i="1"/>
  <c r="AF2804" i="1"/>
  <c r="AC2804" i="1"/>
  <c r="P2804" i="1"/>
  <c r="AG2804" i="1" s="1"/>
  <c r="AH2804" i="1" s="1"/>
  <c r="AJ2804" i="1" s="1"/>
  <c r="AL2804" i="1" s="1"/>
  <c r="N2804" i="1"/>
  <c r="AF2803" i="1"/>
  <c r="AC2803" i="1"/>
  <c r="P2803" i="1"/>
  <c r="AG2803" i="1" s="1"/>
  <c r="AH2803" i="1" s="1"/>
  <c r="AJ2803" i="1" s="1"/>
  <c r="AL2803" i="1" s="1"/>
  <c r="N2803" i="1"/>
  <c r="AF2802" i="1"/>
  <c r="AC2802" i="1"/>
  <c r="P2802" i="1"/>
  <c r="AG2802" i="1" s="1"/>
  <c r="AH2802" i="1" s="1"/>
  <c r="AJ2802" i="1" s="1"/>
  <c r="AL2802" i="1" s="1"/>
  <c r="N2802" i="1"/>
  <c r="AF2801" i="1"/>
  <c r="AC2801" i="1"/>
  <c r="P2801" i="1"/>
  <c r="AG2801" i="1" s="1"/>
  <c r="AH2801" i="1" s="1"/>
  <c r="AJ2801" i="1" s="1"/>
  <c r="AL2801" i="1" s="1"/>
  <c r="N2801" i="1"/>
  <c r="AF2800" i="1"/>
  <c r="AC2800" i="1"/>
  <c r="P2800" i="1"/>
  <c r="AG2800" i="1" s="1"/>
  <c r="AH2800" i="1" s="1"/>
  <c r="AJ2800" i="1" s="1"/>
  <c r="AL2800" i="1" s="1"/>
  <c r="N2800" i="1"/>
  <c r="AF2799" i="1"/>
  <c r="AC2799" i="1"/>
  <c r="P2799" i="1"/>
  <c r="AG2799" i="1" s="1"/>
  <c r="AH2799" i="1" s="1"/>
  <c r="AJ2799" i="1" s="1"/>
  <c r="AL2799" i="1" s="1"/>
  <c r="N2799" i="1"/>
  <c r="P2798" i="1"/>
  <c r="AG2798" i="1" s="1"/>
  <c r="AH2798" i="1" s="1"/>
  <c r="N2798" i="1"/>
  <c r="AG2796" i="1"/>
  <c r="AH2796" i="1" s="1"/>
  <c r="AJ2796" i="1" s="1"/>
  <c r="AL2796" i="1" s="1"/>
  <c r="AC2796" i="1"/>
  <c r="AF2796" i="1" s="1"/>
  <c r="P2796" i="1"/>
  <c r="N2796" i="1"/>
  <c r="AC2795" i="1"/>
  <c r="AF2795" i="1" s="1"/>
  <c r="N2795" i="1"/>
  <c r="P2795" i="1" s="1"/>
  <c r="AG2795" i="1" s="1"/>
  <c r="AH2795" i="1" s="1"/>
  <c r="AJ2795" i="1" s="1"/>
  <c r="AL2795" i="1" s="1"/>
  <c r="AC2794" i="1"/>
  <c r="AF2794" i="1" s="1"/>
  <c r="P2794" i="1"/>
  <c r="AG2794" i="1" s="1"/>
  <c r="AH2794" i="1" s="1"/>
  <c r="AJ2794" i="1" s="1"/>
  <c r="AL2794" i="1" s="1"/>
  <c r="N2794" i="1"/>
  <c r="AH2793" i="1"/>
  <c r="AG2793" i="1"/>
  <c r="N2793" i="1"/>
  <c r="P2793" i="1" s="1"/>
  <c r="AH2791" i="1"/>
  <c r="AH2792" i="1" s="1"/>
  <c r="P2791" i="1"/>
  <c r="AG2791" i="1" s="1"/>
  <c r="N2791" i="1"/>
  <c r="AG2789" i="1"/>
  <c r="AH2789" i="1" s="1"/>
  <c r="AH2790" i="1" s="1"/>
  <c r="P2789" i="1"/>
  <c r="N2789" i="1"/>
  <c r="AG2787" i="1"/>
  <c r="AH2787" i="1" s="1"/>
  <c r="AJ2787" i="1" s="1"/>
  <c r="AL2787" i="1" s="1"/>
  <c r="P2787" i="1"/>
  <c r="N2787" i="1"/>
  <c r="P2786" i="1"/>
  <c r="AG2786" i="1" s="1"/>
  <c r="AH2786" i="1" s="1"/>
  <c r="AJ2786" i="1" s="1"/>
  <c r="AL2786" i="1" s="1"/>
  <c r="N2786" i="1"/>
  <c r="AF2785" i="1"/>
  <c r="AC2785" i="1"/>
  <c r="AF2784" i="1"/>
  <c r="AC2784" i="1"/>
  <c r="P2784" i="1"/>
  <c r="AG2784" i="1" s="1"/>
  <c r="AH2784" i="1" s="1"/>
  <c r="AJ2784" i="1" s="1"/>
  <c r="AL2784" i="1" s="1"/>
  <c r="N2784" i="1"/>
  <c r="AF2783" i="1"/>
  <c r="AC2783" i="1"/>
  <c r="P2783" i="1"/>
  <c r="AG2783" i="1" s="1"/>
  <c r="AH2783" i="1" s="1"/>
  <c r="N2783" i="1"/>
  <c r="AC2781" i="1"/>
  <c r="AF2781" i="1" s="1"/>
  <c r="AI2781" i="1" s="1"/>
  <c r="N2781" i="1"/>
  <c r="P2781" i="1" s="1"/>
  <c r="AC2779" i="1"/>
  <c r="AF2779" i="1" s="1"/>
  <c r="P2779" i="1"/>
  <c r="AG2779" i="1" s="1"/>
  <c r="AH2779" i="1" s="1"/>
  <c r="AJ2779" i="1" s="1"/>
  <c r="AL2779" i="1" s="1"/>
  <c r="N2779" i="1"/>
  <c r="P2778" i="1"/>
  <c r="AG2778" i="1" s="1"/>
  <c r="AH2778" i="1" s="1"/>
  <c r="N2778" i="1"/>
  <c r="AF2776" i="1"/>
  <c r="AC2776" i="1"/>
  <c r="P2776" i="1"/>
  <c r="AG2776" i="1" s="1"/>
  <c r="AH2776" i="1" s="1"/>
  <c r="N2776" i="1"/>
  <c r="AG2774" i="1"/>
  <c r="AH2774" i="1" s="1"/>
  <c r="N2774" i="1"/>
  <c r="P2774" i="1" s="1"/>
  <c r="P2772" i="1"/>
  <c r="AG2772" i="1" s="1"/>
  <c r="AH2772" i="1" s="1"/>
  <c r="N2772" i="1"/>
  <c r="AF2770" i="1"/>
  <c r="AC2770" i="1"/>
  <c r="P2770" i="1"/>
  <c r="AG2770" i="1" s="1"/>
  <c r="AH2770" i="1" s="1"/>
  <c r="AJ2770" i="1" s="1"/>
  <c r="AL2770" i="1" s="1"/>
  <c r="N2770" i="1"/>
  <c r="AC2769" i="1"/>
  <c r="AF2769" i="1" s="1"/>
  <c r="P2769" i="1"/>
  <c r="AG2769" i="1" s="1"/>
  <c r="AH2769" i="1" s="1"/>
  <c r="N2769" i="1"/>
  <c r="AG2767" i="1"/>
  <c r="AH2767" i="1" s="1"/>
  <c r="P2767" i="1"/>
  <c r="N2767" i="1"/>
  <c r="AG2765" i="1"/>
  <c r="AH2765" i="1" s="1"/>
  <c r="P2765" i="1"/>
  <c r="N2765" i="1"/>
  <c r="AG2763" i="1"/>
  <c r="AH2763" i="1" s="1"/>
  <c r="AJ2763" i="1" s="1"/>
  <c r="AL2763" i="1" s="1"/>
  <c r="P2763" i="1"/>
  <c r="N2763" i="1"/>
  <c r="AC2762" i="1"/>
  <c r="AF2762" i="1" s="1"/>
  <c r="P2762" i="1"/>
  <c r="AG2762" i="1" s="1"/>
  <c r="AH2762" i="1" s="1"/>
  <c r="AJ2762" i="1" s="1"/>
  <c r="AL2762" i="1" s="1"/>
  <c r="N2762" i="1"/>
  <c r="AC2761" i="1"/>
  <c r="AF2761" i="1" s="1"/>
  <c r="P2761" i="1"/>
  <c r="AG2761" i="1" s="1"/>
  <c r="AH2761" i="1" s="1"/>
  <c r="N2761" i="1"/>
  <c r="AC2759" i="1"/>
  <c r="AF2759" i="1" s="1"/>
  <c r="N2759" i="1"/>
  <c r="P2759" i="1" s="1"/>
  <c r="AG2759" i="1" s="1"/>
  <c r="AH2759" i="1" s="1"/>
  <c r="N2757" i="1"/>
  <c r="P2757" i="1" s="1"/>
  <c r="AG2757" i="1" s="1"/>
  <c r="AH2757" i="1" s="1"/>
  <c r="AJ2757" i="1" s="1"/>
  <c r="AL2757" i="1" s="1"/>
  <c r="AF2756" i="1"/>
  <c r="AC2756" i="1"/>
  <c r="P2756" i="1"/>
  <c r="N2756" i="1"/>
  <c r="AC2755" i="1"/>
  <c r="AF2755" i="1" s="1"/>
  <c r="P2755" i="1"/>
  <c r="N2755" i="1"/>
  <c r="P2754" i="1"/>
  <c r="AG2754" i="1" s="1"/>
  <c r="AH2754" i="1" s="1"/>
  <c r="N2754" i="1"/>
  <c r="P2752" i="1"/>
  <c r="AG2752" i="1" s="1"/>
  <c r="AH2752" i="1" s="1"/>
  <c r="N2752" i="1"/>
  <c r="P2750" i="1"/>
  <c r="AG2750" i="1" s="1"/>
  <c r="AH2750" i="1" s="1"/>
  <c r="N2750" i="1"/>
  <c r="AF2748" i="1"/>
  <c r="AC2748" i="1"/>
  <c r="P2748" i="1"/>
  <c r="AG2748" i="1" s="1"/>
  <c r="AH2748" i="1" s="1"/>
  <c r="AJ2748" i="1" s="1"/>
  <c r="AL2748" i="1" s="1"/>
  <c r="N2748" i="1"/>
  <c r="AC2747" i="1"/>
  <c r="AF2747" i="1" s="1"/>
  <c r="N2747" i="1"/>
  <c r="P2747" i="1" s="1"/>
  <c r="P2746" i="1"/>
  <c r="AG2746" i="1" s="1"/>
  <c r="AH2746" i="1" s="1"/>
  <c r="AJ2746" i="1" s="1"/>
  <c r="AL2746" i="1" s="1"/>
  <c r="N2746" i="1"/>
  <c r="AG2745" i="1"/>
  <c r="AH2745" i="1" s="1"/>
  <c r="P2745" i="1"/>
  <c r="N2745" i="1"/>
  <c r="AF2743" i="1"/>
  <c r="AC2743" i="1"/>
  <c r="N2743" i="1"/>
  <c r="P2743" i="1" s="1"/>
  <c r="AG2743" i="1" s="1"/>
  <c r="AH2743" i="1" s="1"/>
  <c r="AJ2743" i="1" s="1"/>
  <c r="AL2743" i="1" s="1"/>
  <c r="P2742" i="1"/>
  <c r="AG2742" i="1" s="1"/>
  <c r="AH2742" i="1" s="1"/>
  <c r="AJ2742" i="1" s="1"/>
  <c r="AL2742" i="1" s="1"/>
  <c r="N2742" i="1"/>
  <c r="N2741" i="1"/>
  <c r="P2741" i="1" s="1"/>
  <c r="AG2741" i="1" s="1"/>
  <c r="AH2741" i="1" s="1"/>
  <c r="AC2739" i="1"/>
  <c r="AF2739" i="1" s="1"/>
  <c r="N2739" i="1"/>
  <c r="P2739" i="1" s="1"/>
  <c r="AG2739" i="1" s="1"/>
  <c r="AH2739" i="1" s="1"/>
  <c r="N2737" i="1"/>
  <c r="P2737" i="1" s="1"/>
  <c r="AG2737" i="1" s="1"/>
  <c r="AH2737" i="1" s="1"/>
  <c r="AJ2737" i="1" s="1"/>
  <c r="AL2737" i="1" s="1"/>
  <c r="AF2736" i="1"/>
  <c r="AC2736" i="1"/>
  <c r="P2736" i="1"/>
  <c r="AG2736" i="1" s="1"/>
  <c r="AH2736" i="1" s="1"/>
  <c r="AJ2736" i="1" s="1"/>
  <c r="AL2736" i="1" s="1"/>
  <c r="N2736" i="1"/>
  <c r="AC2735" i="1"/>
  <c r="AF2735" i="1" s="1"/>
  <c r="N2735" i="1"/>
  <c r="P2735" i="1" s="1"/>
  <c r="AF2734" i="1"/>
  <c r="AC2734" i="1"/>
  <c r="P2734" i="1"/>
  <c r="AG2734" i="1" s="1"/>
  <c r="AH2734" i="1" s="1"/>
  <c r="N2734" i="1"/>
  <c r="P2732" i="1"/>
  <c r="AG2732" i="1" s="1"/>
  <c r="AH2732" i="1" s="1"/>
  <c r="AJ2732" i="1" s="1"/>
  <c r="AL2732" i="1" s="1"/>
  <c r="N2732" i="1"/>
  <c r="AG2731" i="1"/>
  <c r="AH2731" i="1" s="1"/>
  <c r="P2731" i="1"/>
  <c r="N2731" i="1"/>
  <c r="AG2729" i="1"/>
  <c r="AH2729" i="1" s="1"/>
  <c r="AJ2729" i="1" s="1"/>
  <c r="AL2729" i="1" s="1"/>
  <c r="P2729" i="1"/>
  <c r="N2729" i="1"/>
  <c r="P2728" i="1"/>
  <c r="AG2728" i="1" s="1"/>
  <c r="AH2728" i="1" s="1"/>
  <c r="AJ2728" i="1" s="1"/>
  <c r="AL2728" i="1" s="1"/>
  <c r="N2728" i="1"/>
  <c r="AC2727" i="1"/>
  <c r="AF2727" i="1" s="1"/>
  <c r="N2727" i="1"/>
  <c r="P2727" i="1" s="1"/>
  <c r="AJ2726" i="1"/>
  <c r="AL2726" i="1" s="1"/>
  <c r="AH2726" i="1"/>
  <c r="P2726" i="1"/>
  <c r="AG2726" i="1" s="1"/>
  <c r="N2726" i="1"/>
  <c r="P2725" i="1"/>
  <c r="AG2725" i="1" s="1"/>
  <c r="AH2725" i="1" s="1"/>
  <c r="N2725" i="1"/>
  <c r="AG2723" i="1"/>
  <c r="AH2723" i="1" s="1"/>
  <c r="AC2723" i="1"/>
  <c r="AF2723" i="1" s="1"/>
  <c r="P2723" i="1"/>
  <c r="N2723" i="1"/>
  <c r="AF2721" i="1"/>
  <c r="AC2721" i="1"/>
  <c r="P2721" i="1"/>
  <c r="AG2721" i="1" s="1"/>
  <c r="AH2721" i="1" s="1"/>
  <c r="N2721" i="1"/>
  <c r="P2719" i="1"/>
  <c r="AG2719" i="1" s="1"/>
  <c r="AH2719" i="1" s="1"/>
  <c r="AJ2719" i="1" s="1"/>
  <c r="AL2719" i="1" s="1"/>
  <c r="N2719" i="1"/>
  <c r="AG2718" i="1"/>
  <c r="AH2718" i="1" s="1"/>
  <c r="AJ2718" i="1" s="1"/>
  <c r="AL2718" i="1" s="1"/>
  <c r="P2718" i="1"/>
  <c r="N2718" i="1"/>
  <c r="P2717" i="1"/>
  <c r="AG2717" i="1" s="1"/>
  <c r="AH2717" i="1" s="1"/>
  <c r="AJ2717" i="1" s="1"/>
  <c r="AL2717" i="1" s="1"/>
  <c r="N2717" i="1"/>
  <c r="N2716" i="1"/>
  <c r="P2716" i="1" s="1"/>
  <c r="AG2716" i="1" s="1"/>
  <c r="AH2716" i="1" s="1"/>
  <c r="AJ2716" i="1" s="1"/>
  <c r="AL2716" i="1" s="1"/>
  <c r="AG2715" i="1"/>
  <c r="AH2715" i="1" s="1"/>
  <c r="AJ2715" i="1" s="1"/>
  <c r="AL2715" i="1" s="1"/>
  <c r="P2715" i="1"/>
  <c r="N2715" i="1"/>
  <c r="P2714" i="1"/>
  <c r="AG2714" i="1" s="1"/>
  <c r="AH2714" i="1" s="1"/>
  <c r="AJ2714" i="1" s="1"/>
  <c r="AL2714" i="1" s="1"/>
  <c r="N2714" i="1"/>
  <c r="N2713" i="1"/>
  <c r="P2713" i="1" s="1"/>
  <c r="AG2713" i="1" s="1"/>
  <c r="AH2713" i="1" s="1"/>
  <c r="N2711" i="1"/>
  <c r="P2711" i="1" s="1"/>
  <c r="AG2711" i="1" s="1"/>
  <c r="AH2711" i="1" s="1"/>
  <c r="N2709" i="1"/>
  <c r="P2709" i="1" s="1"/>
  <c r="AG2709" i="1" s="1"/>
  <c r="AH2709" i="1" s="1"/>
  <c r="AJ2709" i="1" s="1"/>
  <c r="AL2709" i="1" s="1"/>
  <c r="AF2708" i="1"/>
  <c r="AI2708" i="1" s="1"/>
  <c r="AC2708" i="1"/>
  <c r="N2708" i="1"/>
  <c r="P2708" i="1" s="1"/>
  <c r="AG2708" i="1" s="1"/>
  <c r="AH2708" i="1" s="1"/>
  <c r="AF2707" i="1"/>
  <c r="AI2707" i="1" s="1"/>
  <c r="AJ2707" i="1" s="1"/>
  <c r="AL2707" i="1" s="1"/>
  <c r="AC2707" i="1"/>
  <c r="N2707" i="1"/>
  <c r="P2707" i="1" s="1"/>
  <c r="AG2707" i="1" s="1"/>
  <c r="AH2707" i="1" s="1"/>
  <c r="P2706" i="1"/>
  <c r="AG2706" i="1" s="1"/>
  <c r="AH2706" i="1" s="1"/>
  <c r="AJ2706" i="1" s="1"/>
  <c r="AL2706" i="1" s="1"/>
  <c r="N2706" i="1"/>
  <c r="N2705" i="1"/>
  <c r="P2705" i="1" s="1"/>
  <c r="AG2705" i="1" s="1"/>
  <c r="AH2705" i="1" s="1"/>
  <c r="N2703" i="1"/>
  <c r="P2703" i="1" s="1"/>
  <c r="AG2703" i="1" s="1"/>
  <c r="AH2703" i="1" s="1"/>
  <c r="N2701" i="1"/>
  <c r="P2701" i="1" s="1"/>
  <c r="AG2701" i="1" s="1"/>
  <c r="AH2701" i="1" s="1"/>
  <c r="AJ2701" i="1" s="1"/>
  <c r="AL2701" i="1" s="1"/>
  <c r="AF2700" i="1"/>
  <c r="AC2700" i="1"/>
  <c r="P2700" i="1"/>
  <c r="AG2700" i="1" s="1"/>
  <c r="AH2700" i="1" s="1"/>
  <c r="N2700" i="1"/>
  <c r="P2698" i="1"/>
  <c r="AG2698" i="1" s="1"/>
  <c r="AH2698" i="1" s="1"/>
  <c r="N2698" i="1"/>
  <c r="P2696" i="1"/>
  <c r="AG2696" i="1" s="1"/>
  <c r="AH2696" i="1" s="1"/>
  <c r="N2696" i="1"/>
  <c r="AF2694" i="1"/>
  <c r="AC2694" i="1"/>
  <c r="P2694" i="1"/>
  <c r="AG2694" i="1" s="1"/>
  <c r="AH2694" i="1" s="1"/>
  <c r="AJ2694" i="1" s="1"/>
  <c r="AL2694" i="1" s="1"/>
  <c r="N2694" i="1"/>
  <c r="AF2693" i="1"/>
  <c r="AC2693" i="1"/>
  <c r="P2693" i="1"/>
  <c r="AG2693" i="1" s="1"/>
  <c r="AH2693" i="1" s="1"/>
  <c r="N2693" i="1"/>
  <c r="P2691" i="1"/>
  <c r="AG2691" i="1" s="1"/>
  <c r="AH2691" i="1" s="1"/>
  <c r="N2691" i="1"/>
  <c r="AF2689" i="1"/>
  <c r="AC2689" i="1"/>
  <c r="P2689" i="1"/>
  <c r="AG2689" i="1" s="1"/>
  <c r="AH2689" i="1" s="1"/>
  <c r="AJ2689" i="1" s="1"/>
  <c r="AL2689" i="1" s="1"/>
  <c r="N2689" i="1"/>
  <c r="N2688" i="1"/>
  <c r="P2688" i="1" s="1"/>
  <c r="AG2688" i="1" s="1"/>
  <c r="AH2688" i="1" s="1"/>
  <c r="AJ2688" i="1" s="1"/>
  <c r="AL2688" i="1" s="1"/>
  <c r="AF2687" i="1"/>
  <c r="AC2687" i="1"/>
  <c r="P2687" i="1"/>
  <c r="AG2687" i="1" s="1"/>
  <c r="AH2687" i="1" s="1"/>
  <c r="N2687" i="1"/>
  <c r="AC2685" i="1"/>
  <c r="AF2685" i="1" s="1"/>
  <c r="P2685" i="1"/>
  <c r="N2685" i="1"/>
  <c r="N2684" i="1"/>
  <c r="P2684" i="1" s="1"/>
  <c r="AG2684" i="1" s="1"/>
  <c r="AH2684" i="1" s="1"/>
  <c r="N2682" i="1"/>
  <c r="P2682" i="1" s="1"/>
  <c r="AG2682" i="1" s="1"/>
  <c r="AH2682" i="1" s="1"/>
  <c r="AF2680" i="1"/>
  <c r="AC2680" i="1"/>
  <c r="N2680" i="1"/>
  <c r="P2680" i="1" s="1"/>
  <c r="AG2680" i="1" s="1"/>
  <c r="AH2680" i="1" s="1"/>
  <c r="AJ2680" i="1" s="1"/>
  <c r="AL2680" i="1" s="1"/>
  <c r="AF2679" i="1"/>
  <c r="AC2679" i="1"/>
  <c r="N2679" i="1"/>
  <c r="P2679" i="1" s="1"/>
  <c r="AG2679" i="1" s="1"/>
  <c r="AH2679" i="1" s="1"/>
  <c r="AJ2679" i="1" s="1"/>
  <c r="AL2679" i="1" s="1"/>
  <c r="AG2678" i="1"/>
  <c r="AH2678" i="1" s="1"/>
  <c r="P2678" i="1"/>
  <c r="N2678" i="1"/>
  <c r="AC2676" i="1"/>
  <c r="AF2676" i="1" s="1"/>
  <c r="N2676" i="1"/>
  <c r="P2676" i="1" s="1"/>
  <c r="AG2676" i="1" s="1"/>
  <c r="AH2676" i="1" s="1"/>
  <c r="AJ2676" i="1" s="1"/>
  <c r="AL2676" i="1" s="1"/>
  <c r="AG2675" i="1"/>
  <c r="AH2675" i="1" s="1"/>
  <c r="AJ2675" i="1" s="1"/>
  <c r="AL2675" i="1" s="1"/>
  <c r="AC2675" i="1"/>
  <c r="AF2675" i="1" s="1"/>
  <c r="P2675" i="1"/>
  <c r="N2675" i="1"/>
  <c r="N2674" i="1"/>
  <c r="P2674" i="1" s="1"/>
  <c r="AG2674" i="1" s="1"/>
  <c r="AH2674" i="1" s="1"/>
  <c r="N2672" i="1"/>
  <c r="P2672" i="1" s="1"/>
  <c r="AG2672" i="1" s="1"/>
  <c r="AH2672" i="1" s="1"/>
  <c r="N2670" i="1"/>
  <c r="P2670" i="1" s="1"/>
  <c r="AG2670" i="1" s="1"/>
  <c r="AH2670" i="1" s="1"/>
  <c r="P2668" i="1"/>
  <c r="AG2668" i="1" s="1"/>
  <c r="AH2668" i="1" s="1"/>
  <c r="AJ2668" i="1" s="1"/>
  <c r="AL2668" i="1" s="1"/>
  <c r="N2668" i="1"/>
  <c r="AF2667" i="1"/>
  <c r="AC2667" i="1"/>
  <c r="P2667" i="1"/>
  <c r="AG2667" i="1" s="1"/>
  <c r="AH2667" i="1" s="1"/>
  <c r="AJ2667" i="1" s="1"/>
  <c r="AL2667" i="1" s="1"/>
  <c r="N2667" i="1"/>
  <c r="AF2666" i="1"/>
  <c r="AC2666" i="1"/>
  <c r="P2666" i="1"/>
  <c r="AG2666" i="1" s="1"/>
  <c r="AH2666" i="1" s="1"/>
  <c r="AJ2666" i="1" s="1"/>
  <c r="AL2666" i="1" s="1"/>
  <c r="N2666" i="1"/>
  <c r="AF2665" i="1"/>
  <c r="AC2665" i="1"/>
  <c r="P2665" i="1"/>
  <c r="AG2665" i="1" s="1"/>
  <c r="AH2665" i="1" s="1"/>
  <c r="AJ2665" i="1" s="1"/>
  <c r="AL2665" i="1" s="1"/>
  <c r="N2665" i="1"/>
  <c r="AF2664" i="1"/>
  <c r="AC2664" i="1"/>
  <c r="P2664" i="1"/>
  <c r="AG2664" i="1" s="1"/>
  <c r="AH2664" i="1" s="1"/>
  <c r="AJ2664" i="1" s="1"/>
  <c r="AL2664" i="1" s="1"/>
  <c r="N2664" i="1"/>
  <c r="AF2663" i="1"/>
  <c r="AC2663" i="1"/>
  <c r="P2663" i="1"/>
  <c r="AG2663" i="1" s="1"/>
  <c r="AH2663" i="1" s="1"/>
  <c r="AJ2663" i="1" s="1"/>
  <c r="AL2663" i="1" s="1"/>
  <c r="N2663" i="1"/>
  <c r="AF2662" i="1"/>
  <c r="AC2662" i="1"/>
  <c r="P2662" i="1"/>
  <c r="AG2662" i="1" s="1"/>
  <c r="AH2662" i="1" s="1"/>
  <c r="AJ2662" i="1" s="1"/>
  <c r="AL2662" i="1" s="1"/>
  <c r="N2662" i="1"/>
  <c r="AH2661" i="1"/>
  <c r="AJ2661" i="1" s="1"/>
  <c r="AL2661" i="1" s="1"/>
  <c r="AG2661" i="1"/>
  <c r="P2661" i="1"/>
  <c r="N2661" i="1"/>
  <c r="AF2660" i="1"/>
  <c r="AC2660" i="1"/>
  <c r="P2660" i="1"/>
  <c r="AG2660" i="1" s="1"/>
  <c r="AH2660" i="1" s="1"/>
  <c r="AJ2660" i="1" s="1"/>
  <c r="AL2660" i="1" s="1"/>
  <c r="N2660" i="1"/>
  <c r="P2659" i="1"/>
  <c r="AG2659" i="1" s="1"/>
  <c r="AH2659" i="1" s="1"/>
  <c r="N2659" i="1"/>
  <c r="AF2657" i="1"/>
  <c r="AC2657" i="1"/>
  <c r="N2657" i="1"/>
  <c r="P2657" i="1" s="1"/>
  <c r="AG2657" i="1" s="1"/>
  <c r="AH2657" i="1" s="1"/>
  <c r="AJ2657" i="1" s="1"/>
  <c r="AL2657" i="1" s="1"/>
  <c r="AF2656" i="1"/>
  <c r="AC2656" i="1"/>
  <c r="N2656" i="1"/>
  <c r="P2656" i="1" s="1"/>
  <c r="AG2656" i="1" s="1"/>
  <c r="AH2656" i="1" s="1"/>
  <c r="AJ2656" i="1" s="1"/>
  <c r="AL2656" i="1" s="1"/>
  <c r="AF2655" i="1"/>
  <c r="AC2655" i="1"/>
  <c r="N2655" i="1"/>
  <c r="P2655" i="1" s="1"/>
  <c r="AG2655" i="1" s="1"/>
  <c r="AH2655" i="1" s="1"/>
  <c r="AJ2655" i="1" s="1"/>
  <c r="AL2655" i="1" s="1"/>
  <c r="P2654" i="1"/>
  <c r="AG2654" i="1" s="1"/>
  <c r="AH2654" i="1" s="1"/>
  <c r="AJ2654" i="1" s="1"/>
  <c r="AL2654" i="1" s="1"/>
  <c r="N2654" i="1"/>
  <c r="AC2653" i="1"/>
  <c r="AF2653" i="1" s="1"/>
  <c r="P2653" i="1"/>
  <c r="N2653" i="1"/>
  <c r="AC2652" i="1"/>
  <c r="AF2652" i="1" s="1"/>
  <c r="P2652" i="1"/>
  <c r="N2652" i="1"/>
  <c r="AC2651" i="1"/>
  <c r="AF2651" i="1" s="1"/>
  <c r="P2651" i="1"/>
  <c r="AG2651" i="1" s="1"/>
  <c r="AH2651" i="1" s="1"/>
  <c r="AJ2651" i="1" s="1"/>
  <c r="AL2651" i="1" s="1"/>
  <c r="N2651" i="1"/>
  <c r="AC2650" i="1"/>
  <c r="AF2650" i="1" s="1"/>
  <c r="P2650" i="1"/>
  <c r="AG2650" i="1" s="1"/>
  <c r="AH2650" i="1" s="1"/>
  <c r="AJ2650" i="1" s="1"/>
  <c r="AL2650" i="1" s="1"/>
  <c r="N2650" i="1"/>
  <c r="AC2649" i="1"/>
  <c r="AF2649" i="1" s="1"/>
  <c r="P2649" i="1"/>
  <c r="AG2649" i="1" s="1"/>
  <c r="AH2649" i="1" s="1"/>
  <c r="AJ2649" i="1" s="1"/>
  <c r="AL2649" i="1" s="1"/>
  <c r="N2649" i="1"/>
  <c r="AC2648" i="1"/>
  <c r="AF2648" i="1" s="1"/>
  <c r="P2648" i="1"/>
  <c r="N2648" i="1"/>
  <c r="AC2647" i="1"/>
  <c r="AF2647" i="1" s="1"/>
  <c r="P2647" i="1"/>
  <c r="AG2647" i="1" s="1"/>
  <c r="AH2647" i="1" s="1"/>
  <c r="AJ2647" i="1" s="1"/>
  <c r="AL2647" i="1" s="1"/>
  <c r="N2647" i="1"/>
  <c r="AC2646" i="1"/>
  <c r="AF2646" i="1" s="1"/>
  <c r="P2646" i="1"/>
  <c r="AG2646" i="1" s="1"/>
  <c r="AH2646" i="1" s="1"/>
  <c r="AJ2646" i="1" s="1"/>
  <c r="AL2646" i="1" s="1"/>
  <c r="N2646" i="1"/>
  <c r="AC2645" i="1"/>
  <c r="AF2645" i="1" s="1"/>
  <c r="P2645" i="1"/>
  <c r="N2645" i="1"/>
  <c r="AG2643" i="1"/>
  <c r="AH2643" i="1" s="1"/>
  <c r="P2643" i="1"/>
  <c r="N2643" i="1"/>
  <c r="AC2641" i="1"/>
  <c r="AF2641" i="1" s="1"/>
  <c r="N2641" i="1"/>
  <c r="P2641" i="1" s="1"/>
  <c r="AG2641" i="1" s="1"/>
  <c r="AH2641" i="1" s="1"/>
  <c r="AJ2641" i="1" s="1"/>
  <c r="AL2641" i="1" s="1"/>
  <c r="AC2640" i="1"/>
  <c r="AF2640" i="1" s="1"/>
  <c r="N2640" i="1"/>
  <c r="P2640" i="1" s="1"/>
  <c r="N2639" i="1"/>
  <c r="P2639" i="1" s="1"/>
  <c r="AG2639" i="1" s="1"/>
  <c r="AH2639" i="1" s="1"/>
  <c r="P2637" i="1"/>
  <c r="AG2637" i="1" s="1"/>
  <c r="AH2637" i="1" s="1"/>
  <c r="N2637" i="1"/>
  <c r="N2635" i="1"/>
  <c r="P2635" i="1" s="1"/>
  <c r="AG2635" i="1" s="1"/>
  <c r="AH2635" i="1" s="1"/>
  <c r="AJ2635" i="1" s="1"/>
  <c r="AL2635" i="1" s="1"/>
  <c r="AC2634" i="1"/>
  <c r="AF2634" i="1" s="1"/>
  <c r="N2634" i="1"/>
  <c r="P2634" i="1" s="1"/>
  <c r="AG2634" i="1" s="1"/>
  <c r="AH2634" i="1" s="1"/>
  <c r="AJ2634" i="1" s="1"/>
  <c r="AL2634" i="1" s="1"/>
  <c r="N2633" i="1"/>
  <c r="P2633" i="1" s="1"/>
  <c r="AG2633" i="1" s="1"/>
  <c r="AH2633" i="1" s="1"/>
  <c r="AJ2633" i="1" s="1"/>
  <c r="AL2633" i="1" s="1"/>
  <c r="P2632" i="1"/>
  <c r="AG2632" i="1" s="1"/>
  <c r="AH2632" i="1" s="1"/>
  <c r="AJ2632" i="1" s="1"/>
  <c r="AL2632" i="1" s="1"/>
  <c r="N2632" i="1"/>
  <c r="AC2631" i="1"/>
  <c r="AF2631" i="1" s="1"/>
  <c r="P2631" i="1"/>
  <c r="N2631" i="1"/>
  <c r="N2630" i="1"/>
  <c r="P2630" i="1" s="1"/>
  <c r="AG2630" i="1" s="1"/>
  <c r="AH2630" i="1" s="1"/>
  <c r="AJ2630" i="1" s="1"/>
  <c r="AL2630" i="1" s="1"/>
  <c r="N2629" i="1"/>
  <c r="P2629" i="1" s="1"/>
  <c r="AG2629" i="1" s="1"/>
  <c r="AH2629" i="1" s="1"/>
  <c r="AJ2629" i="1" s="1"/>
  <c r="AL2629" i="1" s="1"/>
  <c r="N2628" i="1"/>
  <c r="P2628" i="1" s="1"/>
  <c r="AG2628" i="1" s="1"/>
  <c r="AH2628" i="1" s="1"/>
  <c r="P2626" i="1"/>
  <c r="AG2626" i="1" s="1"/>
  <c r="AH2626" i="1" s="1"/>
  <c r="AJ2626" i="1" s="1"/>
  <c r="AL2626" i="1" s="1"/>
  <c r="N2626" i="1"/>
  <c r="AG2625" i="1"/>
  <c r="AH2625" i="1" s="1"/>
  <c r="P2625" i="1"/>
  <c r="N2625" i="1"/>
  <c r="N2623" i="1"/>
  <c r="P2623" i="1" s="1"/>
  <c r="AG2623" i="1" s="1"/>
  <c r="AH2623" i="1" s="1"/>
  <c r="AJ2623" i="1" s="1"/>
  <c r="AL2623" i="1" s="1"/>
  <c r="AF2622" i="1"/>
  <c r="AC2622" i="1"/>
  <c r="N2622" i="1"/>
  <c r="P2622" i="1" s="1"/>
  <c r="AG2622" i="1" s="1"/>
  <c r="AH2622" i="1" s="1"/>
  <c r="AJ2622" i="1" s="1"/>
  <c r="AL2622" i="1" s="1"/>
  <c r="AF2621" i="1"/>
  <c r="AI2621" i="1" s="1"/>
  <c r="AJ2621" i="1" s="1"/>
  <c r="AL2621" i="1" s="1"/>
  <c r="AC2621" i="1"/>
  <c r="P2621" i="1"/>
  <c r="AG2621" i="1" s="1"/>
  <c r="AH2621" i="1" s="1"/>
  <c r="N2621" i="1"/>
  <c r="AC2620" i="1"/>
  <c r="AF2620" i="1" s="1"/>
  <c r="AI2620" i="1" s="1"/>
  <c r="N2620" i="1"/>
  <c r="P2620" i="1" s="1"/>
  <c r="AG2620" i="1" s="1"/>
  <c r="AH2620" i="1" s="1"/>
  <c r="N2619" i="1"/>
  <c r="P2619" i="1" s="1"/>
  <c r="AG2619" i="1" s="1"/>
  <c r="AH2619" i="1" s="1"/>
  <c r="AJ2619" i="1" s="1"/>
  <c r="AL2619" i="1" s="1"/>
  <c r="P2618" i="1"/>
  <c r="AG2618" i="1" s="1"/>
  <c r="AH2618" i="1" s="1"/>
  <c r="N2618" i="1"/>
  <c r="AF2616" i="1"/>
  <c r="AC2616" i="1"/>
  <c r="P2616" i="1"/>
  <c r="AG2616" i="1" s="1"/>
  <c r="AH2616" i="1" s="1"/>
  <c r="AJ2616" i="1" s="1"/>
  <c r="AL2616" i="1" s="1"/>
  <c r="N2616" i="1"/>
  <c r="AF2615" i="1"/>
  <c r="AC2615" i="1"/>
  <c r="P2615" i="1"/>
  <c r="AG2615" i="1" s="1"/>
  <c r="AH2615" i="1" s="1"/>
  <c r="AJ2615" i="1" s="1"/>
  <c r="AL2615" i="1" s="1"/>
  <c r="N2615" i="1"/>
  <c r="AG2614" i="1"/>
  <c r="AH2614" i="1" s="1"/>
  <c r="P2614" i="1"/>
  <c r="N2614" i="1"/>
  <c r="AC2612" i="1"/>
  <c r="AF2612" i="1" s="1"/>
  <c r="N2612" i="1"/>
  <c r="P2612" i="1" s="1"/>
  <c r="AG2612" i="1" s="1"/>
  <c r="AH2612" i="1" s="1"/>
  <c r="AJ2612" i="1" s="1"/>
  <c r="AL2612" i="1" s="1"/>
  <c r="AC2611" i="1"/>
  <c r="AF2611" i="1" s="1"/>
  <c r="N2611" i="1"/>
  <c r="P2611" i="1" s="1"/>
  <c r="N2610" i="1"/>
  <c r="P2610" i="1" s="1"/>
  <c r="AG2610" i="1" s="1"/>
  <c r="AH2610" i="1" s="1"/>
  <c r="AF2608" i="1"/>
  <c r="AC2608" i="1"/>
  <c r="P2608" i="1"/>
  <c r="AG2608" i="1" s="1"/>
  <c r="AH2608" i="1" s="1"/>
  <c r="N2608" i="1"/>
  <c r="N2606" i="1"/>
  <c r="P2606" i="1" s="1"/>
  <c r="AG2606" i="1" s="1"/>
  <c r="AH2606" i="1" s="1"/>
  <c r="AJ2606" i="1" s="1"/>
  <c r="AL2606" i="1" s="1"/>
  <c r="AC2605" i="1"/>
  <c r="AF2605" i="1" s="1"/>
  <c r="N2605" i="1"/>
  <c r="P2605" i="1" s="1"/>
  <c r="AC2604" i="1"/>
  <c r="AF2604" i="1" s="1"/>
  <c r="N2604" i="1"/>
  <c r="P2604" i="1" s="1"/>
  <c r="AG2604" i="1" s="1"/>
  <c r="AH2604" i="1" s="1"/>
  <c r="AJ2604" i="1" s="1"/>
  <c r="AL2604" i="1" s="1"/>
  <c r="N2603" i="1"/>
  <c r="P2603" i="1" s="1"/>
  <c r="AG2603" i="1" s="1"/>
  <c r="AH2603" i="1" s="1"/>
  <c r="AF2601" i="1"/>
  <c r="AC2601" i="1"/>
  <c r="N2601" i="1"/>
  <c r="P2601" i="1" s="1"/>
  <c r="AG2601" i="1" s="1"/>
  <c r="AH2601" i="1" s="1"/>
  <c r="AJ2601" i="1" s="1"/>
  <c r="AL2601" i="1" s="1"/>
  <c r="AF2600" i="1"/>
  <c r="AC2600" i="1"/>
  <c r="N2600" i="1"/>
  <c r="P2600" i="1" s="1"/>
  <c r="AG2600" i="1" s="1"/>
  <c r="AH2600" i="1" s="1"/>
  <c r="AJ2600" i="1" s="1"/>
  <c r="AL2600" i="1" s="1"/>
  <c r="AF2599" i="1"/>
  <c r="AC2599" i="1"/>
  <c r="N2599" i="1"/>
  <c r="P2599" i="1" s="1"/>
  <c r="AG2599" i="1" s="1"/>
  <c r="AH2599" i="1" s="1"/>
  <c r="AJ2599" i="1" s="1"/>
  <c r="AL2599" i="1" s="1"/>
  <c r="P2598" i="1"/>
  <c r="AG2598" i="1" s="1"/>
  <c r="AH2598" i="1" s="1"/>
  <c r="N2598" i="1"/>
  <c r="N2596" i="1"/>
  <c r="P2596" i="1" s="1"/>
  <c r="AG2596" i="1" s="1"/>
  <c r="AH2596" i="1" s="1"/>
  <c r="AJ2596" i="1" s="1"/>
  <c r="AL2596" i="1" s="1"/>
  <c r="N2595" i="1"/>
  <c r="P2595" i="1" s="1"/>
  <c r="AG2595" i="1" s="1"/>
  <c r="AH2595" i="1" s="1"/>
  <c r="AJ2595" i="1" s="1"/>
  <c r="AL2595" i="1" s="1"/>
  <c r="AC2594" i="1"/>
  <c r="AF2594" i="1" s="1"/>
  <c r="N2594" i="1"/>
  <c r="P2594" i="1" s="1"/>
  <c r="AG2594" i="1" s="1"/>
  <c r="AH2594" i="1" s="1"/>
  <c r="AJ2594" i="1" s="1"/>
  <c r="AL2594" i="1" s="1"/>
  <c r="AC2593" i="1"/>
  <c r="AF2593" i="1" s="1"/>
  <c r="N2593" i="1"/>
  <c r="P2593" i="1" s="1"/>
  <c r="AG2593" i="1" s="1"/>
  <c r="AH2593" i="1" s="1"/>
  <c r="AJ2593" i="1" s="1"/>
  <c r="AL2593" i="1" s="1"/>
  <c r="AC2592" i="1"/>
  <c r="AF2592" i="1" s="1"/>
  <c r="N2592" i="1"/>
  <c r="P2592" i="1" s="1"/>
  <c r="AG2592" i="1" s="1"/>
  <c r="AH2592" i="1" s="1"/>
  <c r="AJ2592" i="1" s="1"/>
  <c r="AL2592" i="1" s="1"/>
  <c r="N2591" i="1"/>
  <c r="P2591" i="1" s="1"/>
  <c r="AG2591" i="1" s="1"/>
  <c r="AH2591" i="1" s="1"/>
  <c r="AJ2591" i="1" s="1"/>
  <c r="AL2591" i="1" s="1"/>
  <c r="P2590" i="1"/>
  <c r="AG2590" i="1" s="1"/>
  <c r="AH2590" i="1" s="1"/>
  <c r="N2590" i="1"/>
  <c r="AG2588" i="1"/>
  <c r="AH2588" i="1" s="1"/>
  <c r="AJ2588" i="1" s="1"/>
  <c r="AL2588" i="1" s="1"/>
  <c r="P2588" i="1"/>
  <c r="N2588" i="1"/>
  <c r="N2587" i="1"/>
  <c r="P2587" i="1" s="1"/>
  <c r="AG2587" i="1" s="1"/>
  <c r="AH2587" i="1" s="1"/>
  <c r="AJ2587" i="1" s="1"/>
  <c r="AL2587" i="1" s="1"/>
  <c r="P2586" i="1"/>
  <c r="AG2586" i="1" s="1"/>
  <c r="AH2586" i="1" s="1"/>
  <c r="AJ2586" i="1" s="1"/>
  <c r="AL2586" i="1" s="1"/>
  <c r="N2586" i="1"/>
  <c r="P2585" i="1"/>
  <c r="AG2585" i="1" s="1"/>
  <c r="AH2585" i="1" s="1"/>
  <c r="AJ2585" i="1" s="1"/>
  <c r="AL2585" i="1" s="1"/>
  <c r="N2585" i="1"/>
  <c r="AF2584" i="1"/>
  <c r="AC2584" i="1"/>
  <c r="P2584" i="1"/>
  <c r="AG2584" i="1" s="1"/>
  <c r="AH2584" i="1" s="1"/>
  <c r="AJ2584" i="1" s="1"/>
  <c r="AL2584" i="1" s="1"/>
  <c r="N2584" i="1"/>
  <c r="AG2583" i="1"/>
  <c r="AH2583" i="1" s="1"/>
  <c r="P2583" i="1"/>
  <c r="N2583" i="1"/>
  <c r="N2581" i="1"/>
  <c r="P2581" i="1" s="1"/>
  <c r="AG2581" i="1" s="1"/>
  <c r="AH2581" i="1" s="1"/>
  <c r="P2579" i="1"/>
  <c r="AG2579" i="1" s="1"/>
  <c r="AH2579" i="1" s="1"/>
  <c r="AJ2579" i="1" s="1"/>
  <c r="AL2579" i="1" s="1"/>
  <c r="N2579" i="1"/>
  <c r="AG2578" i="1"/>
  <c r="AH2578" i="1" s="1"/>
  <c r="AJ2578" i="1" s="1"/>
  <c r="AL2578" i="1" s="1"/>
  <c r="P2578" i="1"/>
  <c r="N2578" i="1"/>
  <c r="N2577" i="1"/>
  <c r="P2577" i="1" s="1"/>
  <c r="AG2577" i="1" s="1"/>
  <c r="AH2577" i="1" s="1"/>
  <c r="AF2575" i="1"/>
  <c r="AC2575" i="1"/>
  <c r="N2575" i="1"/>
  <c r="P2575" i="1" s="1"/>
  <c r="AG2575" i="1" s="1"/>
  <c r="AH2575" i="1" s="1"/>
  <c r="AJ2575" i="1" s="1"/>
  <c r="AL2575" i="1" s="1"/>
  <c r="P2574" i="1"/>
  <c r="AG2574" i="1" s="1"/>
  <c r="AH2574" i="1" s="1"/>
  <c r="AJ2574" i="1" s="1"/>
  <c r="AL2574" i="1" s="1"/>
  <c r="N2574" i="1"/>
  <c r="N2573" i="1"/>
  <c r="P2573" i="1" s="1"/>
  <c r="AG2573" i="1" s="1"/>
  <c r="AH2573" i="1" s="1"/>
  <c r="AJ2573" i="1" s="1"/>
  <c r="AL2573" i="1" s="1"/>
  <c r="N2572" i="1"/>
  <c r="P2572" i="1" s="1"/>
  <c r="AG2572" i="1" s="1"/>
  <c r="AH2572" i="1" s="1"/>
  <c r="AJ2572" i="1" s="1"/>
  <c r="AL2572" i="1" s="1"/>
  <c r="N2571" i="1"/>
  <c r="P2571" i="1" s="1"/>
  <c r="AG2571" i="1" s="1"/>
  <c r="AH2571" i="1" s="1"/>
  <c r="AF2569" i="1"/>
  <c r="AC2569" i="1"/>
  <c r="P2569" i="1"/>
  <c r="AG2569" i="1" s="1"/>
  <c r="AH2569" i="1" s="1"/>
  <c r="N2569" i="1"/>
  <c r="AC2567" i="1"/>
  <c r="AF2567" i="1" s="1"/>
  <c r="P2567" i="1"/>
  <c r="AG2567" i="1" s="1"/>
  <c r="AH2567" i="1" s="1"/>
  <c r="AJ2567" i="1" s="1"/>
  <c r="AL2567" i="1" s="1"/>
  <c r="N2567" i="1"/>
  <c r="N2566" i="1"/>
  <c r="P2566" i="1" s="1"/>
  <c r="AG2566" i="1" s="1"/>
  <c r="AH2566" i="1" s="1"/>
  <c r="N2564" i="1"/>
  <c r="P2564" i="1" s="1"/>
  <c r="AG2564" i="1" s="1"/>
  <c r="AH2564" i="1" s="1"/>
  <c r="AJ2564" i="1" s="1"/>
  <c r="AL2564" i="1" s="1"/>
  <c r="P2563" i="1"/>
  <c r="AG2563" i="1" s="1"/>
  <c r="AH2563" i="1" s="1"/>
  <c r="N2563" i="1"/>
  <c r="AC2561" i="1"/>
  <c r="AF2561" i="1" s="1"/>
  <c r="AI2561" i="1" s="1"/>
  <c r="P2561" i="1"/>
  <c r="AG2561" i="1" s="1"/>
  <c r="AH2561" i="1" s="1"/>
  <c r="AH2562" i="1" s="1"/>
  <c r="N2561" i="1"/>
  <c r="AC2559" i="1"/>
  <c r="AF2559" i="1" s="1"/>
  <c r="N2559" i="1"/>
  <c r="P2559" i="1" s="1"/>
  <c r="N2558" i="1"/>
  <c r="P2558" i="1" s="1"/>
  <c r="AG2558" i="1" s="1"/>
  <c r="AH2558" i="1" s="1"/>
  <c r="AJ2558" i="1" s="1"/>
  <c r="AL2558" i="1" s="1"/>
  <c r="P2557" i="1"/>
  <c r="AG2557" i="1" s="1"/>
  <c r="AH2557" i="1" s="1"/>
  <c r="AJ2557" i="1" s="1"/>
  <c r="AL2557" i="1" s="1"/>
  <c r="N2557" i="1"/>
  <c r="AC2556" i="1"/>
  <c r="AF2556" i="1" s="1"/>
  <c r="P2556" i="1"/>
  <c r="AG2556" i="1" s="1"/>
  <c r="AH2556" i="1" s="1"/>
  <c r="AJ2556" i="1" s="1"/>
  <c r="AL2556" i="1" s="1"/>
  <c r="N2556" i="1"/>
  <c r="AC2555" i="1"/>
  <c r="AF2555" i="1" s="1"/>
  <c r="P2555" i="1"/>
  <c r="N2555" i="1"/>
  <c r="AC2554" i="1"/>
  <c r="AF2554" i="1" s="1"/>
  <c r="P2554" i="1"/>
  <c r="AG2554" i="1" s="1"/>
  <c r="AH2554" i="1" s="1"/>
  <c r="N2554" i="1"/>
  <c r="AF2552" i="1"/>
  <c r="AC2552" i="1"/>
  <c r="P2552" i="1"/>
  <c r="AG2552" i="1" s="1"/>
  <c r="AH2552" i="1" s="1"/>
  <c r="AJ2552" i="1" s="1"/>
  <c r="AL2552" i="1" s="1"/>
  <c r="N2552" i="1"/>
  <c r="AF2551" i="1"/>
  <c r="AC2551" i="1"/>
  <c r="P2551" i="1"/>
  <c r="AG2551" i="1" s="1"/>
  <c r="AH2551" i="1" s="1"/>
  <c r="N2551" i="1"/>
  <c r="N2549" i="1"/>
  <c r="P2549" i="1" s="1"/>
  <c r="AG2549" i="1" s="1"/>
  <c r="AH2549" i="1" s="1"/>
  <c r="P2547" i="1"/>
  <c r="AG2547" i="1" s="1"/>
  <c r="AH2547" i="1" s="1"/>
  <c r="AJ2547" i="1" s="1"/>
  <c r="AL2547" i="1" s="1"/>
  <c r="N2547" i="1"/>
  <c r="AF2546" i="1"/>
  <c r="AC2546" i="1"/>
  <c r="P2546" i="1"/>
  <c r="AG2546" i="1" s="1"/>
  <c r="AH2546" i="1" s="1"/>
  <c r="AJ2546" i="1" s="1"/>
  <c r="AL2546" i="1" s="1"/>
  <c r="N2546" i="1"/>
  <c r="AF2545" i="1"/>
  <c r="AC2545" i="1"/>
  <c r="P2545" i="1"/>
  <c r="AG2545" i="1" s="1"/>
  <c r="AH2545" i="1" s="1"/>
  <c r="N2545" i="1"/>
  <c r="N2543" i="1"/>
  <c r="P2543" i="1" s="1"/>
  <c r="AG2543" i="1" s="1"/>
  <c r="AH2543" i="1" s="1"/>
  <c r="AJ2543" i="1" s="1"/>
  <c r="AL2543" i="1" s="1"/>
  <c r="AC2542" i="1"/>
  <c r="AF2542" i="1" s="1"/>
  <c r="N2542" i="1"/>
  <c r="P2542" i="1" s="1"/>
  <c r="AG2542" i="1" s="1"/>
  <c r="AH2542" i="1" s="1"/>
  <c r="AJ2542" i="1" s="1"/>
  <c r="AL2542" i="1" s="1"/>
  <c r="AC2541" i="1"/>
  <c r="AF2541" i="1" s="1"/>
  <c r="N2541" i="1"/>
  <c r="P2541" i="1" s="1"/>
  <c r="AC2540" i="1"/>
  <c r="AF2540" i="1" s="1"/>
  <c r="N2540" i="1"/>
  <c r="P2540" i="1" s="1"/>
  <c r="AG2540" i="1" s="1"/>
  <c r="AH2540" i="1" s="1"/>
  <c r="N2538" i="1"/>
  <c r="P2538" i="1" s="1"/>
  <c r="AG2538" i="1" s="1"/>
  <c r="AH2538" i="1" s="1"/>
  <c r="AG2536" i="1"/>
  <c r="AH2536" i="1" s="1"/>
  <c r="AF2536" i="1"/>
  <c r="AI2536" i="1" s="1"/>
  <c r="AC2536" i="1"/>
  <c r="P2536" i="1"/>
  <c r="N2536" i="1"/>
  <c r="AG2535" i="1"/>
  <c r="AH2535" i="1" s="1"/>
  <c r="P2535" i="1"/>
  <c r="N2535" i="1"/>
  <c r="AI2533" i="1"/>
  <c r="AF2533" i="1"/>
  <c r="AC2533" i="1"/>
  <c r="P2533" i="1"/>
  <c r="AG2533" i="1" s="1"/>
  <c r="AH2533" i="1" s="1"/>
  <c r="N2533" i="1"/>
  <c r="AC2532" i="1"/>
  <c r="AF2532" i="1" s="1"/>
  <c r="AI2532" i="1" s="1"/>
  <c r="N2532" i="1"/>
  <c r="P2532" i="1" s="1"/>
  <c r="AG2532" i="1" s="1"/>
  <c r="AH2532" i="1" s="1"/>
  <c r="AC2530" i="1"/>
  <c r="AF2530" i="1" s="1"/>
  <c r="P2530" i="1"/>
  <c r="N2530" i="1"/>
  <c r="AC2529" i="1"/>
  <c r="AF2529" i="1" s="1"/>
  <c r="P2529" i="1"/>
  <c r="AG2529" i="1" s="1"/>
  <c r="AH2529" i="1" s="1"/>
  <c r="AJ2529" i="1" s="1"/>
  <c r="AL2529" i="1" s="1"/>
  <c r="N2529" i="1"/>
  <c r="AC2528" i="1"/>
  <c r="AF2528" i="1" s="1"/>
  <c r="P2528" i="1"/>
  <c r="AG2528" i="1" s="1"/>
  <c r="AH2528" i="1" s="1"/>
  <c r="AJ2528" i="1" s="1"/>
  <c r="AL2528" i="1" s="1"/>
  <c r="N2528" i="1"/>
  <c r="N2527" i="1"/>
  <c r="P2527" i="1" s="1"/>
  <c r="AG2527" i="1" s="1"/>
  <c r="AH2527" i="1" s="1"/>
  <c r="P2525" i="1"/>
  <c r="AG2525" i="1" s="1"/>
  <c r="AH2525" i="1" s="1"/>
  <c r="N2525" i="1"/>
  <c r="AG2523" i="1"/>
  <c r="AH2523" i="1" s="1"/>
  <c r="P2523" i="1"/>
  <c r="N2523" i="1"/>
  <c r="AC2521" i="1"/>
  <c r="AF2521" i="1" s="1"/>
  <c r="N2521" i="1"/>
  <c r="P2521" i="1" s="1"/>
  <c r="AG2521" i="1" s="1"/>
  <c r="AH2521" i="1" s="1"/>
  <c r="AJ2521" i="1" s="1"/>
  <c r="AL2521" i="1" s="1"/>
  <c r="N2520" i="1"/>
  <c r="P2520" i="1" s="1"/>
  <c r="AG2520" i="1" s="1"/>
  <c r="AH2520" i="1" s="1"/>
  <c r="AF2518" i="1"/>
  <c r="AC2518" i="1"/>
  <c r="P2518" i="1"/>
  <c r="AG2518" i="1" s="1"/>
  <c r="AH2518" i="1" s="1"/>
  <c r="AJ2518" i="1" s="1"/>
  <c r="AL2518" i="1" s="1"/>
  <c r="N2518" i="1"/>
  <c r="AJ2517" i="1"/>
  <c r="AL2517" i="1" s="1"/>
  <c r="AF2517" i="1"/>
  <c r="AC2517" i="1"/>
  <c r="P2517" i="1"/>
  <c r="AG2517" i="1" s="1"/>
  <c r="AH2517" i="1" s="1"/>
  <c r="N2517" i="1"/>
  <c r="AJ2516" i="1"/>
  <c r="AL2516" i="1" s="1"/>
  <c r="AF2516" i="1"/>
  <c r="AC2516" i="1"/>
  <c r="P2516" i="1"/>
  <c r="AG2516" i="1" s="1"/>
  <c r="AH2516" i="1" s="1"/>
  <c r="N2516" i="1"/>
  <c r="AF2515" i="1"/>
  <c r="AC2515" i="1"/>
  <c r="P2515" i="1"/>
  <c r="AG2515" i="1" s="1"/>
  <c r="AH2515" i="1" s="1"/>
  <c r="AJ2515" i="1" s="1"/>
  <c r="AL2515" i="1" s="1"/>
  <c r="N2515" i="1"/>
  <c r="AJ2514" i="1"/>
  <c r="AL2514" i="1" s="1"/>
  <c r="AF2514" i="1"/>
  <c r="AC2514" i="1"/>
  <c r="P2514" i="1"/>
  <c r="AG2514" i="1" s="1"/>
  <c r="AH2514" i="1" s="1"/>
  <c r="N2514" i="1"/>
  <c r="AJ2513" i="1"/>
  <c r="AL2513" i="1" s="1"/>
  <c r="AF2513" i="1"/>
  <c r="AC2513" i="1"/>
  <c r="P2513" i="1"/>
  <c r="AG2513" i="1" s="1"/>
  <c r="AH2513" i="1" s="1"/>
  <c r="N2513" i="1"/>
  <c r="AJ2512" i="1"/>
  <c r="AL2512" i="1" s="1"/>
  <c r="AF2512" i="1"/>
  <c r="AC2512" i="1"/>
  <c r="P2512" i="1"/>
  <c r="AG2512" i="1" s="1"/>
  <c r="AH2512" i="1" s="1"/>
  <c r="N2512" i="1"/>
  <c r="AF2511" i="1"/>
  <c r="AC2511" i="1"/>
  <c r="P2511" i="1"/>
  <c r="AG2511" i="1" s="1"/>
  <c r="AH2511" i="1" s="1"/>
  <c r="AJ2511" i="1" s="1"/>
  <c r="AL2511" i="1" s="1"/>
  <c r="N2511" i="1"/>
  <c r="AF2510" i="1"/>
  <c r="AC2510" i="1"/>
  <c r="P2510" i="1"/>
  <c r="N2510" i="1"/>
  <c r="AJ2508" i="1"/>
  <c r="AL2508" i="1" s="1"/>
  <c r="N2508" i="1"/>
  <c r="P2508" i="1" s="1"/>
  <c r="AG2508" i="1" s="1"/>
  <c r="AH2508" i="1" s="1"/>
  <c r="N2507" i="1"/>
  <c r="P2507" i="1" s="1"/>
  <c r="AG2507" i="1" s="1"/>
  <c r="AH2507" i="1" s="1"/>
  <c r="AH2505" i="1"/>
  <c r="AJ2505" i="1" s="1"/>
  <c r="AF2505" i="1"/>
  <c r="AC2505" i="1"/>
  <c r="N2505" i="1"/>
  <c r="P2505" i="1" s="1"/>
  <c r="AG2505" i="1" s="1"/>
  <c r="P2503" i="1"/>
  <c r="AG2503" i="1" s="1"/>
  <c r="AH2503" i="1" s="1"/>
  <c r="AJ2503" i="1" s="1"/>
  <c r="N2503" i="1"/>
  <c r="AG2501" i="1"/>
  <c r="AH2501" i="1" s="1"/>
  <c r="AJ2501" i="1" s="1"/>
  <c r="AL2501" i="1" s="1"/>
  <c r="AF2501" i="1"/>
  <c r="AC2501" i="1"/>
  <c r="P2501" i="1"/>
  <c r="N2501" i="1"/>
  <c r="AG2500" i="1"/>
  <c r="AH2500" i="1" s="1"/>
  <c r="P2500" i="1"/>
  <c r="N2500" i="1"/>
  <c r="N2498" i="1"/>
  <c r="P2498" i="1" s="1"/>
  <c r="AG2498" i="1" s="1"/>
  <c r="AH2498" i="1" s="1"/>
  <c r="AC2496" i="1"/>
  <c r="AF2496" i="1" s="1"/>
  <c r="AI2496" i="1" s="1"/>
  <c r="AJ2496" i="1" s="1"/>
  <c r="N2496" i="1"/>
  <c r="P2496" i="1" s="1"/>
  <c r="AG2496" i="1" s="1"/>
  <c r="AH2496" i="1" s="1"/>
  <c r="AH2497" i="1" s="1"/>
  <c r="N2494" i="1"/>
  <c r="P2494" i="1" s="1"/>
  <c r="AG2494" i="1" s="1"/>
  <c r="AH2494" i="1" s="1"/>
  <c r="AJ2494" i="1" s="1"/>
  <c r="AL2494" i="1" s="1"/>
  <c r="AI2493" i="1"/>
  <c r="AC2493" i="1"/>
  <c r="AF2493" i="1" s="1"/>
  <c r="P2493" i="1"/>
  <c r="N2493" i="1"/>
  <c r="AJ2492" i="1"/>
  <c r="AL2492" i="1" s="1"/>
  <c r="AC2492" i="1"/>
  <c r="AF2492" i="1" s="1"/>
  <c r="P2492" i="1"/>
  <c r="AG2492" i="1" s="1"/>
  <c r="AH2492" i="1" s="1"/>
  <c r="N2492" i="1"/>
  <c r="AJ2491" i="1"/>
  <c r="N2491" i="1"/>
  <c r="P2491" i="1" s="1"/>
  <c r="AG2491" i="1" s="1"/>
  <c r="AH2491" i="1" s="1"/>
  <c r="N2489" i="1"/>
  <c r="P2489" i="1" s="1"/>
  <c r="AG2489" i="1" s="1"/>
  <c r="AH2489" i="1" s="1"/>
  <c r="P2487" i="1"/>
  <c r="AG2487" i="1" s="1"/>
  <c r="AH2487" i="1" s="1"/>
  <c r="AJ2487" i="1" s="1"/>
  <c r="AL2487" i="1" s="1"/>
  <c r="N2487" i="1"/>
  <c r="AC2486" i="1"/>
  <c r="AF2486" i="1" s="1"/>
  <c r="P2486" i="1"/>
  <c r="N2486" i="1"/>
  <c r="AJ2485" i="1"/>
  <c r="AL2485" i="1" s="1"/>
  <c r="AC2485" i="1"/>
  <c r="AF2485" i="1" s="1"/>
  <c r="P2485" i="1"/>
  <c r="AG2485" i="1" s="1"/>
  <c r="AH2485" i="1" s="1"/>
  <c r="N2485" i="1"/>
  <c r="AJ2484" i="1"/>
  <c r="N2484" i="1"/>
  <c r="P2484" i="1" s="1"/>
  <c r="AG2484" i="1" s="1"/>
  <c r="AH2484" i="1" s="1"/>
  <c r="N2482" i="1"/>
  <c r="P2482" i="1" s="1"/>
  <c r="AG2482" i="1" s="1"/>
  <c r="AH2482" i="1" s="1"/>
  <c r="AJ2482" i="1" s="1"/>
  <c r="AL2482" i="1" s="1"/>
  <c r="AC2481" i="1"/>
  <c r="AF2481" i="1" s="1"/>
  <c r="AI2481" i="1" s="1"/>
  <c r="P2481" i="1"/>
  <c r="N2481" i="1"/>
  <c r="AG2479" i="1"/>
  <c r="AH2479" i="1" s="1"/>
  <c r="P2479" i="1"/>
  <c r="N2479" i="1"/>
  <c r="AC2477" i="1"/>
  <c r="AF2477" i="1" s="1"/>
  <c r="N2477" i="1"/>
  <c r="P2477" i="1" s="1"/>
  <c r="AC2476" i="1"/>
  <c r="AF2476" i="1" s="1"/>
  <c r="N2476" i="1"/>
  <c r="P2476" i="1" s="1"/>
  <c r="N2475" i="1"/>
  <c r="P2475" i="1" s="1"/>
  <c r="AG2475" i="1" s="1"/>
  <c r="AH2475" i="1" s="1"/>
  <c r="P2473" i="1"/>
  <c r="AG2473" i="1" s="1"/>
  <c r="AH2473" i="1" s="1"/>
  <c r="AH2474" i="1" s="1"/>
  <c r="N2473" i="1"/>
  <c r="AC2471" i="1"/>
  <c r="AF2471" i="1" s="1"/>
  <c r="AG2471" i="1" s="1"/>
  <c r="AH2471" i="1" s="1"/>
  <c r="AJ2471" i="1" s="1"/>
  <c r="AL2471" i="1" s="1"/>
  <c r="N2471" i="1"/>
  <c r="P2471" i="1" s="1"/>
  <c r="N2470" i="1"/>
  <c r="P2470" i="1" s="1"/>
  <c r="AG2470" i="1" s="1"/>
  <c r="AH2470" i="1" s="1"/>
  <c r="AJ2470" i="1" s="1"/>
  <c r="AL2470" i="1" s="1"/>
  <c r="AC2469" i="1"/>
  <c r="AF2469" i="1" s="1"/>
  <c r="N2469" i="1"/>
  <c r="P2469" i="1" s="1"/>
  <c r="AG2469" i="1" s="1"/>
  <c r="AH2469" i="1" s="1"/>
  <c r="AJ2469" i="1" s="1"/>
  <c r="AL2469" i="1" s="1"/>
  <c r="AC2468" i="1"/>
  <c r="AF2468" i="1" s="1"/>
  <c r="AG2467" i="1"/>
  <c r="AH2467" i="1" s="1"/>
  <c r="AJ2467" i="1" s="1"/>
  <c r="AL2467" i="1" s="1"/>
  <c r="AF2467" i="1"/>
  <c r="AC2467" i="1"/>
  <c r="N2467" i="1"/>
  <c r="P2467" i="1" s="1"/>
  <c r="AG2466" i="1"/>
  <c r="AH2466" i="1" s="1"/>
  <c r="AJ2466" i="1" s="1"/>
  <c r="AL2466" i="1" s="1"/>
  <c r="AF2466" i="1"/>
  <c r="AC2466" i="1"/>
  <c r="AC2465" i="1"/>
  <c r="AF2465" i="1" s="1"/>
  <c r="P2465" i="1"/>
  <c r="N2465" i="1"/>
  <c r="AC2464" i="1"/>
  <c r="AF2464" i="1" s="1"/>
  <c r="AC2463" i="1"/>
  <c r="AF2463" i="1" s="1"/>
  <c r="N2463" i="1"/>
  <c r="P2463" i="1" s="1"/>
  <c r="AG2463" i="1" s="1"/>
  <c r="AH2463" i="1" s="1"/>
  <c r="AJ2463" i="1" s="1"/>
  <c r="AL2463" i="1" s="1"/>
  <c r="AC2462" i="1"/>
  <c r="AF2462" i="1" s="1"/>
  <c r="AC2461" i="1"/>
  <c r="AF2461" i="1" s="1"/>
  <c r="N2461" i="1"/>
  <c r="P2461" i="1" s="1"/>
  <c r="AG2461" i="1" s="1"/>
  <c r="AH2461" i="1" s="1"/>
  <c r="AJ2461" i="1" s="1"/>
  <c r="AL2461" i="1" s="1"/>
  <c r="N2460" i="1"/>
  <c r="P2460" i="1" s="1"/>
  <c r="AG2460" i="1" s="1"/>
  <c r="AH2460" i="1" s="1"/>
  <c r="AF2458" i="1"/>
  <c r="AC2458" i="1"/>
  <c r="P2458" i="1"/>
  <c r="AG2458" i="1" s="1"/>
  <c r="AH2458" i="1" s="1"/>
  <c r="AH2459" i="1" s="1"/>
  <c r="N2458" i="1"/>
  <c r="AC2456" i="1"/>
  <c r="AF2456" i="1" s="1"/>
  <c r="P2456" i="1"/>
  <c r="AG2456" i="1" s="1"/>
  <c r="AH2456" i="1" s="1"/>
  <c r="AJ2456" i="1" s="1"/>
  <c r="AL2456" i="1" s="1"/>
  <c r="N2456" i="1"/>
  <c r="AC2455" i="1"/>
  <c r="AF2455" i="1" s="1"/>
  <c r="P2455" i="1"/>
  <c r="AG2455" i="1" s="1"/>
  <c r="AH2455" i="1" s="1"/>
  <c r="AJ2455" i="1" s="1"/>
  <c r="AL2455" i="1" s="1"/>
  <c r="N2455" i="1"/>
  <c r="AC2454" i="1"/>
  <c r="AF2454" i="1" s="1"/>
  <c r="AG2454" i="1" s="1"/>
  <c r="AH2454" i="1" s="1"/>
  <c r="AJ2454" i="1" s="1"/>
  <c r="AL2454" i="1" s="1"/>
  <c r="P2454" i="1"/>
  <c r="N2454" i="1"/>
  <c r="AG2453" i="1"/>
  <c r="AH2453" i="1" s="1"/>
  <c r="AJ2453" i="1" s="1"/>
  <c r="AL2453" i="1" s="1"/>
  <c r="AC2453" i="1"/>
  <c r="AF2453" i="1" s="1"/>
  <c r="P2453" i="1"/>
  <c r="N2453" i="1"/>
  <c r="AC2452" i="1"/>
  <c r="AF2452" i="1" s="1"/>
  <c r="P2452" i="1"/>
  <c r="AG2452" i="1" s="1"/>
  <c r="AH2452" i="1" s="1"/>
  <c r="AJ2452" i="1" s="1"/>
  <c r="AL2452" i="1" s="1"/>
  <c r="N2452" i="1"/>
  <c r="AC2451" i="1"/>
  <c r="AF2451" i="1" s="1"/>
  <c r="P2451" i="1"/>
  <c r="AG2451" i="1" s="1"/>
  <c r="AH2451" i="1" s="1"/>
  <c r="AJ2451" i="1" s="1"/>
  <c r="AL2451" i="1" s="1"/>
  <c r="N2451" i="1"/>
  <c r="AC2450" i="1"/>
  <c r="AF2450" i="1" s="1"/>
  <c r="AG2450" i="1" s="1"/>
  <c r="AH2450" i="1" s="1"/>
  <c r="AJ2450" i="1" s="1"/>
  <c r="AL2450" i="1" s="1"/>
  <c r="P2450" i="1"/>
  <c r="N2450" i="1"/>
  <c r="AG2449" i="1"/>
  <c r="AH2449" i="1" s="1"/>
  <c r="AJ2449" i="1" s="1"/>
  <c r="AL2449" i="1" s="1"/>
  <c r="AC2449" i="1"/>
  <c r="AF2449" i="1" s="1"/>
  <c r="P2449" i="1"/>
  <c r="N2449" i="1"/>
  <c r="AC2448" i="1"/>
  <c r="AF2448" i="1" s="1"/>
  <c r="P2448" i="1"/>
  <c r="AG2448" i="1" s="1"/>
  <c r="AH2448" i="1" s="1"/>
  <c r="AJ2448" i="1" s="1"/>
  <c r="AL2448" i="1" s="1"/>
  <c r="N2448" i="1"/>
  <c r="AC2447" i="1"/>
  <c r="AF2447" i="1" s="1"/>
  <c r="P2447" i="1"/>
  <c r="AG2447" i="1" s="1"/>
  <c r="AH2447" i="1" s="1"/>
  <c r="AJ2447" i="1" s="1"/>
  <c r="AL2447" i="1" s="1"/>
  <c r="N2447" i="1"/>
  <c r="AC2446" i="1"/>
  <c r="AF2446" i="1" s="1"/>
  <c r="AG2446" i="1" s="1"/>
  <c r="AH2446" i="1" s="1"/>
  <c r="AJ2446" i="1" s="1"/>
  <c r="AL2446" i="1" s="1"/>
  <c r="P2446" i="1"/>
  <c r="N2446" i="1"/>
  <c r="AG2445" i="1"/>
  <c r="AH2445" i="1" s="1"/>
  <c r="AJ2445" i="1" s="1"/>
  <c r="AL2445" i="1" s="1"/>
  <c r="AC2445" i="1"/>
  <c r="AF2445" i="1" s="1"/>
  <c r="P2445" i="1"/>
  <c r="N2445" i="1"/>
  <c r="AC2444" i="1"/>
  <c r="AF2444" i="1" s="1"/>
  <c r="P2444" i="1"/>
  <c r="AG2444" i="1" s="1"/>
  <c r="AH2444" i="1" s="1"/>
  <c r="AJ2444" i="1" s="1"/>
  <c r="AL2444" i="1" s="1"/>
  <c r="N2444" i="1"/>
  <c r="N2443" i="1"/>
  <c r="P2443" i="1" s="1"/>
  <c r="AG2443" i="1" s="1"/>
  <c r="AH2443" i="1" s="1"/>
  <c r="AC2441" i="1"/>
  <c r="AF2441" i="1" s="1"/>
  <c r="P2441" i="1"/>
  <c r="N2441" i="1"/>
  <c r="AC2440" i="1"/>
  <c r="AF2440" i="1" s="1"/>
  <c r="P2440" i="1"/>
  <c r="N2440" i="1"/>
  <c r="N2439" i="1"/>
  <c r="P2439" i="1" s="1"/>
  <c r="AG2439" i="1" s="1"/>
  <c r="AH2439" i="1" s="1"/>
  <c r="AJ2439" i="1" s="1"/>
  <c r="AL2439" i="1" s="1"/>
  <c r="AF2438" i="1"/>
  <c r="AC2438" i="1"/>
  <c r="P2438" i="1"/>
  <c r="N2438" i="1"/>
  <c r="AF2437" i="1"/>
  <c r="AC2437" i="1"/>
  <c r="N2437" i="1"/>
  <c r="P2437" i="1" s="1"/>
  <c r="AG2437" i="1" s="1"/>
  <c r="AH2437" i="1" s="1"/>
  <c r="AJ2437" i="1" s="1"/>
  <c r="AL2437" i="1" s="1"/>
  <c r="P2436" i="1"/>
  <c r="AG2436" i="1" s="1"/>
  <c r="AH2436" i="1" s="1"/>
  <c r="AJ2436" i="1" s="1"/>
  <c r="AL2436" i="1" s="1"/>
  <c r="N2436" i="1"/>
  <c r="P2435" i="1"/>
  <c r="AG2435" i="1" s="1"/>
  <c r="AH2435" i="1" s="1"/>
  <c r="N2435" i="1"/>
  <c r="N2433" i="1"/>
  <c r="P2433" i="1" s="1"/>
  <c r="AG2433" i="1" s="1"/>
  <c r="AH2433" i="1" s="1"/>
  <c r="P2431" i="1"/>
  <c r="AG2431" i="1" s="1"/>
  <c r="AH2431" i="1" s="1"/>
  <c r="N2431" i="1"/>
  <c r="N2429" i="1"/>
  <c r="P2429" i="1" s="1"/>
  <c r="AG2429" i="1" s="1"/>
  <c r="AH2429" i="1" s="1"/>
  <c r="AJ2429" i="1" s="1"/>
  <c r="AL2429" i="1" s="1"/>
  <c r="N2428" i="1"/>
  <c r="P2428" i="1" s="1"/>
  <c r="AG2428" i="1" s="1"/>
  <c r="AH2428" i="1" s="1"/>
  <c r="AF2426" i="1"/>
  <c r="AC2426" i="1"/>
  <c r="N2426" i="1"/>
  <c r="P2426" i="1" s="1"/>
  <c r="AG2426" i="1" s="1"/>
  <c r="AH2426" i="1" s="1"/>
  <c r="AJ2426" i="1" s="1"/>
  <c r="AL2426" i="1" s="1"/>
  <c r="AF2425" i="1"/>
  <c r="AC2425" i="1"/>
  <c r="P2425" i="1"/>
  <c r="AG2425" i="1" s="1"/>
  <c r="AH2425" i="1" s="1"/>
  <c r="AJ2425" i="1" s="1"/>
  <c r="AL2425" i="1" s="1"/>
  <c r="N2425" i="1"/>
  <c r="P2424" i="1"/>
  <c r="AG2424" i="1" s="1"/>
  <c r="AH2424" i="1" s="1"/>
  <c r="AJ2424" i="1" s="1"/>
  <c r="AL2424" i="1" s="1"/>
  <c r="N2424" i="1"/>
  <c r="AH2423" i="1"/>
  <c r="AJ2423" i="1" s="1"/>
  <c r="P2423" i="1"/>
  <c r="AG2423" i="1" s="1"/>
  <c r="N2423" i="1"/>
  <c r="AC2421" i="1"/>
  <c r="AF2421" i="1" s="1"/>
  <c r="AG2421" i="1" s="1"/>
  <c r="AH2421" i="1" s="1"/>
  <c r="N2421" i="1"/>
  <c r="P2421" i="1" s="1"/>
  <c r="AC2419" i="1"/>
  <c r="AF2419" i="1" s="1"/>
  <c r="P2419" i="1"/>
  <c r="N2419" i="1"/>
  <c r="AC2417" i="1"/>
  <c r="AF2417" i="1" s="1"/>
  <c r="N2417" i="1"/>
  <c r="P2417" i="1" s="1"/>
  <c r="AG2417" i="1" s="1"/>
  <c r="AH2417" i="1" s="1"/>
  <c r="AJ2417" i="1" s="1"/>
  <c r="AL2417" i="1" s="1"/>
  <c r="AC2416" i="1"/>
  <c r="AF2416" i="1" s="1"/>
  <c r="AG2416" i="1" s="1"/>
  <c r="AH2416" i="1" s="1"/>
  <c r="N2416" i="1"/>
  <c r="P2416" i="1" s="1"/>
  <c r="AF2414" i="1"/>
  <c r="AC2414" i="1"/>
  <c r="P2414" i="1"/>
  <c r="AG2414" i="1" s="1"/>
  <c r="AH2414" i="1" s="1"/>
  <c r="AJ2414" i="1" s="1"/>
  <c r="AL2414" i="1" s="1"/>
  <c r="N2414" i="1"/>
  <c r="P2413" i="1"/>
  <c r="AG2413" i="1" s="1"/>
  <c r="AH2413" i="1" s="1"/>
  <c r="N2413" i="1"/>
  <c r="N2411" i="1"/>
  <c r="P2411" i="1" s="1"/>
  <c r="AG2411" i="1" s="1"/>
  <c r="AH2411" i="1" s="1"/>
  <c r="AF2409" i="1"/>
  <c r="AC2409" i="1"/>
  <c r="P2409" i="1"/>
  <c r="N2409" i="1"/>
  <c r="AC2408" i="1"/>
  <c r="AF2408" i="1" s="1"/>
  <c r="P2408" i="1"/>
  <c r="N2408" i="1"/>
  <c r="P2407" i="1"/>
  <c r="AG2407" i="1" s="1"/>
  <c r="AH2407" i="1" s="1"/>
  <c r="N2407" i="1"/>
  <c r="AC2405" i="1"/>
  <c r="AF2405" i="1" s="1"/>
  <c r="N2405" i="1"/>
  <c r="P2405" i="1" s="1"/>
  <c r="AG2405" i="1" s="1"/>
  <c r="AH2405" i="1" s="1"/>
  <c r="AJ2405" i="1" s="1"/>
  <c r="AL2405" i="1" s="1"/>
  <c r="N2404" i="1"/>
  <c r="P2404" i="1" s="1"/>
  <c r="AG2404" i="1" s="1"/>
  <c r="AH2404" i="1" s="1"/>
  <c r="AJ2404" i="1" s="1"/>
  <c r="AL2404" i="1" s="1"/>
  <c r="N2403" i="1"/>
  <c r="P2403" i="1" s="1"/>
  <c r="AG2403" i="1" s="1"/>
  <c r="AH2403" i="1" s="1"/>
  <c r="AJ2403" i="1" s="1"/>
  <c r="AL2403" i="1" s="1"/>
  <c r="AF2402" i="1"/>
  <c r="AI2402" i="1" s="1"/>
  <c r="AC2402" i="1"/>
  <c r="P2402" i="1"/>
  <c r="N2402" i="1"/>
  <c r="N2400" i="1"/>
  <c r="P2400" i="1" s="1"/>
  <c r="AG2400" i="1" s="1"/>
  <c r="AH2400" i="1" s="1"/>
  <c r="AJ2400" i="1" s="1"/>
  <c r="AL2400" i="1" s="1"/>
  <c r="AC2399" i="1"/>
  <c r="AF2399" i="1" s="1"/>
  <c r="P2399" i="1"/>
  <c r="AG2399" i="1" s="1"/>
  <c r="AH2399" i="1" s="1"/>
  <c r="AJ2399" i="1" s="1"/>
  <c r="AL2399" i="1" s="1"/>
  <c r="N2399" i="1"/>
  <c r="AC2398" i="1"/>
  <c r="AF2398" i="1" s="1"/>
  <c r="AG2398" i="1" s="1"/>
  <c r="AH2398" i="1" s="1"/>
  <c r="AJ2398" i="1" s="1"/>
  <c r="AL2398" i="1" s="1"/>
  <c r="P2398" i="1"/>
  <c r="N2398" i="1"/>
  <c r="AC2397" i="1"/>
  <c r="AF2397" i="1" s="1"/>
  <c r="N2397" i="1"/>
  <c r="P2397" i="1" s="1"/>
  <c r="AG2397" i="1" s="1"/>
  <c r="AH2397" i="1" s="1"/>
  <c r="AJ2397" i="1" s="1"/>
  <c r="AL2397" i="1" s="1"/>
  <c r="AC2396" i="1"/>
  <c r="AF2396" i="1" s="1"/>
  <c r="N2396" i="1"/>
  <c r="P2396" i="1" s="1"/>
  <c r="AG2396" i="1" s="1"/>
  <c r="AH2396" i="1" s="1"/>
  <c r="AJ2396" i="1" s="1"/>
  <c r="AL2396" i="1" s="1"/>
  <c r="AC2395" i="1"/>
  <c r="AF2395" i="1" s="1"/>
  <c r="P2395" i="1"/>
  <c r="AG2395" i="1" s="1"/>
  <c r="AH2395" i="1" s="1"/>
  <c r="AJ2395" i="1" s="1"/>
  <c r="AL2395" i="1" s="1"/>
  <c r="N2395" i="1"/>
  <c r="AC2394" i="1"/>
  <c r="AF2394" i="1" s="1"/>
  <c r="N2394" i="1"/>
  <c r="P2394" i="1" s="1"/>
  <c r="AG2394" i="1" s="1"/>
  <c r="AH2394" i="1" s="1"/>
  <c r="AJ2394" i="1" s="1"/>
  <c r="AL2394" i="1" s="1"/>
  <c r="AC2393" i="1"/>
  <c r="AF2393" i="1" s="1"/>
  <c r="N2393" i="1"/>
  <c r="P2393" i="1" s="1"/>
  <c r="AG2393" i="1" s="1"/>
  <c r="AH2393" i="1" s="1"/>
  <c r="AJ2393" i="1" s="1"/>
  <c r="AL2393" i="1" s="1"/>
  <c r="AC2392" i="1"/>
  <c r="AF2392" i="1" s="1"/>
  <c r="N2392" i="1"/>
  <c r="P2392" i="1" s="1"/>
  <c r="AG2392" i="1" s="1"/>
  <c r="AH2392" i="1" s="1"/>
  <c r="AJ2392" i="1" s="1"/>
  <c r="AL2392" i="1" s="1"/>
  <c r="AC2391" i="1"/>
  <c r="AF2391" i="1" s="1"/>
  <c r="P2391" i="1"/>
  <c r="AG2391" i="1" s="1"/>
  <c r="AH2391" i="1" s="1"/>
  <c r="AJ2391" i="1" s="1"/>
  <c r="AL2391" i="1" s="1"/>
  <c r="N2391" i="1"/>
  <c r="AC2390" i="1"/>
  <c r="AF2390" i="1" s="1"/>
  <c r="AG2390" i="1" s="1"/>
  <c r="AH2390" i="1" s="1"/>
  <c r="P2390" i="1"/>
  <c r="N2390" i="1"/>
  <c r="AF2388" i="1"/>
  <c r="AG2388" i="1" s="1"/>
  <c r="AH2388" i="1" s="1"/>
  <c r="AJ2388" i="1" s="1"/>
  <c r="AL2388" i="1" s="1"/>
  <c r="AC2388" i="1"/>
  <c r="P2388" i="1"/>
  <c r="N2388" i="1"/>
  <c r="P2387" i="1"/>
  <c r="AG2387" i="1" s="1"/>
  <c r="AH2387" i="1" s="1"/>
  <c r="AJ2387" i="1" s="1"/>
  <c r="AL2387" i="1" s="1"/>
  <c r="N2387" i="1"/>
  <c r="AC2386" i="1"/>
  <c r="AF2386" i="1" s="1"/>
  <c r="P2386" i="1"/>
  <c r="N2386" i="1"/>
  <c r="AF2385" i="1"/>
  <c r="AC2385" i="1"/>
  <c r="P2385" i="1"/>
  <c r="N2385" i="1"/>
  <c r="AC2384" i="1"/>
  <c r="AF2384" i="1" s="1"/>
  <c r="P2384" i="1"/>
  <c r="N2384" i="1"/>
  <c r="P2383" i="1"/>
  <c r="AG2383" i="1" s="1"/>
  <c r="AH2383" i="1" s="1"/>
  <c r="N2383" i="1"/>
  <c r="N2381" i="1"/>
  <c r="P2381" i="1" s="1"/>
  <c r="AG2381" i="1" s="1"/>
  <c r="AH2381" i="1" s="1"/>
  <c r="AG2379" i="1"/>
  <c r="AH2379" i="1" s="1"/>
  <c r="AJ2379" i="1" s="1"/>
  <c r="AL2379" i="1" s="1"/>
  <c r="AF2379" i="1"/>
  <c r="AC2379" i="1"/>
  <c r="P2379" i="1"/>
  <c r="N2379" i="1"/>
  <c r="P2378" i="1"/>
  <c r="AG2378" i="1" s="1"/>
  <c r="AH2378" i="1" s="1"/>
  <c r="N2378" i="1"/>
  <c r="P2376" i="1"/>
  <c r="AG2376" i="1" s="1"/>
  <c r="AH2376" i="1" s="1"/>
  <c r="N2376" i="1"/>
  <c r="P2374" i="1"/>
  <c r="AG2374" i="1" s="1"/>
  <c r="AH2374" i="1" s="1"/>
  <c r="AJ2374" i="1" s="1"/>
  <c r="AL2374" i="1" s="1"/>
  <c r="N2374" i="1"/>
  <c r="N2373" i="1"/>
  <c r="P2373" i="1" s="1"/>
  <c r="AG2373" i="1" s="1"/>
  <c r="AH2373" i="1" s="1"/>
  <c r="N2371" i="1"/>
  <c r="P2371" i="1" s="1"/>
  <c r="AG2371" i="1" s="1"/>
  <c r="AH2371" i="1" s="1"/>
  <c r="AC2369" i="1"/>
  <c r="AF2369" i="1" s="1"/>
  <c r="AG2369" i="1" s="1"/>
  <c r="AH2369" i="1" s="1"/>
  <c r="AJ2369" i="1" s="1"/>
  <c r="AL2369" i="1" s="1"/>
  <c r="P2369" i="1"/>
  <c r="N2369" i="1"/>
  <c r="AC2368" i="1"/>
  <c r="AF2368" i="1" s="1"/>
  <c r="AG2368" i="1" s="1"/>
  <c r="AH2368" i="1" s="1"/>
  <c r="AJ2368" i="1" s="1"/>
  <c r="AL2368" i="1" s="1"/>
  <c r="P2368" i="1"/>
  <c r="N2368" i="1"/>
  <c r="AC2367" i="1"/>
  <c r="AF2367" i="1" s="1"/>
  <c r="AG2367" i="1" s="1"/>
  <c r="AH2367" i="1" s="1"/>
  <c r="AJ2367" i="1" s="1"/>
  <c r="AL2367" i="1" s="1"/>
  <c r="P2367" i="1"/>
  <c r="N2367" i="1"/>
  <c r="AC2366" i="1"/>
  <c r="AF2366" i="1" s="1"/>
  <c r="AG2366" i="1" s="1"/>
  <c r="AH2366" i="1" s="1"/>
  <c r="AJ2366" i="1" s="1"/>
  <c r="AL2366" i="1" s="1"/>
  <c r="P2366" i="1"/>
  <c r="N2366" i="1"/>
  <c r="AC2365" i="1"/>
  <c r="AF2365" i="1" s="1"/>
  <c r="AG2365" i="1" s="1"/>
  <c r="AH2365" i="1" s="1"/>
  <c r="P2365" i="1"/>
  <c r="N2365" i="1"/>
  <c r="AC2363" i="1"/>
  <c r="AF2363" i="1" s="1"/>
  <c r="AG2363" i="1" s="1"/>
  <c r="AH2363" i="1" s="1"/>
  <c r="P2363" i="1"/>
  <c r="N2363" i="1"/>
  <c r="AG2361" i="1"/>
  <c r="AH2361" i="1" s="1"/>
  <c r="P2361" i="1"/>
  <c r="N2361" i="1"/>
  <c r="AG2359" i="1"/>
  <c r="AH2359" i="1" s="1"/>
  <c r="P2359" i="1"/>
  <c r="N2359" i="1"/>
  <c r="AG2357" i="1"/>
  <c r="AH2357" i="1" s="1"/>
  <c r="P2357" i="1"/>
  <c r="N2357" i="1"/>
  <c r="AG2355" i="1"/>
  <c r="AH2355" i="1" s="1"/>
  <c r="AJ2355" i="1" s="1"/>
  <c r="AL2355" i="1" s="1"/>
  <c r="AF2355" i="1"/>
  <c r="AC2355" i="1"/>
  <c r="N2355" i="1"/>
  <c r="P2355" i="1" s="1"/>
  <c r="P2354" i="1"/>
  <c r="AG2354" i="1" s="1"/>
  <c r="AH2354" i="1" s="1"/>
  <c r="N2354" i="1"/>
  <c r="AI2352" i="1"/>
  <c r="AC2352" i="1"/>
  <c r="AF2352" i="1" s="1"/>
  <c r="N2352" i="1"/>
  <c r="P2352" i="1" s="1"/>
  <c r="AG2352" i="1" s="1"/>
  <c r="AH2352" i="1" s="1"/>
  <c r="AF2351" i="1"/>
  <c r="AI2351" i="1" s="1"/>
  <c r="AJ2351" i="1" s="1"/>
  <c r="AL2351" i="1" s="1"/>
  <c r="AC2351" i="1"/>
  <c r="N2351" i="1"/>
  <c r="P2351" i="1" s="1"/>
  <c r="AG2351" i="1" s="1"/>
  <c r="AH2351" i="1" s="1"/>
  <c r="AF2350" i="1"/>
  <c r="AI2350" i="1" s="1"/>
  <c r="AJ2350" i="1" s="1"/>
  <c r="AL2350" i="1" s="1"/>
  <c r="AC2350" i="1"/>
  <c r="N2350" i="1"/>
  <c r="P2350" i="1" s="1"/>
  <c r="AG2350" i="1" s="1"/>
  <c r="AH2350" i="1" s="1"/>
  <c r="AC2349" i="1"/>
  <c r="AF2349" i="1" s="1"/>
  <c r="AG2349" i="1" s="1"/>
  <c r="AH2349" i="1" s="1"/>
  <c r="AJ2349" i="1" s="1"/>
  <c r="AL2349" i="1" s="1"/>
  <c r="P2349" i="1"/>
  <c r="N2349" i="1"/>
  <c r="AC2348" i="1"/>
  <c r="AF2348" i="1" s="1"/>
  <c r="P2348" i="1"/>
  <c r="N2348" i="1"/>
  <c r="AC2347" i="1"/>
  <c r="AF2347" i="1" s="1"/>
  <c r="N2347" i="1"/>
  <c r="P2347" i="1" s="1"/>
  <c r="AF2346" i="1"/>
  <c r="AC2346" i="1"/>
  <c r="N2346" i="1"/>
  <c r="P2346" i="1" s="1"/>
  <c r="AG2346" i="1" s="1"/>
  <c r="AH2346" i="1" s="1"/>
  <c r="AJ2346" i="1" s="1"/>
  <c r="AL2346" i="1" s="1"/>
  <c r="AF2345" i="1"/>
  <c r="AI2345" i="1" s="1"/>
  <c r="AC2345" i="1"/>
  <c r="N2345" i="1"/>
  <c r="P2345" i="1" s="1"/>
  <c r="AG2345" i="1" s="1"/>
  <c r="AH2345" i="1" s="1"/>
  <c r="AC2343" i="1"/>
  <c r="AF2343" i="1" s="1"/>
  <c r="N2343" i="1"/>
  <c r="P2343" i="1" s="1"/>
  <c r="AC2342" i="1"/>
  <c r="AF2342" i="1" s="1"/>
  <c r="AG2342" i="1" s="1"/>
  <c r="AH2342" i="1" s="1"/>
  <c r="AJ2342" i="1" s="1"/>
  <c r="AL2342" i="1" s="1"/>
  <c r="N2342" i="1"/>
  <c r="P2342" i="1" s="1"/>
  <c r="AF2341" i="1"/>
  <c r="AG2341" i="1" s="1"/>
  <c r="AH2341" i="1" s="1"/>
  <c r="AJ2341" i="1" s="1"/>
  <c r="AL2341" i="1" s="1"/>
  <c r="AC2341" i="1"/>
  <c r="N2341" i="1"/>
  <c r="P2341" i="1" s="1"/>
  <c r="N2340" i="1"/>
  <c r="P2340" i="1" s="1"/>
  <c r="AG2340" i="1" s="1"/>
  <c r="AH2340" i="1" s="1"/>
  <c r="AF2338" i="1"/>
  <c r="AC2338" i="1"/>
  <c r="N2338" i="1"/>
  <c r="P2338" i="1" s="1"/>
  <c r="AG2338" i="1" s="1"/>
  <c r="AH2338" i="1" s="1"/>
  <c r="AJ2338" i="1" s="1"/>
  <c r="AL2338" i="1" s="1"/>
  <c r="AF2337" i="1"/>
  <c r="AC2337" i="1"/>
  <c r="N2337" i="1"/>
  <c r="P2337" i="1" s="1"/>
  <c r="AG2337" i="1" s="1"/>
  <c r="AH2337" i="1" s="1"/>
  <c r="AJ2337" i="1" s="1"/>
  <c r="AL2337" i="1" s="1"/>
  <c r="AF2336" i="1"/>
  <c r="AC2336" i="1"/>
  <c r="N2336" i="1"/>
  <c r="P2336" i="1" s="1"/>
  <c r="AG2336" i="1" s="1"/>
  <c r="AH2336" i="1" s="1"/>
  <c r="AJ2336" i="1" s="1"/>
  <c r="AL2336" i="1" s="1"/>
  <c r="AF2335" i="1"/>
  <c r="AC2335" i="1"/>
  <c r="N2335" i="1"/>
  <c r="P2335" i="1" s="1"/>
  <c r="AG2335" i="1" s="1"/>
  <c r="AH2335" i="1" s="1"/>
  <c r="AJ2335" i="1" s="1"/>
  <c r="AL2335" i="1" s="1"/>
  <c r="AF2334" i="1"/>
  <c r="AC2334" i="1"/>
  <c r="N2334" i="1"/>
  <c r="P2334" i="1" s="1"/>
  <c r="AG2334" i="1" s="1"/>
  <c r="AH2334" i="1" s="1"/>
  <c r="AJ2334" i="1" s="1"/>
  <c r="AL2334" i="1" s="1"/>
  <c r="AF2333" i="1"/>
  <c r="AC2333" i="1"/>
  <c r="N2333" i="1"/>
  <c r="P2333" i="1" s="1"/>
  <c r="AG2333" i="1" s="1"/>
  <c r="AH2333" i="1" s="1"/>
  <c r="N2331" i="1"/>
  <c r="P2331" i="1" s="1"/>
  <c r="AG2331" i="1" s="1"/>
  <c r="AH2331" i="1" s="1"/>
  <c r="N2329" i="1"/>
  <c r="P2329" i="1" s="1"/>
  <c r="AG2329" i="1" s="1"/>
  <c r="AH2329" i="1" s="1"/>
  <c r="N2327" i="1"/>
  <c r="P2327" i="1" s="1"/>
  <c r="AG2327" i="1" s="1"/>
  <c r="AH2327" i="1" s="1"/>
  <c r="AJ2327" i="1" s="1"/>
  <c r="AL2327" i="1" s="1"/>
  <c r="AC2326" i="1"/>
  <c r="AF2326" i="1" s="1"/>
  <c r="P2326" i="1"/>
  <c r="N2326" i="1"/>
  <c r="P2324" i="1"/>
  <c r="AG2324" i="1" s="1"/>
  <c r="AH2324" i="1" s="1"/>
  <c r="AJ2324" i="1" s="1"/>
  <c r="AL2324" i="1" s="1"/>
  <c r="N2324" i="1"/>
  <c r="AC2323" i="1"/>
  <c r="AF2323" i="1" s="1"/>
  <c r="AI2323" i="1" s="1"/>
  <c r="P2323" i="1"/>
  <c r="AG2323" i="1" s="1"/>
  <c r="AH2323" i="1" s="1"/>
  <c r="N2323" i="1"/>
  <c r="AC2322" i="1"/>
  <c r="AF2322" i="1" s="1"/>
  <c r="AI2322" i="1" s="1"/>
  <c r="P2322" i="1"/>
  <c r="N2322" i="1"/>
  <c r="N2321" i="1"/>
  <c r="P2321" i="1" s="1"/>
  <c r="AG2321" i="1" s="1"/>
  <c r="AH2321" i="1" s="1"/>
  <c r="AJ2321" i="1" s="1"/>
  <c r="AL2321" i="1" s="1"/>
  <c r="AC2320" i="1"/>
  <c r="AF2320" i="1" s="1"/>
  <c r="AG2320" i="1" s="1"/>
  <c r="AH2320" i="1" s="1"/>
  <c r="AJ2320" i="1" s="1"/>
  <c r="AL2320" i="1" s="1"/>
  <c r="P2320" i="1"/>
  <c r="N2320" i="1"/>
  <c r="AF2319" i="1"/>
  <c r="AC2319" i="1"/>
  <c r="P2319" i="1"/>
  <c r="AG2319" i="1" s="1"/>
  <c r="AH2319" i="1" s="1"/>
  <c r="AJ2319" i="1" s="1"/>
  <c r="AL2319" i="1" s="1"/>
  <c r="N2319" i="1"/>
  <c r="AC2318" i="1"/>
  <c r="AF2318" i="1" s="1"/>
  <c r="N2318" i="1"/>
  <c r="P2318" i="1" s="1"/>
  <c r="AF2317" i="1"/>
  <c r="AG2317" i="1" s="1"/>
  <c r="AH2317" i="1" s="1"/>
  <c r="AJ2317" i="1" s="1"/>
  <c r="AL2317" i="1" s="1"/>
  <c r="AC2317" i="1"/>
  <c r="P2317" i="1"/>
  <c r="N2317" i="1"/>
  <c r="N2316" i="1"/>
  <c r="P2316" i="1" s="1"/>
  <c r="AG2316" i="1" s="1"/>
  <c r="AH2316" i="1" s="1"/>
  <c r="AC2314" i="1"/>
  <c r="AF2314" i="1" s="1"/>
  <c r="N2314" i="1"/>
  <c r="P2314" i="1" s="1"/>
  <c r="AG2314" i="1" s="1"/>
  <c r="AH2314" i="1" s="1"/>
  <c r="AJ2314" i="1" s="1"/>
  <c r="AL2314" i="1" s="1"/>
  <c r="AC2313" i="1"/>
  <c r="AF2313" i="1" s="1"/>
  <c r="P2313" i="1"/>
  <c r="N2313" i="1"/>
  <c r="AF2312" i="1"/>
  <c r="AC2312" i="1"/>
  <c r="N2312" i="1"/>
  <c r="P2312" i="1" s="1"/>
  <c r="AG2312" i="1" s="1"/>
  <c r="AH2312" i="1" s="1"/>
  <c r="AF2310" i="1"/>
  <c r="AC2310" i="1"/>
  <c r="N2310" i="1"/>
  <c r="P2310" i="1" s="1"/>
  <c r="AG2310" i="1" s="1"/>
  <c r="AH2310" i="1" s="1"/>
  <c r="AC2308" i="1"/>
  <c r="AF2308" i="1" s="1"/>
  <c r="N2308" i="1"/>
  <c r="P2308" i="1" s="1"/>
  <c r="AG2308" i="1" s="1"/>
  <c r="AH2308" i="1" s="1"/>
  <c r="AJ2308" i="1" s="1"/>
  <c r="AL2308" i="1" s="1"/>
  <c r="P2307" i="1"/>
  <c r="AG2307" i="1" s="1"/>
  <c r="AH2307" i="1" s="1"/>
  <c r="N2307" i="1"/>
  <c r="P2305" i="1"/>
  <c r="AG2305" i="1" s="1"/>
  <c r="AH2305" i="1" s="1"/>
  <c r="N2305" i="1"/>
  <c r="P2303" i="1"/>
  <c r="AG2303" i="1" s="1"/>
  <c r="AH2303" i="1" s="1"/>
  <c r="N2303" i="1"/>
  <c r="P2301" i="1"/>
  <c r="AG2301" i="1" s="1"/>
  <c r="AH2301" i="1" s="1"/>
  <c r="AJ2301" i="1" s="1"/>
  <c r="AL2301" i="1" s="1"/>
  <c r="N2301" i="1"/>
  <c r="AF2300" i="1"/>
  <c r="AC2300" i="1"/>
  <c r="N2300" i="1"/>
  <c r="P2300" i="1" s="1"/>
  <c r="AG2300" i="1" s="1"/>
  <c r="AH2300" i="1" s="1"/>
  <c r="AC2298" i="1"/>
  <c r="AF2298" i="1" s="1"/>
  <c r="N2298" i="1"/>
  <c r="P2298" i="1" s="1"/>
  <c r="AG2298" i="1" s="1"/>
  <c r="AH2298" i="1" s="1"/>
  <c r="AF2296" i="1"/>
  <c r="AC2296" i="1"/>
  <c r="P2296" i="1"/>
  <c r="N2296" i="1"/>
  <c r="AC2295" i="1"/>
  <c r="AF2295" i="1" s="1"/>
  <c r="N2295" i="1"/>
  <c r="P2295" i="1" s="1"/>
  <c r="AG2295" i="1" s="1"/>
  <c r="AH2295" i="1" s="1"/>
  <c r="AJ2295" i="1" s="1"/>
  <c r="AL2295" i="1" s="1"/>
  <c r="AC2294" i="1"/>
  <c r="AF2294" i="1" s="1"/>
  <c r="P2294" i="1"/>
  <c r="N2294" i="1"/>
  <c r="AC2292" i="1"/>
  <c r="AF2292" i="1" s="1"/>
  <c r="P2292" i="1"/>
  <c r="N2292" i="1"/>
  <c r="AC2290" i="1"/>
  <c r="AF2290" i="1" s="1"/>
  <c r="AG2290" i="1" s="1"/>
  <c r="AH2290" i="1" s="1"/>
  <c r="AJ2290" i="1" s="1"/>
  <c r="AL2290" i="1" s="1"/>
  <c r="P2290" i="1"/>
  <c r="N2290" i="1"/>
  <c r="AC2289" i="1"/>
  <c r="AF2289" i="1" s="1"/>
  <c r="P2289" i="1"/>
  <c r="AG2289" i="1" s="1"/>
  <c r="AH2289" i="1" s="1"/>
  <c r="AJ2289" i="1" s="1"/>
  <c r="AL2289" i="1" s="1"/>
  <c r="N2289" i="1"/>
  <c r="AC2288" i="1"/>
  <c r="AF2288" i="1" s="1"/>
  <c r="N2288" i="1"/>
  <c r="P2288" i="1" s="1"/>
  <c r="AG2288" i="1" s="1"/>
  <c r="AH2288" i="1" s="1"/>
  <c r="AJ2288" i="1" s="1"/>
  <c r="AL2288" i="1" s="1"/>
  <c r="AG2287" i="1"/>
  <c r="AH2287" i="1" s="1"/>
  <c r="AJ2287" i="1" s="1"/>
  <c r="AL2287" i="1" s="1"/>
  <c r="AC2287" i="1"/>
  <c r="AF2287" i="1" s="1"/>
  <c r="P2287" i="1"/>
  <c r="N2287" i="1"/>
  <c r="AC2286" i="1"/>
  <c r="AF2286" i="1" s="1"/>
  <c r="N2286" i="1"/>
  <c r="P2286" i="1" s="1"/>
  <c r="AG2286" i="1" s="1"/>
  <c r="AH2286" i="1" s="1"/>
  <c r="AJ2286" i="1" s="1"/>
  <c r="AL2286" i="1" s="1"/>
  <c r="AC2285" i="1"/>
  <c r="AF2285" i="1" s="1"/>
  <c r="P2285" i="1"/>
  <c r="AG2285" i="1" s="1"/>
  <c r="AH2285" i="1" s="1"/>
  <c r="AJ2285" i="1" s="1"/>
  <c r="AL2285" i="1" s="1"/>
  <c r="N2285" i="1"/>
  <c r="AH2284" i="1"/>
  <c r="AG2284" i="1"/>
  <c r="N2284" i="1"/>
  <c r="P2284" i="1" s="1"/>
  <c r="AF2282" i="1"/>
  <c r="AC2282" i="1"/>
  <c r="N2282" i="1"/>
  <c r="P2282" i="1" s="1"/>
  <c r="AG2282" i="1" s="1"/>
  <c r="AH2282" i="1" s="1"/>
  <c r="AJ2282" i="1" s="1"/>
  <c r="AL2282" i="1" s="1"/>
  <c r="AF2281" i="1"/>
  <c r="AC2281" i="1"/>
  <c r="N2281" i="1"/>
  <c r="P2281" i="1" s="1"/>
  <c r="AG2281" i="1" s="1"/>
  <c r="AH2281" i="1" s="1"/>
  <c r="AJ2281" i="1" s="1"/>
  <c r="AL2281" i="1" s="1"/>
  <c r="N2280" i="1"/>
  <c r="P2280" i="1" s="1"/>
  <c r="AG2280" i="1" s="1"/>
  <c r="AH2280" i="1" s="1"/>
  <c r="N2278" i="1"/>
  <c r="P2278" i="1" s="1"/>
  <c r="AG2278" i="1" s="1"/>
  <c r="AH2278" i="1" s="1"/>
  <c r="AF2276" i="1"/>
  <c r="AI2276" i="1" s="1"/>
  <c r="AC2276" i="1"/>
  <c r="N2276" i="1"/>
  <c r="P2276" i="1" s="1"/>
  <c r="AG2276" i="1" s="1"/>
  <c r="AH2276" i="1" s="1"/>
  <c r="AF2275" i="1"/>
  <c r="AI2275" i="1" s="1"/>
  <c r="AC2275" i="1"/>
  <c r="P2275" i="1"/>
  <c r="N2275" i="1"/>
  <c r="AI2274" i="1"/>
  <c r="AJ2274" i="1" s="1"/>
  <c r="AL2274" i="1" s="1"/>
  <c r="AG2274" i="1"/>
  <c r="AH2274" i="1" s="1"/>
  <c r="AF2274" i="1"/>
  <c r="AC2274" i="1"/>
  <c r="N2274" i="1"/>
  <c r="P2274" i="1" s="1"/>
  <c r="AI2273" i="1"/>
  <c r="AF2273" i="1"/>
  <c r="AC2273" i="1"/>
  <c r="N2273" i="1"/>
  <c r="P2273" i="1" s="1"/>
  <c r="AG2273" i="1" s="1"/>
  <c r="AH2273" i="1" s="1"/>
  <c r="AI2272" i="1"/>
  <c r="AC2272" i="1"/>
  <c r="AF2272" i="1" s="1"/>
  <c r="N2272" i="1"/>
  <c r="P2272" i="1" s="1"/>
  <c r="AG2272" i="1" s="1"/>
  <c r="AH2272" i="1" s="1"/>
  <c r="AJ2272" i="1" s="1"/>
  <c r="AL2272" i="1" s="1"/>
  <c r="AC2271" i="1"/>
  <c r="AF2271" i="1" s="1"/>
  <c r="N2271" i="1"/>
  <c r="P2271" i="1" s="1"/>
  <c r="AG2271" i="1" s="1"/>
  <c r="AH2271" i="1" s="1"/>
  <c r="AJ2271" i="1" s="1"/>
  <c r="AL2271" i="1" s="1"/>
  <c r="AC2270" i="1"/>
  <c r="AF2270" i="1" s="1"/>
  <c r="AG2270" i="1" s="1"/>
  <c r="AH2270" i="1" s="1"/>
  <c r="AJ2270" i="1" s="1"/>
  <c r="AL2270" i="1" s="1"/>
  <c r="P2270" i="1"/>
  <c r="N2270" i="1"/>
  <c r="AG2269" i="1"/>
  <c r="AH2269" i="1" s="1"/>
  <c r="N2269" i="1"/>
  <c r="P2269" i="1" s="1"/>
  <c r="P2267" i="1"/>
  <c r="AG2267" i="1" s="1"/>
  <c r="AH2267" i="1" s="1"/>
  <c r="AJ2267" i="1" s="1"/>
  <c r="AL2267" i="1" s="1"/>
  <c r="N2267" i="1"/>
  <c r="P2266" i="1"/>
  <c r="AG2266" i="1" s="1"/>
  <c r="AH2266" i="1" s="1"/>
  <c r="AJ2266" i="1" s="1"/>
  <c r="AL2266" i="1" s="1"/>
  <c r="N2266" i="1"/>
  <c r="N2265" i="1"/>
  <c r="P2265" i="1" s="1"/>
  <c r="AG2265" i="1" s="1"/>
  <c r="AH2265" i="1" s="1"/>
  <c r="AJ2265" i="1" s="1"/>
  <c r="AL2265" i="1" s="1"/>
  <c r="N2264" i="1"/>
  <c r="P2264" i="1" s="1"/>
  <c r="AG2264" i="1" s="1"/>
  <c r="AH2264" i="1" s="1"/>
  <c r="N2262" i="1"/>
  <c r="P2262" i="1" s="1"/>
  <c r="AG2262" i="1" s="1"/>
  <c r="AH2262" i="1" s="1"/>
  <c r="AC2260" i="1"/>
  <c r="AF2260" i="1" s="1"/>
  <c r="AG2260" i="1" s="1"/>
  <c r="AH2260" i="1" s="1"/>
  <c r="AJ2260" i="1" s="1"/>
  <c r="AL2260" i="1" s="1"/>
  <c r="P2260" i="1"/>
  <c r="N2260" i="1"/>
  <c r="N2259" i="1"/>
  <c r="P2259" i="1" s="1"/>
  <c r="AG2259" i="1" s="1"/>
  <c r="AH2259" i="1" s="1"/>
  <c r="N2257" i="1"/>
  <c r="P2257" i="1" s="1"/>
  <c r="AG2257" i="1" s="1"/>
  <c r="AH2257" i="1" s="1"/>
  <c r="AG2255" i="1"/>
  <c r="AH2255" i="1" s="1"/>
  <c r="AJ2255" i="1" s="1"/>
  <c r="AL2255" i="1" s="1"/>
  <c r="P2255" i="1"/>
  <c r="N2255" i="1"/>
  <c r="N2254" i="1"/>
  <c r="P2254" i="1" s="1"/>
  <c r="AG2254" i="1" s="1"/>
  <c r="AH2254" i="1" s="1"/>
  <c r="AJ2254" i="1" s="1"/>
  <c r="AL2254" i="1" s="1"/>
  <c r="N2253" i="1"/>
  <c r="P2253" i="1" s="1"/>
  <c r="AG2253" i="1" s="1"/>
  <c r="AH2253" i="1" s="1"/>
  <c r="AC2251" i="1"/>
  <c r="AF2251" i="1" s="1"/>
  <c r="P2251" i="1"/>
  <c r="N2251" i="1"/>
  <c r="AC2250" i="1"/>
  <c r="AF2250" i="1" s="1"/>
  <c r="AI2250" i="1" s="1"/>
  <c r="P2250" i="1"/>
  <c r="AG2250" i="1" s="1"/>
  <c r="AH2250" i="1" s="1"/>
  <c r="N2250" i="1"/>
  <c r="AC2249" i="1"/>
  <c r="AF2249" i="1" s="1"/>
  <c r="AI2249" i="1" s="1"/>
  <c r="N2249" i="1"/>
  <c r="P2249" i="1" s="1"/>
  <c r="AG2249" i="1" s="1"/>
  <c r="AH2249" i="1" s="1"/>
  <c r="P2247" i="1"/>
  <c r="AG2247" i="1" s="1"/>
  <c r="AH2247" i="1" s="1"/>
  <c r="N2247" i="1"/>
  <c r="AF2245" i="1"/>
  <c r="AC2245" i="1"/>
  <c r="P2245" i="1"/>
  <c r="AG2245" i="1" s="1"/>
  <c r="AH2245" i="1" s="1"/>
  <c r="N2245" i="1"/>
  <c r="AF2243" i="1"/>
  <c r="AC2243" i="1"/>
  <c r="P2243" i="1"/>
  <c r="AG2243" i="1" s="1"/>
  <c r="AH2243" i="1" s="1"/>
  <c r="AJ2243" i="1" s="1"/>
  <c r="AL2243" i="1" s="1"/>
  <c r="N2243" i="1"/>
  <c r="AF2242" i="1"/>
  <c r="AC2242" i="1"/>
  <c r="P2242" i="1"/>
  <c r="AG2242" i="1" s="1"/>
  <c r="AH2242" i="1" s="1"/>
  <c r="AJ2242" i="1" s="1"/>
  <c r="AL2242" i="1" s="1"/>
  <c r="N2242" i="1"/>
  <c r="P2241" i="1"/>
  <c r="AG2241" i="1" s="1"/>
  <c r="AH2241" i="1" s="1"/>
  <c r="AJ2241" i="1" s="1"/>
  <c r="AL2241" i="1" s="1"/>
  <c r="N2241" i="1"/>
  <c r="N2240" i="1"/>
  <c r="P2240" i="1" s="1"/>
  <c r="AG2240" i="1" s="1"/>
  <c r="AH2240" i="1" s="1"/>
  <c r="AC2238" i="1"/>
  <c r="AF2238" i="1" s="1"/>
  <c r="N2238" i="1"/>
  <c r="P2238" i="1" s="1"/>
  <c r="AC2237" i="1"/>
  <c r="AF2237" i="1" s="1"/>
  <c r="P2237" i="1"/>
  <c r="AG2237" i="1" s="1"/>
  <c r="AH2237" i="1" s="1"/>
  <c r="N2237" i="1"/>
  <c r="AF2235" i="1"/>
  <c r="AC2235" i="1"/>
  <c r="P2235" i="1"/>
  <c r="AG2235" i="1" s="1"/>
  <c r="AH2235" i="1" s="1"/>
  <c r="AJ2235" i="1" s="1"/>
  <c r="AL2235" i="1" s="1"/>
  <c r="N2235" i="1"/>
  <c r="AF2234" i="1"/>
  <c r="AC2234" i="1"/>
  <c r="P2234" i="1"/>
  <c r="AG2234" i="1" s="1"/>
  <c r="AH2234" i="1" s="1"/>
  <c r="AJ2234" i="1" s="1"/>
  <c r="AL2234" i="1" s="1"/>
  <c r="N2234" i="1"/>
  <c r="AF2233" i="1"/>
  <c r="AC2233" i="1"/>
  <c r="P2233" i="1"/>
  <c r="AG2233" i="1" s="1"/>
  <c r="AH2233" i="1" s="1"/>
  <c r="N2233" i="1"/>
  <c r="AF2231" i="1"/>
  <c r="AC2231" i="1"/>
  <c r="P2231" i="1"/>
  <c r="AG2231" i="1" s="1"/>
  <c r="AH2231" i="1" s="1"/>
  <c r="AJ2231" i="1" s="1"/>
  <c r="AL2231" i="1" s="1"/>
  <c r="N2231" i="1"/>
  <c r="AC2230" i="1"/>
  <c r="AF2230" i="1" s="1"/>
  <c r="N2230" i="1"/>
  <c r="P2230" i="1" s="1"/>
  <c r="AG2230" i="1" s="1"/>
  <c r="AH2230" i="1" s="1"/>
  <c r="AJ2230" i="1" s="1"/>
  <c r="AL2230" i="1" s="1"/>
  <c r="P2229" i="1"/>
  <c r="AG2229" i="1" s="1"/>
  <c r="AH2229" i="1" s="1"/>
  <c r="N2229" i="1"/>
  <c r="AC2227" i="1"/>
  <c r="AF2227" i="1" s="1"/>
  <c r="AI2227" i="1" s="1"/>
  <c r="N2227" i="1"/>
  <c r="P2227" i="1" s="1"/>
  <c r="AC2226" i="1"/>
  <c r="AF2226" i="1" s="1"/>
  <c r="P2226" i="1"/>
  <c r="N2226" i="1"/>
  <c r="AC2225" i="1"/>
  <c r="AF2225" i="1" s="1"/>
  <c r="AG2225" i="1" s="1"/>
  <c r="AH2225" i="1" s="1"/>
  <c r="AJ2225" i="1" s="1"/>
  <c r="AL2225" i="1" s="1"/>
  <c r="P2225" i="1"/>
  <c r="N2225" i="1"/>
  <c r="AC2224" i="1"/>
  <c r="AF2224" i="1" s="1"/>
  <c r="AG2224" i="1" s="1"/>
  <c r="AH2224" i="1" s="1"/>
  <c r="AJ2224" i="1" s="1"/>
  <c r="AL2224" i="1" s="1"/>
  <c r="P2224" i="1"/>
  <c r="N2224" i="1"/>
  <c r="AC2223" i="1"/>
  <c r="AF2223" i="1" s="1"/>
  <c r="AG2223" i="1" s="1"/>
  <c r="AH2223" i="1" s="1"/>
  <c r="P2223" i="1"/>
  <c r="N2223" i="1"/>
  <c r="AC2221" i="1"/>
  <c r="AF2221" i="1" s="1"/>
  <c r="AG2221" i="1" s="1"/>
  <c r="AH2221" i="1" s="1"/>
  <c r="AJ2221" i="1" s="1"/>
  <c r="AL2221" i="1" s="1"/>
  <c r="P2221" i="1"/>
  <c r="N2221" i="1"/>
  <c r="AC2220" i="1"/>
  <c r="AF2220" i="1" s="1"/>
  <c r="P2220" i="1"/>
  <c r="AG2220" i="1" s="1"/>
  <c r="AH2220" i="1" s="1"/>
  <c r="N2220" i="1"/>
  <c r="AF2218" i="1"/>
  <c r="AC2218" i="1"/>
  <c r="N2218" i="1"/>
  <c r="P2218" i="1" s="1"/>
  <c r="AG2218" i="1" s="1"/>
  <c r="AH2218" i="1" s="1"/>
  <c r="AJ2218" i="1" s="1"/>
  <c r="AL2218" i="1" s="1"/>
  <c r="AC2217" i="1"/>
  <c r="AF2217" i="1" s="1"/>
  <c r="AG2217" i="1" s="1"/>
  <c r="AH2217" i="1" s="1"/>
  <c r="P2217" i="1"/>
  <c r="N2217" i="1"/>
  <c r="AG2215" i="1"/>
  <c r="AH2215" i="1" s="1"/>
  <c r="AJ2215" i="1" s="1"/>
  <c r="AL2215" i="1" s="1"/>
  <c r="P2215" i="1"/>
  <c r="N2215" i="1"/>
  <c r="P2214" i="1"/>
  <c r="AG2214" i="1" s="1"/>
  <c r="AH2214" i="1" s="1"/>
  <c r="N2214" i="1"/>
  <c r="P2212" i="1"/>
  <c r="AG2212" i="1" s="1"/>
  <c r="AH2212" i="1" s="1"/>
  <c r="AJ2212" i="1" s="1"/>
  <c r="AL2212" i="1" s="1"/>
  <c r="N2212" i="1"/>
  <c r="AC2211" i="1"/>
  <c r="AF2211" i="1" s="1"/>
  <c r="N2211" i="1"/>
  <c r="P2211" i="1" s="1"/>
  <c r="AG2211" i="1" s="1"/>
  <c r="AH2211" i="1" s="1"/>
  <c r="AJ2211" i="1" s="1"/>
  <c r="AL2211" i="1" s="1"/>
  <c r="AC2210" i="1"/>
  <c r="AF2210" i="1" s="1"/>
  <c r="P2210" i="1"/>
  <c r="N2210" i="1"/>
  <c r="AF2209" i="1"/>
  <c r="AC2209" i="1"/>
  <c r="N2209" i="1"/>
  <c r="P2209" i="1" s="1"/>
  <c r="AG2209" i="1" s="1"/>
  <c r="AH2209" i="1" s="1"/>
  <c r="AC2207" i="1"/>
  <c r="AF2207" i="1" s="1"/>
  <c r="AG2206" i="1" s="1"/>
  <c r="AH2206" i="1" s="1"/>
  <c r="AI2206" i="1"/>
  <c r="AJ2206" i="1" s="1"/>
  <c r="AL2206" i="1" s="1"/>
  <c r="AF2206" i="1"/>
  <c r="AC2206" i="1"/>
  <c r="P2206" i="1"/>
  <c r="AG2207" i="1" s="1"/>
  <c r="AH2207" i="1" s="1"/>
  <c r="AJ2207" i="1" s="1"/>
  <c r="AL2207" i="1" s="1"/>
  <c r="N2206" i="1"/>
  <c r="AG2205" i="1"/>
  <c r="AH2205" i="1" s="1"/>
  <c r="P2205" i="1"/>
  <c r="N2205" i="1"/>
  <c r="AG2203" i="1"/>
  <c r="AH2203" i="1" s="1"/>
  <c r="AJ2203" i="1" s="1"/>
  <c r="AL2203" i="1" s="1"/>
  <c r="AF2203" i="1"/>
  <c r="AC2203" i="1"/>
  <c r="N2203" i="1"/>
  <c r="P2203" i="1" s="1"/>
  <c r="AF2202" i="1"/>
  <c r="AG2202" i="1" s="1"/>
  <c r="AH2202" i="1" s="1"/>
  <c r="AJ2202" i="1" s="1"/>
  <c r="AL2202" i="1" s="1"/>
  <c r="AC2202" i="1"/>
  <c r="N2202" i="1"/>
  <c r="P2202" i="1" s="1"/>
  <c r="AC2201" i="1"/>
  <c r="AF2201" i="1" s="1"/>
  <c r="AG2201" i="1" s="1"/>
  <c r="AH2201" i="1" s="1"/>
  <c r="AJ2201" i="1" s="1"/>
  <c r="AL2201" i="1" s="1"/>
  <c r="N2201" i="1"/>
  <c r="P2201" i="1" s="1"/>
  <c r="AF2200" i="1"/>
  <c r="AC2200" i="1"/>
  <c r="N2200" i="1"/>
  <c r="P2200" i="1" s="1"/>
  <c r="AG2200" i="1" s="1"/>
  <c r="AH2200" i="1" s="1"/>
  <c r="AC2198" i="1"/>
  <c r="AF2198" i="1" s="1"/>
  <c r="P2198" i="1"/>
  <c r="N2198" i="1"/>
  <c r="AG2196" i="1"/>
  <c r="AH2196" i="1" s="1"/>
  <c r="AJ2196" i="1" s="1"/>
  <c r="AL2196" i="1" s="1"/>
  <c r="P2196" i="1"/>
  <c r="N2196" i="1"/>
  <c r="AF2195" i="1"/>
  <c r="AC2195" i="1"/>
  <c r="P2195" i="1"/>
  <c r="AG2195" i="1" s="1"/>
  <c r="AH2195" i="1" s="1"/>
  <c r="AJ2195" i="1" s="1"/>
  <c r="AL2195" i="1" s="1"/>
  <c r="N2195" i="1"/>
  <c r="AC2194" i="1"/>
  <c r="AF2194" i="1" s="1"/>
  <c r="N2194" i="1"/>
  <c r="P2194" i="1" s="1"/>
  <c r="AF2193" i="1"/>
  <c r="AC2193" i="1"/>
  <c r="P2193" i="1"/>
  <c r="AG2193" i="1" s="1"/>
  <c r="AH2193" i="1" s="1"/>
  <c r="AJ2193" i="1" s="1"/>
  <c r="AL2193" i="1" s="1"/>
  <c r="N2193" i="1"/>
  <c r="AC2192" i="1"/>
  <c r="AF2192" i="1" s="1"/>
  <c r="N2192" i="1"/>
  <c r="P2192" i="1" s="1"/>
  <c r="AC2191" i="1"/>
  <c r="AF2191" i="1" s="1"/>
  <c r="P2191" i="1"/>
  <c r="N2191" i="1"/>
  <c r="AC2190" i="1"/>
  <c r="AF2190" i="1" s="1"/>
  <c r="AI2190" i="1" s="1"/>
  <c r="P2190" i="1"/>
  <c r="N2190" i="1"/>
  <c r="P2188" i="1"/>
  <c r="AG2188" i="1" s="1"/>
  <c r="AH2188" i="1" s="1"/>
  <c r="N2188" i="1"/>
  <c r="AF2186" i="1"/>
  <c r="AC2186" i="1"/>
  <c r="P2186" i="1"/>
  <c r="AG2186" i="1" s="1"/>
  <c r="AH2186" i="1" s="1"/>
  <c r="N2186" i="1"/>
  <c r="AF2184" i="1"/>
  <c r="AC2184" i="1"/>
  <c r="P2184" i="1"/>
  <c r="AG2184" i="1" s="1"/>
  <c r="AH2184" i="1" s="1"/>
  <c r="N2184" i="1"/>
  <c r="AF2182" i="1"/>
  <c r="AG2182" i="1" s="1"/>
  <c r="AH2182" i="1" s="1"/>
  <c r="AJ2182" i="1" s="1"/>
  <c r="AL2182" i="1" s="1"/>
  <c r="AC2182" i="1"/>
  <c r="P2182" i="1"/>
  <c r="N2182" i="1"/>
  <c r="AF2181" i="1"/>
  <c r="AG2181" i="1" s="1"/>
  <c r="AH2181" i="1" s="1"/>
  <c r="AJ2181" i="1" s="1"/>
  <c r="AL2181" i="1" s="1"/>
  <c r="AC2181" i="1"/>
  <c r="P2181" i="1"/>
  <c r="N2181" i="1"/>
  <c r="P2180" i="1"/>
  <c r="AG2180" i="1" s="1"/>
  <c r="AH2180" i="1" s="1"/>
  <c r="AJ2180" i="1" s="1"/>
  <c r="AL2180" i="1" s="1"/>
  <c r="N2180" i="1"/>
  <c r="AC2179" i="1"/>
  <c r="AF2179" i="1" s="1"/>
  <c r="N2179" i="1"/>
  <c r="P2179" i="1" s="1"/>
  <c r="P2178" i="1"/>
  <c r="AG2178" i="1" s="1"/>
  <c r="AH2178" i="1" s="1"/>
  <c r="AJ2178" i="1" s="1"/>
  <c r="AL2178" i="1" s="1"/>
  <c r="N2178" i="1"/>
  <c r="AH2177" i="1"/>
  <c r="P2177" i="1"/>
  <c r="AG2177" i="1" s="1"/>
  <c r="N2177" i="1"/>
  <c r="AG2175" i="1"/>
  <c r="AH2175" i="1" s="1"/>
  <c r="AH2176" i="1" s="1"/>
  <c r="P2175" i="1"/>
  <c r="N2175" i="1"/>
  <c r="AF2173" i="1"/>
  <c r="AC2173" i="1"/>
  <c r="N2173" i="1"/>
  <c r="P2173" i="1" s="1"/>
  <c r="AG2173" i="1" s="1"/>
  <c r="AH2173" i="1" s="1"/>
  <c r="AJ2173" i="1" s="1"/>
  <c r="AL2173" i="1" s="1"/>
  <c r="AF2172" i="1"/>
  <c r="AC2172" i="1"/>
  <c r="N2172" i="1"/>
  <c r="P2172" i="1" s="1"/>
  <c r="AG2172" i="1" s="1"/>
  <c r="AH2172" i="1" s="1"/>
  <c r="N2170" i="1"/>
  <c r="P2170" i="1" s="1"/>
  <c r="AG2170" i="1" s="1"/>
  <c r="AH2170" i="1" s="1"/>
  <c r="AH2168" i="1"/>
  <c r="AH2169" i="1" s="1"/>
  <c r="AG2168" i="1"/>
  <c r="P2168" i="1"/>
  <c r="N2168" i="1"/>
  <c r="AC2166" i="1"/>
  <c r="AF2166" i="1" s="1"/>
  <c r="P2166" i="1"/>
  <c r="AG2166" i="1" s="1"/>
  <c r="AH2166" i="1" s="1"/>
  <c r="N2166" i="1"/>
  <c r="AF2164" i="1"/>
  <c r="AC2164" i="1"/>
  <c r="AF2163" i="1"/>
  <c r="AC2163" i="1"/>
  <c r="N2163" i="1"/>
  <c r="P2163" i="1" s="1"/>
  <c r="P2161" i="1"/>
  <c r="AG2161" i="1" s="1"/>
  <c r="AH2161" i="1" s="1"/>
  <c r="N2161" i="1"/>
  <c r="AC2159" i="1"/>
  <c r="AF2159" i="1" s="1"/>
  <c r="N2159" i="1"/>
  <c r="P2159" i="1" s="1"/>
  <c r="AG2159" i="1" s="1"/>
  <c r="AH2159" i="1" s="1"/>
  <c r="AJ2159" i="1" s="1"/>
  <c r="AL2159" i="1" s="1"/>
  <c r="AC2158" i="1"/>
  <c r="AF2158" i="1" s="1"/>
  <c r="N2158" i="1"/>
  <c r="P2158" i="1" s="1"/>
  <c r="P2156" i="1"/>
  <c r="AG2156" i="1" s="1"/>
  <c r="AH2156" i="1" s="1"/>
  <c r="AJ2156" i="1" s="1"/>
  <c r="AL2156" i="1" s="1"/>
  <c r="N2156" i="1"/>
  <c r="AF2155" i="1"/>
  <c r="AC2155" i="1"/>
  <c r="P2155" i="1"/>
  <c r="AG2155" i="1" s="1"/>
  <c r="AH2155" i="1" s="1"/>
  <c r="AJ2155" i="1" s="1"/>
  <c r="AL2155" i="1" s="1"/>
  <c r="N2155" i="1"/>
  <c r="AF2154" i="1"/>
  <c r="AC2154" i="1"/>
  <c r="P2154" i="1"/>
  <c r="AG2154" i="1" s="1"/>
  <c r="AH2154" i="1" s="1"/>
  <c r="AJ2154" i="1" s="1"/>
  <c r="AL2154" i="1" s="1"/>
  <c r="N2154" i="1"/>
  <c r="AF2153" i="1"/>
  <c r="AC2153" i="1"/>
  <c r="P2153" i="1"/>
  <c r="AG2153" i="1" s="1"/>
  <c r="AH2153" i="1" s="1"/>
  <c r="N2153" i="1"/>
  <c r="AG2151" i="1"/>
  <c r="AH2151" i="1" s="1"/>
  <c r="AJ2151" i="1" s="1"/>
  <c r="AL2151" i="1" s="1"/>
  <c r="P2151" i="1"/>
  <c r="N2151" i="1"/>
  <c r="AC2150" i="1"/>
  <c r="AF2150" i="1" s="1"/>
  <c r="AG2150" i="1" s="1"/>
  <c r="AH2150" i="1" s="1"/>
  <c r="P2150" i="1"/>
  <c r="N2150" i="1"/>
  <c r="N2148" i="1"/>
  <c r="P2148" i="1" s="1"/>
  <c r="AG2148" i="1" s="1"/>
  <c r="AH2148" i="1" s="1"/>
  <c r="AC2146" i="1"/>
  <c r="AF2146" i="1" s="1"/>
  <c r="N2146" i="1"/>
  <c r="P2146" i="1" s="1"/>
  <c r="AC2145" i="1"/>
  <c r="AF2145" i="1" s="1"/>
  <c r="N2145" i="1"/>
  <c r="P2145" i="1" s="1"/>
  <c r="AG2145" i="1" s="1"/>
  <c r="AH2145" i="1" s="1"/>
  <c r="AJ2145" i="1" s="1"/>
  <c r="AL2145" i="1" s="1"/>
  <c r="AC2144" i="1"/>
  <c r="AF2144" i="1" s="1"/>
  <c r="N2144" i="1"/>
  <c r="P2144" i="1" s="1"/>
  <c r="N2143" i="1"/>
  <c r="P2143" i="1" s="1"/>
  <c r="AG2143" i="1" s="1"/>
  <c r="AH2143" i="1" s="1"/>
  <c r="AF2141" i="1"/>
  <c r="AC2141" i="1"/>
  <c r="P2141" i="1"/>
  <c r="AG2141" i="1" s="1"/>
  <c r="AH2141" i="1" s="1"/>
  <c r="AJ2141" i="1" s="1"/>
  <c r="AL2141" i="1" s="1"/>
  <c r="N2141" i="1"/>
  <c r="AF2140" i="1"/>
  <c r="AC2140" i="1"/>
  <c r="P2140" i="1"/>
  <c r="AG2140" i="1" s="1"/>
  <c r="AH2140" i="1" s="1"/>
  <c r="AJ2140" i="1" s="1"/>
  <c r="AL2140" i="1" s="1"/>
  <c r="N2140" i="1"/>
  <c r="P2139" i="1"/>
  <c r="AG2139" i="1" s="1"/>
  <c r="AH2139" i="1" s="1"/>
  <c r="N2139" i="1"/>
  <c r="N2137" i="1"/>
  <c r="P2137" i="1" s="1"/>
  <c r="AG2137" i="1" s="1"/>
  <c r="AH2137" i="1" s="1"/>
  <c r="AJ2137" i="1" s="1"/>
  <c r="AL2137" i="1" s="1"/>
  <c r="N2136" i="1"/>
  <c r="P2136" i="1" s="1"/>
  <c r="AG2136" i="1" s="1"/>
  <c r="AH2136" i="1" s="1"/>
  <c r="AC2134" i="1"/>
  <c r="AF2134" i="1" s="1"/>
  <c r="AI2134" i="1" s="1"/>
  <c r="N2134" i="1"/>
  <c r="P2134" i="1" s="1"/>
  <c r="AG2134" i="1" s="1"/>
  <c r="AH2134" i="1" s="1"/>
  <c r="AH2135" i="1" s="1"/>
  <c r="AI2132" i="1"/>
  <c r="AF2132" i="1"/>
  <c r="AC2132" i="1"/>
  <c r="N2132" i="1"/>
  <c r="P2132" i="1" s="1"/>
  <c r="AG2132" i="1" s="1"/>
  <c r="AH2132" i="1" s="1"/>
  <c r="AH2133" i="1" s="1"/>
  <c r="AF2130" i="1"/>
  <c r="AC2130" i="1"/>
  <c r="P2130" i="1"/>
  <c r="AG2130" i="1" s="1"/>
  <c r="AH2130" i="1" s="1"/>
  <c r="AJ2130" i="1" s="1"/>
  <c r="AL2130" i="1" s="1"/>
  <c r="N2130" i="1"/>
  <c r="AF2129" i="1"/>
  <c r="AC2129" i="1"/>
  <c r="P2129" i="1"/>
  <c r="AG2129" i="1" s="1"/>
  <c r="AH2129" i="1" s="1"/>
  <c r="AJ2129" i="1" s="1"/>
  <c r="AL2129" i="1" s="1"/>
  <c r="N2129" i="1"/>
  <c r="AF2128" i="1"/>
  <c r="AC2128" i="1"/>
  <c r="P2128" i="1"/>
  <c r="AG2128" i="1" s="1"/>
  <c r="AH2128" i="1" s="1"/>
  <c r="N2128" i="1"/>
  <c r="AC2126" i="1"/>
  <c r="AF2126" i="1" s="1"/>
  <c r="AG2126" i="1" s="1"/>
  <c r="AH2126" i="1" s="1"/>
  <c r="AJ2126" i="1" s="1"/>
  <c r="AL2126" i="1" s="1"/>
  <c r="P2126" i="1"/>
  <c r="N2126" i="1"/>
  <c r="AC2125" i="1"/>
  <c r="AF2125" i="1" s="1"/>
  <c r="AG2125" i="1" s="1"/>
  <c r="AH2125" i="1" s="1"/>
  <c r="AJ2125" i="1" s="1"/>
  <c r="AL2125" i="1" s="1"/>
  <c r="P2125" i="1"/>
  <c r="N2125" i="1"/>
  <c r="N2124" i="1"/>
  <c r="P2124" i="1" s="1"/>
  <c r="AG2124" i="1" s="1"/>
  <c r="AH2124" i="1" s="1"/>
  <c r="P2122" i="1"/>
  <c r="AG2122" i="1" s="1"/>
  <c r="AH2122" i="1" s="1"/>
  <c r="N2122" i="1"/>
  <c r="AC2120" i="1"/>
  <c r="AF2120" i="1" s="1"/>
  <c r="AI2120" i="1" s="1"/>
  <c r="P2120" i="1"/>
  <c r="N2120" i="1"/>
  <c r="AC2119" i="1"/>
  <c r="AF2119" i="1" s="1"/>
  <c r="AI2119" i="1" s="1"/>
  <c r="N2119" i="1"/>
  <c r="P2119" i="1" s="1"/>
  <c r="AF2118" i="1"/>
  <c r="AI2118" i="1" s="1"/>
  <c r="AJ2118" i="1" s="1"/>
  <c r="AC2118" i="1"/>
  <c r="P2118" i="1"/>
  <c r="AG2118" i="1" s="1"/>
  <c r="AH2118" i="1" s="1"/>
  <c r="N2118" i="1"/>
  <c r="N2116" i="1"/>
  <c r="P2116" i="1" s="1"/>
  <c r="AG2116" i="1" s="1"/>
  <c r="AH2116" i="1" s="1"/>
  <c r="AJ2116" i="1" s="1"/>
  <c r="AL2116" i="1" s="1"/>
  <c r="AC2115" i="1"/>
  <c r="AF2115" i="1" s="1"/>
  <c r="N2115" i="1"/>
  <c r="P2115" i="1" s="1"/>
  <c r="AC2114" i="1"/>
  <c r="AF2114" i="1" s="1"/>
  <c r="N2114" i="1"/>
  <c r="P2114" i="1" s="1"/>
  <c r="AG2114" i="1" s="1"/>
  <c r="AH2114" i="1" s="1"/>
  <c r="AJ2114" i="1" s="1"/>
  <c r="AL2114" i="1" s="1"/>
  <c r="N2113" i="1"/>
  <c r="P2113" i="1" s="1"/>
  <c r="AG2113" i="1" s="1"/>
  <c r="AH2113" i="1" s="1"/>
  <c r="P2111" i="1"/>
  <c r="AG2111" i="1" s="1"/>
  <c r="AH2111" i="1" s="1"/>
  <c r="N2111" i="1"/>
  <c r="N2109" i="1"/>
  <c r="P2109" i="1" s="1"/>
  <c r="AG2109" i="1" s="1"/>
  <c r="AH2109" i="1" s="1"/>
  <c r="AI2107" i="1"/>
  <c r="AJ2107" i="1" s="1"/>
  <c r="AF2107" i="1"/>
  <c r="AC2107" i="1"/>
  <c r="N2107" i="1"/>
  <c r="P2107" i="1" s="1"/>
  <c r="AG2107" i="1" s="1"/>
  <c r="AH2107" i="1" s="1"/>
  <c r="AH2108" i="1" s="1"/>
  <c r="AF2105" i="1"/>
  <c r="AC2105" i="1"/>
  <c r="P2105" i="1"/>
  <c r="AG2105" i="1" s="1"/>
  <c r="AH2105" i="1" s="1"/>
  <c r="AJ2105" i="1" s="1"/>
  <c r="AL2105" i="1" s="1"/>
  <c r="N2105" i="1"/>
  <c r="AF2104" i="1"/>
  <c r="AC2104" i="1"/>
  <c r="AC2103" i="1"/>
  <c r="AF2103" i="1" s="1"/>
  <c r="P2103" i="1"/>
  <c r="AG2104" i="1" s="1"/>
  <c r="AH2104" i="1" s="1"/>
  <c r="AJ2104" i="1" s="1"/>
  <c r="AL2104" i="1" s="1"/>
  <c r="N2103" i="1"/>
  <c r="AC2102" i="1"/>
  <c r="AF2102" i="1" s="1"/>
  <c r="P2102" i="1"/>
  <c r="N2102" i="1"/>
  <c r="AC2101" i="1"/>
  <c r="AF2101" i="1" s="1"/>
  <c r="P2101" i="1"/>
  <c r="N2101" i="1"/>
  <c r="AC2100" i="1"/>
  <c r="AF2100" i="1" s="1"/>
  <c r="P2100" i="1"/>
  <c r="AG2100" i="1" s="1"/>
  <c r="AH2100" i="1" s="1"/>
  <c r="AJ2100" i="1" s="1"/>
  <c r="AL2100" i="1" s="1"/>
  <c r="N2100" i="1"/>
  <c r="AC2099" i="1"/>
  <c r="AF2099" i="1" s="1"/>
  <c r="P2099" i="1"/>
  <c r="N2099" i="1"/>
  <c r="N2098" i="1"/>
  <c r="P2098" i="1" s="1"/>
  <c r="AG2098" i="1" s="1"/>
  <c r="AH2098" i="1" s="1"/>
  <c r="N2096" i="1"/>
  <c r="P2096" i="1" s="1"/>
  <c r="AG2096" i="1" s="1"/>
  <c r="AH2096" i="1" s="1"/>
  <c r="AF2094" i="1"/>
  <c r="AC2094" i="1"/>
  <c r="P2094" i="1"/>
  <c r="AG2094" i="1" s="1"/>
  <c r="AH2094" i="1" s="1"/>
  <c r="N2094" i="1"/>
  <c r="N2092" i="1"/>
  <c r="P2092" i="1" s="1"/>
  <c r="AG2092" i="1" s="1"/>
  <c r="AH2092" i="1" s="1"/>
  <c r="AJ2092" i="1" s="1"/>
  <c r="AL2092" i="1" s="1"/>
  <c r="AF2091" i="1"/>
  <c r="AI2091" i="1" s="1"/>
  <c r="AJ2091" i="1" s="1"/>
  <c r="AL2091" i="1" s="1"/>
  <c r="AC2091" i="1"/>
  <c r="P2091" i="1"/>
  <c r="AG2091" i="1" s="1"/>
  <c r="AH2091" i="1" s="1"/>
  <c r="N2091" i="1"/>
  <c r="AC2090" i="1"/>
  <c r="AF2090" i="1" s="1"/>
  <c r="P2090" i="1"/>
  <c r="N2090" i="1"/>
  <c r="AF2089" i="1"/>
  <c r="AI2089" i="1" s="1"/>
  <c r="AJ2089" i="1" s="1"/>
  <c r="AL2089" i="1" s="1"/>
  <c r="AC2089" i="1"/>
  <c r="N2089" i="1"/>
  <c r="P2089" i="1" s="1"/>
  <c r="AG2089" i="1" s="1"/>
  <c r="AH2089" i="1" s="1"/>
  <c r="AI2088" i="1"/>
  <c r="AF2088" i="1"/>
  <c r="AC2088" i="1"/>
  <c r="N2088" i="1"/>
  <c r="P2088" i="1" s="1"/>
  <c r="AG2088" i="1" s="1"/>
  <c r="AH2088" i="1" s="1"/>
  <c r="P2086" i="1"/>
  <c r="AG2086" i="1" s="1"/>
  <c r="AH2086" i="1" s="1"/>
  <c r="N2086" i="1"/>
  <c r="N2084" i="1"/>
  <c r="P2084" i="1" s="1"/>
  <c r="AG2084" i="1" s="1"/>
  <c r="AH2084" i="1" s="1"/>
  <c r="AF2082" i="1"/>
  <c r="AC2082" i="1"/>
  <c r="P2082" i="1"/>
  <c r="AG2082" i="1" s="1"/>
  <c r="AH2082" i="1" s="1"/>
  <c r="N2082" i="1"/>
  <c r="AG2080" i="1"/>
  <c r="AH2080" i="1" s="1"/>
  <c r="AJ2080" i="1" s="1"/>
  <c r="AL2080" i="1" s="1"/>
  <c r="P2080" i="1"/>
  <c r="N2080" i="1"/>
  <c r="AC2079" i="1"/>
  <c r="AF2079" i="1" s="1"/>
  <c r="AG2079" i="1" s="1"/>
  <c r="AH2079" i="1" s="1"/>
  <c r="AJ2079" i="1" s="1"/>
  <c r="AL2079" i="1" s="1"/>
  <c r="P2079" i="1"/>
  <c r="N2079" i="1"/>
  <c r="AC2078" i="1"/>
  <c r="AF2078" i="1" s="1"/>
  <c r="AG2078" i="1" s="1"/>
  <c r="AH2078" i="1" s="1"/>
  <c r="AJ2078" i="1" s="1"/>
  <c r="AL2078" i="1" s="1"/>
  <c r="P2078" i="1"/>
  <c r="N2078" i="1"/>
  <c r="AC2077" i="1"/>
  <c r="AF2077" i="1" s="1"/>
  <c r="AG2077" i="1" s="1"/>
  <c r="AH2077" i="1" s="1"/>
  <c r="AJ2077" i="1" s="1"/>
  <c r="AL2077" i="1" s="1"/>
  <c r="P2077" i="1"/>
  <c r="N2077" i="1"/>
  <c r="N2076" i="1"/>
  <c r="P2076" i="1" s="1"/>
  <c r="AG2076" i="1" s="1"/>
  <c r="AH2076" i="1" s="1"/>
  <c r="AJ2076" i="1" s="1"/>
  <c r="AL2076" i="1" s="1"/>
  <c r="AC2075" i="1"/>
  <c r="AF2075" i="1" s="1"/>
  <c r="N2075" i="1"/>
  <c r="P2075" i="1" s="1"/>
  <c r="AG2075" i="1" s="1"/>
  <c r="AH2075" i="1" s="1"/>
  <c r="AF2073" i="1"/>
  <c r="AC2073" i="1"/>
  <c r="N2073" i="1"/>
  <c r="P2073" i="1" s="1"/>
  <c r="AG2073" i="1" s="1"/>
  <c r="AH2073" i="1" s="1"/>
  <c r="AJ2073" i="1" s="1"/>
  <c r="AL2073" i="1" s="1"/>
  <c r="P2072" i="1"/>
  <c r="AG2072" i="1" s="1"/>
  <c r="AH2072" i="1" s="1"/>
  <c r="N2072" i="1"/>
  <c r="AC2070" i="1"/>
  <c r="AF2070" i="1" s="1"/>
  <c r="AI2070" i="1" s="1"/>
  <c r="P2070" i="1"/>
  <c r="N2070" i="1"/>
  <c r="AC2068" i="1"/>
  <c r="AF2068" i="1" s="1"/>
  <c r="N2068" i="1"/>
  <c r="P2068" i="1" s="1"/>
  <c r="AC2067" i="1"/>
  <c r="AF2067" i="1" s="1"/>
  <c r="N2067" i="1"/>
  <c r="P2067" i="1" s="1"/>
  <c r="N2066" i="1"/>
  <c r="P2066" i="1" s="1"/>
  <c r="AG2066" i="1" s="1"/>
  <c r="AH2066" i="1" s="1"/>
  <c r="AJ2066" i="1" s="1"/>
  <c r="AL2066" i="1" s="1"/>
  <c r="N2065" i="1"/>
  <c r="P2065" i="1" s="1"/>
  <c r="AG2065" i="1" s="1"/>
  <c r="AH2065" i="1" s="1"/>
  <c r="AF2063" i="1"/>
  <c r="AC2063" i="1"/>
  <c r="P2063" i="1"/>
  <c r="AG2063" i="1" s="1"/>
  <c r="AH2063" i="1" s="1"/>
  <c r="N2063" i="1"/>
  <c r="N2061" i="1"/>
  <c r="P2061" i="1" s="1"/>
  <c r="AG2061" i="1" s="1"/>
  <c r="AH2061" i="1" s="1"/>
  <c r="AJ2061" i="1" s="1"/>
  <c r="AL2061" i="1" s="1"/>
  <c r="AC2060" i="1"/>
  <c r="AF2060" i="1" s="1"/>
  <c r="N2060" i="1"/>
  <c r="P2060" i="1" s="1"/>
  <c r="AG2060" i="1" s="1"/>
  <c r="AH2060" i="1" s="1"/>
  <c r="AJ2060" i="1" s="1"/>
  <c r="AL2060" i="1" s="1"/>
  <c r="N2059" i="1"/>
  <c r="P2059" i="1" s="1"/>
  <c r="AG2059" i="1" s="1"/>
  <c r="AH2059" i="1" s="1"/>
  <c r="AJ2059" i="1" s="1"/>
  <c r="AL2059" i="1" s="1"/>
  <c r="N2058" i="1"/>
  <c r="P2058" i="1" s="1"/>
  <c r="AG2058" i="1" s="1"/>
  <c r="AH2058" i="1" s="1"/>
  <c r="AJ2058" i="1" s="1"/>
  <c r="AL2058" i="1" s="1"/>
  <c r="AF2057" i="1"/>
  <c r="AC2057" i="1"/>
  <c r="N2057" i="1"/>
  <c r="P2057" i="1" s="1"/>
  <c r="AG2057" i="1" s="1"/>
  <c r="AH2057" i="1" s="1"/>
  <c r="AJ2057" i="1" s="1"/>
  <c r="AL2057" i="1" s="1"/>
  <c r="AG2056" i="1"/>
  <c r="AH2056" i="1" s="1"/>
  <c r="P2056" i="1"/>
  <c r="N2056" i="1"/>
  <c r="AC2054" i="1"/>
  <c r="AF2054" i="1" s="1"/>
  <c r="P2054" i="1"/>
  <c r="N2054" i="1"/>
  <c r="AC2053" i="1"/>
  <c r="AF2053" i="1" s="1"/>
  <c r="P2053" i="1"/>
  <c r="N2053" i="1"/>
  <c r="AC2051" i="1"/>
  <c r="AF2051" i="1" s="1"/>
  <c r="N2051" i="1"/>
  <c r="P2051" i="1" s="1"/>
  <c r="AG2051" i="1" s="1"/>
  <c r="AH2051" i="1" s="1"/>
  <c r="AJ2051" i="1" s="1"/>
  <c r="AL2051" i="1" s="1"/>
  <c r="N2050" i="1"/>
  <c r="P2050" i="1" s="1"/>
  <c r="AG2050" i="1" s="1"/>
  <c r="AH2050" i="1" s="1"/>
  <c r="AF2048" i="1"/>
  <c r="AC2048" i="1"/>
  <c r="P2048" i="1"/>
  <c r="AG2048" i="1" s="1"/>
  <c r="AH2048" i="1" s="1"/>
  <c r="AJ2048" i="1" s="1"/>
  <c r="AL2048" i="1" s="1"/>
  <c r="N2048" i="1"/>
  <c r="P2047" i="1"/>
  <c r="AG2047" i="1" s="1"/>
  <c r="AH2047" i="1" s="1"/>
  <c r="AJ2047" i="1" s="1"/>
  <c r="AL2047" i="1" s="1"/>
  <c r="N2047" i="1"/>
  <c r="P2046" i="1"/>
  <c r="AG2046" i="1" s="1"/>
  <c r="AH2046" i="1" s="1"/>
  <c r="N2046" i="1"/>
  <c r="AC2044" i="1"/>
  <c r="AF2044" i="1" s="1"/>
  <c r="N2044" i="1"/>
  <c r="P2044" i="1" s="1"/>
  <c r="AG2044" i="1" s="1"/>
  <c r="AH2044" i="1" s="1"/>
  <c r="P2042" i="1"/>
  <c r="AG2042" i="1" s="1"/>
  <c r="AH2042" i="1" s="1"/>
  <c r="N2042" i="1"/>
  <c r="AF2040" i="1"/>
  <c r="AC2040" i="1"/>
  <c r="N2040" i="1"/>
  <c r="P2040" i="1" s="1"/>
  <c r="AG2040" i="1" s="1"/>
  <c r="AH2040" i="1" s="1"/>
  <c r="AJ2040" i="1" s="1"/>
  <c r="AL2040" i="1" s="1"/>
  <c r="AF2039" i="1"/>
  <c r="AC2039" i="1"/>
  <c r="N2039" i="1"/>
  <c r="P2039" i="1" s="1"/>
  <c r="AG2039" i="1" s="1"/>
  <c r="AH2039" i="1" s="1"/>
  <c r="AJ2039" i="1" s="1"/>
  <c r="AL2039" i="1" s="1"/>
  <c r="AG2038" i="1"/>
  <c r="AH2038" i="1" s="1"/>
  <c r="P2038" i="1"/>
  <c r="N2038" i="1"/>
  <c r="N2036" i="1"/>
  <c r="P2036" i="1" s="1"/>
  <c r="AG2036" i="1" s="1"/>
  <c r="AH2036" i="1" s="1"/>
  <c r="AC2034" i="1"/>
  <c r="AF2034" i="1" s="1"/>
  <c r="N2034" i="1"/>
  <c r="P2034" i="1" s="1"/>
  <c r="N2033" i="1"/>
  <c r="P2033" i="1" s="1"/>
  <c r="AG2033" i="1" s="1"/>
  <c r="AH2033" i="1" s="1"/>
  <c r="AF2031" i="1"/>
  <c r="AC2031" i="1"/>
  <c r="P2031" i="1"/>
  <c r="AG2031" i="1" s="1"/>
  <c r="AH2031" i="1" s="1"/>
  <c r="N2031" i="1"/>
  <c r="N2029" i="1"/>
  <c r="P2029" i="1" s="1"/>
  <c r="AG2029" i="1" s="1"/>
  <c r="AH2029" i="1" s="1"/>
  <c r="P2027" i="1"/>
  <c r="AG2027" i="1" s="1"/>
  <c r="AH2027" i="1" s="1"/>
  <c r="AJ2027" i="1" s="1"/>
  <c r="AL2027" i="1" s="1"/>
  <c r="N2027" i="1"/>
  <c r="P2026" i="1"/>
  <c r="AG2026" i="1" s="1"/>
  <c r="AH2026" i="1" s="1"/>
  <c r="AJ2026" i="1" s="1"/>
  <c r="AL2026" i="1" s="1"/>
  <c r="N2026" i="1"/>
  <c r="P2025" i="1"/>
  <c r="AG2025" i="1" s="1"/>
  <c r="AH2025" i="1" s="1"/>
  <c r="N2025" i="1"/>
  <c r="N2023" i="1"/>
  <c r="P2023" i="1" s="1"/>
  <c r="AG2023" i="1" s="1"/>
  <c r="AH2023" i="1" s="1"/>
  <c r="P2021" i="1"/>
  <c r="AG2021" i="1" s="1"/>
  <c r="AH2021" i="1" s="1"/>
  <c r="N2021" i="1"/>
  <c r="AC2019" i="1"/>
  <c r="AF2019" i="1" s="1"/>
  <c r="AG2019" i="1" s="1"/>
  <c r="AH2019" i="1" s="1"/>
  <c r="AJ2019" i="1" s="1"/>
  <c r="AL2019" i="1" s="1"/>
  <c r="P2019" i="1"/>
  <c r="N2019" i="1"/>
  <c r="AC2018" i="1"/>
  <c r="AF2018" i="1" s="1"/>
  <c r="AG2018" i="1" s="1"/>
  <c r="AH2018" i="1" s="1"/>
  <c r="P2018" i="1"/>
  <c r="N2018" i="1"/>
  <c r="AC2016" i="1"/>
  <c r="AF2016" i="1" s="1"/>
  <c r="P2016" i="1"/>
  <c r="N2016" i="1"/>
  <c r="AF2014" i="1"/>
  <c r="AI2014" i="1" s="1"/>
  <c r="AJ2014" i="1" s="1"/>
  <c r="AL2014" i="1" s="1"/>
  <c r="AC2014" i="1"/>
  <c r="P2014" i="1"/>
  <c r="AG2014" i="1" s="1"/>
  <c r="AH2014" i="1" s="1"/>
  <c r="N2014" i="1"/>
  <c r="P2013" i="1"/>
  <c r="AG2013" i="1" s="1"/>
  <c r="AH2013" i="1" s="1"/>
  <c r="AJ2013" i="1" s="1"/>
  <c r="N2013" i="1"/>
  <c r="N2011" i="1"/>
  <c r="P2011" i="1" s="1"/>
  <c r="AG2011" i="1" s="1"/>
  <c r="AH2011" i="1" s="1"/>
  <c r="AF2009" i="1"/>
  <c r="AC2009" i="1"/>
  <c r="N2009" i="1"/>
  <c r="P2009" i="1" s="1"/>
  <c r="P2008" i="1"/>
  <c r="AG2008" i="1" s="1"/>
  <c r="AH2008" i="1" s="1"/>
  <c r="N2008" i="1"/>
  <c r="AG2006" i="1"/>
  <c r="AH2006" i="1" s="1"/>
  <c r="P2006" i="1"/>
  <c r="N2006" i="1"/>
  <c r="AH2004" i="1"/>
  <c r="AJ2004" i="1" s="1"/>
  <c r="AL2004" i="1" s="1"/>
  <c r="AC2004" i="1"/>
  <c r="AF2004" i="1" s="1"/>
  <c r="P2004" i="1"/>
  <c r="AG2004" i="1" s="1"/>
  <c r="N2004" i="1"/>
  <c r="AH2003" i="1"/>
  <c r="AJ2003" i="1" s="1"/>
  <c r="AL2003" i="1" s="1"/>
  <c r="N2003" i="1"/>
  <c r="P2003" i="1" s="1"/>
  <c r="AG2003" i="1" s="1"/>
  <c r="AI2002" i="1"/>
  <c r="AG2002" i="1"/>
  <c r="AH2002" i="1" s="1"/>
  <c r="AF2002" i="1"/>
  <c r="AC2002" i="1"/>
  <c r="N2002" i="1"/>
  <c r="P2002" i="1" s="1"/>
  <c r="AC2001" i="1"/>
  <c r="AF2001" i="1" s="1"/>
  <c r="AI2001" i="1" s="1"/>
  <c r="P2001" i="1"/>
  <c r="N2001" i="1"/>
  <c r="AH2000" i="1"/>
  <c r="N2000" i="1"/>
  <c r="P2000" i="1" s="1"/>
  <c r="AG2000" i="1" s="1"/>
  <c r="AC1998" i="1"/>
  <c r="AF1998" i="1" s="1"/>
  <c r="N1998" i="1"/>
  <c r="P1998" i="1" s="1"/>
  <c r="AC1997" i="1"/>
  <c r="AF1997" i="1" s="1"/>
  <c r="N1997" i="1"/>
  <c r="P1997" i="1" s="1"/>
  <c r="AG1997" i="1" s="1"/>
  <c r="AH1997" i="1" s="1"/>
  <c r="AJ1997" i="1" s="1"/>
  <c r="AL1997" i="1" s="1"/>
  <c r="AC1996" i="1"/>
  <c r="AF1996" i="1" s="1"/>
  <c r="N1996" i="1"/>
  <c r="P1996" i="1" s="1"/>
  <c r="AC1995" i="1"/>
  <c r="AF1995" i="1" s="1"/>
  <c r="N1995" i="1"/>
  <c r="P1995" i="1" s="1"/>
  <c r="AC1994" i="1"/>
  <c r="AF1994" i="1" s="1"/>
  <c r="N1994" i="1"/>
  <c r="P1994" i="1" s="1"/>
  <c r="AJ1993" i="1"/>
  <c r="N1993" i="1"/>
  <c r="P1993" i="1" s="1"/>
  <c r="AG1993" i="1" s="1"/>
  <c r="AH1993" i="1" s="1"/>
  <c r="AF1991" i="1"/>
  <c r="AC1991" i="1"/>
  <c r="AC1990" i="1"/>
  <c r="AF1990" i="1" s="1"/>
  <c r="P1990" i="1"/>
  <c r="N1990" i="1"/>
  <c r="AC1989" i="1"/>
  <c r="AF1989" i="1" s="1"/>
  <c r="AI1989" i="1" s="1"/>
  <c r="N1989" i="1"/>
  <c r="P1989" i="1" s="1"/>
  <c r="P1987" i="1"/>
  <c r="AG1987" i="1" s="1"/>
  <c r="AH1987" i="1" s="1"/>
  <c r="N1987" i="1"/>
  <c r="N1985" i="1"/>
  <c r="P1985" i="1" s="1"/>
  <c r="AG1985" i="1" s="1"/>
  <c r="AH1985" i="1" s="1"/>
  <c r="AH1986" i="1" s="1"/>
  <c r="AF1983" i="1"/>
  <c r="AC1983" i="1"/>
  <c r="N1983" i="1"/>
  <c r="P1983" i="1" s="1"/>
  <c r="AG1983" i="1" s="1"/>
  <c r="AH1983" i="1" s="1"/>
  <c r="AJ1983" i="1" s="1"/>
  <c r="AL1983" i="1" s="1"/>
  <c r="AF1982" i="1"/>
  <c r="AC1982" i="1"/>
  <c r="N1982" i="1"/>
  <c r="P1982" i="1" s="1"/>
  <c r="AG1982" i="1" s="1"/>
  <c r="AH1982" i="1" s="1"/>
  <c r="N1980" i="1"/>
  <c r="P1980" i="1" s="1"/>
  <c r="AG1980" i="1" s="1"/>
  <c r="AH1980" i="1" s="1"/>
  <c r="AJ1980" i="1" s="1"/>
  <c r="AL1980" i="1" s="1"/>
  <c r="AG1979" i="1"/>
  <c r="AH1979" i="1" s="1"/>
  <c r="P1979" i="1"/>
  <c r="N1979" i="1"/>
  <c r="AI1977" i="1"/>
  <c r="AC1977" i="1"/>
  <c r="AF1977" i="1" s="1"/>
  <c r="N1977" i="1"/>
  <c r="P1977" i="1" s="1"/>
  <c r="AH1975" i="1"/>
  <c r="AJ1975" i="1" s="1"/>
  <c r="AL1975" i="1" s="1"/>
  <c r="P1975" i="1"/>
  <c r="AG1975" i="1" s="1"/>
  <c r="N1975" i="1"/>
  <c r="P1974" i="1"/>
  <c r="AG1974" i="1" s="1"/>
  <c r="AH1974" i="1" s="1"/>
  <c r="AJ1974" i="1" s="1"/>
  <c r="AL1974" i="1" s="1"/>
  <c r="N1974" i="1"/>
  <c r="AC1973" i="1"/>
  <c r="AF1973" i="1" s="1"/>
  <c r="P1973" i="1"/>
  <c r="AG1973" i="1" s="1"/>
  <c r="AH1973" i="1" s="1"/>
  <c r="AJ1973" i="1" s="1"/>
  <c r="AL1973" i="1" s="1"/>
  <c r="N1973" i="1"/>
  <c r="AH1972" i="1"/>
  <c r="N1972" i="1"/>
  <c r="P1972" i="1" s="1"/>
  <c r="AG1972" i="1" s="1"/>
  <c r="AC1970" i="1"/>
  <c r="AF1970" i="1" s="1"/>
  <c r="N1970" i="1"/>
  <c r="P1970" i="1" s="1"/>
  <c r="AG1970" i="1" s="1"/>
  <c r="AH1970" i="1" s="1"/>
  <c r="AJ1970" i="1" s="1"/>
  <c r="AL1970" i="1" s="1"/>
  <c r="AJ1969" i="1"/>
  <c r="AL1969" i="1" s="1"/>
  <c r="N1969" i="1"/>
  <c r="P1969" i="1" s="1"/>
  <c r="AG1969" i="1" s="1"/>
  <c r="AH1969" i="1" s="1"/>
  <c r="AG1968" i="1"/>
  <c r="AH1968" i="1" s="1"/>
  <c r="P1968" i="1"/>
  <c r="N1968" i="1"/>
  <c r="AC1966" i="1"/>
  <c r="AF1966" i="1" s="1"/>
  <c r="P1966" i="1"/>
  <c r="AG1966" i="1" s="1"/>
  <c r="AH1966" i="1" s="1"/>
  <c r="AJ1966" i="1" s="1"/>
  <c r="AL1966" i="1" s="1"/>
  <c r="N1966" i="1"/>
  <c r="AH1965" i="1"/>
  <c r="N1965" i="1"/>
  <c r="P1965" i="1" s="1"/>
  <c r="AG1965" i="1" s="1"/>
  <c r="AC1963" i="1"/>
  <c r="AF1963" i="1" s="1"/>
  <c r="N1963" i="1"/>
  <c r="P1963" i="1" s="1"/>
  <c r="AG1963" i="1" s="1"/>
  <c r="AH1963" i="1" s="1"/>
  <c r="AJ1963" i="1" s="1"/>
  <c r="AL1963" i="1" s="1"/>
  <c r="AJ1962" i="1"/>
  <c r="AL1962" i="1" s="1"/>
  <c r="AC1962" i="1"/>
  <c r="AF1962" i="1" s="1"/>
  <c r="N1962" i="1"/>
  <c r="P1962" i="1" s="1"/>
  <c r="AG1962" i="1" s="1"/>
  <c r="AH1962" i="1" s="1"/>
  <c r="AC1961" i="1"/>
  <c r="AF1961" i="1" s="1"/>
  <c r="N1961" i="1"/>
  <c r="P1961" i="1" s="1"/>
  <c r="AC1960" i="1"/>
  <c r="AF1960" i="1" s="1"/>
  <c r="N1960" i="1"/>
  <c r="P1960" i="1" s="1"/>
  <c r="AG1960" i="1" s="1"/>
  <c r="AH1960" i="1" s="1"/>
  <c r="AJ1960" i="1" s="1"/>
  <c r="AL1960" i="1" s="1"/>
  <c r="AC1959" i="1"/>
  <c r="AF1959" i="1" s="1"/>
  <c r="N1959" i="1"/>
  <c r="P1959" i="1" s="1"/>
  <c r="AC1958" i="1"/>
  <c r="AF1958" i="1" s="1"/>
  <c r="N1958" i="1"/>
  <c r="P1958" i="1" s="1"/>
  <c r="AC1957" i="1"/>
  <c r="AF1957" i="1" s="1"/>
  <c r="N1957" i="1"/>
  <c r="P1957" i="1" s="1"/>
  <c r="AC1956" i="1"/>
  <c r="AF1956" i="1" s="1"/>
  <c r="N1956" i="1"/>
  <c r="P1956" i="1" s="1"/>
  <c r="AG1956" i="1" s="1"/>
  <c r="AH1956" i="1" s="1"/>
  <c r="AJ1956" i="1" s="1"/>
  <c r="AL1956" i="1" s="1"/>
  <c r="AJ1955" i="1"/>
  <c r="N1955" i="1"/>
  <c r="P1955" i="1" s="1"/>
  <c r="AG1955" i="1" s="1"/>
  <c r="AH1955" i="1" s="1"/>
  <c r="P1953" i="1"/>
  <c r="AG1953" i="1" s="1"/>
  <c r="AH1953" i="1" s="1"/>
  <c r="N1953" i="1"/>
  <c r="N1951" i="1"/>
  <c r="P1951" i="1" s="1"/>
  <c r="AG1951" i="1" s="1"/>
  <c r="AH1951" i="1" s="1"/>
  <c r="AF1949" i="1"/>
  <c r="AC1949" i="1"/>
  <c r="P1949" i="1"/>
  <c r="AG1949" i="1" s="1"/>
  <c r="AH1949" i="1" s="1"/>
  <c r="AJ1949" i="1" s="1"/>
  <c r="AL1949" i="1" s="1"/>
  <c r="N1949" i="1"/>
  <c r="AH1948" i="1"/>
  <c r="AJ1948" i="1" s="1"/>
  <c r="AL1948" i="1" s="1"/>
  <c r="AF1948" i="1"/>
  <c r="AC1948" i="1"/>
  <c r="P1948" i="1"/>
  <c r="AG1948" i="1" s="1"/>
  <c r="N1948" i="1"/>
  <c r="AH1947" i="1"/>
  <c r="AJ1947" i="1" s="1"/>
  <c r="AL1947" i="1" s="1"/>
  <c r="AF1947" i="1"/>
  <c r="AC1947" i="1"/>
  <c r="P1947" i="1"/>
  <c r="AG1947" i="1" s="1"/>
  <c r="N1947" i="1"/>
  <c r="AH1946" i="1"/>
  <c r="P1946" i="1"/>
  <c r="AG1946" i="1" s="1"/>
  <c r="N1946" i="1"/>
  <c r="AC1944" i="1"/>
  <c r="AF1944" i="1" s="1"/>
  <c r="AG1944" i="1" s="1"/>
  <c r="AH1944" i="1" s="1"/>
  <c r="AJ1944" i="1" s="1"/>
  <c r="AL1944" i="1" s="1"/>
  <c r="P1944" i="1"/>
  <c r="N1944" i="1"/>
  <c r="AJ1943" i="1"/>
  <c r="AL1943" i="1" s="1"/>
  <c r="AC1943" i="1"/>
  <c r="AF1943" i="1" s="1"/>
  <c r="AG1943" i="1" s="1"/>
  <c r="AH1943" i="1" s="1"/>
  <c r="P1943" i="1"/>
  <c r="N1943" i="1"/>
  <c r="AC1942" i="1"/>
  <c r="AF1942" i="1" s="1"/>
  <c r="AG1942" i="1" s="1"/>
  <c r="AH1942" i="1" s="1"/>
  <c r="AJ1942" i="1" s="1"/>
  <c r="AL1942" i="1" s="1"/>
  <c r="P1942" i="1"/>
  <c r="N1942" i="1"/>
  <c r="AJ1941" i="1"/>
  <c r="AL1941" i="1" s="1"/>
  <c r="AC1941" i="1"/>
  <c r="AF1941" i="1" s="1"/>
  <c r="AG1941" i="1" s="1"/>
  <c r="AH1941" i="1" s="1"/>
  <c r="P1941" i="1"/>
  <c r="N1941" i="1"/>
  <c r="N1940" i="1"/>
  <c r="P1940" i="1" s="1"/>
  <c r="AG1940" i="1" s="1"/>
  <c r="AH1940" i="1" s="1"/>
  <c r="AH1945" i="1" s="1"/>
  <c r="P1938" i="1"/>
  <c r="AG1938" i="1" s="1"/>
  <c r="AH1938" i="1" s="1"/>
  <c r="N1938" i="1"/>
  <c r="AC1936" i="1"/>
  <c r="AF1936" i="1" s="1"/>
  <c r="AI1936" i="1" s="1"/>
  <c r="P1936" i="1"/>
  <c r="N1936" i="1"/>
  <c r="AC1935" i="1"/>
  <c r="AF1935" i="1" s="1"/>
  <c r="AI1935" i="1" s="1"/>
  <c r="N1935" i="1"/>
  <c r="P1935" i="1" s="1"/>
  <c r="AH1933" i="1"/>
  <c r="AJ1933" i="1" s="1"/>
  <c r="AL1933" i="1" s="1"/>
  <c r="AF1933" i="1"/>
  <c r="AC1933" i="1"/>
  <c r="P1933" i="1"/>
  <c r="AG1933" i="1" s="1"/>
  <c r="N1933" i="1"/>
  <c r="AH1932" i="1"/>
  <c r="P1932" i="1"/>
  <c r="AG1932" i="1" s="1"/>
  <c r="N1932" i="1"/>
  <c r="AJ1930" i="1"/>
  <c r="AL1930" i="1" s="1"/>
  <c r="AF1930" i="1"/>
  <c r="AI1930" i="1" s="1"/>
  <c r="AC1930" i="1"/>
  <c r="N1930" i="1"/>
  <c r="P1930" i="1" s="1"/>
  <c r="AG1930" i="1" s="1"/>
  <c r="AH1930" i="1" s="1"/>
  <c r="AI1929" i="1"/>
  <c r="AF1929" i="1"/>
  <c r="AC1929" i="1"/>
  <c r="N1929" i="1"/>
  <c r="P1929" i="1" s="1"/>
  <c r="AG1929" i="1" s="1"/>
  <c r="AH1929" i="1" s="1"/>
  <c r="AG1928" i="1"/>
  <c r="AH1928" i="1" s="1"/>
  <c r="AJ1928" i="1" s="1"/>
  <c r="AL1928" i="1" s="1"/>
  <c r="AF1928" i="1"/>
  <c r="AC1928" i="1"/>
  <c r="N1928" i="1"/>
  <c r="P1928" i="1" s="1"/>
  <c r="AC1927" i="1"/>
  <c r="AF1927" i="1" s="1"/>
  <c r="AI1927" i="1" s="1"/>
  <c r="P1927" i="1"/>
  <c r="AG1927" i="1" s="1"/>
  <c r="AH1927" i="1" s="1"/>
  <c r="AH1931" i="1" s="1"/>
  <c r="N1927" i="1"/>
  <c r="AC1925" i="1"/>
  <c r="AF1925" i="1" s="1"/>
  <c r="N1925" i="1"/>
  <c r="P1925" i="1" s="1"/>
  <c r="AG1925" i="1" s="1"/>
  <c r="AH1925" i="1" s="1"/>
  <c r="AJ1925" i="1" s="1"/>
  <c r="AL1925" i="1" s="1"/>
  <c r="AC1924" i="1"/>
  <c r="AF1924" i="1" s="1"/>
  <c r="N1924" i="1"/>
  <c r="P1924" i="1" s="1"/>
  <c r="AG1924" i="1" s="1"/>
  <c r="AH1924" i="1" s="1"/>
  <c r="AJ1924" i="1" s="1"/>
  <c r="AL1924" i="1" s="1"/>
  <c r="N1923" i="1"/>
  <c r="P1923" i="1" s="1"/>
  <c r="AG1923" i="1" s="1"/>
  <c r="AH1923" i="1" s="1"/>
  <c r="AJ1923" i="1" s="1"/>
  <c r="AL1923" i="1" s="1"/>
  <c r="N1922" i="1"/>
  <c r="P1922" i="1" s="1"/>
  <c r="AG1922" i="1" s="1"/>
  <c r="AH1922" i="1" s="1"/>
  <c r="AG1921" i="1"/>
  <c r="AH1921" i="1" s="1"/>
  <c r="AJ1921" i="1" s="1"/>
  <c r="P1921" i="1"/>
  <c r="N1921" i="1"/>
  <c r="N1919" i="1"/>
  <c r="P1919" i="1" s="1"/>
  <c r="AG1919" i="1" s="1"/>
  <c r="AH1919" i="1" s="1"/>
  <c r="AJ1917" i="1"/>
  <c r="N1917" i="1"/>
  <c r="P1917" i="1" s="1"/>
  <c r="AG1917" i="1" s="1"/>
  <c r="AH1917" i="1" s="1"/>
  <c r="AH1918" i="1" s="1"/>
  <c r="AF1915" i="1"/>
  <c r="AC1915" i="1"/>
  <c r="P1915" i="1"/>
  <c r="N1915" i="1"/>
  <c r="AF1914" i="1"/>
  <c r="AC1914" i="1"/>
  <c r="P1914" i="1"/>
  <c r="N1914" i="1"/>
  <c r="AG1912" i="1"/>
  <c r="AH1912" i="1" s="1"/>
  <c r="AJ1912" i="1" s="1"/>
  <c r="AL1912" i="1" s="1"/>
  <c r="AC1912" i="1"/>
  <c r="AF1912" i="1" s="1"/>
  <c r="P1912" i="1"/>
  <c r="N1912" i="1"/>
  <c r="AC1911" i="1"/>
  <c r="AF1911" i="1" s="1"/>
  <c r="AG1911" i="1" s="1"/>
  <c r="AH1911" i="1" s="1"/>
  <c r="AJ1911" i="1" s="1"/>
  <c r="AL1911" i="1" s="1"/>
  <c r="P1911" i="1"/>
  <c r="N1911" i="1"/>
  <c r="AG1910" i="1"/>
  <c r="AH1910" i="1" s="1"/>
  <c r="AJ1910" i="1" s="1"/>
  <c r="AL1910" i="1" s="1"/>
  <c r="N1910" i="1"/>
  <c r="P1910" i="1" s="1"/>
  <c r="N1909" i="1"/>
  <c r="P1909" i="1" s="1"/>
  <c r="AG1909" i="1" s="1"/>
  <c r="AH1909" i="1" s="1"/>
  <c r="AJ1909" i="1" s="1"/>
  <c r="AL1909" i="1" s="1"/>
  <c r="AJ1908" i="1"/>
  <c r="N1908" i="1"/>
  <c r="P1908" i="1" s="1"/>
  <c r="AG1908" i="1" s="1"/>
  <c r="AH1908" i="1" s="1"/>
  <c r="P1906" i="1"/>
  <c r="AG1906" i="1" s="1"/>
  <c r="AH1906" i="1" s="1"/>
  <c r="N1906" i="1"/>
  <c r="AG1904" i="1"/>
  <c r="AH1904" i="1" s="1"/>
  <c r="AJ1904" i="1" s="1"/>
  <c r="AL1904" i="1" s="1"/>
  <c r="AC1904" i="1"/>
  <c r="AF1904" i="1" s="1"/>
  <c r="N1904" i="1"/>
  <c r="P1904" i="1" s="1"/>
  <c r="AC1903" i="1"/>
  <c r="AF1903" i="1" s="1"/>
  <c r="N1903" i="1"/>
  <c r="P1903" i="1" s="1"/>
  <c r="AG1903" i="1" s="1"/>
  <c r="AH1903" i="1" s="1"/>
  <c r="AJ1903" i="1" s="1"/>
  <c r="AL1903" i="1" s="1"/>
  <c r="N1902" i="1"/>
  <c r="P1902" i="1" s="1"/>
  <c r="AG1902" i="1" s="1"/>
  <c r="AH1902" i="1" s="1"/>
  <c r="P1900" i="1"/>
  <c r="AG1900" i="1" s="1"/>
  <c r="AH1900" i="1" s="1"/>
  <c r="N1900" i="1"/>
  <c r="AC1898" i="1"/>
  <c r="AF1898" i="1" s="1"/>
  <c r="AG1898" i="1" s="1"/>
  <c r="AH1898" i="1" s="1"/>
  <c r="AJ1898" i="1" s="1"/>
  <c r="AL1898" i="1" s="1"/>
  <c r="P1898" i="1"/>
  <c r="N1898" i="1"/>
  <c r="N1897" i="1"/>
  <c r="P1897" i="1" s="1"/>
  <c r="AG1897" i="1" s="1"/>
  <c r="AH1897" i="1" s="1"/>
  <c r="P1895" i="1"/>
  <c r="AG1895" i="1" s="1"/>
  <c r="AH1895" i="1" s="1"/>
  <c r="N1895" i="1"/>
  <c r="AH1894" i="1"/>
  <c r="AJ1893" i="1"/>
  <c r="AG1893" i="1"/>
  <c r="AH1893" i="1" s="1"/>
  <c r="AF1893" i="1"/>
  <c r="AC1893" i="1"/>
  <c r="N1893" i="1"/>
  <c r="P1893" i="1" s="1"/>
  <c r="P1891" i="1"/>
  <c r="AG1891" i="1" s="1"/>
  <c r="AH1891" i="1" s="1"/>
  <c r="N1891" i="1"/>
  <c r="AH1890" i="1"/>
  <c r="AG1889" i="1"/>
  <c r="AH1889" i="1" s="1"/>
  <c r="AJ1889" i="1" s="1"/>
  <c r="N1889" i="1"/>
  <c r="P1889" i="1" s="1"/>
  <c r="AI1887" i="1"/>
  <c r="AC1887" i="1"/>
  <c r="AF1887" i="1" s="1"/>
  <c r="AG1887" i="1" s="1"/>
  <c r="AH1887" i="1" s="1"/>
  <c r="P1887" i="1"/>
  <c r="N1887" i="1"/>
  <c r="AF1886" i="1"/>
  <c r="AI1886" i="1" s="1"/>
  <c r="AC1886" i="1"/>
  <c r="N1886" i="1"/>
  <c r="P1886" i="1" s="1"/>
  <c r="AJ1884" i="1"/>
  <c r="AL1884" i="1" s="1"/>
  <c r="N1884" i="1"/>
  <c r="P1884" i="1" s="1"/>
  <c r="AG1884" i="1" s="1"/>
  <c r="AH1884" i="1" s="1"/>
  <c r="AG1883" i="1"/>
  <c r="AH1883" i="1" s="1"/>
  <c r="AH1885" i="1" s="1"/>
  <c r="P1883" i="1"/>
  <c r="N1883" i="1"/>
  <c r="AC1881" i="1"/>
  <c r="AF1881" i="1" s="1"/>
  <c r="P1881" i="1"/>
  <c r="N1881" i="1"/>
  <c r="AC1880" i="1"/>
  <c r="AF1880" i="1" s="1"/>
  <c r="AI1880" i="1" s="1"/>
  <c r="N1880" i="1"/>
  <c r="P1880" i="1" s="1"/>
  <c r="AJ1879" i="1"/>
  <c r="AL1879" i="1" s="1"/>
  <c r="AF1879" i="1"/>
  <c r="AI1879" i="1" s="1"/>
  <c r="AC1879" i="1"/>
  <c r="P1879" i="1"/>
  <c r="AG1879" i="1" s="1"/>
  <c r="AH1879" i="1" s="1"/>
  <c r="N1879" i="1"/>
  <c r="AF1878" i="1"/>
  <c r="AC1878" i="1"/>
  <c r="P1878" i="1"/>
  <c r="AG1878" i="1" s="1"/>
  <c r="AH1878" i="1" s="1"/>
  <c r="AJ1878" i="1" s="1"/>
  <c r="AL1878" i="1" s="1"/>
  <c r="N1878" i="1"/>
  <c r="AF1877" i="1"/>
  <c r="AC1877" i="1"/>
  <c r="P1877" i="1"/>
  <c r="N1877" i="1"/>
  <c r="AF1876" i="1"/>
  <c r="AC1876" i="1"/>
  <c r="P1876" i="1"/>
  <c r="N1876" i="1"/>
  <c r="AF1875" i="1"/>
  <c r="AC1875" i="1"/>
  <c r="P1875" i="1"/>
  <c r="N1875" i="1"/>
  <c r="AF1874" i="1"/>
  <c r="AC1874" i="1"/>
  <c r="P1874" i="1"/>
  <c r="AG1874" i="1" s="1"/>
  <c r="AH1874" i="1" s="1"/>
  <c r="AJ1874" i="1" s="1"/>
  <c r="AL1874" i="1" s="1"/>
  <c r="N1874" i="1"/>
  <c r="AF1873" i="1"/>
  <c r="AC1873" i="1"/>
  <c r="P1873" i="1"/>
  <c r="AG1873" i="1" s="1"/>
  <c r="AH1873" i="1" s="1"/>
  <c r="AJ1873" i="1" s="1"/>
  <c r="AL1873" i="1" s="1"/>
  <c r="N1873" i="1"/>
  <c r="AF1872" i="1"/>
  <c r="AC1872" i="1"/>
  <c r="P1872" i="1"/>
  <c r="N1872" i="1"/>
  <c r="AL1871" i="1"/>
  <c r="AF1871" i="1"/>
  <c r="AC1871" i="1"/>
  <c r="P1871" i="1"/>
  <c r="AG1871" i="1" s="1"/>
  <c r="AH1871" i="1" s="1"/>
  <c r="AJ1871" i="1" s="1"/>
  <c r="N1871" i="1"/>
  <c r="AF1870" i="1"/>
  <c r="AC1870" i="1"/>
  <c r="P1870" i="1"/>
  <c r="AG1870" i="1" s="1"/>
  <c r="AH1870" i="1" s="1"/>
  <c r="AJ1870" i="1" s="1"/>
  <c r="AL1870" i="1" s="1"/>
  <c r="N1870" i="1"/>
  <c r="AF1869" i="1"/>
  <c r="AC1869" i="1"/>
  <c r="P1869" i="1"/>
  <c r="N1869" i="1"/>
  <c r="AF1868" i="1"/>
  <c r="AC1868" i="1"/>
  <c r="P1868" i="1"/>
  <c r="N1868" i="1"/>
  <c r="AF1867" i="1"/>
  <c r="AC1867" i="1"/>
  <c r="P1867" i="1"/>
  <c r="N1867" i="1"/>
  <c r="AF1866" i="1"/>
  <c r="AC1866" i="1"/>
  <c r="P1866" i="1"/>
  <c r="AG1866" i="1" s="1"/>
  <c r="AH1866" i="1" s="1"/>
  <c r="AJ1866" i="1" s="1"/>
  <c r="AL1866" i="1" s="1"/>
  <c r="N1866" i="1"/>
  <c r="AL1865" i="1"/>
  <c r="P1865" i="1"/>
  <c r="AG1865" i="1" s="1"/>
  <c r="AH1865" i="1" s="1"/>
  <c r="AJ1865" i="1" s="1"/>
  <c r="N1865" i="1"/>
  <c r="AC1864" i="1"/>
  <c r="AF1864" i="1" s="1"/>
  <c r="P1864" i="1"/>
  <c r="AG1864" i="1" s="1"/>
  <c r="AH1864" i="1" s="1"/>
  <c r="AJ1864" i="1" s="1"/>
  <c r="AL1864" i="1" s="1"/>
  <c r="N1864" i="1"/>
  <c r="AC1863" i="1"/>
  <c r="AF1863" i="1" s="1"/>
  <c r="P1863" i="1"/>
  <c r="N1863" i="1"/>
  <c r="AH1862" i="1"/>
  <c r="AJ1862" i="1" s="1"/>
  <c r="AL1862" i="1" s="1"/>
  <c r="AC1862" i="1"/>
  <c r="AF1862" i="1" s="1"/>
  <c r="P1862" i="1"/>
  <c r="AG1862" i="1" s="1"/>
  <c r="N1862" i="1"/>
  <c r="AC1861" i="1"/>
  <c r="AF1861" i="1" s="1"/>
  <c r="P1861" i="1"/>
  <c r="AG1861" i="1" s="1"/>
  <c r="AH1861" i="1" s="1"/>
  <c r="AJ1861" i="1" s="1"/>
  <c r="AL1861" i="1" s="1"/>
  <c r="N1861" i="1"/>
  <c r="AC1860" i="1"/>
  <c r="AF1860" i="1" s="1"/>
  <c r="P1860" i="1"/>
  <c r="AG1860" i="1" s="1"/>
  <c r="AH1860" i="1" s="1"/>
  <c r="AJ1860" i="1" s="1"/>
  <c r="AL1860" i="1" s="1"/>
  <c r="N1860" i="1"/>
  <c r="AC1859" i="1"/>
  <c r="AF1859" i="1" s="1"/>
  <c r="AG1859" i="1" s="1"/>
  <c r="AH1859" i="1" s="1"/>
  <c r="AJ1859" i="1" s="1"/>
  <c r="AL1859" i="1" s="1"/>
  <c r="P1859" i="1"/>
  <c r="N1859" i="1"/>
  <c r="N1858" i="1"/>
  <c r="P1858" i="1" s="1"/>
  <c r="AG1858" i="1" s="1"/>
  <c r="AH1858" i="1" s="1"/>
  <c r="AJ1858" i="1" s="1"/>
  <c r="AL1858" i="1" s="1"/>
  <c r="AC1857" i="1"/>
  <c r="AF1857" i="1" s="1"/>
  <c r="N1857" i="1"/>
  <c r="P1857" i="1" s="1"/>
  <c r="AF1856" i="1"/>
  <c r="AC1856" i="1"/>
  <c r="N1856" i="1"/>
  <c r="P1856" i="1" s="1"/>
  <c r="AH1855" i="1"/>
  <c r="AJ1855" i="1" s="1"/>
  <c r="AL1855" i="1" s="1"/>
  <c r="AF1855" i="1"/>
  <c r="AC1855" i="1"/>
  <c r="N1855" i="1"/>
  <c r="P1855" i="1" s="1"/>
  <c r="AG1855" i="1" s="1"/>
  <c r="AF1854" i="1"/>
  <c r="AC1854" i="1"/>
  <c r="N1854" i="1"/>
  <c r="P1854" i="1" s="1"/>
  <c r="AG1854" i="1" s="1"/>
  <c r="AH1854" i="1" s="1"/>
  <c r="N1852" i="1"/>
  <c r="P1852" i="1" s="1"/>
  <c r="AG1852" i="1" s="1"/>
  <c r="AH1852" i="1" s="1"/>
  <c r="AF1850" i="1"/>
  <c r="AC1850" i="1"/>
  <c r="P1850" i="1"/>
  <c r="AG1850" i="1" s="1"/>
  <c r="AH1850" i="1" s="1"/>
  <c r="AJ1850" i="1" s="1"/>
  <c r="AL1850" i="1" s="1"/>
  <c r="N1850" i="1"/>
  <c r="AF1849" i="1"/>
  <c r="AC1849" i="1"/>
  <c r="P1849" i="1"/>
  <c r="AG1849" i="1" s="1"/>
  <c r="AH1849" i="1" s="1"/>
  <c r="AJ1849" i="1" s="1"/>
  <c r="AL1849" i="1" s="1"/>
  <c r="N1849" i="1"/>
  <c r="AG1848" i="1"/>
  <c r="AH1848" i="1" s="1"/>
  <c r="P1848" i="1"/>
  <c r="N1848" i="1"/>
  <c r="AC1846" i="1"/>
  <c r="AF1846" i="1" s="1"/>
  <c r="N1846" i="1"/>
  <c r="P1846" i="1" s="1"/>
  <c r="AG1846" i="1" s="1"/>
  <c r="AH1846" i="1" s="1"/>
  <c r="AJ1846" i="1" s="1"/>
  <c r="AL1846" i="1" s="1"/>
  <c r="AC1845" i="1"/>
  <c r="AF1845" i="1" s="1"/>
  <c r="P1845" i="1"/>
  <c r="AG1845" i="1" s="1"/>
  <c r="AH1845" i="1" s="1"/>
  <c r="AJ1845" i="1" s="1"/>
  <c r="AL1845" i="1" s="1"/>
  <c r="N1845" i="1"/>
  <c r="AG1844" i="1"/>
  <c r="AH1844" i="1" s="1"/>
  <c r="AJ1844" i="1" s="1"/>
  <c r="AL1844" i="1" s="1"/>
  <c r="N1844" i="1"/>
  <c r="P1844" i="1" s="1"/>
  <c r="AH1843" i="1"/>
  <c r="AJ1843" i="1" s="1"/>
  <c r="AL1843" i="1" s="1"/>
  <c r="AF1843" i="1"/>
  <c r="AC1843" i="1"/>
  <c r="N1843" i="1"/>
  <c r="P1843" i="1" s="1"/>
  <c r="AG1843" i="1" s="1"/>
  <c r="N1842" i="1"/>
  <c r="P1842" i="1" s="1"/>
  <c r="AG1842" i="1" s="1"/>
  <c r="AH1842" i="1" s="1"/>
  <c r="AJ1842" i="1" s="1"/>
  <c r="AL1842" i="1" s="1"/>
  <c r="AG1841" i="1"/>
  <c r="AH1841" i="1" s="1"/>
  <c r="P1841" i="1"/>
  <c r="N1841" i="1"/>
  <c r="N1839" i="1"/>
  <c r="P1839" i="1" s="1"/>
  <c r="AG1839" i="1" s="1"/>
  <c r="AH1839" i="1" s="1"/>
  <c r="AC1837" i="1"/>
  <c r="AF1837" i="1" s="1"/>
  <c r="N1837" i="1"/>
  <c r="P1837" i="1" s="1"/>
  <c r="AG1837" i="1" s="1"/>
  <c r="AH1837" i="1" s="1"/>
  <c r="AJ1837" i="1" s="1"/>
  <c r="AL1837" i="1" s="1"/>
  <c r="AF1836" i="1"/>
  <c r="AC1836" i="1"/>
  <c r="P1836" i="1"/>
  <c r="N1836" i="1"/>
  <c r="N1835" i="1"/>
  <c r="P1835" i="1" s="1"/>
  <c r="AG1835" i="1" s="1"/>
  <c r="AH1835" i="1" s="1"/>
  <c r="AJ1835" i="1" s="1"/>
  <c r="AL1835" i="1" s="1"/>
  <c r="AF1834" i="1"/>
  <c r="AC1834" i="1"/>
  <c r="N1834" i="1"/>
  <c r="P1834" i="1" s="1"/>
  <c r="AG1834" i="1" s="1"/>
  <c r="AH1834" i="1" s="1"/>
  <c r="AJ1834" i="1" s="1"/>
  <c r="AL1834" i="1" s="1"/>
  <c r="AF1833" i="1"/>
  <c r="AC1833" i="1"/>
  <c r="N1833" i="1"/>
  <c r="P1833" i="1" s="1"/>
  <c r="AG1833" i="1" s="1"/>
  <c r="AH1833" i="1" s="1"/>
  <c r="AC1831" i="1"/>
  <c r="AF1831" i="1" s="1"/>
  <c r="N1831" i="1"/>
  <c r="P1831" i="1" s="1"/>
  <c r="AC1830" i="1"/>
  <c r="AF1830" i="1" s="1"/>
  <c r="P1830" i="1"/>
  <c r="AG1830" i="1" s="1"/>
  <c r="AH1830" i="1" s="1"/>
  <c r="AJ1830" i="1" s="1"/>
  <c r="AL1830" i="1" s="1"/>
  <c r="N1830" i="1"/>
  <c r="AF1829" i="1"/>
  <c r="AC1829" i="1"/>
  <c r="N1829" i="1"/>
  <c r="P1829" i="1" s="1"/>
  <c r="AG1829" i="1" s="1"/>
  <c r="AH1829" i="1" s="1"/>
  <c r="AJ1829" i="1" s="1"/>
  <c r="AL1829" i="1" s="1"/>
  <c r="P1828" i="1"/>
  <c r="AG1828" i="1" s="1"/>
  <c r="AH1828" i="1" s="1"/>
  <c r="N1828" i="1"/>
  <c r="AF1826" i="1"/>
  <c r="AC1826" i="1"/>
  <c r="N1826" i="1"/>
  <c r="P1826" i="1" s="1"/>
  <c r="AG1826" i="1" s="1"/>
  <c r="AH1826" i="1" s="1"/>
  <c r="AJ1826" i="1" s="1"/>
  <c r="AL1826" i="1" s="1"/>
  <c r="AC1825" i="1"/>
  <c r="AF1825" i="1" s="1"/>
  <c r="P1825" i="1"/>
  <c r="AG1825" i="1" s="1"/>
  <c r="AH1825" i="1" s="1"/>
  <c r="AJ1825" i="1" s="1"/>
  <c r="AL1825" i="1" s="1"/>
  <c r="N1825" i="1"/>
  <c r="P1824" i="1"/>
  <c r="AG1824" i="1" s="1"/>
  <c r="AH1824" i="1" s="1"/>
  <c r="N1824" i="1"/>
  <c r="AF1822" i="1"/>
  <c r="AC1822" i="1"/>
  <c r="P1822" i="1"/>
  <c r="AG1822" i="1" s="1"/>
  <c r="AH1822" i="1" s="1"/>
  <c r="AJ1822" i="1" s="1"/>
  <c r="AL1822" i="1" s="1"/>
  <c r="N1822" i="1"/>
  <c r="N1821" i="1"/>
  <c r="P1821" i="1" s="1"/>
  <c r="AG1821" i="1" s="1"/>
  <c r="AH1821" i="1" s="1"/>
  <c r="AC1819" i="1"/>
  <c r="AF1819" i="1" s="1"/>
  <c r="AG1819" i="1" s="1"/>
  <c r="AH1819" i="1" s="1"/>
  <c r="AJ1819" i="1" s="1"/>
  <c r="AL1819" i="1" s="1"/>
  <c r="P1819" i="1"/>
  <c r="N1819" i="1"/>
  <c r="AC1818" i="1"/>
  <c r="AF1818" i="1" s="1"/>
  <c r="AG1818" i="1" s="1"/>
  <c r="AH1818" i="1" s="1"/>
  <c r="AJ1818" i="1" s="1"/>
  <c r="AL1818" i="1" s="1"/>
  <c r="P1818" i="1"/>
  <c r="N1818" i="1"/>
  <c r="AC1817" i="1"/>
  <c r="AF1817" i="1" s="1"/>
  <c r="AG1817" i="1" s="1"/>
  <c r="AH1817" i="1" s="1"/>
  <c r="AJ1817" i="1" s="1"/>
  <c r="AL1817" i="1" s="1"/>
  <c r="P1817" i="1"/>
  <c r="N1817" i="1"/>
  <c r="AC1816" i="1"/>
  <c r="AF1816" i="1" s="1"/>
  <c r="AG1816" i="1" s="1"/>
  <c r="AH1816" i="1" s="1"/>
  <c r="AJ1816" i="1" s="1"/>
  <c r="AL1816" i="1" s="1"/>
  <c r="P1816" i="1"/>
  <c r="N1816" i="1"/>
  <c r="AC1815" i="1"/>
  <c r="AF1815" i="1" s="1"/>
  <c r="AG1815" i="1" s="1"/>
  <c r="AH1815" i="1" s="1"/>
  <c r="AJ1815" i="1" s="1"/>
  <c r="AL1815" i="1" s="1"/>
  <c r="P1815" i="1"/>
  <c r="N1815" i="1"/>
  <c r="AC1814" i="1"/>
  <c r="AF1814" i="1" s="1"/>
  <c r="AG1814" i="1" s="1"/>
  <c r="AH1814" i="1" s="1"/>
  <c r="P1814" i="1"/>
  <c r="N1814" i="1"/>
  <c r="N1812" i="1"/>
  <c r="P1812" i="1" s="1"/>
  <c r="AG1812" i="1" s="1"/>
  <c r="AH1812" i="1" s="1"/>
  <c r="AF1810" i="1"/>
  <c r="AI1810" i="1" s="1"/>
  <c r="AC1810" i="1"/>
  <c r="N1810" i="1"/>
  <c r="P1810" i="1" s="1"/>
  <c r="AG1810" i="1" s="1"/>
  <c r="AH1810" i="1" s="1"/>
  <c r="N1809" i="1"/>
  <c r="P1809" i="1" s="1"/>
  <c r="AG1809" i="1" s="1"/>
  <c r="AH1809" i="1" s="1"/>
  <c r="N1807" i="1"/>
  <c r="P1807" i="1" s="1"/>
  <c r="AG1807" i="1" s="1"/>
  <c r="AH1807" i="1" s="1"/>
  <c r="AJ1807" i="1" s="1"/>
  <c r="AL1807" i="1" s="1"/>
  <c r="P1806" i="1"/>
  <c r="AG1806" i="1" s="1"/>
  <c r="AH1806" i="1" s="1"/>
  <c r="N1806" i="1"/>
  <c r="AF1804" i="1"/>
  <c r="AG1804" i="1" s="1"/>
  <c r="AH1804" i="1" s="1"/>
  <c r="AC1804" i="1"/>
  <c r="P1804" i="1"/>
  <c r="N1804" i="1"/>
  <c r="P1802" i="1"/>
  <c r="AG1802" i="1" s="1"/>
  <c r="AH1802" i="1" s="1"/>
  <c r="N1802" i="1"/>
  <c r="AF1800" i="1"/>
  <c r="AC1800" i="1"/>
  <c r="AC1799" i="1"/>
  <c r="AF1799" i="1" s="1"/>
  <c r="N1799" i="1"/>
  <c r="P1799" i="1" s="1"/>
  <c r="AG1797" i="1"/>
  <c r="AH1797" i="1" s="1"/>
  <c r="P1797" i="1"/>
  <c r="N1797" i="1"/>
  <c r="AC1795" i="1"/>
  <c r="AF1795" i="1" s="1"/>
  <c r="N1795" i="1"/>
  <c r="P1795" i="1" s="1"/>
  <c r="AG1795" i="1" s="1"/>
  <c r="AH1795" i="1" s="1"/>
  <c r="AJ1795" i="1" s="1"/>
  <c r="AL1795" i="1" s="1"/>
  <c r="AG1794" i="1"/>
  <c r="AH1794" i="1" s="1"/>
  <c r="AC1794" i="1"/>
  <c r="AF1794" i="1" s="1"/>
  <c r="P1794" i="1"/>
  <c r="N1794" i="1"/>
  <c r="P1792" i="1"/>
  <c r="AG1792" i="1" s="1"/>
  <c r="AH1792" i="1" s="1"/>
  <c r="N1792" i="1"/>
  <c r="P1790" i="1"/>
  <c r="AG1790" i="1" s="1"/>
  <c r="AH1790" i="1" s="1"/>
  <c r="AJ1790" i="1" s="1"/>
  <c r="AL1790" i="1" s="1"/>
  <c r="N1790" i="1"/>
  <c r="N1789" i="1"/>
  <c r="P1789" i="1" s="1"/>
  <c r="AG1789" i="1" s="1"/>
  <c r="AH1789" i="1" s="1"/>
  <c r="AJ1789" i="1" s="1"/>
  <c r="AL1789" i="1" s="1"/>
  <c r="AC1788" i="1"/>
  <c r="AF1788" i="1" s="1"/>
  <c r="N1788" i="1"/>
  <c r="P1788" i="1" s="1"/>
  <c r="AG1788" i="1" s="1"/>
  <c r="AH1788" i="1" s="1"/>
  <c r="AJ1788" i="1" s="1"/>
  <c r="AL1788" i="1" s="1"/>
  <c r="AC1787" i="1"/>
  <c r="AF1787" i="1" s="1"/>
  <c r="P1787" i="1"/>
  <c r="AG1787" i="1" s="1"/>
  <c r="AH1787" i="1" s="1"/>
  <c r="AJ1787" i="1" s="1"/>
  <c r="AL1787" i="1" s="1"/>
  <c r="N1787" i="1"/>
  <c r="AC1786" i="1"/>
  <c r="AF1786" i="1" s="1"/>
  <c r="P1786" i="1"/>
  <c r="AG1786" i="1" s="1"/>
  <c r="AH1786" i="1" s="1"/>
  <c r="AJ1786" i="1" s="1"/>
  <c r="AL1786" i="1" s="1"/>
  <c r="N1786" i="1"/>
  <c r="AC1785" i="1"/>
  <c r="AF1785" i="1" s="1"/>
  <c r="N1785" i="1"/>
  <c r="P1785" i="1" s="1"/>
  <c r="AG1785" i="1" s="1"/>
  <c r="AH1785" i="1" s="1"/>
  <c r="AJ1785" i="1" s="1"/>
  <c r="AL1785" i="1" s="1"/>
  <c r="AG1784" i="1"/>
  <c r="AH1784" i="1" s="1"/>
  <c r="AJ1784" i="1" s="1"/>
  <c r="AL1784" i="1" s="1"/>
  <c r="AC1784" i="1"/>
  <c r="AF1784" i="1" s="1"/>
  <c r="P1784" i="1"/>
  <c r="N1784" i="1"/>
  <c r="AC1783" i="1"/>
  <c r="AF1783" i="1" s="1"/>
  <c r="N1783" i="1"/>
  <c r="P1783" i="1" s="1"/>
  <c r="AG1783" i="1" s="1"/>
  <c r="AH1783" i="1" s="1"/>
  <c r="AC1781" i="1"/>
  <c r="AF1781" i="1" s="1"/>
  <c r="N1781" i="1"/>
  <c r="P1781" i="1" s="1"/>
  <c r="P1780" i="1"/>
  <c r="AG1780" i="1" s="1"/>
  <c r="AH1780" i="1" s="1"/>
  <c r="N1780" i="1"/>
  <c r="P1778" i="1"/>
  <c r="AG1778" i="1" s="1"/>
  <c r="AH1778" i="1" s="1"/>
  <c r="N1778" i="1"/>
  <c r="P1776" i="1"/>
  <c r="AG1776" i="1" s="1"/>
  <c r="AH1776" i="1" s="1"/>
  <c r="N1776" i="1"/>
  <c r="AF1774" i="1"/>
  <c r="AC1774" i="1"/>
  <c r="N1774" i="1"/>
  <c r="P1774" i="1" s="1"/>
  <c r="AG1774" i="1" s="1"/>
  <c r="AH1774" i="1" s="1"/>
  <c r="AJ1774" i="1" s="1"/>
  <c r="AL1774" i="1" s="1"/>
  <c r="N1773" i="1"/>
  <c r="P1773" i="1" s="1"/>
  <c r="AG1773" i="1" s="1"/>
  <c r="AH1773" i="1" s="1"/>
  <c r="AJ1773" i="1" s="1"/>
  <c r="AL1773" i="1" s="1"/>
  <c r="P1772" i="1"/>
  <c r="AG1772" i="1" s="1"/>
  <c r="AH1772" i="1" s="1"/>
  <c r="AJ1772" i="1" s="1"/>
  <c r="AL1772" i="1" s="1"/>
  <c r="N1772" i="1"/>
  <c r="AF1771" i="1"/>
  <c r="AI1771" i="1" s="1"/>
  <c r="AJ1771" i="1" s="1"/>
  <c r="AL1771" i="1" s="1"/>
  <c r="AC1771" i="1"/>
  <c r="P1771" i="1"/>
  <c r="AG1771" i="1" s="1"/>
  <c r="AH1771" i="1" s="1"/>
  <c r="N1771" i="1"/>
  <c r="AF1770" i="1"/>
  <c r="AI1770" i="1" s="1"/>
  <c r="AC1770" i="1"/>
  <c r="P1770" i="1"/>
  <c r="AG1770" i="1" s="1"/>
  <c r="AH1770" i="1" s="1"/>
  <c r="N1770" i="1"/>
  <c r="AF1769" i="1"/>
  <c r="AI1769" i="1" s="1"/>
  <c r="AJ1769" i="1" s="1"/>
  <c r="AL1769" i="1" s="1"/>
  <c r="AC1769" i="1"/>
  <c r="P1769" i="1"/>
  <c r="AG1769" i="1" s="1"/>
  <c r="AH1769" i="1" s="1"/>
  <c r="N1769" i="1"/>
  <c r="AC1768" i="1"/>
  <c r="AF1768" i="1" s="1"/>
  <c r="AI1768" i="1" s="1"/>
  <c r="N1768" i="1"/>
  <c r="P1768" i="1" s="1"/>
  <c r="AG1768" i="1" s="1"/>
  <c r="AH1768" i="1" s="1"/>
  <c r="P1767" i="1"/>
  <c r="AG1767" i="1" s="1"/>
  <c r="AH1767" i="1" s="1"/>
  <c r="N1767" i="1"/>
  <c r="AF1765" i="1"/>
  <c r="AC1765" i="1"/>
  <c r="P1765" i="1"/>
  <c r="AG1765" i="1" s="1"/>
  <c r="AH1765" i="1" s="1"/>
  <c r="AJ1765" i="1" s="1"/>
  <c r="AL1765" i="1" s="1"/>
  <c r="N1765" i="1"/>
  <c r="AF1764" i="1"/>
  <c r="AC1764" i="1"/>
  <c r="P1764" i="1"/>
  <c r="AG1764" i="1" s="1"/>
  <c r="AH1764" i="1" s="1"/>
  <c r="N1764" i="1"/>
  <c r="AF1762" i="1"/>
  <c r="AC1762" i="1"/>
  <c r="N1762" i="1"/>
  <c r="P1762" i="1" s="1"/>
  <c r="AG1762" i="1" s="1"/>
  <c r="AH1762" i="1" s="1"/>
  <c r="AJ1762" i="1" s="1"/>
  <c r="AL1762" i="1" s="1"/>
  <c r="AC1761" i="1"/>
  <c r="AF1761" i="1" s="1"/>
  <c r="P1761" i="1"/>
  <c r="AG1761" i="1" s="1"/>
  <c r="AH1761" i="1" s="1"/>
  <c r="AJ1761" i="1" s="1"/>
  <c r="AL1761" i="1" s="1"/>
  <c r="N1761" i="1"/>
  <c r="P1760" i="1"/>
  <c r="AG1760" i="1" s="1"/>
  <c r="AH1760" i="1" s="1"/>
  <c r="N1760" i="1"/>
  <c r="P1758" i="1"/>
  <c r="AG1758" i="1" s="1"/>
  <c r="AH1758" i="1" s="1"/>
  <c r="AJ1758" i="1" s="1"/>
  <c r="AL1758" i="1" s="1"/>
  <c r="N1758" i="1"/>
  <c r="N1757" i="1"/>
  <c r="P1757" i="1" s="1"/>
  <c r="AG1757" i="1" s="1"/>
  <c r="AH1757" i="1" s="1"/>
  <c r="AC1755" i="1"/>
  <c r="AF1755" i="1" s="1"/>
  <c r="N1755" i="1"/>
  <c r="P1755" i="1" s="1"/>
  <c r="AG1755" i="1" s="1"/>
  <c r="AH1755" i="1" s="1"/>
  <c r="AJ1755" i="1" s="1"/>
  <c r="AL1755" i="1" s="1"/>
  <c r="N1754" i="1"/>
  <c r="P1754" i="1" s="1"/>
  <c r="AG1754" i="1" s="1"/>
  <c r="AH1754" i="1" s="1"/>
  <c r="AJ1754" i="1" s="1"/>
  <c r="AL1754" i="1" s="1"/>
  <c r="AC1753" i="1"/>
  <c r="AF1753" i="1" s="1"/>
  <c r="P1753" i="1"/>
  <c r="AG1753" i="1" s="1"/>
  <c r="AH1753" i="1" s="1"/>
  <c r="AJ1753" i="1" s="1"/>
  <c r="AL1753" i="1" s="1"/>
  <c r="N1753" i="1"/>
  <c r="AG1752" i="1"/>
  <c r="AH1752" i="1" s="1"/>
  <c r="AJ1752" i="1" s="1"/>
  <c r="AL1752" i="1" s="1"/>
  <c r="N1752" i="1"/>
  <c r="P1752" i="1" s="1"/>
  <c r="AF1751" i="1"/>
  <c r="AC1751" i="1"/>
  <c r="N1751" i="1"/>
  <c r="P1751" i="1" s="1"/>
  <c r="AG1751" i="1" s="1"/>
  <c r="AH1751" i="1" s="1"/>
  <c r="AJ1751" i="1" s="1"/>
  <c r="AL1751" i="1" s="1"/>
  <c r="N1750" i="1"/>
  <c r="P1750" i="1" s="1"/>
  <c r="AG1750" i="1" s="1"/>
  <c r="AH1750" i="1" s="1"/>
  <c r="P1748" i="1"/>
  <c r="AG1748" i="1" s="1"/>
  <c r="AH1748" i="1" s="1"/>
  <c r="N1748" i="1"/>
  <c r="N1746" i="1"/>
  <c r="P1746" i="1" s="1"/>
  <c r="AG1746" i="1" s="1"/>
  <c r="AH1746" i="1" s="1"/>
  <c r="N1744" i="1"/>
  <c r="P1744" i="1" s="1"/>
  <c r="AG1744" i="1" s="1"/>
  <c r="AH1744" i="1" s="1"/>
  <c r="AJ1744" i="1" s="1"/>
  <c r="AL1744" i="1" s="1"/>
  <c r="AF1743" i="1"/>
  <c r="AC1743" i="1"/>
  <c r="N1743" i="1"/>
  <c r="P1743" i="1" s="1"/>
  <c r="AG1743" i="1" s="1"/>
  <c r="AH1743" i="1" s="1"/>
  <c r="AJ1743" i="1" s="1"/>
  <c r="AL1743" i="1" s="1"/>
  <c r="AG1742" i="1"/>
  <c r="AH1742" i="1" s="1"/>
  <c r="AJ1742" i="1" s="1"/>
  <c r="AL1742" i="1" s="1"/>
  <c r="P1742" i="1"/>
  <c r="N1742" i="1"/>
  <c r="AC1741" i="1"/>
  <c r="AF1741" i="1" s="1"/>
  <c r="P1741" i="1"/>
  <c r="N1741" i="1"/>
  <c r="AC1740" i="1"/>
  <c r="AF1740" i="1" s="1"/>
  <c r="P1740" i="1"/>
  <c r="AG1740" i="1" s="1"/>
  <c r="AH1740" i="1" s="1"/>
  <c r="N1740" i="1"/>
  <c r="AH1738" i="1"/>
  <c r="AH1739" i="1" s="1"/>
  <c r="AG1738" i="1"/>
  <c r="N1738" i="1"/>
  <c r="P1738" i="1" s="1"/>
  <c r="AF1736" i="1"/>
  <c r="AC1736" i="1"/>
  <c r="N1736" i="1"/>
  <c r="P1736" i="1" s="1"/>
  <c r="AG1736" i="1" s="1"/>
  <c r="AH1736" i="1" s="1"/>
  <c r="AJ1736" i="1" s="1"/>
  <c r="AL1736" i="1" s="1"/>
  <c r="AF1735" i="1"/>
  <c r="AC1735" i="1"/>
  <c r="N1735" i="1"/>
  <c r="P1735" i="1" s="1"/>
  <c r="AG1735" i="1" s="1"/>
  <c r="AH1735" i="1" s="1"/>
  <c r="AJ1735" i="1" s="1"/>
  <c r="AL1735" i="1" s="1"/>
  <c r="AF1734" i="1"/>
  <c r="AI1734" i="1" s="1"/>
  <c r="AJ1734" i="1" s="1"/>
  <c r="AL1734" i="1" s="1"/>
  <c r="AC1734" i="1"/>
  <c r="N1734" i="1"/>
  <c r="P1734" i="1" s="1"/>
  <c r="AG1734" i="1" s="1"/>
  <c r="AH1734" i="1" s="1"/>
  <c r="AC1733" i="1"/>
  <c r="AF1733" i="1" s="1"/>
  <c r="P1733" i="1"/>
  <c r="AG1733" i="1" s="1"/>
  <c r="AH1733" i="1" s="1"/>
  <c r="AJ1733" i="1" s="1"/>
  <c r="AL1733" i="1" s="1"/>
  <c r="N1733" i="1"/>
  <c r="AC1732" i="1"/>
  <c r="AF1732" i="1" s="1"/>
  <c r="AI1732" i="1" s="1"/>
  <c r="P1732" i="1"/>
  <c r="AG1732" i="1" s="1"/>
  <c r="AH1732" i="1" s="1"/>
  <c r="N1732" i="1"/>
  <c r="AF1731" i="1"/>
  <c r="AC1731" i="1"/>
  <c r="P1731" i="1"/>
  <c r="AG1731" i="1" s="1"/>
  <c r="AH1731" i="1" s="1"/>
  <c r="AJ1731" i="1" s="1"/>
  <c r="AL1731" i="1" s="1"/>
  <c r="N1731" i="1"/>
  <c r="AC1730" i="1"/>
  <c r="AF1730" i="1" s="1"/>
  <c r="N1730" i="1"/>
  <c r="P1730" i="1" s="1"/>
  <c r="AF1729" i="1"/>
  <c r="AC1729" i="1"/>
  <c r="P1729" i="1"/>
  <c r="AG1729" i="1" s="1"/>
  <c r="AH1729" i="1" s="1"/>
  <c r="AJ1729" i="1" s="1"/>
  <c r="AL1729" i="1" s="1"/>
  <c r="N1729" i="1"/>
  <c r="AC1728" i="1"/>
  <c r="AF1728" i="1" s="1"/>
  <c r="N1728" i="1"/>
  <c r="P1728" i="1" s="1"/>
  <c r="AG1728" i="1" s="1"/>
  <c r="AH1728" i="1" s="1"/>
  <c r="AJ1728" i="1" s="1"/>
  <c r="AL1728" i="1" s="1"/>
  <c r="AC1727" i="1"/>
  <c r="AF1727" i="1" s="1"/>
  <c r="P1727" i="1"/>
  <c r="N1727" i="1"/>
  <c r="AF1726" i="1"/>
  <c r="AC1726" i="1"/>
  <c r="N1726" i="1"/>
  <c r="P1726" i="1" s="1"/>
  <c r="AG1726" i="1" s="1"/>
  <c r="AH1726" i="1" s="1"/>
  <c r="AJ1726" i="1" s="1"/>
  <c r="AL1726" i="1" s="1"/>
  <c r="AF1725" i="1"/>
  <c r="AC1725" i="1"/>
  <c r="N1725" i="1"/>
  <c r="P1725" i="1" s="1"/>
  <c r="AG1725" i="1" s="1"/>
  <c r="AH1725" i="1" s="1"/>
  <c r="AJ1725" i="1" s="1"/>
  <c r="AL1725" i="1" s="1"/>
  <c r="N1724" i="1"/>
  <c r="P1724" i="1" s="1"/>
  <c r="AG1724" i="1" s="1"/>
  <c r="AH1724" i="1" s="1"/>
  <c r="AF1722" i="1"/>
  <c r="AI1722" i="1" s="1"/>
  <c r="AC1722" i="1"/>
  <c r="P1722" i="1"/>
  <c r="N1722" i="1"/>
  <c r="AC1720" i="1"/>
  <c r="AF1720" i="1" s="1"/>
  <c r="P1720" i="1"/>
  <c r="AG1720" i="1" s="1"/>
  <c r="AH1720" i="1" s="1"/>
  <c r="AJ1720" i="1" s="1"/>
  <c r="AL1720" i="1" s="1"/>
  <c r="N1720" i="1"/>
  <c r="AC1719" i="1"/>
  <c r="AF1719" i="1" s="1"/>
  <c r="N1719" i="1"/>
  <c r="P1719" i="1" s="1"/>
  <c r="AG1719" i="1" s="1"/>
  <c r="AH1719" i="1" s="1"/>
  <c r="AJ1719" i="1" s="1"/>
  <c r="AL1719" i="1" s="1"/>
  <c r="AC1718" i="1"/>
  <c r="AF1718" i="1" s="1"/>
  <c r="N1718" i="1"/>
  <c r="P1718" i="1" s="1"/>
  <c r="AG1718" i="1" s="1"/>
  <c r="AH1718" i="1" s="1"/>
  <c r="AJ1718" i="1" s="1"/>
  <c r="AL1718" i="1" s="1"/>
  <c r="N1717" i="1"/>
  <c r="P1717" i="1" s="1"/>
  <c r="AG1717" i="1" s="1"/>
  <c r="AH1717" i="1" s="1"/>
  <c r="N1715" i="1"/>
  <c r="P1715" i="1" s="1"/>
  <c r="AG1715" i="1" s="1"/>
  <c r="AH1715" i="1" s="1"/>
  <c r="AC1713" i="1"/>
  <c r="AF1713" i="1" s="1"/>
  <c r="P1713" i="1"/>
  <c r="AG1713" i="1" s="1"/>
  <c r="AH1713" i="1" s="1"/>
  <c r="AJ1713" i="1" s="1"/>
  <c r="AL1713" i="1" s="1"/>
  <c r="N1713" i="1"/>
  <c r="AF1712" i="1"/>
  <c r="AC1712" i="1"/>
  <c r="P1712" i="1"/>
  <c r="AG1712" i="1" s="1"/>
  <c r="AH1712" i="1" s="1"/>
  <c r="AJ1712" i="1" s="1"/>
  <c r="AL1712" i="1" s="1"/>
  <c r="N1712" i="1"/>
  <c r="N1711" i="1"/>
  <c r="P1711" i="1" s="1"/>
  <c r="AG1711" i="1" s="1"/>
  <c r="AH1711" i="1" s="1"/>
  <c r="AC1709" i="1"/>
  <c r="AF1709" i="1" s="1"/>
  <c r="N1709" i="1"/>
  <c r="P1709" i="1" s="1"/>
  <c r="AG1709" i="1" s="1"/>
  <c r="AH1709" i="1" s="1"/>
  <c r="AJ1709" i="1" s="1"/>
  <c r="AL1709" i="1" s="1"/>
  <c r="AF1708" i="1"/>
  <c r="AC1708" i="1"/>
  <c r="P1708" i="1"/>
  <c r="AG1708" i="1" s="1"/>
  <c r="AH1708" i="1" s="1"/>
  <c r="N1708" i="1"/>
  <c r="AF1706" i="1"/>
  <c r="AC1706" i="1"/>
  <c r="N1706" i="1"/>
  <c r="P1706" i="1" s="1"/>
  <c r="AG1706" i="1" s="1"/>
  <c r="AH1706" i="1" s="1"/>
  <c r="AJ1706" i="1" s="1"/>
  <c r="AL1706" i="1" s="1"/>
  <c r="AC1705" i="1"/>
  <c r="AF1705" i="1" s="1"/>
  <c r="AG1705" i="1" s="1"/>
  <c r="AH1705" i="1" s="1"/>
  <c r="AJ1705" i="1" s="1"/>
  <c r="AL1705" i="1" s="1"/>
  <c r="N1705" i="1"/>
  <c r="P1705" i="1" s="1"/>
  <c r="AF1704" i="1"/>
  <c r="AC1704" i="1"/>
  <c r="N1704" i="1"/>
  <c r="P1704" i="1" s="1"/>
  <c r="AG1704" i="1" s="1"/>
  <c r="AH1704" i="1" s="1"/>
  <c r="AJ1704" i="1" s="1"/>
  <c r="AL1704" i="1" s="1"/>
  <c r="AC1703" i="1"/>
  <c r="AF1703" i="1" s="1"/>
  <c r="N1703" i="1"/>
  <c r="P1703" i="1" s="1"/>
  <c r="AC1702" i="1"/>
  <c r="AF1702" i="1" s="1"/>
  <c r="N1702" i="1"/>
  <c r="P1702" i="1" s="1"/>
  <c r="AG1702" i="1" s="1"/>
  <c r="AH1702" i="1" s="1"/>
  <c r="AJ1702" i="1" s="1"/>
  <c r="AL1702" i="1" s="1"/>
  <c r="AG1701" i="1"/>
  <c r="AH1701" i="1" s="1"/>
  <c r="AJ1701" i="1" s="1"/>
  <c r="AL1701" i="1" s="1"/>
  <c r="AF1701" i="1"/>
  <c r="AC1701" i="1"/>
  <c r="N1701" i="1"/>
  <c r="P1701" i="1" s="1"/>
  <c r="AF1700" i="1"/>
  <c r="AG1700" i="1" s="1"/>
  <c r="AH1700" i="1" s="1"/>
  <c r="AC1700" i="1"/>
  <c r="N1700" i="1"/>
  <c r="P1700" i="1" s="1"/>
  <c r="AF1698" i="1"/>
  <c r="AC1698" i="1"/>
  <c r="N1698" i="1"/>
  <c r="P1698" i="1" s="1"/>
  <c r="AG1698" i="1" s="1"/>
  <c r="AH1698" i="1" s="1"/>
  <c r="N1696" i="1"/>
  <c r="P1696" i="1" s="1"/>
  <c r="AG1696" i="1" s="1"/>
  <c r="AH1696" i="1" s="1"/>
  <c r="AJ1696" i="1" s="1"/>
  <c r="AL1696" i="1" s="1"/>
  <c r="P1695" i="1"/>
  <c r="AG1695" i="1" s="1"/>
  <c r="AH1695" i="1" s="1"/>
  <c r="AJ1695" i="1" s="1"/>
  <c r="AL1695" i="1" s="1"/>
  <c r="N1695" i="1"/>
  <c r="N1694" i="1"/>
  <c r="P1694" i="1" s="1"/>
  <c r="AG1694" i="1" s="1"/>
  <c r="AH1694" i="1" s="1"/>
  <c r="AJ1694" i="1" s="1"/>
  <c r="AL1694" i="1" s="1"/>
  <c r="N1693" i="1"/>
  <c r="P1693" i="1" s="1"/>
  <c r="AG1693" i="1" s="1"/>
  <c r="AH1693" i="1" s="1"/>
  <c r="P1691" i="1"/>
  <c r="AG1691" i="1" s="1"/>
  <c r="AH1691" i="1" s="1"/>
  <c r="AJ1691" i="1" s="1"/>
  <c r="AL1691" i="1" s="1"/>
  <c r="N1691" i="1"/>
  <c r="AG1690" i="1"/>
  <c r="AH1690" i="1" s="1"/>
  <c r="AJ1690" i="1" s="1"/>
  <c r="AL1690" i="1" s="1"/>
  <c r="P1690" i="1"/>
  <c r="N1690" i="1"/>
  <c r="P1689" i="1"/>
  <c r="AG1689" i="1" s="1"/>
  <c r="AH1689" i="1" s="1"/>
  <c r="AJ1689" i="1" s="1"/>
  <c r="AL1689" i="1" s="1"/>
  <c r="N1689" i="1"/>
  <c r="N1688" i="1"/>
  <c r="P1688" i="1" s="1"/>
  <c r="AG1688" i="1" s="1"/>
  <c r="AH1688" i="1" s="1"/>
  <c r="AJ1688" i="1" s="1"/>
  <c r="AL1688" i="1" s="1"/>
  <c r="AG1687" i="1"/>
  <c r="AH1687" i="1" s="1"/>
  <c r="AJ1687" i="1" s="1"/>
  <c r="AL1687" i="1" s="1"/>
  <c r="P1687" i="1"/>
  <c r="N1687" i="1"/>
  <c r="N1686" i="1"/>
  <c r="P1686" i="1" s="1"/>
  <c r="AG1686" i="1" s="1"/>
  <c r="AH1686" i="1" s="1"/>
  <c r="AJ1686" i="1" s="1"/>
  <c r="AL1686" i="1" s="1"/>
  <c r="P1685" i="1"/>
  <c r="AG1685" i="1" s="1"/>
  <c r="AH1685" i="1" s="1"/>
  <c r="AJ1685" i="1" s="1"/>
  <c r="AL1685" i="1" s="1"/>
  <c r="N1685" i="1"/>
  <c r="AH1684" i="1"/>
  <c r="AJ1684" i="1" s="1"/>
  <c r="AL1684" i="1" s="1"/>
  <c r="P1684" i="1"/>
  <c r="AG1684" i="1" s="1"/>
  <c r="N1684" i="1"/>
  <c r="AG1683" i="1"/>
  <c r="AH1683" i="1" s="1"/>
  <c r="AJ1683" i="1" s="1"/>
  <c r="AL1683" i="1" s="1"/>
  <c r="P1683" i="1"/>
  <c r="N1683" i="1"/>
  <c r="N1682" i="1"/>
  <c r="P1682" i="1" s="1"/>
  <c r="AG1682" i="1" s="1"/>
  <c r="AH1682" i="1" s="1"/>
  <c r="N1680" i="1"/>
  <c r="P1680" i="1" s="1"/>
  <c r="AG1680" i="1" s="1"/>
  <c r="AH1680" i="1" s="1"/>
  <c r="AJ1680" i="1" s="1"/>
  <c r="AL1680" i="1" s="1"/>
  <c r="N1679" i="1"/>
  <c r="P1679" i="1" s="1"/>
  <c r="AG1679" i="1" s="1"/>
  <c r="AH1679" i="1" s="1"/>
  <c r="AJ1679" i="1" s="1"/>
  <c r="AL1679" i="1" s="1"/>
  <c r="N1678" i="1"/>
  <c r="P1678" i="1" s="1"/>
  <c r="AG1678" i="1" s="1"/>
  <c r="AH1678" i="1" s="1"/>
  <c r="AJ1678" i="1" s="1"/>
  <c r="AL1678" i="1" s="1"/>
  <c r="AG1677" i="1"/>
  <c r="AH1677" i="1" s="1"/>
  <c r="AJ1677" i="1" s="1"/>
  <c r="AL1677" i="1" s="1"/>
  <c r="N1677" i="1"/>
  <c r="P1677" i="1" s="1"/>
  <c r="N1676" i="1"/>
  <c r="P1676" i="1" s="1"/>
  <c r="AG1676" i="1" s="1"/>
  <c r="AH1676" i="1" s="1"/>
  <c r="AJ1676" i="1" s="1"/>
  <c r="AL1676" i="1" s="1"/>
  <c r="N1675" i="1"/>
  <c r="P1675" i="1" s="1"/>
  <c r="AG1675" i="1" s="1"/>
  <c r="AH1675" i="1" s="1"/>
  <c r="AJ1675" i="1" s="1"/>
  <c r="AL1675" i="1" s="1"/>
  <c r="P1674" i="1"/>
  <c r="AG1674" i="1" s="1"/>
  <c r="AH1674" i="1" s="1"/>
  <c r="AJ1674" i="1" s="1"/>
  <c r="AL1674" i="1" s="1"/>
  <c r="N1674" i="1"/>
  <c r="AH1673" i="1"/>
  <c r="AJ1673" i="1" s="1"/>
  <c r="AL1673" i="1" s="1"/>
  <c r="AG1673" i="1"/>
  <c r="N1673" i="1"/>
  <c r="P1673" i="1" s="1"/>
  <c r="N1672" i="1"/>
  <c r="P1672" i="1" s="1"/>
  <c r="AG1672" i="1" s="1"/>
  <c r="AH1672" i="1" s="1"/>
  <c r="AJ1672" i="1" s="1"/>
  <c r="AL1672" i="1" s="1"/>
  <c r="P1671" i="1"/>
  <c r="AG1671" i="1" s="1"/>
  <c r="AH1671" i="1" s="1"/>
  <c r="N1671" i="1"/>
  <c r="P1669" i="1"/>
  <c r="AG1669" i="1" s="1"/>
  <c r="AH1669" i="1" s="1"/>
  <c r="N1669" i="1"/>
  <c r="P1667" i="1"/>
  <c r="AG1667" i="1" s="1"/>
  <c r="AH1667" i="1" s="1"/>
  <c r="N1667" i="1"/>
  <c r="P1665" i="1"/>
  <c r="AG1665" i="1" s="1"/>
  <c r="AH1665" i="1" s="1"/>
  <c r="AJ1665" i="1" s="1"/>
  <c r="AL1665" i="1" s="1"/>
  <c r="N1665" i="1"/>
  <c r="AC1664" i="1"/>
  <c r="AF1664" i="1" s="1"/>
  <c r="AI1664" i="1" s="1"/>
  <c r="N1664" i="1"/>
  <c r="P1664" i="1" s="1"/>
  <c r="N1663" i="1"/>
  <c r="P1663" i="1" s="1"/>
  <c r="AG1663" i="1" s="1"/>
  <c r="AH1663" i="1" s="1"/>
  <c r="AJ1663" i="1" s="1"/>
  <c r="AL1663" i="1" s="1"/>
  <c r="AC1662" i="1"/>
  <c r="AF1662" i="1" s="1"/>
  <c r="AF1661" i="1"/>
  <c r="AC1661" i="1"/>
  <c r="P1661" i="1"/>
  <c r="AG1661" i="1" s="1"/>
  <c r="AH1661" i="1" s="1"/>
  <c r="AJ1661" i="1" s="1"/>
  <c r="AL1661" i="1" s="1"/>
  <c r="N1661" i="1"/>
  <c r="AC1660" i="1"/>
  <c r="AF1660" i="1" s="1"/>
  <c r="N1660" i="1"/>
  <c r="P1660" i="1" s="1"/>
  <c r="AC1659" i="1"/>
  <c r="AF1659" i="1" s="1"/>
  <c r="P1659" i="1"/>
  <c r="N1659" i="1"/>
  <c r="AF1658" i="1"/>
  <c r="AC1658" i="1"/>
  <c r="AC1657" i="1"/>
  <c r="AF1657" i="1" s="1"/>
  <c r="P1657" i="1"/>
  <c r="AG1657" i="1" s="1"/>
  <c r="AH1657" i="1" s="1"/>
  <c r="N1657" i="1"/>
  <c r="P1655" i="1"/>
  <c r="AG1655" i="1" s="1"/>
  <c r="AH1655" i="1" s="1"/>
  <c r="AJ1655" i="1" s="1"/>
  <c r="AL1655" i="1" s="1"/>
  <c r="N1655" i="1"/>
  <c r="AC1654" i="1"/>
  <c r="AF1654" i="1" s="1"/>
  <c r="N1654" i="1"/>
  <c r="P1654" i="1" s="1"/>
  <c r="AG1654" i="1" s="1"/>
  <c r="AH1654" i="1" s="1"/>
  <c r="AJ1654" i="1" s="1"/>
  <c r="AL1654" i="1" s="1"/>
  <c r="AF1653" i="1"/>
  <c r="AC1653" i="1"/>
  <c r="P1653" i="1"/>
  <c r="N1653" i="1"/>
  <c r="AC1652" i="1"/>
  <c r="AF1652" i="1" s="1"/>
  <c r="N1652" i="1"/>
  <c r="P1652" i="1" s="1"/>
  <c r="N1651" i="1"/>
  <c r="P1651" i="1" s="1"/>
  <c r="AG1651" i="1" s="1"/>
  <c r="AH1651" i="1" s="1"/>
  <c r="N1649" i="1"/>
  <c r="P1649" i="1" s="1"/>
  <c r="AG1649" i="1" s="1"/>
  <c r="AH1649" i="1" s="1"/>
  <c r="AJ1649" i="1" s="1"/>
  <c r="AL1649" i="1" s="1"/>
  <c r="N1648" i="1"/>
  <c r="P1648" i="1" s="1"/>
  <c r="AG1648" i="1" s="1"/>
  <c r="AH1648" i="1" s="1"/>
  <c r="AC1646" i="1"/>
  <c r="AF1646" i="1" s="1"/>
  <c r="P1646" i="1"/>
  <c r="N1646" i="1"/>
  <c r="P1645" i="1"/>
  <c r="AG1645" i="1" s="1"/>
  <c r="AH1645" i="1" s="1"/>
  <c r="AJ1645" i="1" s="1"/>
  <c r="AL1645" i="1" s="1"/>
  <c r="N1645" i="1"/>
  <c r="P1644" i="1"/>
  <c r="AG1644" i="1" s="1"/>
  <c r="AH1644" i="1" s="1"/>
  <c r="N1644" i="1"/>
  <c r="AC1642" i="1"/>
  <c r="AF1642" i="1" s="1"/>
  <c r="N1642" i="1"/>
  <c r="P1642" i="1" s="1"/>
  <c r="AC1641" i="1"/>
  <c r="AF1641" i="1" s="1"/>
  <c r="N1641" i="1"/>
  <c r="P1641" i="1" s="1"/>
  <c r="N1640" i="1"/>
  <c r="P1640" i="1" s="1"/>
  <c r="AG1640" i="1" s="1"/>
  <c r="AH1640" i="1" s="1"/>
  <c r="AC1638" i="1"/>
  <c r="AF1638" i="1" s="1"/>
  <c r="AI1638" i="1" s="1"/>
  <c r="P1638" i="1"/>
  <c r="N1638" i="1"/>
  <c r="N1637" i="1"/>
  <c r="P1637" i="1" s="1"/>
  <c r="AG1637" i="1" s="1"/>
  <c r="AH1637" i="1" s="1"/>
  <c r="AF1635" i="1"/>
  <c r="AC1635" i="1"/>
  <c r="N1635" i="1"/>
  <c r="P1635" i="1" s="1"/>
  <c r="AG1635" i="1" s="1"/>
  <c r="AH1635" i="1" s="1"/>
  <c r="AJ1635" i="1" s="1"/>
  <c r="AL1635" i="1" s="1"/>
  <c r="AF1634" i="1"/>
  <c r="AC1634" i="1"/>
  <c r="N1634" i="1"/>
  <c r="P1634" i="1" s="1"/>
  <c r="AG1634" i="1" s="1"/>
  <c r="AH1634" i="1" s="1"/>
  <c r="AJ1634" i="1" s="1"/>
  <c r="AL1634" i="1" s="1"/>
  <c r="AF1633" i="1"/>
  <c r="AC1633" i="1"/>
  <c r="N1633" i="1"/>
  <c r="P1633" i="1" s="1"/>
  <c r="AG1633" i="1" s="1"/>
  <c r="AH1633" i="1" s="1"/>
  <c r="N1631" i="1"/>
  <c r="P1631" i="1" s="1"/>
  <c r="AG1631" i="1" s="1"/>
  <c r="AH1631" i="1" s="1"/>
  <c r="AJ1631" i="1" s="1"/>
  <c r="AL1631" i="1" s="1"/>
  <c r="AG1630" i="1"/>
  <c r="AH1630" i="1" s="1"/>
  <c r="P1630" i="1"/>
  <c r="N1630" i="1"/>
  <c r="N1628" i="1"/>
  <c r="P1628" i="1" s="1"/>
  <c r="AG1628" i="1" s="1"/>
  <c r="AH1628" i="1" s="1"/>
  <c r="AJ1628" i="1" s="1"/>
  <c r="AL1628" i="1" s="1"/>
  <c r="P1627" i="1"/>
  <c r="AG1627" i="1" s="1"/>
  <c r="AH1627" i="1" s="1"/>
  <c r="N1627" i="1"/>
  <c r="AG1625" i="1"/>
  <c r="AH1625" i="1" s="1"/>
  <c r="AJ1625" i="1" s="1"/>
  <c r="AL1625" i="1" s="1"/>
  <c r="P1625" i="1"/>
  <c r="N1625" i="1"/>
  <c r="N1624" i="1"/>
  <c r="P1624" i="1" s="1"/>
  <c r="AG1624" i="1" s="1"/>
  <c r="AH1624" i="1" s="1"/>
  <c r="AJ1624" i="1" s="1"/>
  <c r="AL1624" i="1" s="1"/>
  <c r="AC1623" i="1"/>
  <c r="AF1623" i="1" s="1"/>
  <c r="N1623" i="1"/>
  <c r="P1623" i="1" s="1"/>
  <c r="AF1621" i="1"/>
  <c r="AC1621" i="1"/>
  <c r="N1621" i="1"/>
  <c r="P1621" i="1" s="1"/>
  <c r="AG1621" i="1" s="1"/>
  <c r="AH1621" i="1" s="1"/>
  <c r="N1619" i="1"/>
  <c r="P1619" i="1" s="1"/>
  <c r="AG1619" i="1" s="1"/>
  <c r="AH1619" i="1" s="1"/>
  <c r="AJ1619" i="1" s="1"/>
  <c r="AL1619" i="1" s="1"/>
  <c r="AG1618" i="1"/>
  <c r="AH1618" i="1" s="1"/>
  <c r="P1618" i="1"/>
  <c r="N1618" i="1"/>
  <c r="N1616" i="1"/>
  <c r="P1616" i="1" s="1"/>
  <c r="AG1616" i="1" s="1"/>
  <c r="AH1616" i="1" s="1"/>
  <c r="N1614" i="1"/>
  <c r="P1614" i="1" s="1"/>
  <c r="AG1614" i="1" s="1"/>
  <c r="AH1614" i="1" s="1"/>
  <c r="P1612" i="1"/>
  <c r="AG1612" i="1" s="1"/>
  <c r="AH1612" i="1" s="1"/>
  <c r="N1612" i="1"/>
  <c r="AC1610" i="1"/>
  <c r="AF1610" i="1" s="1"/>
  <c r="N1610" i="1"/>
  <c r="P1610" i="1" s="1"/>
  <c r="AC1609" i="1"/>
  <c r="AF1609" i="1" s="1"/>
  <c r="N1609" i="1"/>
  <c r="P1609" i="1" s="1"/>
  <c r="N1608" i="1"/>
  <c r="P1608" i="1" s="1"/>
  <c r="AG1608" i="1" s="1"/>
  <c r="AH1608" i="1" s="1"/>
  <c r="AF1606" i="1"/>
  <c r="AC1606" i="1"/>
  <c r="P1606" i="1"/>
  <c r="AG1606" i="1" s="1"/>
  <c r="AH1606" i="1" s="1"/>
  <c r="N1606" i="1"/>
  <c r="AF1604" i="1"/>
  <c r="AC1604" i="1"/>
  <c r="N1604" i="1"/>
  <c r="P1604" i="1" s="1"/>
  <c r="AG1604" i="1" s="1"/>
  <c r="AH1604" i="1" s="1"/>
  <c r="P1600" i="1"/>
  <c r="AG1600" i="1" s="1"/>
  <c r="AH1600" i="1" s="1"/>
  <c r="AJ1600" i="1" s="1"/>
  <c r="AL1600" i="1" s="1"/>
  <c r="N1600" i="1"/>
  <c r="N1598" i="1"/>
  <c r="P1598" i="1" s="1"/>
  <c r="AG1598" i="1" s="1"/>
  <c r="AH1598" i="1" s="1"/>
  <c r="AJ1598" i="1" s="1"/>
  <c r="AL1598" i="1" s="1"/>
  <c r="AF1597" i="1"/>
  <c r="AC1597" i="1"/>
  <c r="N1597" i="1"/>
  <c r="P1597" i="1" s="1"/>
  <c r="AG1597" i="1" s="1"/>
  <c r="AH1597" i="1" s="1"/>
  <c r="AJ1597" i="1" s="1"/>
  <c r="AL1597" i="1" s="1"/>
  <c r="AF1596" i="1"/>
  <c r="AC1596" i="1"/>
  <c r="N1596" i="1"/>
  <c r="P1596" i="1" s="1"/>
  <c r="AG1596" i="1" s="1"/>
  <c r="AH1596" i="1" s="1"/>
  <c r="AJ1596" i="1" s="1"/>
  <c r="AL1596" i="1" s="1"/>
  <c r="AF1595" i="1"/>
  <c r="AC1595" i="1"/>
  <c r="N1595" i="1"/>
  <c r="P1595" i="1" s="1"/>
  <c r="AG1595" i="1" s="1"/>
  <c r="AH1595" i="1" s="1"/>
  <c r="AJ1595" i="1" s="1"/>
  <c r="AL1595" i="1" s="1"/>
  <c r="AF1594" i="1"/>
  <c r="AC1594" i="1"/>
  <c r="N1594" i="1"/>
  <c r="P1594" i="1" s="1"/>
  <c r="AG1594" i="1" s="1"/>
  <c r="AH1594" i="1" s="1"/>
  <c r="AJ1594" i="1" s="1"/>
  <c r="AL1594" i="1" s="1"/>
  <c r="AF1593" i="1"/>
  <c r="AC1593" i="1"/>
  <c r="N1593" i="1"/>
  <c r="P1593" i="1" s="1"/>
  <c r="AG1593" i="1" s="1"/>
  <c r="AH1593" i="1" s="1"/>
  <c r="AJ1593" i="1" s="1"/>
  <c r="AL1593" i="1" s="1"/>
  <c r="AF1592" i="1"/>
  <c r="AC1592" i="1"/>
  <c r="N1592" i="1"/>
  <c r="P1592" i="1" s="1"/>
  <c r="AG1592" i="1" s="1"/>
  <c r="AH1592" i="1" s="1"/>
  <c r="AJ1592" i="1" s="1"/>
  <c r="AL1592" i="1" s="1"/>
  <c r="AF1591" i="1"/>
  <c r="AC1591" i="1"/>
  <c r="N1591" i="1"/>
  <c r="P1591" i="1" s="1"/>
  <c r="AG1591" i="1" s="1"/>
  <c r="AH1591" i="1" s="1"/>
  <c r="AJ1591" i="1" s="1"/>
  <c r="AL1591" i="1" s="1"/>
  <c r="P1590" i="1"/>
  <c r="AG1590" i="1" s="1"/>
  <c r="AH1590" i="1" s="1"/>
  <c r="AJ1590" i="1" s="1"/>
  <c r="AL1590" i="1" s="1"/>
  <c r="N1590" i="1"/>
  <c r="P1587" i="1"/>
  <c r="AG1587" i="1" s="1"/>
  <c r="AH1587" i="1" s="1"/>
  <c r="AJ1587" i="1" s="1"/>
  <c r="AL1587" i="1" s="1"/>
  <c r="N1587" i="1"/>
  <c r="P1584" i="1"/>
  <c r="AG1584" i="1" s="1"/>
  <c r="AH1584" i="1" s="1"/>
  <c r="AJ1584" i="1" s="1"/>
  <c r="AL1584" i="1" s="1"/>
  <c r="N1584" i="1"/>
  <c r="N1583" i="1"/>
  <c r="P1583" i="1" s="1"/>
  <c r="AG1583" i="1" s="1"/>
  <c r="AH1583" i="1" s="1"/>
  <c r="AC1581" i="1"/>
  <c r="AF1581" i="1" s="1"/>
  <c r="N1581" i="1"/>
  <c r="P1581" i="1" s="1"/>
  <c r="N1580" i="1"/>
  <c r="P1580" i="1" s="1"/>
  <c r="AG1580" i="1" s="1"/>
  <c r="AH1580" i="1" s="1"/>
  <c r="AF1578" i="1"/>
  <c r="AC1578" i="1"/>
  <c r="P1578" i="1"/>
  <c r="AG1578" i="1" s="1"/>
  <c r="AH1578" i="1" s="1"/>
  <c r="AJ1578" i="1" s="1"/>
  <c r="AL1578" i="1" s="1"/>
  <c r="N1578" i="1"/>
  <c r="AF1577" i="1"/>
  <c r="AC1577" i="1"/>
  <c r="P1577" i="1"/>
  <c r="AG1577" i="1" s="1"/>
  <c r="AH1577" i="1" s="1"/>
  <c r="AJ1577" i="1" s="1"/>
  <c r="AL1577" i="1" s="1"/>
  <c r="N1577" i="1"/>
  <c r="AF1576" i="1"/>
  <c r="AC1576" i="1"/>
  <c r="P1576" i="1"/>
  <c r="AG1576" i="1" s="1"/>
  <c r="AH1576" i="1" s="1"/>
  <c r="N1576" i="1"/>
  <c r="AC1574" i="1"/>
  <c r="AF1574" i="1" s="1"/>
  <c r="P1574" i="1"/>
  <c r="N1574" i="1"/>
  <c r="AC1573" i="1"/>
  <c r="AF1573" i="1" s="1"/>
  <c r="P1573" i="1"/>
  <c r="AG1573" i="1" s="1"/>
  <c r="AH1573" i="1" s="1"/>
  <c r="AJ1573" i="1" s="1"/>
  <c r="AL1573" i="1" s="1"/>
  <c r="N1573" i="1"/>
  <c r="AC1572" i="1"/>
  <c r="AF1572" i="1" s="1"/>
  <c r="P1572" i="1"/>
  <c r="N1572" i="1"/>
  <c r="AC1571" i="1"/>
  <c r="AF1571" i="1" s="1"/>
  <c r="P1571" i="1"/>
  <c r="N1571" i="1"/>
  <c r="N1570" i="1"/>
  <c r="P1570" i="1" s="1"/>
  <c r="AG1570" i="1" s="1"/>
  <c r="AH1570" i="1" s="1"/>
  <c r="AF1568" i="1"/>
  <c r="AC1568" i="1"/>
  <c r="AC1567" i="1"/>
  <c r="AF1567" i="1" s="1"/>
  <c r="AI1567" i="1" s="1"/>
  <c r="P1567" i="1"/>
  <c r="AG1567" i="1" s="1"/>
  <c r="AH1567" i="1" s="1"/>
  <c r="N1567" i="1"/>
  <c r="AC1565" i="1"/>
  <c r="AF1565" i="1" s="1"/>
  <c r="P1565" i="1"/>
  <c r="AG1565" i="1" s="1"/>
  <c r="AH1565" i="1" s="1"/>
  <c r="N1565" i="1"/>
  <c r="N1563" i="1"/>
  <c r="P1563" i="1" s="1"/>
  <c r="AG1563" i="1" s="1"/>
  <c r="AH1563" i="1" s="1"/>
  <c r="P1561" i="1"/>
  <c r="AG1561" i="1" s="1"/>
  <c r="AH1561" i="1" s="1"/>
  <c r="N1561" i="1"/>
  <c r="AC1559" i="1"/>
  <c r="AF1559" i="1" s="1"/>
  <c r="P1559" i="1"/>
  <c r="N1559" i="1"/>
  <c r="N1558" i="1"/>
  <c r="P1558" i="1" s="1"/>
  <c r="AG1558" i="1" s="1"/>
  <c r="AH1558" i="1" s="1"/>
  <c r="AF1556" i="1"/>
  <c r="AC1556" i="1"/>
  <c r="N1556" i="1"/>
  <c r="P1556" i="1" s="1"/>
  <c r="AG1556" i="1" s="1"/>
  <c r="AH1556" i="1" s="1"/>
  <c r="AJ1556" i="1" s="1"/>
  <c r="AL1556" i="1" s="1"/>
  <c r="P1555" i="1"/>
  <c r="AG1555" i="1" s="1"/>
  <c r="AH1555" i="1" s="1"/>
  <c r="N1555" i="1"/>
  <c r="AG1553" i="1"/>
  <c r="AH1553" i="1" s="1"/>
  <c r="P1553" i="1"/>
  <c r="N1553" i="1"/>
  <c r="N1551" i="1"/>
  <c r="P1551" i="1" s="1"/>
  <c r="AG1551" i="1" s="1"/>
  <c r="AH1551" i="1" s="1"/>
  <c r="N1549" i="1"/>
  <c r="P1549" i="1" s="1"/>
  <c r="AG1549" i="1" s="1"/>
  <c r="AH1549" i="1" s="1"/>
  <c r="P1547" i="1"/>
  <c r="AG1547" i="1" s="1"/>
  <c r="AH1547" i="1" s="1"/>
  <c r="N1547" i="1"/>
  <c r="N1545" i="1"/>
  <c r="P1545" i="1" s="1"/>
  <c r="AG1545" i="1" s="1"/>
  <c r="AH1545" i="1" s="1"/>
  <c r="AJ1545" i="1" s="1"/>
  <c r="AL1545" i="1" s="1"/>
  <c r="AC1544" i="1"/>
  <c r="AF1544" i="1" s="1"/>
  <c r="N1544" i="1"/>
  <c r="P1544" i="1" s="1"/>
  <c r="AC1543" i="1"/>
  <c r="AF1543" i="1" s="1"/>
  <c r="N1543" i="1"/>
  <c r="P1543" i="1" s="1"/>
  <c r="AG1543" i="1" s="1"/>
  <c r="AH1543" i="1" s="1"/>
  <c r="AJ1543" i="1" s="1"/>
  <c r="AL1543" i="1" s="1"/>
  <c r="AC1542" i="1"/>
  <c r="AF1542" i="1" s="1"/>
  <c r="N1542" i="1"/>
  <c r="P1542" i="1" s="1"/>
  <c r="AG1542" i="1" s="1"/>
  <c r="AH1542" i="1" s="1"/>
  <c r="AF1540" i="1"/>
  <c r="AC1540" i="1"/>
  <c r="P1540" i="1"/>
  <c r="AG1540" i="1" s="1"/>
  <c r="AH1540" i="1" s="1"/>
  <c r="AJ1540" i="1" s="1"/>
  <c r="AL1540" i="1" s="1"/>
  <c r="N1540" i="1"/>
  <c r="P1539" i="1"/>
  <c r="AG1539" i="1" s="1"/>
  <c r="AH1539" i="1" s="1"/>
  <c r="AJ1539" i="1" s="1"/>
  <c r="AL1539" i="1" s="1"/>
  <c r="N1539" i="1"/>
  <c r="P1538" i="1"/>
  <c r="AG1538" i="1" s="1"/>
  <c r="AH1538" i="1" s="1"/>
  <c r="AJ1538" i="1" s="1"/>
  <c r="AL1538" i="1" s="1"/>
  <c r="N1538" i="1"/>
  <c r="N1537" i="1"/>
  <c r="P1537" i="1" s="1"/>
  <c r="AG1537" i="1" s="1"/>
  <c r="AH1537" i="1" s="1"/>
  <c r="N1535" i="1"/>
  <c r="P1535" i="1" s="1"/>
  <c r="AG1535" i="1" s="1"/>
  <c r="AH1535" i="1" s="1"/>
  <c r="AJ1535" i="1" s="1"/>
  <c r="AL1535" i="1" s="1"/>
  <c r="AG1534" i="1"/>
  <c r="AH1534" i="1" s="1"/>
  <c r="P1534" i="1"/>
  <c r="N1534" i="1"/>
  <c r="N1532" i="1"/>
  <c r="P1532" i="1" s="1"/>
  <c r="AG1532" i="1" s="1"/>
  <c r="AH1532" i="1" s="1"/>
  <c r="N1530" i="1"/>
  <c r="P1530" i="1" s="1"/>
  <c r="AG1530" i="1" s="1"/>
  <c r="AH1530" i="1" s="1"/>
  <c r="AJ1530" i="1" s="1"/>
  <c r="AL1530" i="1" s="1"/>
  <c r="AF1529" i="1"/>
  <c r="AC1529" i="1"/>
  <c r="N1529" i="1"/>
  <c r="P1529" i="1" s="1"/>
  <c r="AG1529" i="1" s="1"/>
  <c r="AH1529" i="1" s="1"/>
  <c r="AF1527" i="1"/>
  <c r="AC1527" i="1"/>
  <c r="P1527" i="1"/>
  <c r="AG1527" i="1" s="1"/>
  <c r="AH1527" i="1" s="1"/>
  <c r="N1527" i="1"/>
  <c r="AC1525" i="1"/>
  <c r="AF1525" i="1" s="1"/>
  <c r="P1525" i="1"/>
  <c r="AG1525" i="1" s="1"/>
  <c r="AH1525" i="1" s="1"/>
  <c r="AJ1525" i="1" s="1"/>
  <c r="AL1525" i="1" s="1"/>
  <c r="N1525" i="1"/>
  <c r="AC1524" i="1"/>
  <c r="AF1524" i="1" s="1"/>
  <c r="P1524" i="1"/>
  <c r="N1524" i="1"/>
  <c r="N1523" i="1"/>
  <c r="P1523" i="1" s="1"/>
  <c r="AG1523" i="1" s="1"/>
  <c r="AH1523" i="1" s="1"/>
  <c r="P1521" i="1"/>
  <c r="AG1521" i="1" s="1"/>
  <c r="AH1521" i="1" s="1"/>
  <c r="AJ1521" i="1" s="1"/>
  <c r="AL1521" i="1" s="1"/>
  <c r="N1521" i="1"/>
  <c r="AF1520" i="1"/>
  <c r="AC1520" i="1"/>
  <c r="P1520" i="1"/>
  <c r="AG1520" i="1" s="1"/>
  <c r="AH1520" i="1" s="1"/>
  <c r="AJ1520" i="1" s="1"/>
  <c r="AL1520" i="1" s="1"/>
  <c r="N1520" i="1"/>
  <c r="P1519" i="1"/>
  <c r="AG1519" i="1" s="1"/>
  <c r="AH1519" i="1" s="1"/>
  <c r="AJ1519" i="1" s="1"/>
  <c r="AL1519" i="1" s="1"/>
  <c r="N1519" i="1"/>
  <c r="P1518" i="1"/>
  <c r="AG1518" i="1" s="1"/>
  <c r="AH1518" i="1" s="1"/>
  <c r="AJ1518" i="1" s="1"/>
  <c r="AL1518" i="1" s="1"/>
  <c r="N1518" i="1"/>
  <c r="N1517" i="1"/>
  <c r="P1517" i="1" s="1"/>
  <c r="AG1517" i="1" s="1"/>
  <c r="AH1517" i="1" s="1"/>
  <c r="AJ1517" i="1" s="1"/>
  <c r="AL1517" i="1" s="1"/>
  <c r="AF1516" i="1"/>
  <c r="AC1516" i="1"/>
  <c r="N1516" i="1"/>
  <c r="P1516" i="1" s="1"/>
  <c r="AG1516" i="1" s="1"/>
  <c r="AH1516" i="1" s="1"/>
  <c r="N1514" i="1"/>
  <c r="P1514" i="1" s="1"/>
  <c r="AG1514" i="1" s="1"/>
  <c r="AH1514" i="1" s="1"/>
  <c r="AJ1514" i="1" s="1"/>
  <c r="AL1514" i="1" s="1"/>
  <c r="AG1513" i="1"/>
  <c r="AH1513" i="1" s="1"/>
  <c r="AJ1513" i="1" s="1"/>
  <c r="AL1513" i="1" s="1"/>
  <c r="P1513" i="1"/>
  <c r="N1513" i="1"/>
  <c r="AC1512" i="1"/>
  <c r="AF1512" i="1" s="1"/>
  <c r="P1512" i="1"/>
  <c r="N1512" i="1"/>
  <c r="AC1510" i="1"/>
  <c r="AF1510" i="1" s="1"/>
  <c r="P1510" i="1"/>
  <c r="N1510" i="1"/>
  <c r="AF1508" i="1"/>
  <c r="AI1508" i="1" s="1"/>
  <c r="AJ1508" i="1" s="1"/>
  <c r="AL1508" i="1" s="1"/>
  <c r="AC1508" i="1"/>
  <c r="P1508" i="1"/>
  <c r="AG1508" i="1" s="1"/>
  <c r="AH1508" i="1" s="1"/>
  <c r="N1508" i="1"/>
  <c r="AC1507" i="1"/>
  <c r="AF1507" i="1" s="1"/>
  <c r="AI1507" i="1" s="1"/>
  <c r="P1507" i="1"/>
  <c r="N1507" i="1"/>
  <c r="AC1506" i="1"/>
  <c r="AF1506" i="1" s="1"/>
  <c r="P1506" i="1"/>
  <c r="AG1506" i="1" s="1"/>
  <c r="AH1506" i="1" s="1"/>
  <c r="AJ1506" i="1" s="1"/>
  <c r="AL1506" i="1" s="1"/>
  <c r="N1506" i="1"/>
  <c r="AC1505" i="1"/>
  <c r="AF1505" i="1" s="1"/>
  <c r="AF1504" i="1"/>
  <c r="AI1504" i="1" s="1"/>
  <c r="AC1504" i="1"/>
  <c r="P1504" i="1"/>
  <c r="N1504" i="1"/>
  <c r="AC1503" i="1"/>
  <c r="AF1503" i="1" s="1"/>
  <c r="AI1503" i="1" s="1"/>
  <c r="P1503" i="1"/>
  <c r="AG1503" i="1" s="1"/>
  <c r="AH1503" i="1" s="1"/>
  <c r="N1503" i="1"/>
  <c r="AC1502" i="1"/>
  <c r="AF1502" i="1" s="1"/>
  <c r="P1502" i="1"/>
  <c r="N1502" i="1"/>
  <c r="AF1501" i="1"/>
  <c r="AI1501" i="1" s="1"/>
  <c r="AJ1501" i="1" s="1"/>
  <c r="AL1501" i="1" s="1"/>
  <c r="AC1501" i="1"/>
  <c r="N1501" i="1"/>
  <c r="P1501" i="1" s="1"/>
  <c r="AG1501" i="1" s="1"/>
  <c r="AH1501" i="1" s="1"/>
  <c r="AF1500" i="1"/>
  <c r="AI1500" i="1" s="1"/>
  <c r="AJ1500" i="1" s="1"/>
  <c r="AC1500" i="1"/>
  <c r="N1500" i="1"/>
  <c r="P1500" i="1" s="1"/>
  <c r="AG1500" i="1" s="1"/>
  <c r="AH1500" i="1" s="1"/>
  <c r="AF1498" i="1"/>
  <c r="AC1498" i="1"/>
  <c r="P1498" i="1"/>
  <c r="AG1498" i="1" s="1"/>
  <c r="AH1498" i="1" s="1"/>
  <c r="AJ1498" i="1" s="1"/>
  <c r="AL1498" i="1" s="1"/>
  <c r="N1498" i="1"/>
  <c r="P1497" i="1"/>
  <c r="AG1497" i="1" s="1"/>
  <c r="AH1497" i="1" s="1"/>
  <c r="N1497" i="1"/>
  <c r="AC1495" i="1"/>
  <c r="AF1495" i="1" s="1"/>
  <c r="N1495" i="1"/>
  <c r="P1495" i="1" s="1"/>
  <c r="AG1495" i="1" s="1"/>
  <c r="AH1495" i="1" s="1"/>
  <c r="AJ1495" i="1" s="1"/>
  <c r="AL1495" i="1" s="1"/>
  <c r="N1494" i="1"/>
  <c r="P1494" i="1" s="1"/>
  <c r="AG1494" i="1" s="1"/>
  <c r="AH1494" i="1" s="1"/>
  <c r="AF1492" i="1"/>
  <c r="AC1492" i="1"/>
  <c r="P1492" i="1"/>
  <c r="AG1492" i="1" s="1"/>
  <c r="AH1492" i="1" s="1"/>
  <c r="N1492" i="1"/>
  <c r="AG1490" i="1"/>
  <c r="AH1490" i="1" s="1"/>
  <c r="AJ1490" i="1" s="1"/>
  <c r="AL1490" i="1" s="1"/>
  <c r="P1490" i="1"/>
  <c r="N1490" i="1"/>
  <c r="AF1489" i="1"/>
  <c r="AI1489" i="1" s="1"/>
  <c r="AC1489" i="1"/>
  <c r="N1489" i="1"/>
  <c r="P1489" i="1" s="1"/>
  <c r="AG1489" i="1" s="1"/>
  <c r="AH1489" i="1" s="1"/>
  <c r="P1488" i="1"/>
  <c r="AG1488" i="1" s="1"/>
  <c r="AH1488" i="1" s="1"/>
  <c r="N1488" i="1"/>
  <c r="AC1486" i="1"/>
  <c r="AF1486" i="1" s="1"/>
  <c r="AI1486" i="1" s="1"/>
  <c r="P1486" i="1"/>
  <c r="N1486" i="1"/>
  <c r="N1484" i="1"/>
  <c r="P1484" i="1" s="1"/>
  <c r="AG1484" i="1" s="1"/>
  <c r="AH1484" i="1" s="1"/>
  <c r="AJ1484" i="1" s="1"/>
  <c r="AL1484" i="1" s="1"/>
  <c r="N1483" i="1"/>
  <c r="P1483" i="1" s="1"/>
  <c r="AG1483" i="1" s="1"/>
  <c r="AH1483" i="1" s="1"/>
  <c r="AJ1483" i="1" s="1"/>
  <c r="AL1483" i="1" s="1"/>
  <c r="AG1482" i="1"/>
  <c r="AH1482" i="1" s="1"/>
  <c r="AJ1482" i="1" s="1"/>
  <c r="AL1482" i="1" s="1"/>
  <c r="P1482" i="1"/>
  <c r="N1482" i="1"/>
  <c r="N1481" i="1"/>
  <c r="P1481" i="1" s="1"/>
  <c r="AG1481" i="1" s="1"/>
  <c r="AH1481" i="1" s="1"/>
  <c r="P1479" i="1"/>
  <c r="AG1479" i="1" s="1"/>
  <c r="AH1479" i="1" s="1"/>
  <c r="N1479" i="1"/>
  <c r="AG1477" i="1"/>
  <c r="AH1477" i="1" s="1"/>
  <c r="P1477" i="1"/>
  <c r="N1477" i="1"/>
  <c r="N1475" i="1"/>
  <c r="P1475" i="1" s="1"/>
  <c r="AG1475" i="1" s="1"/>
  <c r="AH1475" i="1" s="1"/>
  <c r="N1473" i="1"/>
  <c r="P1473" i="1" s="1"/>
  <c r="AG1473" i="1" s="1"/>
  <c r="AH1473" i="1" s="1"/>
  <c r="AF1471" i="1"/>
  <c r="AC1471" i="1"/>
  <c r="P1471" i="1"/>
  <c r="AG1471" i="1" s="1"/>
  <c r="AH1471" i="1" s="1"/>
  <c r="AJ1471" i="1" s="1"/>
  <c r="AL1471" i="1" s="1"/>
  <c r="N1471" i="1"/>
  <c r="AF1470" i="1"/>
  <c r="AC1470" i="1"/>
  <c r="P1470" i="1"/>
  <c r="AG1470" i="1" s="1"/>
  <c r="AH1470" i="1" s="1"/>
  <c r="AJ1470" i="1" s="1"/>
  <c r="AL1470" i="1" s="1"/>
  <c r="N1470" i="1"/>
  <c r="AF1469" i="1"/>
  <c r="AC1469" i="1"/>
  <c r="P1469" i="1"/>
  <c r="AG1469" i="1" s="1"/>
  <c r="AH1469" i="1" s="1"/>
  <c r="N1469" i="1"/>
  <c r="AC1467" i="1"/>
  <c r="AF1467" i="1" s="1"/>
  <c r="P1467" i="1"/>
  <c r="N1467" i="1"/>
  <c r="AC1465" i="1"/>
  <c r="AF1465" i="1" s="1"/>
  <c r="AI1465" i="1" s="1"/>
  <c r="N1465" i="1"/>
  <c r="P1465" i="1" s="1"/>
  <c r="AG1465" i="1" s="1"/>
  <c r="AH1465" i="1" s="1"/>
  <c r="AF1464" i="1"/>
  <c r="AI1464" i="1" s="1"/>
  <c r="AC1464" i="1"/>
  <c r="P1464" i="1"/>
  <c r="AG1464" i="1" s="1"/>
  <c r="AH1464" i="1" s="1"/>
  <c r="N1464" i="1"/>
  <c r="N1462" i="1"/>
  <c r="P1462" i="1" s="1"/>
  <c r="AG1462" i="1" s="1"/>
  <c r="AH1462" i="1" s="1"/>
  <c r="P1460" i="1"/>
  <c r="AG1460" i="1" s="1"/>
  <c r="AH1460" i="1" s="1"/>
  <c r="AJ1460" i="1" s="1"/>
  <c r="AL1460" i="1" s="1"/>
  <c r="N1460" i="1"/>
  <c r="AF1459" i="1"/>
  <c r="AC1459" i="1"/>
  <c r="P1459" i="1"/>
  <c r="AG1459" i="1" s="1"/>
  <c r="AH1459" i="1" s="1"/>
  <c r="AJ1459" i="1" s="1"/>
  <c r="AL1459" i="1" s="1"/>
  <c r="N1459" i="1"/>
  <c r="AF1458" i="1"/>
  <c r="AC1458" i="1"/>
  <c r="P1458" i="1"/>
  <c r="AG1458" i="1" s="1"/>
  <c r="AH1458" i="1" s="1"/>
  <c r="AJ1458" i="1" s="1"/>
  <c r="AL1458" i="1" s="1"/>
  <c r="N1458" i="1"/>
  <c r="AF1457" i="1"/>
  <c r="AC1457" i="1"/>
  <c r="P1457" i="1"/>
  <c r="AG1457" i="1" s="1"/>
  <c r="AH1457" i="1" s="1"/>
  <c r="N1457" i="1"/>
  <c r="AG1455" i="1"/>
  <c r="AH1455" i="1" s="1"/>
  <c r="P1455" i="1"/>
  <c r="N1455" i="1"/>
  <c r="N1453" i="1"/>
  <c r="P1453" i="1" s="1"/>
  <c r="AG1453" i="1" s="1"/>
  <c r="AH1453" i="1" s="1"/>
  <c r="AJ1453" i="1" s="1"/>
  <c r="AL1453" i="1" s="1"/>
  <c r="P1452" i="1"/>
  <c r="AG1452" i="1" s="1"/>
  <c r="AH1452" i="1" s="1"/>
  <c r="N1452" i="1"/>
  <c r="AG1450" i="1"/>
  <c r="AH1450" i="1" s="1"/>
  <c r="AJ1450" i="1" s="1"/>
  <c r="AL1450" i="1" s="1"/>
  <c r="P1450" i="1"/>
  <c r="N1450" i="1"/>
  <c r="N1449" i="1"/>
  <c r="P1449" i="1" s="1"/>
  <c r="AG1449" i="1" s="1"/>
  <c r="AH1449" i="1" s="1"/>
  <c r="AJ1449" i="1" s="1"/>
  <c r="AL1449" i="1" s="1"/>
  <c r="AC1448" i="1"/>
  <c r="AF1448" i="1" s="1"/>
  <c r="N1448" i="1"/>
  <c r="P1448" i="1" s="1"/>
  <c r="AG1448" i="1" s="1"/>
  <c r="AH1448" i="1" s="1"/>
  <c r="AJ1448" i="1" s="1"/>
  <c r="AL1448" i="1" s="1"/>
  <c r="AC1447" i="1"/>
  <c r="AF1447" i="1" s="1"/>
  <c r="N1447" i="1"/>
  <c r="P1447" i="1" s="1"/>
  <c r="AG1447" i="1" s="1"/>
  <c r="AH1447" i="1" s="1"/>
  <c r="AJ1447" i="1" s="1"/>
  <c r="AL1447" i="1" s="1"/>
  <c r="N1446" i="1"/>
  <c r="P1446" i="1" s="1"/>
  <c r="AG1446" i="1" s="1"/>
  <c r="AH1446" i="1" s="1"/>
  <c r="AJ1446" i="1" s="1"/>
  <c r="AL1446" i="1" s="1"/>
  <c r="AJ1445" i="1"/>
  <c r="N1445" i="1"/>
  <c r="P1445" i="1" s="1"/>
  <c r="AG1445" i="1" s="1"/>
  <c r="AH1445" i="1" s="1"/>
  <c r="AF1443" i="1"/>
  <c r="AC1443" i="1"/>
  <c r="P1443" i="1"/>
  <c r="AG1443" i="1" s="1"/>
  <c r="AH1443" i="1" s="1"/>
  <c r="AJ1443" i="1" s="1"/>
  <c r="AL1443" i="1" s="1"/>
  <c r="N1443" i="1"/>
  <c r="AL1442" i="1"/>
  <c r="AF1442" i="1"/>
  <c r="AC1442" i="1"/>
  <c r="P1442" i="1"/>
  <c r="AG1442" i="1" s="1"/>
  <c r="AH1442" i="1" s="1"/>
  <c r="AJ1442" i="1" s="1"/>
  <c r="N1442" i="1"/>
  <c r="AF1441" i="1"/>
  <c r="AC1441" i="1"/>
  <c r="P1441" i="1"/>
  <c r="AG1441" i="1" s="1"/>
  <c r="AH1441" i="1" s="1"/>
  <c r="N1441" i="1"/>
  <c r="N1439" i="1"/>
  <c r="P1439" i="1" s="1"/>
  <c r="AG1439" i="1" s="1"/>
  <c r="AH1439" i="1" s="1"/>
  <c r="P1437" i="1"/>
  <c r="AG1437" i="1" s="1"/>
  <c r="AH1437" i="1" s="1"/>
  <c r="N1437" i="1"/>
  <c r="AF1435" i="1"/>
  <c r="AC1435" i="1"/>
  <c r="N1435" i="1"/>
  <c r="P1435" i="1" s="1"/>
  <c r="AG1435" i="1" s="1"/>
  <c r="AH1435" i="1" s="1"/>
  <c r="P1433" i="1"/>
  <c r="AG1433" i="1" s="1"/>
  <c r="AH1433" i="1" s="1"/>
  <c r="N1433" i="1"/>
  <c r="N1431" i="1"/>
  <c r="P1431" i="1" s="1"/>
  <c r="AG1431" i="1" s="1"/>
  <c r="AH1431" i="1" s="1"/>
  <c r="AJ1431" i="1" s="1"/>
  <c r="AL1431" i="1" s="1"/>
  <c r="AJ1430" i="1"/>
  <c r="AL1430" i="1" s="1"/>
  <c r="AF1430" i="1"/>
  <c r="AI1430" i="1" s="1"/>
  <c r="AC1430" i="1"/>
  <c r="P1430" i="1"/>
  <c r="AG1430" i="1" s="1"/>
  <c r="AH1430" i="1" s="1"/>
  <c r="N1430" i="1"/>
  <c r="AC1429" i="1"/>
  <c r="AF1429" i="1" s="1"/>
  <c r="AI1429" i="1" s="1"/>
  <c r="N1429" i="1"/>
  <c r="P1429" i="1" s="1"/>
  <c r="AF1427" i="1"/>
  <c r="AC1427" i="1"/>
  <c r="N1427" i="1"/>
  <c r="P1427" i="1" s="1"/>
  <c r="AF1426" i="1"/>
  <c r="AC1426" i="1"/>
  <c r="N1426" i="1"/>
  <c r="P1426" i="1" s="1"/>
  <c r="P1425" i="1"/>
  <c r="AG1425" i="1" s="1"/>
  <c r="AH1425" i="1" s="1"/>
  <c r="N1425" i="1"/>
  <c r="AG1423" i="1"/>
  <c r="AH1423" i="1" s="1"/>
  <c r="AJ1423" i="1" s="1"/>
  <c r="AL1423" i="1" s="1"/>
  <c r="AF1423" i="1"/>
  <c r="AC1423" i="1"/>
  <c r="N1423" i="1"/>
  <c r="P1423" i="1" s="1"/>
  <c r="AF1422" i="1"/>
  <c r="AC1422" i="1"/>
  <c r="N1422" i="1"/>
  <c r="P1422" i="1" s="1"/>
  <c r="AG1422" i="1" s="1"/>
  <c r="AH1422" i="1" s="1"/>
  <c r="AF1420" i="1"/>
  <c r="AC1420" i="1"/>
  <c r="P1420" i="1"/>
  <c r="AG1420" i="1" s="1"/>
  <c r="AH1420" i="1" s="1"/>
  <c r="N1420" i="1"/>
  <c r="AC1418" i="1"/>
  <c r="AF1418" i="1" s="1"/>
  <c r="P1418" i="1"/>
  <c r="N1418" i="1"/>
  <c r="AC1417" i="1"/>
  <c r="AF1417" i="1" s="1"/>
  <c r="P1417" i="1"/>
  <c r="AG1417" i="1" s="1"/>
  <c r="AH1417" i="1" s="1"/>
  <c r="AJ1417" i="1" s="1"/>
  <c r="AL1417" i="1" s="1"/>
  <c r="N1417" i="1"/>
  <c r="AC1416" i="1"/>
  <c r="AF1416" i="1" s="1"/>
  <c r="P1416" i="1"/>
  <c r="AG1416" i="1" s="1"/>
  <c r="AH1416" i="1" s="1"/>
  <c r="AJ1416" i="1" s="1"/>
  <c r="AL1416" i="1" s="1"/>
  <c r="N1416" i="1"/>
  <c r="AC1415" i="1"/>
  <c r="AF1415" i="1" s="1"/>
  <c r="P1415" i="1"/>
  <c r="AG1415" i="1" s="1"/>
  <c r="AH1415" i="1" s="1"/>
  <c r="AJ1415" i="1" s="1"/>
  <c r="AL1415" i="1" s="1"/>
  <c r="N1415" i="1"/>
  <c r="AC1414" i="1"/>
  <c r="AF1414" i="1" s="1"/>
  <c r="P1414" i="1"/>
  <c r="N1414" i="1"/>
  <c r="AH1412" i="1"/>
  <c r="AJ1412" i="1" s="1"/>
  <c r="AL1412" i="1" s="1"/>
  <c r="N1412" i="1"/>
  <c r="P1412" i="1" s="1"/>
  <c r="AG1412" i="1" s="1"/>
  <c r="P1411" i="1"/>
  <c r="AG1411" i="1" s="1"/>
  <c r="AH1411" i="1" s="1"/>
  <c r="N1411" i="1"/>
  <c r="AC1409" i="1"/>
  <c r="AF1409" i="1" s="1"/>
  <c r="AI1409" i="1" s="1"/>
  <c r="P1409" i="1"/>
  <c r="AG1409" i="1" s="1"/>
  <c r="AH1409" i="1" s="1"/>
  <c r="AH1410" i="1" s="1"/>
  <c r="N1409" i="1"/>
  <c r="AC1407" i="1"/>
  <c r="AF1407" i="1" s="1"/>
  <c r="N1407" i="1"/>
  <c r="P1407" i="1" s="1"/>
  <c r="AG1407" i="1" s="1"/>
  <c r="AH1407" i="1" s="1"/>
  <c r="AJ1407" i="1" s="1"/>
  <c r="AL1407" i="1" s="1"/>
  <c r="AC1406" i="1"/>
  <c r="AF1406" i="1" s="1"/>
  <c r="N1406" i="1"/>
  <c r="P1406" i="1" s="1"/>
  <c r="AG1406" i="1" s="1"/>
  <c r="AH1406" i="1" s="1"/>
  <c r="AJ1406" i="1" s="1"/>
  <c r="AL1406" i="1" s="1"/>
  <c r="AC1405" i="1"/>
  <c r="AF1405" i="1" s="1"/>
  <c r="N1405" i="1"/>
  <c r="P1405" i="1" s="1"/>
  <c r="AG1405" i="1" s="1"/>
  <c r="AH1405" i="1" s="1"/>
  <c r="AF1403" i="1"/>
  <c r="AC1403" i="1"/>
  <c r="N1403" i="1"/>
  <c r="P1403" i="1" s="1"/>
  <c r="AL1402" i="1"/>
  <c r="AF1402" i="1"/>
  <c r="AC1402" i="1"/>
  <c r="N1402" i="1"/>
  <c r="P1402" i="1" s="1"/>
  <c r="AG1402" i="1" s="1"/>
  <c r="AH1402" i="1" s="1"/>
  <c r="AJ1402" i="1" s="1"/>
  <c r="P1401" i="1"/>
  <c r="AG1401" i="1" s="1"/>
  <c r="AH1401" i="1" s="1"/>
  <c r="N1401" i="1"/>
  <c r="AG1399" i="1"/>
  <c r="AH1399" i="1" s="1"/>
  <c r="AJ1399" i="1" s="1"/>
  <c r="AF1399" i="1"/>
  <c r="AC1399" i="1"/>
  <c r="N1399" i="1"/>
  <c r="P1399" i="1" s="1"/>
  <c r="AF1397" i="1"/>
  <c r="AC1397" i="1"/>
  <c r="P1397" i="1"/>
  <c r="N1397" i="1"/>
  <c r="AJ1395" i="1"/>
  <c r="AC1395" i="1"/>
  <c r="AF1395" i="1" s="1"/>
  <c r="P1395" i="1"/>
  <c r="AG1395" i="1" s="1"/>
  <c r="AH1395" i="1" s="1"/>
  <c r="AH1396" i="1" s="1"/>
  <c r="N1395" i="1"/>
  <c r="N1393" i="1"/>
  <c r="P1393" i="1" s="1"/>
  <c r="AG1393" i="1" s="1"/>
  <c r="AH1393" i="1" s="1"/>
  <c r="AJ1393" i="1" s="1"/>
  <c r="AL1393" i="1" s="1"/>
  <c r="P1392" i="1"/>
  <c r="AG1392" i="1" s="1"/>
  <c r="AH1392" i="1" s="1"/>
  <c r="N1392" i="1"/>
  <c r="AF1390" i="1"/>
  <c r="AC1390" i="1"/>
  <c r="N1390" i="1"/>
  <c r="P1390" i="1" s="1"/>
  <c r="AG1390" i="1" s="1"/>
  <c r="AH1390" i="1" s="1"/>
  <c r="AG1388" i="1"/>
  <c r="AH1388" i="1" s="1"/>
  <c r="AH1389" i="1" s="1"/>
  <c r="AC1388" i="1"/>
  <c r="AF1388" i="1" s="1"/>
  <c r="AI1388" i="1" s="1"/>
  <c r="N1388" i="1"/>
  <c r="P1388" i="1" s="1"/>
  <c r="P1386" i="1"/>
  <c r="AG1386" i="1" s="1"/>
  <c r="AH1386" i="1" s="1"/>
  <c r="N1386" i="1"/>
  <c r="AF1384" i="1"/>
  <c r="AC1384" i="1"/>
  <c r="N1384" i="1"/>
  <c r="P1384" i="1" s="1"/>
  <c r="AG1384" i="1" s="1"/>
  <c r="AH1384" i="1" s="1"/>
  <c r="AJ1384" i="1" s="1"/>
  <c r="AL1384" i="1" s="1"/>
  <c r="AF1383" i="1"/>
  <c r="AC1383" i="1"/>
  <c r="N1383" i="1"/>
  <c r="P1383" i="1" s="1"/>
  <c r="AG1383" i="1" s="1"/>
  <c r="AH1383" i="1" s="1"/>
  <c r="AJ1383" i="1" s="1"/>
  <c r="AL1383" i="1" s="1"/>
  <c r="AF1382" i="1"/>
  <c r="AC1382" i="1"/>
  <c r="N1382" i="1"/>
  <c r="P1382" i="1" s="1"/>
  <c r="AG1382" i="1" s="1"/>
  <c r="AH1382" i="1" s="1"/>
  <c r="AJ1382" i="1" s="1"/>
  <c r="AL1382" i="1" s="1"/>
  <c r="AF1381" i="1"/>
  <c r="AC1381" i="1"/>
  <c r="N1381" i="1"/>
  <c r="P1381" i="1" s="1"/>
  <c r="AG1381" i="1" s="1"/>
  <c r="AH1381" i="1" s="1"/>
  <c r="P1379" i="1"/>
  <c r="AG1379" i="1" s="1"/>
  <c r="AH1379" i="1" s="1"/>
  <c r="AJ1379" i="1" s="1"/>
  <c r="AL1379" i="1" s="1"/>
  <c r="N1379" i="1"/>
  <c r="AH1378" i="1"/>
  <c r="AJ1378" i="1" s="1"/>
  <c r="AL1378" i="1" s="1"/>
  <c r="N1378" i="1"/>
  <c r="P1378" i="1" s="1"/>
  <c r="AG1378" i="1" s="1"/>
  <c r="P1377" i="1"/>
  <c r="AG1377" i="1" s="1"/>
  <c r="AH1377" i="1" s="1"/>
  <c r="N1377" i="1"/>
  <c r="AG1375" i="1"/>
  <c r="AH1375" i="1" s="1"/>
  <c r="AJ1375" i="1" s="1"/>
  <c r="AL1375" i="1" s="1"/>
  <c r="AF1375" i="1"/>
  <c r="AC1375" i="1"/>
  <c r="N1375" i="1"/>
  <c r="P1375" i="1" s="1"/>
  <c r="AF1374" i="1"/>
  <c r="AC1374" i="1"/>
  <c r="N1374" i="1"/>
  <c r="P1374" i="1" s="1"/>
  <c r="AG1374" i="1" s="1"/>
  <c r="AH1374" i="1" s="1"/>
  <c r="AJ1374" i="1" s="1"/>
  <c r="AL1374" i="1" s="1"/>
  <c r="AG1373" i="1"/>
  <c r="AH1373" i="1" s="1"/>
  <c r="AJ1373" i="1" s="1"/>
  <c r="AL1373" i="1" s="1"/>
  <c r="AF1373" i="1"/>
  <c r="AC1373" i="1"/>
  <c r="N1373" i="1"/>
  <c r="P1373" i="1" s="1"/>
  <c r="AF1372" i="1"/>
  <c r="AC1372" i="1"/>
  <c r="N1372" i="1"/>
  <c r="P1372" i="1" s="1"/>
  <c r="AG1372" i="1" s="1"/>
  <c r="AH1372" i="1" s="1"/>
  <c r="AJ1372" i="1" s="1"/>
  <c r="AL1372" i="1" s="1"/>
  <c r="AG1371" i="1"/>
  <c r="AH1371" i="1" s="1"/>
  <c r="AJ1371" i="1" s="1"/>
  <c r="AL1371" i="1" s="1"/>
  <c r="P1371" i="1"/>
  <c r="N1371" i="1"/>
  <c r="AJ1370" i="1"/>
  <c r="N1370" i="1"/>
  <c r="P1370" i="1" s="1"/>
  <c r="AG1370" i="1" s="1"/>
  <c r="AH1370" i="1" s="1"/>
  <c r="N1368" i="1"/>
  <c r="P1368" i="1" s="1"/>
  <c r="AG1368" i="1" s="1"/>
  <c r="AH1368" i="1" s="1"/>
  <c r="AJ1368" i="1" s="1"/>
  <c r="AL1368" i="1" s="1"/>
  <c r="AF1367" i="1"/>
  <c r="AC1367" i="1"/>
  <c r="N1367" i="1"/>
  <c r="P1367" i="1" s="1"/>
  <c r="AG1367" i="1" s="1"/>
  <c r="AH1367" i="1" s="1"/>
  <c r="AJ1367" i="1" s="1"/>
  <c r="AL1367" i="1" s="1"/>
  <c r="AF1366" i="1"/>
  <c r="AC1366" i="1"/>
  <c r="N1366" i="1"/>
  <c r="P1366" i="1" s="1"/>
  <c r="AG1366" i="1" s="1"/>
  <c r="AH1366" i="1" s="1"/>
  <c r="AF1364" i="1"/>
  <c r="AC1364" i="1"/>
  <c r="N1364" i="1"/>
  <c r="P1364" i="1" s="1"/>
  <c r="AG1364" i="1" s="1"/>
  <c r="AH1364" i="1" s="1"/>
  <c r="AJ1364" i="1" s="1"/>
  <c r="AL1364" i="1" s="1"/>
  <c r="AG1363" i="1"/>
  <c r="AH1363" i="1" s="1"/>
  <c r="AJ1363" i="1" s="1"/>
  <c r="AF1363" i="1"/>
  <c r="AC1363" i="1"/>
  <c r="N1363" i="1"/>
  <c r="P1363" i="1" s="1"/>
  <c r="P1361" i="1"/>
  <c r="AG1361" i="1" s="1"/>
  <c r="AH1361" i="1" s="1"/>
  <c r="AH1362" i="1" s="1"/>
  <c r="N1361" i="1"/>
  <c r="AC1359" i="1"/>
  <c r="AF1359" i="1" s="1"/>
  <c r="AI1359" i="1" s="1"/>
  <c r="N1359" i="1"/>
  <c r="P1359" i="1" s="1"/>
  <c r="AG1359" i="1" s="1"/>
  <c r="AH1359" i="1" s="1"/>
  <c r="AH1360" i="1" s="1"/>
  <c r="AG1357" i="1"/>
  <c r="AH1357" i="1" s="1"/>
  <c r="AC1357" i="1"/>
  <c r="AF1357" i="1" s="1"/>
  <c r="AI1357" i="1" s="1"/>
  <c r="P1357" i="1"/>
  <c r="N1357" i="1"/>
  <c r="N1356" i="1"/>
  <c r="P1356" i="1" s="1"/>
  <c r="AG1356" i="1" s="1"/>
  <c r="AH1356" i="1" s="1"/>
  <c r="N1354" i="1"/>
  <c r="P1354" i="1" s="1"/>
  <c r="AG1354" i="1" s="1"/>
  <c r="AH1354" i="1" s="1"/>
  <c r="AJ1354" i="1" s="1"/>
  <c r="AL1354" i="1" s="1"/>
  <c r="AF1353" i="1"/>
  <c r="AC1353" i="1"/>
  <c r="N1353" i="1"/>
  <c r="P1353" i="1" s="1"/>
  <c r="AG1353" i="1" s="1"/>
  <c r="AH1353" i="1" s="1"/>
  <c r="AJ1351" i="1"/>
  <c r="AJ1352" i="1" s="1"/>
  <c r="P1351" i="1"/>
  <c r="AG1351" i="1" s="1"/>
  <c r="AH1351" i="1" s="1"/>
  <c r="AH1352" i="1" s="1"/>
  <c r="N1351" i="1"/>
  <c r="AC1349" i="1"/>
  <c r="AF1349" i="1" s="1"/>
  <c r="AG1349" i="1" s="1"/>
  <c r="AH1349" i="1" s="1"/>
  <c r="AJ1349" i="1" s="1"/>
  <c r="AL1349" i="1" s="1"/>
  <c r="N1349" i="1"/>
  <c r="P1349" i="1" s="1"/>
  <c r="N1348" i="1"/>
  <c r="P1348" i="1" s="1"/>
  <c r="AG1348" i="1" s="1"/>
  <c r="AH1348" i="1" s="1"/>
  <c r="AC1346" i="1"/>
  <c r="AF1346" i="1" s="1"/>
  <c r="N1346" i="1"/>
  <c r="P1346" i="1" s="1"/>
  <c r="AG1346" i="1" s="1"/>
  <c r="AH1346" i="1" s="1"/>
  <c r="AG1344" i="1"/>
  <c r="AH1344" i="1" s="1"/>
  <c r="AJ1344" i="1" s="1"/>
  <c r="P1344" i="1"/>
  <c r="N1344" i="1"/>
  <c r="N1342" i="1"/>
  <c r="P1342" i="1" s="1"/>
  <c r="AG1342" i="1" s="1"/>
  <c r="AH1342" i="1" s="1"/>
  <c r="AJ1342" i="1" s="1"/>
  <c r="AL1342" i="1" s="1"/>
  <c r="P1341" i="1"/>
  <c r="AG1341" i="1" s="1"/>
  <c r="AH1341" i="1" s="1"/>
  <c r="N1341" i="1"/>
  <c r="P1339" i="1"/>
  <c r="AG1339" i="1" s="1"/>
  <c r="AH1339" i="1" s="1"/>
  <c r="AJ1339" i="1" s="1"/>
  <c r="AL1339" i="1" s="1"/>
  <c r="N1339" i="1"/>
  <c r="AJ1338" i="1"/>
  <c r="AL1338" i="1" s="1"/>
  <c r="AC1338" i="1"/>
  <c r="AF1338" i="1" s="1"/>
  <c r="P1338" i="1"/>
  <c r="AG1338" i="1" s="1"/>
  <c r="AH1338" i="1" s="1"/>
  <c r="N1338" i="1"/>
  <c r="AC1337" i="1"/>
  <c r="AF1337" i="1" s="1"/>
  <c r="P1337" i="1"/>
  <c r="AG1337" i="1" s="1"/>
  <c r="AH1337" i="1" s="1"/>
  <c r="N1337" i="1"/>
  <c r="AC1335" i="1"/>
  <c r="AF1335" i="1" s="1"/>
  <c r="AC1334" i="1"/>
  <c r="AF1334" i="1" s="1"/>
  <c r="AG1335" i="1" s="1"/>
  <c r="AH1335" i="1" s="1"/>
  <c r="AJ1335" i="1" s="1"/>
  <c r="AL1335" i="1" s="1"/>
  <c r="N1334" i="1"/>
  <c r="P1334" i="1" s="1"/>
  <c r="AC1333" i="1"/>
  <c r="AF1333" i="1" s="1"/>
  <c r="AC1332" i="1"/>
  <c r="AF1332" i="1" s="1"/>
  <c r="N1332" i="1"/>
  <c r="P1332" i="1" s="1"/>
  <c r="AG1330" i="1"/>
  <c r="AH1330" i="1" s="1"/>
  <c r="AJ1330" i="1" s="1"/>
  <c r="AL1330" i="1" s="1"/>
  <c r="AF1330" i="1"/>
  <c r="AC1330" i="1"/>
  <c r="N1330" i="1"/>
  <c r="P1330" i="1" s="1"/>
  <c r="AF1329" i="1"/>
  <c r="AC1329" i="1"/>
  <c r="N1329" i="1"/>
  <c r="P1329" i="1" s="1"/>
  <c r="AG1329" i="1" s="1"/>
  <c r="AH1329" i="1" s="1"/>
  <c r="P1327" i="1"/>
  <c r="AG1327" i="1" s="1"/>
  <c r="AH1327" i="1" s="1"/>
  <c r="AJ1327" i="1" s="1"/>
  <c r="AL1327" i="1" s="1"/>
  <c r="N1327" i="1"/>
  <c r="N1326" i="1"/>
  <c r="P1326" i="1" s="1"/>
  <c r="AG1326" i="1" s="1"/>
  <c r="AH1326" i="1" s="1"/>
  <c r="N1324" i="1"/>
  <c r="P1324" i="1" s="1"/>
  <c r="AG1324" i="1" s="1"/>
  <c r="AH1324" i="1" s="1"/>
  <c r="AJ1324" i="1" s="1"/>
  <c r="AL1324" i="1" s="1"/>
  <c r="AF1323" i="1"/>
  <c r="AC1323" i="1"/>
  <c r="AJ1322" i="1"/>
  <c r="AL1322" i="1" s="1"/>
  <c r="AC1322" i="1"/>
  <c r="AF1322" i="1" s="1"/>
  <c r="P1322" i="1"/>
  <c r="AG1322" i="1" s="1"/>
  <c r="AH1322" i="1" s="1"/>
  <c r="N1322" i="1"/>
  <c r="AC1321" i="1"/>
  <c r="AF1321" i="1" s="1"/>
  <c r="P1321" i="1"/>
  <c r="N1321" i="1"/>
  <c r="AJ1320" i="1"/>
  <c r="AL1320" i="1" s="1"/>
  <c r="AC1320" i="1"/>
  <c r="AF1320" i="1" s="1"/>
  <c r="P1320" i="1"/>
  <c r="AG1320" i="1" s="1"/>
  <c r="AH1320" i="1" s="1"/>
  <c r="N1320" i="1"/>
  <c r="AC1319" i="1"/>
  <c r="AF1319" i="1" s="1"/>
  <c r="P1319" i="1"/>
  <c r="N1319" i="1"/>
  <c r="AG1317" i="1"/>
  <c r="AH1317" i="1" s="1"/>
  <c r="AJ1317" i="1" s="1"/>
  <c r="AL1317" i="1" s="1"/>
  <c r="N1317" i="1"/>
  <c r="P1317" i="1" s="1"/>
  <c r="AF1316" i="1"/>
  <c r="AC1316" i="1"/>
  <c r="N1316" i="1"/>
  <c r="P1316" i="1" s="1"/>
  <c r="AC1315" i="1"/>
  <c r="AF1315" i="1" s="1"/>
  <c r="N1315" i="1"/>
  <c r="P1315" i="1" s="1"/>
  <c r="AF1314" i="1"/>
  <c r="AC1314" i="1"/>
  <c r="N1314" i="1"/>
  <c r="P1314" i="1" s="1"/>
  <c r="N1313" i="1"/>
  <c r="P1313" i="1" s="1"/>
  <c r="AG1313" i="1" s="1"/>
  <c r="AH1313" i="1" s="1"/>
  <c r="AJ1313" i="1" s="1"/>
  <c r="AL1313" i="1" s="1"/>
  <c r="N1312" i="1"/>
  <c r="P1312" i="1" s="1"/>
  <c r="AG1312" i="1" s="1"/>
  <c r="AH1312" i="1" s="1"/>
  <c r="N1310" i="1"/>
  <c r="P1310" i="1" s="1"/>
  <c r="AG1310" i="1" s="1"/>
  <c r="AH1310" i="1" s="1"/>
  <c r="AH1311" i="1" s="1"/>
  <c r="AF1308" i="1"/>
  <c r="AI1308" i="1" s="1"/>
  <c r="AC1308" i="1"/>
  <c r="N1308" i="1"/>
  <c r="P1308" i="1" s="1"/>
  <c r="AC1307" i="1"/>
  <c r="AF1307" i="1" s="1"/>
  <c r="AI1307" i="1" s="1"/>
  <c r="AJ1307" i="1" s="1"/>
  <c r="P1307" i="1"/>
  <c r="AG1307" i="1" s="1"/>
  <c r="AH1307" i="1" s="1"/>
  <c r="N1307" i="1"/>
  <c r="AG1305" i="1"/>
  <c r="AH1305" i="1" s="1"/>
  <c r="AJ1305" i="1" s="1"/>
  <c r="AL1305" i="1" s="1"/>
  <c r="AC1305" i="1"/>
  <c r="AF1305" i="1" s="1"/>
  <c r="P1305" i="1"/>
  <c r="N1305" i="1"/>
  <c r="N1304" i="1"/>
  <c r="P1304" i="1" s="1"/>
  <c r="AG1304" i="1" s="1"/>
  <c r="AH1304" i="1" s="1"/>
  <c r="AH1302" i="1"/>
  <c r="AJ1302" i="1" s="1"/>
  <c r="AL1302" i="1" s="1"/>
  <c r="P1302" i="1"/>
  <c r="AG1302" i="1" s="1"/>
  <c r="N1302" i="1"/>
  <c r="P1301" i="1"/>
  <c r="AG1301" i="1" s="1"/>
  <c r="AH1301" i="1" s="1"/>
  <c r="N1301" i="1"/>
  <c r="AF1299" i="1"/>
  <c r="AC1299" i="1"/>
  <c r="P1299" i="1"/>
  <c r="AG1299" i="1" s="1"/>
  <c r="AH1299" i="1" s="1"/>
  <c r="N1299" i="1"/>
  <c r="AF1297" i="1"/>
  <c r="AG1297" i="1" s="1"/>
  <c r="AH1297" i="1" s="1"/>
  <c r="AJ1297" i="1" s="1"/>
  <c r="AL1297" i="1" s="1"/>
  <c r="AC1297" i="1"/>
  <c r="N1297" i="1"/>
  <c r="P1297" i="1" s="1"/>
  <c r="N1296" i="1"/>
  <c r="P1296" i="1" s="1"/>
  <c r="AG1296" i="1" s="1"/>
  <c r="AH1296" i="1" s="1"/>
  <c r="AG1294" i="1"/>
  <c r="AH1294" i="1" s="1"/>
  <c r="AJ1294" i="1" s="1"/>
  <c r="AL1294" i="1" s="1"/>
  <c r="AF1294" i="1"/>
  <c r="AC1294" i="1"/>
  <c r="P1294" i="1"/>
  <c r="N1294" i="1"/>
  <c r="AG1293" i="1"/>
  <c r="AH1293" i="1" s="1"/>
  <c r="AJ1293" i="1" s="1"/>
  <c r="AL1293" i="1" s="1"/>
  <c r="P1293" i="1"/>
  <c r="N1293" i="1"/>
  <c r="N1292" i="1"/>
  <c r="P1292" i="1" s="1"/>
  <c r="AG1292" i="1" s="1"/>
  <c r="AH1292" i="1" s="1"/>
  <c r="AJ1292" i="1" s="1"/>
  <c r="AL1292" i="1" s="1"/>
  <c r="N1291" i="1"/>
  <c r="P1291" i="1" s="1"/>
  <c r="AG1291" i="1" s="1"/>
  <c r="AH1291" i="1" s="1"/>
  <c r="N1289" i="1"/>
  <c r="P1289" i="1" s="1"/>
  <c r="AG1289" i="1" s="1"/>
  <c r="AH1289" i="1" s="1"/>
  <c r="AJ1289" i="1" s="1"/>
  <c r="AL1289" i="1" s="1"/>
  <c r="N1288" i="1"/>
  <c r="P1288" i="1" s="1"/>
  <c r="AG1288" i="1" s="1"/>
  <c r="AH1288" i="1" s="1"/>
  <c r="AJ1288" i="1" s="1"/>
  <c r="AL1288" i="1" s="1"/>
  <c r="AG1287" i="1"/>
  <c r="AH1287" i="1" s="1"/>
  <c r="AJ1287" i="1" s="1"/>
  <c r="AL1287" i="1" s="1"/>
  <c r="AC1287" i="1"/>
  <c r="AF1287" i="1" s="1"/>
  <c r="P1287" i="1"/>
  <c r="N1287" i="1"/>
  <c r="AC1286" i="1"/>
  <c r="AF1286" i="1" s="1"/>
  <c r="AG1285" i="1" s="1"/>
  <c r="AH1285" i="1" s="1"/>
  <c r="AJ1285" i="1" s="1"/>
  <c r="AL1285" i="1" s="1"/>
  <c r="AF1285" i="1"/>
  <c r="AC1285" i="1"/>
  <c r="N1285" i="1"/>
  <c r="P1285" i="1" s="1"/>
  <c r="AG1286" i="1" s="1"/>
  <c r="AH1286" i="1" s="1"/>
  <c r="AJ1286" i="1" s="1"/>
  <c r="AL1286" i="1" s="1"/>
  <c r="AF1284" i="1"/>
  <c r="AG1284" i="1" s="1"/>
  <c r="AH1284" i="1" s="1"/>
  <c r="AJ1284" i="1" s="1"/>
  <c r="AL1284" i="1" s="1"/>
  <c r="AC1284" i="1"/>
  <c r="N1284" i="1"/>
  <c r="P1284" i="1" s="1"/>
  <c r="AC1283" i="1"/>
  <c r="AF1283" i="1" s="1"/>
  <c r="AG1283" i="1" s="1"/>
  <c r="AH1283" i="1" s="1"/>
  <c r="AJ1283" i="1" s="1"/>
  <c r="AL1283" i="1" s="1"/>
  <c r="N1283" i="1"/>
  <c r="P1283" i="1" s="1"/>
  <c r="AF1282" i="1"/>
  <c r="AC1282" i="1"/>
  <c r="N1282" i="1"/>
  <c r="P1282" i="1" s="1"/>
  <c r="AG1282" i="1" s="1"/>
  <c r="AH1282" i="1" s="1"/>
  <c r="N1280" i="1"/>
  <c r="P1280" i="1" s="1"/>
  <c r="AG1280" i="1" s="1"/>
  <c r="AH1280" i="1" s="1"/>
  <c r="AJ1280" i="1" s="1"/>
  <c r="AL1280" i="1" s="1"/>
  <c r="AG1279" i="1"/>
  <c r="AH1279" i="1" s="1"/>
  <c r="AJ1279" i="1" s="1"/>
  <c r="AL1279" i="1" s="1"/>
  <c r="P1279" i="1"/>
  <c r="N1279" i="1"/>
  <c r="AC1278" i="1"/>
  <c r="AF1278" i="1" s="1"/>
  <c r="P1278" i="1"/>
  <c r="AG1278" i="1" s="1"/>
  <c r="AH1278" i="1" s="1"/>
  <c r="AJ1278" i="1" s="1"/>
  <c r="AL1278" i="1" s="1"/>
  <c r="N1278" i="1"/>
  <c r="AC1277" i="1"/>
  <c r="AF1277" i="1" s="1"/>
  <c r="P1277" i="1"/>
  <c r="N1277" i="1"/>
  <c r="AC1276" i="1"/>
  <c r="AF1276" i="1" s="1"/>
  <c r="P1276" i="1"/>
  <c r="AG1276" i="1" s="1"/>
  <c r="AH1276" i="1" s="1"/>
  <c r="AJ1276" i="1" s="1"/>
  <c r="AL1276" i="1" s="1"/>
  <c r="N1276" i="1"/>
  <c r="AC1275" i="1"/>
  <c r="AF1275" i="1" s="1"/>
  <c r="P1275" i="1"/>
  <c r="AG1275" i="1" s="1"/>
  <c r="AH1275" i="1" s="1"/>
  <c r="AJ1275" i="1" s="1"/>
  <c r="AL1275" i="1" s="1"/>
  <c r="N1275" i="1"/>
  <c r="AC1274" i="1"/>
  <c r="AF1274" i="1" s="1"/>
  <c r="P1274" i="1"/>
  <c r="N1274" i="1"/>
  <c r="AC1273" i="1"/>
  <c r="AF1273" i="1" s="1"/>
  <c r="P1273" i="1"/>
  <c r="N1273" i="1"/>
  <c r="AC1271" i="1"/>
  <c r="AF1271" i="1" s="1"/>
  <c r="N1271" i="1"/>
  <c r="P1271" i="1" s="1"/>
  <c r="AG1271" i="1" s="1"/>
  <c r="AH1271" i="1" s="1"/>
  <c r="AC1269" i="1"/>
  <c r="AF1269" i="1" s="1"/>
  <c r="AG1269" i="1" s="1"/>
  <c r="AH1269" i="1" s="1"/>
  <c r="P1269" i="1"/>
  <c r="N1269" i="1"/>
  <c r="AG1267" i="1"/>
  <c r="AH1267" i="1" s="1"/>
  <c r="P1267" i="1"/>
  <c r="N1267" i="1"/>
  <c r="AG1265" i="1"/>
  <c r="AH1265" i="1" s="1"/>
  <c r="P1265" i="1"/>
  <c r="N1265" i="1"/>
  <c r="AC1263" i="1"/>
  <c r="AF1263" i="1" s="1"/>
  <c r="N1263" i="1"/>
  <c r="P1263" i="1" s="1"/>
  <c r="AG1263" i="1" s="1"/>
  <c r="AH1263" i="1" s="1"/>
  <c r="AJ1263" i="1" s="1"/>
  <c r="AL1263" i="1" s="1"/>
  <c r="AG1262" i="1"/>
  <c r="AH1262" i="1" s="1"/>
  <c r="N1262" i="1"/>
  <c r="P1262" i="1" s="1"/>
  <c r="AF1260" i="1"/>
  <c r="AC1260" i="1"/>
  <c r="N1260" i="1"/>
  <c r="P1260" i="1" s="1"/>
  <c r="AG1260" i="1" s="1"/>
  <c r="AH1260" i="1" s="1"/>
  <c r="AJ1260" i="1" s="1"/>
  <c r="AL1260" i="1" s="1"/>
  <c r="N1259" i="1"/>
  <c r="P1259" i="1" s="1"/>
  <c r="AG1259" i="1" s="1"/>
  <c r="AH1259" i="1" s="1"/>
  <c r="AC1257" i="1"/>
  <c r="AF1257" i="1" s="1"/>
  <c r="AG1257" i="1" s="1"/>
  <c r="AH1257" i="1" s="1"/>
  <c r="AJ1257" i="1" s="1"/>
  <c r="AL1257" i="1" s="1"/>
  <c r="P1257" i="1"/>
  <c r="N1257" i="1"/>
  <c r="AF1256" i="1"/>
  <c r="AC1256" i="1"/>
  <c r="P1256" i="1"/>
  <c r="AG1256" i="1" s="1"/>
  <c r="AH1256" i="1" s="1"/>
  <c r="AJ1256" i="1" s="1"/>
  <c r="AL1256" i="1" s="1"/>
  <c r="N1256" i="1"/>
  <c r="AC1255" i="1"/>
  <c r="AF1255" i="1" s="1"/>
  <c r="N1255" i="1"/>
  <c r="P1255" i="1" s="1"/>
  <c r="AC1253" i="1"/>
  <c r="AF1253" i="1" s="1"/>
  <c r="AG1253" i="1" s="1"/>
  <c r="AH1253" i="1" s="1"/>
  <c r="AJ1253" i="1" s="1"/>
  <c r="AL1253" i="1" s="1"/>
  <c r="P1253" i="1"/>
  <c r="N1253" i="1"/>
  <c r="AC1252" i="1"/>
  <c r="AF1252" i="1" s="1"/>
  <c r="AG1252" i="1" s="1"/>
  <c r="AH1252" i="1" s="1"/>
  <c r="AJ1252" i="1" s="1"/>
  <c r="AL1252" i="1" s="1"/>
  <c r="P1252" i="1"/>
  <c r="N1252" i="1"/>
  <c r="AC1251" i="1"/>
  <c r="AF1251" i="1" s="1"/>
  <c r="AG1251" i="1" s="1"/>
  <c r="AH1251" i="1" s="1"/>
  <c r="AJ1251" i="1" s="1"/>
  <c r="AL1251" i="1" s="1"/>
  <c r="P1251" i="1"/>
  <c r="N1251" i="1"/>
  <c r="AC1250" i="1"/>
  <c r="AF1250" i="1" s="1"/>
  <c r="AG1250" i="1" s="1"/>
  <c r="AH1250" i="1" s="1"/>
  <c r="AJ1250" i="1" s="1"/>
  <c r="AL1250" i="1" s="1"/>
  <c r="P1250" i="1"/>
  <c r="N1250" i="1"/>
  <c r="AC1249" i="1"/>
  <c r="AF1249" i="1" s="1"/>
  <c r="AG1249" i="1" s="1"/>
  <c r="AH1249" i="1" s="1"/>
  <c r="AJ1249" i="1" s="1"/>
  <c r="AL1249" i="1" s="1"/>
  <c r="P1249" i="1"/>
  <c r="N1249" i="1"/>
  <c r="AC1248" i="1"/>
  <c r="AF1248" i="1" s="1"/>
  <c r="AG1248" i="1" s="1"/>
  <c r="AH1248" i="1" s="1"/>
  <c r="AJ1248" i="1" s="1"/>
  <c r="AL1248" i="1" s="1"/>
  <c r="P1248" i="1"/>
  <c r="N1248" i="1"/>
  <c r="AC1247" i="1"/>
  <c r="AF1247" i="1" s="1"/>
  <c r="AG1247" i="1" s="1"/>
  <c r="AH1247" i="1" s="1"/>
  <c r="AJ1247" i="1" s="1"/>
  <c r="AL1247" i="1" s="1"/>
  <c r="P1247" i="1"/>
  <c r="N1247" i="1"/>
  <c r="AC1246" i="1"/>
  <c r="AF1246" i="1" s="1"/>
  <c r="AG1246" i="1" s="1"/>
  <c r="AH1246" i="1" s="1"/>
  <c r="AJ1246" i="1" s="1"/>
  <c r="AL1246" i="1" s="1"/>
  <c r="P1246" i="1"/>
  <c r="N1246" i="1"/>
  <c r="AC1245" i="1"/>
  <c r="AF1245" i="1" s="1"/>
  <c r="AG1245" i="1" s="1"/>
  <c r="AH1245" i="1" s="1"/>
  <c r="AJ1245" i="1" s="1"/>
  <c r="AL1245" i="1" s="1"/>
  <c r="P1245" i="1"/>
  <c r="N1245" i="1"/>
  <c r="AC1244" i="1"/>
  <c r="AF1244" i="1" s="1"/>
  <c r="AG1244" i="1" s="1"/>
  <c r="AH1244" i="1" s="1"/>
  <c r="AJ1244" i="1" s="1"/>
  <c r="AL1244" i="1" s="1"/>
  <c r="P1244" i="1"/>
  <c r="N1244" i="1"/>
  <c r="AC1243" i="1"/>
  <c r="AF1243" i="1" s="1"/>
  <c r="AG1243" i="1" s="1"/>
  <c r="AH1243" i="1" s="1"/>
  <c r="AJ1243" i="1" s="1"/>
  <c r="AL1243" i="1" s="1"/>
  <c r="P1243" i="1"/>
  <c r="N1243" i="1"/>
  <c r="AC1242" i="1"/>
  <c r="AF1242" i="1" s="1"/>
  <c r="AG1242" i="1" s="1"/>
  <c r="AH1242" i="1" s="1"/>
  <c r="AJ1242" i="1" s="1"/>
  <c r="AL1242" i="1" s="1"/>
  <c r="P1242" i="1"/>
  <c r="N1242" i="1"/>
  <c r="AC1241" i="1"/>
  <c r="AF1241" i="1" s="1"/>
  <c r="AG1241" i="1" s="1"/>
  <c r="AH1241" i="1" s="1"/>
  <c r="AJ1241" i="1" s="1"/>
  <c r="AL1241" i="1" s="1"/>
  <c r="P1241" i="1"/>
  <c r="N1241" i="1"/>
  <c r="AF1240" i="1"/>
  <c r="AI1240" i="1" s="1"/>
  <c r="AC1240" i="1"/>
  <c r="N1240" i="1"/>
  <c r="P1240" i="1" s="1"/>
  <c r="AC1239" i="1"/>
  <c r="AF1239" i="1" s="1"/>
  <c r="AF1238" i="1"/>
  <c r="AC1238" i="1"/>
  <c r="P1238" i="1"/>
  <c r="AG1238" i="1" s="1"/>
  <c r="AH1238" i="1" s="1"/>
  <c r="AJ1238" i="1" s="1"/>
  <c r="AL1238" i="1" s="1"/>
  <c r="N1238" i="1"/>
  <c r="N1237" i="1"/>
  <c r="P1237" i="1" s="1"/>
  <c r="AG1237" i="1" s="1"/>
  <c r="AH1237" i="1" s="1"/>
  <c r="AC1235" i="1"/>
  <c r="AF1235" i="1" s="1"/>
  <c r="P1235" i="1"/>
  <c r="AG1235" i="1" s="1"/>
  <c r="AH1235" i="1" s="1"/>
  <c r="AJ1235" i="1" s="1"/>
  <c r="AL1235" i="1" s="1"/>
  <c r="N1235" i="1"/>
  <c r="N1234" i="1"/>
  <c r="P1234" i="1" s="1"/>
  <c r="AG1234" i="1" s="1"/>
  <c r="AH1234" i="1" s="1"/>
  <c r="AJ1234" i="1" s="1"/>
  <c r="AL1234" i="1" s="1"/>
  <c r="P1233" i="1"/>
  <c r="AG1233" i="1" s="1"/>
  <c r="AH1233" i="1" s="1"/>
  <c r="AJ1233" i="1" s="1"/>
  <c r="AL1233" i="1" s="1"/>
  <c r="N1233" i="1"/>
  <c r="N1232" i="1"/>
  <c r="P1232" i="1" s="1"/>
  <c r="AG1232" i="1" s="1"/>
  <c r="AH1232" i="1" s="1"/>
  <c r="N1230" i="1"/>
  <c r="P1230" i="1" s="1"/>
  <c r="AG1230" i="1" s="1"/>
  <c r="AH1230" i="1" s="1"/>
  <c r="AJ1230" i="1" s="1"/>
  <c r="AL1230" i="1" s="1"/>
  <c r="AC1229" i="1"/>
  <c r="AF1229" i="1" s="1"/>
  <c r="P1229" i="1"/>
  <c r="AG1229" i="1" s="1"/>
  <c r="AH1229" i="1" s="1"/>
  <c r="AJ1229" i="1" s="1"/>
  <c r="AL1229" i="1" s="1"/>
  <c r="N1229" i="1"/>
  <c r="AC1228" i="1"/>
  <c r="AF1228" i="1" s="1"/>
  <c r="N1228" i="1"/>
  <c r="P1228" i="1" s="1"/>
  <c r="AG1228" i="1" s="1"/>
  <c r="AH1228" i="1" s="1"/>
  <c r="AJ1228" i="1" s="1"/>
  <c r="AL1228" i="1" s="1"/>
  <c r="AC1227" i="1"/>
  <c r="AF1227" i="1" s="1"/>
  <c r="N1227" i="1"/>
  <c r="P1227" i="1" s="1"/>
  <c r="AG1227" i="1" s="1"/>
  <c r="AH1227" i="1" s="1"/>
  <c r="AJ1227" i="1" s="1"/>
  <c r="AL1227" i="1" s="1"/>
  <c r="AC1226" i="1"/>
  <c r="AF1226" i="1" s="1"/>
  <c r="P1226" i="1"/>
  <c r="AG1226" i="1" s="1"/>
  <c r="AH1226" i="1" s="1"/>
  <c r="AJ1226" i="1" s="1"/>
  <c r="AL1226" i="1" s="1"/>
  <c r="N1226" i="1"/>
  <c r="AG1225" i="1"/>
  <c r="AH1225" i="1" s="1"/>
  <c r="AJ1225" i="1" s="1"/>
  <c r="AL1225" i="1" s="1"/>
  <c r="AC1225" i="1"/>
  <c r="AF1225" i="1" s="1"/>
  <c r="P1225" i="1"/>
  <c r="N1225" i="1"/>
  <c r="AC1224" i="1"/>
  <c r="AF1224" i="1" s="1"/>
  <c r="N1224" i="1"/>
  <c r="P1224" i="1" s="1"/>
  <c r="AG1224" i="1" s="1"/>
  <c r="AH1224" i="1" s="1"/>
  <c r="AJ1224" i="1" s="1"/>
  <c r="AL1224" i="1" s="1"/>
  <c r="AG1223" i="1"/>
  <c r="AH1223" i="1" s="1"/>
  <c r="AJ1223" i="1" s="1"/>
  <c r="AL1223" i="1" s="1"/>
  <c r="AC1223" i="1"/>
  <c r="AF1223" i="1" s="1"/>
  <c r="P1223" i="1"/>
  <c r="N1223" i="1"/>
  <c r="AC1222" i="1"/>
  <c r="AF1222" i="1" s="1"/>
  <c r="N1222" i="1"/>
  <c r="P1222" i="1" s="1"/>
  <c r="AG1222" i="1" s="1"/>
  <c r="AH1222" i="1" s="1"/>
  <c r="AJ1222" i="1" s="1"/>
  <c r="AL1222" i="1" s="1"/>
  <c r="AC1221" i="1"/>
  <c r="AF1221" i="1" s="1"/>
  <c r="P1221" i="1"/>
  <c r="AG1221" i="1" s="1"/>
  <c r="AH1221" i="1" s="1"/>
  <c r="AJ1221" i="1" s="1"/>
  <c r="AL1221" i="1" s="1"/>
  <c r="N1221" i="1"/>
  <c r="AC1220" i="1"/>
  <c r="AF1220" i="1" s="1"/>
  <c r="N1220" i="1"/>
  <c r="P1220" i="1" s="1"/>
  <c r="AG1220" i="1" s="1"/>
  <c r="AH1220" i="1" s="1"/>
  <c r="AJ1220" i="1" s="1"/>
  <c r="AL1220" i="1" s="1"/>
  <c r="AG1219" i="1"/>
  <c r="AH1219" i="1" s="1"/>
  <c r="AJ1219" i="1" s="1"/>
  <c r="AL1219" i="1" s="1"/>
  <c r="N1219" i="1"/>
  <c r="P1219" i="1" s="1"/>
  <c r="AF1218" i="1"/>
  <c r="AC1218" i="1"/>
  <c r="AC1217" i="1"/>
  <c r="AF1217" i="1" s="1"/>
  <c r="N1217" i="1"/>
  <c r="P1217" i="1" s="1"/>
  <c r="AF1215" i="1"/>
  <c r="AC1215" i="1"/>
  <c r="N1215" i="1"/>
  <c r="P1215" i="1" s="1"/>
  <c r="AG1215" i="1" s="1"/>
  <c r="AH1215" i="1" s="1"/>
  <c r="N1213" i="1"/>
  <c r="P1213" i="1" s="1"/>
  <c r="AG1213" i="1" s="1"/>
  <c r="AH1213" i="1" s="1"/>
  <c r="N1211" i="1"/>
  <c r="P1211" i="1" s="1"/>
  <c r="AG1211" i="1" s="1"/>
  <c r="AH1211" i="1" s="1"/>
  <c r="AC1209" i="1"/>
  <c r="AF1209" i="1" s="1"/>
  <c r="AG1209" i="1" s="1"/>
  <c r="AH1209" i="1" s="1"/>
  <c r="AJ1209" i="1" s="1"/>
  <c r="AL1209" i="1" s="1"/>
  <c r="P1209" i="1"/>
  <c r="N1209" i="1"/>
  <c r="AF1208" i="1"/>
  <c r="AC1208" i="1"/>
  <c r="AC1207" i="1"/>
  <c r="AF1207" i="1" s="1"/>
  <c r="N1207" i="1"/>
  <c r="P1207" i="1" s="1"/>
  <c r="N1206" i="1"/>
  <c r="P1206" i="1" s="1"/>
  <c r="AG1206" i="1" s="1"/>
  <c r="AH1206" i="1" s="1"/>
  <c r="AJ1206" i="1" s="1"/>
  <c r="AL1206" i="1" s="1"/>
  <c r="N1205" i="1"/>
  <c r="P1205" i="1" s="1"/>
  <c r="AG1205" i="1" s="1"/>
  <c r="AH1205" i="1" s="1"/>
  <c r="N1203" i="1"/>
  <c r="P1203" i="1" s="1"/>
  <c r="AG1203" i="1" s="1"/>
  <c r="AH1203" i="1" s="1"/>
  <c r="AF1201" i="1"/>
  <c r="AI1201" i="1" s="1"/>
  <c r="AJ1201" i="1" s="1"/>
  <c r="AL1201" i="1" s="1"/>
  <c r="AC1201" i="1"/>
  <c r="N1201" i="1"/>
  <c r="P1201" i="1" s="1"/>
  <c r="AG1201" i="1" s="1"/>
  <c r="AH1201" i="1" s="1"/>
  <c r="AF1200" i="1"/>
  <c r="AI1200" i="1" s="1"/>
  <c r="AC1200" i="1"/>
  <c r="N1200" i="1"/>
  <c r="P1200" i="1" s="1"/>
  <c r="AG1200" i="1" s="1"/>
  <c r="AH1200" i="1" s="1"/>
  <c r="N1199" i="1"/>
  <c r="P1199" i="1" s="1"/>
  <c r="AG1199" i="1" s="1"/>
  <c r="AH1199" i="1" s="1"/>
  <c r="N1197" i="1"/>
  <c r="P1197" i="1" s="1"/>
  <c r="AG1197" i="1" s="1"/>
  <c r="AH1197" i="1" s="1"/>
  <c r="AJ1197" i="1" s="1"/>
  <c r="AL1197" i="1" s="1"/>
  <c r="AF1196" i="1"/>
  <c r="AC1196" i="1"/>
  <c r="P1196" i="1"/>
  <c r="AG1196" i="1" s="1"/>
  <c r="AH1196" i="1" s="1"/>
  <c r="AJ1196" i="1" s="1"/>
  <c r="AL1196" i="1" s="1"/>
  <c r="N1196" i="1"/>
  <c r="AC1195" i="1"/>
  <c r="AF1195" i="1" s="1"/>
  <c r="N1195" i="1"/>
  <c r="P1195" i="1" s="1"/>
  <c r="AC1194" i="1"/>
  <c r="AF1194" i="1" s="1"/>
  <c r="P1194" i="1"/>
  <c r="N1194" i="1"/>
  <c r="P1192" i="1"/>
  <c r="AG1192" i="1" s="1"/>
  <c r="AH1192" i="1" s="1"/>
  <c r="AJ1192" i="1" s="1"/>
  <c r="AL1192" i="1" s="1"/>
  <c r="N1192" i="1"/>
  <c r="AF1191" i="1"/>
  <c r="AC1191" i="1"/>
  <c r="N1191" i="1"/>
  <c r="P1191" i="1" s="1"/>
  <c r="AG1191" i="1" s="1"/>
  <c r="AH1191" i="1" s="1"/>
  <c r="AJ1191" i="1" s="1"/>
  <c r="AL1191" i="1" s="1"/>
  <c r="AF1190" i="1"/>
  <c r="AC1190" i="1"/>
  <c r="N1190" i="1"/>
  <c r="P1190" i="1" s="1"/>
  <c r="AG1190" i="1" s="1"/>
  <c r="AH1190" i="1" s="1"/>
  <c r="AJ1190" i="1" s="1"/>
  <c r="AL1190" i="1" s="1"/>
  <c r="AC1189" i="1"/>
  <c r="AF1189" i="1" s="1"/>
  <c r="AG1189" i="1" s="1"/>
  <c r="AH1189" i="1" s="1"/>
  <c r="AJ1189" i="1" s="1"/>
  <c r="AL1189" i="1" s="1"/>
  <c r="P1189" i="1"/>
  <c r="N1189" i="1"/>
  <c r="AF1188" i="1"/>
  <c r="AC1188" i="1"/>
  <c r="P1188" i="1"/>
  <c r="AG1188" i="1" s="1"/>
  <c r="AH1188" i="1" s="1"/>
  <c r="AJ1188" i="1" s="1"/>
  <c r="AL1188" i="1" s="1"/>
  <c r="N1188" i="1"/>
  <c r="AC1187" i="1"/>
  <c r="AF1187" i="1" s="1"/>
  <c r="N1187" i="1"/>
  <c r="P1187" i="1" s="1"/>
  <c r="AG1187" i="1" s="1"/>
  <c r="AH1187" i="1" s="1"/>
  <c r="AJ1187" i="1" s="1"/>
  <c r="AL1187" i="1" s="1"/>
  <c r="AF1186" i="1"/>
  <c r="AC1186" i="1"/>
  <c r="P1186" i="1"/>
  <c r="AG1186" i="1" s="1"/>
  <c r="AH1186" i="1" s="1"/>
  <c r="AJ1186" i="1" s="1"/>
  <c r="AL1186" i="1" s="1"/>
  <c r="N1186" i="1"/>
  <c r="AC1185" i="1"/>
  <c r="AF1185" i="1" s="1"/>
  <c r="N1185" i="1"/>
  <c r="P1185" i="1" s="1"/>
  <c r="AC1184" i="1"/>
  <c r="AF1184" i="1" s="1"/>
  <c r="P1184" i="1"/>
  <c r="AG1184" i="1" s="1"/>
  <c r="AH1184" i="1" s="1"/>
  <c r="AJ1184" i="1" s="1"/>
  <c r="AL1184" i="1" s="1"/>
  <c r="N1184" i="1"/>
  <c r="AF1183" i="1"/>
  <c r="AC1183" i="1"/>
  <c r="N1183" i="1"/>
  <c r="P1183" i="1" s="1"/>
  <c r="AG1183" i="1" s="1"/>
  <c r="AH1183" i="1" s="1"/>
  <c r="AJ1183" i="1" s="1"/>
  <c r="AL1183" i="1" s="1"/>
  <c r="AF1182" i="1"/>
  <c r="AC1182" i="1"/>
  <c r="N1182" i="1"/>
  <c r="P1182" i="1" s="1"/>
  <c r="AG1182" i="1" s="1"/>
  <c r="AH1182" i="1" s="1"/>
  <c r="AJ1182" i="1" s="1"/>
  <c r="AL1182" i="1" s="1"/>
  <c r="AC1181" i="1"/>
  <c r="AF1181" i="1" s="1"/>
  <c r="AG1181" i="1" s="1"/>
  <c r="AH1181" i="1" s="1"/>
  <c r="AJ1181" i="1" s="1"/>
  <c r="AL1181" i="1" s="1"/>
  <c r="P1181" i="1"/>
  <c r="N1181" i="1"/>
  <c r="AF1180" i="1"/>
  <c r="AC1180" i="1"/>
  <c r="P1180" i="1"/>
  <c r="AG1180" i="1" s="1"/>
  <c r="AH1180" i="1" s="1"/>
  <c r="AJ1180" i="1" s="1"/>
  <c r="AL1180" i="1" s="1"/>
  <c r="N1180" i="1"/>
  <c r="AC1179" i="1"/>
  <c r="AF1179" i="1" s="1"/>
  <c r="N1179" i="1"/>
  <c r="P1179" i="1" s="1"/>
  <c r="AG1179" i="1" s="1"/>
  <c r="AH1179" i="1" s="1"/>
  <c r="AJ1179" i="1" s="1"/>
  <c r="AL1179" i="1" s="1"/>
  <c r="AF1178" i="1"/>
  <c r="AC1178" i="1"/>
  <c r="P1178" i="1"/>
  <c r="AG1178" i="1" s="1"/>
  <c r="AH1178" i="1" s="1"/>
  <c r="AJ1178" i="1" s="1"/>
  <c r="AL1178" i="1" s="1"/>
  <c r="N1178" i="1"/>
  <c r="N1177" i="1"/>
  <c r="P1177" i="1" s="1"/>
  <c r="AG1177" i="1" s="1"/>
  <c r="AH1177" i="1" s="1"/>
  <c r="AJ1177" i="1" s="1"/>
  <c r="AL1177" i="1" s="1"/>
  <c r="AF1176" i="1"/>
  <c r="AC1176" i="1"/>
  <c r="N1176" i="1"/>
  <c r="P1176" i="1" s="1"/>
  <c r="AG1176" i="1" s="1"/>
  <c r="AH1176" i="1" s="1"/>
  <c r="AJ1176" i="1" s="1"/>
  <c r="AL1176" i="1" s="1"/>
  <c r="AC1175" i="1"/>
  <c r="AF1175" i="1" s="1"/>
  <c r="AG1175" i="1" s="1"/>
  <c r="AH1175" i="1" s="1"/>
  <c r="AJ1175" i="1" s="1"/>
  <c r="AL1175" i="1" s="1"/>
  <c r="P1175" i="1"/>
  <c r="N1175" i="1"/>
  <c r="AF1174" i="1"/>
  <c r="AC1174" i="1"/>
  <c r="P1174" i="1"/>
  <c r="AG1174" i="1" s="1"/>
  <c r="AH1174" i="1" s="1"/>
  <c r="AJ1174" i="1" s="1"/>
  <c r="AL1174" i="1" s="1"/>
  <c r="N1174" i="1"/>
  <c r="AC1173" i="1"/>
  <c r="AF1173" i="1" s="1"/>
  <c r="N1173" i="1"/>
  <c r="P1173" i="1" s="1"/>
  <c r="AF1172" i="1"/>
  <c r="AC1172" i="1"/>
  <c r="P1172" i="1"/>
  <c r="AG1172" i="1" s="1"/>
  <c r="AH1172" i="1" s="1"/>
  <c r="AJ1172" i="1" s="1"/>
  <c r="AL1172" i="1" s="1"/>
  <c r="N1172" i="1"/>
  <c r="AC1171" i="1"/>
  <c r="AF1171" i="1" s="1"/>
  <c r="N1171" i="1"/>
  <c r="P1171" i="1" s="1"/>
  <c r="AG1171" i="1" s="1"/>
  <c r="AH1171" i="1" s="1"/>
  <c r="AJ1171" i="1" s="1"/>
  <c r="AL1171" i="1" s="1"/>
  <c r="AC1170" i="1"/>
  <c r="AF1170" i="1" s="1"/>
  <c r="P1170" i="1"/>
  <c r="N1170" i="1"/>
  <c r="AF1169" i="1"/>
  <c r="AC1169" i="1"/>
  <c r="N1169" i="1"/>
  <c r="P1169" i="1" s="1"/>
  <c r="AG1169" i="1" s="1"/>
  <c r="AH1169" i="1" s="1"/>
  <c r="AJ1169" i="1" s="1"/>
  <c r="AL1169" i="1" s="1"/>
  <c r="AF1168" i="1"/>
  <c r="AC1168" i="1"/>
  <c r="N1168" i="1"/>
  <c r="P1168" i="1" s="1"/>
  <c r="AG1168" i="1" s="1"/>
  <c r="AH1168" i="1" s="1"/>
  <c r="AJ1168" i="1" s="1"/>
  <c r="AL1168" i="1" s="1"/>
  <c r="AC1167" i="1"/>
  <c r="AF1167" i="1" s="1"/>
  <c r="AG1167" i="1" s="1"/>
  <c r="AH1167" i="1" s="1"/>
  <c r="AJ1167" i="1" s="1"/>
  <c r="AL1167" i="1" s="1"/>
  <c r="P1167" i="1"/>
  <c r="N1167" i="1"/>
  <c r="P1166" i="1"/>
  <c r="AG1166" i="1" s="1"/>
  <c r="AH1166" i="1" s="1"/>
  <c r="AJ1166" i="1" s="1"/>
  <c r="AL1166" i="1" s="1"/>
  <c r="N1166" i="1"/>
  <c r="AF1165" i="1"/>
  <c r="AI1165" i="1" s="1"/>
  <c r="AC1165" i="1"/>
  <c r="P1165" i="1"/>
  <c r="N1165" i="1"/>
  <c r="AC1164" i="1"/>
  <c r="AF1164" i="1" s="1"/>
  <c r="N1164" i="1"/>
  <c r="P1164" i="1" s="1"/>
  <c r="AG1164" i="1" s="1"/>
  <c r="AH1164" i="1" s="1"/>
  <c r="N1162" i="1"/>
  <c r="P1162" i="1" s="1"/>
  <c r="AG1162" i="1" s="1"/>
  <c r="AH1162" i="1" s="1"/>
  <c r="AJ1162" i="1" s="1"/>
  <c r="AL1162" i="1" s="1"/>
  <c r="AC1161" i="1"/>
  <c r="AF1161" i="1" s="1"/>
  <c r="P1161" i="1"/>
  <c r="N1161" i="1"/>
  <c r="AF1160" i="1"/>
  <c r="AC1160" i="1"/>
  <c r="N1160" i="1"/>
  <c r="P1160" i="1" s="1"/>
  <c r="AG1160" i="1" s="1"/>
  <c r="AH1160" i="1" s="1"/>
  <c r="AJ1160" i="1" s="1"/>
  <c r="AL1160" i="1" s="1"/>
  <c r="AF1159" i="1"/>
  <c r="AC1159" i="1"/>
  <c r="N1159" i="1"/>
  <c r="P1159" i="1" s="1"/>
  <c r="AG1159" i="1" s="1"/>
  <c r="AH1159" i="1" s="1"/>
  <c r="AJ1159" i="1" s="1"/>
  <c r="AL1159" i="1" s="1"/>
  <c r="AC1158" i="1"/>
  <c r="AF1158" i="1" s="1"/>
  <c r="AG1158" i="1" s="1"/>
  <c r="AH1158" i="1" s="1"/>
  <c r="AJ1158" i="1" s="1"/>
  <c r="AL1158" i="1" s="1"/>
  <c r="P1158" i="1"/>
  <c r="N1158" i="1"/>
  <c r="P1157" i="1"/>
  <c r="AG1157" i="1" s="1"/>
  <c r="AH1157" i="1" s="1"/>
  <c r="N1157" i="1"/>
  <c r="P1155" i="1"/>
  <c r="AG1155" i="1" s="1"/>
  <c r="AH1155" i="1" s="1"/>
  <c r="N1155" i="1"/>
  <c r="P1153" i="1"/>
  <c r="AG1153" i="1" s="1"/>
  <c r="AH1153" i="1" s="1"/>
  <c r="N1153" i="1"/>
  <c r="AF1151" i="1"/>
  <c r="AC1151" i="1"/>
  <c r="P1151" i="1"/>
  <c r="AG1151" i="1" s="1"/>
  <c r="AH1151" i="1" s="1"/>
  <c r="AJ1151" i="1" s="1"/>
  <c r="AL1151" i="1" s="1"/>
  <c r="N1151" i="1"/>
  <c r="AF1150" i="1"/>
  <c r="AC1150" i="1"/>
  <c r="P1150" i="1"/>
  <c r="AG1150" i="1" s="1"/>
  <c r="AH1150" i="1" s="1"/>
  <c r="AJ1150" i="1" s="1"/>
  <c r="AL1150" i="1" s="1"/>
  <c r="N1150" i="1"/>
  <c r="P1149" i="1"/>
  <c r="AG1149" i="1" s="1"/>
  <c r="AH1149" i="1" s="1"/>
  <c r="AJ1149" i="1" s="1"/>
  <c r="AL1149" i="1" s="1"/>
  <c r="N1149" i="1"/>
  <c r="N1148" i="1"/>
  <c r="P1148" i="1" s="1"/>
  <c r="AG1148" i="1" s="1"/>
  <c r="AH1148" i="1" s="1"/>
  <c r="AJ1148" i="1" s="1"/>
  <c r="AL1148" i="1" s="1"/>
  <c r="AF1147" i="1"/>
  <c r="AC1147" i="1"/>
  <c r="N1147" i="1"/>
  <c r="P1147" i="1" s="1"/>
  <c r="AG1147" i="1" s="1"/>
  <c r="AH1147" i="1" s="1"/>
  <c r="AJ1147" i="1" s="1"/>
  <c r="AL1147" i="1" s="1"/>
  <c r="N1146" i="1"/>
  <c r="P1146" i="1" s="1"/>
  <c r="AG1146" i="1" s="1"/>
  <c r="AH1146" i="1" s="1"/>
  <c r="AJ1146" i="1" s="1"/>
  <c r="AL1146" i="1" s="1"/>
  <c r="AG1145" i="1"/>
  <c r="AH1145" i="1" s="1"/>
  <c r="P1145" i="1"/>
  <c r="N1145" i="1"/>
  <c r="N1143" i="1"/>
  <c r="P1143" i="1" s="1"/>
  <c r="AG1143" i="1" s="1"/>
  <c r="AH1143" i="1" s="1"/>
  <c r="AC1141" i="1"/>
  <c r="AF1141" i="1" s="1"/>
  <c r="N1141" i="1"/>
  <c r="P1141" i="1" s="1"/>
  <c r="AG1141" i="1" s="1"/>
  <c r="AH1141" i="1" s="1"/>
  <c r="AC1139" i="1"/>
  <c r="AF1139" i="1" s="1"/>
  <c r="AG1139" i="1" s="1"/>
  <c r="AH1139" i="1" s="1"/>
  <c r="AJ1139" i="1" s="1"/>
  <c r="AL1139" i="1" s="1"/>
  <c r="P1139" i="1"/>
  <c r="N1139" i="1"/>
  <c r="AF1138" i="1"/>
  <c r="AC1138" i="1"/>
  <c r="P1138" i="1"/>
  <c r="AG1138" i="1" s="1"/>
  <c r="AH1138" i="1" s="1"/>
  <c r="N1138" i="1"/>
  <c r="AF1136" i="1"/>
  <c r="AC1136" i="1"/>
  <c r="N1136" i="1"/>
  <c r="P1136" i="1" s="1"/>
  <c r="AG1136" i="1" s="1"/>
  <c r="AH1136" i="1" s="1"/>
  <c r="N1134" i="1"/>
  <c r="P1134" i="1" s="1"/>
  <c r="AG1134" i="1" s="1"/>
  <c r="AH1134" i="1" s="1"/>
  <c r="N1132" i="1"/>
  <c r="P1132" i="1" s="1"/>
  <c r="AG1132" i="1" s="1"/>
  <c r="AH1132" i="1" s="1"/>
  <c r="N1130" i="1"/>
  <c r="P1130" i="1" s="1"/>
  <c r="AG1130" i="1" s="1"/>
  <c r="AH1130" i="1" s="1"/>
  <c r="AJ1130" i="1" s="1"/>
  <c r="AL1130" i="1" s="1"/>
  <c r="N1129" i="1"/>
  <c r="P1129" i="1" s="1"/>
  <c r="AG1129" i="1" s="1"/>
  <c r="AH1129" i="1" s="1"/>
  <c r="AC1127" i="1"/>
  <c r="AF1127" i="1" s="1"/>
  <c r="AG1127" i="1" s="1"/>
  <c r="AH1127" i="1" s="1"/>
  <c r="AJ1127" i="1" s="1"/>
  <c r="AL1127" i="1" s="1"/>
  <c r="P1127" i="1"/>
  <c r="N1127" i="1"/>
  <c r="P1126" i="1"/>
  <c r="AG1126" i="1" s="1"/>
  <c r="AH1126" i="1" s="1"/>
  <c r="AJ1126" i="1" s="1"/>
  <c r="AL1126" i="1" s="1"/>
  <c r="N1126" i="1"/>
  <c r="N1125" i="1"/>
  <c r="P1125" i="1" s="1"/>
  <c r="AG1125" i="1" s="1"/>
  <c r="AH1125" i="1" s="1"/>
  <c r="AF1123" i="1"/>
  <c r="AI1123" i="1" s="1"/>
  <c r="AJ1123" i="1" s="1"/>
  <c r="AL1123" i="1" s="1"/>
  <c r="AC1123" i="1"/>
  <c r="P1123" i="1"/>
  <c r="AG1123" i="1" s="1"/>
  <c r="AH1123" i="1" s="1"/>
  <c r="N1123" i="1"/>
  <c r="AF1122" i="1"/>
  <c r="AI1122" i="1" s="1"/>
  <c r="AJ1122" i="1" s="1"/>
  <c r="AL1122" i="1" s="1"/>
  <c r="AC1122" i="1"/>
  <c r="P1122" i="1"/>
  <c r="AG1122" i="1" s="1"/>
  <c r="AH1122" i="1" s="1"/>
  <c r="N1122" i="1"/>
  <c r="N1121" i="1"/>
  <c r="P1121" i="1" s="1"/>
  <c r="AG1121" i="1" s="1"/>
  <c r="AH1121" i="1" s="1"/>
  <c r="AC1119" i="1"/>
  <c r="AF1119" i="1" s="1"/>
  <c r="P1119" i="1"/>
  <c r="AG1119" i="1" s="1"/>
  <c r="AH1119" i="1" s="1"/>
  <c r="N1119" i="1"/>
  <c r="AC1117" i="1"/>
  <c r="AF1117" i="1" s="1"/>
  <c r="N1117" i="1"/>
  <c r="P1117" i="1" s="1"/>
  <c r="AG1117" i="1" s="1"/>
  <c r="AH1117" i="1" s="1"/>
  <c r="AJ1117" i="1" s="1"/>
  <c r="AL1117" i="1" s="1"/>
  <c r="AG1116" i="1"/>
  <c r="AH1116" i="1" s="1"/>
  <c r="N1116" i="1"/>
  <c r="P1116" i="1" s="1"/>
  <c r="P1114" i="1"/>
  <c r="AG1114" i="1" s="1"/>
  <c r="AH1114" i="1" s="1"/>
  <c r="AJ1114" i="1" s="1"/>
  <c r="AL1114" i="1" s="1"/>
  <c r="N1114" i="1"/>
  <c r="N1113" i="1"/>
  <c r="P1113" i="1" s="1"/>
  <c r="AG1113" i="1" s="1"/>
  <c r="AH1113" i="1" s="1"/>
  <c r="AJ1113" i="1" s="1"/>
  <c r="AL1113" i="1" s="1"/>
  <c r="AF1112" i="1"/>
  <c r="AC1112" i="1"/>
  <c r="N1112" i="1"/>
  <c r="P1112" i="1" s="1"/>
  <c r="AG1112" i="1" s="1"/>
  <c r="AH1112" i="1" s="1"/>
  <c r="AJ1112" i="1" s="1"/>
  <c r="AL1112" i="1" s="1"/>
  <c r="AF1111" i="1"/>
  <c r="AC1111" i="1"/>
  <c r="N1111" i="1"/>
  <c r="P1111" i="1" s="1"/>
  <c r="AG1111" i="1" s="1"/>
  <c r="AH1111" i="1" s="1"/>
  <c r="AJ1111" i="1" s="1"/>
  <c r="AL1111" i="1" s="1"/>
  <c r="AF1110" i="1"/>
  <c r="AC1110" i="1"/>
  <c r="N1110" i="1"/>
  <c r="P1110" i="1" s="1"/>
  <c r="AG1110" i="1" s="1"/>
  <c r="AH1110" i="1" s="1"/>
  <c r="AJ1110" i="1" s="1"/>
  <c r="AL1110" i="1" s="1"/>
  <c r="AF1109" i="1"/>
  <c r="AC1109" i="1"/>
  <c r="N1109" i="1"/>
  <c r="P1109" i="1" s="1"/>
  <c r="AG1109" i="1" s="1"/>
  <c r="AH1109" i="1" s="1"/>
  <c r="AJ1109" i="1" s="1"/>
  <c r="AL1109" i="1" s="1"/>
  <c r="AF1108" i="1"/>
  <c r="AC1108" i="1"/>
  <c r="N1108" i="1"/>
  <c r="P1108" i="1" s="1"/>
  <c r="AG1108" i="1" s="1"/>
  <c r="AH1108" i="1" s="1"/>
  <c r="AJ1108" i="1" s="1"/>
  <c r="AL1108" i="1" s="1"/>
  <c r="AF1107" i="1"/>
  <c r="AC1107" i="1"/>
  <c r="N1107" i="1"/>
  <c r="P1107" i="1" s="1"/>
  <c r="AG1107" i="1" s="1"/>
  <c r="AH1107" i="1" s="1"/>
  <c r="AJ1107" i="1" s="1"/>
  <c r="AL1107" i="1" s="1"/>
  <c r="AF1106" i="1"/>
  <c r="AC1106" i="1"/>
  <c r="N1106" i="1"/>
  <c r="P1106" i="1" s="1"/>
  <c r="AG1106" i="1" s="1"/>
  <c r="AH1106" i="1" s="1"/>
  <c r="AJ1106" i="1" s="1"/>
  <c r="AL1106" i="1" s="1"/>
  <c r="AF1105" i="1"/>
  <c r="AC1105" i="1"/>
  <c r="N1105" i="1"/>
  <c r="P1105" i="1" s="1"/>
  <c r="AG1105" i="1" s="1"/>
  <c r="AH1105" i="1" s="1"/>
  <c r="AF1103" i="1"/>
  <c r="AI1103" i="1" s="1"/>
  <c r="AJ1103" i="1" s="1"/>
  <c r="AC1103" i="1"/>
  <c r="P1103" i="1"/>
  <c r="AG1103" i="1" s="1"/>
  <c r="AH1103" i="1" s="1"/>
  <c r="AH1104" i="1" s="1"/>
  <c r="N1103" i="1"/>
  <c r="AC1101" i="1"/>
  <c r="AF1101" i="1" s="1"/>
  <c r="AG1101" i="1" s="1"/>
  <c r="AH1101" i="1" s="1"/>
  <c r="AJ1101" i="1" s="1"/>
  <c r="AL1101" i="1" s="1"/>
  <c r="P1101" i="1"/>
  <c r="N1101" i="1"/>
  <c r="AC1100" i="1"/>
  <c r="AF1100" i="1" s="1"/>
  <c r="AG1100" i="1" s="1"/>
  <c r="AH1100" i="1" s="1"/>
  <c r="AJ1100" i="1" s="1"/>
  <c r="AL1100" i="1" s="1"/>
  <c r="P1100" i="1"/>
  <c r="N1100" i="1"/>
  <c r="AC1099" i="1"/>
  <c r="AF1099" i="1" s="1"/>
  <c r="AC1098" i="1"/>
  <c r="AF1098" i="1" s="1"/>
  <c r="N1098" i="1"/>
  <c r="P1098" i="1" s="1"/>
  <c r="N1097" i="1"/>
  <c r="P1097" i="1" s="1"/>
  <c r="AG1097" i="1" s="1"/>
  <c r="AH1097" i="1" s="1"/>
  <c r="P1095" i="1"/>
  <c r="AG1095" i="1" s="1"/>
  <c r="AH1095" i="1" s="1"/>
  <c r="N1095" i="1"/>
  <c r="N1093" i="1"/>
  <c r="P1093" i="1" s="1"/>
  <c r="AG1093" i="1" s="1"/>
  <c r="AH1093" i="1" s="1"/>
  <c r="P1091" i="1"/>
  <c r="AG1091" i="1" s="1"/>
  <c r="AH1091" i="1" s="1"/>
  <c r="AJ1091" i="1" s="1"/>
  <c r="AL1091" i="1" s="1"/>
  <c r="N1091" i="1"/>
  <c r="P1090" i="1"/>
  <c r="AG1090" i="1" s="1"/>
  <c r="AH1090" i="1" s="1"/>
  <c r="AJ1090" i="1" s="1"/>
  <c r="AL1090" i="1" s="1"/>
  <c r="N1090" i="1"/>
  <c r="P1089" i="1"/>
  <c r="AG1089" i="1" s="1"/>
  <c r="AH1089" i="1" s="1"/>
  <c r="AJ1089" i="1" s="1"/>
  <c r="AL1089" i="1" s="1"/>
  <c r="N1089" i="1"/>
  <c r="N1088" i="1"/>
  <c r="P1088" i="1" s="1"/>
  <c r="AG1088" i="1" s="1"/>
  <c r="AH1088" i="1" s="1"/>
  <c r="AJ1088" i="1" s="1"/>
  <c r="AL1088" i="1" s="1"/>
  <c r="P1087" i="1"/>
  <c r="AG1087" i="1" s="1"/>
  <c r="AH1087" i="1" s="1"/>
  <c r="N1087" i="1"/>
  <c r="AF1085" i="1"/>
  <c r="AC1085" i="1"/>
  <c r="N1085" i="1"/>
  <c r="P1085" i="1" s="1"/>
  <c r="AG1085" i="1" s="1"/>
  <c r="AH1085" i="1" s="1"/>
  <c r="AJ1085" i="1" s="1"/>
  <c r="AL1085" i="1" s="1"/>
  <c r="AF1084" i="1"/>
  <c r="AC1084" i="1"/>
  <c r="N1084" i="1"/>
  <c r="P1084" i="1" s="1"/>
  <c r="AG1084" i="1" s="1"/>
  <c r="AH1084" i="1" s="1"/>
  <c r="AJ1084" i="1" s="1"/>
  <c r="AL1084" i="1" s="1"/>
  <c r="AG1083" i="1"/>
  <c r="AH1083" i="1" s="1"/>
  <c r="P1083" i="1"/>
  <c r="N1083" i="1"/>
  <c r="AC1081" i="1"/>
  <c r="AF1081" i="1" s="1"/>
  <c r="P1081" i="1"/>
  <c r="AG1081" i="1" s="1"/>
  <c r="AH1081" i="1" s="1"/>
  <c r="AJ1081" i="1" s="1"/>
  <c r="AL1081" i="1" s="1"/>
  <c r="N1081" i="1"/>
  <c r="N1080" i="1"/>
  <c r="P1080" i="1" s="1"/>
  <c r="AG1080" i="1" s="1"/>
  <c r="AH1080" i="1" s="1"/>
  <c r="N1078" i="1"/>
  <c r="P1078" i="1" s="1"/>
  <c r="AG1078" i="1" s="1"/>
  <c r="AH1078" i="1" s="1"/>
  <c r="AJ1078" i="1" s="1"/>
  <c r="AL1078" i="1" s="1"/>
  <c r="AF1077" i="1"/>
  <c r="AC1077" i="1"/>
  <c r="N1077" i="1"/>
  <c r="P1077" i="1" s="1"/>
  <c r="AG1077" i="1" s="1"/>
  <c r="AH1077" i="1" s="1"/>
  <c r="AJ1077" i="1" s="1"/>
  <c r="AL1077" i="1" s="1"/>
  <c r="AG1076" i="1"/>
  <c r="AH1076" i="1" s="1"/>
  <c r="P1076" i="1"/>
  <c r="N1076" i="1"/>
  <c r="AC1074" i="1"/>
  <c r="AF1074" i="1" s="1"/>
  <c r="P1074" i="1"/>
  <c r="AG1074" i="1" s="1"/>
  <c r="AH1074" i="1" s="1"/>
  <c r="AJ1074" i="1" s="1"/>
  <c r="AL1074" i="1" s="1"/>
  <c r="N1074" i="1"/>
  <c r="AC1073" i="1"/>
  <c r="AF1073" i="1" s="1"/>
  <c r="P1073" i="1"/>
  <c r="N1073" i="1"/>
  <c r="N1072" i="1"/>
  <c r="P1072" i="1" s="1"/>
  <c r="AG1072" i="1" s="1"/>
  <c r="AH1072" i="1" s="1"/>
  <c r="AJ1072" i="1" s="1"/>
  <c r="AL1072" i="1" s="1"/>
  <c r="P1071" i="1"/>
  <c r="AG1071" i="1" s="1"/>
  <c r="AH1071" i="1" s="1"/>
  <c r="N1071" i="1"/>
  <c r="AF1069" i="1"/>
  <c r="AC1069" i="1"/>
  <c r="N1069" i="1"/>
  <c r="P1069" i="1" s="1"/>
  <c r="AG1069" i="1" s="1"/>
  <c r="AH1069" i="1" s="1"/>
  <c r="AJ1069" i="1" s="1"/>
  <c r="AL1069" i="1" s="1"/>
  <c r="AF1068" i="1"/>
  <c r="AC1068" i="1"/>
  <c r="N1068" i="1"/>
  <c r="P1068" i="1" s="1"/>
  <c r="AG1068" i="1" s="1"/>
  <c r="AH1068" i="1" s="1"/>
  <c r="AJ1068" i="1" s="1"/>
  <c r="AL1068" i="1" s="1"/>
  <c r="AF1067" i="1"/>
  <c r="AC1067" i="1"/>
  <c r="N1067" i="1"/>
  <c r="P1067" i="1" s="1"/>
  <c r="AG1067" i="1" s="1"/>
  <c r="AH1067" i="1" s="1"/>
  <c r="AJ1067" i="1" s="1"/>
  <c r="AL1067" i="1" s="1"/>
  <c r="AG1066" i="1"/>
  <c r="AH1066" i="1" s="1"/>
  <c r="P1066" i="1"/>
  <c r="N1066" i="1"/>
  <c r="AC1064" i="1"/>
  <c r="AF1064" i="1" s="1"/>
  <c r="P1064" i="1"/>
  <c r="AG1064" i="1" s="1"/>
  <c r="AH1064" i="1" s="1"/>
  <c r="AJ1064" i="1" s="1"/>
  <c r="AL1064" i="1" s="1"/>
  <c r="N1064" i="1"/>
  <c r="AC1063" i="1"/>
  <c r="AF1063" i="1" s="1"/>
  <c r="P1063" i="1"/>
  <c r="AG1063" i="1" s="1"/>
  <c r="AH1063" i="1" s="1"/>
  <c r="N1063" i="1"/>
  <c r="AC1061" i="1"/>
  <c r="AF1061" i="1" s="1"/>
  <c r="N1061" i="1"/>
  <c r="P1061" i="1" s="1"/>
  <c r="AC1060" i="1"/>
  <c r="AF1060" i="1" s="1"/>
  <c r="N1060" i="1"/>
  <c r="P1060" i="1" s="1"/>
  <c r="AG1060" i="1" s="1"/>
  <c r="AH1060" i="1" s="1"/>
  <c r="AJ1060" i="1" s="1"/>
  <c r="AL1060" i="1" s="1"/>
  <c r="N1059" i="1"/>
  <c r="P1059" i="1" s="1"/>
  <c r="AG1059" i="1" s="1"/>
  <c r="AH1059" i="1" s="1"/>
  <c r="AC1057" i="1"/>
  <c r="AF1057" i="1" s="1"/>
  <c r="P1057" i="1"/>
  <c r="N1057" i="1"/>
  <c r="AF1056" i="1"/>
  <c r="AI1056" i="1" s="1"/>
  <c r="AJ1056" i="1" s="1"/>
  <c r="AL1056" i="1" s="1"/>
  <c r="AC1056" i="1"/>
  <c r="N1056" i="1"/>
  <c r="P1056" i="1" s="1"/>
  <c r="AG1056" i="1" s="1"/>
  <c r="AH1056" i="1" s="1"/>
  <c r="AI1055" i="1"/>
  <c r="AJ1055" i="1" s="1"/>
  <c r="AL1055" i="1" s="1"/>
  <c r="AF1055" i="1"/>
  <c r="AC1055" i="1"/>
  <c r="N1055" i="1"/>
  <c r="P1055" i="1" s="1"/>
  <c r="AG1055" i="1" s="1"/>
  <c r="AH1055" i="1" s="1"/>
  <c r="AC1054" i="1"/>
  <c r="AF1054" i="1" s="1"/>
  <c r="AI1054" i="1" s="1"/>
  <c r="P1054" i="1"/>
  <c r="AG1054" i="1" s="1"/>
  <c r="AH1054" i="1" s="1"/>
  <c r="N1054" i="1"/>
  <c r="AC1053" i="1"/>
  <c r="AF1053" i="1" s="1"/>
  <c r="AI1053" i="1" s="1"/>
  <c r="N1053" i="1"/>
  <c r="P1053" i="1" s="1"/>
  <c r="AG1053" i="1" s="1"/>
  <c r="AH1053" i="1" s="1"/>
  <c r="AF1052" i="1"/>
  <c r="AI1052" i="1" s="1"/>
  <c r="AJ1052" i="1" s="1"/>
  <c r="AL1052" i="1" s="1"/>
  <c r="AC1052" i="1"/>
  <c r="P1052" i="1"/>
  <c r="AG1052" i="1" s="1"/>
  <c r="AH1052" i="1" s="1"/>
  <c r="N1052" i="1"/>
  <c r="AC1051" i="1"/>
  <c r="AF1051" i="1" s="1"/>
  <c r="AI1051" i="1" s="1"/>
  <c r="N1051" i="1"/>
  <c r="P1051" i="1" s="1"/>
  <c r="P1049" i="1"/>
  <c r="AG1049" i="1" s="1"/>
  <c r="AH1049" i="1" s="1"/>
  <c r="AJ1049" i="1" s="1"/>
  <c r="AL1049" i="1" s="1"/>
  <c r="N1049" i="1"/>
  <c r="AF1048" i="1"/>
  <c r="AC1048" i="1"/>
  <c r="P1048" i="1"/>
  <c r="AG1048" i="1" s="1"/>
  <c r="AH1048" i="1" s="1"/>
  <c r="N1048" i="1"/>
  <c r="AF1046" i="1"/>
  <c r="AC1046" i="1"/>
  <c r="N1046" i="1"/>
  <c r="P1046" i="1" s="1"/>
  <c r="AG1046" i="1" s="1"/>
  <c r="AH1046" i="1" s="1"/>
  <c r="AJ1046" i="1" s="1"/>
  <c r="AL1046" i="1" s="1"/>
  <c r="AG1045" i="1"/>
  <c r="AH1045" i="1" s="1"/>
  <c r="P1045" i="1"/>
  <c r="N1045" i="1"/>
  <c r="AC1043" i="1"/>
  <c r="AF1043" i="1" s="1"/>
  <c r="P1043" i="1"/>
  <c r="AG1043" i="1" s="1"/>
  <c r="AH1043" i="1" s="1"/>
  <c r="AJ1043" i="1" s="1"/>
  <c r="AL1043" i="1" s="1"/>
  <c r="N1043" i="1"/>
  <c r="N1042" i="1"/>
  <c r="P1042" i="1" s="1"/>
  <c r="AG1042" i="1" s="1"/>
  <c r="AH1042" i="1" s="1"/>
  <c r="N1040" i="1"/>
  <c r="P1040" i="1" s="1"/>
  <c r="AG1040" i="1" s="1"/>
  <c r="AH1040" i="1" s="1"/>
  <c r="AF1038" i="1"/>
  <c r="AC1038" i="1"/>
  <c r="P1038" i="1"/>
  <c r="AG1038" i="1" s="1"/>
  <c r="AH1038" i="1" s="1"/>
  <c r="N1038" i="1"/>
  <c r="AC1036" i="1"/>
  <c r="AF1036" i="1" s="1"/>
  <c r="AG1036" i="1" s="1"/>
  <c r="AH1036" i="1" s="1"/>
  <c r="AJ1036" i="1" s="1"/>
  <c r="AL1036" i="1" s="1"/>
  <c r="P1036" i="1"/>
  <c r="N1036" i="1"/>
  <c r="AC1035" i="1"/>
  <c r="AF1035" i="1" s="1"/>
  <c r="AG1035" i="1" s="1"/>
  <c r="AH1035" i="1" s="1"/>
  <c r="AJ1035" i="1" s="1"/>
  <c r="AL1035" i="1" s="1"/>
  <c r="P1035" i="1"/>
  <c r="N1035" i="1"/>
  <c r="AC1034" i="1"/>
  <c r="AF1034" i="1" s="1"/>
  <c r="AG1034" i="1" s="1"/>
  <c r="AH1034" i="1" s="1"/>
  <c r="AJ1034" i="1" s="1"/>
  <c r="AL1034" i="1" s="1"/>
  <c r="P1034" i="1"/>
  <c r="N1034" i="1"/>
  <c r="N1033" i="1"/>
  <c r="P1033" i="1" s="1"/>
  <c r="AG1033" i="1" s="1"/>
  <c r="AH1033" i="1" s="1"/>
  <c r="AF1031" i="1"/>
  <c r="AC1031" i="1"/>
  <c r="N1031" i="1"/>
  <c r="P1031" i="1" s="1"/>
  <c r="AG1031" i="1" s="1"/>
  <c r="AH1031" i="1" s="1"/>
  <c r="AJ1031" i="1" s="1"/>
  <c r="AL1031" i="1" s="1"/>
  <c r="P1030" i="1"/>
  <c r="AG1030" i="1" s="1"/>
  <c r="AH1030" i="1" s="1"/>
  <c r="N1030" i="1"/>
  <c r="AG1028" i="1"/>
  <c r="AH1028" i="1" s="1"/>
  <c r="P1028" i="1"/>
  <c r="N1028" i="1"/>
  <c r="AC1026" i="1"/>
  <c r="AF1026" i="1" s="1"/>
  <c r="P1026" i="1"/>
  <c r="N1026" i="1"/>
  <c r="N1024" i="1"/>
  <c r="P1024" i="1" s="1"/>
  <c r="AG1024" i="1" s="1"/>
  <c r="AH1024" i="1" s="1"/>
  <c r="P1022" i="1"/>
  <c r="AG1022" i="1" s="1"/>
  <c r="AH1022" i="1" s="1"/>
  <c r="AJ1022" i="1" s="1"/>
  <c r="AL1022" i="1" s="1"/>
  <c r="N1022" i="1"/>
  <c r="P1021" i="1"/>
  <c r="AG1021" i="1" s="1"/>
  <c r="AH1021" i="1" s="1"/>
  <c r="N1021" i="1"/>
  <c r="AC1019" i="1"/>
  <c r="AF1019" i="1" s="1"/>
  <c r="N1019" i="1"/>
  <c r="P1019" i="1" s="1"/>
  <c r="AC1018" i="1"/>
  <c r="AF1018" i="1" s="1"/>
  <c r="N1018" i="1"/>
  <c r="P1018" i="1" s="1"/>
  <c r="AG1018" i="1" s="1"/>
  <c r="AH1018" i="1" s="1"/>
  <c r="AJ1018" i="1" s="1"/>
  <c r="AL1018" i="1" s="1"/>
  <c r="AC1017" i="1"/>
  <c r="AF1017" i="1" s="1"/>
  <c r="AC1016" i="1"/>
  <c r="AF1016" i="1" s="1"/>
  <c r="N1016" i="1"/>
  <c r="P1016" i="1" s="1"/>
  <c r="AC1015" i="1"/>
  <c r="AF1015" i="1" s="1"/>
  <c r="N1015" i="1"/>
  <c r="P1015" i="1" s="1"/>
  <c r="AC1014" i="1"/>
  <c r="AF1014" i="1" s="1"/>
  <c r="N1014" i="1"/>
  <c r="P1014" i="1" s="1"/>
  <c r="AG1014" i="1" s="1"/>
  <c r="AH1014" i="1" s="1"/>
  <c r="AJ1014" i="1" s="1"/>
  <c r="AL1014" i="1" s="1"/>
  <c r="AC1013" i="1"/>
  <c r="AF1013" i="1" s="1"/>
  <c r="N1013" i="1"/>
  <c r="P1013" i="1" s="1"/>
  <c r="AF1011" i="1"/>
  <c r="AC1011" i="1"/>
  <c r="P1011" i="1"/>
  <c r="AG1011" i="1" s="1"/>
  <c r="AH1011" i="1" s="1"/>
  <c r="AJ1011" i="1" s="1"/>
  <c r="AL1011" i="1" s="1"/>
  <c r="N1011" i="1"/>
  <c r="AF1010" i="1"/>
  <c r="AC1010" i="1"/>
  <c r="P1010" i="1"/>
  <c r="AG1010" i="1" s="1"/>
  <c r="AH1010" i="1" s="1"/>
  <c r="AJ1010" i="1" s="1"/>
  <c r="AL1010" i="1" s="1"/>
  <c r="N1010" i="1"/>
  <c r="AF1009" i="1"/>
  <c r="AC1009" i="1"/>
  <c r="P1009" i="1"/>
  <c r="AG1009" i="1" s="1"/>
  <c r="AH1009" i="1" s="1"/>
  <c r="AJ1009" i="1" s="1"/>
  <c r="AL1009" i="1" s="1"/>
  <c r="N1009" i="1"/>
  <c r="AF1008" i="1"/>
  <c r="AC1008" i="1"/>
  <c r="P1008" i="1"/>
  <c r="AG1008" i="1" s="1"/>
  <c r="AH1008" i="1" s="1"/>
  <c r="AJ1008" i="1" s="1"/>
  <c r="AL1008" i="1" s="1"/>
  <c r="N1008" i="1"/>
  <c r="P1007" i="1"/>
  <c r="AG1007" i="1" s="1"/>
  <c r="AH1007" i="1" s="1"/>
  <c r="N1007" i="1"/>
  <c r="N1005" i="1"/>
  <c r="P1005" i="1" s="1"/>
  <c r="AG1005" i="1" s="1"/>
  <c r="AH1005" i="1" s="1"/>
  <c r="AF1003" i="1"/>
  <c r="AC1003" i="1"/>
  <c r="N1003" i="1"/>
  <c r="P1003" i="1" s="1"/>
  <c r="AG1003" i="1" s="1"/>
  <c r="AH1003" i="1" s="1"/>
  <c r="AJ1003" i="1" s="1"/>
  <c r="AL1003" i="1" s="1"/>
  <c r="AF1002" i="1"/>
  <c r="AC1002" i="1"/>
  <c r="N1002" i="1"/>
  <c r="P1002" i="1" s="1"/>
  <c r="AG1002" i="1" s="1"/>
  <c r="AH1002" i="1" s="1"/>
  <c r="AJ1002" i="1" s="1"/>
  <c r="AL1002" i="1" s="1"/>
  <c r="P1001" i="1"/>
  <c r="AG1001" i="1" s="1"/>
  <c r="AH1001" i="1" s="1"/>
  <c r="N1001" i="1"/>
  <c r="AF999" i="1"/>
  <c r="AC999" i="1"/>
  <c r="N999" i="1"/>
  <c r="P999" i="1" s="1"/>
  <c r="AG999" i="1" s="1"/>
  <c r="AH999" i="1" s="1"/>
  <c r="AJ999" i="1" s="1"/>
  <c r="AL999" i="1" s="1"/>
  <c r="AF998" i="1"/>
  <c r="AC998" i="1"/>
  <c r="N998" i="1"/>
  <c r="P998" i="1" s="1"/>
  <c r="AG998" i="1" s="1"/>
  <c r="AH998" i="1" s="1"/>
  <c r="AJ998" i="1" s="1"/>
  <c r="AL998" i="1" s="1"/>
  <c r="AG997" i="1"/>
  <c r="AH997" i="1" s="1"/>
  <c r="P997" i="1"/>
  <c r="N997" i="1"/>
  <c r="AC995" i="1"/>
  <c r="AF995" i="1" s="1"/>
  <c r="P995" i="1"/>
  <c r="AG995" i="1" s="1"/>
  <c r="AH995" i="1" s="1"/>
  <c r="N995" i="1"/>
  <c r="AC993" i="1"/>
  <c r="AF993" i="1" s="1"/>
  <c r="N993" i="1"/>
  <c r="P993" i="1" s="1"/>
  <c r="AG993" i="1" s="1"/>
  <c r="AH993" i="1" s="1"/>
  <c r="AJ993" i="1" s="1"/>
  <c r="AL993" i="1" s="1"/>
  <c r="AC992" i="1"/>
  <c r="AF992" i="1" s="1"/>
  <c r="N992" i="1"/>
  <c r="P992" i="1" s="1"/>
  <c r="AG992" i="1" s="1"/>
  <c r="AH992" i="1" s="1"/>
  <c r="AJ992" i="1" s="1"/>
  <c r="AL992" i="1" s="1"/>
  <c r="N991" i="1"/>
  <c r="P991" i="1" s="1"/>
  <c r="AG991" i="1" s="1"/>
  <c r="AH991" i="1" s="1"/>
  <c r="AJ991" i="1" s="1"/>
  <c r="AL991" i="1" s="1"/>
  <c r="N990" i="1"/>
  <c r="P990" i="1" s="1"/>
  <c r="AG990" i="1" s="1"/>
  <c r="AH990" i="1" s="1"/>
  <c r="AF988" i="1"/>
  <c r="AC988" i="1"/>
  <c r="P988" i="1"/>
  <c r="AG988" i="1" s="1"/>
  <c r="AH988" i="1" s="1"/>
  <c r="AJ988" i="1" s="1"/>
  <c r="AL988" i="1" s="1"/>
  <c r="N988" i="1"/>
  <c r="AF987" i="1"/>
  <c r="AC987" i="1"/>
  <c r="P987" i="1"/>
  <c r="AG987" i="1" s="1"/>
  <c r="AH987" i="1" s="1"/>
  <c r="AJ987" i="1" s="1"/>
  <c r="AL987" i="1" s="1"/>
  <c r="N987" i="1"/>
  <c r="AF986" i="1"/>
  <c r="AC986" i="1"/>
  <c r="P986" i="1"/>
  <c r="AG986" i="1" s="1"/>
  <c r="AH986" i="1" s="1"/>
  <c r="AJ986" i="1" s="1"/>
  <c r="AL986" i="1" s="1"/>
  <c r="N986" i="1"/>
  <c r="AF985" i="1"/>
  <c r="AC985" i="1"/>
  <c r="P985" i="1"/>
  <c r="AG985" i="1" s="1"/>
  <c r="AH985" i="1" s="1"/>
  <c r="AJ985" i="1" s="1"/>
  <c r="AL985" i="1" s="1"/>
  <c r="N985" i="1"/>
  <c r="AF984" i="1"/>
  <c r="AC984" i="1"/>
  <c r="P984" i="1"/>
  <c r="AG984" i="1" s="1"/>
  <c r="AH984" i="1" s="1"/>
  <c r="AJ984" i="1" s="1"/>
  <c r="AL984" i="1" s="1"/>
  <c r="N984" i="1"/>
  <c r="AF983" i="1"/>
  <c r="AC983" i="1"/>
  <c r="P983" i="1"/>
  <c r="AG983" i="1" s="1"/>
  <c r="AH983" i="1" s="1"/>
  <c r="AJ983" i="1" s="1"/>
  <c r="AL983" i="1" s="1"/>
  <c r="N983" i="1"/>
  <c r="AF982" i="1"/>
  <c r="AC982" i="1"/>
  <c r="P982" i="1"/>
  <c r="AG982" i="1" s="1"/>
  <c r="AH982" i="1" s="1"/>
  <c r="AJ982" i="1" s="1"/>
  <c r="AL982" i="1" s="1"/>
  <c r="N982" i="1"/>
  <c r="AF981" i="1"/>
  <c r="AC981" i="1"/>
  <c r="P981" i="1"/>
  <c r="AG981" i="1" s="1"/>
  <c r="AH981" i="1" s="1"/>
  <c r="AJ981" i="1" s="1"/>
  <c r="AL981" i="1" s="1"/>
  <c r="N981" i="1"/>
  <c r="AF980" i="1"/>
  <c r="AC980" i="1"/>
  <c r="P980" i="1"/>
  <c r="AG980" i="1" s="1"/>
  <c r="AH980" i="1" s="1"/>
  <c r="AJ980" i="1" s="1"/>
  <c r="AL980" i="1" s="1"/>
  <c r="N980" i="1"/>
  <c r="AF979" i="1"/>
  <c r="AC979" i="1"/>
  <c r="P979" i="1"/>
  <c r="AG979" i="1" s="1"/>
  <c r="AH979" i="1" s="1"/>
  <c r="AJ979" i="1" s="1"/>
  <c r="AL979" i="1" s="1"/>
  <c r="N979" i="1"/>
  <c r="AF978" i="1"/>
  <c r="AC978" i="1"/>
  <c r="P978" i="1"/>
  <c r="AG978" i="1" s="1"/>
  <c r="AH978" i="1" s="1"/>
  <c r="AJ978" i="1" s="1"/>
  <c r="AL978" i="1" s="1"/>
  <c r="N978" i="1"/>
  <c r="AF977" i="1"/>
  <c r="AC977" i="1"/>
  <c r="AC976" i="1"/>
  <c r="AF976" i="1" s="1"/>
  <c r="P976" i="1"/>
  <c r="N976" i="1"/>
  <c r="N975" i="1"/>
  <c r="P975" i="1" s="1"/>
  <c r="AG975" i="1" s="1"/>
  <c r="AH975" i="1" s="1"/>
  <c r="AC973" i="1"/>
  <c r="AF973" i="1" s="1"/>
  <c r="N973" i="1"/>
  <c r="P973" i="1" s="1"/>
  <c r="AG973" i="1" s="1"/>
  <c r="AH973" i="1" s="1"/>
  <c r="P971" i="1"/>
  <c r="AG971" i="1" s="1"/>
  <c r="AH971" i="1" s="1"/>
  <c r="N971" i="1"/>
  <c r="N969" i="1"/>
  <c r="P969" i="1" s="1"/>
  <c r="AG969" i="1" s="1"/>
  <c r="AH969" i="1" s="1"/>
  <c r="P967" i="1"/>
  <c r="AG967" i="1" s="1"/>
  <c r="AH967" i="1" s="1"/>
  <c r="AJ967" i="1" s="1"/>
  <c r="AL967" i="1" s="1"/>
  <c r="N967" i="1"/>
  <c r="P966" i="1"/>
  <c r="AG966" i="1" s="1"/>
  <c r="AH966" i="1" s="1"/>
  <c r="AJ966" i="1" s="1"/>
  <c r="AL966" i="1" s="1"/>
  <c r="N966" i="1"/>
  <c r="P965" i="1"/>
  <c r="AG965" i="1" s="1"/>
  <c r="AH965" i="1" s="1"/>
  <c r="N965" i="1"/>
  <c r="AC963" i="1"/>
  <c r="AF963" i="1" s="1"/>
  <c r="AG963" i="1" s="1"/>
  <c r="AH963" i="1" s="1"/>
  <c r="AJ963" i="1" s="1"/>
  <c r="AL963" i="1" s="1"/>
  <c r="AC962" i="1"/>
  <c r="AF962" i="1" s="1"/>
  <c r="N962" i="1"/>
  <c r="P962" i="1" s="1"/>
  <c r="AC961" i="1"/>
  <c r="AF961" i="1" s="1"/>
  <c r="N961" i="1"/>
  <c r="P961" i="1" s="1"/>
  <c r="AG961" i="1" s="1"/>
  <c r="AH961" i="1" s="1"/>
  <c r="AJ961" i="1" s="1"/>
  <c r="AL961" i="1" s="1"/>
  <c r="AC960" i="1"/>
  <c r="AF960" i="1" s="1"/>
  <c r="N960" i="1"/>
  <c r="P960" i="1" s="1"/>
  <c r="AG960" i="1" s="1"/>
  <c r="AH960" i="1" s="1"/>
  <c r="AJ960" i="1" s="1"/>
  <c r="AL960" i="1" s="1"/>
  <c r="AC959" i="1"/>
  <c r="AF959" i="1" s="1"/>
  <c r="AF958" i="1"/>
  <c r="AC958" i="1"/>
  <c r="N958" i="1"/>
  <c r="P958" i="1" s="1"/>
  <c r="AF957" i="1"/>
  <c r="AC957" i="1"/>
  <c r="N957" i="1"/>
  <c r="P957" i="1" s="1"/>
  <c r="AG957" i="1" s="1"/>
  <c r="AH957" i="1" s="1"/>
  <c r="AJ957" i="1" s="1"/>
  <c r="AL957" i="1" s="1"/>
  <c r="AF956" i="1"/>
  <c r="AC956" i="1"/>
  <c r="N956" i="1"/>
  <c r="P956" i="1" s="1"/>
  <c r="AG956" i="1" s="1"/>
  <c r="AH956" i="1" s="1"/>
  <c r="AJ956" i="1" s="1"/>
  <c r="AL956" i="1" s="1"/>
  <c r="AF955" i="1"/>
  <c r="AC955" i="1"/>
  <c r="N955" i="1"/>
  <c r="P955" i="1" s="1"/>
  <c r="AG955" i="1" s="1"/>
  <c r="AH955" i="1" s="1"/>
  <c r="AJ955" i="1" s="1"/>
  <c r="AL955" i="1" s="1"/>
  <c r="AF954" i="1"/>
  <c r="AC954" i="1"/>
  <c r="N954" i="1"/>
  <c r="P954" i="1" s="1"/>
  <c r="AG954" i="1" s="1"/>
  <c r="AH954" i="1" s="1"/>
  <c r="AJ954" i="1" s="1"/>
  <c r="AL954" i="1" s="1"/>
  <c r="AG953" i="1"/>
  <c r="AH953" i="1" s="1"/>
  <c r="P953" i="1"/>
  <c r="N953" i="1"/>
  <c r="AC951" i="1"/>
  <c r="AF951" i="1" s="1"/>
  <c r="P951" i="1"/>
  <c r="AG951" i="1" s="1"/>
  <c r="AH951" i="1" s="1"/>
  <c r="N951" i="1"/>
  <c r="AF949" i="1"/>
  <c r="AI949" i="1" s="1"/>
  <c r="AC949" i="1"/>
  <c r="P949" i="1"/>
  <c r="AG949" i="1" s="1"/>
  <c r="AH949" i="1" s="1"/>
  <c r="AH950" i="1" s="1"/>
  <c r="N949" i="1"/>
  <c r="AC947" i="1"/>
  <c r="AF947" i="1" s="1"/>
  <c r="AI947" i="1" s="1"/>
  <c r="P947" i="1"/>
  <c r="N947" i="1"/>
  <c r="AC946" i="1"/>
  <c r="AF946" i="1" s="1"/>
  <c r="AI946" i="1" s="1"/>
  <c r="N946" i="1"/>
  <c r="P946" i="1" s="1"/>
  <c r="AF945" i="1"/>
  <c r="AI945" i="1" s="1"/>
  <c r="AC945" i="1"/>
  <c r="P945" i="1"/>
  <c r="AG945" i="1" s="1"/>
  <c r="AH945" i="1" s="1"/>
  <c r="N945" i="1"/>
  <c r="AC944" i="1"/>
  <c r="AF944" i="1" s="1"/>
  <c r="AI944" i="1" s="1"/>
  <c r="N944" i="1"/>
  <c r="P944" i="1" s="1"/>
  <c r="AG944" i="1" s="1"/>
  <c r="AH944" i="1" s="1"/>
  <c r="AF943" i="1"/>
  <c r="AI943" i="1" s="1"/>
  <c r="AJ943" i="1" s="1"/>
  <c r="AC943" i="1"/>
  <c r="P943" i="1"/>
  <c r="AG943" i="1" s="1"/>
  <c r="AH943" i="1" s="1"/>
  <c r="N943" i="1"/>
  <c r="AG941" i="1"/>
  <c r="AH941" i="1" s="1"/>
  <c r="AJ941" i="1" s="1"/>
  <c r="AL941" i="1" s="1"/>
  <c r="P941" i="1"/>
  <c r="N941" i="1"/>
  <c r="N940" i="1"/>
  <c r="P940" i="1" s="1"/>
  <c r="AG940" i="1" s="1"/>
  <c r="AH940" i="1" s="1"/>
  <c r="AJ940" i="1" s="1"/>
  <c r="AL940" i="1" s="1"/>
  <c r="N939" i="1"/>
  <c r="P939" i="1" s="1"/>
  <c r="AG939" i="1" s="1"/>
  <c r="AH939" i="1" s="1"/>
  <c r="AF937" i="1"/>
  <c r="AC937" i="1"/>
  <c r="P937" i="1"/>
  <c r="AG937" i="1" s="1"/>
  <c r="AH937" i="1" s="1"/>
  <c r="AJ937" i="1" s="1"/>
  <c r="AL937" i="1" s="1"/>
  <c r="N937" i="1"/>
  <c r="AF936" i="1"/>
  <c r="AC936" i="1"/>
  <c r="P936" i="1"/>
  <c r="AG936" i="1" s="1"/>
  <c r="AH936" i="1" s="1"/>
  <c r="AJ936" i="1" s="1"/>
  <c r="AL936" i="1" s="1"/>
  <c r="N936" i="1"/>
  <c r="AF935" i="1"/>
  <c r="AC935" i="1"/>
  <c r="P935" i="1"/>
  <c r="AG935" i="1" s="1"/>
  <c r="AH935" i="1" s="1"/>
  <c r="AJ935" i="1" s="1"/>
  <c r="AL935" i="1" s="1"/>
  <c r="N935" i="1"/>
  <c r="P934" i="1"/>
  <c r="AG934" i="1" s="1"/>
  <c r="AH934" i="1" s="1"/>
  <c r="N934" i="1"/>
  <c r="N932" i="1"/>
  <c r="P932" i="1" s="1"/>
  <c r="AG932" i="1" s="1"/>
  <c r="AH932" i="1" s="1"/>
  <c r="AJ932" i="1" s="1"/>
  <c r="AL932" i="1" s="1"/>
  <c r="AC931" i="1"/>
  <c r="AF931" i="1" s="1"/>
  <c r="N931" i="1"/>
  <c r="P931" i="1" s="1"/>
  <c r="AC930" i="1"/>
  <c r="AF930" i="1" s="1"/>
  <c r="N930" i="1"/>
  <c r="P930" i="1" s="1"/>
  <c r="AG930" i="1" s="1"/>
  <c r="AH930" i="1" s="1"/>
  <c r="AJ930" i="1" s="1"/>
  <c r="AL930" i="1" s="1"/>
  <c r="AC929" i="1"/>
  <c r="AF929" i="1" s="1"/>
  <c r="N929" i="1"/>
  <c r="P929" i="1" s="1"/>
  <c r="AC928" i="1"/>
  <c r="AF928" i="1" s="1"/>
  <c r="N928" i="1"/>
  <c r="P928" i="1" s="1"/>
  <c r="AG928" i="1" s="1"/>
  <c r="AH928" i="1" s="1"/>
  <c r="AJ928" i="1" s="1"/>
  <c r="AL928" i="1" s="1"/>
  <c r="AC927" i="1"/>
  <c r="AF927" i="1" s="1"/>
  <c r="N927" i="1"/>
  <c r="P927" i="1" s="1"/>
  <c r="AC926" i="1"/>
  <c r="AF926" i="1" s="1"/>
  <c r="N926" i="1"/>
  <c r="P926" i="1" s="1"/>
  <c r="AG926" i="1" s="1"/>
  <c r="AH926" i="1" s="1"/>
  <c r="AJ926" i="1" s="1"/>
  <c r="AL926" i="1" s="1"/>
  <c r="AC925" i="1"/>
  <c r="AF925" i="1" s="1"/>
  <c r="N925" i="1"/>
  <c r="P925" i="1" s="1"/>
  <c r="AF923" i="1"/>
  <c r="AC923" i="1"/>
  <c r="N923" i="1"/>
  <c r="P923" i="1" s="1"/>
  <c r="AG923" i="1" s="1"/>
  <c r="AH923" i="1" s="1"/>
  <c r="AJ923" i="1" s="1"/>
  <c r="AL923" i="1" s="1"/>
  <c r="AF922" i="1"/>
  <c r="AC922" i="1"/>
  <c r="N922" i="1"/>
  <c r="P922" i="1" s="1"/>
  <c r="AG922" i="1" s="1"/>
  <c r="AH922" i="1" s="1"/>
  <c r="N920" i="1"/>
  <c r="P920" i="1" s="1"/>
  <c r="AG920" i="1" s="1"/>
  <c r="AH920" i="1" s="1"/>
  <c r="AF918" i="1"/>
  <c r="AC918" i="1"/>
  <c r="P918" i="1"/>
  <c r="AG918" i="1" s="1"/>
  <c r="AH918" i="1" s="1"/>
  <c r="AJ918" i="1" s="1"/>
  <c r="AL918" i="1" s="1"/>
  <c r="N918" i="1"/>
  <c r="P917" i="1"/>
  <c r="AG917" i="1" s="1"/>
  <c r="AH917" i="1" s="1"/>
  <c r="N917" i="1"/>
  <c r="AC915" i="1"/>
  <c r="AF915" i="1" s="1"/>
  <c r="N915" i="1"/>
  <c r="P915" i="1" s="1"/>
  <c r="AG915" i="1" s="1"/>
  <c r="AH915" i="1" s="1"/>
  <c r="AF913" i="1"/>
  <c r="AC913" i="1"/>
  <c r="N913" i="1"/>
  <c r="P913" i="1" s="1"/>
  <c r="AG913" i="1" s="1"/>
  <c r="AH913" i="1" s="1"/>
  <c r="AJ913" i="1" s="1"/>
  <c r="AL913" i="1" s="1"/>
  <c r="P912" i="1"/>
  <c r="AG912" i="1" s="1"/>
  <c r="AH912" i="1" s="1"/>
  <c r="N912" i="1"/>
  <c r="AG910" i="1"/>
  <c r="AH910" i="1" s="1"/>
  <c r="AJ910" i="1" s="1"/>
  <c r="AL910" i="1" s="1"/>
  <c r="P910" i="1"/>
  <c r="N910" i="1"/>
  <c r="AC909" i="1"/>
  <c r="AF909" i="1" s="1"/>
  <c r="AG909" i="1" s="1"/>
  <c r="AH909" i="1" s="1"/>
  <c r="AJ909" i="1" s="1"/>
  <c r="AL909" i="1" s="1"/>
  <c r="P909" i="1"/>
  <c r="N909" i="1"/>
  <c r="AC908" i="1"/>
  <c r="AF908" i="1" s="1"/>
  <c r="AG908" i="1" s="1"/>
  <c r="AH908" i="1" s="1"/>
  <c r="AJ908" i="1" s="1"/>
  <c r="AL908" i="1" s="1"/>
  <c r="P908" i="1"/>
  <c r="N908" i="1"/>
  <c r="AC907" i="1"/>
  <c r="AF907" i="1" s="1"/>
  <c r="AG907" i="1" s="1"/>
  <c r="AH907" i="1" s="1"/>
  <c r="AJ907" i="1" s="1"/>
  <c r="AL907" i="1" s="1"/>
  <c r="P907" i="1"/>
  <c r="N907" i="1"/>
  <c r="AC906" i="1"/>
  <c r="AF906" i="1" s="1"/>
  <c r="AG906" i="1" s="1"/>
  <c r="AH906" i="1" s="1"/>
  <c r="AJ906" i="1" s="1"/>
  <c r="AL906" i="1" s="1"/>
  <c r="P906" i="1"/>
  <c r="N906" i="1"/>
  <c r="N905" i="1"/>
  <c r="P905" i="1" s="1"/>
  <c r="AG905" i="1" s="1"/>
  <c r="AH905" i="1" s="1"/>
  <c r="AJ905" i="1" s="1"/>
  <c r="AL905" i="1" s="1"/>
  <c r="AC904" i="1"/>
  <c r="AF904" i="1" s="1"/>
  <c r="N904" i="1"/>
  <c r="P904" i="1" s="1"/>
  <c r="AG904" i="1" s="1"/>
  <c r="AH904" i="1" s="1"/>
  <c r="AJ904" i="1" s="1"/>
  <c r="AL904" i="1" s="1"/>
  <c r="AC903" i="1"/>
  <c r="AF903" i="1" s="1"/>
  <c r="N903" i="1"/>
  <c r="P903" i="1" s="1"/>
  <c r="N902" i="1"/>
  <c r="P902" i="1" s="1"/>
  <c r="AG902" i="1" s="1"/>
  <c r="AH902" i="1" s="1"/>
  <c r="AJ902" i="1" s="1"/>
  <c r="AL902" i="1" s="1"/>
  <c r="AC901" i="1"/>
  <c r="AF901" i="1" s="1"/>
  <c r="N901" i="1"/>
  <c r="P901" i="1" s="1"/>
  <c r="AG901" i="1" s="1"/>
  <c r="AH901" i="1" s="1"/>
  <c r="AJ901" i="1" s="1"/>
  <c r="AL901" i="1" s="1"/>
  <c r="AC900" i="1"/>
  <c r="AF900" i="1" s="1"/>
  <c r="N900" i="1"/>
  <c r="P900" i="1" s="1"/>
  <c r="AG900" i="1" s="1"/>
  <c r="AH900" i="1" s="1"/>
  <c r="AJ900" i="1" s="1"/>
  <c r="AL900" i="1" s="1"/>
  <c r="N899" i="1"/>
  <c r="P899" i="1" s="1"/>
  <c r="AG899" i="1" s="1"/>
  <c r="AH899" i="1" s="1"/>
  <c r="AJ899" i="1" s="1"/>
  <c r="AL899" i="1" s="1"/>
  <c r="AF898" i="1"/>
  <c r="AC898" i="1"/>
  <c r="N898" i="1"/>
  <c r="P898" i="1" s="1"/>
  <c r="AG898" i="1" s="1"/>
  <c r="AH898" i="1" s="1"/>
  <c r="AJ898" i="1" s="1"/>
  <c r="AL898" i="1" s="1"/>
  <c r="AF897" i="1"/>
  <c r="AC897" i="1"/>
  <c r="N897" i="1"/>
  <c r="P897" i="1" s="1"/>
  <c r="AG897" i="1" s="1"/>
  <c r="AH897" i="1" s="1"/>
  <c r="AJ897" i="1" s="1"/>
  <c r="AL897" i="1" s="1"/>
  <c r="AG896" i="1"/>
  <c r="AH896" i="1" s="1"/>
  <c r="AJ896" i="1" s="1"/>
  <c r="AL896" i="1" s="1"/>
  <c r="P896" i="1"/>
  <c r="N896" i="1"/>
  <c r="AC895" i="1"/>
  <c r="AF895" i="1" s="1"/>
  <c r="AG895" i="1" s="1"/>
  <c r="AH895" i="1" s="1"/>
  <c r="AJ895" i="1" s="1"/>
  <c r="AL895" i="1" s="1"/>
  <c r="P895" i="1"/>
  <c r="N895" i="1"/>
  <c r="AC894" i="1"/>
  <c r="AF894" i="1" s="1"/>
  <c r="AG894" i="1" s="1"/>
  <c r="AH894" i="1" s="1"/>
  <c r="AJ894" i="1" s="1"/>
  <c r="AL894" i="1" s="1"/>
  <c r="P894" i="1"/>
  <c r="N894" i="1"/>
  <c r="N893" i="1"/>
  <c r="P893" i="1" s="1"/>
  <c r="AG893" i="1" s="1"/>
  <c r="AH893" i="1" s="1"/>
  <c r="P891" i="1"/>
  <c r="AG891" i="1" s="1"/>
  <c r="AH891" i="1" s="1"/>
  <c r="N891" i="1"/>
  <c r="AF889" i="1"/>
  <c r="AC889" i="1"/>
  <c r="N889" i="1"/>
  <c r="P889" i="1" s="1"/>
  <c r="AG889" i="1" s="1"/>
  <c r="AH889" i="1" s="1"/>
  <c r="AJ889" i="1" s="1"/>
  <c r="AL889" i="1" s="1"/>
  <c r="AG888" i="1"/>
  <c r="AH888" i="1" s="1"/>
  <c r="AJ888" i="1" s="1"/>
  <c r="AL888" i="1" s="1"/>
  <c r="P888" i="1"/>
  <c r="N888" i="1"/>
  <c r="AC887" i="1"/>
  <c r="AF887" i="1" s="1"/>
  <c r="AG887" i="1" s="1"/>
  <c r="AH887" i="1" s="1"/>
  <c r="P887" i="1"/>
  <c r="N887" i="1"/>
  <c r="AC885" i="1"/>
  <c r="AF885" i="1" s="1"/>
  <c r="P885" i="1"/>
  <c r="AG885" i="1" s="1"/>
  <c r="AH885" i="1" s="1"/>
  <c r="AJ885" i="1" s="1"/>
  <c r="AL885" i="1" s="1"/>
  <c r="N885" i="1"/>
  <c r="AC884" i="1"/>
  <c r="AF884" i="1" s="1"/>
  <c r="P884" i="1"/>
  <c r="AG884" i="1" s="1"/>
  <c r="AH884" i="1" s="1"/>
  <c r="AJ884" i="1" s="1"/>
  <c r="AL884" i="1" s="1"/>
  <c r="N884" i="1"/>
  <c r="N883" i="1"/>
  <c r="P883" i="1" s="1"/>
  <c r="AG883" i="1" s="1"/>
  <c r="AH883" i="1" s="1"/>
  <c r="AC881" i="1"/>
  <c r="AF881" i="1" s="1"/>
  <c r="N881" i="1"/>
  <c r="P881" i="1" s="1"/>
  <c r="AG881" i="1" s="1"/>
  <c r="AH881" i="1" s="1"/>
  <c r="P879" i="1"/>
  <c r="AG879" i="1" s="1"/>
  <c r="AH879" i="1" s="1"/>
  <c r="N879" i="1"/>
  <c r="AC877" i="1"/>
  <c r="AF877" i="1" s="1"/>
  <c r="AG877" i="1" s="1"/>
  <c r="AH877" i="1" s="1"/>
  <c r="AJ877" i="1" s="1"/>
  <c r="AL877" i="1" s="1"/>
  <c r="P877" i="1"/>
  <c r="N877" i="1"/>
  <c r="AC876" i="1"/>
  <c r="AF876" i="1" s="1"/>
  <c r="AG876" i="1" s="1"/>
  <c r="AH876" i="1" s="1"/>
  <c r="AJ876" i="1" s="1"/>
  <c r="AL876" i="1" s="1"/>
  <c r="P876" i="1"/>
  <c r="N876" i="1"/>
  <c r="AC875" i="1"/>
  <c r="AF875" i="1" s="1"/>
  <c r="AG875" i="1" s="1"/>
  <c r="AH875" i="1" s="1"/>
  <c r="AJ875" i="1" s="1"/>
  <c r="AL875" i="1" s="1"/>
  <c r="P875" i="1"/>
  <c r="N875" i="1"/>
  <c r="N874" i="1"/>
  <c r="P874" i="1" s="1"/>
  <c r="AG874" i="1" s="1"/>
  <c r="AH874" i="1" s="1"/>
  <c r="AF872" i="1"/>
  <c r="AC872" i="1"/>
  <c r="N872" i="1"/>
  <c r="P872" i="1" s="1"/>
  <c r="AG872" i="1" s="1"/>
  <c r="AH872" i="1" s="1"/>
  <c r="AJ872" i="1" s="1"/>
  <c r="AL872" i="1" s="1"/>
  <c r="AF871" i="1"/>
  <c r="AC871" i="1"/>
  <c r="N871" i="1"/>
  <c r="P871" i="1" s="1"/>
  <c r="AG871" i="1" s="1"/>
  <c r="AH871" i="1" s="1"/>
  <c r="AJ871" i="1" s="1"/>
  <c r="AL871" i="1" s="1"/>
  <c r="AF870" i="1"/>
  <c r="AC870" i="1"/>
  <c r="N870" i="1"/>
  <c r="P870" i="1" s="1"/>
  <c r="AG870" i="1" s="1"/>
  <c r="AH870" i="1" s="1"/>
  <c r="AJ870" i="1" s="1"/>
  <c r="AL870" i="1" s="1"/>
  <c r="P869" i="1"/>
  <c r="AG869" i="1" s="1"/>
  <c r="AH869" i="1" s="1"/>
  <c r="N869" i="1"/>
  <c r="AG867" i="1"/>
  <c r="AH867" i="1" s="1"/>
  <c r="AJ867" i="1" s="1"/>
  <c r="AL867" i="1" s="1"/>
  <c r="P867" i="1"/>
  <c r="N867" i="1"/>
  <c r="N866" i="1"/>
  <c r="P866" i="1" s="1"/>
  <c r="AG866" i="1" s="1"/>
  <c r="AH866" i="1" s="1"/>
  <c r="AJ866" i="1" s="1"/>
  <c r="AL866" i="1" s="1"/>
  <c r="N865" i="1"/>
  <c r="P865" i="1" s="1"/>
  <c r="AG865" i="1" s="1"/>
  <c r="AH865" i="1" s="1"/>
  <c r="AJ865" i="1" s="1"/>
  <c r="AL865" i="1" s="1"/>
  <c r="AC864" i="1"/>
  <c r="AF864" i="1" s="1"/>
  <c r="N864" i="1"/>
  <c r="P864" i="1" s="1"/>
  <c r="N863" i="1"/>
  <c r="P863" i="1" s="1"/>
  <c r="AG863" i="1" s="1"/>
  <c r="AH863" i="1" s="1"/>
  <c r="P861" i="1"/>
  <c r="AG861" i="1" s="1"/>
  <c r="AH861" i="1" s="1"/>
  <c r="AJ861" i="1" s="1"/>
  <c r="AL861" i="1" s="1"/>
  <c r="N861" i="1"/>
  <c r="N860" i="1"/>
  <c r="P860" i="1" s="1"/>
  <c r="AG860" i="1" s="1"/>
  <c r="AH860" i="1" s="1"/>
  <c r="AJ860" i="1" s="1"/>
  <c r="AL860" i="1" s="1"/>
  <c r="P859" i="1"/>
  <c r="AG859" i="1" s="1"/>
  <c r="AH859" i="1" s="1"/>
  <c r="AJ859" i="1" s="1"/>
  <c r="AL859" i="1" s="1"/>
  <c r="N859" i="1"/>
  <c r="P858" i="1"/>
  <c r="AG858" i="1" s="1"/>
  <c r="AH858" i="1" s="1"/>
  <c r="N858" i="1"/>
  <c r="AC856" i="1"/>
  <c r="AF856" i="1" s="1"/>
  <c r="AG856" i="1" s="1"/>
  <c r="AH856" i="1" s="1"/>
  <c r="AJ856" i="1" s="1"/>
  <c r="AL856" i="1" s="1"/>
  <c r="P856" i="1"/>
  <c r="N856" i="1"/>
  <c r="AC855" i="1"/>
  <c r="AF855" i="1" s="1"/>
  <c r="AG855" i="1" s="1"/>
  <c r="AH855" i="1" s="1"/>
  <c r="P855" i="1"/>
  <c r="N855" i="1"/>
  <c r="AC853" i="1"/>
  <c r="AF853" i="1" s="1"/>
  <c r="P853" i="1"/>
  <c r="N853" i="1"/>
  <c r="N851" i="1"/>
  <c r="P851" i="1" s="1"/>
  <c r="AG851" i="1" s="1"/>
  <c r="AH851" i="1" s="1"/>
  <c r="AF849" i="1"/>
  <c r="AC849" i="1"/>
  <c r="P849" i="1"/>
  <c r="AG849" i="1" s="1"/>
  <c r="AH849" i="1" s="1"/>
  <c r="N849" i="1"/>
  <c r="AC847" i="1"/>
  <c r="AF847" i="1" s="1"/>
  <c r="AI847" i="1" s="1"/>
  <c r="P847" i="1"/>
  <c r="N847" i="1"/>
  <c r="N845" i="1"/>
  <c r="P845" i="1" s="1"/>
  <c r="AG845" i="1" s="1"/>
  <c r="AH845" i="1" s="1"/>
  <c r="AJ845" i="1" s="1"/>
  <c r="AL845" i="1" s="1"/>
  <c r="N844" i="1"/>
  <c r="P844" i="1" s="1"/>
  <c r="AG844" i="1" s="1"/>
  <c r="AH844" i="1" s="1"/>
  <c r="AF842" i="1"/>
  <c r="AC842" i="1"/>
  <c r="P842" i="1"/>
  <c r="AG842" i="1" s="1"/>
  <c r="AH842" i="1" s="1"/>
  <c r="AJ842" i="1" s="1"/>
  <c r="AL842" i="1" s="1"/>
  <c r="N842" i="1"/>
  <c r="P841" i="1"/>
  <c r="AG841" i="1" s="1"/>
  <c r="AH841" i="1" s="1"/>
  <c r="N841" i="1"/>
  <c r="AC839" i="1"/>
  <c r="AF839" i="1" s="1"/>
  <c r="N839" i="1"/>
  <c r="P839" i="1" s="1"/>
  <c r="AG839" i="1" s="1"/>
  <c r="AH839" i="1" s="1"/>
  <c r="AJ839" i="1" s="1"/>
  <c r="AL839" i="1" s="1"/>
  <c r="AC838" i="1"/>
  <c r="AF838" i="1" s="1"/>
  <c r="N838" i="1"/>
  <c r="P838" i="1" s="1"/>
  <c r="AG838" i="1" s="1"/>
  <c r="AH838" i="1" s="1"/>
  <c r="AJ838" i="1" s="1"/>
  <c r="AL838" i="1" s="1"/>
  <c r="N837" i="1"/>
  <c r="P837" i="1" s="1"/>
  <c r="AG837" i="1" s="1"/>
  <c r="AH837" i="1" s="1"/>
  <c r="AF835" i="1"/>
  <c r="AC835" i="1"/>
  <c r="P835" i="1"/>
  <c r="AG835" i="1" s="1"/>
  <c r="AH835" i="1" s="1"/>
  <c r="AJ835" i="1" s="1"/>
  <c r="AL835" i="1" s="1"/>
  <c r="N835" i="1"/>
  <c r="AF834" i="1"/>
  <c r="AC834" i="1"/>
  <c r="P834" i="1"/>
  <c r="AG834" i="1" s="1"/>
  <c r="AH834" i="1" s="1"/>
  <c r="AJ834" i="1" s="1"/>
  <c r="AL834" i="1" s="1"/>
  <c r="N834" i="1"/>
  <c r="P833" i="1"/>
  <c r="AG833" i="1" s="1"/>
  <c r="AH833" i="1" s="1"/>
  <c r="AJ833" i="1" s="1"/>
  <c r="AL833" i="1" s="1"/>
  <c r="N833" i="1"/>
  <c r="AF832" i="1"/>
  <c r="AC832" i="1"/>
  <c r="P832" i="1"/>
  <c r="AG832" i="1" s="1"/>
  <c r="AH832" i="1" s="1"/>
  <c r="N832" i="1"/>
  <c r="N830" i="1"/>
  <c r="P830" i="1" s="1"/>
  <c r="AG830" i="1" s="1"/>
  <c r="AH830" i="1" s="1"/>
  <c r="AJ830" i="1" s="1"/>
  <c r="AL830" i="1" s="1"/>
  <c r="N829" i="1"/>
  <c r="P829" i="1" s="1"/>
  <c r="AG829" i="1" s="1"/>
  <c r="AH829" i="1" s="1"/>
  <c r="AJ829" i="1" s="1"/>
  <c r="AL829" i="1" s="1"/>
  <c r="N828" i="1"/>
  <c r="P828" i="1" s="1"/>
  <c r="AG828" i="1" s="1"/>
  <c r="AH828" i="1" s="1"/>
  <c r="AC826" i="1"/>
  <c r="AF826" i="1" s="1"/>
  <c r="AI826" i="1" s="1"/>
  <c r="N826" i="1"/>
  <c r="P826" i="1" s="1"/>
  <c r="P824" i="1"/>
  <c r="AG824" i="1" s="1"/>
  <c r="AH824" i="1" s="1"/>
  <c r="N824" i="1"/>
  <c r="AG822" i="1"/>
  <c r="AH822" i="1" s="1"/>
  <c r="P822" i="1"/>
  <c r="N822" i="1"/>
  <c r="N820" i="1"/>
  <c r="P820" i="1" s="1"/>
  <c r="AG820" i="1" s="1"/>
  <c r="AH820" i="1" s="1"/>
  <c r="AJ820" i="1" s="1"/>
  <c r="AL820" i="1" s="1"/>
  <c r="AI819" i="1"/>
  <c r="AF819" i="1"/>
  <c r="AC819" i="1"/>
  <c r="N819" i="1"/>
  <c r="P819" i="1" s="1"/>
  <c r="AG819" i="1" s="1"/>
  <c r="AH819" i="1" s="1"/>
  <c r="AC818" i="1"/>
  <c r="AF818" i="1" s="1"/>
  <c r="AI818" i="1" s="1"/>
  <c r="P818" i="1"/>
  <c r="AG818" i="1" s="1"/>
  <c r="AH818" i="1" s="1"/>
  <c r="N818" i="1"/>
  <c r="AC817" i="1"/>
  <c r="AF817" i="1" s="1"/>
  <c r="AI817" i="1" s="1"/>
  <c r="N817" i="1"/>
  <c r="P817" i="1" s="1"/>
  <c r="AC815" i="1"/>
  <c r="AF815" i="1" s="1"/>
  <c r="P815" i="1"/>
  <c r="N815" i="1"/>
  <c r="N813" i="1"/>
  <c r="P813" i="1" s="1"/>
  <c r="AG813" i="1" s="1"/>
  <c r="AH813" i="1" s="1"/>
  <c r="AJ813" i="1" s="1"/>
  <c r="AL813" i="1" s="1"/>
  <c r="P812" i="1"/>
  <c r="AG812" i="1" s="1"/>
  <c r="AH812" i="1" s="1"/>
  <c r="AJ812" i="1" s="1"/>
  <c r="AL812" i="1" s="1"/>
  <c r="N812" i="1"/>
  <c r="AF811" i="1"/>
  <c r="AC811" i="1"/>
  <c r="P811" i="1"/>
  <c r="AG811" i="1" s="1"/>
  <c r="AH811" i="1" s="1"/>
  <c r="AJ811" i="1" s="1"/>
  <c r="AL811" i="1" s="1"/>
  <c r="N811" i="1"/>
  <c r="AF810" i="1"/>
  <c r="AC810" i="1"/>
  <c r="P810" i="1"/>
  <c r="AG810" i="1" s="1"/>
  <c r="AH810" i="1" s="1"/>
  <c r="AJ810" i="1" s="1"/>
  <c r="AL810" i="1" s="1"/>
  <c r="N810" i="1"/>
  <c r="AF809" i="1"/>
  <c r="AC809" i="1"/>
  <c r="P809" i="1"/>
  <c r="AG809" i="1" s="1"/>
  <c r="AH809" i="1" s="1"/>
  <c r="AJ809" i="1" s="1"/>
  <c r="AL809" i="1" s="1"/>
  <c r="N809" i="1"/>
  <c r="AF808" i="1"/>
  <c r="AC808" i="1"/>
  <c r="P808" i="1"/>
  <c r="AG808" i="1" s="1"/>
  <c r="AH808" i="1" s="1"/>
  <c r="AJ808" i="1" s="1"/>
  <c r="AL808" i="1" s="1"/>
  <c r="N808" i="1"/>
  <c r="AF807" i="1"/>
  <c r="AC807" i="1"/>
  <c r="P807" i="1"/>
  <c r="AG807" i="1" s="1"/>
  <c r="AH807" i="1" s="1"/>
  <c r="AJ807" i="1" s="1"/>
  <c r="AL807" i="1" s="1"/>
  <c r="N807" i="1"/>
  <c r="AF806" i="1"/>
  <c r="AC806" i="1"/>
  <c r="P806" i="1"/>
  <c r="AG806" i="1" s="1"/>
  <c r="AH806" i="1" s="1"/>
  <c r="AJ806" i="1" s="1"/>
  <c r="AL806" i="1" s="1"/>
  <c r="N806" i="1"/>
  <c r="AF805" i="1"/>
  <c r="AC805" i="1"/>
  <c r="P805" i="1"/>
  <c r="AG805" i="1" s="1"/>
  <c r="AH805" i="1" s="1"/>
  <c r="AJ805" i="1" s="1"/>
  <c r="AL805" i="1" s="1"/>
  <c r="N805" i="1"/>
  <c r="AF804" i="1"/>
  <c r="AC804" i="1"/>
  <c r="AF803" i="1"/>
  <c r="AC803" i="1"/>
  <c r="P803" i="1"/>
  <c r="AG803" i="1" s="1"/>
  <c r="AH803" i="1" s="1"/>
  <c r="AJ803" i="1" s="1"/>
  <c r="AL803" i="1" s="1"/>
  <c r="N803" i="1"/>
  <c r="AF802" i="1"/>
  <c r="AC802" i="1"/>
  <c r="AC801" i="1"/>
  <c r="AF801" i="1" s="1"/>
  <c r="P801" i="1"/>
  <c r="N801" i="1"/>
  <c r="AC800" i="1"/>
  <c r="AF800" i="1" s="1"/>
  <c r="AF799" i="1"/>
  <c r="AC799" i="1"/>
  <c r="N799" i="1"/>
  <c r="P799" i="1" s="1"/>
  <c r="AF798" i="1"/>
  <c r="AC798" i="1"/>
  <c r="AF797" i="1"/>
  <c r="AC797" i="1"/>
  <c r="P797" i="1"/>
  <c r="AG797" i="1" s="1"/>
  <c r="AH797" i="1" s="1"/>
  <c r="AJ797" i="1" s="1"/>
  <c r="AL797" i="1" s="1"/>
  <c r="N797" i="1"/>
  <c r="AF796" i="1"/>
  <c r="AC796" i="1"/>
  <c r="AF795" i="1"/>
  <c r="AC795" i="1"/>
  <c r="P795" i="1"/>
  <c r="AG795" i="1" s="1"/>
  <c r="AH795" i="1" s="1"/>
  <c r="AJ795" i="1" s="1"/>
  <c r="AL795" i="1" s="1"/>
  <c r="N795" i="1"/>
  <c r="AF794" i="1"/>
  <c r="AC794" i="1"/>
  <c r="AC793" i="1"/>
  <c r="AF793" i="1" s="1"/>
  <c r="P793" i="1"/>
  <c r="N793" i="1"/>
  <c r="AC792" i="1"/>
  <c r="AF792" i="1" s="1"/>
  <c r="P792" i="1"/>
  <c r="N792" i="1"/>
  <c r="AC791" i="1"/>
  <c r="AF791" i="1" s="1"/>
  <c r="P791" i="1"/>
  <c r="N791" i="1"/>
  <c r="AC790" i="1"/>
  <c r="AF790" i="1" s="1"/>
  <c r="AF789" i="1"/>
  <c r="AC789" i="1"/>
  <c r="N789" i="1"/>
  <c r="P789" i="1" s="1"/>
  <c r="AF788" i="1"/>
  <c r="AC788" i="1"/>
  <c r="AF787" i="1"/>
  <c r="AC787" i="1"/>
  <c r="P787" i="1"/>
  <c r="AG787" i="1" s="1"/>
  <c r="AH787" i="1" s="1"/>
  <c r="AJ787" i="1" s="1"/>
  <c r="AL787" i="1" s="1"/>
  <c r="N787" i="1"/>
  <c r="P786" i="1"/>
  <c r="AG786" i="1" s="1"/>
  <c r="AH786" i="1" s="1"/>
  <c r="AJ786" i="1" s="1"/>
  <c r="AL786" i="1" s="1"/>
  <c r="N786" i="1"/>
  <c r="P785" i="1"/>
  <c r="AG785" i="1" s="1"/>
  <c r="AH785" i="1" s="1"/>
  <c r="AJ785" i="1" s="1"/>
  <c r="AL785" i="1" s="1"/>
  <c r="N785" i="1"/>
  <c r="N784" i="1"/>
  <c r="P784" i="1" s="1"/>
  <c r="AG784" i="1" s="1"/>
  <c r="AH784" i="1" s="1"/>
  <c r="AC782" i="1"/>
  <c r="AF782" i="1" s="1"/>
  <c r="N782" i="1"/>
  <c r="P782" i="1" s="1"/>
  <c r="AF780" i="1"/>
  <c r="AC780" i="1"/>
  <c r="P780" i="1"/>
  <c r="AG780" i="1" s="1"/>
  <c r="AH780" i="1" s="1"/>
  <c r="AJ780" i="1" s="1"/>
  <c r="AL780" i="1" s="1"/>
  <c r="N780" i="1"/>
  <c r="P779" i="1"/>
  <c r="AG779" i="1" s="1"/>
  <c r="AH779" i="1" s="1"/>
  <c r="AJ779" i="1" s="1"/>
  <c r="AL779" i="1" s="1"/>
  <c r="N779" i="1"/>
  <c r="P778" i="1"/>
  <c r="AG778" i="1" s="1"/>
  <c r="AH778" i="1" s="1"/>
  <c r="N778" i="1"/>
  <c r="AC776" i="1"/>
  <c r="AF776" i="1" s="1"/>
  <c r="N776" i="1"/>
  <c r="P776" i="1" s="1"/>
  <c r="AG776" i="1" s="1"/>
  <c r="AH776" i="1" s="1"/>
  <c r="AJ776" i="1" s="1"/>
  <c r="AL776" i="1" s="1"/>
  <c r="N775" i="1"/>
  <c r="P775" i="1" s="1"/>
  <c r="AG775" i="1" s="1"/>
  <c r="AH775" i="1" s="1"/>
  <c r="P773" i="1"/>
  <c r="AG773" i="1" s="1"/>
  <c r="AH773" i="1" s="1"/>
  <c r="N773" i="1"/>
  <c r="AC771" i="1"/>
  <c r="AF771" i="1" s="1"/>
  <c r="AG771" i="1" s="1"/>
  <c r="AH771" i="1" s="1"/>
  <c r="AJ771" i="1" s="1"/>
  <c r="AL771" i="1" s="1"/>
  <c r="P771" i="1"/>
  <c r="N771" i="1"/>
  <c r="AC770" i="1"/>
  <c r="AF770" i="1" s="1"/>
  <c r="AG770" i="1" s="1"/>
  <c r="AH770" i="1" s="1"/>
  <c r="AJ770" i="1" s="1"/>
  <c r="AL770" i="1" s="1"/>
  <c r="P770" i="1"/>
  <c r="N770" i="1"/>
  <c r="AC769" i="1"/>
  <c r="AF769" i="1" s="1"/>
  <c r="AG769" i="1" s="1"/>
  <c r="AH769" i="1" s="1"/>
  <c r="AJ769" i="1" s="1"/>
  <c r="AL769" i="1" s="1"/>
  <c r="P769" i="1"/>
  <c r="N769" i="1"/>
  <c r="AC768" i="1"/>
  <c r="AF768" i="1" s="1"/>
  <c r="AG768" i="1" s="1"/>
  <c r="AH768" i="1" s="1"/>
  <c r="AJ768" i="1" s="1"/>
  <c r="AL768" i="1" s="1"/>
  <c r="P768" i="1"/>
  <c r="N768" i="1"/>
  <c r="N767" i="1"/>
  <c r="P767" i="1" s="1"/>
  <c r="AG767" i="1" s="1"/>
  <c r="AH767" i="1" s="1"/>
  <c r="AF765" i="1"/>
  <c r="AC765" i="1"/>
  <c r="N765" i="1"/>
  <c r="P765" i="1" s="1"/>
  <c r="AG765" i="1" s="1"/>
  <c r="AH765" i="1" s="1"/>
  <c r="AJ765" i="1" s="1"/>
  <c r="AL765" i="1" s="1"/>
  <c r="AF764" i="1"/>
  <c r="AC764" i="1"/>
  <c r="N764" i="1"/>
  <c r="P764" i="1" s="1"/>
  <c r="AG764" i="1" s="1"/>
  <c r="AH764" i="1" s="1"/>
  <c r="AJ764" i="1" s="1"/>
  <c r="AL764" i="1" s="1"/>
  <c r="P763" i="1"/>
  <c r="AG763" i="1" s="1"/>
  <c r="AH763" i="1" s="1"/>
  <c r="N763" i="1"/>
  <c r="AG761" i="1"/>
  <c r="AH761" i="1" s="1"/>
  <c r="P761" i="1"/>
  <c r="N761" i="1"/>
  <c r="AC759" i="1"/>
  <c r="AF759" i="1" s="1"/>
  <c r="P759" i="1"/>
  <c r="N759" i="1"/>
  <c r="AC758" i="1"/>
  <c r="AF758" i="1" s="1"/>
  <c r="P758" i="1"/>
  <c r="AG758" i="1" s="1"/>
  <c r="AH758" i="1" s="1"/>
  <c r="N758" i="1"/>
  <c r="N756" i="1"/>
  <c r="P756" i="1" s="1"/>
  <c r="AG756" i="1" s="1"/>
  <c r="AH756" i="1" s="1"/>
  <c r="AF754" i="1"/>
  <c r="AC754" i="1"/>
  <c r="P754" i="1"/>
  <c r="AG754" i="1" s="1"/>
  <c r="AH754" i="1" s="1"/>
  <c r="AJ754" i="1" s="1"/>
  <c r="AL754" i="1" s="1"/>
  <c r="N754" i="1"/>
  <c r="AF753" i="1"/>
  <c r="AC753" i="1"/>
  <c r="P753" i="1"/>
  <c r="AG753" i="1" s="1"/>
  <c r="AH753" i="1" s="1"/>
  <c r="AJ753" i="1" s="1"/>
  <c r="AL753" i="1" s="1"/>
  <c r="N753" i="1"/>
  <c r="P752" i="1"/>
  <c r="AG752" i="1" s="1"/>
  <c r="AH752" i="1" s="1"/>
  <c r="AJ752" i="1" s="1"/>
  <c r="AL752" i="1" s="1"/>
  <c r="N752" i="1"/>
  <c r="P751" i="1"/>
  <c r="AG751" i="1" s="1"/>
  <c r="AH751" i="1" s="1"/>
  <c r="N751" i="1"/>
  <c r="N749" i="1"/>
  <c r="P749" i="1" s="1"/>
  <c r="AG749" i="1" s="1"/>
  <c r="AH749" i="1" s="1"/>
  <c r="AF747" i="1"/>
  <c r="AC747" i="1"/>
  <c r="P747" i="1"/>
  <c r="AG747" i="1" s="1"/>
  <c r="AH747" i="1" s="1"/>
  <c r="AJ747" i="1" s="1"/>
  <c r="AL747" i="1" s="1"/>
  <c r="N747" i="1"/>
  <c r="AF746" i="1"/>
  <c r="AC746" i="1"/>
  <c r="P746" i="1"/>
  <c r="AG746" i="1" s="1"/>
  <c r="AH746" i="1" s="1"/>
  <c r="AJ746" i="1" s="1"/>
  <c r="AL746" i="1" s="1"/>
  <c r="N746" i="1"/>
  <c r="AF745" i="1"/>
  <c r="AC745" i="1"/>
  <c r="P745" i="1"/>
  <c r="AG745" i="1" s="1"/>
  <c r="AH745" i="1" s="1"/>
  <c r="AJ745" i="1" s="1"/>
  <c r="AL745" i="1" s="1"/>
  <c r="N745" i="1"/>
  <c r="AF744" i="1"/>
  <c r="AC744" i="1"/>
  <c r="P744" i="1"/>
  <c r="AG744" i="1" s="1"/>
  <c r="AH744" i="1" s="1"/>
  <c r="AJ744" i="1" s="1"/>
  <c r="AL744" i="1" s="1"/>
  <c r="N744" i="1"/>
  <c r="AF743" i="1"/>
  <c r="AC743" i="1"/>
  <c r="P743" i="1"/>
  <c r="AG743" i="1" s="1"/>
  <c r="AH743" i="1" s="1"/>
  <c r="AJ743" i="1" s="1"/>
  <c r="AL743" i="1" s="1"/>
  <c r="N743" i="1"/>
  <c r="AF742" i="1"/>
  <c r="AC742" i="1"/>
  <c r="P742" i="1"/>
  <c r="AG742" i="1" s="1"/>
  <c r="AH742" i="1" s="1"/>
  <c r="AJ742" i="1" s="1"/>
  <c r="AL742" i="1" s="1"/>
  <c r="N742" i="1"/>
  <c r="AF741" i="1"/>
  <c r="AC741" i="1"/>
  <c r="P741" i="1"/>
  <c r="AG741" i="1" s="1"/>
  <c r="AH741" i="1" s="1"/>
  <c r="AJ741" i="1" s="1"/>
  <c r="AL741" i="1" s="1"/>
  <c r="N741" i="1"/>
  <c r="P740" i="1"/>
  <c r="AG740" i="1" s="1"/>
  <c r="AH740" i="1" s="1"/>
  <c r="AJ740" i="1" s="1"/>
  <c r="AL740" i="1" s="1"/>
  <c r="N740" i="1"/>
  <c r="P739" i="1"/>
  <c r="AG739" i="1" s="1"/>
  <c r="AH739" i="1" s="1"/>
  <c r="AJ739" i="1" s="1"/>
  <c r="AL739" i="1" s="1"/>
  <c r="N739" i="1"/>
  <c r="N738" i="1"/>
  <c r="P738" i="1" s="1"/>
  <c r="AG738" i="1" s="1"/>
  <c r="AH738" i="1" s="1"/>
  <c r="AJ738" i="1" s="1"/>
  <c r="AL738" i="1" s="1"/>
  <c r="AF737" i="1"/>
  <c r="AC737" i="1"/>
  <c r="N737" i="1"/>
  <c r="P737" i="1" s="1"/>
  <c r="AG737" i="1" s="1"/>
  <c r="AH737" i="1" s="1"/>
  <c r="AJ737" i="1" s="1"/>
  <c r="AL737" i="1" s="1"/>
  <c r="AF736" i="1"/>
  <c r="AC736" i="1"/>
  <c r="N736" i="1"/>
  <c r="P736" i="1" s="1"/>
  <c r="AG736" i="1" s="1"/>
  <c r="AH736" i="1" s="1"/>
  <c r="AJ736" i="1" s="1"/>
  <c r="AL736" i="1" s="1"/>
  <c r="AF735" i="1"/>
  <c r="AC735" i="1"/>
  <c r="N735" i="1"/>
  <c r="P735" i="1" s="1"/>
  <c r="AG735" i="1" s="1"/>
  <c r="AH735" i="1" s="1"/>
  <c r="AJ735" i="1" s="1"/>
  <c r="AL735" i="1" s="1"/>
  <c r="AF734" i="1"/>
  <c r="AC734" i="1"/>
  <c r="N734" i="1"/>
  <c r="P734" i="1" s="1"/>
  <c r="AG734" i="1" s="1"/>
  <c r="AH734" i="1" s="1"/>
  <c r="AJ734" i="1" s="1"/>
  <c r="AL734" i="1" s="1"/>
  <c r="AF733" i="1"/>
  <c r="AC733" i="1"/>
  <c r="N733" i="1"/>
  <c r="P733" i="1" s="1"/>
  <c r="AG733" i="1" s="1"/>
  <c r="AH733" i="1" s="1"/>
  <c r="AJ733" i="1" s="1"/>
  <c r="AL733" i="1" s="1"/>
  <c r="P732" i="1"/>
  <c r="AG732" i="1" s="1"/>
  <c r="AH732" i="1" s="1"/>
  <c r="AJ732" i="1" s="1"/>
  <c r="AL732" i="1" s="1"/>
  <c r="N732" i="1"/>
  <c r="AF731" i="1"/>
  <c r="AC731" i="1"/>
  <c r="P731" i="1"/>
  <c r="AG731" i="1" s="1"/>
  <c r="AH731" i="1" s="1"/>
  <c r="AJ731" i="1" s="1"/>
  <c r="AL731" i="1" s="1"/>
  <c r="N731" i="1"/>
  <c r="AF730" i="1"/>
  <c r="AC730" i="1"/>
  <c r="P730" i="1"/>
  <c r="AG730" i="1" s="1"/>
  <c r="AH730" i="1" s="1"/>
  <c r="AJ730" i="1" s="1"/>
  <c r="AL730" i="1" s="1"/>
  <c r="N730" i="1"/>
  <c r="AF729" i="1"/>
  <c r="AC729" i="1"/>
  <c r="P729" i="1"/>
  <c r="AG729" i="1" s="1"/>
  <c r="AH729" i="1" s="1"/>
  <c r="AJ729" i="1" s="1"/>
  <c r="AL729" i="1" s="1"/>
  <c r="N729" i="1"/>
  <c r="AF728" i="1"/>
  <c r="AC728" i="1"/>
  <c r="P728" i="1"/>
  <c r="AG728" i="1" s="1"/>
  <c r="AH728" i="1" s="1"/>
  <c r="AJ728" i="1" s="1"/>
  <c r="AL728" i="1" s="1"/>
  <c r="N728" i="1"/>
  <c r="AF727" i="1"/>
  <c r="AC727" i="1"/>
  <c r="P727" i="1"/>
  <c r="AG727" i="1" s="1"/>
  <c r="AH727" i="1" s="1"/>
  <c r="AJ727" i="1" s="1"/>
  <c r="AL727" i="1" s="1"/>
  <c r="N727" i="1"/>
  <c r="P726" i="1"/>
  <c r="AG726" i="1" s="1"/>
  <c r="AH726" i="1" s="1"/>
  <c r="AJ726" i="1" s="1"/>
  <c r="AL726" i="1" s="1"/>
  <c r="N726" i="1"/>
  <c r="P725" i="1"/>
  <c r="AG725" i="1" s="1"/>
  <c r="AH725" i="1" s="1"/>
  <c r="AJ725" i="1" s="1"/>
  <c r="AL725" i="1" s="1"/>
  <c r="N725" i="1"/>
  <c r="AC724" i="1"/>
  <c r="AF724" i="1" s="1"/>
  <c r="P724" i="1"/>
  <c r="N724" i="1"/>
  <c r="AC723" i="1"/>
  <c r="AF723" i="1" s="1"/>
  <c r="P723" i="1"/>
  <c r="AG723" i="1" s="1"/>
  <c r="AH723" i="1" s="1"/>
  <c r="AJ723" i="1" s="1"/>
  <c r="AL723" i="1" s="1"/>
  <c r="N723" i="1"/>
  <c r="AC722" i="1"/>
  <c r="AF722" i="1" s="1"/>
  <c r="P722" i="1"/>
  <c r="AG722" i="1" s="1"/>
  <c r="AH722" i="1" s="1"/>
  <c r="AJ722" i="1" s="1"/>
  <c r="AL722" i="1" s="1"/>
  <c r="N722" i="1"/>
  <c r="AC721" i="1"/>
  <c r="AF721" i="1" s="1"/>
  <c r="P721" i="1"/>
  <c r="AG721" i="1" s="1"/>
  <c r="AH721" i="1" s="1"/>
  <c r="AJ721" i="1" s="1"/>
  <c r="AL721" i="1" s="1"/>
  <c r="N721" i="1"/>
  <c r="AC720" i="1"/>
  <c r="AF720" i="1" s="1"/>
  <c r="P720" i="1"/>
  <c r="N720" i="1"/>
  <c r="AC719" i="1"/>
  <c r="AF719" i="1" s="1"/>
  <c r="P719" i="1"/>
  <c r="AG719" i="1" s="1"/>
  <c r="AH719" i="1" s="1"/>
  <c r="AJ719" i="1" s="1"/>
  <c r="AL719" i="1" s="1"/>
  <c r="N719" i="1"/>
  <c r="N718" i="1"/>
  <c r="P718" i="1" s="1"/>
  <c r="AG718" i="1" s="1"/>
  <c r="AH718" i="1" s="1"/>
  <c r="AJ718" i="1" s="1"/>
  <c r="AL718" i="1" s="1"/>
  <c r="AL717" i="1"/>
  <c r="AF717" i="1"/>
  <c r="AC717" i="1"/>
  <c r="N717" i="1"/>
  <c r="P717" i="1" s="1"/>
  <c r="AG717" i="1" s="1"/>
  <c r="AH717" i="1" s="1"/>
  <c r="AJ717" i="1" s="1"/>
  <c r="AL716" i="1"/>
  <c r="AF716" i="1"/>
  <c r="AC716" i="1"/>
  <c r="N716" i="1"/>
  <c r="P716" i="1" s="1"/>
  <c r="AG716" i="1" s="1"/>
  <c r="AH716" i="1" s="1"/>
  <c r="AJ716" i="1" s="1"/>
  <c r="AL715" i="1"/>
  <c r="AF715" i="1"/>
  <c r="AC715" i="1"/>
  <c r="N715" i="1"/>
  <c r="P715" i="1" s="1"/>
  <c r="AG715" i="1" s="1"/>
  <c r="AH715" i="1" s="1"/>
  <c r="AJ715" i="1" s="1"/>
  <c r="P714" i="1"/>
  <c r="AG714" i="1" s="1"/>
  <c r="AH714" i="1" s="1"/>
  <c r="AJ714" i="1" s="1"/>
  <c r="AL714" i="1" s="1"/>
  <c r="N714" i="1"/>
  <c r="AH713" i="1"/>
  <c r="AJ713" i="1" s="1"/>
  <c r="AL713" i="1" s="1"/>
  <c r="AF713" i="1"/>
  <c r="AC713" i="1"/>
  <c r="P713" i="1"/>
  <c r="AG713" i="1" s="1"/>
  <c r="N713" i="1"/>
  <c r="AH712" i="1"/>
  <c r="AJ712" i="1" s="1"/>
  <c r="AL712" i="1" s="1"/>
  <c r="AF712" i="1"/>
  <c r="AC712" i="1"/>
  <c r="P712" i="1"/>
  <c r="AG712" i="1" s="1"/>
  <c r="N712" i="1"/>
  <c r="AH711" i="1"/>
  <c r="AJ711" i="1" s="1"/>
  <c r="AL711" i="1" s="1"/>
  <c r="AF711" i="1"/>
  <c r="AC711" i="1"/>
  <c r="P711" i="1"/>
  <c r="AG711" i="1" s="1"/>
  <c r="N711" i="1"/>
  <c r="AF710" i="1"/>
  <c r="AC710" i="1"/>
  <c r="P710" i="1"/>
  <c r="AG710" i="1" s="1"/>
  <c r="AH710" i="1" s="1"/>
  <c r="AJ710" i="1" s="1"/>
  <c r="AL710" i="1" s="1"/>
  <c r="N710" i="1"/>
  <c r="AF709" i="1"/>
  <c r="AC709" i="1"/>
  <c r="P709" i="1"/>
  <c r="AG709" i="1" s="1"/>
  <c r="AH709" i="1" s="1"/>
  <c r="AJ709" i="1" s="1"/>
  <c r="AL709" i="1" s="1"/>
  <c r="N709" i="1"/>
  <c r="AH708" i="1"/>
  <c r="AJ708" i="1" s="1"/>
  <c r="AL708" i="1" s="1"/>
  <c r="AF708" i="1"/>
  <c r="AC708" i="1"/>
  <c r="P708" i="1"/>
  <c r="AG708" i="1" s="1"/>
  <c r="N708" i="1"/>
  <c r="AH707" i="1"/>
  <c r="AJ707" i="1" s="1"/>
  <c r="AL707" i="1" s="1"/>
  <c r="P707" i="1"/>
  <c r="AG707" i="1" s="1"/>
  <c r="N707" i="1"/>
  <c r="P706" i="1"/>
  <c r="AG706" i="1" s="1"/>
  <c r="AH706" i="1" s="1"/>
  <c r="AJ706" i="1" s="1"/>
  <c r="AL706" i="1" s="1"/>
  <c r="N706" i="1"/>
  <c r="N705" i="1"/>
  <c r="P705" i="1" s="1"/>
  <c r="AG705" i="1" s="1"/>
  <c r="AH705" i="1" s="1"/>
  <c r="AJ705" i="1" s="1"/>
  <c r="AL705" i="1" s="1"/>
  <c r="P704" i="1"/>
  <c r="AG704" i="1" s="1"/>
  <c r="AH704" i="1" s="1"/>
  <c r="N704" i="1"/>
  <c r="AF702" i="1"/>
  <c r="AC702" i="1"/>
  <c r="N702" i="1"/>
  <c r="P702" i="1" s="1"/>
  <c r="AG702" i="1" s="1"/>
  <c r="AH702" i="1" s="1"/>
  <c r="AJ702" i="1" s="1"/>
  <c r="P700" i="1"/>
  <c r="AG700" i="1" s="1"/>
  <c r="AH700" i="1" s="1"/>
  <c r="N700" i="1"/>
  <c r="N698" i="1"/>
  <c r="P698" i="1" s="1"/>
  <c r="AG698" i="1" s="1"/>
  <c r="AH698" i="1" s="1"/>
  <c r="AJ698" i="1" s="1"/>
  <c r="AL698" i="1" s="1"/>
  <c r="AC697" i="1"/>
  <c r="AF697" i="1" s="1"/>
  <c r="N697" i="1"/>
  <c r="P697" i="1" s="1"/>
  <c r="AG697" i="1" s="1"/>
  <c r="AH697" i="1" s="1"/>
  <c r="AJ697" i="1" s="1"/>
  <c r="AL697" i="1" s="1"/>
  <c r="AC696" i="1"/>
  <c r="AF696" i="1" s="1"/>
  <c r="N696" i="1"/>
  <c r="P696" i="1" s="1"/>
  <c r="AG696" i="1" s="1"/>
  <c r="AH696" i="1" s="1"/>
  <c r="AJ696" i="1" s="1"/>
  <c r="AL696" i="1" s="1"/>
  <c r="AC695" i="1"/>
  <c r="AF695" i="1" s="1"/>
  <c r="N695" i="1"/>
  <c r="P695" i="1" s="1"/>
  <c r="AG695" i="1" s="1"/>
  <c r="AH695" i="1" s="1"/>
  <c r="AJ695" i="1" s="1"/>
  <c r="AL695" i="1" s="1"/>
  <c r="N694" i="1"/>
  <c r="P694" i="1" s="1"/>
  <c r="AG694" i="1" s="1"/>
  <c r="AH694" i="1" s="1"/>
  <c r="AF692" i="1"/>
  <c r="AC692" i="1"/>
  <c r="P692" i="1"/>
  <c r="N692" i="1"/>
  <c r="AG691" i="1"/>
  <c r="AH691" i="1" s="1"/>
  <c r="AC691" i="1"/>
  <c r="AF691" i="1" s="1"/>
  <c r="AI691" i="1" s="1"/>
  <c r="N691" i="1"/>
  <c r="P691" i="1" s="1"/>
  <c r="AF689" i="1"/>
  <c r="AC689" i="1"/>
  <c r="N689" i="1"/>
  <c r="P689" i="1" s="1"/>
  <c r="AG689" i="1" s="1"/>
  <c r="AH689" i="1" s="1"/>
  <c r="N687" i="1"/>
  <c r="P687" i="1" s="1"/>
  <c r="AG687" i="1" s="1"/>
  <c r="AH687" i="1" s="1"/>
  <c r="AJ687" i="1" s="1"/>
  <c r="AL687" i="1" s="1"/>
  <c r="AF686" i="1"/>
  <c r="AC686" i="1"/>
  <c r="N686" i="1"/>
  <c r="P686" i="1" s="1"/>
  <c r="AG686" i="1" s="1"/>
  <c r="AH686" i="1" s="1"/>
  <c r="AJ686" i="1" s="1"/>
  <c r="AL686" i="1" s="1"/>
  <c r="AG685" i="1"/>
  <c r="AH685" i="1" s="1"/>
  <c r="AJ685" i="1" s="1"/>
  <c r="AL685" i="1" s="1"/>
  <c r="P685" i="1"/>
  <c r="N685" i="1"/>
  <c r="AF684" i="1"/>
  <c r="AI684" i="1" s="1"/>
  <c r="AJ684" i="1" s="1"/>
  <c r="AL684" i="1" s="1"/>
  <c r="AC684" i="1"/>
  <c r="N684" i="1"/>
  <c r="P684" i="1" s="1"/>
  <c r="AG684" i="1" s="1"/>
  <c r="AH684" i="1" s="1"/>
  <c r="P683" i="1"/>
  <c r="AG683" i="1" s="1"/>
  <c r="AH683" i="1" s="1"/>
  <c r="N683" i="1"/>
  <c r="AH682" i="1"/>
  <c r="AF681" i="1"/>
  <c r="AC681" i="1"/>
  <c r="N681" i="1"/>
  <c r="P681" i="1" s="1"/>
  <c r="AG681" i="1" s="1"/>
  <c r="AH681" i="1" s="1"/>
  <c r="AJ681" i="1" s="1"/>
  <c r="AF679" i="1"/>
  <c r="AC679" i="1"/>
  <c r="P679" i="1"/>
  <c r="AG679" i="1" s="1"/>
  <c r="AH679" i="1" s="1"/>
  <c r="AJ679" i="1" s="1"/>
  <c r="AL679" i="1" s="1"/>
  <c r="N679" i="1"/>
  <c r="AF678" i="1"/>
  <c r="AC678" i="1"/>
  <c r="P678" i="1"/>
  <c r="AG678" i="1" s="1"/>
  <c r="AH678" i="1" s="1"/>
  <c r="N678" i="1"/>
  <c r="AC676" i="1"/>
  <c r="AF676" i="1" s="1"/>
  <c r="AG676" i="1" s="1"/>
  <c r="AH676" i="1" s="1"/>
  <c r="AJ676" i="1" s="1"/>
  <c r="AL676" i="1" s="1"/>
  <c r="P676" i="1"/>
  <c r="N676" i="1"/>
  <c r="AC675" i="1"/>
  <c r="AF675" i="1" s="1"/>
  <c r="AG675" i="1" s="1"/>
  <c r="AH675" i="1" s="1"/>
  <c r="AJ675" i="1" s="1"/>
  <c r="AL675" i="1" s="1"/>
  <c r="P675" i="1"/>
  <c r="N675" i="1"/>
  <c r="AC674" i="1"/>
  <c r="AF674" i="1" s="1"/>
  <c r="AG674" i="1" s="1"/>
  <c r="AH674" i="1" s="1"/>
  <c r="AJ674" i="1" s="1"/>
  <c r="AL674" i="1" s="1"/>
  <c r="P674" i="1"/>
  <c r="N674" i="1"/>
  <c r="AC673" i="1"/>
  <c r="AF673" i="1" s="1"/>
  <c r="AG673" i="1" s="1"/>
  <c r="AH673" i="1" s="1"/>
  <c r="AJ673" i="1" s="1"/>
  <c r="AL673" i="1" s="1"/>
  <c r="P673" i="1"/>
  <c r="N673" i="1"/>
  <c r="AC672" i="1"/>
  <c r="AF672" i="1" s="1"/>
  <c r="AG672" i="1" s="1"/>
  <c r="AH672" i="1" s="1"/>
  <c r="AJ672" i="1" s="1"/>
  <c r="AL672" i="1" s="1"/>
  <c r="P672" i="1"/>
  <c r="N672" i="1"/>
  <c r="N671" i="1"/>
  <c r="P671" i="1" s="1"/>
  <c r="AG671" i="1" s="1"/>
  <c r="AH671" i="1" s="1"/>
  <c r="AL669" i="1"/>
  <c r="P669" i="1"/>
  <c r="AG669" i="1" s="1"/>
  <c r="AH669" i="1" s="1"/>
  <c r="AJ669" i="1" s="1"/>
  <c r="N669" i="1"/>
  <c r="AH668" i="1"/>
  <c r="P668" i="1"/>
  <c r="AG668" i="1" s="1"/>
  <c r="N668" i="1"/>
  <c r="N666" i="1"/>
  <c r="P666" i="1" s="1"/>
  <c r="AG666" i="1" s="1"/>
  <c r="AH666" i="1" s="1"/>
  <c r="AH667" i="1" s="1"/>
  <c r="AL664" i="1"/>
  <c r="AF664" i="1"/>
  <c r="AC664" i="1"/>
  <c r="N664" i="1"/>
  <c r="P664" i="1" s="1"/>
  <c r="AG664" i="1" s="1"/>
  <c r="AH664" i="1" s="1"/>
  <c r="AJ664" i="1" s="1"/>
  <c r="AL663" i="1"/>
  <c r="AF663" i="1"/>
  <c r="AC663" i="1"/>
  <c r="N663" i="1"/>
  <c r="P663" i="1" s="1"/>
  <c r="AG663" i="1" s="1"/>
  <c r="AH663" i="1" s="1"/>
  <c r="AJ663" i="1" s="1"/>
  <c r="AL662" i="1"/>
  <c r="AF662" i="1"/>
  <c r="AC662" i="1"/>
  <c r="N662" i="1"/>
  <c r="P662" i="1" s="1"/>
  <c r="AG662" i="1" s="1"/>
  <c r="AH662" i="1" s="1"/>
  <c r="AJ662" i="1" s="1"/>
  <c r="AL661" i="1"/>
  <c r="AF661" i="1"/>
  <c r="AC661" i="1"/>
  <c r="N661" i="1"/>
  <c r="P661" i="1" s="1"/>
  <c r="AG661" i="1" s="1"/>
  <c r="AH661" i="1" s="1"/>
  <c r="AJ661" i="1" s="1"/>
  <c r="AL660" i="1"/>
  <c r="AF660" i="1"/>
  <c r="AC660" i="1"/>
  <c r="N660" i="1"/>
  <c r="P660" i="1" s="1"/>
  <c r="AG660" i="1" s="1"/>
  <c r="AH660" i="1" s="1"/>
  <c r="AJ660" i="1" s="1"/>
  <c r="AL659" i="1"/>
  <c r="AF659" i="1"/>
  <c r="AC659" i="1"/>
  <c r="N659" i="1"/>
  <c r="P659" i="1" s="1"/>
  <c r="AG659" i="1" s="1"/>
  <c r="AH659" i="1" s="1"/>
  <c r="AJ659" i="1" s="1"/>
  <c r="AL658" i="1"/>
  <c r="AF658" i="1"/>
  <c r="AC658" i="1"/>
  <c r="N658" i="1"/>
  <c r="P658" i="1" s="1"/>
  <c r="AG658" i="1" s="1"/>
  <c r="AH658" i="1" s="1"/>
  <c r="AJ658" i="1" s="1"/>
  <c r="AL657" i="1"/>
  <c r="AF657" i="1"/>
  <c r="AC657" i="1"/>
  <c r="N657" i="1"/>
  <c r="P657" i="1" s="1"/>
  <c r="AG657" i="1" s="1"/>
  <c r="AH657" i="1" s="1"/>
  <c r="AJ657" i="1" s="1"/>
  <c r="P656" i="1"/>
  <c r="AG656" i="1" s="1"/>
  <c r="AH656" i="1" s="1"/>
  <c r="N656" i="1"/>
  <c r="AH655" i="1"/>
  <c r="AG654" i="1"/>
  <c r="AH654" i="1" s="1"/>
  <c r="AJ654" i="1" s="1"/>
  <c r="P654" i="1"/>
  <c r="N654" i="1"/>
  <c r="N652" i="1"/>
  <c r="P652" i="1" s="1"/>
  <c r="AG652" i="1" s="1"/>
  <c r="AH652" i="1" s="1"/>
  <c r="AJ652" i="1" s="1"/>
  <c r="AL652" i="1" s="1"/>
  <c r="AL651" i="1"/>
  <c r="AH651" i="1"/>
  <c r="AJ651" i="1" s="1"/>
  <c r="AF651" i="1"/>
  <c r="AC651" i="1"/>
  <c r="N651" i="1"/>
  <c r="P651" i="1" s="1"/>
  <c r="AG651" i="1" s="1"/>
  <c r="AF650" i="1"/>
  <c r="AC650" i="1"/>
  <c r="N650" i="1"/>
  <c r="P650" i="1" s="1"/>
  <c r="AG650" i="1" s="1"/>
  <c r="AH650" i="1" s="1"/>
  <c r="AJ650" i="1" s="1"/>
  <c r="AL650" i="1" s="1"/>
  <c r="AF649" i="1"/>
  <c r="AC649" i="1"/>
  <c r="N649" i="1"/>
  <c r="P649" i="1" s="1"/>
  <c r="AF648" i="1"/>
  <c r="AC648" i="1"/>
  <c r="N648" i="1"/>
  <c r="P648" i="1" s="1"/>
  <c r="AH647" i="1"/>
  <c r="AJ647" i="1" s="1"/>
  <c r="AL647" i="1" s="1"/>
  <c r="AF647" i="1"/>
  <c r="AC647" i="1"/>
  <c r="N647" i="1"/>
  <c r="P647" i="1" s="1"/>
  <c r="AG647" i="1" s="1"/>
  <c r="AF646" i="1"/>
  <c r="AC646" i="1"/>
  <c r="N646" i="1"/>
  <c r="P646" i="1" s="1"/>
  <c r="AG646" i="1" s="1"/>
  <c r="AH646" i="1" s="1"/>
  <c r="AJ646" i="1" s="1"/>
  <c r="AL646" i="1" s="1"/>
  <c r="P645" i="1"/>
  <c r="AG645" i="1" s="1"/>
  <c r="AH645" i="1" s="1"/>
  <c r="AJ645" i="1" s="1"/>
  <c r="AL645" i="1" s="1"/>
  <c r="N645" i="1"/>
  <c r="AF644" i="1"/>
  <c r="AC644" i="1"/>
  <c r="P644" i="1"/>
  <c r="AG644" i="1" s="1"/>
  <c r="AH644" i="1" s="1"/>
  <c r="AJ644" i="1" s="1"/>
  <c r="AL644" i="1" s="1"/>
  <c r="N644" i="1"/>
  <c r="P643" i="1"/>
  <c r="AG643" i="1" s="1"/>
  <c r="AH643" i="1" s="1"/>
  <c r="AJ643" i="1" s="1"/>
  <c r="AL643" i="1" s="1"/>
  <c r="N643" i="1"/>
  <c r="P642" i="1"/>
  <c r="AG642" i="1" s="1"/>
  <c r="AH642" i="1" s="1"/>
  <c r="N642" i="1"/>
  <c r="N640" i="1"/>
  <c r="P640" i="1" s="1"/>
  <c r="AG640" i="1" s="1"/>
  <c r="AH640" i="1" s="1"/>
  <c r="AJ640" i="1" s="1"/>
  <c r="AL640" i="1" s="1"/>
  <c r="AJ639" i="1"/>
  <c r="AC639" i="1"/>
  <c r="AF639" i="1" s="1"/>
  <c r="N639" i="1"/>
  <c r="P639" i="1" s="1"/>
  <c r="AG639" i="1" s="1"/>
  <c r="AH639" i="1" s="1"/>
  <c r="AH637" i="1"/>
  <c r="AJ637" i="1" s="1"/>
  <c r="AL637" i="1" s="1"/>
  <c r="P637" i="1"/>
  <c r="AG637" i="1" s="1"/>
  <c r="N637" i="1"/>
  <c r="P636" i="1"/>
  <c r="AG636" i="1" s="1"/>
  <c r="AH636" i="1" s="1"/>
  <c r="N636" i="1"/>
  <c r="AG634" i="1"/>
  <c r="AH634" i="1" s="1"/>
  <c r="AJ634" i="1" s="1"/>
  <c r="AL634" i="1" s="1"/>
  <c r="N634" i="1"/>
  <c r="P634" i="1" s="1"/>
  <c r="AC633" i="1"/>
  <c r="AF633" i="1" s="1"/>
  <c r="N633" i="1"/>
  <c r="P633" i="1" s="1"/>
  <c r="N632" i="1"/>
  <c r="P632" i="1" s="1"/>
  <c r="AG632" i="1" s="1"/>
  <c r="AH632" i="1" s="1"/>
  <c r="AJ632" i="1" s="1"/>
  <c r="AL630" i="1"/>
  <c r="P630" i="1"/>
  <c r="AG630" i="1" s="1"/>
  <c r="AH630" i="1" s="1"/>
  <c r="AJ630" i="1" s="1"/>
  <c r="N630" i="1"/>
  <c r="AL629" i="1"/>
  <c r="AH629" i="1"/>
  <c r="AJ629" i="1" s="1"/>
  <c r="AC629" i="1"/>
  <c r="AF629" i="1" s="1"/>
  <c r="P629" i="1"/>
  <c r="AG629" i="1" s="1"/>
  <c r="N629" i="1"/>
  <c r="AC628" i="1"/>
  <c r="AF628" i="1" s="1"/>
  <c r="P628" i="1"/>
  <c r="AG628" i="1" s="1"/>
  <c r="AH628" i="1" s="1"/>
  <c r="N628" i="1"/>
  <c r="N626" i="1"/>
  <c r="P626" i="1" s="1"/>
  <c r="AG626" i="1" s="1"/>
  <c r="AH626" i="1" s="1"/>
  <c r="AF624" i="1"/>
  <c r="AC624" i="1"/>
  <c r="P624" i="1"/>
  <c r="N624" i="1"/>
  <c r="AH623" i="1"/>
  <c r="AJ622" i="1"/>
  <c r="AG622" i="1"/>
  <c r="AH622" i="1" s="1"/>
  <c r="P622" i="1"/>
  <c r="N622" i="1"/>
  <c r="AC620" i="1"/>
  <c r="AF620" i="1" s="1"/>
  <c r="P620" i="1"/>
  <c r="AG620" i="1" s="1"/>
  <c r="AH620" i="1" s="1"/>
  <c r="AJ620" i="1" s="1"/>
  <c r="AL620" i="1" s="1"/>
  <c r="N620" i="1"/>
  <c r="AC619" i="1"/>
  <c r="AF619" i="1" s="1"/>
  <c r="P619" i="1"/>
  <c r="N619" i="1"/>
  <c r="AH618" i="1"/>
  <c r="AJ618" i="1" s="1"/>
  <c r="AL618" i="1" s="1"/>
  <c r="AC618" i="1"/>
  <c r="AF618" i="1" s="1"/>
  <c r="P618" i="1"/>
  <c r="AG618" i="1" s="1"/>
  <c r="N618" i="1"/>
  <c r="AC617" i="1"/>
  <c r="AF617" i="1" s="1"/>
  <c r="P617" i="1"/>
  <c r="AG617" i="1" s="1"/>
  <c r="AH617" i="1" s="1"/>
  <c r="AJ617" i="1" s="1"/>
  <c r="AL617" i="1" s="1"/>
  <c r="N617" i="1"/>
  <c r="AC616" i="1"/>
  <c r="AF616" i="1" s="1"/>
  <c r="P616" i="1"/>
  <c r="N616" i="1"/>
  <c r="AC615" i="1"/>
  <c r="AF615" i="1" s="1"/>
  <c r="P615" i="1"/>
  <c r="N615" i="1"/>
  <c r="AL614" i="1"/>
  <c r="AH614" i="1"/>
  <c r="AJ614" i="1" s="1"/>
  <c r="AC614" i="1"/>
  <c r="AF614" i="1" s="1"/>
  <c r="P614" i="1"/>
  <c r="AG614" i="1" s="1"/>
  <c r="N614" i="1"/>
  <c r="AC613" i="1"/>
  <c r="AF613" i="1" s="1"/>
  <c r="P613" i="1"/>
  <c r="AG613" i="1" s="1"/>
  <c r="AH613" i="1" s="1"/>
  <c r="AJ613" i="1" s="1"/>
  <c r="AL613" i="1" s="1"/>
  <c r="N613" i="1"/>
  <c r="AC612" i="1"/>
  <c r="AF612" i="1" s="1"/>
  <c r="P612" i="1"/>
  <c r="AG612" i="1" s="1"/>
  <c r="AH612" i="1" s="1"/>
  <c r="AJ612" i="1" s="1"/>
  <c r="AL612" i="1" s="1"/>
  <c r="N612" i="1"/>
  <c r="AC611" i="1"/>
  <c r="AF611" i="1" s="1"/>
  <c r="P611" i="1"/>
  <c r="N611" i="1"/>
  <c r="AH610" i="1"/>
  <c r="AJ610" i="1" s="1"/>
  <c r="AL610" i="1" s="1"/>
  <c r="AC610" i="1"/>
  <c r="AF610" i="1" s="1"/>
  <c r="P610" i="1"/>
  <c r="AG610" i="1" s="1"/>
  <c r="N610" i="1"/>
  <c r="AC609" i="1"/>
  <c r="AF609" i="1" s="1"/>
  <c r="P609" i="1"/>
  <c r="AG609" i="1" s="1"/>
  <c r="AH609" i="1" s="1"/>
  <c r="AJ609" i="1" s="1"/>
  <c r="AL609" i="1" s="1"/>
  <c r="N609" i="1"/>
  <c r="N608" i="1"/>
  <c r="P608" i="1" s="1"/>
  <c r="AG608" i="1" s="1"/>
  <c r="AH608" i="1" s="1"/>
  <c r="AJ608" i="1" s="1"/>
  <c r="AL608" i="1" s="1"/>
  <c r="P607" i="1"/>
  <c r="AG607" i="1" s="1"/>
  <c r="AH607" i="1" s="1"/>
  <c r="N607" i="1"/>
  <c r="AH606" i="1"/>
  <c r="AG605" i="1"/>
  <c r="AH605" i="1" s="1"/>
  <c r="AJ605" i="1" s="1"/>
  <c r="AF605" i="1"/>
  <c r="AC605" i="1"/>
  <c r="N605" i="1"/>
  <c r="P605" i="1" s="1"/>
  <c r="P603" i="1"/>
  <c r="AG603" i="1" s="1"/>
  <c r="AH603" i="1" s="1"/>
  <c r="AJ603" i="1" s="1"/>
  <c r="AL603" i="1" s="1"/>
  <c r="N603" i="1"/>
  <c r="AH602" i="1"/>
  <c r="N602" i="1"/>
  <c r="P602" i="1" s="1"/>
  <c r="AG602" i="1" s="1"/>
  <c r="N600" i="1"/>
  <c r="P600" i="1" s="1"/>
  <c r="AG600" i="1" s="1"/>
  <c r="AH600" i="1" s="1"/>
  <c r="AH601" i="1" s="1"/>
  <c r="AF598" i="1"/>
  <c r="AC598" i="1"/>
  <c r="P598" i="1"/>
  <c r="N598" i="1"/>
  <c r="P597" i="1"/>
  <c r="AG597" i="1" s="1"/>
  <c r="AH597" i="1" s="1"/>
  <c r="AJ597" i="1" s="1"/>
  <c r="AL597" i="1" s="1"/>
  <c r="N597" i="1"/>
  <c r="AH596" i="1"/>
  <c r="AJ596" i="1" s="1"/>
  <c r="AL596" i="1" s="1"/>
  <c r="AG596" i="1"/>
  <c r="N596" i="1"/>
  <c r="P596" i="1" s="1"/>
  <c r="AI595" i="1"/>
  <c r="AG595" i="1"/>
  <c r="AH595" i="1" s="1"/>
  <c r="AF595" i="1"/>
  <c r="AC595" i="1"/>
  <c r="N595" i="1"/>
  <c r="P595" i="1" s="1"/>
  <c r="P594" i="1"/>
  <c r="AG594" i="1" s="1"/>
  <c r="AH594" i="1" s="1"/>
  <c r="N594" i="1"/>
  <c r="AG592" i="1"/>
  <c r="AH592" i="1" s="1"/>
  <c r="AJ592" i="1" s="1"/>
  <c r="AL592" i="1" s="1"/>
  <c r="N592" i="1"/>
  <c r="P592" i="1" s="1"/>
  <c r="AC591" i="1"/>
  <c r="AF591" i="1" s="1"/>
  <c r="N591" i="1"/>
  <c r="P591" i="1" s="1"/>
  <c r="AF590" i="1"/>
  <c r="AC590" i="1"/>
  <c r="N590" i="1"/>
  <c r="P590" i="1" s="1"/>
  <c r="N589" i="1"/>
  <c r="P589" i="1" s="1"/>
  <c r="AG589" i="1" s="1"/>
  <c r="AH589" i="1" s="1"/>
  <c r="AJ589" i="1" s="1"/>
  <c r="AL589" i="1" s="1"/>
  <c r="AF588" i="1"/>
  <c r="AC588" i="1"/>
  <c r="N588" i="1"/>
  <c r="P588" i="1" s="1"/>
  <c r="AG588" i="1" s="1"/>
  <c r="AH588" i="1" s="1"/>
  <c r="AJ588" i="1" s="1"/>
  <c r="AL588" i="1" s="1"/>
  <c r="AH587" i="1"/>
  <c r="AJ587" i="1" s="1"/>
  <c r="AL587" i="1" s="1"/>
  <c r="AF587" i="1"/>
  <c r="AC587" i="1"/>
  <c r="P587" i="1"/>
  <c r="AG587" i="1" s="1"/>
  <c r="N587" i="1"/>
  <c r="AF586" i="1"/>
  <c r="AC586" i="1"/>
  <c r="P586" i="1"/>
  <c r="AG586" i="1" s="1"/>
  <c r="AH586" i="1" s="1"/>
  <c r="AJ586" i="1" s="1"/>
  <c r="AL586" i="1" s="1"/>
  <c r="N586" i="1"/>
  <c r="AF585" i="1"/>
  <c r="AC585" i="1"/>
  <c r="N585" i="1"/>
  <c r="P585" i="1" s="1"/>
  <c r="AG585" i="1" s="1"/>
  <c r="AH585" i="1" s="1"/>
  <c r="AJ585" i="1" s="1"/>
  <c r="AL585" i="1" s="1"/>
  <c r="AF584" i="1"/>
  <c r="AC584" i="1"/>
  <c r="N584" i="1"/>
  <c r="P584" i="1" s="1"/>
  <c r="AG584" i="1" s="1"/>
  <c r="AH584" i="1" s="1"/>
  <c r="AJ584" i="1" s="1"/>
  <c r="AL584" i="1" s="1"/>
  <c r="AF583" i="1"/>
  <c r="AC583" i="1"/>
  <c r="AF582" i="1"/>
  <c r="AC582" i="1"/>
  <c r="P582" i="1"/>
  <c r="N582" i="1"/>
  <c r="AC581" i="1"/>
  <c r="AF581" i="1" s="1"/>
  <c r="AI581" i="1" s="1"/>
  <c r="N581" i="1"/>
  <c r="P581" i="1" s="1"/>
  <c r="AF580" i="1"/>
  <c r="AI580" i="1" s="1"/>
  <c r="AC580" i="1"/>
  <c r="N580" i="1"/>
  <c r="P580" i="1" s="1"/>
  <c r="AG580" i="1" s="1"/>
  <c r="AH580" i="1" s="1"/>
  <c r="AI579" i="1"/>
  <c r="AC579" i="1"/>
  <c r="AF579" i="1" s="1"/>
  <c r="P579" i="1"/>
  <c r="AG579" i="1" s="1"/>
  <c r="AH579" i="1" s="1"/>
  <c r="N579" i="1"/>
  <c r="N578" i="1"/>
  <c r="P578" i="1" s="1"/>
  <c r="AG578" i="1" s="1"/>
  <c r="AH578" i="1" s="1"/>
  <c r="AF576" i="1"/>
  <c r="AC576" i="1"/>
  <c r="N576" i="1"/>
  <c r="P576" i="1" s="1"/>
  <c r="AI575" i="1"/>
  <c r="AG575" i="1"/>
  <c r="AH575" i="1" s="1"/>
  <c r="AF575" i="1"/>
  <c r="AC575" i="1"/>
  <c r="N575" i="1"/>
  <c r="P575" i="1" s="1"/>
  <c r="AF574" i="1"/>
  <c r="AC574" i="1"/>
  <c r="AC573" i="1"/>
  <c r="AF573" i="1" s="1"/>
  <c r="P573" i="1"/>
  <c r="AG574" i="1" s="1"/>
  <c r="AH574" i="1" s="1"/>
  <c r="AJ574" i="1" s="1"/>
  <c r="AL574" i="1" s="1"/>
  <c r="N573" i="1"/>
  <c r="AG571" i="1"/>
  <c r="AH571" i="1" s="1"/>
  <c r="N571" i="1"/>
  <c r="P571" i="1" s="1"/>
  <c r="AC569" i="1"/>
  <c r="AF569" i="1" s="1"/>
  <c r="N569" i="1"/>
  <c r="P569" i="1" s="1"/>
  <c r="AG569" i="1" s="1"/>
  <c r="AH569" i="1" s="1"/>
  <c r="AJ569" i="1" s="1"/>
  <c r="AL569" i="1" s="1"/>
  <c r="N568" i="1"/>
  <c r="P568" i="1" s="1"/>
  <c r="AG568" i="1" s="1"/>
  <c r="AH568" i="1" s="1"/>
  <c r="AJ568" i="1" s="1"/>
  <c r="AL568" i="1" s="1"/>
  <c r="AJ567" i="1"/>
  <c r="AL567" i="1" s="1"/>
  <c r="AG567" i="1"/>
  <c r="AH567" i="1" s="1"/>
  <c r="AF567" i="1"/>
  <c r="AC567" i="1"/>
  <c r="N567" i="1"/>
  <c r="P567" i="1" s="1"/>
  <c r="AF566" i="1"/>
  <c r="AC566" i="1"/>
  <c r="N566" i="1"/>
  <c r="P566" i="1" s="1"/>
  <c r="AG566" i="1" s="1"/>
  <c r="AH566" i="1" s="1"/>
  <c r="AJ566" i="1" s="1"/>
  <c r="AL566" i="1" s="1"/>
  <c r="AF565" i="1"/>
  <c r="AG565" i="1" s="1"/>
  <c r="AH565" i="1" s="1"/>
  <c r="AJ565" i="1" s="1"/>
  <c r="AL565" i="1" s="1"/>
  <c r="AC565" i="1"/>
  <c r="N565" i="1"/>
  <c r="P565" i="1" s="1"/>
  <c r="AG564" i="1"/>
  <c r="AH564" i="1" s="1"/>
  <c r="AJ564" i="1" s="1"/>
  <c r="AL564" i="1" s="1"/>
  <c r="P564" i="1"/>
  <c r="N564" i="1"/>
  <c r="N563" i="1"/>
  <c r="P563" i="1" s="1"/>
  <c r="AG563" i="1" s="1"/>
  <c r="AH563" i="1" s="1"/>
  <c r="AJ563" i="1" s="1"/>
  <c r="AL563" i="1" s="1"/>
  <c r="N562" i="1"/>
  <c r="P562" i="1" s="1"/>
  <c r="AG562" i="1" s="1"/>
  <c r="AH562" i="1" s="1"/>
  <c r="AF560" i="1"/>
  <c r="AC560" i="1"/>
  <c r="N560" i="1"/>
  <c r="P560" i="1" s="1"/>
  <c r="AG560" i="1" s="1"/>
  <c r="AH560" i="1" s="1"/>
  <c r="AJ560" i="1" s="1"/>
  <c r="AL560" i="1" s="1"/>
  <c r="AF559" i="1"/>
  <c r="AC559" i="1"/>
  <c r="N559" i="1"/>
  <c r="P559" i="1" s="1"/>
  <c r="AG559" i="1" s="1"/>
  <c r="AH559" i="1" s="1"/>
  <c r="AJ559" i="1" s="1"/>
  <c r="AL559" i="1" s="1"/>
  <c r="AH558" i="1"/>
  <c r="AJ558" i="1" s="1"/>
  <c r="AL558" i="1" s="1"/>
  <c r="AF558" i="1"/>
  <c r="AC558" i="1"/>
  <c r="P558" i="1"/>
  <c r="AG558" i="1" s="1"/>
  <c r="N558" i="1"/>
  <c r="AF557" i="1"/>
  <c r="AC557" i="1"/>
  <c r="P557" i="1"/>
  <c r="AG557" i="1" s="1"/>
  <c r="AH557" i="1" s="1"/>
  <c r="AJ557" i="1" s="1"/>
  <c r="AL557" i="1" s="1"/>
  <c r="N557" i="1"/>
  <c r="AF556" i="1"/>
  <c r="AC556" i="1"/>
  <c r="N556" i="1"/>
  <c r="P556" i="1" s="1"/>
  <c r="AG556" i="1" s="1"/>
  <c r="AH556" i="1" s="1"/>
  <c r="AJ556" i="1" s="1"/>
  <c r="AL556" i="1" s="1"/>
  <c r="AF555" i="1"/>
  <c r="AC555" i="1"/>
  <c r="N555" i="1"/>
  <c r="P555" i="1" s="1"/>
  <c r="AG555" i="1" s="1"/>
  <c r="AH555" i="1" s="1"/>
  <c r="AJ555" i="1" s="1"/>
  <c r="AL555" i="1" s="1"/>
  <c r="AF554" i="1"/>
  <c r="AC554" i="1"/>
  <c r="AF553" i="1"/>
  <c r="AC553" i="1"/>
  <c r="P553" i="1"/>
  <c r="N553" i="1"/>
  <c r="AF552" i="1"/>
  <c r="AC552" i="1"/>
  <c r="P552" i="1"/>
  <c r="N552" i="1"/>
  <c r="AC551" i="1"/>
  <c r="AF551" i="1" s="1"/>
  <c r="P551" i="1"/>
  <c r="N551" i="1"/>
  <c r="AF550" i="1"/>
  <c r="AC550" i="1"/>
  <c r="AC549" i="1"/>
  <c r="AF549" i="1" s="1"/>
  <c r="N549" i="1"/>
  <c r="P549" i="1" s="1"/>
  <c r="AC548" i="1"/>
  <c r="AF548" i="1" s="1"/>
  <c r="AC547" i="1"/>
  <c r="AF547" i="1" s="1"/>
  <c r="N547" i="1"/>
  <c r="P547" i="1" s="1"/>
  <c r="AG548" i="1" s="1"/>
  <c r="AH548" i="1" s="1"/>
  <c r="AJ548" i="1" s="1"/>
  <c r="AL548" i="1" s="1"/>
  <c r="AF546" i="1"/>
  <c r="AC546" i="1"/>
  <c r="AF545" i="1"/>
  <c r="AC545" i="1"/>
  <c r="N545" i="1"/>
  <c r="P545" i="1" s="1"/>
  <c r="AF544" i="1"/>
  <c r="AC544" i="1"/>
  <c r="N544" i="1"/>
  <c r="P544" i="1" s="1"/>
  <c r="AG544" i="1" s="1"/>
  <c r="AH544" i="1" s="1"/>
  <c r="AJ544" i="1" s="1"/>
  <c r="AL544" i="1" s="1"/>
  <c r="AF543" i="1"/>
  <c r="AC543" i="1"/>
  <c r="N543" i="1"/>
  <c r="P543" i="1" s="1"/>
  <c r="AG543" i="1" s="1"/>
  <c r="AH543" i="1" s="1"/>
  <c r="AJ543" i="1" s="1"/>
  <c r="AL543" i="1" s="1"/>
  <c r="AC542" i="1"/>
  <c r="AF542" i="1" s="1"/>
  <c r="P542" i="1"/>
  <c r="AG542" i="1" s="1"/>
  <c r="AH542" i="1" s="1"/>
  <c r="AJ542" i="1" s="1"/>
  <c r="AL542" i="1" s="1"/>
  <c r="N542" i="1"/>
  <c r="AC541" i="1"/>
  <c r="AF541" i="1" s="1"/>
  <c r="AG541" i="1" s="1"/>
  <c r="AH541" i="1" s="1"/>
  <c r="AJ541" i="1" s="1"/>
  <c r="AL541" i="1" s="1"/>
  <c r="P541" i="1"/>
  <c r="N541" i="1"/>
  <c r="P540" i="1"/>
  <c r="AG540" i="1" s="1"/>
  <c r="AH540" i="1" s="1"/>
  <c r="N540" i="1"/>
  <c r="P538" i="1"/>
  <c r="AG538" i="1" s="1"/>
  <c r="AH538" i="1" s="1"/>
  <c r="N538" i="1"/>
  <c r="AF536" i="1"/>
  <c r="AG536" i="1" s="1"/>
  <c r="AH536" i="1" s="1"/>
  <c r="AJ536" i="1" s="1"/>
  <c r="AL536" i="1" s="1"/>
  <c r="AC536" i="1"/>
  <c r="N536" i="1"/>
  <c r="P536" i="1" s="1"/>
  <c r="AC535" i="1"/>
  <c r="AF535" i="1" s="1"/>
  <c r="AG535" i="1" s="1"/>
  <c r="AH535" i="1" s="1"/>
  <c r="AJ535" i="1" s="1"/>
  <c r="AL535" i="1" s="1"/>
  <c r="N535" i="1"/>
  <c r="P535" i="1" s="1"/>
  <c r="N534" i="1"/>
  <c r="P534" i="1" s="1"/>
  <c r="AG534" i="1" s="1"/>
  <c r="AH534" i="1" s="1"/>
  <c r="P532" i="1"/>
  <c r="AG532" i="1" s="1"/>
  <c r="AH532" i="1" s="1"/>
  <c r="N532" i="1"/>
  <c r="AC530" i="1"/>
  <c r="AF530" i="1" s="1"/>
  <c r="P530" i="1"/>
  <c r="AG530" i="1" s="1"/>
  <c r="AH530" i="1" s="1"/>
  <c r="AJ530" i="1" s="1"/>
  <c r="AL530" i="1" s="1"/>
  <c r="N530" i="1"/>
  <c r="AC529" i="1"/>
  <c r="AF529" i="1" s="1"/>
  <c r="N529" i="1"/>
  <c r="P529" i="1" s="1"/>
  <c r="AG529" i="1" s="1"/>
  <c r="AH529" i="1" s="1"/>
  <c r="AJ529" i="1" s="1"/>
  <c r="AL529" i="1" s="1"/>
  <c r="AC528" i="1"/>
  <c r="AF528" i="1" s="1"/>
  <c r="N528" i="1"/>
  <c r="P528" i="1" s="1"/>
  <c r="AG528" i="1" s="1"/>
  <c r="AH528" i="1" s="1"/>
  <c r="AJ528" i="1" s="1"/>
  <c r="AL528" i="1" s="1"/>
  <c r="AC527" i="1"/>
  <c r="AF527" i="1" s="1"/>
  <c r="N527" i="1"/>
  <c r="P527" i="1" s="1"/>
  <c r="AG527" i="1" s="1"/>
  <c r="AH527" i="1" s="1"/>
  <c r="AC525" i="1"/>
  <c r="AF525" i="1" s="1"/>
  <c r="N525" i="1"/>
  <c r="P525" i="1" s="1"/>
  <c r="AG525" i="1" s="1"/>
  <c r="AH525" i="1" s="1"/>
  <c r="AJ525" i="1" s="1"/>
  <c r="AL525" i="1" s="1"/>
  <c r="AF524" i="1"/>
  <c r="AC524" i="1"/>
  <c r="N524" i="1"/>
  <c r="P524" i="1" s="1"/>
  <c r="AG524" i="1" s="1"/>
  <c r="AH524" i="1" s="1"/>
  <c r="AJ524" i="1" s="1"/>
  <c r="AL524" i="1" s="1"/>
  <c r="AF523" i="1"/>
  <c r="AC523" i="1"/>
  <c r="N523" i="1"/>
  <c r="P523" i="1" s="1"/>
  <c r="AG523" i="1" s="1"/>
  <c r="AH523" i="1" s="1"/>
  <c r="AJ523" i="1" s="1"/>
  <c r="AL523" i="1" s="1"/>
  <c r="AC522" i="1"/>
  <c r="AF522" i="1" s="1"/>
  <c r="P522" i="1"/>
  <c r="AG522" i="1" s="1"/>
  <c r="AH522" i="1" s="1"/>
  <c r="AJ522" i="1" s="1"/>
  <c r="AL522" i="1" s="1"/>
  <c r="N522" i="1"/>
  <c r="AC521" i="1"/>
  <c r="AF521" i="1" s="1"/>
  <c r="AC520" i="1"/>
  <c r="AF520" i="1" s="1"/>
  <c r="P520" i="1"/>
  <c r="N520" i="1"/>
  <c r="AC519" i="1"/>
  <c r="AF519" i="1" s="1"/>
  <c r="N519" i="1"/>
  <c r="P519" i="1" s="1"/>
  <c r="AC517" i="1"/>
  <c r="AF517" i="1" s="1"/>
  <c r="N517" i="1"/>
  <c r="P517" i="1" s="1"/>
  <c r="N516" i="1"/>
  <c r="P516" i="1" s="1"/>
  <c r="AG516" i="1" s="1"/>
  <c r="AH516" i="1" s="1"/>
  <c r="N514" i="1"/>
  <c r="P514" i="1" s="1"/>
  <c r="AG514" i="1" s="1"/>
  <c r="AH514" i="1" s="1"/>
  <c r="AC512" i="1"/>
  <c r="AF512" i="1" s="1"/>
  <c r="N512" i="1"/>
  <c r="P512" i="1" s="1"/>
  <c r="AG512" i="1" s="1"/>
  <c r="AH512" i="1" s="1"/>
  <c r="AC510" i="1"/>
  <c r="AF510" i="1" s="1"/>
  <c r="N510" i="1"/>
  <c r="P510" i="1" s="1"/>
  <c r="N509" i="1"/>
  <c r="P509" i="1" s="1"/>
  <c r="AG509" i="1" s="1"/>
  <c r="AH509" i="1" s="1"/>
  <c r="AJ509" i="1" s="1"/>
  <c r="AL509" i="1" s="1"/>
  <c r="AG508" i="1"/>
  <c r="AH508" i="1" s="1"/>
  <c r="P508" i="1"/>
  <c r="N508" i="1"/>
  <c r="AC506" i="1"/>
  <c r="AF506" i="1" s="1"/>
  <c r="N506" i="1"/>
  <c r="P506" i="1" s="1"/>
  <c r="AG506" i="1" s="1"/>
  <c r="AH506" i="1" s="1"/>
  <c r="AJ506" i="1" s="1"/>
  <c r="AL506" i="1" s="1"/>
  <c r="AG505" i="1"/>
  <c r="AH505" i="1" s="1"/>
  <c r="N505" i="1"/>
  <c r="P505" i="1" s="1"/>
  <c r="P503" i="1"/>
  <c r="AG503" i="1" s="1"/>
  <c r="AH503" i="1" s="1"/>
  <c r="N503" i="1"/>
  <c r="AF501" i="1"/>
  <c r="AC501" i="1"/>
  <c r="N501" i="1"/>
  <c r="P501" i="1" s="1"/>
  <c r="AG501" i="1" s="1"/>
  <c r="AH501" i="1" s="1"/>
  <c r="AC499" i="1"/>
  <c r="AF499" i="1" s="1"/>
  <c r="AG499" i="1" s="1"/>
  <c r="AH499" i="1" s="1"/>
  <c r="AJ499" i="1" s="1"/>
  <c r="AL499" i="1" s="1"/>
  <c r="P499" i="1"/>
  <c r="N499" i="1"/>
  <c r="AC498" i="1"/>
  <c r="AF498" i="1" s="1"/>
  <c r="AG498" i="1" s="1"/>
  <c r="AH498" i="1" s="1"/>
  <c r="P498" i="1"/>
  <c r="N498" i="1"/>
  <c r="N496" i="1"/>
  <c r="P496" i="1" s="1"/>
  <c r="AG496" i="1" s="1"/>
  <c r="AH496" i="1" s="1"/>
  <c r="AC494" i="1"/>
  <c r="AF494" i="1" s="1"/>
  <c r="N494" i="1"/>
  <c r="P494" i="1" s="1"/>
  <c r="AG494" i="1" s="1"/>
  <c r="AH494" i="1" s="1"/>
  <c r="AJ494" i="1" s="1"/>
  <c r="AL494" i="1" s="1"/>
  <c r="N493" i="1"/>
  <c r="P493" i="1" s="1"/>
  <c r="AG493" i="1" s="1"/>
  <c r="AH493" i="1" s="1"/>
  <c r="N491" i="1"/>
  <c r="P491" i="1" s="1"/>
  <c r="AG491" i="1" s="1"/>
  <c r="AH491" i="1" s="1"/>
  <c r="AC489" i="1"/>
  <c r="AF489" i="1" s="1"/>
  <c r="P489" i="1"/>
  <c r="N489" i="1"/>
  <c r="AF487" i="1"/>
  <c r="AG487" i="1" s="1"/>
  <c r="AH487" i="1" s="1"/>
  <c r="AJ487" i="1" s="1"/>
  <c r="AL487" i="1" s="1"/>
  <c r="AC487" i="1"/>
  <c r="N487" i="1"/>
  <c r="P487" i="1" s="1"/>
  <c r="N486" i="1"/>
  <c r="P486" i="1" s="1"/>
  <c r="AG486" i="1" s="1"/>
  <c r="AH486" i="1" s="1"/>
  <c r="P484" i="1"/>
  <c r="AG484" i="1" s="1"/>
  <c r="AH484" i="1" s="1"/>
  <c r="AJ484" i="1" s="1"/>
  <c r="AL484" i="1" s="1"/>
  <c r="N484" i="1"/>
  <c r="N483" i="1"/>
  <c r="P483" i="1" s="1"/>
  <c r="AG483" i="1" s="1"/>
  <c r="AH483" i="1" s="1"/>
  <c r="AC481" i="1"/>
  <c r="AF481" i="1" s="1"/>
  <c r="AG481" i="1" s="1"/>
  <c r="AH481" i="1" s="1"/>
  <c r="AJ481" i="1" s="1"/>
  <c r="AL481" i="1" s="1"/>
  <c r="N481" i="1"/>
  <c r="P481" i="1" s="1"/>
  <c r="AG480" i="1"/>
  <c r="AH480" i="1" s="1"/>
  <c r="P480" i="1"/>
  <c r="N480" i="1"/>
  <c r="AF478" i="1"/>
  <c r="AC478" i="1"/>
  <c r="N478" i="1"/>
  <c r="P478" i="1" s="1"/>
  <c r="AG478" i="1" s="1"/>
  <c r="AH478" i="1" s="1"/>
  <c r="AJ478" i="1" s="1"/>
  <c r="AL478" i="1" s="1"/>
  <c r="AF477" i="1"/>
  <c r="AC477" i="1"/>
  <c r="N477" i="1"/>
  <c r="P477" i="1" s="1"/>
  <c r="AG477" i="1" s="1"/>
  <c r="AH477" i="1" s="1"/>
  <c r="AJ477" i="1" s="1"/>
  <c r="AL477" i="1" s="1"/>
  <c r="AF476" i="1"/>
  <c r="AC476" i="1"/>
  <c r="N476" i="1"/>
  <c r="P476" i="1" s="1"/>
  <c r="AG476" i="1" s="1"/>
  <c r="AH476" i="1" s="1"/>
  <c r="AJ476" i="1" s="1"/>
  <c r="AL476" i="1" s="1"/>
  <c r="AF475" i="1"/>
  <c r="AC475" i="1"/>
  <c r="N475" i="1"/>
  <c r="P475" i="1" s="1"/>
  <c r="AG475" i="1" s="1"/>
  <c r="AH475" i="1" s="1"/>
  <c r="AC473" i="1"/>
  <c r="AF473" i="1" s="1"/>
  <c r="P473" i="1"/>
  <c r="N473" i="1"/>
  <c r="AF471" i="1"/>
  <c r="AG471" i="1" s="1"/>
  <c r="AH471" i="1" s="1"/>
  <c r="AJ471" i="1" s="1"/>
  <c r="AL471" i="1" s="1"/>
  <c r="AC471" i="1"/>
  <c r="P471" i="1"/>
  <c r="N471" i="1"/>
  <c r="AF470" i="1"/>
  <c r="AG470" i="1" s="1"/>
  <c r="AH470" i="1" s="1"/>
  <c r="AJ470" i="1" s="1"/>
  <c r="AL470" i="1" s="1"/>
  <c r="AC470" i="1"/>
  <c r="P470" i="1"/>
  <c r="N470" i="1"/>
  <c r="P469" i="1"/>
  <c r="AG469" i="1" s="1"/>
  <c r="AH469" i="1" s="1"/>
  <c r="AJ469" i="1" s="1"/>
  <c r="AL469" i="1" s="1"/>
  <c r="N469" i="1"/>
  <c r="N468" i="1"/>
  <c r="P468" i="1" s="1"/>
  <c r="AG468" i="1" s="1"/>
  <c r="AH468" i="1" s="1"/>
  <c r="N466" i="1"/>
  <c r="P466" i="1" s="1"/>
  <c r="AG466" i="1" s="1"/>
  <c r="AH466" i="1" s="1"/>
  <c r="AJ466" i="1" s="1"/>
  <c r="AL466" i="1" s="1"/>
  <c r="N465" i="1"/>
  <c r="P465" i="1" s="1"/>
  <c r="AG465" i="1" s="1"/>
  <c r="AH465" i="1" s="1"/>
  <c r="N463" i="1"/>
  <c r="P463" i="1" s="1"/>
  <c r="AG463" i="1" s="1"/>
  <c r="AH463" i="1" s="1"/>
  <c r="N461" i="1"/>
  <c r="P461" i="1" s="1"/>
  <c r="AG461" i="1" s="1"/>
  <c r="AH461" i="1" s="1"/>
  <c r="AJ461" i="1" s="1"/>
  <c r="AL461" i="1" s="1"/>
  <c r="AC460" i="1"/>
  <c r="AF460" i="1" s="1"/>
  <c r="N460" i="1"/>
  <c r="P460" i="1" s="1"/>
  <c r="AC459" i="1"/>
  <c r="AF459" i="1" s="1"/>
  <c r="P459" i="1"/>
  <c r="AG459" i="1" s="1"/>
  <c r="AH459" i="1" s="1"/>
  <c r="AJ459" i="1" s="1"/>
  <c r="AL459" i="1" s="1"/>
  <c r="N459" i="1"/>
  <c r="AC458" i="1"/>
  <c r="AF458" i="1" s="1"/>
  <c r="N458" i="1"/>
  <c r="P458" i="1" s="1"/>
  <c r="AG458" i="1" s="1"/>
  <c r="AH458" i="1" s="1"/>
  <c r="N456" i="1"/>
  <c r="P456" i="1" s="1"/>
  <c r="AG456" i="1" s="1"/>
  <c r="AH456" i="1" s="1"/>
  <c r="AJ456" i="1" s="1"/>
  <c r="AL456" i="1" s="1"/>
  <c r="AG455" i="1"/>
  <c r="AH455" i="1" s="1"/>
  <c r="P455" i="1"/>
  <c r="N455" i="1"/>
  <c r="AF453" i="1"/>
  <c r="AC453" i="1"/>
  <c r="N453" i="1"/>
  <c r="P453" i="1" s="1"/>
  <c r="AG453" i="1" s="1"/>
  <c r="AH453" i="1" s="1"/>
  <c r="P451" i="1"/>
  <c r="AG451" i="1" s="1"/>
  <c r="AH451" i="1" s="1"/>
  <c r="AJ451" i="1" s="1"/>
  <c r="AL451" i="1" s="1"/>
  <c r="N451" i="1"/>
  <c r="AG450" i="1"/>
  <c r="AH450" i="1" s="1"/>
  <c r="AJ450" i="1" s="1"/>
  <c r="AL450" i="1" s="1"/>
  <c r="AF450" i="1"/>
  <c r="AC450" i="1"/>
  <c r="P450" i="1"/>
  <c r="N450" i="1"/>
  <c r="AG449" i="1"/>
  <c r="AH449" i="1" s="1"/>
  <c r="P449" i="1"/>
  <c r="N449" i="1"/>
  <c r="AG447" i="1"/>
  <c r="AH447" i="1" s="1"/>
  <c r="P447" i="1"/>
  <c r="N447" i="1"/>
  <c r="AF445" i="1"/>
  <c r="AC445" i="1"/>
  <c r="N445" i="1"/>
  <c r="P445" i="1" s="1"/>
  <c r="AG445" i="1" s="1"/>
  <c r="AH445" i="1" s="1"/>
  <c r="AJ445" i="1" s="1"/>
  <c r="AL445" i="1" s="1"/>
  <c r="AF444" i="1"/>
  <c r="AC444" i="1"/>
  <c r="N444" i="1"/>
  <c r="P444" i="1" s="1"/>
  <c r="AG444" i="1" s="1"/>
  <c r="AH444" i="1" s="1"/>
  <c r="AJ444" i="1" s="1"/>
  <c r="AL444" i="1" s="1"/>
  <c r="AG443" i="1"/>
  <c r="AH443" i="1" s="1"/>
  <c r="P443" i="1"/>
  <c r="N443" i="1"/>
  <c r="AH441" i="1"/>
  <c r="AJ441" i="1" s="1"/>
  <c r="AL441" i="1" s="1"/>
  <c r="AG441" i="1"/>
  <c r="N441" i="1"/>
  <c r="P441" i="1" s="1"/>
  <c r="N440" i="1"/>
  <c r="P440" i="1" s="1"/>
  <c r="AG440" i="1" s="1"/>
  <c r="AH440" i="1" s="1"/>
  <c r="AJ440" i="1" s="1"/>
  <c r="AL440" i="1" s="1"/>
  <c r="N439" i="1"/>
  <c r="P439" i="1" s="1"/>
  <c r="AG439" i="1" s="1"/>
  <c r="AH439" i="1" s="1"/>
  <c r="AG438" i="1"/>
  <c r="AH438" i="1" s="1"/>
  <c r="AJ438" i="1" s="1"/>
  <c r="P438" i="1"/>
  <c r="N438" i="1"/>
  <c r="AG436" i="1"/>
  <c r="AH436" i="1" s="1"/>
  <c r="AJ436" i="1" s="1"/>
  <c r="AL436" i="1" s="1"/>
  <c r="P436" i="1"/>
  <c r="N436" i="1"/>
  <c r="N435" i="1"/>
  <c r="P435" i="1" s="1"/>
  <c r="AG435" i="1" s="1"/>
  <c r="AH435" i="1" s="1"/>
  <c r="AJ435" i="1" s="1"/>
  <c r="AL435" i="1" s="1"/>
  <c r="P434" i="1"/>
  <c r="AG434" i="1" s="1"/>
  <c r="AH434" i="1" s="1"/>
  <c r="AJ434" i="1" s="1"/>
  <c r="AL434" i="1" s="1"/>
  <c r="N434" i="1"/>
  <c r="N433" i="1"/>
  <c r="P433" i="1" s="1"/>
  <c r="AG433" i="1" s="1"/>
  <c r="AH433" i="1" s="1"/>
  <c r="AJ433" i="1" s="1"/>
  <c r="AL433" i="1" s="1"/>
  <c r="N432" i="1"/>
  <c r="P432" i="1" s="1"/>
  <c r="AG432" i="1" s="1"/>
  <c r="AH432" i="1" s="1"/>
  <c r="AJ432" i="1" s="1"/>
  <c r="AL432" i="1" s="1"/>
  <c r="N431" i="1"/>
  <c r="P431" i="1" s="1"/>
  <c r="AG431" i="1" s="1"/>
  <c r="AH431" i="1" s="1"/>
  <c r="AC429" i="1"/>
  <c r="AF429" i="1" s="1"/>
  <c r="N429" i="1"/>
  <c r="P429" i="1" s="1"/>
  <c r="AC428" i="1"/>
  <c r="AF428" i="1" s="1"/>
  <c r="P428" i="1"/>
  <c r="AG428" i="1" s="1"/>
  <c r="AH428" i="1" s="1"/>
  <c r="AJ428" i="1" s="1"/>
  <c r="AL428" i="1" s="1"/>
  <c r="N428" i="1"/>
  <c r="N427" i="1"/>
  <c r="P427" i="1" s="1"/>
  <c r="AG427" i="1" s="1"/>
  <c r="AH427" i="1" s="1"/>
  <c r="N425" i="1"/>
  <c r="P425" i="1" s="1"/>
  <c r="AG425" i="1" s="1"/>
  <c r="AH425" i="1" s="1"/>
  <c r="N423" i="1"/>
  <c r="P423" i="1" s="1"/>
  <c r="AG423" i="1" s="1"/>
  <c r="AH423" i="1" s="1"/>
  <c r="AJ423" i="1" s="1"/>
  <c r="AL423" i="1" s="1"/>
  <c r="AF422" i="1"/>
  <c r="AI422" i="1" s="1"/>
  <c r="AC422" i="1"/>
  <c r="N422" i="1"/>
  <c r="P422" i="1" s="1"/>
  <c r="AG422" i="1" s="1"/>
  <c r="AH422" i="1" s="1"/>
  <c r="AJ422" i="1" s="1"/>
  <c r="AL422" i="1" s="1"/>
  <c r="N421" i="1"/>
  <c r="P421" i="1" s="1"/>
  <c r="AG421" i="1" s="1"/>
  <c r="AH421" i="1" s="1"/>
  <c r="AC419" i="1"/>
  <c r="AF419" i="1" s="1"/>
  <c r="AC418" i="1"/>
  <c r="AF418" i="1" s="1"/>
  <c r="N418" i="1"/>
  <c r="P418" i="1" s="1"/>
  <c r="N417" i="1"/>
  <c r="P417" i="1" s="1"/>
  <c r="AG417" i="1" s="1"/>
  <c r="AH417" i="1" s="1"/>
  <c r="AJ417" i="1" s="1"/>
  <c r="AL417" i="1" s="1"/>
  <c r="AC416" i="1"/>
  <c r="AF416" i="1" s="1"/>
  <c r="N416" i="1"/>
  <c r="P416" i="1" s="1"/>
  <c r="AG416" i="1" s="1"/>
  <c r="AH416" i="1" s="1"/>
  <c r="AJ416" i="1" s="1"/>
  <c r="AL416" i="1" s="1"/>
  <c r="AF415" i="1"/>
  <c r="AC415" i="1"/>
  <c r="AC414" i="1"/>
  <c r="AF414" i="1" s="1"/>
  <c r="AG414" i="1" s="1"/>
  <c r="AH414" i="1" s="1"/>
  <c r="AJ414" i="1" s="1"/>
  <c r="AL414" i="1" s="1"/>
  <c r="P414" i="1"/>
  <c r="N414" i="1"/>
  <c r="N413" i="1"/>
  <c r="P413" i="1" s="1"/>
  <c r="AG413" i="1" s="1"/>
  <c r="AH413" i="1" s="1"/>
  <c r="N411" i="1"/>
  <c r="P411" i="1" s="1"/>
  <c r="AG411" i="1" s="1"/>
  <c r="AH411" i="1" s="1"/>
  <c r="AF409" i="1"/>
  <c r="AC409" i="1"/>
  <c r="N409" i="1"/>
  <c r="P409" i="1" s="1"/>
  <c r="AG409" i="1" s="1"/>
  <c r="AH409" i="1" s="1"/>
  <c r="AJ409" i="1" s="1"/>
  <c r="AL409" i="1" s="1"/>
  <c r="AF408" i="1"/>
  <c r="AC408" i="1"/>
  <c r="N408" i="1"/>
  <c r="P408" i="1" s="1"/>
  <c r="AG408" i="1" s="1"/>
  <c r="AH408" i="1" s="1"/>
  <c r="AJ408" i="1" s="1"/>
  <c r="AL408" i="1" s="1"/>
  <c r="AF407" i="1"/>
  <c r="AC407" i="1"/>
  <c r="N407" i="1"/>
  <c r="P407" i="1" s="1"/>
  <c r="AG407" i="1" s="1"/>
  <c r="AH407" i="1" s="1"/>
  <c r="AJ407" i="1" s="1"/>
  <c r="AL407" i="1" s="1"/>
  <c r="AF406" i="1"/>
  <c r="AC406" i="1"/>
  <c r="N406" i="1"/>
  <c r="P406" i="1" s="1"/>
  <c r="AG406" i="1" s="1"/>
  <c r="AH406" i="1" s="1"/>
  <c r="AJ406" i="1" s="1"/>
  <c r="AL406" i="1" s="1"/>
  <c r="P405" i="1"/>
  <c r="AG405" i="1" s="1"/>
  <c r="AH405" i="1" s="1"/>
  <c r="N405" i="1"/>
  <c r="AF403" i="1"/>
  <c r="AC403" i="1"/>
  <c r="N403" i="1"/>
  <c r="P403" i="1" s="1"/>
  <c r="AG403" i="1" s="1"/>
  <c r="AH403" i="1" s="1"/>
  <c r="AJ403" i="1" s="1"/>
  <c r="AL403" i="1" s="1"/>
  <c r="AG402" i="1"/>
  <c r="AH402" i="1" s="1"/>
  <c r="AJ402" i="1" s="1"/>
  <c r="AL402" i="1" s="1"/>
  <c r="P402" i="1"/>
  <c r="N402" i="1"/>
  <c r="N401" i="1"/>
  <c r="P401" i="1" s="1"/>
  <c r="AG401" i="1" s="1"/>
  <c r="AH401" i="1" s="1"/>
  <c r="AJ401" i="1" s="1"/>
  <c r="AL401" i="1" s="1"/>
  <c r="P400" i="1"/>
  <c r="AG400" i="1" s="1"/>
  <c r="AH400" i="1" s="1"/>
  <c r="N400" i="1"/>
  <c r="AC398" i="1"/>
  <c r="AF398" i="1" s="1"/>
  <c r="AG398" i="1" s="1"/>
  <c r="AH398" i="1" s="1"/>
  <c r="AJ398" i="1" s="1"/>
  <c r="AL398" i="1" s="1"/>
  <c r="P398" i="1"/>
  <c r="N398" i="1"/>
  <c r="N397" i="1"/>
  <c r="P397" i="1" s="1"/>
  <c r="AG397" i="1" s="1"/>
  <c r="AH397" i="1" s="1"/>
  <c r="AJ397" i="1" s="1"/>
  <c r="AL397" i="1" s="1"/>
  <c r="N396" i="1"/>
  <c r="P396" i="1" s="1"/>
  <c r="AG396" i="1" s="1"/>
  <c r="AH396" i="1" s="1"/>
  <c r="P394" i="1"/>
  <c r="AG394" i="1" s="1"/>
  <c r="AH394" i="1" s="1"/>
  <c r="AJ394" i="1" s="1"/>
  <c r="AL394" i="1" s="1"/>
  <c r="N394" i="1"/>
  <c r="AC393" i="1"/>
  <c r="AF393" i="1" s="1"/>
  <c r="P393" i="1"/>
  <c r="AG393" i="1" s="1"/>
  <c r="AH393" i="1" s="1"/>
  <c r="N393" i="1"/>
  <c r="AC391" i="1"/>
  <c r="AF391" i="1" s="1"/>
  <c r="AG391" i="1" s="1"/>
  <c r="AH391" i="1" s="1"/>
  <c r="AJ391" i="1" s="1"/>
  <c r="AL391" i="1" s="1"/>
  <c r="P391" i="1"/>
  <c r="N391" i="1"/>
  <c r="AC390" i="1"/>
  <c r="AF390" i="1" s="1"/>
  <c r="AG390" i="1" s="1"/>
  <c r="AH390" i="1" s="1"/>
  <c r="AJ390" i="1" s="1"/>
  <c r="AL390" i="1" s="1"/>
  <c r="P390" i="1"/>
  <c r="N390" i="1"/>
  <c r="AC389" i="1"/>
  <c r="AF389" i="1" s="1"/>
  <c r="AG389" i="1" s="1"/>
  <c r="AH389" i="1" s="1"/>
  <c r="AJ389" i="1" s="1"/>
  <c r="AL389" i="1" s="1"/>
  <c r="P389" i="1"/>
  <c r="N389" i="1"/>
  <c r="AC388" i="1"/>
  <c r="AF388" i="1" s="1"/>
  <c r="AG388" i="1" s="1"/>
  <c r="AH388" i="1" s="1"/>
  <c r="AJ388" i="1" s="1"/>
  <c r="AL388" i="1" s="1"/>
  <c r="P388" i="1"/>
  <c r="N388" i="1"/>
  <c r="N387" i="1"/>
  <c r="P387" i="1" s="1"/>
  <c r="AG387" i="1" s="1"/>
  <c r="AH387" i="1" s="1"/>
  <c r="AJ387" i="1" s="1"/>
  <c r="AL387" i="1" s="1"/>
  <c r="N386" i="1"/>
  <c r="P386" i="1" s="1"/>
  <c r="AG386" i="1" s="1"/>
  <c r="AH386" i="1" s="1"/>
  <c r="AJ386" i="1" s="1"/>
  <c r="AL386" i="1" s="1"/>
  <c r="N385" i="1"/>
  <c r="P385" i="1" s="1"/>
  <c r="AG385" i="1" s="1"/>
  <c r="AH385" i="1" s="1"/>
  <c r="AJ385" i="1" s="1"/>
  <c r="AL385" i="1" s="1"/>
  <c r="P384" i="1"/>
  <c r="AG384" i="1" s="1"/>
  <c r="AH384" i="1" s="1"/>
  <c r="AJ384" i="1" s="1"/>
  <c r="AL384" i="1" s="1"/>
  <c r="N384" i="1"/>
  <c r="AC383" i="1"/>
  <c r="AF383" i="1" s="1"/>
  <c r="AG383" i="1" s="1"/>
  <c r="AH383" i="1" s="1"/>
  <c r="AJ383" i="1" s="1"/>
  <c r="AL383" i="1" s="1"/>
  <c r="P383" i="1"/>
  <c r="N383" i="1"/>
  <c r="N382" i="1"/>
  <c r="P382" i="1" s="1"/>
  <c r="AG382" i="1" s="1"/>
  <c r="AH382" i="1" s="1"/>
  <c r="AC380" i="1"/>
  <c r="AF380" i="1" s="1"/>
  <c r="P380" i="1"/>
  <c r="AG380" i="1" s="1"/>
  <c r="AH380" i="1" s="1"/>
  <c r="N380" i="1"/>
  <c r="N378" i="1"/>
  <c r="P378" i="1" s="1"/>
  <c r="AG378" i="1" s="1"/>
  <c r="AH378" i="1" s="1"/>
  <c r="AJ378" i="1" s="1"/>
  <c r="AL378" i="1" s="1"/>
  <c r="AF377" i="1"/>
  <c r="AC377" i="1"/>
  <c r="N377" i="1"/>
  <c r="P377" i="1" s="1"/>
  <c r="AG377" i="1" s="1"/>
  <c r="AH377" i="1" s="1"/>
  <c r="AC375" i="1"/>
  <c r="AF375" i="1" s="1"/>
  <c r="P375" i="1"/>
  <c r="N375" i="1"/>
  <c r="AC374" i="1"/>
  <c r="AF374" i="1" s="1"/>
  <c r="P374" i="1"/>
  <c r="AG374" i="1" s="1"/>
  <c r="AH374" i="1" s="1"/>
  <c r="AJ374" i="1" s="1"/>
  <c r="AL374" i="1" s="1"/>
  <c r="N374" i="1"/>
  <c r="AC373" i="1"/>
  <c r="AF373" i="1" s="1"/>
  <c r="P373" i="1"/>
  <c r="AG373" i="1" s="1"/>
  <c r="AH373" i="1" s="1"/>
  <c r="AJ373" i="1" s="1"/>
  <c r="AL373" i="1" s="1"/>
  <c r="N373" i="1"/>
  <c r="N372" i="1"/>
  <c r="P372" i="1" s="1"/>
  <c r="AG372" i="1" s="1"/>
  <c r="AH372" i="1" s="1"/>
  <c r="AC370" i="1"/>
  <c r="AF370" i="1" s="1"/>
  <c r="N370" i="1"/>
  <c r="P370" i="1" s="1"/>
  <c r="AC369" i="1"/>
  <c r="AF369" i="1" s="1"/>
  <c r="N369" i="1"/>
  <c r="P369" i="1" s="1"/>
  <c r="AG369" i="1" s="1"/>
  <c r="AH369" i="1" s="1"/>
  <c r="N367" i="1"/>
  <c r="P367" i="1" s="1"/>
  <c r="AG367" i="1" s="1"/>
  <c r="AH367" i="1" s="1"/>
  <c r="AJ367" i="1" s="1"/>
  <c r="AL367" i="1" s="1"/>
  <c r="AF366" i="1"/>
  <c r="AC366" i="1"/>
  <c r="N366" i="1"/>
  <c r="P366" i="1" s="1"/>
  <c r="AG366" i="1" s="1"/>
  <c r="AH366" i="1" s="1"/>
  <c r="AJ366" i="1" s="1"/>
  <c r="AL366" i="1" s="1"/>
  <c r="AF365" i="1"/>
  <c r="AC365" i="1"/>
  <c r="N365" i="1"/>
  <c r="P365" i="1" s="1"/>
  <c r="AG365" i="1" s="1"/>
  <c r="AH365" i="1" s="1"/>
  <c r="AJ365" i="1" s="1"/>
  <c r="AL365" i="1" s="1"/>
  <c r="AF364" i="1"/>
  <c r="AC364" i="1"/>
  <c r="N364" i="1"/>
  <c r="P364" i="1" s="1"/>
  <c r="AG364" i="1" s="1"/>
  <c r="AH364" i="1" s="1"/>
  <c r="AJ364" i="1" s="1"/>
  <c r="AL364" i="1" s="1"/>
  <c r="AF363" i="1"/>
  <c r="AC363" i="1"/>
  <c r="N363" i="1"/>
  <c r="P363" i="1" s="1"/>
  <c r="AG363" i="1" s="1"/>
  <c r="AH363" i="1" s="1"/>
  <c r="AJ363" i="1" s="1"/>
  <c r="AL363" i="1" s="1"/>
  <c r="AF362" i="1"/>
  <c r="AC362" i="1"/>
  <c r="N362" i="1"/>
  <c r="P362" i="1" s="1"/>
  <c r="AG362" i="1" s="1"/>
  <c r="AH362" i="1" s="1"/>
  <c r="AJ362" i="1" s="1"/>
  <c r="AL362" i="1" s="1"/>
  <c r="AF361" i="1"/>
  <c r="AC361" i="1"/>
  <c r="N361" i="1"/>
  <c r="P361" i="1" s="1"/>
  <c r="AG361" i="1" s="1"/>
  <c r="AH361" i="1" s="1"/>
  <c r="AJ361" i="1" s="1"/>
  <c r="AL361" i="1" s="1"/>
  <c r="AF360" i="1"/>
  <c r="AC360" i="1"/>
  <c r="N360" i="1"/>
  <c r="P360" i="1" s="1"/>
  <c r="AG360" i="1" s="1"/>
  <c r="AH360" i="1" s="1"/>
  <c r="AF358" i="1"/>
  <c r="AC358" i="1"/>
  <c r="N358" i="1"/>
  <c r="P358" i="1" s="1"/>
  <c r="AG358" i="1" s="1"/>
  <c r="AH358" i="1" s="1"/>
  <c r="N356" i="1"/>
  <c r="P356" i="1" s="1"/>
  <c r="AG356" i="1" s="1"/>
  <c r="AH356" i="1" s="1"/>
  <c r="N354" i="1"/>
  <c r="P354" i="1" s="1"/>
  <c r="AG354" i="1" s="1"/>
  <c r="AH354" i="1" s="1"/>
  <c r="AC352" i="1"/>
  <c r="AF352" i="1" s="1"/>
  <c r="P352" i="1"/>
  <c r="N352" i="1"/>
  <c r="AG350" i="1"/>
  <c r="AH350" i="1" s="1"/>
  <c r="P350" i="1"/>
  <c r="N350" i="1"/>
  <c r="AC348" i="1"/>
  <c r="AF348" i="1" s="1"/>
  <c r="N348" i="1"/>
  <c r="P348" i="1" s="1"/>
  <c r="AG348" i="1" s="1"/>
  <c r="AH348" i="1" s="1"/>
  <c r="AF346" i="1"/>
  <c r="AC346" i="1"/>
  <c r="N346" i="1"/>
  <c r="P346" i="1" s="1"/>
  <c r="AG346" i="1" s="1"/>
  <c r="AH346" i="1" s="1"/>
  <c r="AF344" i="1"/>
  <c r="AC344" i="1"/>
  <c r="N344" i="1"/>
  <c r="P344" i="1" s="1"/>
  <c r="AG344" i="1" s="1"/>
  <c r="AH344" i="1" s="1"/>
  <c r="AJ344" i="1" s="1"/>
  <c r="AL344" i="1" s="1"/>
  <c r="AF343" i="1"/>
  <c r="AC343" i="1"/>
  <c r="N343" i="1"/>
  <c r="P343" i="1" s="1"/>
  <c r="AG343" i="1" s="1"/>
  <c r="AH343" i="1" s="1"/>
  <c r="AJ343" i="1" s="1"/>
  <c r="AL343" i="1" s="1"/>
  <c r="AF342" i="1"/>
  <c r="AI342" i="1" s="1"/>
  <c r="AC342" i="1"/>
  <c r="N342" i="1"/>
  <c r="P342" i="1" s="1"/>
  <c r="AG342" i="1" s="1"/>
  <c r="AH342" i="1" s="1"/>
  <c r="AH345" i="1" s="1"/>
  <c r="N340" i="1"/>
  <c r="P340" i="1" s="1"/>
  <c r="AG340" i="1" s="1"/>
  <c r="AH340" i="1" s="1"/>
  <c r="AJ340" i="1" s="1"/>
  <c r="AL340" i="1" s="1"/>
  <c r="AC339" i="1"/>
  <c r="AF339" i="1" s="1"/>
  <c r="N339" i="1"/>
  <c r="P339" i="1" s="1"/>
  <c r="AG339" i="1" s="1"/>
  <c r="AH339" i="1" s="1"/>
  <c r="AJ339" i="1" s="1"/>
  <c r="AL339" i="1" s="1"/>
  <c r="AC338" i="1"/>
  <c r="AF338" i="1" s="1"/>
  <c r="N338" i="1"/>
  <c r="P338" i="1" s="1"/>
  <c r="AC337" i="1"/>
  <c r="AF337" i="1" s="1"/>
  <c r="N337" i="1"/>
  <c r="P337" i="1" s="1"/>
  <c r="AC336" i="1"/>
  <c r="AF336" i="1" s="1"/>
  <c r="N336" i="1"/>
  <c r="P336" i="1" s="1"/>
  <c r="AG336" i="1" s="1"/>
  <c r="AH336" i="1" s="1"/>
  <c r="AJ336" i="1" s="1"/>
  <c r="AL336" i="1" s="1"/>
  <c r="AC335" i="1"/>
  <c r="AF335" i="1" s="1"/>
  <c r="N335" i="1"/>
  <c r="P335" i="1" s="1"/>
  <c r="AG335" i="1" s="1"/>
  <c r="AH335" i="1" s="1"/>
  <c r="AF333" i="1"/>
  <c r="AC333" i="1"/>
  <c r="N333" i="1"/>
  <c r="P333" i="1" s="1"/>
  <c r="AG333" i="1" s="1"/>
  <c r="AH333" i="1" s="1"/>
  <c r="AF331" i="1"/>
  <c r="AI331" i="1" s="1"/>
  <c r="AC331" i="1"/>
  <c r="N331" i="1"/>
  <c r="P331" i="1" s="1"/>
  <c r="AG331" i="1" s="1"/>
  <c r="AH331" i="1" s="1"/>
  <c r="AH332" i="1" s="1"/>
  <c r="N329" i="1"/>
  <c r="P329" i="1" s="1"/>
  <c r="AG329" i="1" s="1"/>
  <c r="AH329" i="1" s="1"/>
  <c r="P327" i="1"/>
  <c r="AG327" i="1" s="1"/>
  <c r="AH327" i="1" s="1"/>
  <c r="N327" i="1"/>
  <c r="AC325" i="1"/>
  <c r="AF325" i="1" s="1"/>
  <c r="AG325" i="1" s="1"/>
  <c r="AH325" i="1" s="1"/>
  <c r="AJ325" i="1" s="1"/>
  <c r="AL325" i="1" s="1"/>
  <c r="P325" i="1"/>
  <c r="N325" i="1"/>
  <c r="AC324" i="1"/>
  <c r="AF324" i="1" s="1"/>
  <c r="AG324" i="1" s="1"/>
  <c r="AH324" i="1" s="1"/>
  <c r="AJ324" i="1" s="1"/>
  <c r="AL324" i="1" s="1"/>
  <c r="P324" i="1"/>
  <c r="N324" i="1"/>
  <c r="AC323" i="1"/>
  <c r="AF323" i="1" s="1"/>
  <c r="AG323" i="1" s="1"/>
  <c r="AH323" i="1" s="1"/>
  <c r="AJ323" i="1" s="1"/>
  <c r="AL323" i="1" s="1"/>
  <c r="P323" i="1"/>
  <c r="N323" i="1"/>
  <c r="AC322" i="1"/>
  <c r="AF322" i="1" s="1"/>
  <c r="AG322" i="1" s="1"/>
  <c r="AH322" i="1" s="1"/>
  <c r="AJ322" i="1" s="1"/>
  <c r="AL322" i="1" s="1"/>
  <c r="P322" i="1"/>
  <c r="N322" i="1"/>
  <c r="AC321" i="1"/>
  <c r="AF321" i="1" s="1"/>
  <c r="AG321" i="1" s="1"/>
  <c r="AH321" i="1" s="1"/>
  <c r="AJ321" i="1" s="1"/>
  <c r="AL321" i="1" s="1"/>
  <c r="P321" i="1"/>
  <c r="N321" i="1"/>
  <c r="N320" i="1"/>
  <c r="P320" i="1" s="1"/>
  <c r="AG320" i="1" s="1"/>
  <c r="AH320" i="1" s="1"/>
  <c r="N318" i="1"/>
  <c r="P318" i="1" s="1"/>
  <c r="AG318" i="1" s="1"/>
  <c r="AH318" i="1" s="1"/>
  <c r="AJ318" i="1" s="1"/>
  <c r="AL318" i="1" s="1"/>
  <c r="AF317" i="1"/>
  <c r="AC317" i="1"/>
  <c r="N317" i="1"/>
  <c r="P317" i="1" s="1"/>
  <c r="AG317" i="1" s="1"/>
  <c r="AH317" i="1" s="1"/>
  <c r="P315" i="1"/>
  <c r="AG315" i="1" s="1"/>
  <c r="AH315" i="1" s="1"/>
  <c r="N315" i="1"/>
  <c r="AG313" i="1"/>
  <c r="AH313" i="1" s="1"/>
  <c r="AJ313" i="1" s="1"/>
  <c r="AL313" i="1" s="1"/>
  <c r="P313" i="1"/>
  <c r="N313" i="1"/>
  <c r="N312" i="1"/>
  <c r="P312" i="1" s="1"/>
  <c r="AG312" i="1" s="1"/>
  <c r="AH312" i="1" s="1"/>
  <c r="AJ312" i="1" s="1"/>
  <c r="AL312" i="1" s="1"/>
  <c r="P311" i="1"/>
  <c r="AG311" i="1" s="1"/>
  <c r="AH311" i="1" s="1"/>
  <c r="AJ311" i="1" s="1"/>
  <c r="AL311" i="1" s="1"/>
  <c r="N311" i="1"/>
  <c r="N310" i="1"/>
  <c r="P310" i="1" s="1"/>
  <c r="AG310" i="1" s="1"/>
  <c r="AH310" i="1" s="1"/>
  <c r="N308" i="1"/>
  <c r="P308" i="1" s="1"/>
  <c r="AG308" i="1" s="1"/>
  <c r="AH308" i="1" s="1"/>
  <c r="AJ308" i="1" s="1"/>
  <c r="AL308" i="1" s="1"/>
  <c r="AC307" i="1"/>
  <c r="AF307" i="1" s="1"/>
  <c r="N307" i="1"/>
  <c r="P307" i="1" s="1"/>
  <c r="AC305" i="1"/>
  <c r="AF305" i="1" s="1"/>
  <c r="P305" i="1"/>
  <c r="N305" i="1"/>
  <c r="AC304" i="1"/>
  <c r="AF304" i="1" s="1"/>
  <c r="AG304" i="1" s="1"/>
  <c r="AH304" i="1" s="1"/>
  <c r="P304" i="1"/>
  <c r="N304" i="1"/>
  <c r="AG302" i="1"/>
  <c r="AH302" i="1" s="1"/>
  <c r="AJ302" i="1" s="1"/>
  <c r="AL302" i="1" s="1"/>
  <c r="P302" i="1"/>
  <c r="N302" i="1"/>
  <c r="N301" i="1"/>
  <c r="P301" i="1" s="1"/>
  <c r="AG301" i="1" s="1"/>
  <c r="AH301" i="1" s="1"/>
  <c r="AJ301" i="1" s="1"/>
  <c r="AL301" i="1" s="1"/>
  <c r="AF300" i="1"/>
  <c r="AC300" i="1"/>
  <c r="N300" i="1"/>
  <c r="P300" i="1" s="1"/>
  <c r="AG300" i="1" s="1"/>
  <c r="AH300" i="1" s="1"/>
  <c r="AJ300" i="1" s="1"/>
  <c r="AL300" i="1" s="1"/>
  <c r="AF299" i="1"/>
  <c r="AC299" i="1"/>
  <c r="N299" i="1"/>
  <c r="P299" i="1" s="1"/>
  <c r="AG299" i="1" s="1"/>
  <c r="AH299" i="1" s="1"/>
  <c r="AJ299" i="1" s="1"/>
  <c r="AL299" i="1" s="1"/>
  <c r="AF298" i="1"/>
  <c r="AC298" i="1"/>
  <c r="AC297" i="1"/>
  <c r="AF297" i="1" s="1"/>
  <c r="P297" i="1"/>
  <c r="AG297" i="1" s="1"/>
  <c r="AH297" i="1" s="1"/>
  <c r="AJ297" i="1" s="1"/>
  <c r="AL297" i="1" s="1"/>
  <c r="N297" i="1"/>
  <c r="N296" i="1"/>
  <c r="P296" i="1" s="1"/>
  <c r="AG296" i="1" s="1"/>
  <c r="AH296" i="1" s="1"/>
  <c r="N294" i="1"/>
  <c r="P294" i="1" s="1"/>
  <c r="AG294" i="1" s="1"/>
  <c r="AH294" i="1" s="1"/>
  <c r="AJ294" i="1" s="1"/>
  <c r="AL294" i="1" s="1"/>
  <c r="N293" i="1"/>
  <c r="P293" i="1" s="1"/>
  <c r="AG293" i="1" s="1"/>
  <c r="AH293" i="1" s="1"/>
  <c r="N291" i="1"/>
  <c r="P291" i="1" s="1"/>
  <c r="AG291" i="1" s="1"/>
  <c r="AH291" i="1" s="1"/>
  <c r="AC289" i="1"/>
  <c r="AF289" i="1" s="1"/>
  <c r="N289" i="1"/>
  <c r="P289" i="1" s="1"/>
  <c r="N288" i="1"/>
  <c r="P288" i="1" s="1"/>
  <c r="AG288" i="1" s="1"/>
  <c r="AH288" i="1" s="1"/>
  <c r="AJ288" i="1" s="1"/>
  <c r="AL288" i="1" s="1"/>
  <c r="N287" i="1"/>
  <c r="P287" i="1" s="1"/>
  <c r="AG287" i="1" s="1"/>
  <c r="AH287" i="1" s="1"/>
  <c r="N285" i="1"/>
  <c r="P285" i="1" s="1"/>
  <c r="AG285" i="1" s="1"/>
  <c r="AH285" i="1" s="1"/>
  <c r="N283" i="1"/>
  <c r="P283" i="1" s="1"/>
  <c r="AG283" i="1" s="1"/>
  <c r="AH283" i="1" s="1"/>
  <c r="AJ283" i="1" s="1"/>
  <c r="AL283" i="1" s="1"/>
  <c r="AC282" i="1"/>
  <c r="AF282" i="1" s="1"/>
  <c r="N282" i="1"/>
  <c r="P282" i="1" s="1"/>
  <c r="N281" i="1"/>
  <c r="P281" i="1" s="1"/>
  <c r="AG281" i="1" s="1"/>
  <c r="AH281" i="1" s="1"/>
  <c r="AJ281" i="1" s="1"/>
  <c r="AL281" i="1" s="1"/>
  <c r="P280" i="1"/>
  <c r="AG280" i="1" s="1"/>
  <c r="AH280" i="1" s="1"/>
  <c r="N280" i="1"/>
  <c r="AF278" i="1"/>
  <c r="AC278" i="1"/>
  <c r="N278" i="1"/>
  <c r="P278" i="1" s="1"/>
  <c r="AG278" i="1" s="1"/>
  <c r="AH278" i="1" s="1"/>
  <c r="AJ278" i="1" s="1"/>
  <c r="AL278" i="1" s="1"/>
  <c r="AG277" i="1"/>
  <c r="AH277" i="1" s="1"/>
  <c r="P277" i="1"/>
  <c r="N277" i="1"/>
  <c r="AC275" i="1"/>
  <c r="AF275" i="1" s="1"/>
  <c r="N275" i="1"/>
  <c r="P275" i="1" s="1"/>
  <c r="AG275" i="1" s="1"/>
  <c r="AH275" i="1" s="1"/>
  <c r="AF273" i="1"/>
  <c r="AC273" i="1"/>
  <c r="N273" i="1"/>
  <c r="P273" i="1" s="1"/>
  <c r="AG273" i="1" s="1"/>
  <c r="AH273" i="1" s="1"/>
  <c r="AF271" i="1"/>
  <c r="AI271" i="1" s="1"/>
  <c r="AC271" i="1"/>
  <c r="N271" i="1"/>
  <c r="P271" i="1" s="1"/>
  <c r="AG271" i="1" s="1"/>
  <c r="AH271" i="1" s="1"/>
  <c r="AH272" i="1" s="1"/>
  <c r="AC269" i="1"/>
  <c r="AF269" i="1" s="1"/>
  <c r="N269" i="1"/>
  <c r="P269" i="1" s="1"/>
  <c r="AG269" i="1" s="1"/>
  <c r="AH269" i="1" s="1"/>
  <c r="AJ269" i="1" s="1"/>
  <c r="AL269" i="1" s="1"/>
  <c r="AC268" i="1"/>
  <c r="AF268" i="1" s="1"/>
  <c r="N268" i="1"/>
  <c r="P268" i="1" s="1"/>
  <c r="N266" i="1"/>
  <c r="P266" i="1" s="1"/>
  <c r="AG266" i="1" s="1"/>
  <c r="AH266" i="1" s="1"/>
  <c r="P264" i="1"/>
  <c r="AG264" i="1" s="1"/>
  <c r="AH264" i="1" s="1"/>
  <c r="N264" i="1"/>
  <c r="AF262" i="1"/>
  <c r="AC262" i="1"/>
  <c r="N262" i="1"/>
  <c r="P262" i="1" s="1"/>
  <c r="AG262" i="1" s="1"/>
  <c r="AH262" i="1" s="1"/>
  <c r="AC260" i="1"/>
  <c r="AF260" i="1" s="1"/>
  <c r="N260" i="1"/>
  <c r="P260" i="1" s="1"/>
  <c r="AC258" i="1"/>
  <c r="AF258" i="1" s="1"/>
  <c r="P258" i="1"/>
  <c r="N258" i="1"/>
  <c r="AC257" i="1"/>
  <c r="AF257" i="1" s="1"/>
  <c r="P257" i="1"/>
  <c r="N257" i="1"/>
  <c r="AC256" i="1"/>
  <c r="AF256" i="1" s="1"/>
  <c r="P256" i="1"/>
  <c r="N256" i="1"/>
  <c r="N255" i="1"/>
  <c r="P255" i="1" s="1"/>
  <c r="AG255" i="1" s="1"/>
  <c r="AH255" i="1" s="1"/>
  <c r="AF253" i="1"/>
  <c r="AC253" i="1"/>
  <c r="N253" i="1"/>
  <c r="P253" i="1" s="1"/>
  <c r="AG253" i="1" s="1"/>
  <c r="AH253" i="1" s="1"/>
  <c r="AC251" i="1"/>
  <c r="AF251" i="1" s="1"/>
  <c r="AI251" i="1" s="1"/>
  <c r="N251" i="1"/>
  <c r="P251" i="1" s="1"/>
  <c r="AG251" i="1" s="1"/>
  <c r="AH251" i="1" s="1"/>
  <c r="AH252" i="1" s="1"/>
  <c r="N249" i="1"/>
  <c r="P249" i="1" s="1"/>
  <c r="AG249" i="1" s="1"/>
  <c r="AH249" i="1" s="1"/>
  <c r="P247" i="1"/>
  <c r="AG247" i="1" s="1"/>
  <c r="AH247" i="1" s="1"/>
  <c r="N247" i="1"/>
  <c r="AG245" i="1"/>
  <c r="AH245" i="1" s="1"/>
  <c r="AJ245" i="1" s="1"/>
  <c r="AL245" i="1" s="1"/>
  <c r="P245" i="1"/>
  <c r="N245" i="1"/>
  <c r="AC244" i="1"/>
  <c r="AF244" i="1" s="1"/>
  <c r="P244" i="1"/>
  <c r="AG244" i="1" s="1"/>
  <c r="AH244" i="1" s="1"/>
  <c r="AJ244" i="1" s="1"/>
  <c r="AL244" i="1" s="1"/>
  <c r="N244" i="1"/>
  <c r="AC243" i="1"/>
  <c r="AF243" i="1" s="1"/>
  <c r="P243" i="1"/>
  <c r="N243" i="1"/>
  <c r="N241" i="1"/>
  <c r="P241" i="1" s="1"/>
  <c r="AG241" i="1" s="1"/>
  <c r="AH241" i="1" s="1"/>
  <c r="AJ241" i="1" s="1"/>
  <c r="AL241" i="1" s="1"/>
  <c r="P240" i="1"/>
  <c r="AG240" i="1" s="1"/>
  <c r="AH240" i="1" s="1"/>
  <c r="N240" i="1"/>
  <c r="AG238" i="1"/>
  <c r="AH238" i="1" s="1"/>
  <c r="P238" i="1"/>
  <c r="N238" i="1"/>
  <c r="N236" i="1"/>
  <c r="P236" i="1" s="1"/>
  <c r="AG236" i="1" s="1"/>
  <c r="AH236" i="1" s="1"/>
  <c r="AJ236" i="1" s="1"/>
  <c r="AL236" i="1" s="1"/>
  <c r="P235" i="1"/>
  <c r="AG235" i="1" s="1"/>
  <c r="AH235" i="1" s="1"/>
  <c r="AJ235" i="1" s="1"/>
  <c r="AL235" i="1" s="1"/>
  <c r="N235" i="1"/>
  <c r="AC234" i="1"/>
  <c r="AF234" i="1" s="1"/>
  <c r="AG234" i="1" s="1"/>
  <c r="AH234" i="1" s="1"/>
  <c r="AJ234" i="1" s="1"/>
  <c r="AL234" i="1" s="1"/>
  <c r="P234" i="1"/>
  <c r="N234" i="1"/>
  <c r="AC233" i="1"/>
  <c r="AF233" i="1" s="1"/>
  <c r="AG233" i="1" s="1"/>
  <c r="AH233" i="1" s="1"/>
  <c r="AJ233" i="1" s="1"/>
  <c r="AL233" i="1" s="1"/>
  <c r="P233" i="1"/>
  <c r="N233" i="1"/>
  <c r="AC232" i="1"/>
  <c r="AF232" i="1" s="1"/>
  <c r="AG232" i="1" s="1"/>
  <c r="AH232" i="1" s="1"/>
  <c r="AJ232" i="1" s="1"/>
  <c r="AL232" i="1" s="1"/>
  <c r="P232" i="1"/>
  <c r="N232" i="1"/>
  <c r="AC231" i="1"/>
  <c r="AF231" i="1" s="1"/>
  <c r="AG231" i="1" s="1"/>
  <c r="AH231" i="1" s="1"/>
  <c r="P231" i="1"/>
  <c r="N231" i="1"/>
  <c r="AF229" i="1"/>
  <c r="AC229" i="1"/>
  <c r="AI228" i="1"/>
  <c r="AF228" i="1"/>
  <c r="AC228" i="1"/>
  <c r="N228" i="1"/>
  <c r="P228" i="1" s="1"/>
  <c r="AF227" i="1"/>
  <c r="AI227" i="1" s="1"/>
  <c r="AJ227" i="1" s="1"/>
  <c r="AL227" i="1" s="1"/>
  <c r="AC227" i="1"/>
  <c r="N227" i="1"/>
  <c r="P227" i="1" s="1"/>
  <c r="AG227" i="1" s="1"/>
  <c r="AH227" i="1" s="1"/>
  <c r="AC226" i="1"/>
  <c r="AF226" i="1" s="1"/>
  <c r="AI226" i="1" s="1"/>
  <c r="N226" i="1"/>
  <c r="P226" i="1" s="1"/>
  <c r="AC225" i="1"/>
  <c r="AF225" i="1" s="1"/>
  <c r="AI225" i="1" s="1"/>
  <c r="P225" i="1"/>
  <c r="N225" i="1"/>
  <c r="AC224" i="1"/>
  <c r="AF224" i="1" s="1"/>
  <c r="AI224" i="1" s="1"/>
  <c r="N224" i="1"/>
  <c r="P224" i="1" s="1"/>
  <c r="AF223" i="1"/>
  <c r="AI223" i="1" s="1"/>
  <c r="AJ223" i="1" s="1"/>
  <c r="AL223" i="1" s="1"/>
  <c r="AC223" i="1"/>
  <c r="N223" i="1"/>
  <c r="P223" i="1" s="1"/>
  <c r="AG223" i="1" s="1"/>
  <c r="AH223" i="1" s="1"/>
  <c r="AC222" i="1"/>
  <c r="AF222" i="1" s="1"/>
  <c r="P222" i="1"/>
  <c r="N222" i="1"/>
  <c r="AC221" i="1"/>
  <c r="AF221" i="1" s="1"/>
  <c r="AI221" i="1" s="1"/>
  <c r="P221" i="1"/>
  <c r="N221" i="1"/>
  <c r="N220" i="1"/>
  <c r="P220" i="1" s="1"/>
  <c r="AG220" i="1" s="1"/>
  <c r="AH220" i="1" s="1"/>
  <c r="AJ220" i="1" s="1"/>
  <c r="AL220" i="1" s="1"/>
  <c r="AF219" i="1"/>
  <c r="AC219" i="1"/>
  <c r="AC218" i="1"/>
  <c r="AF218" i="1" s="1"/>
  <c r="P218" i="1"/>
  <c r="AG218" i="1" s="1"/>
  <c r="AH218" i="1" s="1"/>
  <c r="AJ218" i="1" s="1"/>
  <c r="AL218" i="1" s="1"/>
  <c r="N218" i="1"/>
  <c r="AC217" i="1"/>
  <c r="AF217" i="1" s="1"/>
  <c r="AI217" i="1" s="1"/>
  <c r="N217" i="1"/>
  <c r="P217" i="1" s="1"/>
  <c r="AG217" i="1" s="1"/>
  <c r="AH217" i="1" s="1"/>
  <c r="N216" i="1"/>
  <c r="P216" i="1" s="1"/>
  <c r="AG216" i="1" s="1"/>
  <c r="AH216" i="1" s="1"/>
  <c r="AJ216" i="1" s="1"/>
  <c r="AL216" i="1" s="1"/>
  <c r="N215" i="1"/>
  <c r="P215" i="1" s="1"/>
  <c r="AG215" i="1" s="1"/>
  <c r="AH215" i="1" s="1"/>
  <c r="N213" i="1"/>
  <c r="P213" i="1" s="1"/>
  <c r="AG213" i="1" s="1"/>
  <c r="AH213" i="1" s="1"/>
  <c r="AJ213" i="1" s="1"/>
  <c r="AL213" i="1" s="1"/>
  <c r="AF212" i="1"/>
  <c r="AC212" i="1"/>
  <c r="N212" i="1"/>
  <c r="P212" i="1" s="1"/>
  <c r="AG212" i="1" s="1"/>
  <c r="AH212" i="1" s="1"/>
  <c r="AJ212" i="1" s="1"/>
  <c r="AL212" i="1" s="1"/>
  <c r="AF211" i="1"/>
  <c r="AC211" i="1"/>
  <c r="N211" i="1"/>
  <c r="P211" i="1" s="1"/>
  <c r="AG211" i="1" s="1"/>
  <c r="AH211" i="1" s="1"/>
  <c r="AJ211" i="1" s="1"/>
  <c r="AL211" i="1" s="1"/>
  <c r="AF210" i="1"/>
  <c r="AC210" i="1"/>
  <c r="N210" i="1"/>
  <c r="P210" i="1" s="1"/>
  <c r="AG210" i="1" s="1"/>
  <c r="AH210" i="1" s="1"/>
  <c r="AJ210" i="1" s="1"/>
  <c r="AL210" i="1" s="1"/>
  <c r="AF209" i="1"/>
  <c r="AC209" i="1"/>
  <c r="N209" i="1"/>
  <c r="P209" i="1" s="1"/>
  <c r="AG209" i="1" s="1"/>
  <c r="AH209" i="1" s="1"/>
  <c r="AC207" i="1"/>
  <c r="AF207" i="1" s="1"/>
  <c r="N207" i="1"/>
  <c r="P207" i="1" s="1"/>
  <c r="AG207" i="1" s="1"/>
  <c r="AH207" i="1" s="1"/>
  <c r="AJ207" i="1" s="1"/>
  <c r="AL207" i="1" s="1"/>
  <c r="AC206" i="1"/>
  <c r="AF206" i="1" s="1"/>
  <c r="N206" i="1"/>
  <c r="P206" i="1" s="1"/>
  <c r="AG206" i="1" s="1"/>
  <c r="AH206" i="1" s="1"/>
  <c r="AJ206" i="1" s="1"/>
  <c r="AL206" i="1" s="1"/>
  <c r="AC205" i="1"/>
  <c r="AF205" i="1" s="1"/>
  <c r="N205" i="1"/>
  <c r="P205" i="1" s="1"/>
  <c r="AG205" i="1" s="1"/>
  <c r="AH205" i="1" s="1"/>
  <c r="AJ205" i="1" s="1"/>
  <c r="AL205" i="1" s="1"/>
  <c r="AC204" i="1"/>
  <c r="AF204" i="1" s="1"/>
  <c r="N204" i="1"/>
  <c r="P204" i="1" s="1"/>
  <c r="AC202" i="1"/>
  <c r="AF202" i="1" s="1"/>
  <c r="P202" i="1"/>
  <c r="AG202" i="1" s="1"/>
  <c r="AH202" i="1" s="1"/>
  <c r="AJ202" i="1" s="1"/>
  <c r="AL202" i="1" s="1"/>
  <c r="N202" i="1"/>
  <c r="AC201" i="1"/>
  <c r="AF201" i="1" s="1"/>
  <c r="P201" i="1"/>
  <c r="N201" i="1"/>
  <c r="N199" i="1"/>
  <c r="P199" i="1" s="1"/>
  <c r="AG199" i="1" s="1"/>
  <c r="AH199" i="1" s="1"/>
  <c r="AC197" i="1"/>
  <c r="AF197" i="1" s="1"/>
  <c r="P197" i="1"/>
  <c r="AG197" i="1" s="1"/>
  <c r="AH197" i="1" s="1"/>
  <c r="AJ197" i="1" s="1"/>
  <c r="AL197" i="1" s="1"/>
  <c r="N197" i="1"/>
  <c r="N196" i="1"/>
  <c r="P196" i="1" s="1"/>
  <c r="AG196" i="1" s="1"/>
  <c r="AH196" i="1" s="1"/>
  <c r="AC194" i="1"/>
  <c r="AF194" i="1" s="1"/>
  <c r="N194" i="1"/>
  <c r="P194" i="1" s="1"/>
  <c r="AC193" i="1"/>
  <c r="AF193" i="1" s="1"/>
  <c r="N193" i="1"/>
  <c r="P193" i="1" s="1"/>
  <c r="AG193" i="1" s="1"/>
  <c r="AH193" i="1" s="1"/>
  <c r="AJ193" i="1" s="1"/>
  <c r="AL193" i="1" s="1"/>
  <c r="N192" i="1"/>
  <c r="P192" i="1" s="1"/>
  <c r="AG192" i="1" s="1"/>
  <c r="AH192" i="1" s="1"/>
  <c r="AF190" i="1"/>
  <c r="AC190" i="1"/>
  <c r="N190" i="1"/>
  <c r="P190" i="1" s="1"/>
  <c r="AG190" i="1" s="1"/>
  <c r="AH190" i="1" s="1"/>
  <c r="AJ190" i="1" s="1"/>
  <c r="AL190" i="1" s="1"/>
  <c r="AF189" i="1"/>
  <c r="AC189" i="1"/>
  <c r="AC188" i="1"/>
  <c r="AF188" i="1" s="1"/>
  <c r="AF187" i="1"/>
  <c r="AC187" i="1"/>
  <c r="N187" i="1"/>
  <c r="P187" i="1" s="1"/>
  <c r="AF186" i="1"/>
  <c r="AC186" i="1"/>
  <c r="N186" i="1"/>
  <c r="P186" i="1" s="1"/>
  <c r="AG186" i="1" s="1"/>
  <c r="AH186" i="1" s="1"/>
  <c r="AJ186" i="1" s="1"/>
  <c r="AL186" i="1" s="1"/>
  <c r="AF185" i="1"/>
  <c r="AC185" i="1"/>
  <c r="N185" i="1"/>
  <c r="P185" i="1" s="1"/>
  <c r="AG185" i="1" s="1"/>
  <c r="AH185" i="1" s="1"/>
  <c r="AJ185" i="1" s="1"/>
  <c r="AL185" i="1" s="1"/>
  <c r="AF184" i="1"/>
  <c r="AC184" i="1"/>
  <c r="N184" i="1"/>
  <c r="P184" i="1" s="1"/>
  <c r="AG184" i="1" s="1"/>
  <c r="AH184" i="1" s="1"/>
  <c r="AC182" i="1"/>
  <c r="AF182" i="1" s="1"/>
  <c r="N182" i="1"/>
  <c r="P182" i="1" s="1"/>
  <c r="AG182" i="1" s="1"/>
  <c r="AH182" i="1" s="1"/>
  <c r="AJ182" i="1" s="1"/>
  <c r="AL182" i="1" s="1"/>
  <c r="AC181" i="1"/>
  <c r="AF181" i="1" s="1"/>
  <c r="N181" i="1"/>
  <c r="P181" i="1" s="1"/>
  <c r="AG181" i="1" s="1"/>
  <c r="AH181" i="1" s="1"/>
  <c r="AJ181" i="1" s="1"/>
  <c r="AL181" i="1" s="1"/>
  <c r="N180" i="1"/>
  <c r="P180" i="1" s="1"/>
  <c r="AG180" i="1" s="1"/>
  <c r="AH180" i="1" s="1"/>
  <c r="AF178" i="1"/>
  <c r="AC178" i="1"/>
  <c r="N178" i="1"/>
  <c r="P178" i="1" s="1"/>
  <c r="AG178" i="1" s="1"/>
  <c r="AH178" i="1" s="1"/>
  <c r="AJ178" i="1" s="1"/>
  <c r="AL178" i="1" s="1"/>
  <c r="AF177" i="1"/>
  <c r="AC177" i="1"/>
  <c r="N177" i="1"/>
  <c r="P177" i="1" s="1"/>
  <c r="AG177" i="1" s="1"/>
  <c r="AH177" i="1" s="1"/>
  <c r="AJ177" i="1" s="1"/>
  <c r="AL177" i="1" s="1"/>
  <c r="AF176" i="1"/>
  <c r="AC176" i="1"/>
  <c r="N176" i="1"/>
  <c r="P176" i="1" s="1"/>
  <c r="AG176" i="1" s="1"/>
  <c r="AH176" i="1" s="1"/>
  <c r="AJ176" i="1" s="1"/>
  <c r="AL176" i="1" s="1"/>
  <c r="P175" i="1"/>
  <c r="AG175" i="1" s="1"/>
  <c r="AH175" i="1" s="1"/>
  <c r="AJ175" i="1" s="1"/>
  <c r="AL175" i="1" s="1"/>
  <c r="N175" i="1"/>
  <c r="AC174" i="1"/>
  <c r="AF174" i="1" s="1"/>
  <c r="P174" i="1"/>
  <c r="AG174" i="1" s="1"/>
  <c r="AH174" i="1" s="1"/>
  <c r="AJ174" i="1" s="1"/>
  <c r="AL174" i="1" s="1"/>
  <c r="N174" i="1"/>
  <c r="AC173" i="1"/>
  <c r="AF173" i="1" s="1"/>
  <c r="P173" i="1"/>
  <c r="AG173" i="1" s="1"/>
  <c r="AH173" i="1" s="1"/>
  <c r="AJ173" i="1" s="1"/>
  <c r="AL173" i="1" s="1"/>
  <c r="N173" i="1"/>
  <c r="N172" i="1"/>
  <c r="P172" i="1" s="1"/>
  <c r="AG172" i="1" s="1"/>
  <c r="AH172" i="1" s="1"/>
  <c r="AC170" i="1"/>
  <c r="AF170" i="1" s="1"/>
  <c r="N170" i="1"/>
  <c r="P170" i="1" s="1"/>
  <c r="AC169" i="1"/>
  <c r="AF169" i="1" s="1"/>
  <c r="AF168" i="1"/>
  <c r="AC168" i="1"/>
  <c r="N168" i="1"/>
  <c r="P168" i="1" s="1"/>
  <c r="P166" i="1"/>
  <c r="AG166" i="1" s="1"/>
  <c r="AH166" i="1" s="1"/>
  <c r="AJ166" i="1" s="1"/>
  <c r="AL166" i="1" s="1"/>
  <c r="N166" i="1"/>
  <c r="N165" i="1"/>
  <c r="P165" i="1" s="1"/>
  <c r="AG165" i="1" s="1"/>
  <c r="AH165" i="1" s="1"/>
  <c r="AC163" i="1"/>
  <c r="AF163" i="1" s="1"/>
  <c r="N163" i="1"/>
  <c r="P163" i="1" s="1"/>
  <c r="AG163" i="1" s="1"/>
  <c r="AH163" i="1" s="1"/>
  <c r="AJ163" i="1" s="1"/>
  <c r="AL163" i="1" s="1"/>
  <c r="N162" i="1"/>
  <c r="P162" i="1" s="1"/>
  <c r="AG162" i="1" s="1"/>
  <c r="AH162" i="1" s="1"/>
  <c r="P160" i="1"/>
  <c r="AG160" i="1" s="1"/>
  <c r="AH160" i="1" s="1"/>
  <c r="N160" i="1"/>
  <c r="N158" i="1"/>
  <c r="P158" i="1" s="1"/>
  <c r="AG158" i="1" s="1"/>
  <c r="AH158" i="1" s="1"/>
  <c r="AJ158" i="1" s="1"/>
  <c r="AL158" i="1" s="1"/>
  <c r="N157" i="1"/>
  <c r="P157" i="1" s="1"/>
  <c r="AG157" i="1" s="1"/>
  <c r="AH157" i="1" s="1"/>
  <c r="P155" i="1"/>
  <c r="AG155" i="1" s="1"/>
  <c r="AH155" i="1" s="1"/>
  <c r="AJ155" i="1" s="1"/>
  <c r="AL155" i="1" s="1"/>
  <c r="N155" i="1"/>
  <c r="AC154" i="1"/>
  <c r="AF154" i="1" s="1"/>
  <c r="P154" i="1"/>
  <c r="N154" i="1"/>
  <c r="AC153" i="1"/>
  <c r="AF153" i="1" s="1"/>
  <c r="P153" i="1"/>
  <c r="N153" i="1"/>
  <c r="AC152" i="1"/>
  <c r="AF152" i="1" s="1"/>
  <c r="P152" i="1"/>
  <c r="N152" i="1"/>
  <c r="N151" i="1"/>
  <c r="P151" i="1" s="1"/>
  <c r="AG151" i="1" s="1"/>
  <c r="AH151" i="1" s="1"/>
  <c r="AJ151" i="1" s="1"/>
  <c r="AL151" i="1" s="1"/>
  <c r="AG150" i="1"/>
  <c r="AH150" i="1" s="1"/>
  <c r="AJ150" i="1" s="1"/>
  <c r="AL150" i="1" s="1"/>
  <c r="P150" i="1"/>
  <c r="N150" i="1"/>
  <c r="N149" i="1"/>
  <c r="P149" i="1" s="1"/>
  <c r="AG149" i="1" s="1"/>
  <c r="AH149" i="1" s="1"/>
  <c r="AJ149" i="1" s="1"/>
  <c r="AL149" i="1" s="1"/>
  <c r="AF148" i="1"/>
  <c r="AC148" i="1"/>
  <c r="N148" i="1"/>
  <c r="P148" i="1" s="1"/>
  <c r="AG148" i="1" s="1"/>
  <c r="AH148" i="1" s="1"/>
  <c r="AJ148" i="1" s="1"/>
  <c r="AL148" i="1" s="1"/>
  <c r="P147" i="1"/>
  <c r="AG147" i="1" s="1"/>
  <c r="AH147" i="1" s="1"/>
  <c r="AJ147" i="1" s="1"/>
  <c r="AL147" i="1" s="1"/>
  <c r="N147" i="1"/>
  <c r="N146" i="1"/>
  <c r="P146" i="1" s="1"/>
  <c r="AG146" i="1" s="1"/>
  <c r="AH146" i="1" s="1"/>
  <c r="AJ146" i="1" s="1"/>
  <c r="AL146" i="1" s="1"/>
  <c r="AG145" i="1"/>
  <c r="AH145" i="1" s="1"/>
  <c r="AJ145" i="1" s="1"/>
  <c r="AL145" i="1" s="1"/>
  <c r="P145" i="1"/>
  <c r="N145" i="1"/>
  <c r="N144" i="1"/>
  <c r="P144" i="1" s="1"/>
  <c r="AG144" i="1" s="1"/>
  <c r="AH144" i="1" s="1"/>
  <c r="AJ144" i="1" s="1"/>
  <c r="AL144" i="1" s="1"/>
  <c r="P143" i="1"/>
  <c r="AG143" i="1" s="1"/>
  <c r="AH143" i="1" s="1"/>
  <c r="N143" i="1"/>
  <c r="N141" i="1"/>
  <c r="P141" i="1" s="1"/>
  <c r="AG141" i="1" s="1"/>
  <c r="AH141" i="1" s="1"/>
  <c r="AJ141" i="1" s="1"/>
  <c r="AL141" i="1" s="1"/>
  <c r="AF140" i="1"/>
  <c r="AI140" i="1" s="1"/>
  <c r="AJ140" i="1" s="1"/>
  <c r="AC140" i="1"/>
  <c r="N140" i="1"/>
  <c r="P140" i="1" s="1"/>
  <c r="AG140" i="1" s="1"/>
  <c r="AH140" i="1" s="1"/>
  <c r="AF138" i="1"/>
  <c r="AI138" i="1" s="1"/>
  <c r="AJ138" i="1" s="1"/>
  <c r="AC138" i="1"/>
  <c r="N138" i="1"/>
  <c r="P138" i="1" s="1"/>
  <c r="AG138" i="1" s="1"/>
  <c r="AH138" i="1" s="1"/>
  <c r="AH139" i="1" s="1"/>
  <c r="N136" i="1"/>
  <c r="P136" i="1" s="1"/>
  <c r="AG136" i="1" s="1"/>
  <c r="AH136" i="1" s="1"/>
  <c r="AJ136" i="1" s="1"/>
  <c r="AL136" i="1" s="1"/>
  <c r="AF135" i="1"/>
  <c r="AC135" i="1"/>
  <c r="N135" i="1"/>
  <c r="P135" i="1" s="1"/>
  <c r="AG135" i="1" s="1"/>
  <c r="AH135" i="1" s="1"/>
  <c r="AF133" i="1"/>
  <c r="AC133" i="1"/>
  <c r="N133" i="1"/>
  <c r="P133" i="1" s="1"/>
  <c r="AG133" i="1" s="1"/>
  <c r="AH133" i="1" s="1"/>
  <c r="AF131" i="1"/>
  <c r="AI131" i="1" s="1"/>
  <c r="AC131" i="1"/>
  <c r="N131" i="1"/>
  <c r="P131" i="1" s="1"/>
  <c r="AG131" i="1" s="1"/>
  <c r="AH131" i="1" s="1"/>
  <c r="AH132" i="1" s="1"/>
  <c r="N129" i="1"/>
  <c r="P129" i="1" s="1"/>
  <c r="AG129" i="1" s="1"/>
  <c r="AH129" i="1" s="1"/>
  <c r="AF127" i="1"/>
  <c r="AC127" i="1"/>
  <c r="N127" i="1"/>
  <c r="P127" i="1" s="1"/>
  <c r="AG127" i="1" s="1"/>
  <c r="AH127" i="1" s="1"/>
  <c r="AF125" i="1"/>
  <c r="AC125" i="1"/>
  <c r="P125" i="1"/>
  <c r="AG125" i="1" s="1"/>
  <c r="AH125" i="1" s="1"/>
  <c r="AJ125" i="1" s="1"/>
  <c r="AL125" i="1" s="1"/>
  <c r="N125" i="1"/>
  <c r="AF124" i="1"/>
  <c r="AC124" i="1"/>
  <c r="P124" i="1"/>
  <c r="AG124" i="1" s="1"/>
  <c r="AH124" i="1" s="1"/>
  <c r="AJ124" i="1" s="1"/>
  <c r="AL124" i="1" s="1"/>
  <c r="N124" i="1"/>
  <c r="AF123" i="1"/>
  <c r="AC123" i="1"/>
  <c r="P123" i="1"/>
  <c r="AG123" i="1" s="1"/>
  <c r="AH123" i="1" s="1"/>
  <c r="N123" i="1"/>
  <c r="AC121" i="1"/>
  <c r="AF121" i="1" s="1"/>
  <c r="P121" i="1"/>
  <c r="N121" i="1"/>
  <c r="AC120" i="1"/>
  <c r="AF120" i="1" s="1"/>
  <c r="P120" i="1"/>
  <c r="N120" i="1"/>
  <c r="AC119" i="1"/>
  <c r="AF119" i="1" s="1"/>
  <c r="P119" i="1"/>
  <c r="AG119" i="1" s="1"/>
  <c r="AH119" i="1" s="1"/>
  <c r="AJ119" i="1" s="1"/>
  <c r="AL119" i="1" s="1"/>
  <c r="N119" i="1"/>
  <c r="N118" i="1"/>
  <c r="P118" i="1" s="1"/>
  <c r="AG118" i="1" s="1"/>
  <c r="AH118" i="1" s="1"/>
  <c r="AJ118" i="1" s="1"/>
  <c r="AL118" i="1" s="1"/>
  <c r="AG117" i="1"/>
  <c r="AH117" i="1" s="1"/>
  <c r="P117" i="1"/>
  <c r="N117" i="1"/>
  <c r="AH115" i="1"/>
  <c r="AJ115" i="1" s="1"/>
  <c r="AL115" i="1" s="1"/>
  <c r="AG115" i="1"/>
  <c r="P115" i="1"/>
  <c r="N115" i="1"/>
  <c r="AF114" i="1"/>
  <c r="AC114" i="1"/>
  <c r="P114" i="1"/>
  <c r="AG114" i="1" s="1"/>
  <c r="AH114" i="1" s="1"/>
  <c r="AJ114" i="1" s="1"/>
  <c r="AL114" i="1" s="1"/>
  <c r="N114" i="1"/>
  <c r="AF113" i="1"/>
  <c r="AC113" i="1"/>
  <c r="P113" i="1"/>
  <c r="AG113" i="1" s="1"/>
  <c r="AH113" i="1" s="1"/>
  <c r="AJ113" i="1" s="1"/>
  <c r="AL113" i="1" s="1"/>
  <c r="N113" i="1"/>
  <c r="AF112" i="1"/>
  <c r="AC112" i="1"/>
  <c r="P112" i="1"/>
  <c r="AG112" i="1" s="1"/>
  <c r="AH112" i="1" s="1"/>
  <c r="AJ112" i="1" s="1"/>
  <c r="AL112" i="1" s="1"/>
  <c r="N112" i="1"/>
  <c r="P111" i="1"/>
  <c r="AG111" i="1" s="1"/>
  <c r="AH111" i="1" s="1"/>
  <c r="N111" i="1"/>
  <c r="AF109" i="1"/>
  <c r="AI109" i="1" s="1"/>
  <c r="AJ109" i="1" s="1"/>
  <c r="AL109" i="1" s="1"/>
  <c r="AC109" i="1"/>
  <c r="N109" i="1"/>
  <c r="P109" i="1" s="1"/>
  <c r="AG109" i="1" s="1"/>
  <c r="AH109" i="1" s="1"/>
  <c r="AF108" i="1"/>
  <c r="AC108" i="1"/>
  <c r="N108" i="1"/>
  <c r="P108" i="1" s="1"/>
  <c r="AG108" i="1" s="1"/>
  <c r="AH108" i="1" s="1"/>
  <c r="AJ108" i="1" s="1"/>
  <c r="AL108" i="1" s="1"/>
  <c r="AF107" i="1"/>
  <c r="AC107" i="1"/>
  <c r="N107" i="1"/>
  <c r="P107" i="1" s="1"/>
  <c r="AG107" i="1" s="1"/>
  <c r="AH107" i="1" s="1"/>
  <c r="AJ107" i="1" s="1"/>
  <c r="AL107" i="1" s="1"/>
  <c r="AH106" i="1"/>
  <c r="AJ106" i="1" s="1"/>
  <c r="AL106" i="1" s="1"/>
  <c r="AG106" i="1"/>
  <c r="P106" i="1"/>
  <c r="N106" i="1"/>
  <c r="AF105" i="1"/>
  <c r="AC105" i="1"/>
  <c r="P105" i="1"/>
  <c r="AG105" i="1" s="1"/>
  <c r="AH105" i="1" s="1"/>
  <c r="AJ105" i="1" s="1"/>
  <c r="AL105" i="1" s="1"/>
  <c r="N105" i="1"/>
  <c r="AF104" i="1"/>
  <c r="AC104" i="1"/>
  <c r="P104" i="1"/>
  <c r="AG104" i="1" s="1"/>
  <c r="AH104" i="1" s="1"/>
  <c r="AJ104" i="1" s="1"/>
  <c r="AL104" i="1" s="1"/>
  <c r="N104" i="1"/>
  <c r="P103" i="1"/>
  <c r="AG103" i="1" s="1"/>
  <c r="AH103" i="1" s="1"/>
  <c r="N103" i="1"/>
  <c r="AF101" i="1"/>
  <c r="AC101" i="1"/>
  <c r="N101" i="1"/>
  <c r="P101" i="1" s="1"/>
  <c r="AG101" i="1" s="1"/>
  <c r="AH101" i="1" s="1"/>
  <c r="AJ101" i="1" s="1"/>
  <c r="AL101" i="1" s="1"/>
  <c r="AF100" i="1"/>
  <c r="AC100" i="1"/>
  <c r="N100" i="1"/>
  <c r="P100" i="1" s="1"/>
  <c r="AG100" i="1" s="1"/>
  <c r="AH100" i="1" s="1"/>
  <c r="AJ100" i="1" s="1"/>
  <c r="AL100" i="1" s="1"/>
  <c r="AF99" i="1"/>
  <c r="AC99" i="1"/>
  <c r="N99" i="1"/>
  <c r="P99" i="1" s="1"/>
  <c r="AG99" i="1" s="1"/>
  <c r="AH99" i="1" s="1"/>
  <c r="AJ99" i="1" s="1"/>
  <c r="AL99" i="1" s="1"/>
  <c r="AF98" i="1"/>
  <c r="AC98" i="1"/>
  <c r="N98" i="1"/>
  <c r="P98" i="1" s="1"/>
  <c r="AG98" i="1" s="1"/>
  <c r="AH98" i="1" s="1"/>
  <c r="AJ98" i="1" s="1"/>
  <c r="AL98" i="1" s="1"/>
  <c r="AG97" i="1"/>
  <c r="AH97" i="1" s="1"/>
  <c r="AJ97" i="1" s="1"/>
  <c r="AL97" i="1" s="1"/>
  <c r="P97" i="1"/>
  <c r="N97" i="1"/>
  <c r="N96" i="1"/>
  <c r="P96" i="1" s="1"/>
  <c r="AG96" i="1" s="1"/>
  <c r="AH96" i="1" s="1"/>
  <c r="P94" i="1"/>
  <c r="AG94" i="1" s="1"/>
  <c r="AH94" i="1" s="1"/>
  <c r="N94" i="1"/>
  <c r="AG92" i="1"/>
  <c r="AH92" i="1" s="1"/>
  <c r="AJ92" i="1" s="1"/>
  <c r="AL92" i="1" s="1"/>
  <c r="P92" i="1"/>
  <c r="N92" i="1"/>
  <c r="N91" i="1"/>
  <c r="P91" i="1" s="1"/>
  <c r="AG91" i="1" s="1"/>
  <c r="AH91" i="1" s="1"/>
  <c r="AF89" i="1"/>
  <c r="AC89" i="1"/>
  <c r="P89" i="1"/>
  <c r="AG89" i="1" s="1"/>
  <c r="AH89" i="1" s="1"/>
  <c r="AJ89" i="1" s="1"/>
  <c r="AL89" i="1" s="1"/>
  <c r="N89" i="1"/>
  <c r="AF88" i="1"/>
  <c r="AC88" i="1"/>
  <c r="P88" i="1"/>
  <c r="AG88" i="1" s="1"/>
  <c r="AH88" i="1" s="1"/>
  <c r="AJ88" i="1" s="1"/>
  <c r="AL88" i="1" s="1"/>
  <c r="N88" i="1"/>
  <c r="AF87" i="1"/>
  <c r="AC87" i="1"/>
  <c r="P87" i="1"/>
  <c r="AG87" i="1" s="1"/>
  <c r="AH87" i="1" s="1"/>
  <c r="AJ87" i="1" s="1"/>
  <c r="AL87" i="1" s="1"/>
  <c r="N87" i="1"/>
  <c r="P86" i="1"/>
  <c r="AG86" i="1" s="1"/>
  <c r="AH86" i="1" s="1"/>
  <c r="N86" i="1"/>
  <c r="AG84" i="1"/>
  <c r="AH84" i="1" s="1"/>
  <c r="P84" i="1"/>
  <c r="N84" i="1"/>
  <c r="AF82" i="1"/>
  <c r="AC82" i="1"/>
  <c r="N82" i="1"/>
  <c r="P82" i="1" s="1"/>
  <c r="AG82" i="1" s="1"/>
  <c r="AH82" i="1" s="1"/>
  <c r="AH81" i="1"/>
  <c r="AJ81" i="1" s="1"/>
  <c r="AG81" i="1"/>
  <c r="P81" i="1"/>
  <c r="N81" i="1"/>
  <c r="AC79" i="1"/>
  <c r="AF79" i="1" s="1"/>
  <c r="AI79" i="1" s="1"/>
  <c r="N79" i="1"/>
  <c r="P79" i="1" s="1"/>
  <c r="AG79" i="1" s="1"/>
  <c r="AH79" i="1" s="1"/>
  <c r="AH80" i="1" s="1"/>
  <c r="AC77" i="1"/>
  <c r="AF77" i="1" s="1"/>
  <c r="P77" i="1"/>
  <c r="AG77" i="1" s="1"/>
  <c r="AH77" i="1" s="1"/>
  <c r="AJ77" i="1" s="1"/>
  <c r="AL77" i="1" s="1"/>
  <c r="N77" i="1"/>
  <c r="AC76" i="1"/>
  <c r="AF76" i="1" s="1"/>
  <c r="P76" i="1"/>
  <c r="AG76" i="1" s="1"/>
  <c r="AH76" i="1" s="1"/>
  <c r="N76" i="1"/>
  <c r="AH75" i="1"/>
  <c r="AH74" i="1"/>
  <c r="AJ74" i="1" s="1"/>
  <c r="AG74" i="1"/>
  <c r="P74" i="1"/>
  <c r="N74" i="1"/>
  <c r="N72" i="1"/>
  <c r="P72" i="1" s="1"/>
  <c r="AG72" i="1" s="1"/>
  <c r="AH72" i="1" s="1"/>
  <c r="AJ72" i="1" s="1"/>
  <c r="AL72" i="1" s="1"/>
  <c r="AG71" i="1"/>
  <c r="AH71" i="1" s="1"/>
  <c r="AJ71" i="1" s="1"/>
  <c r="AL71" i="1" s="1"/>
  <c r="P71" i="1"/>
  <c r="N71" i="1"/>
  <c r="N70" i="1"/>
  <c r="P70" i="1" s="1"/>
  <c r="AG70" i="1" s="1"/>
  <c r="AH70" i="1" s="1"/>
  <c r="AJ70" i="1" s="1"/>
  <c r="AL70" i="1" s="1"/>
  <c r="P69" i="1"/>
  <c r="AG69" i="1" s="1"/>
  <c r="AH69" i="1" s="1"/>
  <c r="AJ69" i="1" s="1"/>
  <c r="AL69" i="1" s="1"/>
  <c r="N69" i="1"/>
  <c r="AC68" i="1"/>
  <c r="AF68" i="1" s="1"/>
  <c r="P68" i="1"/>
  <c r="N68" i="1"/>
  <c r="N66" i="1"/>
  <c r="P66" i="1" s="1"/>
  <c r="AG66" i="1" s="1"/>
  <c r="AH66" i="1" s="1"/>
  <c r="N64" i="1"/>
  <c r="P64" i="1" s="1"/>
  <c r="AG64" i="1" s="1"/>
  <c r="AH64" i="1" s="1"/>
  <c r="AF62" i="1"/>
  <c r="AI62" i="1" s="1"/>
  <c r="AC62" i="1"/>
  <c r="N62" i="1"/>
  <c r="P62" i="1" s="1"/>
  <c r="AG62" i="1" s="1"/>
  <c r="AH62" i="1" s="1"/>
  <c r="AF61" i="1"/>
  <c r="AI61" i="1" s="1"/>
  <c r="AJ61" i="1" s="1"/>
  <c r="AL61" i="1" s="1"/>
  <c r="AC61" i="1"/>
  <c r="N61" i="1"/>
  <c r="P61" i="1" s="1"/>
  <c r="AG61" i="1" s="1"/>
  <c r="AH61" i="1" s="1"/>
  <c r="AC60" i="1"/>
  <c r="AF60" i="1" s="1"/>
  <c r="AI60" i="1" s="1"/>
  <c r="P60" i="1"/>
  <c r="N60" i="1"/>
  <c r="AC59" i="1"/>
  <c r="AF59" i="1" s="1"/>
  <c r="P59" i="1"/>
  <c r="AG59" i="1" s="1"/>
  <c r="AH59" i="1" s="1"/>
  <c r="AJ59" i="1" s="1"/>
  <c r="AL59" i="1" s="1"/>
  <c r="N59" i="1"/>
  <c r="AC58" i="1"/>
  <c r="AF58" i="1" s="1"/>
  <c r="P58" i="1"/>
  <c r="AG58" i="1" s="1"/>
  <c r="AH58" i="1" s="1"/>
  <c r="N58" i="1"/>
  <c r="AC56" i="1"/>
  <c r="AF56" i="1" s="1"/>
  <c r="AG56" i="1" s="1"/>
  <c r="AH56" i="1" s="1"/>
  <c r="AJ56" i="1" s="1"/>
  <c r="AL56" i="1" s="1"/>
  <c r="P56" i="1"/>
  <c r="N56" i="1"/>
  <c r="AC55" i="1"/>
  <c r="AF55" i="1" s="1"/>
  <c r="AG55" i="1" s="1"/>
  <c r="AH55" i="1" s="1"/>
  <c r="P55" i="1"/>
  <c r="N55" i="1"/>
  <c r="AF53" i="1"/>
  <c r="AC53" i="1"/>
  <c r="N53" i="1"/>
  <c r="P53" i="1" s="1"/>
  <c r="AG53" i="1" s="1"/>
  <c r="AH53" i="1" s="1"/>
  <c r="AC51" i="1"/>
  <c r="AF51" i="1" s="1"/>
  <c r="N51" i="1"/>
  <c r="P51" i="1" s="1"/>
  <c r="N50" i="1"/>
  <c r="P50" i="1" s="1"/>
  <c r="AG50" i="1" s="1"/>
  <c r="AH50" i="1" s="1"/>
  <c r="P48" i="1"/>
  <c r="AG48" i="1" s="1"/>
  <c r="AH48" i="1" s="1"/>
  <c r="N48" i="1"/>
  <c r="N46" i="1"/>
  <c r="P46" i="1" s="1"/>
  <c r="AG46" i="1" s="1"/>
  <c r="AH46" i="1" s="1"/>
  <c r="AJ46" i="1" s="1"/>
  <c r="AL46" i="1" s="1"/>
  <c r="N45" i="1"/>
  <c r="P45" i="1" s="1"/>
  <c r="AG45" i="1" s="1"/>
  <c r="AH45" i="1" s="1"/>
  <c r="P43" i="1"/>
  <c r="AG43" i="1" s="1"/>
  <c r="AH43" i="1" s="1"/>
  <c r="AJ43" i="1" s="1"/>
  <c r="AL43" i="1" s="1"/>
  <c r="N43" i="1"/>
  <c r="AC42" i="1"/>
  <c r="AF42" i="1" s="1"/>
  <c r="P42" i="1"/>
  <c r="AG42" i="1" s="1"/>
  <c r="AH42" i="1" s="1"/>
  <c r="N42" i="1"/>
  <c r="AC40" i="1"/>
  <c r="AF40" i="1" s="1"/>
  <c r="AG40" i="1" s="1"/>
  <c r="AH40" i="1" s="1"/>
  <c r="AJ40" i="1" s="1"/>
  <c r="AL40" i="1" s="1"/>
  <c r="P40" i="1"/>
  <c r="N40" i="1"/>
  <c r="N39" i="1"/>
  <c r="P39" i="1" s="1"/>
  <c r="AG39" i="1" s="1"/>
  <c r="AH39" i="1" s="1"/>
  <c r="AJ39" i="1" s="1"/>
  <c r="AL39" i="1" s="1"/>
  <c r="N38" i="1"/>
  <c r="P38" i="1" s="1"/>
  <c r="AG38" i="1" s="1"/>
  <c r="AH38" i="1" s="1"/>
  <c r="AF36" i="1"/>
  <c r="AC36" i="1"/>
  <c r="N36" i="1"/>
  <c r="P36" i="1" s="1"/>
  <c r="AG36" i="1" s="1"/>
  <c r="AH36" i="1" s="1"/>
  <c r="AJ36" i="1" s="1"/>
  <c r="AL36" i="1" s="1"/>
  <c r="AF35" i="1"/>
  <c r="AC35" i="1"/>
  <c r="N35" i="1"/>
  <c r="P35" i="1" s="1"/>
  <c r="AG35" i="1" s="1"/>
  <c r="AH35" i="1" s="1"/>
  <c r="AJ35" i="1" s="1"/>
  <c r="AL35" i="1" s="1"/>
  <c r="AF34" i="1"/>
  <c r="AC34" i="1"/>
  <c r="N34" i="1"/>
  <c r="P34" i="1" s="1"/>
  <c r="AG34" i="1" s="1"/>
  <c r="AH34" i="1" s="1"/>
  <c r="AJ34" i="1" s="1"/>
  <c r="AL34" i="1" s="1"/>
  <c r="P33" i="1"/>
  <c r="AG33" i="1" s="1"/>
  <c r="AH33" i="1" s="1"/>
  <c r="AJ33" i="1" s="1"/>
  <c r="AL33" i="1" s="1"/>
  <c r="N33" i="1"/>
  <c r="N32" i="1"/>
  <c r="P32" i="1" s="1"/>
  <c r="AG32" i="1" s="1"/>
  <c r="AH32" i="1" s="1"/>
  <c r="AC30" i="1"/>
  <c r="AF30" i="1" s="1"/>
  <c r="N30" i="1"/>
  <c r="P30" i="1" s="1"/>
  <c r="AG30" i="1" s="1"/>
  <c r="AH30" i="1" s="1"/>
  <c r="AC28" i="1"/>
  <c r="AF28" i="1" s="1"/>
  <c r="P28" i="1"/>
  <c r="AG28" i="1" s="1"/>
  <c r="AH28" i="1" s="1"/>
  <c r="N28" i="1"/>
  <c r="AH27" i="1"/>
  <c r="AH26" i="1"/>
  <c r="AJ26" i="1" s="1"/>
  <c r="AG26" i="1"/>
  <c r="P26" i="1"/>
  <c r="N26" i="1"/>
  <c r="AC24" i="1"/>
  <c r="AF24" i="1" s="1"/>
  <c r="P24" i="1"/>
  <c r="AG24" i="1" s="1"/>
  <c r="AH24" i="1" s="1"/>
  <c r="N24" i="1"/>
  <c r="AC22" i="1"/>
  <c r="AF22" i="1" s="1"/>
  <c r="AG22" i="1" s="1"/>
  <c r="AH22" i="1" s="1"/>
  <c r="AJ22" i="1" s="1"/>
  <c r="AL22" i="1" s="1"/>
  <c r="P22" i="1"/>
  <c r="N22" i="1"/>
  <c r="N21" i="1"/>
  <c r="P21" i="1" s="1"/>
  <c r="AG21" i="1" s="1"/>
  <c r="AH21" i="1" s="1"/>
  <c r="AJ21" i="1" s="1"/>
  <c r="AL21" i="1" s="1"/>
  <c r="N20" i="1"/>
  <c r="P20" i="1" s="1"/>
  <c r="AG20" i="1" s="1"/>
  <c r="AH20" i="1" s="1"/>
  <c r="AF18" i="1"/>
  <c r="AC18" i="1"/>
  <c r="N18" i="1"/>
  <c r="P18" i="1" s="1"/>
  <c r="AG18" i="1" s="1"/>
  <c r="AH18" i="1" s="1"/>
  <c r="AJ18" i="1" s="1"/>
  <c r="AL18" i="1" s="1"/>
  <c r="AF17" i="1"/>
  <c r="AC17" i="1"/>
  <c r="N17" i="1"/>
  <c r="P17" i="1" s="1"/>
  <c r="AG17" i="1" s="1"/>
  <c r="AH17" i="1" s="1"/>
  <c r="AJ17" i="1" s="1"/>
  <c r="AL17" i="1" s="1"/>
  <c r="P16" i="1"/>
  <c r="AG16" i="1" s="1"/>
  <c r="AH16" i="1" s="1"/>
  <c r="N16" i="1"/>
  <c r="N14" i="1"/>
  <c r="P14" i="1" s="1"/>
  <c r="AG14" i="1" s="1"/>
  <c r="AH14" i="1" s="1"/>
  <c r="N12" i="1"/>
  <c r="P12" i="1" s="1"/>
  <c r="AG12" i="1" s="1"/>
  <c r="AH12" i="1" s="1"/>
  <c r="AJ12" i="1" s="1"/>
  <c r="AL12" i="1" s="1"/>
  <c r="AF11" i="1"/>
  <c r="AG11" i="1" s="1"/>
  <c r="AH11" i="1" s="1"/>
  <c r="AJ11" i="1" s="1"/>
  <c r="AL11" i="1" s="1"/>
  <c r="AC11" i="1"/>
  <c r="AC10" i="1"/>
  <c r="AF10" i="1" s="1"/>
  <c r="P10" i="1"/>
  <c r="N10" i="1"/>
  <c r="AH49" i="1" l="1"/>
  <c r="AJ48" i="1"/>
  <c r="AH57" i="1"/>
  <c r="AJ55" i="1"/>
  <c r="AJ24" i="1"/>
  <c r="AH25" i="1"/>
  <c r="AJ75" i="1"/>
  <c r="AL74" i="1"/>
  <c r="AL75" i="1" s="1"/>
  <c r="AH102" i="1"/>
  <c r="AJ96" i="1"/>
  <c r="AH116" i="1"/>
  <c r="AJ111" i="1"/>
  <c r="AJ131" i="1"/>
  <c r="AJ143" i="1"/>
  <c r="AI222" i="1"/>
  <c r="AG222" i="1"/>
  <c r="AH222" i="1" s="1"/>
  <c r="AH334" i="1"/>
  <c r="AJ333" i="1"/>
  <c r="AJ342" i="1"/>
  <c r="AH381" i="1"/>
  <c r="AJ380" i="1"/>
  <c r="AH395" i="1"/>
  <c r="AJ393" i="1"/>
  <c r="AH412" i="1"/>
  <c r="AJ411" i="1"/>
  <c r="AH452" i="1"/>
  <c r="AJ449" i="1"/>
  <c r="AH454" i="1"/>
  <c r="AJ453" i="1"/>
  <c r="AJ465" i="1"/>
  <c r="AH467" i="1"/>
  <c r="AH479" i="1"/>
  <c r="AJ475" i="1"/>
  <c r="AJ516" i="1"/>
  <c r="AJ540" i="1"/>
  <c r="AJ594" i="1"/>
  <c r="AJ50" i="1"/>
  <c r="AH29" i="1"/>
  <c r="AJ28" i="1"/>
  <c r="AH41" i="1"/>
  <c r="AJ38" i="1"/>
  <c r="AJ62" i="1"/>
  <c r="AL62" i="1" s="1"/>
  <c r="AH15" i="1"/>
  <c r="AJ14" i="1"/>
  <c r="AH54" i="1"/>
  <c r="AJ53" i="1"/>
  <c r="AG60" i="1"/>
  <c r="AH60" i="1" s="1"/>
  <c r="AH65" i="1"/>
  <c r="AJ64" i="1"/>
  <c r="AJ79" i="1"/>
  <c r="AJ103" i="1"/>
  <c r="AH110" i="1"/>
  <c r="AG120" i="1"/>
  <c r="AH120" i="1" s="1"/>
  <c r="AJ120" i="1" s="1"/>
  <c r="AL120" i="1" s="1"/>
  <c r="AJ133" i="1"/>
  <c r="AH134" i="1"/>
  <c r="AG152" i="1"/>
  <c r="AH152" i="1" s="1"/>
  <c r="AJ152" i="1" s="1"/>
  <c r="AL152" i="1" s="1"/>
  <c r="AG170" i="1"/>
  <c r="AH170" i="1" s="1"/>
  <c r="AJ170" i="1" s="1"/>
  <c r="AL170" i="1" s="1"/>
  <c r="AJ196" i="1"/>
  <c r="AH198" i="1"/>
  <c r="AJ215" i="1"/>
  <c r="AG226" i="1"/>
  <c r="AH226" i="1" s="1"/>
  <c r="AG282" i="1"/>
  <c r="AH282" i="1" s="1"/>
  <c r="AJ282" i="1" s="1"/>
  <c r="AL282" i="1" s="1"/>
  <c r="AJ291" i="1"/>
  <c r="AH292" i="1"/>
  <c r="AI305" i="1"/>
  <c r="AG305" i="1"/>
  <c r="AH305" i="1" s="1"/>
  <c r="AH306" i="1" s="1"/>
  <c r="AG338" i="1"/>
  <c r="AH338" i="1" s="1"/>
  <c r="AJ338" i="1" s="1"/>
  <c r="AL338" i="1" s="1"/>
  <c r="AI352" i="1"/>
  <c r="AG352" i="1"/>
  <c r="AH352" i="1" s="1"/>
  <c r="AH353" i="1" s="1"/>
  <c r="AJ372" i="1"/>
  <c r="AH376" i="1"/>
  <c r="AG375" i="1"/>
  <c r="AH375" i="1" s="1"/>
  <c r="AJ375" i="1" s="1"/>
  <c r="AL375" i="1" s="1"/>
  <c r="AJ413" i="1"/>
  <c r="AJ431" i="1"/>
  <c r="AH437" i="1"/>
  <c r="AH485" i="1"/>
  <c r="AJ483" i="1"/>
  <c r="AG489" i="1"/>
  <c r="AH489" i="1" s="1"/>
  <c r="AJ508" i="1"/>
  <c r="AG517" i="1"/>
  <c r="AH517" i="1" s="1"/>
  <c r="AJ517" i="1" s="1"/>
  <c r="AL517" i="1" s="1"/>
  <c r="AL632" i="1"/>
  <c r="AH47" i="1"/>
  <c r="AJ45" i="1"/>
  <c r="AH67" i="1"/>
  <c r="AJ66" i="1"/>
  <c r="AJ91" i="1"/>
  <c r="AH93" i="1"/>
  <c r="AJ127" i="1"/>
  <c r="AH128" i="1"/>
  <c r="AJ139" i="1"/>
  <c r="AL138" i="1"/>
  <c r="AL139" i="1" s="1"/>
  <c r="AH167" i="1"/>
  <c r="AJ165" i="1"/>
  <c r="AJ184" i="1"/>
  <c r="AH191" i="1"/>
  <c r="AJ226" i="1"/>
  <c r="AL226" i="1" s="1"/>
  <c r="AG243" i="1"/>
  <c r="AH243" i="1" s="1"/>
  <c r="AJ255" i="1"/>
  <c r="AG258" i="1"/>
  <c r="AH258" i="1" s="1"/>
  <c r="AJ258" i="1" s="1"/>
  <c r="AL258" i="1" s="1"/>
  <c r="AH265" i="1"/>
  <c r="AJ264" i="1"/>
  <c r="AJ271" i="1"/>
  <c r="AH279" i="1"/>
  <c r="AJ277" i="1"/>
  <c r="AH295" i="1"/>
  <c r="AJ293" i="1"/>
  <c r="AG307" i="1"/>
  <c r="AH307" i="1" s="1"/>
  <c r="AH326" i="1"/>
  <c r="AJ320" i="1"/>
  <c r="AJ348" i="1"/>
  <c r="AH349" i="1"/>
  <c r="AH355" i="1"/>
  <c r="AJ354" i="1"/>
  <c r="AH392" i="1"/>
  <c r="AJ382" i="1"/>
  <c r="AJ400" i="1"/>
  <c r="AH404" i="1"/>
  <c r="AG418" i="1"/>
  <c r="AH418" i="1" s="1"/>
  <c r="AJ418" i="1" s="1"/>
  <c r="AL418" i="1" s="1"/>
  <c r="AG419" i="1"/>
  <c r="AH419" i="1" s="1"/>
  <c r="AJ419" i="1" s="1"/>
  <c r="AL419" i="1" s="1"/>
  <c r="AJ425" i="1"/>
  <c r="AH426" i="1"/>
  <c r="AH472" i="1"/>
  <c r="AJ468" i="1"/>
  <c r="AH500" i="1"/>
  <c r="AJ498" i="1"/>
  <c r="AH504" i="1"/>
  <c r="AJ503" i="1"/>
  <c r="AJ607" i="1"/>
  <c r="AH23" i="1"/>
  <c r="AJ20" i="1"/>
  <c r="AH31" i="1"/>
  <c r="AJ30" i="1"/>
  <c r="AH63" i="1"/>
  <c r="AJ58" i="1"/>
  <c r="AH78" i="1"/>
  <c r="AJ76" i="1"/>
  <c r="AH85" i="1"/>
  <c r="AJ84" i="1"/>
  <c r="AJ117" i="1"/>
  <c r="AH142" i="1"/>
  <c r="AH159" i="1"/>
  <c r="AJ157" i="1"/>
  <c r="AH179" i="1"/>
  <c r="AJ172" i="1"/>
  <c r="AG188" i="1"/>
  <c r="AH188" i="1" s="1"/>
  <c r="AJ188" i="1" s="1"/>
  <c r="AL188" i="1" s="1"/>
  <c r="AG189" i="1"/>
  <c r="AH189" i="1" s="1"/>
  <c r="AJ189" i="1" s="1"/>
  <c r="AL189" i="1" s="1"/>
  <c r="AG187" i="1"/>
  <c r="AH187" i="1" s="1"/>
  <c r="AJ187" i="1" s="1"/>
  <c r="AL187" i="1" s="1"/>
  <c r="AH248" i="1"/>
  <c r="AJ247" i="1"/>
  <c r="AH267" i="1"/>
  <c r="AJ266" i="1"/>
  <c r="AH274" i="1"/>
  <c r="AJ273" i="1"/>
  <c r="AH328" i="1"/>
  <c r="AJ327" i="1"/>
  <c r="AH341" i="1"/>
  <c r="AJ335" i="1"/>
  <c r="AJ356" i="1"/>
  <c r="AH357" i="1"/>
  <c r="AH379" i="1"/>
  <c r="AJ377" i="1"/>
  <c r="AH410" i="1"/>
  <c r="AJ405" i="1"/>
  <c r="AG415" i="1"/>
  <c r="AH415" i="1" s="1"/>
  <c r="AJ415" i="1" s="1"/>
  <c r="AL415" i="1" s="1"/>
  <c r="AJ427" i="1"/>
  <c r="AH492" i="1"/>
  <c r="AJ491" i="1"/>
  <c r="AG510" i="1"/>
  <c r="AH510" i="1" s="1"/>
  <c r="AJ510" i="1" s="1"/>
  <c r="AL510" i="1" s="1"/>
  <c r="AG519" i="1"/>
  <c r="AH519" i="1" s="1"/>
  <c r="AJ562" i="1"/>
  <c r="AH570" i="1"/>
  <c r="AH641" i="1"/>
  <c r="AJ27" i="1"/>
  <c r="AL26" i="1"/>
  <c r="AL27" i="1" s="1"/>
  <c r="AL81" i="1"/>
  <c r="AJ60" i="1"/>
  <c r="AL60" i="1" s="1"/>
  <c r="AH19" i="1"/>
  <c r="AJ16" i="1"/>
  <c r="AG10" i="1"/>
  <c r="AH10" i="1" s="1"/>
  <c r="AJ32" i="1"/>
  <c r="AH37" i="1"/>
  <c r="AG68" i="1"/>
  <c r="AH68" i="1" s="1"/>
  <c r="AG121" i="1"/>
  <c r="AH121" i="1" s="1"/>
  <c r="AJ121" i="1" s="1"/>
  <c r="AL121" i="1" s="1"/>
  <c r="AH137" i="1"/>
  <c r="AJ135" i="1"/>
  <c r="AG153" i="1"/>
  <c r="AH153" i="1" s="1"/>
  <c r="AJ153" i="1" s="1"/>
  <c r="AL153" i="1" s="1"/>
  <c r="AJ192" i="1"/>
  <c r="AG204" i="1"/>
  <c r="AH204" i="1" s="1"/>
  <c r="AH214" i="1"/>
  <c r="AJ209" i="1"/>
  <c r="AJ217" i="1"/>
  <c r="AL217" i="1" s="1"/>
  <c r="AG221" i="1"/>
  <c r="AH221" i="1" s="1"/>
  <c r="AJ221" i="1" s="1"/>
  <c r="AL221" i="1" s="1"/>
  <c r="AG224" i="1"/>
  <c r="AH224" i="1" s="1"/>
  <c r="AJ224" i="1" s="1"/>
  <c r="AL224" i="1" s="1"/>
  <c r="AH250" i="1"/>
  <c r="AJ249" i="1"/>
  <c r="AG256" i="1"/>
  <c r="AH256" i="1" s="1"/>
  <c r="AJ256" i="1" s="1"/>
  <c r="AL256" i="1" s="1"/>
  <c r="AG260" i="1"/>
  <c r="AH260" i="1" s="1"/>
  <c r="AG268" i="1"/>
  <c r="AH268" i="1" s="1"/>
  <c r="AJ285" i="1"/>
  <c r="AH286" i="1"/>
  <c r="AJ296" i="1"/>
  <c r="AH330" i="1"/>
  <c r="AJ329" i="1"/>
  <c r="AH359" i="1"/>
  <c r="AJ358" i="1"/>
  <c r="AH399" i="1"/>
  <c r="AJ396" i="1"/>
  <c r="AJ442" i="1"/>
  <c r="AL438" i="1"/>
  <c r="AH446" i="1"/>
  <c r="AJ443" i="1"/>
  <c r="AG460" i="1"/>
  <c r="AH460" i="1" s="1"/>
  <c r="AJ460" i="1" s="1"/>
  <c r="AL460" i="1" s="1"/>
  <c r="AH488" i="1"/>
  <c r="AJ486" i="1"/>
  <c r="AH495" i="1"/>
  <c r="AJ493" i="1"/>
  <c r="AH507" i="1"/>
  <c r="AJ505" i="1"/>
  <c r="AH531" i="1"/>
  <c r="AJ527" i="1"/>
  <c r="AH90" i="1"/>
  <c r="AJ86" i="1"/>
  <c r="AJ129" i="1"/>
  <c r="AH130" i="1"/>
  <c r="AJ142" i="1"/>
  <c r="AL140" i="1"/>
  <c r="AL142" i="1" s="1"/>
  <c r="AG168" i="1"/>
  <c r="AH168" i="1" s="1"/>
  <c r="AG169" i="1"/>
  <c r="AH169" i="1" s="1"/>
  <c r="AJ169" i="1" s="1"/>
  <c r="AL169" i="1" s="1"/>
  <c r="AH183" i="1"/>
  <c r="AJ180" i="1"/>
  <c r="AJ199" i="1"/>
  <c r="AH200" i="1"/>
  <c r="AH239" i="1"/>
  <c r="AJ238" i="1"/>
  <c r="AJ287" i="1"/>
  <c r="AJ310" i="1"/>
  <c r="AH314" i="1"/>
  <c r="AH316" i="1"/>
  <c r="AJ315" i="1"/>
  <c r="AJ369" i="1"/>
  <c r="AJ421" i="1"/>
  <c r="AH424" i="1"/>
  <c r="AJ439" i="1"/>
  <c r="AL439" i="1" s="1"/>
  <c r="AH442" i="1"/>
  <c r="AH448" i="1"/>
  <c r="AJ447" i="1"/>
  <c r="AH457" i="1"/>
  <c r="AJ455" i="1"/>
  <c r="AJ512" i="1"/>
  <c r="AH513" i="1"/>
  <c r="AG546" i="1"/>
  <c r="AH546" i="1" s="1"/>
  <c r="AJ546" i="1" s="1"/>
  <c r="AL546" i="1" s="1"/>
  <c r="AG545" i="1"/>
  <c r="AH545" i="1" s="1"/>
  <c r="AJ545" i="1" s="1"/>
  <c r="AL545" i="1" s="1"/>
  <c r="AG550" i="1"/>
  <c r="AH550" i="1" s="1"/>
  <c r="AJ550" i="1" s="1"/>
  <c r="AL550" i="1" s="1"/>
  <c r="AG549" i="1"/>
  <c r="AH549" i="1" s="1"/>
  <c r="AJ549" i="1" s="1"/>
  <c r="AL549" i="1" s="1"/>
  <c r="AJ578" i="1"/>
  <c r="AJ626" i="1"/>
  <c r="AH627" i="1"/>
  <c r="AH83" i="1"/>
  <c r="AJ82" i="1"/>
  <c r="AL82" i="1" s="1"/>
  <c r="AJ160" i="1"/>
  <c r="AH161" i="1"/>
  <c r="AG228" i="1"/>
  <c r="AH228" i="1" s="1"/>
  <c r="AJ228" i="1" s="1"/>
  <c r="AL228" i="1" s="1"/>
  <c r="AG229" i="1"/>
  <c r="AH229" i="1" s="1"/>
  <c r="AJ229" i="1" s="1"/>
  <c r="AL229" i="1" s="1"/>
  <c r="AJ231" i="1"/>
  <c r="AH237" i="1"/>
  <c r="AJ251" i="1"/>
  <c r="AH263" i="1"/>
  <c r="AJ262" i="1"/>
  <c r="AJ275" i="1"/>
  <c r="AH276" i="1"/>
  <c r="AJ304" i="1"/>
  <c r="AH319" i="1"/>
  <c r="AJ317" i="1"/>
  <c r="AH351" i="1"/>
  <c r="AJ350" i="1"/>
  <c r="AG473" i="1"/>
  <c r="AH473" i="1" s="1"/>
  <c r="AH482" i="1"/>
  <c r="AJ480" i="1"/>
  <c r="AH502" i="1"/>
  <c r="AJ501" i="1"/>
  <c r="AJ532" i="1"/>
  <c r="AH533" i="1"/>
  <c r="AH539" i="1"/>
  <c r="AJ538" i="1"/>
  <c r="AJ42" i="1"/>
  <c r="AH44" i="1"/>
  <c r="AG51" i="1"/>
  <c r="AH51" i="1" s="1"/>
  <c r="AJ51" i="1" s="1"/>
  <c r="AL51" i="1" s="1"/>
  <c r="AJ94" i="1"/>
  <c r="AH95" i="1"/>
  <c r="AJ123" i="1"/>
  <c r="AH126" i="1"/>
  <c r="AG154" i="1"/>
  <c r="AH154" i="1" s="1"/>
  <c r="AJ154" i="1" s="1"/>
  <c r="AL154" i="1" s="1"/>
  <c r="AH164" i="1"/>
  <c r="AJ162" i="1"/>
  <c r="AG194" i="1"/>
  <c r="AH194" i="1" s="1"/>
  <c r="AJ194" i="1" s="1"/>
  <c r="AL194" i="1" s="1"/>
  <c r="AG201" i="1"/>
  <c r="AH201" i="1" s="1"/>
  <c r="AG225" i="1"/>
  <c r="AH225" i="1" s="1"/>
  <c r="AJ225" i="1" s="1"/>
  <c r="AL225" i="1" s="1"/>
  <c r="AH242" i="1"/>
  <c r="AJ240" i="1"/>
  <c r="AH254" i="1"/>
  <c r="AJ253" i="1"/>
  <c r="AG257" i="1"/>
  <c r="AH257" i="1" s="1"/>
  <c r="AJ257" i="1" s="1"/>
  <c r="AL257" i="1" s="1"/>
  <c r="AH284" i="1"/>
  <c r="AJ280" i="1"/>
  <c r="AG289" i="1"/>
  <c r="AH289" i="1" s="1"/>
  <c r="AJ289" i="1" s="1"/>
  <c r="AL289" i="1" s="1"/>
  <c r="AJ331" i="1"/>
  <c r="AG337" i="1"/>
  <c r="AH337" i="1" s="1"/>
  <c r="AJ337" i="1" s="1"/>
  <c r="AL337" i="1" s="1"/>
  <c r="AH347" i="1"/>
  <c r="AJ346" i="1"/>
  <c r="AH368" i="1"/>
  <c r="AJ360" i="1"/>
  <c r="AG370" i="1"/>
  <c r="AH370" i="1" s="1"/>
  <c r="AJ370" i="1" s="1"/>
  <c r="AL370" i="1" s="1"/>
  <c r="AG429" i="1"/>
  <c r="AH429" i="1" s="1"/>
  <c r="AJ429" i="1" s="1"/>
  <c r="AL429" i="1" s="1"/>
  <c r="AJ458" i="1"/>
  <c r="AH462" i="1"/>
  <c r="AJ463" i="1"/>
  <c r="AH464" i="1"/>
  <c r="AH497" i="1"/>
  <c r="AJ496" i="1"/>
  <c r="AH515" i="1"/>
  <c r="AJ514" i="1"/>
  <c r="AH537" i="1"/>
  <c r="AJ534" i="1"/>
  <c r="AH572" i="1"/>
  <c r="AJ571" i="1"/>
  <c r="AJ606" i="1"/>
  <c r="AL605" i="1"/>
  <c r="AL606" i="1" s="1"/>
  <c r="AH631" i="1"/>
  <c r="AJ628" i="1"/>
  <c r="AG552" i="1"/>
  <c r="AH552" i="1" s="1"/>
  <c r="AJ552" i="1" s="1"/>
  <c r="AL552" i="1" s="1"/>
  <c r="AG573" i="1"/>
  <c r="AH573" i="1" s="1"/>
  <c r="AG591" i="1"/>
  <c r="AH591" i="1" s="1"/>
  <c r="AJ591" i="1" s="1"/>
  <c r="AL591" i="1" s="1"/>
  <c r="AG615" i="1"/>
  <c r="AH615" i="1" s="1"/>
  <c r="AJ615" i="1" s="1"/>
  <c r="AL615" i="1" s="1"/>
  <c r="AG649" i="1"/>
  <c r="AH649" i="1" s="1"/>
  <c r="AJ649" i="1" s="1"/>
  <c r="AL649" i="1" s="1"/>
  <c r="AH665" i="1"/>
  <c r="AJ656" i="1"/>
  <c r="AJ682" i="1"/>
  <c r="AL681" i="1"/>
  <c r="AL682" i="1" s="1"/>
  <c r="AJ691" i="1"/>
  <c r="AH701" i="1"/>
  <c r="AJ700" i="1"/>
  <c r="AG720" i="1"/>
  <c r="AH720" i="1" s="1"/>
  <c r="AJ720" i="1" s="1"/>
  <c r="AL720" i="1" s="1"/>
  <c r="AH762" i="1"/>
  <c r="AJ761" i="1"/>
  <c r="AH777" i="1"/>
  <c r="AJ775" i="1"/>
  <c r="AG789" i="1"/>
  <c r="AH789" i="1" s="1"/>
  <c r="AJ789" i="1" s="1"/>
  <c r="AL789" i="1" s="1"/>
  <c r="AG790" i="1"/>
  <c r="AH790" i="1" s="1"/>
  <c r="AJ790" i="1" s="1"/>
  <c r="AL790" i="1" s="1"/>
  <c r="AG792" i="1"/>
  <c r="AH792" i="1" s="1"/>
  <c r="AJ792" i="1" s="1"/>
  <c r="AL792" i="1" s="1"/>
  <c r="AG802" i="1"/>
  <c r="AH802" i="1" s="1"/>
  <c r="AJ802" i="1" s="1"/>
  <c r="AL802" i="1" s="1"/>
  <c r="AJ818" i="1"/>
  <c r="AL818" i="1" s="1"/>
  <c r="AH823" i="1"/>
  <c r="AJ822" i="1"/>
  <c r="AJ855" i="1"/>
  <c r="AH857" i="1"/>
  <c r="AH919" i="1"/>
  <c r="AJ917" i="1"/>
  <c r="AG927" i="1"/>
  <c r="AH927" i="1" s="1"/>
  <c r="AJ927" i="1" s="1"/>
  <c r="AL927" i="1" s="1"/>
  <c r="AG931" i="1"/>
  <c r="AH931" i="1" s="1"/>
  <c r="AJ931" i="1" s="1"/>
  <c r="AL931" i="1" s="1"/>
  <c r="AG946" i="1"/>
  <c r="AH946" i="1" s="1"/>
  <c r="AJ946" i="1" s="1"/>
  <c r="AJ949" i="1"/>
  <c r="AG1013" i="1"/>
  <c r="AH1013" i="1" s="1"/>
  <c r="AH1039" i="1"/>
  <c r="AJ1038" i="1"/>
  <c r="AI1057" i="1"/>
  <c r="AG1057" i="1"/>
  <c r="AH1057" i="1" s="1"/>
  <c r="AH1082" i="1"/>
  <c r="AJ1080" i="1"/>
  <c r="AJ1095" i="1"/>
  <c r="AH1096" i="1"/>
  <c r="AJ1129" i="1"/>
  <c r="AH1131" i="1"/>
  <c r="AH1140" i="1"/>
  <c r="AJ1138" i="1"/>
  <c r="AJ1143" i="1"/>
  <c r="AH1144" i="1"/>
  <c r="AJ1157" i="1"/>
  <c r="AG1170" i="1"/>
  <c r="AH1170" i="1" s="1"/>
  <c r="AJ1170" i="1" s="1"/>
  <c r="AL1170" i="1" s="1"/>
  <c r="AG1173" i="1"/>
  <c r="AH1173" i="1" s="1"/>
  <c r="AJ1173" i="1" s="1"/>
  <c r="AL1173" i="1" s="1"/>
  <c r="AG1273" i="1"/>
  <c r="AH1273" i="1" s="1"/>
  <c r="AH1340" i="1"/>
  <c r="AJ1348" i="1"/>
  <c r="AH1350" i="1"/>
  <c r="AG520" i="1"/>
  <c r="AH520" i="1" s="1"/>
  <c r="AJ520" i="1" s="1"/>
  <c r="AL520" i="1" s="1"/>
  <c r="AG521" i="1"/>
  <c r="AH521" i="1" s="1"/>
  <c r="AJ521" i="1" s="1"/>
  <c r="AL521" i="1" s="1"/>
  <c r="AJ579" i="1"/>
  <c r="AL579" i="1" s="1"/>
  <c r="AJ623" i="1"/>
  <c r="AL622" i="1"/>
  <c r="AL623" i="1" s="1"/>
  <c r="AH680" i="1"/>
  <c r="AJ678" i="1"/>
  <c r="AH693" i="1"/>
  <c r="AJ703" i="1"/>
  <c r="AL702" i="1"/>
  <c r="AL703" i="1" s="1"/>
  <c r="AJ758" i="1"/>
  <c r="AJ767" i="1"/>
  <c r="AH772" i="1"/>
  <c r="AH836" i="1"/>
  <c r="AJ832" i="1"/>
  <c r="AH846" i="1"/>
  <c r="AJ844" i="1"/>
  <c r="AJ879" i="1"/>
  <c r="AH880" i="1"/>
  <c r="AH914" i="1"/>
  <c r="AJ912" i="1"/>
  <c r="AH942" i="1"/>
  <c r="AJ939" i="1"/>
  <c r="AL943" i="1"/>
  <c r="AJ975" i="1"/>
  <c r="AH1025" i="1"/>
  <c r="AJ1024" i="1"/>
  <c r="AH1032" i="1"/>
  <c r="AJ1030" i="1"/>
  <c r="AJ1059" i="1"/>
  <c r="AJ1071" i="1"/>
  <c r="AH1102" i="1"/>
  <c r="AJ1097" i="1"/>
  <c r="AH1124" i="1"/>
  <c r="AJ1121" i="1"/>
  <c r="AH1264" i="1"/>
  <c r="AJ1262" i="1"/>
  <c r="AH1268" i="1"/>
  <c r="AJ1267" i="1"/>
  <c r="AH1298" i="1"/>
  <c r="AJ1296" i="1"/>
  <c r="AG1332" i="1"/>
  <c r="AH1332" i="1" s="1"/>
  <c r="AG1333" i="1"/>
  <c r="AH1333" i="1" s="1"/>
  <c r="AJ1333" i="1" s="1"/>
  <c r="AL1333" i="1" s="1"/>
  <c r="AG219" i="1"/>
  <c r="AH219" i="1" s="1"/>
  <c r="AJ219" i="1" s="1"/>
  <c r="AL219" i="1" s="1"/>
  <c r="AG298" i="1"/>
  <c r="AH298" i="1" s="1"/>
  <c r="AJ298" i="1" s="1"/>
  <c r="AL298" i="1" s="1"/>
  <c r="AG551" i="1"/>
  <c r="AH551" i="1" s="1"/>
  <c r="AJ551" i="1" s="1"/>
  <c r="AL551" i="1" s="1"/>
  <c r="AJ575" i="1"/>
  <c r="AL575" i="1" s="1"/>
  <c r="AG581" i="1"/>
  <c r="AH581" i="1" s="1"/>
  <c r="AH593" i="1" s="1"/>
  <c r="AJ595" i="1"/>
  <c r="AL595" i="1" s="1"/>
  <c r="AJ600" i="1"/>
  <c r="AH677" i="1"/>
  <c r="AH750" i="1"/>
  <c r="AJ749" i="1"/>
  <c r="AH766" i="1"/>
  <c r="AJ763" i="1"/>
  <c r="AH825" i="1"/>
  <c r="AJ824" i="1"/>
  <c r="AH852" i="1"/>
  <c r="AJ851" i="1"/>
  <c r="AH882" i="1"/>
  <c r="AJ881" i="1"/>
  <c r="AH952" i="1"/>
  <c r="AJ951" i="1"/>
  <c r="AH996" i="1"/>
  <c r="AJ995" i="1"/>
  <c r="AH1047" i="1"/>
  <c r="AJ1045" i="1"/>
  <c r="AG1098" i="1"/>
  <c r="AH1098" i="1" s="1"/>
  <c r="AJ1098" i="1" s="1"/>
  <c r="AL1098" i="1" s="1"/>
  <c r="AG1099" i="1"/>
  <c r="AH1099" i="1" s="1"/>
  <c r="AJ1099" i="1" s="1"/>
  <c r="AL1099" i="1" s="1"/>
  <c r="AH1128" i="1"/>
  <c r="AJ1125" i="1"/>
  <c r="AJ1132" i="1"/>
  <c r="AH1133" i="1"/>
  <c r="AG1218" i="1"/>
  <c r="AH1218" i="1" s="1"/>
  <c r="AJ1218" i="1" s="1"/>
  <c r="AL1218" i="1" s="1"/>
  <c r="AG1217" i="1"/>
  <c r="AH1217" i="1" s="1"/>
  <c r="AJ1301" i="1"/>
  <c r="AH1303" i="1"/>
  <c r="AJ1312" i="1"/>
  <c r="AJ1329" i="1"/>
  <c r="AH1331" i="1"/>
  <c r="AJ1356" i="1"/>
  <c r="AH1358" i="1"/>
  <c r="AH1369" i="1"/>
  <c r="AJ1366" i="1"/>
  <c r="AJ1381" i="1"/>
  <c r="AH1385" i="1"/>
  <c r="AG590" i="1"/>
  <c r="AH590" i="1" s="1"/>
  <c r="AJ590" i="1" s="1"/>
  <c r="AL590" i="1" s="1"/>
  <c r="AJ642" i="1"/>
  <c r="AG648" i="1"/>
  <c r="AH648" i="1" s="1"/>
  <c r="AJ648" i="1" s="1"/>
  <c r="AL648" i="1" s="1"/>
  <c r="AJ666" i="1"/>
  <c r="AJ671" i="1"/>
  <c r="AH690" i="1"/>
  <c r="AJ689" i="1"/>
  <c r="AG692" i="1"/>
  <c r="AH692" i="1" s="1"/>
  <c r="AJ692" i="1" s="1"/>
  <c r="AL692" i="1" s="1"/>
  <c r="AG782" i="1"/>
  <c r="AH782" i="1" s="1"/>
  <c r="AG794" i="1"/>
  <c r="AH794" i="1" s="1"/>
  <c r="AJ794" i="1" s="1"/>
  <c r="AL794" i="1" s="1"/>
  <c r="AG799" i="1"/>
  <c r="AH799" i="1" s="1"/>
  <c r="AJ799" i="1" s="1"/>
  <c r="AL799" i="1" s="1"/>
  <c r="AG800" i="1"/>
  <c r="AH800" i="1" s="1"/>
  <c r="AJ800" i="1" s="1"/>
  <c r="AL800" i="1" s="1"/>
  <c r="AI815" i="1"/>
  <c r="AJ815" i="1" s="1"/>
  <c r="AG815" i="1"/>
  <c r="AH815" i="1" s="1"/>
  <c r="AH816" i="1" s="1"/>
  <c r="AG826" i="1"/>
  <c r="AH826" i="1" s="1"/>
  <c r="AH827" i="1" s="1"/>
  <c r="AJ863" i="1"/>
  <c r="AJ944" i="1"/>
  <c r="AL944" i="1" s="1"/>
  <c r="AG947" i="1"/>
  <c r="AH947" i="1" s="1"/>
  <c r="AH948" i="1" s="1"/>
  <c r="AG958" i="1"/>
  <c r="AH958" i="1" s="1"/>
  <c r="AJ958" i="1" s="1"/>
  <c r="AL958" i="1" s="1"/>
  <c r="AG959" i="1"/>
  <c r="AH959" i="1" s="1"/>
  <c r="AJ959" i="1" s="1"/>
  <c r="AL959" i="1" s="1"/>
  <c r="AG962" i="1"/>
  <c r="AH962" i="1" s="1"/>
  <c r="AJ962" i="1" s="1"/>
  <c r="AL962" i="1" s="1"/>
  <c r="AG977" i="1"/>
  <c r="AH977" i="1" s="1"/>
  <c r="AJ977" i="1" s="1"/>
  <c r="AL977" i="1" s="1"/>
  <c r="AH994" i="1"/>
  <c r="AJ990" i="1"/>
  <c r="AG1019" i="1"/>
  <c r="AH1019" i="1" s="1"/>
  <c r="AJ1019" i="1" s="1"/>
  <c r="AL1019" i="1" s="1"/>
  <c r="AG1026" i="1"/>
  <c r="AH1026" i="1" s="1"/>
  <c r="AH1041" i="1"/>
  <c r="AJ1040" i="1"/>
  <c r="AJ1053" i="1"/>
  <c r="AL1053" i="1" s="1"/>
  <c r="AH1079" i="1"/>
  <c r="AJ1076" i="1"/>
  <c r="AH1118" i="1"/>
  <c r="AJ1116" i="1"/>
  <c r="AH1135" i="1"/>
  <c r="AJ1134" i="1"/>
  <c r="AH1152" i="1"/>
  <c r="AJ1145" i="1"/>
  <c r="AG1161" i="1"/>
  <c r="AH1161" i="1" s="1"/>
  <c r="AJ1161" i="1" s="1"/>
  <c r="AL1161" i="1" s="1"/>
  <c r="AG1185" i="1"/>
  <c r="AH1185" i="1" s="1"/>
  <c r="AJ1185" i="1" s="1"/>
  <c r="AL1185" i="1" s="1"/>
  <c r="AG1194" i="1"/>
  <c r="AH1194" i="1" s="1"/>
  <c r="AH1204" i="1"/>
  <c r="AJ1203" i="1"/>
  <c r="AJ1237" i="1"/>
  <c r="AG1255" i="1"/>
  <c r="AH1255" i="1" s="1"/>
  <c r="AG1274" i="1"/>
  <c r="AH1274" i="1" s="1"/>
  <c r="AJ1274" i="1" s="1"/>
  <c r="AL1274" i="1" s="1"/>
  <c r="AJ1390" i="1"/>
  <c r="AH1391" i="1"/>
  <c r="AG576" i="1"/>
  <c r="AH576" i="1" s="1"/>
  <c r="AJ576" i="1" s="1"/>
  <c r="AL576" i="1" s="1"/>
  <c r="AG598" i="1"/>
  <c r="AH598" i="1" s="1"/>
  <c r="AJ598" i="1" s="1"/>
  <c r="AL598" i="1" s="1"/>
  <c r="AG611" i="1"/>
  <c r="AH611" i="1" s="1"/>
  <c r="AJ611" i="1" s="1"/>
  <c r="AL611" i="1" s="1"/>
  <c r="AG619" i="1"/>
  <c r="AH619" i="1" s="1"/>
  <c r="AJ619" i="1" s="1"/>
  <c r="AL619" i="1" s="1"/>
  <c r="AG624" i="1"/>
  <c r="AH624" i="1" s="1"/>
  <c r="AH703" i="1"/>
  <c r="AG724" i="1"/>
  <c r="AH724" i="1" s="1"/>
  <c r="AJ724" i="1" s="1"/>
  <c r="AL724" i="1" s="1"/>
  <c r="AH755" i="1"/>
  <c r="AJ751" i="1"/>
  <c r="AG759" i="1"/>
  <c r="AH759" i="1" s="1"/>
  <c r="AJ759" i="1" s="1"/>
  <c r="AL759" i="1" s="1"/>
  <c r="AH781" i="1"/>
  <c r="AJ778" i="1"/>
  <c r="AG817" i="1"/>
  <c r="AH817" i="1" s="1"/>
  <c r="AH821" i="1" s="1"/>
  <c r="AJ819" i="1"/>
  <c r="AL819" i="1" s="1"/>
  <c r="AJ826" i="1"/>
  <c r="AH843" i="1"/>
  <c r="AJ841" i="1"/>
  <c r="AG847" i="1"/>
  <c r="AH847" i="1" s="1"/>
  <c r="AH848" i="1" s="1"/>
  <c r="AG853" i="1"/>
  <c r="AH853" i="1" s="1"/>
  <c r="AG864" i="1"/>
  <c r="AH864" i="1" s="1"/>
  <c r="AJ864" i="1" s="1"/>
  <c r="AL864" i="1" s="1"/>
  <c r="AH873" i="1"/>
  <c r="AJ869" i="1"/>
  <c r="AH886" i="1"/>
  <c r="AJ883" i="1"/>
  <c r="AG903" i="1"/>
  <c r="AH903" i="1" s="1"/>
  <c r="AJ903" i="1" s="1"/>
  <c r="AL903" i="1" s="1"/>
  <c r="AG925" i="1"/>
  <c r="AH925" i="1" s="1"/>
  <c r="AG929" i="1"/>
  <c r="AH929" i="1" s="1"/>
  <c r="AJ929" i="1" s="1"/>
  <c r="AL929" i="1" s="1"/>
  <c r="AJ934" i="1"/>
  <c r="AH938" i="1"/>
  <c r="AJ969" i="1"/>
  <c r="AH970" i="1"/>
  <c r="AG1015" i="1"/>
  <c r="AH1015" i="1" s="1"/>
  <c r="AJ1015" i="1" s="1"/>
  <c r="AL1015" i="1" s="1"/>
  <c r="AH1044" i="1"/>
  <c r="AJ1042" i="1"/>
  <c r="AG1051" i="1"/>
  <c r="AH1051" i="1" s="1"/>
  <c r="AH1058" i="1" s="1"/>
  <c r="AG1061" i="1"/>
  <c r="AH1061" i="1" s="1"/>
  <c r="AJ1061" i="1" s="1"/>
  <c r="AL1061" i="1" s="1"/>
  <c r="AG1073" i="1"/>
  <c r="AH1073" i="1" s="1"/>
  <c r="AJ1073" i="1" s="1"/>
  <c r="AL1073" i="1" s="1"/>
  <c r="AH1137" i="1"/>
  <c r="AJ1136" i="1"/>
  <c r="AJ1153" i="1"/>
  <c r="AH1154" i="1"/>
  <c r="AH1202" i="1"/>
  <c r="AJ1199" i="1"/>
  <c r="AJ1205" i="1"/>
  <c r="AH1236" i="1"/>
  <c r="AJ1232" i="1"/>
  <c r="AH1261" i="1"/>
  <c r="AJ1259" i="1"/>
  <c r="AJ1269" i="1"/>
  <c r="AH1270" i="1"/>
  <c r="AG1277" i="1"/>
  <c r="AH1277" i="1" s="1"/>
  <c r="AJ1277" i="1" s="1"/>
  <c r="AL1277" i="1" s="1"/>
  <c r="AG547" i="1"/>
  <c r="AH547" i="1" s="1"/>
  <c r="AJ547" i="1" s="1"/>
  <c r="AL547" i="1" s="1"/>
  <c r="AJ580" i="1"/>
  <c r="AL580" i="1" s="1"/>
  <c r="AG616" i="1"/>
  <c r="AH616" i="1" s="1"/>
  <c r="AJ616" i="1" s="1"/>
  <c r="AL616" i="1" s="1"/>
  <c r="AG633" i="1"/>
  <c r="AH633" i="1" s="1"/>
  <c r="AH638" i="1"/>
  <c r="AJ636" i="1"/>
  <c r="AJ641" i="1"/>
  <c r="AL639" i="1"/>
  <c r="AL641" i="1" s="1"/>
  <c r="AJ655" i="1"/>
  <c r="AL654" i="1"/>
  <c r="AL655" i="1" s="1"/>
  <c r="AJ683" i="1"/>
  <c r="AH688" i="1"/>
  <c r="AJ784" i="1"/>
  <c r="AG791" i="1"/>
  <c r="AH791" i="1" s="1"/>
  <c r="AJ791" i="1" s="1"/>
  <c r="AL791" i="1" s="1"/>
  <c r="AJ828" i="1"/>
  <c r="AH831" i="1"/>
  <c r="AJ847" i="1"/>
  <c r="AJ858" i="1"/>
  <c r="AH862" i="1"/>
  <c r="AH890" i="1"/>
  <c r="AJ887" i="1"/>
  <c r="AH892" i="1"/>
  <c r="AJ891" i="1"/>
  <c r="AH916" i="1"/>
  <c r="AJ915" i="1"/>
  <c r="AH921" i="1"/>
  <c r="AJ920" i="1"/>
  <c r="AJ1005" i="1"/>
  <c r="AH1006" i="1"/>
  <c r="AJ1033" i="1"/>
  <c r="AH1037" i="1"/>
  <c r="AJ1051" i="1"/>
  <c r="AG1195" i="1"/>
  <c r="AH1195" i="1" s="1"/>
  <c r="AJ1195" i="1" s="1"/>
  <c r="AL1195" i="1" s="1"/>
  <c r="AJ1211" i="1"/>
  <c r="AH1212" i="1"/>
  <c r="AJ1271" i="1"/>
  <c r="AH1272" i="1"/>
  <c r="AJ1282" i="1"/>
  <c r="AH1290" i="1"/>
  <c r="AL1307" i="1"/>
  <c r="AL1309" i="1" s="1"/>
  <c r="AG553" i="1"/>
  <c r="AH553" i="1" s="1"/>
  <c r="AJ553" i="1" s="1"/>
  <c r="AL553" i="1" s="1"/>
  <c r="AG554" i="1"/>
  <c r="AH554" i="1" s="1"/>
  <c r="AJ554" i="1" s="1"/>
  <c r="AL554" i="1" s="1"/>
  <c r="AG582" i="1"/>
  <c r="AH582" i="1" s="1"/>
  <c r="AJ582" i="1" s="1"/>
  <c r="AL582" i="1" s="1"/>
  <c r="AG583" i="1"/>
  <c r="AH583" i="1" s="1"/>
  <c r="AJ583" i="1" s="1"/>
  <c r="AL583" i="1" s="1"/>
  <c r="AH604" i="1"/>
  <c r="AJ602" i="1"/>
  <c r="AH670" i="1"/>
  <c r="AJ668" i="1"/>
  <c r="AH699" i="1"/>
  <c r="AJ694" i="1"/>
  <c r="AJ704" i="1"/>
  <c r="AH840" i="1"/>
  <c r="AJ837" i="1"/>
  <c r="AJ874" i="1"/>
  <c r="AH878" i="1"/>
  <c r="AH911" i="1"/>
  <c r="AJ893" i="1"/>
  <c r="AH924" i="1"/>
  <c r="AJ922" i="1"/>
  <c r="AJ953" i="1"/>
  <c r="AH964" i="1"/>
  <c r="AJ971" i="1"/>
  <c r="AH972" i="1"/>
  <c r="AH1000" i="1"/>
  <c r="AJ997" i="1"/>
  <c r="AH1004" i="1"/>
  <c r="AJ1001" i="1"/>
  <c r="AG1017" i="1"/>
  <c r="AH1017" i="1" s="1"/>
  <c r="AJ1017" i="1" s="1"/>
  <c r="AL1017" i="1" s="1"/>
  <c r="AG1016" i="1"/>
  <c r="AH1016" i="1" s="1"/>
  <c r="AJ1016" i="1" s="1"/>
  <c r="AL1016" i="1" s="1"/>
  <c r="AH1023" i="1"/>
  <c r="AJ1021" i="1"/>
  <c r="AJ1054" i="1"/>
  <c r="AL1054" i="1" s="1"/>
  <c r="AH1070" i="1"/>
  <c r="AJ1066" i="1"/>
  <c r="AH1086" i="1"/>
  <c r="AJ1083" i="1"/>
  <c r="AH1092" i="1"/>
  <c r="AJ1087" i="1"/>
  <c r="AJ1093" i="1"/>
  <c r="AH1094" i="1"/>
  <c r="AJ1104" i="1"/>
  <c r="AL1103" i="1"/>
  <c r="AL1104" i="1" s="1"/>
  <c r="AJ1141" i="1"/>
  <c r="AH1142" i="1"/>
  <c r="AJ1155" i="1"/>
  <c r="AH1156" i="1"/>
  <c r="AJ1164" i="1"/>
  <c r="AG1208" i="1"/>
  <c r="AH1208" i="1" s="1"/>
  <c r="AJ1208" i="1" s="1"/>
  <c r="AL1208" i="1" s="1"/>
  <c r="AG1207" i="1"/>
  <c r="AH1207" i="1" s="1"/>
  <c r="AJ1207" i="1" s="1"/>
  <c r="AL1207" i="1" s="1"/>
  <c r="AH1214" i="1"/>
  <c r="AJ1213" i="1"/>
  <c r="AH1266" i="1"/>
  <c r="AJ1265" i="1"/>
  <c r="AJ1299" i="1"/>
  <c r="AH1300" i="1"/>
  <c r="AJ1304" i="1"/>
  <c r="AH1306" i="1"/>
  <c r="AJ1346" i="1"/>
  <c r="AH1347" i="1"/>
  <c r="AH1355" i="1"/>
  <c r="AJ1353" i="1"/>
  <c r="AJ1405" i="1"/>
  <c r="AH1408" i="1"/>
  <c r="AH1424" i="1"/>
  <c r="AJ1422" i="1"/>
  <c r="AH757" i="1"/>
  <c r="AJ756" i="1"/>
  <c r="AJ773" i="1"/>
  <c r="AH774" i="1"/>
  <c r="AJ849" i="1"/>
  <c r="AH850" i="1"/>
  <c r="AJ945" i="1"/>
  <c r="AL945" i="1" s="1"/>
  <c r="AH968" i="1"/>
  <c r="AJ965" i="1"/>
  <c r="AH974" i="1"/>
  <c r="AJ973" i="1"/>
  <c r="AJ1007" i="1"/>
  <c r="AH1012" i="1"/>
  <c r="AH1029" i="1"/>
  <c r="AJ1028" i="1"/>
  <c r="AH1050" i="1"/>
  <c r="AJ1048" i="1"/>
  <c r="AH1065" i="1"/>
  <c r="AJ1063" i="1"/>
  <c r="AJ1105" i="1"/>
  <c r="AH1115" i="1"/>
  <c r="AH1120" i="1"/>
  <c r="AJ1119" i="1"/>
  <c r="AJ1200" i="1"/>
  <c r="AL1200" i="1" s="1"/>
  <c r="AH1216" i="1"/>
  <c r="AJ1215" i="1"/>
  <c r="AJ1291" i="1"/>
  <c r="AH1295" i="1"/>
  <c r="AH1328" i="1"/>
  <c r="AJ1326" i="1"/>
  <c r="AH1436" i="1"/>
  <c r="AJ1435" i="1"/>
  <c r="AG1319" i="1"/>
  <c r="AH1319" i="1" s="1"/>
  <c r="AG1321" i="1"/>
  <c r="AH1321" i="1" s="1"/>
  <c r="AJ1321" i="1" s="1"/>
  <c r="AL1321" i="1" s="1"/>
  <c r="AJ1337" i="1"/>
  <c r="AH1387" i="1"/>
  <c r="AJ1386" i="1"/>
  <c r="AH1434" i="1"/>
  <c r="AJ1433" i="1"/>
  <c r="AJ1439" i="1"/>
  <c r="AH1440" i="1"/>
  <c r="AH1476" i="1"/>
  <c r="AJ1475" i="1"/>
  <c r="AH1491" i="1"/>
  <c r="AJ1488" i="1"/>
  <c r="AJ1492" i="1"/>
  <c r="AH1493" i="1"/>
  <c r="AG1510" i="1"/>
  <c r="AH1510" i="1" s="1"/>
  <c r="AG1544" i="1"/>
  <c r="AH1544" i="1" s="1"/>
  <c r="AJ1544" i="1" s="1"/>
  <c r="AL1544" i="1" s="1"/>
  <c r="AG1571" i="1"/>
  <c r="AH1571" i="1" s="1"/>
  <c r="AJ1571" i="1" s="1"/>
  <c r="AL1571" i="1" s="1"/>
  <c r="AG1581" i="1"/>
  <c r="AH1581" i="1" s="1"/>
  <c r="AJ1581" i="1" s="1"/>
  <c r="AL1581" i="1" s="1"/>
  <c r="AJ1608" i="1"/>
  <c r="AH1617" i="1"/>
  <c r="AJ1616" i="1"/>
  <c r="AG1623" i="1"/>
  <c r="AH1623" i="1" s="1"/>
  <c r="AG1638" i="1"/>
  <c r="AH1638" i="1" s="1"/>
  <c r="AJ1644" i="1"/>
  <c r="AJ1651" i="1"/>
  <c r="AH1668" i="1"/>
  <c r="AJ1667" i="1"/>
  <c r="AG1703" i="1"/>
  <c r="AH1703" i="1" s="1"/>
  <c r="AJ1703" i="1" s="1"/>
  <c r="AL1703" i="1" s="1"/>
  <c r="AH1714" i="1"/>
  <c r="AJ1711" i="1"/>
  <c r="AH1716" i="1"/>
  <c r="AJ1715" i="1"/>
  <c r="AG1781" i="1"/>
  <c r="AH1781" i="1" s="1"/>
  <c r="AJ1781" i="1" s="1"/>
  <c r="AL1781" i="1" s="1"/>
  <c r="AG1800" i="1"/>
  <c r="AH1800" i="1" s="1"/>
  <c r="AJ1800" i="1" s="1"/>
  <c r="AL1800" i="1" s="1"/>
  <c r="AG1799" i="1"/>
  <c r="AH1799" i="1" s="1"/>
  <c r="AJ1810" i="1"/>
  <c r="AL1810" i="1" s="1"/>
  <c r="AJ1839" i="1"/>
  <c r="AH1840" i="1"/>
  <c r="AJ1989" i="1"/>
  <c r="AG793" i="1"/>
  <c r="AH793" i="1" s="1"/>
  <c r="AJ793" i="1" s="1"/>
  <c r="AL793" i="1" s="1"/>
  <c r="AG801" i="1"/>
  <c r="AH801" i="1" s="1"/>
  <c r="AJ801" i="1" s="1"/>
  <c r="AL801" i="1" s="1"/>
  <c r="AG976" i="1"/>
  <c r="AH976" i="1" s="1"/>
  <c r="AJ976" i="1" s="1"/>
  <c r="AL976" i="1" s="1"/>
  <c r="AG1323" i="1"/>
  <c r="AH1323" i="1" s="1"/>
  <c r="AJ1323" i="1" s="1"/>
  <c r="AL1323" i="1" s="1"/>
  <c r="AJ1359" i="1"/>
  <c r="AH1365" i="1"/>
  <c r="AJ1376" i="1"/>
  <c r="AL1370" i="1"/>
  <c r="AL1376" i="1" s="1"/>
  <c r="AJ1401" i="1"/>
  <c r="AG1414" i="1"/>
  <c r="AH1414" i="1" s="1"/>
  <c r="AH1421" i="1"/>
  <c r="AJ1420" i="1"/>
  <c r="AH1451" i="1"/>
  <c r="AJ1462" i="1"/>
  <c r="AH1463" i="1"/>
  <c r="AG1467" i="1"/>
  <c r="AH1467" i="1" s="1"/>
  <c r="AG1504" i="1"/>
  <c r="AH1504" i="1" s="1"/>
  <c r="AG1507" i="1"/>
  <c r="AH1507" i="1" s="1"/>
  <c r="AH1522" i="1"/>
  <c r="AJ1516" i="1"/>
  <c r="AG1524" i="1"/>
  <c r="AH1524" i="1" s="1"/>
  <c r="AJ1524" i="1" s="1"/>
  <c r="AL1524" i="1" s="1"/>
  <c r="AH1536" i="1"/>
  <c r="AJ1534" i="1"/>
  <c r="AH1554" i="1"/>
  <c r="AJ1553" i="1"/>
  <c r="AG1559" i="1"/>
  <c r="AH1559" i="1" s="1"/>
  <c r="AJ1559" i="1" s="1"/>
  <c r="AL1559" i="1" s="1"/>
  <c r="AG1574" i="1"/>
  <c r="AH1574" i="1" s="1"/>
  <c r="AJ1574" i="1" s="1"/>
  <c r="AL1574" i="1" s="1"/>
  <c r="AH1605" i="1"/>
  <c r="AJ1604" i="1"/>
  <c r="AG1609" i="1"/>
  <c r="AH1609" i="1" s="1"/>
  <c r="AJ1609" i="1" s="1"/>
  <c r="AL1609" i="1" s="1"/>
  <c r="AJ1638" i="1"/>
  <c r="AL1638" i="1" s="1"/>
  <c r="AG1652" i="1"/>
  <c r="AH1652" i="1" s="1"/>
  <c r="AJ1652" i="1" s="1"/>
  <c r="AL1652" i="1" s="1"/>
  <c r="AG1659" i="1"/>
  <c r="AH1659" i="1" s="1"/>
  <c r="AJ1659" i="1" s="1"/>
  <c r="AL1659" i="1" s="1"/>
  <c r="AJ1700" i="1"/>
  <c r="AH1707" i="1"/>
  <c r="AJ1717" i="1"/>
  <c r="AH1721" i="1"/>
  <c r="AG1741" i="1"/>
  <c r="AH1741" i="1" s="1"/>
  <c r="AJ1741" i="1" s="1"/>
  <c r="AL1741" i="1" s="1"/>
  <c r="AJ1757" i="1"/>
  <c r="AH1759" i="1"/>
  <c r="AH1805" i="1"/>
  <c r="AJ1804" i="1"/>
  <c r="AH1813" i="1"/>
  <c r="AJ1812" i="1"/>
  <c r="AG1831" i="1"/>
  <c r="AH1831" i="1" s="1"/>
  <c r="AJ1831" i="1" s="1"/>
  <c r="AL1831" i="1" s="1"/>
  <c r="AJ1308" i="1"/>
  <c r="AL1308" i="1" s="1"/>
  <c r="AH1343" i="1"/>
  <c r="AJ1341" i="1"/>
  <c r="AJ1345" i="1"/>
  <c r="AL1344" i="1"/>
  <c r="AL1345" i="1" s="1"/>
  <c r="AG1427" i="1"/>
  <c r="AH1427" i="1" s="1"/>
  <c r="AJ1427" i="1" s="1"/>
  <c r="AL1427" i="1" s="1"/>
  <c r="AJ1451" i="1"/>
  <c r="AL1445" i="1"/>
  <c r="AL1451" i="1" s="1"/>
  <c r="AH1456" i="1"/>
  <c r="AJ1455" i="1"/>
  <c r="AJ1507" i="1"/>
  <c r="AL1507" i="1" s="1"/>
  <c r="AH1531" i="1"/>
  <c r="AJ1529" i="1"/>
  <c r="AH1603" i="1"/>
  <c r="AJ1583" i="1"/>
  <c r="AJ1640" i="1"/>
  <c r="AH1670" i="1"/>
  <c r="AJ1669" i="1"/>
  <c r="AH1692" i="1"/>
  <c r="AJ1682" i="1"/>
  <c r="AH1747" i="1"/>
  <c r="AJ1746" i="1"/>
  <c r="AJ1783" i="1"/>
  <c r="AH1791" i="1"/>
  <c r="AH1796" i="1"/>
  <c r="AJ1794" i="1"/>
  <c r="AJ1824" i="1"/>
  <c r="AH1827" i="1"/>
  <c r="AJ1828" i="1"/>
  <c r="AH1832" i="1"/>
  <c r="AG788" i="1"/>
  <c r="AH788" i="1" s="1"/>
  <c r="AJ788" i="1" s="1"/>
  <c r="AL788" i="1" s="1"/>
  <c r="AG798" i="1"/>
  <c r="AH798" i="1" s="1"/>
  <c r="AJ798" i="1" s="1"/>
  <c r="AL798" i="1" s="1"/>
  <c r="AG1240" i="1"/>
  <c r="AH1240" i="1" s="1"/>
  <c r="AJ1240" i="1" s="1"/>
  <c r="AL1240" i="1" s="1"/>
  <c r="AG1308" i="1"/>
  <c r="AH1308" i="1" s="1"/>
  <c r="AH1309" i="1" s="1"/>
  <c r="AG1315" i="1"/>
  <c r="AH1315" i="1" s="1"/>
  <c r="AJ1315" i="1" s="1"/>
  <c r="AL1315" i="1" s="1"/>
  <c r="AH1345" i="1"/>
  <c r="AJ1357" i="1"/>
  <c r="AL1357" i="1" s="1"/>
  <c r="AJ1388" i="1"/>
  <c r="AH1413" i="1"/>
  <c r="AJ1411" i="1"/>
  <c r="AH1444" i="1"/>
  <c r="AJ1441" i="1"/>
  <c r="AH1466" i="1"/>
  <c r="AH1478" i="1"/>
  <c r="AJ1477" i="1"/>
  <c r="AJ1489" i="1"/>
  <c r="AL1489" i="1" s="1"/>
  <c r="AH1496" i="1"/>
  <c r="AJ1494" i="1"/>
  <c r="AG1502" i="1"/>
  <c r="AH1502" i="1" s="1"/>
  <c r="AJ1502" i="1" s="1"/>
  <c r="AL1502" i="1" s="1"/>
  <c r="AJ1504" i="1"/>
  <c r="AL1504" i="1" s="1"/>
  <c r="AG1512" i="1"/>
  <c r="AH1512" i="1" s="1"/>
  <c r="AJ1537" i="1"/>
  <c r="AH1541" i="1"/>
  <c r="AH1557" i="1"/>
  <c r="AJ1555" i="1"/>
  <c r="AJ1567" i="1"/>
  <c r="AG1572" i="1"/>
  <c r="AH1572" i="1" s="1"/>
  <c r="AJ1572" i="1" s="1"/>
  <c r="AL1572" i="1" s="1"/>
  <c r="AG1610" i="1"/>
  <c r="AH1610" i="1" s="1"/>
  <c r="AJ1610" i="1" s="1"/>
  <c r="AL1610" i="1" s="1"/>
  <c r="AH1620" i="1"/>
  <c r="AJ1618" i="1"/>
  <c r="AH1632" i="1"/>
  <c r="AJ1630" i="1"/>
  <c r="AG1641" i="1"/>
  <c r="AH1641" i="1" s="1"/>
  <c r="AJ1641" i="1" s="1"/>
  <c r="AL1641" i="1" s="1"/>
  <c r="AG1660" i="1"/>
  <c r="AH1660" i="1" s="1"/>
  <c r="AJ1660" i="1" s="1"/>
  <c r="AL1660" i="1" s="1"/>
  <c r="AG1664" i="1"/>
  <c r="AH1664" i="1" s="1"/>
  <c r="AJ1708" i="1"/>
  <c r="AH1710" i="1"/>
  <c r="AH1777" i="1"/>
  <c r="AJ1776" i="1"/>
  <c r="AH1808" i="1"/>
  <c r="AJ1806" i="1"/>
  <c r="AJ1833" i="1"/>
  <c r="AH1847" i="1"/>
  <c r="AJ1841" i="1"/>
  <c r="AJ1852" i="1"/>
  <c r="AH1853" i="1"/>
  <c r="AH1920" i="1"/>
  <c r="AJ1919" i="1"/>
  <c r="AJ1951" i="1"/>
  <c r="AH1952" i="1"/>
  <c r="AG1165" i="1"/>
  <c r="AH1165" i="1" s="1"/>
  <c r="AH1193" i="1" s="1"/>
  <c r="AG1239" i="1"/>
  <c r="AH1239" i="1" s="1"/>
  <c r="AJ1239" i="1" s="1"/>
  <c r="AL1239" i="1" s="1"/>
  <c r="AJ1365" i="1"/>
  <c r="AL1363" i="1"/>
  <c r="AL1365" i="1" s="1"/>
  <c r="AH1394" i="1"/>
  <c r="AJ1392" i="1"/>
  <c r="AL1395" i="1"/>
  <c r="AL1396" i="1" s="1"/>
  <c r="AJ1396" i="1"/>
  <c r="AH1461" i="1"/>
  <c r="AJ1457" i="1"/>
  <c r="AH1472" i="1"/>
  <c r="AJ1469" i="1"/>
  <c r="AH1546" i="1"/>
  <c r="AJ1542" i="1"/>
  <c r="AH1548" i="1"/>
  <c r="AJ1547" i="1"/>
  <c r="AJ1561" i="1"/>
  <c r="AH1562" i="1"/>
  <c r="AH1579" i="1"/>
  <c r="AJ1576" i="1"/>
  <c r="AJ1657" i="1"/>
  <c r="AJ1664" i="1"/>
  <c r="AL1664" i="1" s="1"/>
  <c r="AH1681" i="1"/>
  <c r="AJ1671" i="1"/>
  <c r="AH1699" i="1"/>
  <c r="AJ1698" i="1"/>
  <c r="AH1749" i="1"/>
  <c r="AJ1748" i="1"/>
  <c r="AH1820" i="1"/>
  <c r="AJ1814" i="1"/>
  <c r="AH1823" i="1"/>
  <c r="AJ1821" i="1"/>
  <c r="AJ1854" i="1"/>
  <c r="AJ1900" i="1"/>
  <c r="AH1901" i="1"/>
  <c r="AG796" i="1"/>
  <c r="AH796" i="1" s="1"/>
  <c r="AJ796" i="1" s="1"/>
  <c r="AL796" i="1" s="1"/>
  <c r="AG804" i="1"/>
  <c r="AH804" i="1" s="1"/>
  <c r="AJ804" i="1" s="1"/>
  <c r="AL804" i="1" s="1"/>
  <c r="AG1334" i="1"/>
  <c r="AH1334" i="1" s="1"/>
  <c r="AJ1334" i="1" s="1"/>
  <c r="AL1334" i="1" s="1"/>
  <c r="AL1351" i="1"/>
  <c r="AL1352" i="1" s="1"/>
  <c r="AH1376" i="1"/>
  <c r="AG1418" i="1"/>
  <c r="AH1418" i="1" s="1"/>
  <c r="AJ1418" i="1" s="1"/>
  <c r="AL1418" i="1" s="1"/>
  <c r="AG1429" i="1"/>
  <c r="AH1429" i="1" s="1"/>
  <c r="AH1432" i="1" s="1"/>
  <c r="AH1454" i="1"/>
  <c r="AJ1452" i="1"/>
  <c r="AJ1464" i="1"/>
  <c r="AH1480" i="1"/>
  <c r="AJ1479" i="1"/>
  <c r="AG1486" i="1"/>
  <c r="AH1486" i="1" s="1"/>
  <c r="AH1487" i="1" s="1"/>
  <c r="AH1550" i="1"/>
  <c r="AJ1549" i="1"/>
  <c r="AH1564" i="1"/>
  <c r="AJ1563" i="1"/>
  <c r="AJ1606" i="1"/>
  <c r="AH1607" i="1"/>
  <c r="AH1622" i="1"/>
  <c r="AJ1621" i="1"/>
  <c r="AH1636" i="1"/>
  <c r="AJ1633" i="1"/>
  <c r="AG1642" i="1"/>
  <c r="AH1642" i="1" s="1"/>
  <c r="AJ1642" i="1" s="1"/>
  <c r="AL1642" i="1" s="1"/>
  <c r="AJ1724" i="1"/>
  <c r="AG1727" i="1"/>
  <c r="AH1727" i="1" s="1"/>
  <c r="AJ1727" i="1" s="1"/>
  <c r="AL1727" i="1" s="1"/>
  <c r="AG1730" i="1"/>
  <c r="AH1730" i="1" s="1"/>
  <c r="AJ1730" i="1" s="1"/>
  <c r="AL1730" i="1" s="1"/>
  <c r="AJ1732" i="1"/>
  <c r="AL1732" i="1" s="1"/>
  <c r="AH1756" i="1"/>
  <c r="AJ1750" i="1"/>
  <c r="AH1763" i="1"/>
  <c r="AJ1760" i="1"/>
  <c r="AJ1764" i="1"/>
  <c r="AH1766" i="1"/>
  <c r="AJ1767" i="1"/>
  <c r="AH1775" i="1"/>
  <c r="AH1779" i="1"/>
  <c r="AJ1778" i="1"/>
  <c r="AH1803" i="1"/>
  <c r="AJ1802" i="1"/>
  <c r="AH1811" i="1"/>
  <c r="AJ1809" i="1"/>
  <c r="AJ1902" i="1"/>
  <c r="AH1905" i="1"/>
  <c r="AJ1400" i="1"/>
  <c r="AL1399" i="1"/>
  <c r="AL1400" i="1" s="1"/>
  <c r="AJ1425" i="1"/>
  <c r="AJ1481" i="1"/>
  <c r="AH1485" i="1"/>
  <c r="AJ1486" i="1"/>
  <c r="AL1500" i="1"/>
  <c r="AH1533" i="1"/>
  <c r="AJ1532" i="1"/>
  <c r="AH1552" i="1"/>
  <c r="AJ1551" i="1"/>
  <c r="AJ1570" i="1"/>
  <c r="AH1575" i="1"/>
  <c r="AH1613" i="1"/>
  <c r="AJ1612" i="1"/>
  <c r="AJ1637" i="1"/>
  <c r="AH1639" i="1"/>
  <c r="AJ1648" i="1"/>
  <c r="AH1650" i="1"/>
  <c r="AJ1740" i="1"/>
  <c r="AH1745" i="1"/>
  <c r="AJ1792" i="1"/>
  <c r="AH1793" i="1"/>
  <c r="AH1896" i="1"/>
  <c r="AJ1895" i="1"/>
  <c r="AJ1987" i="1"/>
  <c r="AH1988" i="1"/>
  <c r="AJ1310" i="1"/>
  <c r="AG1314" i="1"/>
  <c r="AH1314" i="1" s="1"/>
  <c r="AJ1314" i="1" s="1"/>
  <c r="AL1314" i="1" s="1"/>
  <c r="AG1316" i="1"/>
  <c r="AH1316" i="1" s="1"/>
  <c r="AJ1316" i="1" s="1"/>
  <c r="AL1316" i="1" s="1"/>
  <c r="AJ1361" i="1"/>
  <c r="AJ1377" i="1"/>
  <c r="AH1380" i="1"/>
  <c r="AG1397" i="1"/>
  <c r="AH1397" i="1" s="1"/>
  <c r="AH1400" i="1"/>
  <c r="AG1403" i="1"/>
  <c r="AH1403" i="1" s="1"/>
  <c r="AJ1403" i="1" s="1"/>
  <c r="AL1403" i="1" s="1"/>
  <c r="AJ1409" i="1"/>
  <c r="AG1426" i="1"/>
  <c r="AH1426" i="1" s="1"/>
  <c r="AJ1426" i="1" s="1"/>
  <c r="AL1426" i="1" s="1"/>
  <c r="AH1438" i="1"/>
  <c r="AJ1437" i="1"/>
  <c r="AJ1465" i="1"/>
  <c r="AL1465" i="1" s="1"/>
  <c r="AH1474" i="1"/>
  <c r="AJ1473" i="1"/>
  <c r="AH1499" i="1"/>
  <c r="AJ1497" i="1"/>
  <c r="AJ1503" i="1"/>
  <c r="AL1503" i="1" s="1"/>
  <c r="AJ1523" i="1"/>
  <c r="AH1526" i="1"/>
  <c r="AH1528" i="1"/>
  <c r="AJ1527" i="1"/>
  <c r="AJ1558" i="1"/>
  <c r="AH1560" i="1"/>
  <c r="AH1566" i="1"/>
  <c r="AJ1565" i="1"/>
  <c r="AJ1580" i="1"/>
  <c r="AH1615" i="1"/>
  <c r="AJ1614" i="1"/>
  <c r="AH1629" i="1"/>
  <c r="AJ1627" i="1"/>
  <c r="AH1697" i="1"/>
  <c r="AJ1693" i="1"/>
  <c r="AJ1768" i="1"/>
  <c r="AL1768" i="1" s="1"/>
  <c r="AJ1770" i="1"/>
  <c r="AL1770" i="1" s="1"/>
  <c r="AJ1780" i="1"/>
  <c r="AH1782" i="1"/>
  <c r="AH1798" i="1"/>
  <c r="AJ1797" i="1"/>
  <c r="AH1899" i="1"/>
  <c r="AJ1897" i="1"/>
  <c r="AH1926" i="1"/>
  <c r="AG1868" i="1"/>
  <c r="AH1868" i="1" s="1"/>
  <c r="AJ1868" i="1" s="1"/>
  <c r="AL1868" i="1" s="1"/>
  <c r="AG1876" i="1"/>
  <c r="AH1876" i="1" s="1"/>
  <c r="AJ1876" i="1" s="1"/>
  <c r="AL1876" i="1" s="1"/>
  <c r="AG1881" i="1"/>
  <c r="AH1881" i="1" s="1"/>
  <c r="AJ1881" i="1" s="1"/>
  <c r="AL1881" i="1" s="1"/>
  <c r="AJ1883" i="1"/>
  <c r="AG1914" i="1"/>
  <c r="AH1914" i="1" s="1"/>
  <c r="AH1964" i="1"/>
  <c r="AG1958" i="1"/>
  <c r="AH1958" i="1" s="1"/>
  <c r="AJ1958" i="1" s="1"/>
  <c r="AL1958" i="1" s="1"/>
  <c r="AG1977" i="1"/>
  <c r="AH1977" i="1" s="1"/>
  <c r="AH1978" i="1" s="1"/>
  <c r="AG1995" i="1"/>
  <c r="AH1995" i="1" s="1"/>
  <c r="AJ1995" i="1" s="1"/>
  <c r="AL1995" i="1" s="1"/>
  <c r="AG2001" i="1"/>
  <c r="AH2001" i="1" s="1"/>
  <c r="AJ2033" i="1"/>
  <c r="AG2054" i="1"/>
  <c r="AH2054" i="1" s="1"/>
  <c r="AJ2054" i="1" s="1"/>
  <c r="AL2054" i="1" s="1"/>
  <c r="AG2070" i="1"/>
  <c r="AH2070" i="1" s="1"/>
  <c r="AH2071" i="1" s="1"/>
  <c r="AJ2088" i="1"/>
  <c r="AH2097" i="1"/>
  <c r="AJ2096" i="1"/>
  <c r="AG2119" i="1"/>
  <c r="AH2119" i="1" s="1"/>
  <c r="AJ2119" i="1" s="1"/>
  <c r="AH2138" i="1"/>
  <c r="AJ2136" i="1"/>
  <c r="AG2158" i="1"/>
  <c r="AH2158" i="1" s="1"/>
  <c r="AG2190" i="1"/>
  <c r="AH2190" i="1" s="1"/>
  <c r="AH2197" i="1" s="1"/>
  <c r="AG2210" i="1"/>
  <c r="AH2210" i="1" s="1"/>
  <c r="AJ2210" i="1" s="1"/>
  <c r="AL2210" i="1" s="1"/>
  <c r="AJ2249" i="1"/>
  <c r="AG2292" i="1"/>
  <c r="AH2292" i="1" s="1"/>
  <c r="AH2293" i="1" s="1"/>
  <c r="AI2292" i="1"/>
  <c r="AJ2292" i="1" s="1"/>
  <c r="AG2313" i="1"/>
  <c r="AH2313" i="1" s="1"/>
  <c r="AJ2313" i="1" s="1"/>
  <c r="AL2313" i="1" s="1"/>
  <c r="AJ2323" i="1"/>
  <c r="AL2323" i="1" s="1"/>
  <c r="AJ2331" i="1"/>
  <c r="AH2332" i="1"/>
  <c r="AJ2361" i="1"/>
  <c r="AH2362" i="1"/>
  <c r="AH2377" i="1"/>
  <c r="AJ2376" i="1"/>
  <c r="AH2382" i="1"/>
  <c r="AJ2381" i="1"/>
  <c r="AJ2413" i="1"/>
  <c r="AH2415" i="1"/>
  <c r="AJ2427" i="1"/>
  <c r="AL2423" i="1"/>
  <c r="AL2427" i="1" s="1"/>
  <c r="AJ2435" i="1"/>
  <c r="AJ2460" i="1"/>
  <c r="AG1646" i="1"/>
  <c r="AH1646" i="1" s="1"/>
  <c r="AJ1646" i="1" s="1"/>
  <c r="AL1646" i="1" s="1"/>
  <c r="AG1857" i="1"/>
  <c r="AH1857" i="1" s="1"/>
  <c r="AJ1857" i="1" s="1"/>
  <c r="AL1857" i="1" s="1"/>
  <c r="AG1863" i="1"/>
  <c r="AH1863" i="1" s="1"/>
  <c r="AJ1863" i="1" s="1"/>
  <c r="AL1863" i="1" s="1"/>
  <c r="AJ1890" i="1"/>
  <c r="AL1889" i="1"/>
  <c r="AL1890" i="1" s="1"/>
  <c r="AL1921" i="1"/>
  <c r="AJ1929" i="1"/>
  <c r="AL1929" i="1" s="1"/>
  <c r="AG1935" i="1"/>
  <c r="AH1935" i="1" s="1"/>
  <c r="AH1937" i="1" s="1"/>
  <c r="AJ1946" i="1"/>
  <c r="AH1950" i="1"/>
  <c r="AL1955" i="1"/>
  <c r="AG1961" i="1"/>
  <c r="AH1961" i="1" s="1"/>
  <c r="AJ1961" i="1" s="1"/>
  <c r="AL1961" i="1" s="1"/>
  <c r="AG1989" i="1"/>
  <c r="AH1989" i="1" s="1"/>
  <c r="AG1998" i="1"/>
  <c r="AH1998" i="1" s="1"/>
  <c r="AJ1998" i="1" s="1"/>
  <c r="AL1998" i="1" s="1"/>
  <c r="AJ2001" i="1"/>
  <c r="AL2001" i="1" s="1"/>
  <c r="AH2007" i="1"/>
  <c r="AJ2006" i="1"/>
  <c r="AG2016" i="1"/>
  <c r="AH2016" i="1" s="1"/>
  <c r="AG2034" i="1"/>
  <c r="AH2034" i="1" s="1"/>
  <c r="AJ2034" i="1" s="1"/>
  <c r="AL2034" i="1" s="1"/>
  <c r="AH2052" i="1"/>
  <c r="AJ2050" i="1"/>
  <c r="AJ2065" i="1"/>
  <c r="AJ2098" i="1"/>
  <c r="AG2101" i="1"/>
  <c r="AH2101" i="1" s="1"/>
  <c r="AJ2101" i="1" s="1"/>
  <c r="AL2101" i="1" s="1"/>
  <c r="AG2115" i="1"/>
  <c r="AH2115" i="1" s="1"/>
  <c r="AJ2115" i="1" s="1"/>
  <c r="AL2115" i="1" s="1"/>
  <c r="AG2146" i="1"/>
  <c r="AH2146" i="1" s="1"/>
  <c r="AJ2146" i="1" s="1"/>
  <c r="AL2146" i="1" s="1"/>
  <c r="AG2179" i="1"/>
  <c r="AH2179" i="1" s="1"/>
  <c r="AJ2179" i="1" s="1"/>
  <c r="AL2179" i="1" s="1"/>
  <c r="AJ2223" i="1"/>
  <c r="AH2263" i="1"/>
  <c r="AJ2262" i="1"/>
  <c r="AJ2269" i="1"/>
  <c r="AJ2276" i="1"/>
  <c r="AL2276" i="1" s="1"/>
  <c r="AH2311" i="1"/>
  <c r="AJ2310" i="1"/>
  <c r="AG2318" i="1"/>
  <c r="AH2318" i="1" s="1"/>
  <c r="AJ2318" i="1" s="1"/>
  <c r="AL2318" i="1" s="1"/>
  <c r="AH2339" i="1"/>
  <c r="AJ2333" i="1"/>
  <c r="AG2343" i="1"/>
  <c r="AH2343" i="1" s="1"/>
  <c r="AJ2343" i="1" s="1"/>
  <c r="AL2343" i="1" s="1"/>
  <c r="AG2347" i="1"/>
  <c r="AH2347" i="1" s="1"/>
  <c r="AJ2347" i="1" s="1"/>
  <c r="AL2347" i="1" s="1"/>
  <c r="AJ2352" i="1"/>
  <c r="AL2352" i="1" s="1"/>
  <c r="AH2457" i="1"/>
  <c r="AJ2443" i="1"/>
  <c r="AJ2475" i="1"/>
  <c r="AG1658" i="1"/>
  <c r="AH1658" i="1" s="1"/>
  <c r="AJ1658" i="1" s="1"/>
  <c r="AL1658" i="1" s="1"/>
  <c r="AH1851" i="1"/>
  <c r="AH1907" i="1"/>
  <c r="AJ1906" i="1"/>
  <c r="AJ1918" i="1"/>
  <c r="AL1917" i="1"/>
  <c r="AL1918" i="1" s="1"/>
  <c r="AJ1932" i="1"/>
  <c r="AH1934" i="1"/>
  <c r="AH1939" i="1"/>
  <c r="AJ1938" i="1"/>
  <c r="AJ1977" i="1"/>
  <c r="AH1984" i="1"/>
  <c r="AJ1982" i="1"/>
  <c r="AJ2015" i="1"/>
  <c r="AL2013" i="1"/>
  <c r="AL2015" i="1" s="1"/>
  <c r="AH2049" i="1"/>
  <c r="AJ2046" i="1"/>
  <c r="AH2085" i="1"/>
  <c r="AJ2084" i="1"/>
  <c r="AL2107" i="1"/>
  <c r="AL2108" i="1" s="1"/>
  <c r="AJ2108" i="1"/>
  <c r="AH2171" i="1"/>
  <c r="AJ2170" i="1"/>
  <c r="AH2187" i="1"/>
  <c r="AJ2186" i="1"/>
  <c r="AH2222" i="1"/>
  <c r="AJ2220" i="1"/>
  <c r="AG2226" i="1"/>
  <c r="AH2226" i="1" s="1"/>
  <c r="AH2228" i="1" s="1"/>
  <c r="AI2226" i="1"/>
  <c r="AJ2237" i="1"/>
  <c r="AH2246" i="1"/>
  <c r="AJ2245" i="1"/>
  <c r="AJ2264" i="1"/>
  <c r="AH2268" i="1"/>
  <c r="AH2279" i="1"/>
  <c r="AJ2278" i="1"/>
  <c r="AH2299" i="1"/>
  <c r="AJ2298" i="1"/>
  <c r="AH2304" i="1"/>
  <c r="AJ2303" i="1"/>
  <c r="AH2358" i="1"/>
  <c r="AJ2357" i="1"/>
  <c r="AH2380" i="1"/>
  <c r="AJ2378" i="1"/>
  <c r="AJ2383" i="1"/>
  <c r="AJ2428" i="1"/>
  <c r="AH2430" i="1"/>
  <c r="AG1568" i="1"/>
  <c r="AH1568" i="1" s="1"/>
  <c r="AJ1568" i="1" s="1"/>
  <c r="AL1568" i="1" s="1"/>
  <c r="AG1722" i="1"/>
  <c r="AH1722" i="1" s="1"/>
  <c r="AH1723" i="1" s="1"/>
  <c r="AJ1738" i="1"/>
  <c r="AJ1848" i="1"/>
  <c r="AG1867" i="1"/>
  <c r="AH1867" i="1" s="1"/>
  <c r="AJ1867" i="1" s="1"/>
  <c r="AL1867" i="1" s="1"/>
  <c r="AG1875" i="1"/>
  <c r="AH1875" i="1" s="1"/>
  <c r="AJ1875" i="1" s="1"/>
  <c r="AL1875" i="1" s="1"/>
  <c r="AG1880" i="1"/>
  <c r="AH1880" i="1" s="1"/>
  <c r="AJ1880" i="1" s="1"/>
  <c r="AL1880" i="1" s="1"/>
  <c r="AJ1922" i="1"/>
  <c r="AL1922" i="1" s="1"/>
  <c r="AG1959" i="1"/>
  <c r="AH1959" i="1" s="1"/>
  <c r="AJ1959" i="1" s="1"/>
  <c r="AL1959" i="1" s="1"/>
  <c r="AJ1985" i="1"/>
  <c r="AH1999" i="1"/>
  <c r="AG1996" i="1"/>
  <c r="AH1996" i="1" s="1"/>
  <c r="AJ1996" i="1" s="1"/>
  <c r="AL1996" i="1" s="1"/>
  <c r="AJ2008" i="1"/>
  <c r="AJ2021" i="1"/>
  <c r="AH2022" i="1"/>
  <c r="AJ2029" i="1"/>
  <c r="AH2030" i="1"/>
  <c r="AH2037" i="1"/>
  <c r="AJ2036" i="1"/>
  <c r="AG2067" i="1"/>
  <c r="AH2067" i="1" s="1"/>
  <c r="AJ2067" i="1" s="1"/>
  <c r="AL2067" i="1" s="1"/>
  <c r="AH2074" i="1"/>
  <c r="AJ2072" i="1"/>
  <c r="AG2099" i="1"/>
  <c r="AH2099" i="1" s="1"/>
  <c r="AJ2099" i="1" s="1"/>
  <c r="AL2099" i="1" s="1"/>
  <c r="AJ2109" i="1"/>
  <c r="AH2110" i="1"/>
  <c r="AG2120" i="1"/>
  <c r="AH2120" i="1" s="1"/>
  <c r="AJ2120" i="1" s="1"/>
  <c r="AL2120" i="1" s="1"/>
  <c r="AH2142" i="1"/>
  <c r="AJ2139" i="1"/>
  <c r="AH2149" i="1"/>
  <c r="AJ2148" i="1"/>
  <c r="AH2157" i="1"/>
  <c r="AJ2153" i="1"/>
  <c r="AJ2172" i="1"/>
  <c r="AH2174" i="1"/>
  <c r="AG2191" i="1"/>
  <c r="AH2191" i="1" s="1"/>
  <c r="AJ2191" i="1" s="1"/>
  <c r="AL2191" i="1" s="1"/>
  <c r="AG2194" i="1"/>
  <c r="AH2194" i="1" s="1"/>
  <c r="AJ2194" i="1" s="1"/>
  <c r="AL2194" i="1" s="1"/>
  <c r="AG2227" i="1"/>
  <c r="AH2227" i="1" s="1"/>
  <c r="AJ2250" i="1"/>
  <c r="AL2250" i="1" s="1"/>
  <c r="AH2283" i="1"/>
  <c r="AJ2280" i="1"/>
  <c r="AJ2340" i="1"/>
  <c r="AH2344" i="1"/>
  <c r="AH2356" i="1"/>
  <c r="AJ2354" i="1"/>
  <c r="AH2364" i="1"/>
  <c r="AJ2363" i="1"/>
  <c r="AH2372" i="1"/>
  <c r="AJ2371" i="1"/>
  <c r="AJ2481" i="1"/>
  <c r="AG1505" i="1"/>
  <c r="AH1505" i="1" s="1"/>
  <c r="AJ1505" i="1" s="1"/>
  <c r="AL1505" i="1" s="1"/>
  <c r="AG1653" i="1"/>
  <c r="AH1653" i="1" s="1"/>
  <c r="AJ1653" i="1" s="1"/>
  <c r="AL1653" i="1" s="1"/>
  <c r="AG1662" i="1"/>
  <c r="AH1662" i="1" s="1"/>
  <c r="AJ1662" i="1" s="1"/>
  <c r="AL1662" i="1" s="1"/>
  <c r="AG1836" i="1"/>
  <c r="AH1836" i="1" s="1"/>
  <c r="AJ1836" i="1" s="1"/>
  <c r="AL1836" i="1" s="1"/>
  <c r="AG1856" i="1"/>
  <c r="AH1856" i="1" s="1"/>
  <c r="AJ1856" i="1" s="1"/>
  <c r="AL1856" i="1" s="1"/>
  <c r="AG1872" i="1"/>
  <c r="AH1872" i="1" s="1"/>
  <c r="AJ1872" i="1" s="1"/>
  <c r="AL1872" i="1" s="1"/>
  <c r="AJ1894" i="1"/>
  <c r="AL1893" i="1"/>
  <c r="AL1894" i="1" s="1"/>
  <c r="AH1967" i="1"/>
  <c r="AJ1965" i="1"/>
  <c r="AH1971" i="1"/>
  <c r="AJ1968" i="1"/>
  <c r="AJ1972" i="1"/>
  <c r="AH1976" i="1"/>
  <c r="AJ1999" i="1"/>
  <c r="AL1993" i="1"/>
  <c r="AL1999" i="1" s="1"/>
  <c r="AG2009" i="1"/>
  <c r="AH2009" i="1" s="1"/>
  <c r="AJ2009" i="1" s="1"/>
  <c r="AL2009" i="1" s="1"/>
  <c r="AH2024" i="1"/>
  <c r="AJ2023" i="1"/>
  <c r="AJ2056" i="1"/>
  <c r="AH2062" i="1"/>
  <c r="AH2087" i="1"/>
  <c r="AJ2086" i="1"/>
  <c r="AG2102" i="1"/>
  <c r="AH2102" i="1" s="1"/>
  <c r="AJ2102" i="1" s="1"/>
  <c r="AL2102" i="1" s="1"/>
  <c r="AJ2143" i="1"/>
  <c r="AH2167" i="1"/>
  <c r="AJ2166" i="1"/>
  <c r="AH2213" i="1"/>
  <c r="AJ2209" i="1"/>
  <c r="AJ2227" i="1"/>
  <c r="AL2227" i="1" s="1"/>
  <c r="AG2238" i="1"/>
  <c r="AH2238" i="1" s="1"/>
  <c r="AJ2238" i="1" s="1"/>
  <c r="AL2238" i="1" s="1"/>
  <c r="AJ2257" i="1"/>
  <c r="AH2258" i="1"/>
  <c r="AH2291" i="1"/>
  <c r="AH2302" i="1"/>
  <c r="AJ2300" i="1"/>
  <c r="AJ2305" i="1"/>
  <c r="AH2306" i="1"/>
  <c r="AJ2312" i="1"/>
  <c r="AH2315" i="1"/>
  <c r="AJ2316" i="1"/>
  <c r="AG2322" i="1"/>
  <c r="AH2322" i="1" s="1"/>
  <c r="AH2325" i="1" s="1"/>
  <c r="AG2326" i="1"/>
  <c r="AH2326" i="1" s="1"/>
  <c r="AG2348" i="1"/>
  <c r="AH2348" i="1" s="1"/>
  <c r="AJ2348" i="1" s="1"/>
  <c r="AL2348" i="1" s="1"/>
  <c r="AH2375" i="1"/>
  <c r="AJ2373" i="1"/>
  <c r="AG1869" i="1"/>
  <c r="AH1869" i="1" s="1"/>
  <c r="AJ1869" i="1" s="1"/>
  <c r="AL1869" i="1" s="1"/>
  <c r="AG1877" i="1"/>
  <c r="AH1877" i="1" s="1"/>
  <c r="AJ1877" i="1" s="1"/>
  <c r="AL1877" i="1" s="1"/>
  <c r="AG1886" i="1"/>
  <c r="AH1886" i="1" s="1"/>
  <c r="AH1888" i="1" s="1"/>
  <c r="AH1892" i="1"/>
  <c r="AJ1891" i="1"/>
  <c r="AH1913" i="1"/>
  <c r="AG1915" i="1"/>
  <c r="AH1915" i="1" s="1"/>
  <c r="AJ1915" i="1" s="1"/>
  <c r="AL1915" i="1" s="1"/>
  <c r="AG1936" i="1"/>
  <c r="AH1936" i="1" s="1"/>
  <c r="AJ1940" i="1"/>
  <c r="AG1957" i="1"/>
  <c r="AH1957" i="1" s="1"/>
  <c r="AJ1957" i="1" s="1"/>
  <c r="AL1957" i="1" s="1"/>
  <c r="AG1991" i="1"/>
  <c r="AH1991" i="1" s="1"/>
  <c r="AJ1991" i="1" s="1"/>
  <c r="AL1991" i="1" s="1"/>
  <c r="AG1990" i="1"/>
  <c r="AH1990" i="1" s="1"/>
  <c r="AJ1990" i="1" s="1"/>
  <c r="AL1990" i="1" s="1"/>
  <c r="AG1994" i="1"/>
  <c r="AH1994" i="1" s="1"/>
  <c r="AJ1994" i="1" s="1"/>
  <c r="AL1994" i="1" s="1"/>
  <c r="AH2032" i="1"/>
  <c r="AJ2031" i="1"/>
  <c r="AG2053" i="1"/>
  <c r="AH2053" i="1" s="1"/>
  <c r="AG2068" i="1"/>
  <c r="AH2068" i="1" s="1"/>
  <c r="AJ2068" i="1" s="1"/>
  <c r="AL2068" i="1" s="1"/>
  <c r="AH2095" i="1"/>
  <c r="AJ2094" i="1"/>
  <c r="AJ2111" i="1"/>
  <c r="AH2112" i="1"/>
  <c r="AH2121" i="1"/>
  <c r="AJ2132" i="1"/>
  <c r="AG2144" i="1"/>
  <c r="AH2144" i="1" s="1"/>
  <c r="AJ2144" i="1" s="1"/>
  <c r="AL2144" i="1" s="1"/>
  <c r="AH2162" i="1"/>
  <c r="AJ2161" i="1"/>
  <c r="AG2192" i="1"/>
  <c r="AH2192" i="1" s="1"/>
  <c r="AJ2192" i="1" s="1"/>
  <c r="AL2192" i="1" s="1"/>
  <c r="AH2208" i="1"/>
  <c r="AJ2205" i="1"/>
  <c r="AJ2217" i="1"/>
  <c r="AH2219" i="1"/>
  <c r="AG2251" i="1"/>
  <c r="AH2251" i="1" s="1"/>
  <c r="AJ2251" i="1" s="1"/>
  <c r="AL2251" i="1" s="1"/>
  <c r="AH2261" i="1"/>
  <c r="AJ2259" i="1"/>
  <c r="AJ2273" i="1"/>
  <c r="AL2273" i="1" s="1"/>
  <c r="AJ2345" i="1"/>
  <c r="AH2360" i="1"/>
  <c r="AJ2359" i="1"/>
  <c r="AH2401" i="1"/>
  <c r="AJ2390" i="1"/>
  <c r="AH2422" i="1"/>
  <c r="AJ2421" i="1"/>
  <c r="AJ2431" i="1"/>
  <c r="AH2432" i="1"/>
  <c r="AH2488" i="1"/>
  <c r="AL2496" i="1"/>
  <c r="AL2497" i="1" s="1"/>
  <c r="AJ2497" i="1"/>
  <c r="AH2509" i="1"/>
  <c r="AJ2507" i="1"/>
  <c r="AJ1887" i="1"/>
  <c r="AL1887" i="1" s="1"/>
  <c r="AL1908" i="1"/>
  <c r="AL1913" i="1" s="1"/>
  <c r="AJ1913" i="1"/>
  <c r="AJ1936" i="1"/>
  <c r="AL1936" i="1" s="1"/>
  <c r="AH1954" i="1"/>
  <c r="AJ1953" i="1"/>
  <c r="AH1981" i="1"/>
  <c r="AJ1979" i="1"/>
  <c r="AH2005" i="1"/>
  <c r="AJ2000" i="1"/>
  <c r="AJ2018" i="1"/>
  <c r="AH2020" i="1"/>
  <c r="AH2028" i="1"/>
  <c r="AJ2025" i="1"/>
  <c r="AH2041" i="1"/>
  <c r="AJ2038" i="1"/>
  <c r="AH2043" i="1"/>
  <c r="AJ2042" i="1"/>
  <c r="AH2064" i="1"/>
  <c r="AJ2063" i="1"/>
  <c r="AI2090" i="1"/>
  <c r="AJ2090" i="1" s="1"/>
  <c r="AL2090" i="1" s="1"/>
  <c r="AG2090" i="1"/>
  <c r="AH2090" i="1" s="1"/>
  <c r="AH2093" i="1" s="1"/>
  <c r="AH2117" i="1"/>
  <c r="AJ2113" i="1"/>
  <c r="AH2123" i="1"/>
  <c r="AJ2122" i="1"/>
  <c r="AH2152" i="1"/>
  <c r="AJ2150" i="1"/>
  <c r="AG2163" i="1"/>
  <c r="AH2163" i="1" s="1"/>
  <c r="AG2164" i="1"/>
  <c r="AH2164" i="1" s="1"/>
  <c r="AJ2164" i="1" s="1"/>
  <c r="AL2164" i="1" s="1"/>
  <c r="AJ2184" i="1"/>
  <c r="AH2185" i="1"/>
  <c r="AH2189" i="1"/>
  <c r="AJ2188" i="1"/>
  <c r="AH2232" i="1"/>
  <c r="AJ2229" i="1"/>
  <c r="AH2236" i="1"/>
  <c r="AJ2233" i="1"/>
  <c r="AH2244" i="1"/>
  <c r="AJ2240" i="1"/>
  <c r="AH2248" i="1"/>
  <c r="AJ2247" i="1"/>
  <c r="AH2309" i="1"/>
  <c r="AJ2307" i="1"/>
  <c r="AH2370" i="1"/>
  <c r="AJ2365" i="1"/>
  <c r="AJ2407" i="1"/>
  <c r="AH2412" i="1"/>
  <c r="AJ2411" i="1"/>
  <c r="AJ2416" i="1"/>
  <c r="AH2418" i="1"/>
  <c r="AH2434" i="1"/>
  <c r="AJ2433" i="1"/>
  <c r="AJ2498" i="1"/>
  <c r="AH2499" i="1"/>
  <c r="AJ1927" i="1"/>
  <c r="AJ2002" i="1"/>
  <c r="AL2002" i="1" s="1"/>
  <c r="AJ2011" i="1"/>
  <c r="AH2012" i="1"/>
  <c r="AH2015" i="1"/>
  <c r="AH2045" i="1"/>
  <c r="AJ2044" i="1"/>
  <c r="AH2081" i="1"/>
  <c r="AJ2075" i="1"/>
  <c r="AJ2082" i="1"/>
  <c r="AH2083" i="1"/>
  <c r="AL2118" i="1"/>
  <c r="AJ2124" i="1"/>
  <c r="AH2127" i="1"/>
  <c r="AH2131" i="1"/>
  <c r="AJ2128" i="1"/>
  <c r="AJ2134" i="1"/>
  <c r="AJ2200" i="1"/>
  <c r="AH2204" i="1"/>
  <c r="AJ2214" i="1"/>
  <c r="AH2216" i="1"/>
  <c r="AH2252" i="1"/>
  <c r="AJ2253" i="1"/>
  <c r="AH2256" i="1"/>
  <c r="AJ2329" i="1"/>
  <c r="AH2330" i="1"/>
  <c r="AG2385" i="1"/>
  <c r="AH2385" i="1" s="1"/>
  <c r="AJ2385" i="1" s="1"/>
  <c r="AL2385" i="1" s="1"/>
  <c r="AG2409" i="1"/>
  <c r="AH2409" i="1" s="1"/>
  <c r="AJ2409" i="1" s="1"/>
  <c r="AL2409" i="1" s="1"/>
  <c r="AJ2473" i="1"/>
  <c r="AH2480" i="1"/>
  <c r="AJ2479" i="1"/>
  <c r="AG2486" i="1"/>
  <c r="AH2486" i="1" s="1"/>
  <c r="AJ2486" i="1" s="1"/>
  <c r="AL2486" i="1" s="1"/>
  <c r="AG2493" i="1"/>
  <c r="AH2493" i="1" s="1"/>
  <c r="AH2495" i="1" s="1"/>
  <c r="AH2504" i="1"/>
  <c r="AH2526" i="1"/>
  <c r="AJ2525" i="1"/>
  <c r="AJ2536" i="1"/>
  <c r="AL2536" i="1" s="1"/>
  <c r="AH2597" i="1"/>
  <c r="AJ2590" i="1"/>
  <c r="AG2605" i="1"/>
  <c r="AH2605" i="1" s="1"/>
  <c r="AJ2605" i="1" s="1"/>
  <c r="AL2605" i="1" s="1"/>
  <c r="AG2611" i="1"/>
  <c r="AH2611" i="1" s="1"/>
  <c r="AJ2611" i="1" s="1"/>
  <c r="AL2611" i="1" s="1"/>
  <c r="AH2624" i="1"/>
  <c r="AJ2618" i="1"/>
  <c r="AG2640" i="1"/>
  <c r="AH2640" i="1" s="1"/>
  <c r="AJ2640" i="1" s="1"/>
  <c r="AL2640" i="1" s="1"/>
  <c r="AG2645" i="1"/>
  <c r="AH2645" i="1" s="1"/>
  <c r="AG2653" i="1"/>
  <c r="AH2653" i="1" s="1"/>
  <c r="AJ2653" i="1" s="1"/>
  <c r="AL2653" i="1" s="1"/>
  <c r="AJ2700" i="1"/>
  <c r="AH2702" i="1"/>
  <c r="AJ2713" i="1"/>
  <c r="AH2720" i="1"/>
  <c r="AG2747" i="1"/>
  <c r="AH2747" i="1" s="1"/>
  <c r="AJ2747" i="1" s="1"/>
  <c r="AL2747" i="1" s="1"/>
  <c r="AH2827" i="1"/>
  <c r="AG2884" i="1"/>
  <c r="AH2884" i="1" s="1"/>
  <c r="AJ2884" i="1" s="1"/>
  <c r="AL2884" i="1" s="1"/>
  <c r="AJ2961" i="1"/>
  <c r="AH2965" i="1"/>
  <c r="AG2103" i="1"/>
  <c r="AH2103" i="1" s="1"/>
  <c r="AJ2103" i="1" s="1"/>
  <c r="AL2103" i="1" s="1"/>
  <c r="AG2198" i="1"/>
  <c r="AH2198" i="1" s="1"/>
  <c r="AG2402" i="1"/>
  <c r="AH2402" i="1" s="1"/>
  <c r="AH2406" i="1" s="1"/>
  <c r="AH2427" i="1"/>
  <c r="AG2438" i="1"/>
  <c r="AH2438" i="1" s="1"/>
  <c r="AJ2438" i="1" s="1"/>
  <c r="AL2438" i="1" s="1"/>
  <c r="AG2441" i="1"/>
  <c r="AH2441" i="1" s="1"/>
  <c r="AJ2441" i="1" s="1"/>
  <c r="AL2441" i="1" s="1"/>
  <c r="AJ2458" i="1"/>
  <c r="AG2477" i="1"/>
  <c r="AH2477" i="1" s="1"/>
  <c r="AJ2477" i="1" s="1"/>
  <c r="AL2477" i="1" s="1"/>
  <c r="AJ2520" i="1"/>
  <c r="AH2522" i="1"/>
  <c r="AH2531" i="1"/>
  <c r="AJ2527" i="1"/>
  <c r="AG2530" i="1"/>
  <c r="AH2530" i="1" s="1"/>
  <c r="AJ2530" i="1" s="1"/>
  <c r="AL2530" i="1" s="1"/>
  <c r="AJ2533" i="1"/>
  <c r="AL2533" i="1" s="1"/>
  <c r="AG2555" i="1"/>
  <c r="AH2555" i="1" s="1"/>
  <c r="AJ2555" i="1" s="1"/>
  <c r="AL2555" i="1" s="1"/>
  <c r="AG2559" i="1"/>
  <c r="AH2559" i="1" s="1"/>
  <c r="AJ2559" i="1" s="1"/>
  <c r="AL2559" i="1" s="1"/>
  <c r="AH2568" i="1"/>
  <c r="AJ2566" i="1"/>
  <c r="AJ2571" i="1"/>
  <c r="AH2576" i="1"/>
  <c r="AJ2577" i="1"/>
  <c r="AH2580" i="1"/>
  <c r="AJ2628" i="1"/>
  <c r="AG2648" i="1"/>
  <c r="AH2648" i="1" s="1"/>
  <c r="AJ2648" i="1" s="1"/>
  <c r="AL2648" i="1" s="1"/>
  <c r="AJ2670" i="1"/>
  <c r="AH2671" i="1"/>
  <c r="AJ2687" i="1"/>
  <c r="AH2690" i="1"/>
  <c r="AJ2734" i="1"/>
  <c r="AH2753" i="1"/>
  <c r="AJ2752" i="1"/>
  <c r="AH2766" i="1"/>
  <c r="AJ2765" i="1"/>
  <c r="AH2777" i="1"/>
  <c r="AJ2776" i="1"/>
  <c r="AG2781" i="1"/>
  <c r="AH2781" i="1" s="1"/>
  <c r="AH2782" i="1" s="1"/>
  <c r="AJ2876" i="1"/>
  <c r="AL2888" i="1"/>
  <c r="AL2907" i="1"/>
  <c r="AG2938" i="1"/>
  <c r="AH2938" i="1" s="1"/>
  <c r="AJ2938" i="1" s="1"/>
  <c r="AL2938" i="1" s="1"/>
  <c r="AG2937" i="1"/>
  <c r="AH2937" i="1" s="1"/>
  <c r="AJ2937" i="1" s="1"/>
  <c r="AL2937" i="1" s="1"/>
  <c r="AH2183" i="1"/>
  <c r="AG2384" i="1"/>
  <c r="AH2384" i="1" s="1"/>
  <c r="AJ2384" i="1" s="1"/>
  <c r="AL2384" i="1" s="1"/>
  <c r="AG2408" i="1"/>
  <c r="AH2408" i="1" s="1"/>
  <c r="AJ2408" i="1" s="1"/>
  <c r="AL2408" i="1" s="1"/>
  <c r="AJ2488" i="1"/>
  <c r="AL2484" i="1"/>
  <c r="AL2488" i="1" s="1"/>
  <c r="AL2491" i="1"/>
  <c r="AJ2493" i="1"/>
  <c r="AL2493" i="1" s="1"/>
  <c r="AH2539" i="1"/>
  <c r="AJ2538" i="1"/>
  <c r="AH2589" i="1"/>
  <c r="AJ2583" i="1"/>
  <c r="AJ2672" i="1"/>
  <c r="AH2673" i="1"/>
  <c r="AH2692" i="1"/>
  <c r="AJ2691" i="1"/>
  <c r="AJ2781" i="1"/>
  <c r="AH2797" i="1"/>
  <c r="AJ2815" i="1"/>
  <c r="AH2819" i="1"/>
  <c r="AJ2828" i="1"/>
  <c r="AH2832" i="1"/>
  <c r="AH2845" i="1"/>
  <c r="AJ2844" i="1"/>
  <c r="AJ2855" i="1"/>
  <c r="AL2849" i="1"/>
  <c r="AJ2856" i="1"/>
  <c r="AH2955" i="1"/>
  <c r="AJ2953" i="1"/>
  <c r="AJ2168" i="1"/>
  <c r="AJ2175" i="1"/>
  <c r="AJ2177" i="1"/>
  <c r="AG2275" i="1"/>
  <c r="AH2275" i="1" s="1"/>
  <c r="AJ2275" i="1" s="1"/>
  <c r="AL2275" i="1" s="1"/>
  <c r="AJ2284" i="1"/>
  <c r="AG2440" i="1"/>
  <c r="AH2440" i="1" s="1"/>
  <c r="AJ2440" i="1" s="1"/>
  <c r="AL2440" i="1" s="1"/>
  <c r="AG2468" i="1"/>
  <c r="AH2468" i="1" s="1"/>
  <c r="AJ2468" i="1" s="1"/>
  <c r="AL2468" i="1" s="1"/>
  <c r="AG2481" i="1"/>
  <c r="AH2481" i="1" s="1"/>
  <c r="AH2483" i="1" s="1"/>
  <c r="AH2534" i="1"/>
  <c r="AJ2540" i="1"/>
  <c r="AH2548" i="1"/>
  <c r="AJ2545" i="1"/>
  <c r="AH2602" i="1"/>
  <c r="AJ2598" i="1"/>
  <c r="AJ2620" i="1"/>
  <c r="AL2620" i="1" s="1"/>
  <c r="AH2677" i="1"/>
  <c r="AJ2674" i="1"/>
  <c r="AH2683" i="1"/>
  <c r="AJ2682" i="1"/>
  <c r="AH2740" i="1"/>
  <c r="AJ2739" i="1"/>
  <c r="AJ2754" i="1"/>
  <c r="AH2809" i="1"/>
  <c r="AJ2807" i="1"/>
  <c r="AG2850" i="1"/>
  <c r="AH2850" i="1" s="1"/>
  <c r="AJ2850" i="1" s="1"/>
  <c r="AL2850" i="1" s="1"/>
  <c r="AJ2971" i="1"/>
  <c r="AH2973" i="1"/>
  <c r="AJ3004" i="1"/>
  <c r="AH3005" i="1"/>
  <c r="AJ3020" i="1"/>
  <c r="AH3040" i="1"/>
  <c r="AJ3036" i="1"/>
  <c r="AG2296" i="1"/>
  <c r="AH2296" i="1" s="1"/>
  <c r="AJ2296" i="1" s="1"/>
  <c r="AL2296" i="1" s="1"/>
  <c r="AG2462" i="1"/>
  <c r="AH2462" i="1" s="1"/>
  <c r="AJ2462" i="1" s="1"/>
  <c r="AL2462" i="1" s="1"/>
  <c r="AJ2506" i="1"/>
  <c r="AL2505" i="1"/>
  <c r="AL2506" i="1" s="1"/>
  <c r="AJ2532" i="1"/>
  <c r="AH2537" i="1"/>
  <c r="AJ2535" i="1"/>
  <c r="AH2550" i="1"/>
  <c r="AJ2549" i="1"/>
  <c r="AJ2608" i="1"/>
  <c r="AH2609" i="1"/>
  <c r="AH2681" i="1"/>
  <c r="AJ2678" i="1"/>
  <c r="AJ2684" i="1"/>
  <c r="AJ2693" i="1"/>
  <c r="AH2695" i="1"/>
  <c r="AJ2696" i="1"/>
  <c r="AH2697" i="1"/>
  <c r="AJ2703" i="1"/>
  <c r="AH2704" i="1"/>
  <c r="AG2727" i="1"/>
  <c r="AH2727" i="1" s="1"/>
  <c r="AJ2727" i="1" s="1"/>
  <c r="AL2727" i="1" s="1"/>
  <c r="AG2735" i="1"/>
  <c r="AH2735" i="1" s="1"/>
  <c r="AJ2735" i="1" s="1"/>
  <c r="AL2735" i="1" s="1"/>
  <c r="AH2760" i="1"/>
  <c r="AJ2759" i="1"/>
  <c r="AH2768" i="1"/>
  <c r="AJ2767" i="1"/>
  <c r="AJ2783" i="1"/>
  <c r="AG2840" i="1"/>
  <c r="AH2840" i="1" s="1"/>
  <c r="AJ2840" i="1" s="1"/>
  <c r="AL2840" i="1" s="1"/>
  <c r="AH2848" i="1"/>
  <c r="AJ2846" i="1"/>
  <c r="AG2880" i="1"/>
  <c r="AH2880" i="1" s="1"/>
  <c r="AJ2880" i="1" s="1"/>
  <c r="AL2880" i="1" s="1"/>
  <c r="AH2960" i="1"/>
  <c r="AJ2958" i="1"/>
  <c r="AH2981" i="1"/>
  <c r="AJ2978" i="1"/>
  <c r="AH3003" i="1"/>
  <c r="AJ3001" i="1"/>
  <c r="AG2465" i="1"/>
  <c r="AH2465" i="1" s="1"/>
  <c r="AJ2465" i="1" s="1"/>
  <c r="AL2465" i="1" s="1"/>
  <c r="AG2476" i="1"/>
  <c r="AH2476" i="1" s="1"/>
  <c r="AJ2476" i="1" s="1"/>
  <c r="AL2476" i="1" s="1"/>
  <c r="AH2506" i="1"/>
  <c r="AG2510" i="1"/>
  <c r="AH2510" i="1" s="1"/>
  <c r="AG2541" i="1"/>
  <c r="AH2541" i="1" s="1"/>
  <c r="AJ2541" i="1" s="1"/>
  <c r="AL2541" i="1" s="1"/>
  <c r="AJ2561" i="1"/>
  <c r="AH2607" i="1"/>
  <c r="AJ2603" i="1"/>
  <c r="AG2631" i="1"/>
  <c r="AH2631" i="1" s="1"/>
  <c r="AJ2631" i="1" s="1"/>
  <c r="AL2631" i="1" s="1"/>
  <c r="AG2652" i="1"/>
  <c r="AH2652" i="1" s="1"/>
  <c r="AJ2652" i="1" s="1"/>
  <c r="AL2652" i="1" s="1"/>
  <c r="AJ2705" i="1"/>
  <c r="AH2710" i="1"/>
  <c r="AJ2708" i="1"/>
  <c r="AL2708" i="1" s="1"/>
  <c r="AH2724" i="1"/>
  <c r="AJ2723" i="1"/>
  <c r="AJ2731" i="1"/>
  <c r="AH2733" i="1"/>
  <c r="AJ2741" i="1"/>
  <c r="AH2744" i="1"/>
  <c r="AH2749" i="1"/>
  <c r="AH2773" i="1"/>
  <c r="AJ2772" i="1"/>
  <c r="AH2780" i="1"/>
  <c r="AJ2778" i="1"/>
  <c r="AJ2798" i="1"/>
  <c r="AH2806" i="1"/>
  <c r="AH2861" i="1"/>
  <c r="AJ2860" i="1"/>
  <c r="AH3008" i="1"/>
  <c r="AJ3006" i="1"/>
  <c r="AG2294" i="1"/>
  <c r="AH2294" i="1" s="1"/>
  <c r="AG2386" i="1"/>
  <c r="AH2386" i="1" s="1"/>
  <c r="AJ2386" i="1" s="1"/>
  <c r="AL2386" i="1" s="1"/>
  <c r="AG2419" i="1"/>
  <c r="AH2419" i="1" s="1"/>
  <c r="AG2464" i="1"/>
  <c r="AH2464" i="1" s="1"/>
  <c r="AJ2464" i="1" s="1"/>
  <c r="AL2464" i="1" s="1"/>
  <c r="AH2490" i="1"/>
  <c r="AJ2489" i="1"/>
  <c r="AH2524" i="1"/>
  <c r="AJ2523" i="1"/>
  <c r="AH2553" i="1"/>
  <c r="AJ2551" i="1"/>
  <c r="AJ2554" i="1"/>
  <c r="AH2560" i="1"/>
  <c r="AJ2569" i="1"/>
  <c r="AH2570" i="1"/>
  <c r="AH2617" i="1"/>
  <c r="AJ2614" i="1"/>
  <c r="AH2627" i="1"/>
  <c r="AJ2625" i="1"/>
  <c r="AJ2637" i="1"/>
  <c r="AH2638" i="1"/>
  <c r="AH2644" i="1"/>
  <c r="AJ2643" i="1"/>
  <c r="AJ2659" i="1"/>
  <c r="AH2669" i="1"/>
  <c r="AH2699" i="1"/>
  <c r="AJ2698" i="1"/>
  <c r="AH2771" i="1"/>
  <c r="AJ2769" i="1"/>
  <c r="AH2814" i="1"/>
  <c r="AJ2810" i="1"/>
  <c r="AJ2896" i="1"/>
  <c r="AJ2982" i="1"/>
  <c r="AJ3014" i="1"/>
  <c r="AL3014" i="1" s="1"/>
  <c r="AH3015" i="1"/>
  <c r="AH2502" i="1"/>
  <c r="AJ2500" i="1"/>
  <c r="AJ2504" i="1"/>
  <c r="AL2503" i="1"/>
  <c r="AL2504" i="1" s="1"/>
  <c r="AH2565" i="1"/>
  <c r="AJ2563" i="1"/>
  <c r="AJ2581" i="1"/>
  <c r="AH2582" i="1"/>
  <c r="AJ2610" i="1"/>
  <c r="AH2613" i="1"/>
  <c r="AJ2639" i="1"/>
  <c r="AH2642" i="1"/>
  <c r="AI2685" i="1"/>
  <c r="AJ2685" i="1" s="1"/>
  <c r="AL2685" i="1" s="1"/>
  <c r="AG2685" i="1"/>
  <c r="AH2685" i="1" s="1"/>
  <c r="AH2686" i="1" s="1"/>
  <c r="AJ2711" i="1"/>
  <c r="AH2712" i="1"/>
  <c r="AJ2721" i="1"/>
  <c r="AH2722" i="1"/>
  <c r="AH2730" i="1"/>
  <c r="AJ2725" i="1"/>
  <c r="AJ2750" i="1"/>
  <c r="AH2751" i="1"/>
  <c r="AH2764" i="1"/>
  <c r="AJ2761" i="1"/>
  <c r="AH2775" i="1"/>
  <c r="AJ2774" i="1"/>
  <c r="AH2838" i="1"/>
  <c r="AJ2835" i="1"/>
  <c r="AH2923" i="1"/>
  <c r="AJ2922" i="1"/>
  <c r="AJ2943" i="1"/>
  <c r="AL2943" i="1" s="1"/>
  <c r="AJ2745" i="1"/>
  <c r="AJ2789" i="1"/>
  <c r="AJ2791" i="1"/>
  <c r="AJ2793" i="1"/>
  <c r="AJ2820" i="1"/>
  <c r="AJ2833" i="1"/>
  <c r="AJ2864" i="1"/>
  <c r="AL2866" i="1"/>
  <c r="AL2873" i="1" s="1"/>
  <c r="AG2916" i="1"/>
  <c r="AH2916" i="1" s="1"/>
  <c r="AJ2916" i="1" s="1"/>
  <c r="AL2916" i="1" s="1"/>
  <c r="AJ2929" i="1"/>
  <c r="AJ2976" i="1"/>
  <c r="AG2991" i="1"/>
  <c r="AH2991" i="1" s="1"/>
  <c r="AJ2991" i="1" s="1"/>
  <c r="AL2991" i="1" s="1"/>
  <c r="AG3018" i="1"/>
  <c r="AH3018" i="1" s="1"/>
  <c r="AJ3018" i="1" s="1"/>
  <c r="AL3018" i="1" s="1"/>
  <c r="AL3029" i="1"/>
  <c r="AL3031" i="1" s="1"/>
  <c r="AH3044" i="1"/>
  <c r="AJ3043" i="1"/>
  <c r="AG3055" i="1"/>
  <c r="AH3055" i="1" s="1"/>
  <c r="AJ3055" i="1" s="1"/>
  <c r="AL3055" i="1" s="1"/>
  <c r="AG3066" i="1"/>
  <c r="AH3066" i="1" s="1"/>
  <c r="AG3097" i="1"/>
  <c r="AH3097" i="1" s="1"/>
  <c r="AJ3097" i="1" s="1"/>
  <c r="AL3097" i="1" s="1"/>
  <c r="AJ3106" i="1"/>
  <c r="AG3112" i="1"/>
  <c r="AH3112" i="1" s="1"/>
  <c r="AJ3112" i="1" s="1"/>
  <c r="AL3112" i="1" s="1"/>
  <c r="AG3162" i="1"/>
  <c r="AH3162" i="1" s="1"/>
  <c r="AG3173" i="1"/>
  <c r="AH3173" i="1" s="1"/>
  <c r="AG3217" i="1"/>
  <c r="AH3217" i="1" s="1"/>
  <c r="AJ3217" i="1" s="1"/>
  <c r="AL3217" i="1" s="1"/>
  <c r="AH3226" i="1"/>
  <c r="AJ3225" i="1"/>
  <c r="AG3247" i="1"/>
  <c r="AH3247" i="1" s="1"/>
  <c r="AJ3254" i="1"/>
  <c r="AL3254" i="1" s="1"/>
  <c r="AH3271" i="1"/>
  <c r="AJ3264" i="1"/>
  <c r="AJ3279" i="1"/>
  <c r="AG3286" i="1"/>
  <c r="AH3286" i="1" s="1"/>
  <c r="AJ3286" i="1" s="1"/>
  <c r="AL3286" i="1" s="1"/>
  <c r="AG3316" i="1"/>
  <c r="AH3316" i="1" s="1"/>
  <c r="AJ3316" i="1" s="1"/>
  <c r="AL3316" i="1" s="1"/>
  <c r="AJ3326" i="1"/>
  <c r="AH3328" i="1"/>
  <c r="AJ3360" i="1"/>
  <c r="AH3363" i="1"/>
  <c r="AJ3367" i="1"/>
  <c r="AL3367" i="1" s="1"/>
  <c r="AH3374" i="1"/>
  <c r="AJ3371" i="1"/>
  <c r="AH3380" i="1"/>
  <c r="AJ3379" i="1"/>
  <c r="AG3403" i="1"/>
  <c r="AH3403" i="1" s="1"/>
  <c r="AG2898" i="1"/>
  <c r="AH2898" i="1" s="1"/>
  <c r="AJ2898" i="1" s="1"/>
  <c r="AL2898" i="1" s="1"/>
  <c r="AG2903" i="1"/>
  <c r="AH2903" i="1" s="1"/>
  <c r="AJ2903" i="1" s="1"/>
  <c r="AL2903" i="1" s="1"/>
  <c r="AG2914" i="1"/>
  <c r="AH2914" i="1" s="1"/>
  <c r="AJ2914" i="1" s="1"/>
  <c r="AL2914" i="1" s="1"/>
  <c r="AG2915" i="1"/>
  <c r="AH2915" i="1" s="1"/>
  <c r="AJ2915" i="1" s="1"/>
  <c r="AL2915" i="1" s="1"/>
  <c r="AG2930" i="1"/>
  <c r="AH2930" i="1" s="1"/>
  <c r="AG2932" i="1"/>
  <c r="AH2932" i="1" s="1"/>
  <c r="AJ2932" i="1" s="1"/>
  <c r="AL2932" i="1" s="1"/>
  <c r="AG2943" i="1"/>
  <c r="AH2943" i="1" s="1"/>
  <c r="AJ3046" i="1"/>
  <c r="AL3045" i="1"/>
  <c r="AL3046" i="1" s="1"/>
  <c r="AG3073" i="1"/>
  <c r="AH3073" i="1" s="1"/>
  <c r="AJ3073" i="1" s="1"/>
  <c r="AL3073" i="1" s="1"/>
  <c r="AJ3081" i="1"/>
  <c r="AG3084" i="1"/>
  <c r="AH3084" i="1" s="1"/>
  <c r="AJ3084" i="1" s="1"/>
  <c r="AL3084" i="1" s="1"/>
  <c r="AG3107" i="1"/>
  <c r="AH3107" i="1" s="1"/>
  <c r="AJ3107" i="1" s="1"/>
  <c r="AL3107" i="1" s="1"/>
  <c r="AG3126" i="1"/>
  <c r="AH3126" i="1" s="1"/>
  <c r="AJ3126" i="1" s="1"/>
  <c r="AL3126" i="1" s="1"/>
  <c r="AH3136" i="1"/>
  <c r="AJ3135" i="1"/>
  <c r="AJ3173" i="1"/>
  <c r="AL3173" i="1" s="1"/>
  <c r="AH3179" i="1"/>
  <c r="AJ3178" i="1"/>
  <c r="AJ3194" i="1"/>
  <c r="AL3191" i="1"/>
  <c r="AL3194" i="1" s="1"/>
  <c r="AG3204" i="1"/>
  <c r="AH3204" i="1" s="1"/>
  <c r="AJ3204" i="1" s="1"/>
  <c r="AL3204" i="1" s="1"/>
  <c r="AG3227" i="1"/>
  <c r="AH3227" i="1" s="1"/>
  <c r="AG3233" i="1"/>
  <c r="AH3233" i="1" s="1"/>
  <c r="AJ3233" i="1" s="1"/>
  <c r="AL3233" i="1" s="1"/>
  <c r="AJ3247" i="1"/>
  <c r="AL3247" i="1" s="1"/>
  <c r="AH3278" i="1"/>
  <c r="AJ3275" i="1"/>
  <c r="AJ3282" i="1"/>
  <c r="AL3282" i="1" s="1"/>
  <c r="AG3291" i="1"/>
  <c r="AH3291" i="1" s="1"/>
  <c r="AJ3291" i="1" s="1"/>
  <c r="AL3291" i="1" s="1"/>
  <c r="AG3294" i="1"/>
  <c r="AH3294" i="1" s="1"/>
  <c r="AJ3294" i="1" s="1"/>
  <c r="AL3294" i="1" s="1"/>
  <c r="AJ3298" i="1"/>
  <c r="AH3300" i="1"/>
  <c r="AJ3307" i="1"/>
  <c r="AJ3351" i="1"/>
  <c r="AH3359" i="1"/>
  <c r="AH3385" i="1"/>
  <c r="AJ3384" i="1"/>
  <c r="AH3414" i="1"/>
  <c r="AJ3413" i="1"/>
  <c r="AJ3432" i="1"/>
  <c r="AJ2842" i="1"/>
  <c r="AJ2944" i="1"/>
  <c r="AL2944" i="1" s="1"/>
  <c r="AJ2957" i="1"/>
  <c r="AL2956" i="1"/>
  <c r="AL2957" i="1" s="1"/>
  <c r="AG2984" i="1"/>
  <c r="AH2984" i="1" s="1"/>
  <c r="AJ2984" i="1" s="1"/>
  <c r="AL2984" i="1" s="1"/>
  <c r="AG2986" i="1"/>
  <c r="AH2986" i="1" s="1"/>
  <c r="AJ2986" i="1" s="1"/>
  <c r="AL2986" i="1" s="1"/>
  <c r="AH3000" i="1"/>
  <c r="AJ2997" i="1"/>
  <c r="AL3015" i="1"/>
  <c r="AH3050" i="1"/>
  <c r="AJ3049" i="1"/>
  <c r="AG3053" i="1"/>
  <c r="AH3053" i="1" s="1"/>
  <c r="AJ3053" i="1" s="1"/>
  <c r="AL3053" i="1" s="1"/>
  <c r="AG3060" i="1"/>
  <c r="AH3060" i="1" s="1"/>
  <c r="AJ3060" i="1" s="1"/>
  <c r="AL3060" i="1" s="1"/>
  <c r="AH3103" i="1"/>
  <c r="AJ3099" i="1"/>
  <c r="AH3143" i="1"/>
  <c r="AJ3142" i="1"/>
  <c r="AH3161" i="1"/>
  <c r="AJ3159" i="1"/>
  <c r="AJ3164" i="1"/>
  <c r="AH3181" i="1"/>
  <c r="AJ3180" i="1"/>
  <c r="AG3186" i="1"/>
  <c r="AH3186" i="1" s="1"/>
  <c r="AJ3186" i="1" s="1"/>
  <c r="AL3186" i="1" s="1"/>
  <c r="AG3207" i="1"/>
  <c r="AH3207" i="1" s="1"/>
  <c r="AJ3207" i="1" s="1"/>
  <c r="AL3207" i="1" s="1"/>
  <c r="AH3214" i="1"/>
  <c r="AJ3213" i="1"/>
  <c r="AH3224" i="1"/>
  <c r="AJ3222" i="1"/>
  <c r="AG3239" i="1"/>
  <c r="AH3239" i="1" s="1"/>
  <c r="AJ3239" i="1" s="1"/>
  <c r="AL3239" i="1" s="1"/>
  <c r="AG3248" i="1"/>
  <c r="AH3248" i="1" s="1"/>
  <c r="AJ3248" i="1" s="1"/>
  <c r="AL3248" i="1" s="1"/>
  <c r="AH3258" i="1"/>
  <c r="AJ3257" i="1"/>
  <c r="AG3284" i="1"/>
  <c r="AH3284" i="1" s="1"/>
  <c r="AJ3313" i="1"/>
  <c r="AJ3323" i="1"/>
  <c r="AH3383" i="1"/>
  <c r="AJ3381" i="1"/>
  <c r="AH3400" i="1"/>
  <c r="AJ3398" i="1"/>
  <c r="AG3404" i="1"/>
  <c r="AH3404" i="1" s="1"/>
  <c r="AJ3404" i="1" s="1"/>
  <c r="AL3404" i="1" s="1"/>
  <c r="AJ3409" i="1"/>
  <c r="AH3412" i="1"/>
  <c r="AG3415" i="1"/>
  <c r="AH3415" i="1" s="1"/>
  <c r="AH3416" i="1" s="1"/>
  <c r="AG3422" i="1"/>
  <c r="AH3422" i="1" s="1"/>
  <c r="AJ3422" i="1" s="1"/>
  <c r="AL3422" i="1" s="1"/>
  <c r="AG3434" i="1"/>
  <c r="AH3434" i="1" s="1"/>
  <c r="AJ3434" i="1" s="1"/>
  <c r="AL3434" i="1" s="1"/>
  <c r="AH2841" i="1"/>
  <c r="AH2910" i="1"/>
  <c r="AJ2908" i="1"/>
  <c r="AL2908" i="1" s="1"/>
  <c r="AJ2912" i="1"/>
  <c r="AL2911" i="1"/>
  <c r="AL2912" i="1" s="1"/>
  <c r="AH2927" i="1"/>
  <c r="AJ2936" i="1"/>
  <c r="AG2939" i="1"/>
  <c r="AH2939" i="1" s="1"/>
  <c r="AJ2939" i="1" s="1"/>
  <c r="AL2939" i="1" s="1"/>
  <c r="AJ2989" i="1"/>
  <c r="AH2996" i="1"/>
  <c r="AG3071" i="1"/>
  <c r="AH3071" i="1" s="1"/>
  <c r="AG3082" i="1"/>
  <c r="AH3082" i="1" s="1"/>
  <c r="AJ3082" i="1" s="1"/>
  <c r="AL3082" i="1" s="1"/>
  <c r="AG3086" i="1"/>
  <c r="AH3086" i="1" s="1"/>
  <c r="AH3098" i="1"/>
  <c r="AJ3095" i="1"/>
  <c r="AH3121" i="1"/>
  <c r="AJ3117" i="1"/>
  <c r="AH3132" i="1"/>
  <c r="AJ3130" i="1"/>
  <c r="AH3139" i="1"/>
  <c r="AJ3137" i="1"/>
  <c r="AH3177" i="1"/>
  <c r="AJ3175" i="1"/>
  <c r="AH3184" i="1"/>
  <c r="AJ3182" i="1"/>
  <c r="AJ3215" i="1"/>
  <c r="AH3260" i="1"/>
  <c r="AJ3259" i="1"/>
  <c r="AH3322" i="1"/>
  <c r="AJ3318" i="1"/>
  <c r="AH3344" i="1"/>
  <c r="AJ3340" i="1"/>
  <c r="AH3346" i="1"/>
  <c r="AJ3345" i="1"/>
  <c r="AJ3459" i="1"/>
  <c r="AH3463" i="1"/>
  <c r="AG2785" i="1"/>
  <c r="AH2785" i="1" s="1"/>
  <c r="AJ2785" i="1" s="1"/>
  <c r="AL2785" i="1" s="1"/>
  <c r="AJ2839" i="1"/>
  <c r="AH2875" i="1"/>
  <c r="AL2894" i="1"/>
  <c r="AL2895" i="1" s="1"/>
  <c r="AJ2924" i="1"/>
  <c r="AG2942" i="1"/>
  <c r="AH2942" i="1" s="1"/>
  <c r="AJ2945" i="1"/>
  <c r="AL2945" i="1" s="1"/>
  <c r="AJ2951" i="1"/>
  <c r="AL2951" i="1" s="1"/>
  <c r="AL2952" i="1" s="1"/>
  <c r="AG3017" i="1"/>
  <c r="AH3017" i="1" s="1"/>
  <c r="AJ3017" i="1" s="1"/>
  <c r="AL3017" i="1" s="1"/>
  <c r="AL3019" i="1" s="1"/>
  <c r="AH3019" i="1"/>
  <c r="AJ3051" i="1"/>
  <c r="AH3070" i="1"/>
  <c r="AJ3068" i="1"/>
  <c r="AJ3075" i="1"/>
  <c r="AH3080" i="1"/>
  <c r="AH3116" i="1"/>
  <c r="AJ3114" i="1"/>
  <c r="AJ3144" i="1"/>
  <c r="AH3145" i="1"/>
  <c r="AH3200" i="1"/>
  <c r="AJ3199" i="1"/>
  <c r="AH3263" i="1"/>
  <c r="AJ3261" i="1"/>
  <c r="AI3281" i="1"/>
  <c r="AJ3281" i="1" s="1"/>
  <c r="AL3281" i="1" s="1"/>
  <c r="AG3281" i="1"/>
  <c r="AH3281" i="1" s="1"/>
  <c r="AH3283" i="1" s="1"/>
  <c r="AG3309" i="1"/>
  <c r="AH3309" i="1" s="1"/>
  <c r="AJ3309" i="1" s="1"/>
  <c r="AL3309" i="1" s="1"/>
  <c r="AJ3329" i="1"/>
  <c r="AH3332" i="1"/>
  <c r="AJ3333" i="1"/>
  <c r="AH3339" i="1"/>
  <c r="AG3405" i="1"/>
  <c r="AH3405" i="1" s="1"/>
  <c r="AJ3405" i="1" s="1"/>
  <c r="AL3405" i="1" s="1"/>
  <c r="AH3418" i="1"/>
  <c r="AJ3417" i="1"/>
  <c r="AG2756" i="1"/>
  <c r="AH2756" i="1" s="1"/>
  <c r="AJ2756" i="1" s="1"/>
  <c r="AL2756" i="1" s="1"/>
  <c r="AG2858" i="1"/>
  <c r="AH2858" i="1" s="1"/>
  <c r="AJ2858" i="1" s="1"/>
  <c r="AL2858" i="1" s="1"/>
  <c r="AJ2875" i="1"/>
  <c r="AJ2909" i="1"/>
  <c r="AL2909" i="1" s="1"/>
  <c r="AG2913" i="1"/>
  <c r="AH2913" i="1" s="1"/>
  <c r="AH2921" i="1"/>
  <c r="AG2931" i="1"/>
  <c r="AH2931" i="1" s="1"/>
  <c r="AJ2931" i="1" s="1"/>
  <c r="AL2931" i="1" s="1"/>
  <c r="AJ2966" i="1"/>
  <c r="AL2974" i="1"/>
  <c r="AL2975" i="1" s="1"/>
  <c r="AG3009" i="1"/>
  <c r="AH3009" i="1" s="1"/>
  <c r="AG3010" i="1"/>
  <c r="AH3010" i="1" s="1"/>
  <c r="AJ3010" i="1" s="1"/>
  <c r="AL3010" i="1" s="1"/>
  <c r="AG3021" i="1"/>
  <c r="AH3021" i="1" s="1"/>
  <c r="AJ3021" i="1" s="1"/>
  <c r="AL3021" i="1" s="1"/>
  <c r="AJ3035" i="1"/>
  <c r="AG3047" i="1"/>
  <c r="AH3047" i="1" s="1"/>
  <c r="AG3054" i="1"/>
  <c r="AH3054" i="1" s="1"/>
  <c r="AJ3054" i="1" s="1"/>
  <c r="AL3054" i="1" s="1"/>
  <c r="AG3087" i="1"/>
  <c r="AH3087" i="1" s="1"/>
  <c r="AJ3087" i="1" s="1"/>
  <c r="AL3087" i="1" s="1"/>
  <c r="AH3091" i="1"/>
  <c r="AJ3090" i="1"/>
  <c r="AG3096" i="1"/>
  <c r="AH3096" i="1" s="1"/>
  <c r="AJ3096" i="1" s="1"/>
  <c r="AL3096" i="1" s="1"/>
  <c r="AJ3104" i="1"/>
  <c r="AH3105" i="1"/>
  <c r="AH3123" i="1"/>
  <c r="AJ3122" i="1"/>
  <c r="AJ3146" i="1"/>
  <c r="AH3158" i="1"/>
  <c r="AG3172" i="1"/>
  <c r="AH3172" i="1" s="1"/>
  <c r="AH3174" i="1" s="1"/>
  <c r="AG3187" i="1"/>
  <c r="AH3187" i="1" s="1"/>
  <c r="AJ3187" i="1" s="1"/>
  <c r="AL3187" i="1" s="1"/>
  <c r="AG3201" i="1"/>
  <c r="AH3201" i="1" s="1"/>
  <c r="AG3237" i="1"/>
  <c r="AH3237" i="1" s="1"/>
  <c r="AJ3237" i="1" s="1"/>
  <c r="AL3237" i="1" s="1"/>
  <c r="AG3240" i="1"/>
  <c r="AH3240" i="1" s="1"/>
  <c r="AJ3240" i="1" s="1"/>
  <c r="AL3240" i="1" s="1"/>
  <c r="AG3243" i="1"/>
  <c r="AH3243" i="1" s="1"/>
  <c r="AJ3243" i="1" s="1"/>
  <c r="AL3243" i="1" s="1"/>
  <c r="AG3249" i="1"/>
  <c r="AH3249" i="1" s="1"/>
  <c r="AJ3249" i="1" s="1"/>
  <c r="AL3249" i="1" s="1"/>
  <c r="AG3273" i="1"/>
  <c r="AH3273" i="1" s="1"/>
  <c r="AJ3273" i="1" s="1"/>
  <c r="AL3273" i="1" s="1"/>
  <c r="AG3272" i="1"/>
  <c r="AH3272" i="1" s="1"/>
  <c r="AH3297" i="1"/>
  <c r="AJ3289" i="1"/>
  <c r="AJ3301" i="1"/>
  <c r="AH3303" i="1"/>
  <c r="AI3314" i="1"/>
  <c r="AJ3314" i="1" s="1"/>
  <c r="AL3314" i="1" s="1"/>
  <c r="AG3314" i="1"/>
  <c r="AH3314" i="1" s="1"/>
  <c r="AH3317" i="1" s="1"/>
  <c r="AH3348" i="1"/>
  <c r="AJ3347" i="1"/>
  <c r="AH3365" i="1"/>
  <c r="AJ3364" i="1"/>
  <c r="AJ3377" i="1"/>
  <c r="AH3378" i="1"/>
  <c r="AJ3388" i="1"/>
  <c r="AJ3419" i="1"/>
  <c r="AH3454" i="1"/>
  <c r="AJ3452" i="1"/>
  <c r="AG2755" i="1"/>
  <c r="AH2755" i="1" s="1"/>
  <c r="AJ2755" i="1" s="1"/>
  <c r="AL2755" i="1" s="1"/>
  <c r="AG2857" i="1"/>
  <c r="AH2857" i="1" s="1"/>
  <c r="AH2859" i="1" s="1"/>
  <c r="AH2873" i="1"/>
  <c r="AG2889" i="1"/>
  <c r="AH2889" i="1" s="1"/>
  <c r="AJ2889" i="1" s="1"/>
  <c r="AG2890" i="1"/>
  <c r="AH2890" i="1" s="1"/>
  <c r="AJ2890" i="1" s="1"/>
  <c r="AL2890" i="1" s="1"/>
  <c r="AJ2892" i="1"/>
  <c r="AG2904" i="1"/>
  <c r="AH2904" i="1" s="1"/>
  <c r="AJ2904" i="1" s="1"/>
  <c r="AL2904" i="1" s="1"/>
  <c r="AL2918" i="1"/>
  <c r="AL2921" i="1" s="1"/>
  <c r="AJ2921" i="1"/>
  <c r="AG2969" i="1"/>
  <c r="AH2969" i="1" s="1"/>
  <c r="AJ2969" i="1" s="1"/>
  <c r="AL2969" i="1" s="1"/>
  <c r="AG2985" i="1"/>
  <c r="AH2985" i="1" s="1"/>
  <c r="AJ2985" i="1" s="1"/>
  <c r="AL2985" i="1" s="1"/>
  <c r="AL3035" i="1"/>
  <c r="AH3035" i="1"/>
  <c r="AH3042" i="1"/>
  <c r="AJ3041" i="1"/>
  <c r="AG3072" i="1"/>
  <c r="AH3072" i="1" s="1"/>
  <c r="AJ3072" i="1" s="1"/>
  <c r="AL3072" i="1" s="1"/>
  <c r="AJ3133" i="1"/>
  <c r="AH3134" i="1"/>
  <c r="AH3171" i="1"/>
  <c r="AJ3167" i="1"/>
  <c r="AJ3185" i="1"/>
  <c r="AH3190" i="1"/>
  <c r="AJ3253" i="1"/>
  <c r="AH3256" i="1"/>
  <c r="AH3350" i="1"/>
  <c r="AJ3349" i="1"/>
  <c r="AH3370" i="1"/>
  <c r="AJ3366" i="1"/>
  <c r="AG3420" i="1"/>
  <c r="AH3420" i="1" s="1"/>
  <c r="AJ3420" i="1" s="1"/>
  <c r="AL3420" i="1" s="1"/>
  <c r="AG3421" i="1"/>
  <c r="AH3421" i="1" s="1"/>
  <c r="AJ3421" i="1" s="1"/>
  <c r="AL3421" i="1" s="1"/>
  <c r="AJ3429" i="1"/>
  <c r="AH3431" i="1"/>
  <c r="AH2855" i="1"/>
  <c r="AJ2862" i="1"/>
  <c r="AH2935" i="1"/>
  <c r="AJ2934" i="1"/>
  <c r="AH3065" i="1"/>
  <c r="AJ3058" i="1"/>
  <c r="AH3094" i="1"/>
  <c r="AJ3092" i="1"/>
  <c r="AH3129" i="1"/>
  <c r="AJ3124" i="1"/>
  <c r="AH3141" i="1"/>
  <c r="AJ3140" i="1"/>
  <c r="AJ3195" i="1"/>
  <c r="AH3198" i="1"/>
  <c r="AJ3203" i="1"/>
  <c r="AJ3304" i="1"/>
  <c r="AH3306" i="1"/>
  <c r="AJ3315" i="1"/>
  <c r="AL3315" i="1" s="1"/>
  <c r="AH3402" i="1"/>
  <c r="AJ3401" i="1"/>
  <c r="AJ3407" i="1"/>
  <c r="AH3408" i="1"/>
  <c r="AJ3455" i="1"/>
  <c r="AH3456" i="1"/>
  <c r="AJ3477" i="1"/>
  <c r="AH3482" i="1"/>
  <c r="AG3399" i="1"/>
  <c r="AH3399" i="1" s="1"/>
  <c r="AJ3399" i="1" s="1"/>
  <c r="AL3399" i="1" s="1"/>
  <c r="AH3470" i="1"/>
  <c r="AJ3468" i="1"/>
  <c r="AH3499" i="1"/>
  <c r="AJ3483" i="1"/>
  <c r="AG3510" i="1"/>
  <c r="AH3510" i="1" s="1"/>
  <c r="AJ3510" i="1" s="1"/>
  <c r="AL3510" i="1" s="1"/>
  <c r="AG3514" i="1"/>
  <c r="AH3514" i="1" s="1"/>
  <c r="AJ3514" i="1" s="1"/>
  <c r="AL3514" i="1" s="1"/>
  <c r="AG3550" i="1"/>
  <c r="AH3550" i="1" s="1"/>
  <c r="AJ3550" i="1" s="1"/>
  <c r="AL3550" i="1" s="1"/>
  <c r="AG3606" i="1"/>
  <c r="AH3606" i="1" s="1"/>
  <c r="AJ3606" i="1" s="1"/>
  <c r="AL3606" i="1" s="1"/>
  <c r="AH3689" i="1"/>
  <c r="AJ3687" i="1"/>
  <c r="AH3703" i="1"/>
  <c r="AJ3700" i="1"/>
  <c r="AJ3731" i="1"/>
  <c r="AL3731" i="1" s="1"/>
  <c r="AH3732" i="1"/>
  <c r="AL3807" i="1"/>
  <c r="AJ3834" i="1"/>
  <c r="AH3875" i="1"/>
  <c r="AJ3968" i="1"/>
  <c r="AL3966" i="1"/>
  <c r="AL3968" i="1" s="1"/>
  <c r="AJ3451" i="1"/>
  <c r="AJ3473" i="1"/>
  <c r="AH3474" i="1"/>
  <c r="AG3504" i="1"/>
  <c r="AH3504" i="1" s="1"/>
  <c r="AI3504" i="1"/>
  <c r="AJ3504" i="1" s="1"/>
  <c r="AL3504" i="1" s="1"/>
  <c r="AH3531" i="1"/>
  <c r="AJ3529" i="1"/>
  <c r="AJ3534" i="1"/>
  <c r="AG3651" i="1"/>
  <c r="AH3651" i="1" s="1"/>
  <c r="AJ3651" i="1" s="1"/>
  <c r="AL3651" i="1" s="1"/>
  <c r="AG3652" i="1"/>
  <c r="AH3652" i="1" s="1"/>
  <c r="AJ3652" i="1" s="1"/>
  <c r="AL3652" i="1" s="1"/>
  <c r="AH3679" i="1"/>
  <c r="AJ3678" i="1"/>
  <c r="AH3699" i="1"/>
  <c r="AJ3696" i="1"/>
  <c r="AJ3720" i="1"/>
  <c r="AL3719" i="1"/>
  <c r="AL3720" i="1" s="1"/>
  <c r="AJ3726" i="1"/>
  <c r="AH3727" i="1"/>
  <c r="AJ3822" i="1"/>
  <c r="AH3829" i="1"/>
  <c r="AH3846" i="1"/>
  <c r="AJ3842" i="1"/>
  <c r="AG3866" i="1"/>
  <c r="AH3866" i="1" s="1"/>
  <c r="AH3867" i="1" s="1"/>
  <c r="AI3866" i="1"/>
  <c r="AG3375" i="1"/>
  <c r="AH3375" i="1" s="1"/>
  <c r="AH3376" i="1" s="1"/>
  <c r="AG3433" i="1"/>
  <c r="AH3433" i="1" s="1"/>
  <c r="AJ3433" i="1" s="1"/>
  <c r="AL3433" i="1" s="1"/>
  <c r="AG3442" i="1"/>
  <c r="AH3442" i="1" s="1"/>
  <c r="AJ3442" i="1" s="1"/>
  <c r="AL3442" i="1" s="1"/>
  <c r="AL3447" i="1"/>
  <c r="AL3451" i="1" s="1"/>
  <c r="AL3502" i="1"/>
  <c r="AL3511" i="1" s="1"/>
  <c r="AJ3539" i="1"/>
  <c r="AL3539" i="1" s="1"/>
  <c r="AJ3542" i="1"/>
  <c r="AL3542" i="1" s="1"/>
  <c r="AG3548" i="1"/>
  <c r="AH3548" i="1" s="1"/>
  <c r="AJ3548" i="1" s="1"/>
  <c r="AL3548" i="1" s="1"/>
  <c r="AG3567" i="1"/>
  <c r="AH3567" i="1" s="1"/>
  <c r="AJ3567" i="1" s="1"/>
  <c r="AL3567" i="1" s="1"/>
  <c r="AG3634" i="1"/>
  <c r="AH3634" i="1" s="1"/>
  <c r="AJ3634" i="1" s="1"/>
  <c r="AL3634" i="1" s="1"/>
  <c r="AG3640" i="1"/>
  <c r="AH3640" i="1" s="1"/>
  <c r="AJ3640" i="1" s="1"/>
  <c r="AL3640" i="1" s="1"/>
  <c r="AG3641" i="1"/>
  <c r="AH3641" i="1" s="1"/>
  <c r="AJ3641" i="1" s="1"/>
  <c r="AL3641" i="1" s="1"/>
  <c r="AH3675" i="1"/>
  <c r="AJ3674" i="1"/>
  <c r="AH3681" i="1"/>
  <c r="AJ3680" i="1"/>
  <c r="AJ3728" i="1"/>
  <c r="AH3729" i="1"/>
  <c r="AH3737" i="1"/>
  <c r="AJ3736" i="1"/>
  <c r="AH3769" i="1"/>
  <c r="AJ3766" i="1"/>
  <c r="AH3801" i="1"/>
  <c r="AJ3796" i="1"/>
  <c r="AH3803" i="1"/>
  <c r="AJ3802" i="1"/>
  <c r="AH3882" i="1"/>
  <c r="AJ3876" i="1"/>
  <c r="AH3951" i="1"/>
  <c r="AJ3949" i="1"/>
  <c r="AG3285" i="1"/>
  <c r="AH3285" i="1" s="1"/>
  <c r="AJ3285" i="1" s="1"/>
  <c r="AL3285" i="1" s="1"/>
  <c r="AG3324" i="1"/>
  <c r="AH3324" i="1" s="1"/>
  <c r="AJ3324" i="1" s="1"/>
  <c r="AL3324" i="1" s="1"/>
  <c r="AG3393" i="1"/>
  <c r="AH3393" i="1" s="1"/>
  <c r="AJ3393" i="1" s="1"/>
  <c r="AL3393" i="1" s="1"/>
  <c r="AG3395" i="1"/>
  <c r="AH3395" i="1" s="1"/>
  <c r="AG3425" i="1"/>
  <c r="AH3425" i="1" s="1"/>
  <c r="AG3427" i="1"/>
  <c r="AH3427" i="1" s="1"/>
  <c r="AG3445" i="1"/>
  <c r="AH3445" i="1" s="1"/>
  <c r="AH3458" i="1"/>
  <c r="AJ3457" i="1"/>
  <c r="AG3500" i="1"/>
  <c r="AH3500" i="1" s="1"/>
  <c r="AJ3512" i="1"/>
  <c r="AH3691" i="1"/>
  <c r="AJ3690" i="1"/>
  <c r="AJ3704" i="1"/>
  <c r="AH3725" i="1"/>
  <c r="AJ3721" i="1"/>
  <c r="AJ3738" i="1"/>
  <c r="AH3739" i="1"/>
  <c r="AJ3759" i="1"/>
  <c r="AH3762" i="1"/>
  <c r="AH3777" i="1"/>
  <c r="AJ3776" i="1"/>
  <c r="AJ3830" i="1"/>
  <c r="AH3831" i="1"/>
  <c r="AH3848" i="1"/>
  <c r="AJ3847" i="1"/>
  <c r="AH3870" i="1"/>
  <c r="AJ3868" i="1"/>
  <c r="AH3451" i="1"/>
  <c r="AH3467" i="1"/>
  <c r="AJ3464" i="1"/>
  <c r="AJ3476" i="1"/>
  <c r="AL3475" i="1"/>
  <c r="AL3476" i="1" s="1"/>
  <c r="AJ3506" i="1"/>
  <c r="AL3506" i="1" s="1"/>
  <c r="AH3526" i="1"/>
  <c r="AJ3537" i="1"/>
  <c r="AL3537" i="1" s="1"/>
  <c r="AG3589" i="1"/>
  <c r="AH3589" i="1" s="1"/>
  <c r="AG3636" i="1"/>
  <c r="AH3636" i="1" s="1"/>
  <c r="AJ3636" i="1" s="1"/>
  <c r="AL3636" i="1" s="1"/>
  <c r="AG3635" i="1"/>
  <c r="AH3635" i="1" s="1"/>
  <c r="AJ3635" i="1" s="1"/>
  <c r="AL3635" i="1" s="1"/>
  <c r="AH3683" i="1"/>
  <c r="AJ3682" i="1"/>
  <c r="AH3780" i="1"/>
  <c r="AJ3778" i="1"/>
  <c r="AH3855" i="1"/>
  <c r="AJ3849" i="1"/>
  <c r="AG3165" i="1"/>
  <c r="AH3165" i="1" s="1"/>
  <c r="AJ3165" i="1" s="1"/>
  <c r="AL3165" i="1" s="1"/>
  <c r="AH3194" i="1"/>
  <c r="AG3216" i="1"/>
  <c r="AH3216" i="1" s="1"/>
  <c r="AJ3216" i="1" s="1"/>
  <c r="AL3216" i="1" s="1"/>
  <c r="AG3392" i="1"/>
  <c r="AH3392" i="1" s="1"/>
  <c r="AJ3392" i="1" s="1"/>
  <c r="AL3392" i="1" s="1"/>
  <c r="AJ3471" i="1"/>
  <c r="AH3472" i="1"/>
  <c r="AG3513" i="1"/>
  <c r="AH3513" i="1" s="1"/>
  <c r="AJ3513" i="1" s="1"/>
  <c r="AL3513" i="1" s="1"/>
  <c r="AH3518" i="1"/>
  <c r="AJ3516" i="1"/>
  <c r="AG3538" i="1"/>
  <c r="AH3538" i="1" s="1"/>
  <c r="AH3611" i="1" s="1"/>
  <c r="AG3549" i="1"/>
  <c r="AH3549" i="1" s="1"/>
  <c r="AJ3549" i="1" s="1"/>
  <c r="AL3549" i="1" s="1"/>
  <c r="AJ3589" i="1"/>
  <c r="AL3589" i="1" s="1"/>
  <c r="AG3621" i="1"/>
  <c r="AH3621" i="1" s="1"/>
  <c r="AJ3621" i="1" s="1"/>
  <c r="AL3621" i="1" s="1"/>
  <c r="AG3620" i="1"/>
  <c r="AH3620" i="1" s="1"/>
  <c r="AJ3620" i="1" s="1"/>
  <c r="AL3620" i="1" s="1"/>
  <c r="AG3623" i="1"/>
  <c r="AH3623" i="1" s="1"/>
  <c r="AJ3623" i="1" s="1"/>
  <c r="AL3623" i="1" s="1"/>
  <c r="AG3624" i="1"/>
  <c r="AH3624" i="1" s="1"/>
  <c r="AJ3624" i="1" s="1"/>
  <c r="AL3624" i="1" s="1"/>
  <c r="AG3653" i="1"/>
  <c r="AH3653" i="1" s="1"/>
  <c r="AJ3653" i="1" s="1"/>
  <c r="AL3653" i="1" s="1"/>
  <c r="AH3686" i="1"/>
  <c r="AJ3684" i="1"/>
  <c r="AH3693" i="1"/>
  <c r="AJ3692" i="1"/>
  <c r="AG3706" i="1"/>
  <c r="AH3706" i="1" s="1"/>
  <c r="AJ3706" i="1" s="1"/>
  <c r="AL3706" i="1" s="1"/>
  <c r="AJ3712" i="1"/>
  <c r="AH3713" i="1"/>
  <c r="AH3833" i="1"/>
  <c r="AJ3832" i="1"/>
  <c r="AG3441" i="1"/>
  <c r="AH3441" i="1" s="1"/>
  <c r="AJ3441" i="1" s="1"/>
  <c r="AL3441" i="1" s="1"/>
  <c r="AG3443" i="1"/>
  <c r="AH3443" i="1" s="1"/>
  <c r="AJ3443" i="1" s="1"/>
  <c r="AL3443" i="1" s="1"/>
  <c r="AJ3507" i="1"/>
  <c r="AL3507" i="1" s="1"/>
  <c r="AH3533" i="1"/>
  <c r="AJ3532" i="1"/>
  <c r="AJ3538" i="1"/>
  <c r="AL3538" i="1" s="1"/>
  <c r="AJ3541" i="1"/>
  <c r="AL3541" i="1" s="1"/>
  <c r="AG3632" i="1"/>
  <c r="AH3632" i="1" s="1"/>
  <c r="AJ3632" i="1" s="1"/>
  <c r="AL3632" i="1" s="1"/>
  <c r="AG3633" i="1"/>
  <c r="AH3633" i="1" s="1"/>
  <c r="AJ3633" i="1" s="1"/>
  <c r="AL3633" i="1" s="1"/>
  <c r="AH3695" i="1"/>
  <c r="AJ3694" i="1"/>
  <c r="AJ3714" i="1"/>
  <c r="AH3765" i="1"/>
  <c r="AJ3763" i="1"/>
  <c r="AL3792" i="1"/>
  <c r="AL3793" i="1" s="1"/>
  <c r="AJ3793" i="1"/>
  <c r="AH3821" i="1"/>
  <c r="AJ3820" i="1"/>
  <c r="AJ3840" i="1"/>
  <c r="AH3861" i="1"/>
  <c r="AJ3856" i="1"/>
  <c r="AJ3883" i="1"/>
  <c r="AL3898" i="1"/>
  <c r="AG3386" i="1"/>
  <c r="AH3386" i="1" s="1"/>
  <c r="AH3511" i="1"/>
  <c r="AJ3519" i="1"/>
  <c r="AH3528" i="1"/>
  <c r="AJ3527" i="1"/>
  <c r="AJ3612" i="1"/>
  <c r="AG3655" i="1"/>
  <c r="AH3655" i="1" s="1"/>
  <c r="AJ3655" i="1" s="1"/>
  <c r="AL3655" i="1" s="1"/>
  <c r="AG3654" i="1"/>
  <c r="AH3654" i="1" s="1"/>
  <c r="AJ3654" i="1" s="1"/>
  <c r="AL3654" i="1" s="1"/>
  <c r="AJ3676" i="1"/>
  <c r="AH3677" i="1"/>
  <c r="AJ3732" i="1"/>
  <c r="AL3730" i="1"/>
  <c r="AL3732" i="1" s="1"/>
  <c r="AH3795" i="1"/>
  <c r="AJ3794" i="1"/>
  <c r="AJ3873" i="1"/>
  <c r="AL3873" i="1" s="1"/>
  <c r="AH3936" i="1"/>
  <c r="AJ3933" i="1"/>
  <c r="AH3743" i="1"/>
  <c r="AH3775" i="1"/>
  <c r="AJ3786" i="1"/>
  <c r="AH3793" i="1"/>
  <c r="AG3843" i="1"/>
  <c r="AH3843" i="1" s="1"/>
  <c r="AJ3843" i="1" s="1"/>
  <c r="AL3843" i="1" s="1"/>
  <c r="AJ3904" i="1"/>
  <c r="AG3914" i="1"/>
  <c r="AH3914" i="1" s="1"/>
  <c r="AG3962" i="1"/>
  <c r="AH3962" i="1" s="1"/>
  <c r="AJ3962" i="1" s="1"/>
  <c r="AL3962" i="1" s="1"/>
  <c r="AG3974" i="1"/>
  <c r="AH3974" i="1" s="1"/>
  <c r="AJ3974" i="1" s="1"/>
  <c r="AL3974" i="1" s="1"/>
  <c r="AG3980" i="1"/>
  <c r="AH3980" i="1" s="1"/>
  <c r="AJ3980" i="1" s="1"/>
  <c r="AL3980" i="1" s="1"/>
  <c r="AJ3987" i="1"/>
  <c r="AG3993" i="1"/>
  <c r="AH3993" i="1" s="1"/>
  <c r="AJ3993" i="1" s="1"/>
  <c r="AL3993" i="1" s="1"/>
  <c r="AJ3998" i="1"/>
  <c r="AH3999" i="1"/>
  <c r="AJ4046" i="1"/>
  <c r="AG4079" i="1"/>
  <c r="AH4079" i="1" s="1"/>
  <c r="AH4094" i="1"/>
  <c r="AJ4091" i="1"/>
  <c r="AH4108" i="1"/>
  <c r="AJ4107" i="1"/>
  <c r="AJ4137" i="1"/>
  <c r="AH4161" i="1"/>
  <c r="AJ4160" i="1"/>
  <c r="AH4183" i="1"/>
  <c r="AJ4180" i="1"/>
  <c r="AJ4190" i="1"/>
  <c r="AL4185" i="1"/>
  <c r="AL4193" i="1"/>
  <c r="AH4226" i="1"/>
  <c r="AJ4225" i="1"/>
  <c r="AG4258" i="1"/>
  <c r="AH4258" i="1" s="1"/>
  <c r="AJ4258" i="1" s="1"/>
  <c r="AL4258" i="1" s="1"/>
  <c r="AG3716" i="1"/>
  <c r="AH3716" i="1" s="1"/>
  <c r="AH3718" i="1" s="1"/>
  <c r="AJ3743" i="1"/>
  <c r="AG3753" i="1"/>
  <c r="AH3753" i="1" s="1"/>
  <c r="AJ3753" i="1" s="1"/>
  <c r="AL3753" i="1" s="1"/>
  <c r="AG3760" i="1"/>
  <c r="AH3760" i="1" s="1"/>
  <c r="AJ3760" i="1" s="1"/>
  <c r="AL3760" i="1" s="1"/>
  <c r="AG3782" i="1"/>
  <c r="AH3782" i="1" s="1"/>
  <c r="AJ3782" i="1" s="1"/>
  <c r="AL3782" i="1" s="1"/>
  <c r="AG3804" i="1"/>
  <c r="AH3804" i="1" s="1"/>
  <c r="AG3808" i="1"/>
  <c r="AH3808" i="1" s="1"/>
  <c r="AJ3808" i="1" s="1"/>
  <c r="AL3808" i="1" s="1"/>
  <c r="AG3812" i="1"/>
  <c r="AH3812" i="1" s="1"/>
  <c r="AG3838" i="1"/>
  <c r="AH3838" i="1" s="1"/>
  <c r="AJ3838" i="1" s="1"/>
  <c r="AL3838" i="1" s="1"/>
  <c r="AH3898" i="1"/>
  <c r="AG3918" i="1"/>
  <c r="AH3918" i="1" s="1"/>
  <c r="AG3919" i="1"/>
  <c r="AH3919" i="1" s="1"/>
  <c r="AJ3919" i="1" s="1"/>
  <c r="AL3919" i="1" s="1"/>
  <c r="AJ3955" i="1"/>
  <c r="AL3954" i="1"/>
  <c r="AL3955" i="1" s="1"/>
  <c r="AG3977" i="1"/>
  <c r="AH3977" i="1" s="1"/>
  <c r="AJ3977" i="1" s="1"/>
  <c r="AL3977" i="1" s="1"/>
  <c r="AH4001" i="1"/>
  <c r="AJ4000" i="1"/>
  <c r="AG4009" i="1"/>
  <c r="AH4009" i="1" s="1"/>
  <c r="AJ4009" i="1" s="1"/>
  <c r="AL4009" i="1" s="1"/>
  <c r="AH4031" i="1"/>
  <c r="AJ4023" i="1"/>
  <c r="AH4034" i="1"/>
  <c r="AJ4032" i="1"/>
  <c r="AJ4037" i="1"/>
  <c r="AH4038" i="1"/>
  <c r="AJ4054" i="1"/>
  <c r="AH4055" i="1"/>
  <c r="AH4069" i="1"/>
  <c r="AJ4079" i="1"/>
  <c r="AL4079" i="1" s="1"/>
  <c r="AG4086" i="1"/>
  <c r="AH4086" i="1" s="1"/>
  <c r="AJ4086" i="1" s="1"/>
  <c r="AL4086" i="1" s="1"/>
  <c r="AH4112" i="1"/>
  <c r="AJ4109" i="1"/>
  <c r="AH4119" i="1"/>
  <c r="AJ4115" i="1"/>
  <c r="AG4123" i="1"/>
  <c r="AH4123" i="1" s="1"/>
  <c r="AJ4131" i="1"/>
  <c r="AH4132" i="1"/>
  <c r="AH4167" i="1"/>
  <c r="AJ4162" i="1"/>
  <c r="AJ4166" i="1"/>
  <c r="AL4166" i="1" s="1"/>
  <c r="AJ4173" i="1"/>
  <c r="AL4173" i="1" s="1"/>
  <c r="AJ4284" i="1"/>
  <c r="AJ4300" i="1"/>
  <c r="AH4301" i="1"/>
  <c r="AH4315" i="1"/>
  <c r="AJ4314" i="1"/>
  <c r="AJ3775" i="1"/>
  <c r="AL3770" i="1"/>
  <c r="AL3775" i="1" s="1"/>
  <c r="AL3875" i="1"/>
  <c r="AG3905" i="1"/>
  <c r="AH3905" i="1" s="1"/>
  <c r="AJ3905" i="1" s="1"/>
  <c r="AL3905" i="1" s="1"/>
  <c r="AG3906" i="1"/>
  <c r="AH3906" i="1" s="1"/>
  <c r="AJ3906" i="1" s="1"/>
  <c r="AL3906" i="1" s="1"/>
  <c r="AJ3922" i="1"/>
  <c r="AL3921" i="1"/>
  <c r="AL3922" i="1" s="1"/>
  <c r="AJ3931" i="1"/>
  <c r="AL3931" i="1" s="1"/>
  <c r="AJ3995" i="1"/>
  <c r="AG4041" i="1"/>
  <c r="AH4041" i="1" s="1"/>
  <c r="AI4041" i="1"/>
  <c r="AJ4095" i="1"/>
  <c r="AH4097" i="1"/>
  <c r="AJ4120" i="1"/>
  <c r="AH4121" i="1"/>
  <c r="AH4134" i="1"/>
  <c r="AJ4133" i="1"/>
  <c r="AH4193" i="1"/>
  <c r="AJ4192" i="1"/>
  <c r="AL4192" i="1" s="1"/>
  <c r="AJ4231" i="1"/>
  <c r="AH4232" i="1"/>
  <c r="AH4242" i="1"/>
  <c r="AJ4240" i="1"/>
  <c r="AJ4277" i="1"/>
  <c r="AJ4316" i="1"/>
  <c r="AH4318" i="1"/>
  <c r="AG3627" i="1"/>
  <c r="AH3627" i="1" s="1"/>
  <c r="AJ3627" i="1" s="1"/>
  <c r="AL3627" i="1" s="1"/>
  <c r="AH3901" i="1"/>
  <c r="AJ3899" i="1"/>
  <c r="AJ3902" i="1"/>
  <c r="AG3915" i="1"/>
  <c r="AH3915" i="1" s="1"/>
  <c r="AJ3915" i="1" s="1"/>
  <c r="AL3915" i="1" s="1"/>
  <c r="AG3975" i="1"/>
  <c r="AH3975" i="1" s="1"/>
  <c r="AJ3975" i="1" s="1"/>
  <c r="AL3975" i="1" s="1"/>
  <c r="AH3984" i="1"/>
  <c r="AJ3983" i="1"/>
  <c r="AG3996" i="1"/>
  <c r="AH3996" i="1" s="1"/>
  <c r="AJ3996" i="1" s="1"/>
  <c r="AL3996" i="1" s="1"/>
  <c r="AH4005" i="1"/>
  <c r="AJ4002" i="1"/>
  <c r="AH4013" i="1"/>
  <c r="AJ4011" i="1"/>
  <c r="AJ4039" i="1"/>
  <c r="AJ4059" i="1"/>
  <c r="AH4060" i="1"/>
  <c r="AJ4067" i="1"/>
  <c r="AH4090" i="1"/>
  <c r="AJ4088" i="1"/>
  <c r="AJ4168" i="1"/>
  <c r="AG4212" i="1"/>
  <c r="AH4212" i="1" s="1"/>
  <c r="AJ4212" i="1" s="1"/>
  <c r="AL4212" i="1" s="1"/>
  <c r="AG3744" i="1"/>
  <c r="AH3744" i="1" s="1"/>
  <c r="AG3752" i="1"/>
  <c r="AH3752" i="1" s="1"/>
  <c r="AG3781" i="1"/>
  <c r="AH3781" i="1" s="1"/>
  <c r="AG3862" i="1"/>
  <c r="AH3862" i="1" s="1"/>
  <c r="AJ3898" i="1"/>
  <c r="AH3943" i="1"/>
  <c r="AJ3940" i="1"/>
  <c r="AH3959" i="1"/>
  <c r="AJ3956" i="1"/>
  <c r="AH3965" i="1"/>
  <c r="AJ3964" i="1"/>
  <c r="AH3972" i="1"/>
  <c r="AJ3969" i="1"/>
  <c r="AG3978" i="1"/>
  <c r="AH3978" i="1" s="1"/>
  <c r="AJ3978" i="1" s="1"/>
  <c r="AL3978" i="1" s="1"/>
  <c r="AJ3985" i="1"/>
  <c r="AH3986" i="1"/>
  <c r="AH4010" i="1"/>
  <c r="AJ4006" i="1"/>
  <c r="AH4036" i="1"/>
  <c r="AJ4035" i="1"/>
  <c r="AJ4048" i="1"/>
  <c r="AH4049" i="1"/>
  <c r="AH4083" i="1"/>
  <c r="AJ4082" i="1"/>
  <c r="AG4103" i="1"/>
  <c r="AH4103" i="1" s="1"/>
  <c r="AJ4103" i="1" s="1"/>
  <c r="AL4103" i="1" s="1"/>
  <c r="AG4124" i="1"/>
  <c r="AH4124" i="1" s="1"/>
  <c r="AJ4124" i="1" s="1"/>
  <c r="AL4124" i="1" s="1"/>
  <c r="AH4155" i="1"/>
  <c r="AJ4140" i="1"/>
  <c r="AH4224" i="1"/>
  <c r="AJ4223" i="1"/>
  <c r="AH4293" i="1"/>
  <c r="AJ4292" i="1"/>
  <c r="AJ3715" i="1"/>
  <c r="AL3715" i="1" s="1"/>
  <c r="AH3735" i="1"/>
  <c r="AH3811" i="1"/>
  <c r="AH3939" i="1"/>
  <c r="AJ3937" i="1"/>
  <c r="AL3960" i="1"/>
  <c r="AH3982" i="1"/>
  <c r="AH4045" i="1"/>
  <c r="AJ4044" i="1"/>
  <c r="AH4051" i="1"/>
  <c r="AJ4050" i="1"/>
  <c r="AH4058" i="1"/>
  <c r="AJ4056" i="1"/>
  <c r="AJ4061" i="1"/>
  <c r="AH4064" i="1"/>
  <c r="AH4087" i="1"/>
  <c r="AJ4084" i="1"/>
  <c r="AH4157" i="1"/>
  <c r="AJ4156" i="1"/>
  <c r="AJ4176" i="1"/>
  <c r="AH4177" i="1"/>
  <c r="AL4219" i="1"/>
  <c r="AL4222" i="1" s="1"/>
  <c r="AJ4222" i="1"/>
  <c r="AH4239" i="1"/>
  <c r="AJ4237" i="1"/>
  <c r="AH4254" i="1"/>
  <c r="AJ4250" i="1"/>
  <c r="AH4268" i="1"/>
  <c r="AJ4267" i="1"/>
  <c r="AJ3733" i="1"/>
  <c r="AG3900" i="1"/>
  <c r="AH3900" i="1" s="1"/>
  <c r="AJ3900" i="1" s="1"/>
  <c r="AL3900" i="1" s="1"/>
  <c r="AG3908" i="1"/>
  <c r="AH3908" i="1" s="1"/>
  <c r="AJ3908" i="1" s="1"/>
  <c r="AL3908" i="1" s="1"/>
  <c r="AG3910" i="1"/>
  <c r="AH3910" i="1" s="1"/>
  <c r="AJ3910" i="1" s="1"/>
  <c r="AL3910" i="1" s="1"/>
  <c r="AH3932" i="1"/>
  <c r="AJ3929" i="1"/>
  <c r="AG3961" i="1"/>
  <c r="AH3961" i="1" s="1"/>
  <c r="AJ3961" i="1" s="1"/>
  <c r="AL3961" i="1" s="1"/>
  <c r="AG3976" i="1"/>
  <c r="AH3976" i="1" s="1"/>
  <c r="AJ3976" i="1" s="1"/>
  <c r="AL3976" i="1" s="1"/>
  <c r="AG3979" i="1"/>
  <c r="AH3979" i="1" s="1"/>
  <c r="AJ3979" i="1" s="1"/>
  <c r="AL3979" i="1" s="1"/>
  <c r="AJ4018" i="1"/>
  <c r="AH4022" i="1"/>
  <c r="AJ4098" i="1"/>
  <c r="AH4106" i="1"/>
  <c r="AJ4105" i="1"/>
  <c r="AH4127" i="1"/>
  <c r="AJ4126" i="1"/>
  <c r="AG4135" i="1"/>
  <c r="AH4135" i="1" s="1"/>
  <c r="AH4136" i="1" s="1"/>
  <c r="AJ4163" i="1"/>
  <c r="AL4163" i="1" s="1"/>
  <c r="AJ4178" i="1"/>
  <c r="AH4179" i="1"/>
  <c r="AL4190" i="1"/>
  <c r="AI4194" i="1"/>
  <c r="AG4194" i="1"/>
  <c r="AH4194" i="1" s="1"/>
  <c r="AG4213" i="1"/>
  <c r="AH4213" i="1" s="1"/>
  <c r="AJ4213" i="1" s="1"/>
  <c r="AL4213" i="1" s="1"/>
  <c r="AJ4233" i="1"/>
  <c r="AH4236" i="1"/>
  <c r="AJ4273" i="1"/>
  <c r="AH4320" i="1"/>
  <c r="AJ4319" i="1"/>
  <c r="AG3890" i="1"/>
  <c r="AH3890" i="1" s="1"/>
  <c r="AJ3890" i="1" s="1"/>
  <c r="AL3890" i="1" s="1"/>
  <c r="AL3913" i="1"/>
  <c r="AJ3923" i="1"/>
  <c r="AH3928" i="1"/>
  <c r="AJ3944" i="1"/>
  <c r="AH3948" i="1"/>
  <c r="AH3953" i="1"/>
  <c r="AJ3952" i="1"/>
  <c r="AJ3973" i="1"/>
  <c r="AH4015" i="1"/>
  <c r="AJ4014" i="1"/>
  <c r="AH4053" i="1"/>
  <c r="AJ4052" i="1"/>
  <c r="AJ4065" i="1"/>
  <c r="AH4066" i="1"/>
  <c r="AJ4070" i="1"/>
  <c r="AH4081" i="1"/>
  <c r="AJ4113" i="1"/>
  <c r="AH4114" i="1"/>
  <c r="AJ4158" i="1"/>
  <c r="AH4159" i="1"/>
  <c r="AH4249" i="1"/>
  <c r="AJ4247" i="1"/>
  <c r="AH4260" i="1"/>
  <c r="AJ4255" i="1"/>
  <c r="AJ4269" i="1"/>
  <c r="AG4199" i="1"/>
  <c r="AH4199" i="1" s="1"/>
  <c r="AG4278" i="1"/>
  <c r="AH4278" i="1" s="1"/>
  <c r="AJ4278" i="1" s="1"/>
  <c r="AL4278" i="1" s="1"/>
  <c r="AJ4305" i="1"/>
  <c r="AL4305" i="1" s="1"/>
  <c r="AH4313" i="1"/>
  <c r="AH4346" i="1"/>
  <c r="AJ4345" i="1"/>
  <c r="AH4365" i="1"/>
  <c r="AJ4359" i="1"/>
  <c r="AJ4371" i="1"/>
  <c r="AH4408" i="1"/>
  <c r="AJ4405" i="1"/>
  <c r="AG4428" i="1"/>
  <c r="AH4428" i="1" s="1"/>
  <c r="AJ4428" i="1" s="1"/>
  <c r="AL4428" i="1" s="1"/>
  <c r="AG4427" i="1"/>
  <c r="AH4427" i="1" s="1"/>
  <c r="AJ4427" i="1" s="1"/>
  <c r="AL4427" i="1" s="1"/>
  <c r="AG4449" i="1"/>
  <c r="AH4449" i="1" s="1"/>
  <c r="AJ4449" i="1" s="1"/>
  <c r="AL4449" i="1" s="1"/>
  <c r="AG4448" i="1"/>
  <c r="AH4448" i="1" s="1"/>
  <c r="AH4299" i="1"/>
  <c r="AJ4311" i="1"/>
  <c r="AL4311" i="1" s="1"/>
  <c r="AH4328" i="1"/>
  <c r="AH4356" i="1"/>
  <c r="AJ4355" i="1"/>
  <c r="AG4406" i="1"/>
  <c r="AH4406" i="1" s="1"/>
  <c r="AJ4406" i="1" s="1"/>
  <c r="AL4406" i="1" s="1"/>
  <c r="AI4413" i="1"/>
  <c r="AG4413" i="1"/>
  <c r="AH4413" i="1" s="1"/>
  <c r="AJ4435" i="1"/>
  <c r="AH4437" i="1"/>
  <c r="AJ4165" i="1"/>
  <c r="AL4165" i="1" s="1"/>
  <c r="AH4190" i="1"/>
  <c r="AH4222" i="1"/>
  <c r="AG4243" i="1"/>
  <c r="AH4243" i="1" s="1"/>
  <c r="AJ4299" i="1"/>
  <c r="AL4302" i="1"/>
  <c r="AH4306" i="1"/>
  <c r="AG4321" i="1"/>
  <c r="AH4321" i="1" s="1"/>
  <c r="AJ4337" i="1"/>
  <c r="AJ4384" i="1"/>
  <c r="AH4385" i="1"/>
  <c r="AH4396" i="1"/>
  <c r="AJ4395" i="1"/>
  <c r="AJ4193" i="1"/>
  <c r="AG4256" i="1"/>
  <c r="AH4256" i="1" s="1"/>
  <c r="AJ4256" i="1" s="1"/>
  <c r="AL4256" i="1" s="1"/>
  <c r="AG4270" i="1"/>
  <c r="AH4270" i="1" s="1"/>
  <c r="AJ4270" i="1" s="1"/>
  <c r="AL4270" i="1" s="1"/>
  <c r="AJ4304" i="1"/>
  <c r="AL4304" i="1" s="1"/>
  <c r="AJ4347" i="1"/>
  <c r="AH4348" i="1"/>
  <c r="AJ4402" i="1"/>
  <c r="AH4404" i="1"/>
  <c r="AG4407" i="1"/>
  <c r="AH4407" i="1" s="1"/>
  <c r="AJ4407" i="1" s="1"/>
  <c r="AL4407" i="1" s="1"/>
  <c r="AJ4264" i="1"/>
  <c r="AL4264" i="1" s="1"/>
  <c r="AL4299" i="1"/>
  <c r="AL4307" i="1"/>
  <c r="AH4330" i="1"/>
  <c r="AJ4329" i="1"/>
  <c r="AG4374" i="1"/>
  <c r="AH4374" i="1" s="1"/>
  <c r="AJ4374" i="1" s="1"/>
  <c r="AL4374" i="1" s="1"/>
  <c r="AH4394" i="1"/>
  <c r="AJ4386" i="1"/>
  <c r="AH4401" i="1"/>
  <c r="AJ4397" i="1"/>
  <c r="AG4411" i="1"/>
  <c r="AH4411" i="1" s="1"/>
  <c r="AJ4411" i="1" s="1"/>
  <c r="AL4411" i="1" s="1"/>
  <c r="AH4434" i="1"/>
  <c r="AJ4425" i="1"/>
  <c r="AH4444" i="1"/>
  <c r="AJ4441" i="1"/>
  <c r="AJ4445" i="1"/>
  <c r="AH4447" i="1"/>
  <c r="AH4454" i="1"/>
  <c r="AJ4451" i="1"/>
  <c r="AJ4482" i="1"/>
  <c r="AH4483" i="1"/>
  <c r="AJ4016" i="1"/>
  <c r="AG4040" i="1"/>
  <c r="AH4040" i="1" s="1"/>
  <c r="AJ4040" i="1" s="1"/>
  <c r="AL4040" i="1" s="1"/>
  <c r="AG4073" i="1"/>
  <c r="AH4073" i="1" s="1"/>
  <c r="AJ4073" i="1" s="1"/>
  <c r="AL4073" i="1" s="1"/>
  <c r="AJ4076" i="1"/>
  <c r="AJ4078" i="1"/>
  <c r="AL4122" i="1"/>
  <c r="AG4128" i="1"/>
  <c r="AH4128" i="1" s="1"/>
  <c r="AJ4128" i="1" s="1"/>
  <c r="AG4129" i="1"/>
  <c r="AH4129" i="1" s="1"/>
  <c r="AJ4129" i="1" s="1"/>
  <c r="AL4129" i="1" s="1"/>
  <c r="AG4196" i="1"/>
  <c r="AH4196" i="1" s="1"/>
  <c r="AJ4196" i="1" s="1"/>
  <c r="AL4196" i="1" s="1"/>
  <c r="AL4245" i="1"/>
  <c r="AL4246" i="1" s="1"/>
  <c r="AG4261" i="1"/>
  <c r="AH4261" i="1" s="1"/>
  <c r="AH4266" i="1" s="1"/>
  <c r="AJ4283" i="1"/>
  <c r="AJ4288" i="1"/>
  <c r="AL4288" i="1" s="1"/>
  <c r="AG4308" i="1"/>
  <c r="AH4308" i="1" s="1"/>
  <c r="AJ4308" i="1" s="1"/>
  <c r="AL4308" i="1" s="1"/>
  <c r="AG4309" i="1"/>
  <c r="AH4309" i="1" s="1"/>
  <c r="AJ4309" i="1" s="1"/>
  <c r="AL4309" i="1" s="1"/>
  <c r="AJ4310" i="1"/>
  <c r="AL4310" i="1" s="1"/>
  <c r="AJ4312" i="1"/>
  <c r="AL4312" i="1" s="1"/>
  <c r="AH4344" i="1"/>
  <c r="AJ4343" i="1"/>
  <c r="AH4352" i="1"/>
  <c r="AJ4349" i="1"/>
  <c r="AH4358" i="1"/>
  <c r="AJ4357" i="1"/>
  <c r="AH4370" i="1"/>
  <c r="AL4415" i="1"/>
  <c r="AJ4455" i="1"/>
  <c r="AH4458" i="1"/>
  <c r="AG4085" i="1"/>
  <c r="AH4085" i="1" s="1"/>
  <c r="AJ4085" i="1" s="1"/>
  <c r="AL4085" i="1" s="1"/>
  <c r="AG4102" i="1"/>
  <c r="AH4102" i="1" s="1"/>
  <c r="AJ4102" i="1" s="1"/>
  <c r="AL4102" i="1" s="1"/>
  <c r="AG4138" i="1"/>
  <c r="AH4138" i="1" s="1"/>
  <c r="AJ4138" i="1" s="1"/>
  <c r="AL4138" i="1" s="1"/>
  <c r="AG4163" i="1"/>
  <c r="AH4163" i="1" s="1"/>
  <c r="AJ4195" i="1"/>
  <c r="AL4195" i="1" s="1"/>
  <c r="AG4209" i="1"/>
  <c r="AH4209" i="1" s="1"/>
  <c r="AJ4209" i="1" s="1"/>
  <c r="AL4209" i="1" s="1"/>
  <c r="AG4229" i="1"/>
  <c r="AH4229" i="1" s="1"/>
  <c r="AJ4229" i="1" s="1"/>
  <c r="AL4229" i="1" s="1"/>
  <c r="AH4246" i="1"/>
  <c r="AG4290" i="1"/>
  <c r="AH4290" i="1" s="1"/>
  <c r="AJ4290" i="1" s="1"/>
  <c r="AL4290" i="1" s="1"/>
  <c r="AJ4303" i="1"/>
  <c r="AL4303" i="1" s="1"/>
  <c r="AJ4335" i="1"/>
  <c r="AH4336" i="1"/>
  <c r="AH4414" i="1"/>
  <c r="AJ4409" i="1"/>
  <c r="AJ4463" i="1"/>
  <c r="AJ4525" i="1"/>
  <c r="AL4524" i="1"/>
  <c r="AL4525" i="1" s="1"/>
  <c r="AG4174" i="1"/>
  <c r="AH4174" i="1" s="1"/>
  <c r="AJ4174" i="1" s="1"/>
  <c r="AL4174" i="1" s="1"/>
  <c r="AJ4227" i="1"/>
  <c r="AJ4275" i="1"/>
  <c r="AG4286" i="1"/>
  <c r="AH4286" i="1" s="1"/>
  <c r="AJ4286" i="1" s="1"/>
  <c r="AL4286" i="1" s="1"/>
  <c r="AJ4323" i="1"/>
  <c r="AJ4331" i="1"/>
  <c r="AH4334" i="1"/>
  <c r="AH4354" i="1"/>
  <c r="AJ4353" i="1"/>
  <c r="AG4439" i="1"/>
  <c r="AH4439" i="1" s="1"/>
  <c r="AJ4439" i="1" s="1"/>
  <c r="AL4439" i="1" s="1"/>
  <c r="AG4438" i="1"/>
  <c r="AH4438" i="1" s="1"/>
  <c r="AJ4465" i="1"/>
  <c r="AL4465" i="1" s="1"/>
  <c r="AH4489" i="1"/>
  <c r="AJ4484" i="1"/>
  <c r="AJ4366" i="1"/>
  <c r="AL4423" i="1"/>
  <c r="AL4424" i="1" s="1"/>
  <c r="AL4490" i="1"/>
  <c r="AL4492" i="1" s="1"/>
  <c r="AH4523" i="1"/>
  <c r="AJ4520" i="1"/>
  <c r="AH4531" i="1"/>
  <c r="AJ4528" i="1"/>
  <c r="AJ4535" i="1"/>
  <c r="AH4556" i="1"/>
  <c r="AJ4551" i="1"/>
  <c r="AJ4563" i="1"/>
  <c r="AL4563" i="1" s="1"/>
  <c r="AH4571" i="1"/>
  <c r="AJ4570" i="1"/>
  <c r="AJ4582" i="1"/>
  <c r="AH4601" i="1"/>
  <c r="AJ4599" i="1"/>
  <c r="AH4650" i="1"/>
  <c r="AJ4648" i="1"/>
  <c r="AL4697" i="1"/>
  <c r="AH4424" i="1"/>
  <c r="AG4479" i="1"/>
  <c r="AH4479" i="1" s="1"/>
  <c r="AJ4479" i="1" s="1"/>
  <c r="AL4479" i="1" s="1"/>
  <c r="AG4503" i="1"/>
  <c r="AH4503" i="1" s="1"/>
  <c r="AG4502" i="1"/>
  <c r="AH4502" i="1" s="1"/>
  <c r="AH4506" i="1"/>
  <c r="AJ4505" i="1"/>
  <c r="AH4534" i="1"/>
  <c r="AJ4532" i="1"/>
  <c r="AG4561" i="1"/>
  <c r="AH4561" i="1" s="1"/>
  <c r="AJ4561" i="1" s="1"/>
  <c r="AL4561" i="1" s="1"/>
  <c r="AG4562" i="1"/>
  <c r="AH4562" i="1" s="1"/>
  <c r="AJ4562" i="1" s="1"/>
  <c r="AL4562" i="1" s="1"/>
  <c r="AJ4610" i="1"/>
  <c r="AL4607" i="1"/>
  <c r="AL4610" i="1" s="1"/>
  <c r="AH4615" i="1"/>
  <c r="AJ4613" i="1"/>
  <c r="AJ4668" i="1"/>
  <c r="AJ4717" i="1"/>
  <c r="AH4719" i="1"/>
  <c r="AJ4443" i="1"/>
  <c r="AL4443" i="1" s="1"/>
  <c r="AG4461" i="1"/>
  <c r="AH4461" i="1" s="1"/>
  <c r="AJ4461" i="1" s="1"/>
  <c r="AL4461" i="1" s="1"/>
  <c r="AG4465" i="1"/>
  <c r="AH4465" i="1" s="1"/>
  <c r="AH4470" i="1" s="1"/>
  <c r="AJ4511" i="1"/>
  <c r="AH4516" i="1"/>
  <c r="AJ4515" i="1"/>
  <c r="AJ4557" i="1"/>
  <c r="AG4572" i="1"/>
  <c r="AH4572" i="1" s="1"/>
  <c r="AI4577" i="1"/>
  <c r="AJ4577" i="1" s="1"/>
  <c r="AL4577" i="1" s="1"/>
  <c r="AG4577" i="1"/>
  <c r="AH4577" i="1" s="1"/>
  <c r="AJ4585" i="1"/>
  <c r="AL4585" i="1" s="1"/>
  <c r="AG4596" i="1"/>
  <c r="AH4596" i="1" s="1"/>
  <c r="AJ4596" i="1" s="1"/>
  <c r="AL4596" i="1" s="1"/>
  <c r="AJ4635" i="1"/>
  <c r="AG4669" i="1"/>
  <c r="AH4669" i="1" s="1"/>
  <c r="AH4673" i="1" s="1"/>
  <c r="AJ4705" i="1"/>
  <c r="AH4706" i="1"/>
  <c r="AG4338" i="1"/>
  <c r="AH4338" i="1" s="1"/>
  <c r="AJ4338" i="1" s="1"/>
  <c r="AL4338" i="1" s="1"/>
  <c r="AG4418" i="1"/>
  <c r="AH4418" i="1" s="1"/>
  <c r="AH4422" i="1" s="1"/>
  <c r="AH4462" i="1"/>
  <c r="AJ4459" i="1"/>
  <c r="AH4508" i="1"/>
  <c r="AJ4507" i="1"/>
  <c r="AJ4564" i="1"/>
  <c r="AL4564" i="1" s="1"/>
  <c r="AG4636" i="1"/>
  <c r="AH4636" i="1" s="1"/>
  <c r="AJ4636" i="1" s="1"/>
  <c r="AL4636" i="1" s="1"/>
  <c r="AG4637" i="1"/>
  <c r="AH4637" i="1" s="1"/>
  <c r="AJ4637" i="1" s="1"/>
  <c r="AL4637" i="1" s="1"/>
  <c r="AG4640" i="1"/>
  <c r="AH4640" i="1" s="1"/>
  <c r="AJ4640" i="1" s="1"/>
  <c r="AL4640" i="1" s="1"/>
  <c r="AG4641" i="1"/>
  <c r="AH4641" i="1" s="1"/>
  <c r="AJ4641" i="1" s="1"/>
  <c r="AL4641" i="1" s="1"/>
  <c r="AH4663" i="1"/>
  <c r="AJ4651" i="1"/>
  <c r="AJ4669" i="1"/>
  <c r="AL4669" i="1" s="1"/>
  <c r="AI4672" i="1"/>
  <c r="AG4672" i="1"/>
  <c r="AH4672" i="1" s="1"/>
  <c r="AL4690" i="1"/>
  <c r="AG4377" i="1"/>
  <c r="AH4377" i="1" s="1"/>
  <c r="AJ4377" i="1" s="1"/>
  <c r="AL4377" i="1" s="1"/>
  <c r="AG4419" i="1"/>
  <c r="AH4419" i="1" s="1"/>
  <c r="AJ4419" i="1" s="1"/>
  <c r="AL4419" i="1" s="1"/>
  <c r="AG4467" i="1"/>
  <c r="AH4467" i="1" s="1"/>
  <c r="AJ4467" i="1" s="1"/>
  <c r="AL4467" i="1" s="1"/>
  <c r="AH4474" i="1"/>
  <c r="AJ4473" i="1"/>
  <c r="AL4477" i="1"/>
  <c r="AJ4526" i="1"/>
  <c r="AH4544" i="1"/>
  <c r="AJ4543" i="1"/>
  <c r="AJ4552" i="1"/>
  <c r="AL4552" i="1" s="1"/>
  <c r="AH4581" i="1"/>
  <c r="AJ4579" i="1"/>
  <c r="AH4621" i="1"/>
  <c r="AJ4620" i="1"/>
  <c r="AJ4674" i="1"/>
  <c r="AJ4685" i="1"/>
  <c r="AL4684" i="1"/>
  <c r="AL4685" i="1" s="1"/>
  <c r="AG4496" i="1"/>
  <c r="AH4496" i="1" s="1"/>
  <c r="AH4510" i="1"/>
  <c r="AJ4509" i="1"/>
  <c r="AG4517" i="1"/>
  <c r="AH4517" i="1" s="1"/>
  <c r="AJ4536" i="1"/>
  <c r="AL4536" i="1" s="1"/>
  <c r="AG4548" i="1"/>
  <c r="AH4548" i="1" s="1"/>
  <c r="AJ4548" i="1" s="1"/>
  <c r="AL4548" i="1" s="1"/>
  <c r="AH4569" i="1"/>
  <c r="AJ4568" i="1"/>
  <c r="AG4622" i="1"/>
  <c r="AH4622" i="1" s="1"/>
  <c r="AJ4646" i="1"/>
  <c r="AH4647" i="1"/>
  <c r="AH4667" i="1"/>
  <c r="AJ4664" i="1"/>
  <c r="AJ4670" i="1"/>
  <c r="AL4670" i="1" s="1"/>
  <c r="AG4677" i="1"/>
  <c r="AH4677" i="1" s="1"/>
  <c r="AJ4677" i="1" s="1"/>
  <c r="AL4677" i="1" s="1"/>
  <c r="AJ4707" i="1"/>
  <c r="AH4708" i="1"/>
  <c r="AJ4726" i="1"/>
  <c r="AG4375" i="1"/>
  <c r="AH4375" i="1" s="1"/>
  <c r="AJ4375" i="1" s="1"/>
  <c r="AL4375" i="1" s="1"/>
  <c r="AG4379" i="1"/>
  <c r="AH4379" i="1" s="1"/>
  <c r="AJ4379" i="1" s="1"/>
  <c r="AL4379" i="1" s="1"/>
  <c r="AJ4442" i="1"/>
  <c r="AL4442" i="1" s="1"/>
  <c r="AJ4446" i="1"/>
  <c r="AL4446" i="1" s="1"/>
  <c r="AJ4503" i="1"/>
  <c r="AL4503" i="1" s="1"/>
  <c r="AJ4514" i="1"/>
  <c r="AL4513" i="1"/>
  <c r="AL4514" i="1" s="1"/>
  <c r="AH4588" i="1"/>
  <c r="AJ4587" i="1"/>
  <c r="AH4604" i="1"/>
  <c r="AJ4602" i="1"/>
  <c r="AJ4605" i="1"/>
  <c r="AH4606" i="1"/>
  <c r="AJ4616" i="1"/>
  <c r="AJ4709" i="1"/>
  <c r="AH4711" i="1"/>
  <c r="AH4495" i="1"/>
  <c r="AJ4493" i="1"/>
  <c r="AL4501" i="1"/>
  <c r="AH4546" i="1"/>
  <c r="AJ4545" i="1"/>
  <c r="AJ4584" i="1"/>
  <c r="AL4584" i="1" s="1"/>
  <c r="AJ4589" i="1"/>
  <c r="AH4592" i="1"/>
  <c r="AH4598" i="1"/>
  <c r="AJ4593" i="1"/>
  <c r="AJ4611" i="1"/>
  <c r="AH4612" i="1"/>
  <c r="AJ4624" i="1"/>
  <c r="AH4631" i="1"/>
  <c r="AJ4686" i="1"/>
  <c r="AH4689" i="1"/>
  <c r="AJ4634" i="1"/>
  <c r="AG4701" i="1"/>
  <c r="AH4701" i="1" s="1"/>
  <c r="AJ4701" i="1" s="1"/>
  <c r="AL4701" i="1" s="1"/>
  <c r="AG4720" i="1"/>
  <c r="AH4720" i="1" s="1"/>
  <c r="AG4750" i="1"/>
  <c r="AH4750" i="1" s="1"/>
  <c r="AJ4750" i="1" s="1"/>
  <c r="AL4750" i="1" s="1"/>
  <c r="AG4754" i="1"/>
  <c r="AH4754" i="1" s="1"/>
  <c r="AJ4754" i="1" s="1"/>
  <c r="AL4754" i="1" s="1"/>
  <c r="AI4761" i="1"/>
  <c r="AG4761" i="1"/>
  <c r="AH4761" i="1" s="1"/>
  <c r="AH4762" i="1" s="1"/>
  <c r="AH4773" i="1"/>
  <c r="AJ4767" i="1"/>
  <c r="AG4787" i="1"/>
  <c r="AH4787" i="1" s="1"/>
  <c r="AJ4787" i="1" s="1"/>
  <c r="AL4787" i="1" s="1"/>
  <c r="AJ4797" i="1"/>
  <c r="AH4798" i="1"/>
  <c r="AJ4830" i="1"/>
  <c r="AL4830" i="1" s="1"/>
  <c r="AJ4913" i="1"/>
  <c r="AH4914" i="1"/>
  <c r="AG4923" i="1"/>
  <c r="AH4923" i="1" s="1"/>
  <c r="AJ4991" i="1"/>
  <c r="AH4995" i="1"/>
  <c r="AG4547" i="1"/>
  <c r="AH4547" i="1" s="1"/>
  <c r="AG4633" i="1"/>
  <c r="AH4633" i="1" s="1"/>
  <c r="AJ4633" i="1" s="1"/>
  <c r="AL4633" i="1" s="1"/>
  <c r="AL4634" i="1" s="1"/>
  <c r="AG4694" i="1"/>
  <c r="AH4694" i="1" s="1"/>
  <c r="AJ4694" i="1" s="1"/>
  <c r="AL4694" i="1" s="1"/>
  <c r="AJ4774" i="1"/>
  <c r="AH4776" i="1"/>
  <c r="AJ4804" i="1"/>
  <c r="AH4806" i="1"/>
  <c r="AH4828" i="1"/>
  <c r="AJ4827" i="1"/>
  <c r="AJ4851" i="1"/>
  <c r="AH4854" i="1"/>
  <c r="AH4973" i="1"/>
  <c r="AJ4970" i="1"/>
  <c r="AL5000" i="1"/>
  <c r="AL5003" i="1" s="1"/>
  <c r="AJ5003" i="1"/>
  <c r="AG4700" i="1"/>
  <c r="AH4700" i="1" s="1"/>
  <c r="AJ4700" i="1" s="1"/>
  <c r="AL4700" i="1" s="1"/>
  <c r="AG4714" i="1"/>
  <c r="AH4714" i="1" s="1"/>
  <c r="AJ4714" i="1" s="1"/>
  <c r="AL4714" i="1" s="1"/>
  <c r="AH4764" i="1"/>
  <c r="AJ4763" i="1"/>
  <c r="AH4800" i="1"/>
  <c r="AJ4799" i="1"/>
  <c r="AJ4826" i="1"/>
  <c r="AL4824" i="1"/>
  <c r="AL4826" i="1" s="1"/>
  <c r="AL4867" i="1"/>
  <c r="AL4870" i="1" s="1"/>
  <c r="AJ4870" i="1"/>
  <c r="AJ4874" i="1"/>
  <c r="AL4871" i="1"/>
  <c r="AL4874" i="1" s="1"/>
  <c r="AJ4875" i="1"/>
  <c r="AH4876" i="1"/>
  <c r="AJ4925" i="1"/>
  <c r="AH4929" i="1"/>
  <c r="AH4937" i="1"/>
  <c r="AJ4936" i="1"/>
  <c r="AH4977" i="1"/>
  <c r="AJ4974" i="1"/>
  <c r="AJ4978" i="1"/>
  <c r="AH4979" i="1"/>
  <c r="AJ5015" i="1"/>
  <c r="AH5016" i="1"/>
  <c r="AG4751" i="1"/>
  <c r="AH4751" i="1" s="1"/>
  <c r="AJ4751" i="1" s="1"/>
  <c r="AL4751" i="1" s="1"/>
  <c r="AH4766" i="1"/>
  <c r="AJ4765" i="1"/>
  <c r="AH4785" i="1"/>
  <c r="AJ4784" i="1"/>
  <c r="AG4788" i="1"/>
  <c r="AH4788" i="1" s="1"/>
  <c r="AJ4788" i="1" s="1"/>
  <c r="AL4788" i="1" s="1"/>
  <c r="AJ4792" i="1"/>
  <c r="AH4793" i="1"/>
  <c r="AG4810" i="1"/>
  <c r="AH4810" i="1" s="1"/>
  <c r="AJ4832" i="1"/>
  <c r="AH4833" i="1"/>
  <c r="AH4838" i="1"/>
  <c r="AJ4837" i="1"/>
  <c r="AJ4886" i="1"/>
  <c r="AJ4920" i="1"/>
  <c r="AH4969" i="1"/>
  <c r="AJ4943" i="1"/>
  <c r="AG4553" i="1"/>
  <c r="AH4553" i="1" s="1"/>
  <c r="AJ4553" i="1" s="1"/>
  <c r="AL4553" i="1" s="1"/>
  <c r="AG4584" i="1"/>
  <c r="AH4584" i="1" s="1"/>
  <c r="AG4639" i="1"/>
  <c r="AH4639" i="1" s="1"/>
  <c r="AJ4639" i="1" s="1"/>
  <c r="AL4639" i="1" s="1"/>
  <c r="AG4643" i="1"/>
  <c r="AH4643" i="1" s="1"/>
  <c r="AJ4643" i="1" s="1"/>
  <c r="AL4643" i="1" s="1"/>
  <c r="AG4693" i="1"/>
  <c r="AH4693" i="1" s="1"/>
  <c r="AJ4693" i="1" s="1"/>
  <c r="AL4693" i="1" s="1"/>
  <c r="AG4713" i="1"/>
  <c r="AH4713" i="1" s="1"/>
  <c r="AJ4713" i="1" s="1"/>
  <c r="AL4713" i="1" s="1"/>
  <c r="AJ4743" i="1"/>
  <c r="AG4746" i="1"/>
  <c r="AH4746" i="1" s="1"/>
  <c r="AJ4746" i="1" s="1"/>
  <c r="AL4746" i="1" s="1"/>
  <c r="AH4758" i="1"/>
  <c r="AJ4757" i="1"/>
  <c r="AH4803" i="1"/>
  <c r="AJ4801" i="1"/>
  <c r="AH4831" i="1"/>
  <c r="AJ4829" i="1"/>
  <c r="AH4842" i="1"/>
  <c r="AJ4839" i="1"/>
  <c r="AJ4903" i="1"/>
  <c r="AH4904" i="1"/>
  <c r="AH4916" i="1"/>
  <c r="AJ4915" i="1"/>
  <c r="AJ4938" i="1"/>
  <c r="AH4942" i="1"/>
  <c r="AH4988" i="1"/>
  <c r="AJ4985" i="1"/>
  <c r="AG4583" i="1"/>
  <c r="AH4583" i="1" s="1"/>
  <c r="AJ4583" i="1" s="1"/>
  <c r="AL4583" i="1" s="1"/>
  <c r="AH4610" i="1"/>
  <c r="AG4618" i="1"/>
  <c r="AH4618" i="1" s="1"/>
  <c r="AJ4618" i="1" s="1"/>
  <c r="AL4618" i="1" s="1"/>
  <c r="AG4749" i="1"/>
  <c r="AH4749" i="1" s="1"/>
  <c r="AJ4749" i="1" s="1"/>
  <c r="AL4749" i="1" s="1"/>
  <c r="AJ4759" i="1"/>
  <c r="AJ4760" i="1"/>
  <c r="AL4760" i="1" s="1"/>
  <c r="AG4786" i="1"/>
  <c r="AH4786" i="1" s="1"/>
  <c r="AJ4812" i="1"/>
  <c r="AH4818" i="1"/>
  <c r="AH4836" i="1"/>
  <c r="AJ4834" i="1"/>
  <c r="AJ4877" i="1"/>
  <c r="AH4880" i="1"/>
  <c r="AH4882" i="1"/>
  <c r="AJ4881" i="1"/>
  <c r="AJ4890" i="1"/>
  <c r="AJ4905" i="1"/>
  <c r="AH4906" i="1"/>
  <c r="AH4912" i="1"/>
  <c r="AJ4910" i="1"/>
  <c r="AJ4917" i="1"/>
  <c r="AH4919" i="1"/>
  <c r="AH4935" i="1"/>
  <c r="AJ4930" i="1"/>
  <c r="AH5023" i="1"/>
  <c r="AJ5017" i="1"/>
  <c r="AG4681" i="1"/>
  <c r="AH4681" i="1" s="1"/>
  <c r="AG4695" i="1"/>
  <c r="AH4695" i="1" s="1"/>
  <c r="AJ4695" i="1" s="1"/>
  <c r="AL4695" i="1" s="1"/>
  <c r="AG4702" i="1"/>
  <c r="AH4702" i="1" s="1"/>
  <c r="AJ4702" i="1" s="1"/>
  <c r="AL4702" i="1" s="1"/>
  <c r="AG4712" i="1"/>
  <c r="AH4712" i="1" s="1"/>
  <c r="AH4756" i="1"/>
  <c r="AJ4753" i="1"/>
  <c r="AJ4777" i="1"/>
  <c r="AH4780" i="1"/>
  <c r="AH4783" i="1"/>
  <c r="AJ4781" i="1"/>
  <c r="AH4796" i="1"/>
  <c r="AJ4794" i="1"/>
  <c r="AH4809" i="1"/>
  <c r="AJ4807" i="1"/>
  <c r="AH4850" i="1"/>
  <c r="AJ4843" i="1"/>
  <c r="AH4866" i="1"/>
  <c r="AJ4865" i="1"/>
  <c r="AJ4907" i="1"/>
  <c r="AH4909" i="1"/>
  <c r="AJ4921" i="1"/>
  <c r="AL4921" i="1" s="1"/>
  <c r="AJ4722" i="1"/>
  <c r="AL4722" i="1" s="1"/>
  <c r="AJ4739" i="1"/>
  <c r="AH4742" i="1"/>
  <c r="AJ4802" i="1"/>
  <c r="AL4802" i="1" s="1"/>
  <c r="AJ4819" i="1"/>
  <c r="AH4821" i="1"/>
  <c r="AJ4823" i="1"/>
  <c r="AL4822" i="1"/>
  <c r="AL4823" i="1" s="1"/>
  <c r="AJ4855" i="1"/>
  <c r="AJ4883" i="1"/>
  <c r="AH4885" i="1"/>
  <c r="AJ4887" i="1"/>
  <c r="AL4887" i="1" s="1"/>
  <c r="AJ4897" i="1"/>
  <c r="AH4902" i="1"/>
  <c r="AH4990" i="1"/>
  <c r="AJ4989" i="1"/>
  <c r="AH4999" i="1"/>
  <c r="AJ4998" i="1"/>
  <c r="AH5125" i="1"/>
  <c r="AJ5156" i="1"/>
  <c r="AH5157" i="1"/>
  <c r="AH4823" i="1"/>
  <c r="AG4860" i="1"/>
  <c r="AH4860" i="1" s="1"/>
  <c r="AJ4860" i="1" s="1"/>
  <c r="AL4860" i="1" s="1"/>
  <c r="AH4870" i="1"/>
  <c r="AG4926" i="1"/>
  <c r="AH4926" i="1" s="1"/>
  <c r="AJ4926" i="1" s="1"/>
  <c r="AL4926" i="1" s="1"/>
  <c r="AH5003" i="1"/>
  <c r="AG5013" i="1"/>
  <c r="AH5013" i="1" s="1"/>
  <c r="AJ5024" i="1"/>
  <c r="AJ5093" i="1"/>
  <c r="AH5095" i="1"/>
  <c r="AJ5134" i="1"/>
  <c r="AH5136" i="1"/>
  <c r="AG4730" i="1"/>
  <c r="AH4730" i="1" s="1"/>
  <c r="AJ4730" i="1" s="1"/>
  <c r="AL4730" i="1" s="1"/>
  <c r="AG4825" i="1"/>
  <c r="AH4825" i="1" s="1"/>
  <c r="AJ4825" i="1" s="1"/>
  <c r="AL4825" i="1" s="1"/>
  <c r="AJ5116" i="1"/>
  <c r="AH5117" i="1"/>
  <c r="AJ5125" i="1"/>
  <c r="AL5123" i="1"/>
  <c r="AL5125" i="1" s="1"/>
  <c r="AG4921" i="1"/>
  <c r="AH4921" i="1" s="1"/>
  <c r="AH4922" i="1" s="1"/>
  <c r="AJ4996" i="1"/>
  <c r="AH5045" i="1"/>
  <c r="AJ5044" i="1"/>
  <c r="AL5143" i="1"/>
  <c r="AJ5118" i="1"/>
  <c r="AH5153" i="1"/>
  <c r="AJ5147" i="1"/>
  <c r="AH4874" i="1"/>
  <c r="AG4892" i="1"/>
  <c r="AH4892" i="1" s="1"/>
  <c r="AJ4892" i="1" s="1"/>
  <c r="AL4892" i="1" s="1"/>
  <c r="AG4928" i="1"/>
  <c r="AH4928" i="1" s="1"/>
  <c r="AJ4928" i="1" s="1"/>
  <c r="AL4928" i="1" s="1"/>
  <c r="AG4981" i="1"/>
  <c r="AH4981" i="1" s="1"/>
  <c r="AJ4981" i="1" s="1"/>
  <c r="AL4981" i="1" s="1"/>
  <c r="AL4982" i="1" s="1"/>
  <c r="AH5007" i="1"/>
  <c r="AJ5004" i="1"/>
  <c r="AJ5137" i="1"/>
  <c r="AH5142" i="1"/>
  <c r="AG4849" i="1"/>
  <c r="AH4849" i="1" s="1"/>
  <c r="AJ4849" i="1" s="1"/>
  <c r="AL4849" i="1" s="1"/>
  <c r="AG4863" i="1"/>
  <c r="AH4863" i="1" s="1"/>
  <c r="AJ4863" i="1" s="1"/>
  <c r="AL4863" i="1" s="1"/>
  <c r="AJ5010" i="1"/>
  <c r="AL5008" i="1"/>
  <c r="AL5010" i="1" s="1"/>
  <c r="AL5011" i="1"/>
  <c r="AL5012" i="1" s="1"/>
  <c r="AJ5012" i="1"/>
  <c r="AH5027" i="1"/>
  <c r="AJ5026" i="1"/>
  <c r="AH5043" i="1"/>
  <c r="AJ5040" i="1"/>
  <c r="AG5072" i="1"/>
  <c r="AH5072" i="1" s="1"/>
  <c r="AJ5072" i="1" s="1"/>
  <c r="AL5072" i="1" s="1"/>
  <c r="AG5073" i="1"/>
  <c r="AH5073" i="1" s="1"/>
  <c r="AJ5073" i="1" s="1"/>
  <c r="AL5073" i="1" s="1"/>
  <c r="AJ5120" i="1"/>
  <c r="AH5122" i="1"/>
  <c r="AJ5028" i="1"/>
  <c r="AH5036" i="1"/>
  <c r="AH5039" i="1"/>
  <c r="AJ5037" i="1"/>
  <c r="AJ5050" i="1"/>
  <c r="AL5050" i="1" s="1"/>
  <c r="AJ5101" i="1"/>
  <c r="AL5099" i="1"/>
  <c r="AL5101" i="1" s="1"/>
  <c r="AG5032" i="1"/>
  <c r="AH5032" i="1" s="1"/>
  <c r="AJ5032" i="1" s="1"/>
  <c r="AL5032" i="1" s="1"/>
  <c r="AJ5034" i="1"/>
  <c r="AG5074" i="1"/>
  <c r="AH5074" i="1" s="1"/>
  <c r="AJ5074" i="1" s="1"/>
  <c r="AL5074" i="1" s="1"/>
  <c r="AH5105" i="1"/>
  <c r="AJ5102" i="1"/>
  <c r="AG5126" i="1"/>
  <c r="AH5126" i="1" s="1"/>
  <c r="AH5172" i="1"/>
  <c r="AJ5170" i="1"/>
  <c r="AG5212" i="1"/>
  <c r="AH5212" i="1" s="1"/>
  <c r="AJ5212" i="1" s="1"/>
  <c r="AL5212" i="1" s="1"/>
  <c r="AG5216" i="1"/>
  <c r="AH5216" i="1" s="1"/>
  <c r="AJ5240" i="1"/>
  <c r="AH5251" i="1"/>
  <c r="AJ5243" i="1"/>
  <c r="AL5243" i="1" s="1"/>
  <c r="AH5327" i="1"/>
  <c r="AJ5326" i="1"/>
  <c r="AJ5361" i="1"/>
  <c r="AJ5404" i="1"/>
  <c r="AH5405" i="1"/>
  <c r="AH5299" i="1"/>
  <c r="AJ5297" i="1"/>
  <c r="AG5035" i="1"/>
  <c r="AH5035" i="1" s="1"/>
  <c r="AJ5035" i="1" s="1"/>
  <c r="AL5035" i="1" s="1"/>
  <c r="AJ5046" i="1"/>
  <c r="AJ5049" i="1"/>
  <c r="AG5076" i="1"/>
  <c r="AH5076" i="1" s="1"/>
  <c r="AJ5076" i="1" s="1"/>
  <c r="AL5076" i="1" s="1"/>
  <c r="AG5086" i="1"/>
  <c r="AH5086" i="1" s="1"/>
  <c r="AJ5086" i="1" s="1"/>
  <c r="AL5086" i="1" s="1"/>
  <c r="AH5089" i="1"/>
  <c r="AG5129" i="1"/>
  <c r="AH5129" i="1" s="1"/>
  <c r="AJ5129" i="1" s="1"/>
  <c r="AL5129" i="1" s="1"/>
  <c r="AJ5131" i="1"/>
  <c r="AG5144" i="1"/>
  <c r="AH5144" i="1" s="1"/>
  <c r="AH5146" i="1" s="1"/>
  <c r="AJ5145" i="1"/>
  <c r="AL5145" i="1" s="1"/>
  <c r="AJ5237" i="1"/>
  <c r="AJ5300" i="1"/>
  <c r="AH5301" i="1"/>
  <c r="AG5031" i="1"/>
  <c r="AH5031" i="1" s="1"/>
  <c r="AJ5031" i="1" s="1"/>
  <c r="AL5031" i="1" s="1"/>
  <c r="AG5071" i="1"/>
  <c r="AH5071" i="1" s="1"/>
  <c r="AJ5071" i="1" s="1"/>
  <c r="AL5071" i="1" s="1"/>
  <c r="AJ5089" i="1"/>
  <c r="AG5103" i="1"/>
  <c r="AH5103" i="1" s="1"/>
  <c r="AJ5103" i="1" s="1"/>
  <c r="AL5103" i="1" s="1"/>
  <c r="AJ5158" i="1"/>
  <c r="AH5161" i="1"/>
  <c r="AG5175" i="1"/>
  <c r="AH5175" i="1" s="1"/>
  <c r="AJ5175" i="1" s="1"/>
  <c r="AL5175" i="1" s="1"/>
  <c r="AL5178" i="1" s="1"/>
  <c r="AG5177" i="1"/>
  <c r="AH5177" i="1" s="1"/>
  <c r="AJ5177" i="1" s="1"/>
  <c r="AL5177" i="1" s="1"/>
  <c r="AJ5184" i="1"/>
  <c r="AL5179" i="1"/>
  <c r="AL5184" i="1" s="1"/>
  <c r="AG5188" i="1"/>
  <c r="AH5188" i="1" s="1"/>
  <c r="AJ5188" i="1" s="1"/>
  <c r="AL5188" i="1" s="1"/>
  <c r="AG5190" i="1"/>
  <c r="AH5190" i="1" s="1"/>
  <c r="AJ5190" i="1" s="1"/>
  <c r="AL5190" i="1" s="1"/>
  <c r="AL5195" i="1" s="1"/>
  <c r="AG5192" i="1"/>
  <c r="AH5192" i="1" s="1"/>
  <c r="AJ5192" i="1" s="1"/>
  <c r="AL5192" i="1" s="1"/>
  <c r="AH5213" i="1"/>
  <c r="AJ5210" i="1"/>
  <c r="AJ5278" i="1"/>
  <c r="AH5279" i="1"/>
  <c r="AH5101" i="1"/>
  <c r="AG5118" i="1"/>
  <c r="AH5118" i="1" s="1"/>
  <c r="AH5119" i="1" s="1"/>
  <c r="AH5227" i="1"/>
  <c r="AJ5218" i="1"/>
  <c r="AH5257" i="1"/>
  <c r="AJ5255" i="1"/>
  <c r="AJ5262" i="1"/>
  <c r="AH5264" i="1"/>
  <c r="AJ5356" i="1"/>
  <c r="AH5360" i="1"/>
  <c r="AH5115" i="1"/>
  <c r="AJ5106" i="1"/>
  <c r="AH5197" i="1"/>
  <c r="AJ5196" i="1"/>
  <c r="AJ5252" i="1"/>
  <c r="AH5254" i="1"/>
  <c r="AJ5287" i="1"/>
  <c r="AH5290" i="1"/>
  <c r="AJ5310" i="1"/>
  <c r="AG5030" i="1"/>
  <c r="AH5030" i="1" s="1"/>
  <c r="AJ5030" i="1" s="1"/>
  <c r="AL5030" i="1" s="1"/>
  <c r="AH5092" i="1"/>
  <c r="AJ5090" i="1"/>
  <c r="AG5128" i="1"/>
  <c r="AH5128" i="1" s="1"/>
  <c r="AJ5154" i="1"/>
  <c r="AH5169" i="1"/>
  <c r="AJ5162" i="1"/>
  <c r="AJ5206" i="1"/>
  <c r="AJ5235" i="1"/>
  <c r="AJ5347" i="1"/>
  <c r="AH5351" i="1"/>
  <c r="AH5413" i="1"/>
  <c r="AJ5412" i="1"/>
  <c r="AJ5055" i="1"/>
  <c r="AL5055" i="1" s="1"/>
  <c r="AG5077" i="1"/>
  <c r="AH5077" i="1" s="1"/>
  <c r="AJ5077" i="1" s="1"/>
  <c r="AL5077" i="1" s="1"/>
  <c r="AH5098" i="1"/>
  <c r="AJ5096" i="1"/>
  <c r="AG5163" i="1"/>
  <c r="AH5163" i="1" s="1"/>
  <c r="AJ5163" i="1" s="1"/>
  <c r="AL5163" i="1" s="1"/>
  <c r="AH5205" i="1"/>
  <c r="AJ5198" i="1"/>
  <c r="AG5208" i="1"/>
  <c r="AH5208" i="1" s="1"/>
  <c r="AH5209" i="1" s="1"/>
  <c r="AJ5214" i="1"/>
  <c r="AJ5303" i="1"/>
  <c r="AL5303" i="1" s="1"/>
  <c r="AH5304" i="1"/>
  <c r="AG5380" i="1"/>
  <c r="AH5380" i="1" s="1"/>
  <c r="AJ5380" i="1" s="1"/>
  <c r="AL5380" i="1" s="1"/>
  <c r="AJ5273" i="1"/>
  <c r="AL5271" i="1"/>
  <c r="AL5273" i="1" s="1"/>
  <c r="AJ5305" i="1"/>
  <c r="AH5306" i="1"/>
  <c r="AJ5339" i="1"/>
  <c r="AH5340" i="1"/>
  <c r="AJ5354" i="1"/>
  <c r="AH5355" i="1"/>
  <c r="AG5373" i="1"/>
  <c r="AH5373" i="1" s="1"/>
  <c r="AJ5373" i="1" s="1"/>
  <c r="AL5373" i="1" s="1"/>
  <c r="AL5434" i="1"/>
  <c r="AL5435" i="1" s="1"/>
  <c r="AJ5435" i="1"/>
  <c r="AJ5446" i="1"/>
  <c r="AL5443" i="1"/>
  <c r="AL5446" i="1" s="1"/>
  <c r="AJ5504" i="1"/>
  <c r="AL5504" i="1" s="1"/>
  <c r="AG5230" i="1"/>
  <c r="AH5230" i="1" s="1"/>
  <c r="AG5232" i="1"/>
  <c r="AH5232" i="1" s="1"/>
  <c r="AJ5232" i="1" s="1"/>
  <c r="AL5232" i="1" s="1"/>
  <c r="AG5397" i="1"/>
  <c r="AH5397" i="1" s="1"/>
  <c r="AJ5397" i="1" s="1"/>
  <c r="AL5397" i="1" s="1"/>
  <c r="AG5398" i="1"/>
  <c r="AH5398" i="1" s="1"/>
  <c r="AJ5398" i="1" s="1"/>
  <c r="AL5398" i="1" s="1"/>
  <c r="AG5402" i="1"/>
  <c r="AH5402" i="1" s="1"/>
  <c r="AJ5402" i="1" s="1"/>
  <c r="AL5402" i="1" s="1"/>
  <c r="AJ5422" i="1"/>
  <c r="AH5423" i="1"/>
  <c r="AJ5454" i="1"/>
  <c r="AG5269" i="1"/>
  <c r="AH5269" i="1" s="1"/>
  <c r="AH5277" i="1"/>
  <c r="AJ5276" i="1"/>
  <c r="AH5283" i="1"/>
  <c r="AJ5282" i="1"/>
  <c r="AJ5293" i="1"/>
  <c r="AH5296" i="1"/>
  <c r="AL5302" i="1"/>
  <c r="AJ5320" i="1"/>
  <c r="AL5345" i="1"/>
  <c r="AL5346" i="1" s="1"/>
  <c r="AJ5346" i="1"/>
  <c r="AL5376" i="1"/>
  <c r="AL5377" i="1" s="1"/>
  <c r="AJ5377" i="1"/>
  <c r="AH5411" i="1"/>
  <c r="AJ5406" i="1"/>
  <c r="AH5419" i="1"/>
  <c r="AJ5414" i="1"/>
  <c r="AJ5480" i="1"/>
  <c r="AH5481" i="1"/>
  <c r="AJ5518" i="1"/>
  <c r="AL5518" i="1" s="1"/>
  <c r="AJ5575" i="1"/>
  <c r="AH5576" i="1"/>
  <c r="AG5228" i="1"/>
  <c r="AH5228" i="1" s="1"/>
  <c r="AJ5258" i="1"/>
  <c r="AH5273" i="1"/>
  <c r="AL5280" i="1"/>
  <c r="AL5281" i="1" s="1"/>
  <c r="AG5312" i="1"/>
  <c r="AH5312" i="1" s="1"/>
  <c r="AJ5312" i="1" s="1"/>
  <c r="AL5312" i="1" s="1"/>
  <c r="AH5346" i="1"/>
  <c r="AH5377" i="1"/>
  <c r="AL5384" i="1"/>
  <c r="AJ5472" i="1"/>
  <c r="AL5469" i="1"/>
  <c r="AL5472" i="1" s="1"/>
  <c r="AG5284" i="1"/>
  <c r="AH5284" i="1" s="1"/>
  <c r="AJ5307" i="1"/>
  <c r="AJ5331" i="1"/>
  <c r="AJ5341" i="1"/>
  <c r="AH5344" i="1"/>
  <c r="AJ5378" i="1"/>
  <c r="AH5382" i="1"/>
  <c r="AG5388" i="1"/>
  <c r="AH5388" i="1" s="1"/>
  <c r="AJ5388" i="1" s="1"/>
  <c r="AL5388" i="1" s="1"/>
  <c r="AJ5447" i="1"/>
  <c r="AH5449" i="1"/>
  <c r="AJ5508" i="1"/>
  <c r="AL5508" i="1" s="1"/>
  <c r="AH5509" i="1"/>
  <c r="AJ5274" i="1"/>
  <c r="AH5275" i="1"/>
  <c r="AJ5315" i="1"/>
  <c r="AH5317" i="1"/>
  <c r="AH5330" i="1"/>
  <c r="AJ5328" i="1"/>
  <c r="AG5332" i="1"/>
  <c r="AH5332" i="1" s="1"/>
  <c r="AJ5332" i="1" s="1"/>
  <c r="AL5332" i="1" s="1"/>
  <c r="AL5491" i="1"/>
  <c r="AL5492" i="1" s="1"/>
  <c r="AJ5492" i="1"/>
  <c r="AJ5291" i="1"/>
  <c r="AG5295" i="1"/>
  <c r="AH5295" i="1" s="1"/>
  <c r="AJ5295" i="1" s="1"/>
  <c r="AL5295" i="1" s="1"/>
  <c r="AG5322" i="1"/>
  <c r="AH5322" i="1" s="1"/>
  <c r="AJ5322" i="1" s="1"/>
  <c r="AL5322" i="1" s="1"/>
  <c r="AL5403" i="1"/>
  <c r="AH5268" i="1"/>
  <c r="AJ5318" i="1"/>
  <c r="AH5319" i="1"/>
  <c r="AG5334" i="1"/>
  <c r="AH5334" i="1" s="1"/>
  <c r="AJ5379" i="1"/>
  <c r="AL5379" i="1" s="1"/>
  <c r="AG5425" i="1"/>
  <c r="AH5425" i="1" s="1"/>
  <c r="AJ5425" i="1" s="1"/>
  <c r="AG5476" i="1"/>
  <c r="AH5476" i="1" s="1"/>
  <c r="AJ5476" i="1" s="1"/>
  <c r="AL5476" i="1" s="1"/>
  <c r="AG5478" i="1"/>
  <c r="AH5478" i="1" s="1"/>
  <c r="AJ5478" i="1" s="1"/>
  <c r="AL5478" i="1" s="1"/>
  <c r="AJ5502" i="1"/>
  <c r="AG5539" i="1"/>
  <c r="AH5539" i="1" s="1"/>
  <c r="AJ5539" i="1" s="1"/>
  <c r="AL5539" i="1" s="1"/>
  <c r="AG5540" i="1"/>
  <c r="AH5540" i="1" s="1"/>
  <c r="AJ5540" i="1" s="1"/>
  <c r="AL5540" i="1" s="1"/>
  <c r="AH5431" i="1"/>
  <c r="AJ5515" i="1"/>
  <c r="AL5515" i="1" s="1"/>
  <c r="AL5424" i="1"/>
  <c r="AL5429" i="1"/>
  <c r="AL5431" i="1" s="1"/>
  <c r="AJ5431" i="1"/>
  <c r="AG5461" i="1"/>
  <c r="AH5461" i="1" s="1"/>
  <c r="AJ5461" i="1" s="1"/>
  <c r="AL5461" i="1" s="1"/>
  <c r="AJ5473" i="1"/>
  <c r="AJ5510" i="1"/>
  <c r="AH5513" i="1"/>
  <c r="AJ5336" i="1"/>
  <c r="AH5338" i="1"/>
  <c r="AG5374" i="1"/>
  <c r="AH5374" i="1" s="1"/>
  <c r="AJ5374" i="1" s="1"/>
  <c r="AL5374" i="1" s="1"/>
  <c r="AG5381" i="1"/>
  <c r="AH5381" i="1" s="1"/>
  <c r="AJ5381" i="1" s="1"/>
  <c r="AL5381" i="1" s="1"/>
  <c r="AH5403" i="1"/>
  <c r="AG5385" i="1"/>
  <c r="AH5385" i="1" s="1"/>
  <c r="AJ5385" i="1" s="1"/>
  <c r="AL5385" i="1" s="1"/>
  <c r="AL5420" i="1"/>
  <c r="AL5421" i="1" s="1"/>
  <c r="AJ5421" i="1"/>
  <c r="AH5446" i="1"/>
  <c r="AG5459" i="1"/>
  <c r="AH5459" i="1" s="1"/>
  <c r="AJ5459" i="1" s="1"/>
  <c r="AL5459" i="1" s="1"/>
  <c r="AG5460" i="1"/>
  <c r="AH5460" i="1" s="1"/>
  <c r="AJ5460" i="1" s="1"/>
  <c r="AL5460" i="1" s="1"/>
  <c r="AJ5468" i="1"/>
  <c r="AL5466" i="1"/>
  <c r="AL5468" i="1" s="1"/>
  <c r="AH5468" i="1"/>
  <c r="AH5479" i="1"/>
  <c r="AJ5475" i="1"/>
  <c r="AG5496" i="1"/>
  <c r="AH5496" i="1" s="1"/>
  <c r="AG5497" i="1"/>
  <c r="AH5497" i="1" s="1"/>
  <c r="AJ5497" i="1" s="1"/>
  <c r="AL5497" i="1" s="1"/>
  <c r="AG5313" i="1"/>
  <c r="AH5313" i="1" s="1"/>
  <c r="AJ5313" i="1" s="1"/>
  <c r="AL5313" i="1" s="1"/>
  <c r="AG5436" i="1"/>
  <c r="AH5436" i="1" s="1"/>
  <c r="AG5437" i="1"/>
  <c r="AH5437" i="1" s="1"/>
  <c r="AJ5437" i="1" s="1"/>
  <c r="AL5437" i="1" s="1"/>
  <c r="AG5498" i="1"/>
  <c r="AH5498" i="1" s="1"/>
  <c r="AJ5498" i="1" s="1"/>
  <c r="AL5498" i="1" s="1"/>
  <c r="AG5504" i="1"/>
  <c r="AH5504" i="1" s="1"/>
  <c r="AG5503" i="1"/>
  <c r="AH5503" i="1" s="1"/>
  <c r="AJ5503" i="1" s="1"/>
  <c r="AL5503" i="1" s="1"/>
  <c r="AG5518" i="1"/>
  <c r="AH5518" i="1" s="1"/>
  <c r="AL5596" i="1"/>
  <c r="AJ5675" i="1"/>
  <c r="AH5676" i="1"/>
  <c r="AJ5691" i="1"/>
  <c r="AH5694" i="1"/>
  <c r="AJ5584" i="1"/>
  <c r="AH5662" i="1"/>
  <c r="AJ5658" i="1"/>
  <c r="AG5451" i="1"/>
  <c r="AH5451" i="1" s="1"/>
  <c r="AJ5451" i="1" s="1"/>
  <c r="AL5451" i="1" s="1"/>
  <c r="AG5450" i="1"/>
  <c r="AH5450" i="1" s="1"/>
  <c r="AJ5484" i="1"/>
  <c r="AL5484" i="1" s="1"/>
  <c r="AL5485" i="1" s="1"/>
  <c r="AG5493" i="1"/>
  <c r="AH5493" i="1" s="1"/>
  <c r="AG5494" i="1"/>
  <c r="AH5494" i="1" s="1"/>
  <c r="AJ5494" i="1" s="1"/>
  <c r="AL5494" i="1" s="1"/>
  <c r="AH5520" i="1"/>
  <c r="AJ5514" i="1"/>
  <c r="AJ5697" i="1"/>
  <c r="AH5700" i="1"/>
  <c r="AJ5432" i="1"/>
  <c r="AH5433" i="1"/>
  <c r="AH5485" i="1"/>
  <c r="AH5490" i="1"/>
  <c r="AJ5486" i="1"/>
  <c r="AL5507" i="1"/>
  <c r="AH5669" i="1"/>
  <c r="AJ5663" i="1"/>
  <c r="AG5549" i="1"/>
  <c r="AH5549" i="1" s="1"/>
  <c r="AJ5549" i="1" s="1"/>
  <c r="AL5549" i="1" s="1"/>
  <c r="AG5569" i="1"/>
  <c r="AH5569" i="1" s="1"/>
  <c r="AJ5569" i="1" s="1"/>
  <c r="AL5569" i="1" s="1"/>
  <c r="AJ5578" i="1"/>
  <c r="AL5577" i="1"/>
  <c r="AL5578" i="1" s="1"/>
  <c r="AG5582" i="1"/>
  <c r="AH5582" i="1" s="1"/>
  <c r="AJ5582" i="1" s="1"/>
  <c r="AL5582" i="1" s="1"/>
  <c r="AG5599" i="1"/>
  <c r="AH5599" i="1" s="1"/>
  <c r="AJ5599" i="1" s="1"/>
  <c r="AH5607" i="1"/>
  <c r="AJ5695" i="1"/>
  <c r="AH5696" i="1"/>
  <c r="AL5706" i="1"/>
  <c r="AJ5766" i="1"/>
  <c r="AL5765" i="1"/>
  <c r="AL5766" i="1" s="1"/>
  <c r="AH5788" i="1"/>
  <c r="AJ5787" i="1"/>
  <c r="AH5578" i="1"/>
  <c r="AJ5610" i="1"/>
  <c r="AJ5633" i="1"/>
  <c r="AH5655" i="1"/>
  <c r="AJ5653" i="1"/>
  <c r="AG5681" i="1"/>
  <c r="AH5681" i="1" s="1"/>
  <c r="AJ5751" i="1"/>
  <c r="AL5734" i="1"/>
  <c r="AL5751" i="1" s="1"/>
  <c r="AG5519" i="1"/>
  <c r="AH5519" i="1" s="1"/>
  <c r="AJ5519" i="1" s="1"/>
  <c r="AL5519" i="1" s="1"/>
  <c r="AJ5521" i="1"/>
  <c r="AG5531" i="1"/>
  <c r="AH5531" i="1" s="1"/>
  <c r="AJ5531" i="1" s="1"/>
  <c r="AL5531" i="1" s="1"/>
  <c r="AG5560" i="1"/>
  <c r="AH5560" i="1" s="1"/>
  <c r="AJ5560" i="1" s="1"/>
  <c r="AL5560" i="1" s="1"/>
  <c r="AH5631" i="1"/>
  <c r="AJ5624" i="1"/>
  <c r="AJ5726" i="1"/>
  <c r="AH5729" i="1"/>
  <c r="AG5548" i="1"/>
  <c r="AH5548" i="1" s="1"/>
  <c r="AJ5572" i="1"/>
  <c r="AH5572" i="1"/>
  <c r="AG5588" i="1"/>
  <c r="AH5588" i="1" s="1"/>
  <c r="AH5636" i="1"/>
  <c r="AJ5634" i="1"/>
  <c r="AH5672" i="1"/>
  <c r="AJ5670" i="1"/>
  <c r="AH5674" i="1"/>
  <c r="AJ5673" i="1"/>
  <c r="AG5686" i="1"/>
  <c r="AH5686" i="1" s="1"/>
  <c r="AH5703" i="1"/>
  <c r="AJ5701" i="1"/>
  <c r="AG5732" i="1"/>
  <c r="AH5732" i="1" s="1"/>
  <c r="AJ5732" i="1" s="1"/>
  <c r="AL5732" i="1" s="1"/>
  <c r="AG5731" i="1"/>
  <c r="AH5731" i="1" s="1"/>
  <c r="AJ5731" i="1" s="1"/>
  <c r="AL5731" i="1" s="1"/>
  <c r="AJ5830" i="1"/>
  <c r="AH5831" i="1"/>
  <c r="AJ5516" i="1"/>
  <c r="AL5516" i="1" s="1"/>
  <c r="AL5567" i="1"/>
  <c r="AL5572" i="1" s="1"/>
  <c r="AJ5579" i="1"/>
  <c r="AJ5608" i="1"/>
  <c r="AL5644" i="1"/>
  <c r="AJ5650" i="1"/>
  <c r="AJ5665" i="1"/>
  <c r="AL5665" i="1" s="1"/>
  <c r="AJ5705" i="1"/>
  <c r="AL5704" i="1"/>
  <c r="AL5705" i="1" s="1"/>
  <c r="AJ5754" i="1"/>
  <c r="AH5758" i="1"/>
  <c r="AJ5821" i="1"/>
  <c r="AJ5591" i="1"/>
  <c r="AH5623" i="1"/>
  <c r="AJ5621" i="1"/>
  <c r="AH5705" i="1"/>
  <c r="AG5554" i="1"/>
  <c r="AH5554" i="1" s="1"/>
  <c r="AJ5554" i="1" s="1"/>
  <c r="AL5554" i="1" s="1"/>
  <c r="AL5573" i="1"/>
  <c r="AL5574" i="1" s="1"/>
  <c r="AJ5612" i="1"/>
  <c r="AH5620" i="1"/>
  <c r="AH5643" i="1"/>
  <c r="AJ5642" i="1"/>
  <c r="AG5645" i="1"/>
  <c r="AH5645" i="1" s="1"/>
  <c r="AJ5647" i="1"/>
  <c r="AL5647" i="1" s="1"/>
  <c r="AJ5666" i="1"/>
  <c r="AL5666" i="1" s="1"/>
  <c r="AJ5517" i="1"/>
  <c r="AL5517" i="1" s="1"/>
  <c r="AG5552" i="1"/>
  <c r="AH5552" i="1" s="1"/>
  <c r="AJ5552" i="1" s="1"/>
  <c r="AL5552" i="1" s="1"/>
  <c r="AH5574" i="1"/>
  <c r="AG5586" i="1"/>
  <c r="AH5586" i="1" s="1"/>
  <c r="AJ5586" i="1" s="1"/>
  <c r="AL5586" i="1" s="1"/>
  <c r="AJ5595" i="1"/>
  <c r="AL5593" i="1"/>
  <c r="AL5595" i="1" s="1"/>
  <c r="AH5595" i="1"/>
  <c r="AH5685" i="1"/>
  <c r="AJ5684" i="1"/>
  <c r="AH5690" i="1"/>
  <c r="AJ5688" i="1"/>
  <c r="AH5723" i="1"/>
  <c r="AJ5720" i="1"/>
  <c r="AH5733" i="1"/>
  <c r="AJ5730" i="1"/>
  <c r="AG5563" i="1"/>
  <c r="AH5563" i="1" s="1"/>
  <c r="AJ5563" i="1" s="1"/>
  <c r="AL5563" i="1" s="1"/>
  <c r="AJ5589" i="1"/>
  <c r="AL5589" i="1" s="1"/>
  <c r="AG5630" i="1"/>
  <c r="AH5630" i="1" s="1"/>
  <c r="AJ5630" i="1" s="1"/>
  <c r="AL5630" i="1" s="1"/>
  <c r="AH5680" i="1"/>
  <c r="AJ5677" i="1"/>
  <c r="AG5702" i="1"/>
  <c r="AH5702" i="1" s="1"/>
  <c r="AJ5702" i="1" s="1"/>
  <c r="AL5702" i="1" s="1"/>
  <c r="AG5805" i="1"/>
  <c r="AH5805" i="1" s="1"/>
  <c r="AJ5805" i="1" s="1"/>
  <c r="AL5805" i="1" s="1"/>
  <c r="AG5806" i="1"/>
  <c r="AH5806" i="1" s="1"/>
  <c r="AJ5806" i="1" s="1"/>
  <c r="AL5806" i="1" s="1"/>
  <c r="AH5863" i="1"/>
  <c r="AJ5860" i="1"/>
  <c r="AH5937" i="1"/>
  <c r="AJ5936" i="1"/>
  <c r="AJ5977" i="1"/>
  <c r="AL5974" i="1"/>
  <c r="AL5977" i="1" s="1"/>
  <c r="AG5716" i="1"/>
  <c r="AH5716" i="1" s="1"/>
  <c r="AH5725" i="1"/>
  <c r="AJ5724" i="1"/>
  <c r="AH5779" i="1"/>
  <c r="AH5784" i="1"/>
  <c r="AJ5783" i="1"/>
  <c r="AH5942" i="1"/>
  <c r="AJ5941" i="1"/>
  <c r="AJ5789" i="1"/>
  <c r="AJ5900" i="1"/>
  <c r="AJ5752" i="1"/>
  <c r="AH5753" i="1"/>
  <c r="AI5761" i="1"/>
  <c r="AJ5761" i="1" s="1"/>
  <c r="AL5761" i="1" s="1"/>
  <c r="AG5761" i="1"/>
  <c r="AH5761" i="1" s="1"/>
  <c r="AH5764" i="1" s="1"/>
  <c r="AJ5785" i="1"/>
  <c r="AH5786" i="1"/>
  <c r="AJ5793" i="1"/>
  <c r="AH5794" i="1"/>
  <c r="AJ5837" i="1"/>
  <c r="AH5838" i="1"/>
  <c r="AJ5890" i="1"/>
  <c r="AH5891" i="1"/>
  <c r="AJ5897" i="1"/>
  <c r="AH5899" i="1"/>
  <c r="AJ5638" i="1"/>
  <c r="AL5638" i="1" s="1"/>
  <c r="AH5713" i="1"/>
  <c r="AJ5711" i="1"/>
  <c r="AJ5779" i="1"/>
  <c r="AL5767" i="1"/>
  <c r="AL5779" i="1" s="1"/>
  <c r="AH5803" i="1"/>
  <c r="AJ5795" i="1"/>
  <c r="AG5550" i="1"/>
  <c r="AH5550" i="1" s="1"/>
  <c r="AJ5550" i="1" s="1"/>
  <c r="AL5550" i="1" s="1"/>
  <c r="AG5580" i="1"/>
  <c r="AH5580" i="1" s="1"/>
  <c r="AJ5580" i="1" s="1"/>
  <c r="AL5580" i="1" s="1"/>
  <c r="AG5585" i="1"/>
  <c r="AH5585" i="1" s="1"/>
  <c r="AH5587" i="1" s="1"/>
  <c r="AG5656" i="1"/>
  <c r="AH5656" i="1" s="1"/>
  <c r="AG5664" i="1"/>
  <c r="AH5664" i="1" s="1"/>
  <c r="AJ5664" i="1" s="1"/>
  <c r="AL5664" i="1" s="1"/>
  <c r="AJ5759" i="1"/>
  <c r="AL5780" i="1"/>
  <c r="AJ5804" i="1"/>
  <c r="AG5561" i="1"/>
  <c r="AH5561" i="1" s="1"/>
  <c r="AJ5561" i="1" s="1"/>
  <c r="AL5561" i="1" s="1"/>
  <c r="AG5628" i="1"/>
  <c r="AH5628" i="1" s="1"/>
  <c r="AJ5628" i="1" s="1"/>
  <c r="AL5628" i="1" s="1"/>
  <c r="AG5637" i="1"/>
  <c r="AH5637" i="1" s="1"/>
  <c r="AG5646" i="1"/>
  <c r="AH5646" i="1" s="1"/>
  <c r="AJ5646" i="1" s="1"/>
  <c r="AL5646" i="1" s="1"/>
  <c r="AG5648" i="1"/>
  <c r="AH5648" i="1" s="1"/>
  <c r="AJ5648" i="1" s="1"/>
  <c r="AL5648" i="1" s="1"/>
  <c r="AG5651" i="1"/>
  <c r="AH5651" i="1" s="1"/>
  <c r="AJ5651" i="1" s="1"/>
  <c r="AL5651" i="1" s="1"/>
  <c r="AG5668" i="1"/>
  <c r="AH5668" i="1" s="1"/>
  <c r="AJ5668" i="1" s="1"/>
  <c r="AL5668" i="1" s="1"/>
  <c r="AG5707" i="1"/>
  <c r="AH5707" i="1" s="1"/>
  <c r="AH5715" i="1"/>
  <c r="AH5751" i="1"/>
  <c r="AG5737" i="1"/>
  <c r="AH5737" i="1" s="1"/>
  <c r="AJ5737" i="1" s="1"/>
  <c r="AL5737" i="1" s="1"/>
  <c r="AJ5809" i="1"/>
  <c r="AJ5834" i="1"/>
  <c r="AH5836" i="1"/>
  <c r="AL5870" i="1"/>
  <c r="AG5813" i="1"/>
  <c r="AH5813" i="1" s="1"/>
  <c r="AJ5813" i="1" s="1"/>
  <c r="AL5813" i="1" s="1"/>
  <c r="AH5833" i="1"/>
  <c r="AJ5832" i="1"/>
  <c r="AH5926" i="1"/>
  <c r="AJ5925" i="1"/>
  <c r="AJ5951" i="1"/>
  <c r="AL5951" i="1" s="1"/>
  <c r="AG5745" i="1"/>
  <c r="AH5745" i="1" s="1"/>
  <c r="AJ5745" i="1" s="1"/>
  <c r="AL5745" i="1" s="1"/>
  <c r="AG5811" i="1"/>
  <c r="AH5811" i="1" s="1"/>
  <c r="AJ5811" i="1" s="1"/>
  <c r="AL5811" i="1" s="1"/>
  <c r="AH5851" i="1"/>
  <c r="AJ5850" i="1"/>
  <c r="AJ5896" i="1"/>
  <c r="AJ5905" i="1"/>
  <c r="AH5907" i="1"/>
  <c r="AH5909" i="1"/>
  <c r="AJ5908" i="1"/>
  <c r="AG5991" i="1"/>
  <c r="AH5991" i="1" s="1"/>
  <c r="AH5992" i="1" s="1"/>
  <c r="AJ6041" i="1"/>
  <c r="AH6042" i="1"/>
  <c r="AG5553" i="1"/>
  <c r="AH5553" i="1" s="1"/>
  <c r="AJ5553" i="1" s="1"/>
  <c r="AL5553" i="1" s="1"/>
  <c r="AG5781" i="1"/>
  <c r="AH5781" i="1" s="1"/>
  <c r="AL5871" i="1"/>
  <c r="AJ5939" i="1"/>
  <c r="AL5939" i="1" s="1"/>
  <c r="AJ5993" i="1"/>
  <c r="AH5994" i="1"/>
  <c r="AI5760" i="1"/>
  <c r="AJ5760" i="1" s="1"/>
  <c r="AL5760" i="1" s="1"/>
  <c r="AG5763" i="1"/>
  <c r="AH5763" i="1" s="1"/>
  <c r="AJ5763" i="1" s="1"/>
  <c r="AL5763" i="1" s="1"/>
  <c r="AH5819" i="1"/>
  <c r="AG5823" i="1"/>
  <c r="AH5823" i="1" s="1"/>
  <c r="AJ5823" i="1" s="1"/>
  <c r="AL5823" i="1" s="1"/>
  <c r="AG5854" i="1"/>
  <c r="AH5854" i="1" s="1"/>
  <c r="AJ5854" i="1" s="1"/>
  <c r="AL5854" i="1" s="1"/>
  <c r="AG5856" i="1"/>
  <c r="AH5856" i="1" s="1"/>
  <c r="AJ5856" i="1" s="1"/>
  <c r="AL5856" i="1" s="1"/>
  <c r="AJ5870" i="1"/>
  <c r="AH5924" i="1"/>
  <c r="AJ5920" i="1"/>
  <c r="AJ5927" i="1"/>
  <c r="AH5929" i="1"/>
  <c r="AH5977" i="1"/>
  <c r="AJ6008" i="1"/>
  <c r="AL6008" i="1" s="1"/>
  <c r="AH6013" i="1"/>
  <c r="AJ5848" i="1"/>
  <c r="AH5849" i="1"/>
  <c r="AJ5878" i="1"/>
  <c r="AL5910" i="1"/>
  <c r="AL5914" i="1" s="1"/>
  <c r="AJ5914" i="1"/>
  <c r="AH5914" i="1"/>
  <c r="AH5940" i="1"/>
  <c r="AJ5842" i="1"/>
  <c r="AH5847" i="1"/>
  <c r="AH5870" i="1"/>
  <c r="AG5873" i="1"/>
  <c r="AH5873" i="1" s="1"/>
  <c r="AJ5873" i="1" s="1"/>
  <c r="AL5873" i="1" s="1"/>
  <c r="AJ5934" i="1"/>
  <c r="AH5935" i="1"/>
  <c r="AJ5938" i="1"/>
  <c r="AJ6022" i="1"/>
  <c r="AH6023" i="1"/>
  <c r="AJ6047" i="1"/>
  <c r="AL6047" i="1" s="1"/>
  <c r="AH6051" i="1"/>
  <c r="AG5790" i="1"/>
  <c r="AH5790" i="1" s="1"/>
  <c r="AJ5790" i="1" s="1"/>
  <c r="AL5790" i="1" s="1"/>
  <c r="AG5826" i="1"/>
  <c r="AH5826" i="1" s="1"/>
  <c r="AJ5826" i="1" s="1"/>
  <c r="AL5826" i="1" s="1"/>
  <c r="AJ5884" i="1"/>
  <c r="AJ5894" i="1"/>
  <c r="AL5892" i="1"/>
  <c r="AL5894" i="1" s="1"/>
  <c r="AG5918" i="1"/>
  <c r="AH5918" i="1" s="1"/>
  <c r="AJ5918" i="1" s="1"/>
  <c r="AL5918" i="1" s="1"/>
  <c r="AH6025" i="1"/>
  <c r="AJ6024" i="1"/>
  <c r="AJ5906" i="1"/>
  <c r="AL5906" i="1" s="1"/>
  <c r="AL6018" i="1"/>
  <c r="AL6045" i="1"/>
  <c r="AJ6051" i="1"/>
  <c r="AJ6052" i="1"/>
  <c r="AH6056" i="1"/>
  <c r="AJ5969" i="1"/>
  <c r="AH5988" i="1"/>
  <c r="AJ5987" i="1"/>
  <c r="AH6003" i="1"/>
  <c r="AJ5839" i="1"/>
  <c r="AH5841" i="1"/>
  <c r="AH5931" i="1"/>
  <c r="AJ5930" i="1"/>
  <c r="AJ5943" i="1"/>
  <c r="AH5947" i="1"/>
  <c r="AJ5978" i="1"/>
  <c r="AJ6066" i="1"/>
  <c r="AH6068" i="1"/>
  <c r="AG5887" i="1"/>
  <c r="AH5887" i="1" s="1"/>
  <c r="AJ5887" i="1" s="1"/>
  <c r="AL5887" i="1" s="1"/>
  <c r="AG5944" i="1"/>
  <c r="AH5944" i="1" s="1"/>
  <c r="AJ5944" i="1" s="1"/>
  <c r="AL5944" i="1" s="1"/>
  <c r="AG5951" i="1"/>
  <c r="AH5951" i="1" s="1"/>
  <c r="AH5955" i="1" s="1"/>
  <c r="AJ5990" i="1"/>
  <c r="AL5990" i="1" s="1"/>
  <c r="AL6007" i="1"/>
  <c r="AL6013" i="1" s="1"/>
  <c r="AH6040" i="1"/>
  <c r="AJ5995" i="1"/>
  <c r="AL5999" i="1"/>
  <c r="AG5957" i="1"/>
  <c r="AH5957" i="1" s="1"/>
  <c r="AJ5957" i="1" s="1"/>
  <c r="AG5979" i="1"/>
  <c r="AH5979" i="1" s="1"/>
  <c r="AJ5979" i="1" s="1"/>
  <c r="AL5979" i="1" s="1"/>
  <c r="AJ5983" i="1"/>
  <c r="AJ6014" i="1"/>
  <c r="AL6034" i="1"/>
  <c r="AL6040" i="1" s="1"/>
  <c r="AJ6040" i="1"/>
  <c r="AJ6061" i="1"/>
  <c r="AG5902" i="1"/>
  <c r="AH5902" i="1" s="1"/>
  <c r="AJ5902" i="1" s="1"/>
  <c r="AL5902" i="1" s="1"/>
  <c r="AG5967" i="1"/>
  <c r="AH5967" i="1" s="1"/>
  <c r="AI6058" i="1"/>
  <c r="AJ6058" i="1" s="1"/>
  <c r="AL6058" i="1" s="1"/>
  <c r="AL6060" i="1" s="1"/>
  <c r="AG6058" i="1"/>
  <c r="AH6058" i="1" s="1"/>
  <c r="AG5852" i="1"/>
  <c r="AH5852" i="1" s="1"/>
  <c r="AG5878" i="1"/>
  <c r="AH5878" i="1" s="1"/>
  <c r="AH5879" i="1" s="1"/>
  <c r="AG5972" i="1"/>
  <c r="AH5972" i="1" s="1"/>
  <c r="AJ5972" i="1" s="1"/>
  <c r="AL5972" i="1" s="1"/>
  <c r="AG6015" i="1"/>
  <c r="AH6015" i="1" s="1"/>
  <c r="AJ6015" i="1" s="1"/>
  <c r="AL6015" i="1" s="1"/>
  <c r="AJ6020" i="1"/>
  <c r="AL6020" i="1" s="1"/>
  <c r="AG5915" i="1"/>
  <c r="AH5915" i="1" s="1"/>
  <c r="AJ5950" i="1"/>
  <c r="AG5962" i="1"/>
  <c r="AH5962" i="1" s="1"/>
  <c r="AJ5962" i="1" s="1"/>
  <c r="AL5962" i="1" s="1"/>
  <c r="AG5971" i="1"/>
  <c r="AH5971" i="1" s="1"/>
  <c r="AJ5971" i="1" s="1"/>
  <c r="AL5971" i="1" s="1"/>
  <c r="AH6006" i="1"/>
  <c r="AJ6004" i="1"/>
  <c r="AJ6019" i="1"/>
  <c r="AL6019" i="1" s="1"/>
  <c r="AJ6043" i="1"/>
  <c r="AH6044" i="1"/>
  <c r="AI6062" i="1"/>
  <c r="AJ6062" i="1" s="1"/>
  <c r="AL6062" i="1" s="1"/>
  <c r="AG6062" i="1"/>
  <c r="AH6062" i="1" s="1"/>
  <c r="AH6065" i="1" s="1"/>
  <c r="AJ5932" i="1"/>
  <c r="AG6002" i="1"/>
  <c r="AH6002" i="1" s="1"/>
  <c r="AJ6002" i="1" s="1"/>
  <c r="AL6002" i="1" s="1"/>
  <c r="AJ6030" i="1"/>
  <c r="AJ6069" i="1"/>
  <c r="AG5958" i="1"/>
  <c r="AH5958" i="1" s="1"/>
  <c r="AJ5958" i="1" s="1"/>
  <c r="AL5958" i="1" s="1"/>
  <c r="AG5970" i="1"/>
  <c r="AH5970" i="1" s="1"/>
  <c r="AJ5970" i="1" s="1"/>
  <c r="AL5970" i="1" s="1"/>
  <c r="AJ5989" i="1"/>
  <c r="AH6021" i="1"/>
  <c r="AG5996" i="1"/>
  <c r="AH5996" i="1" s="1"/>
  <c r="AJ5996" i="1" s="1"/>
  <c r="AL5996" i="1" s="1"/>
  <c r="AJ6060" i="1"/>
  <c r="AJ6145" i="1"/>
  <c r="AL6145" i="1" s="1"/>
  <c r="AJ6154" i="1"/>
  <c r="AL6154" i="1" s="1"/>
  <c r="AJ6141" i="1"/>
  <c r="AL6141" i="1" s="1"/>
  <c r="AG6026" i="1"/>
  <c r="AH6026" i="1" s="1"/>
  <c r="AH6060" i="1"/>
  <c r="AG6073" i="1"/>
  <c r="AH6073" i="1" s="1"/>
  <c r="AH6192" i="1" s="1"/>
  <c r="AG6137" i="1"/>
  <c r="AH6137" i="1" s="1"/>
  <c r="AJ6137" i="1" s="1"/>
  <c r="AL6137" i="1" s="1"/>
  <c r="AJ6146" i="1"/>
  <c r="AL6146" i="1" s="1"/>
  <c r="AJ6147" i="1"/>
  <c r="AL6147" i="1" s="1"/>
  <c r="AG6193" i="1"/>
  <c r="AH6193" i="1" s="1"/>
  <c r="AG6144" i="1"/>
  <c r="AH6144" i="1" s="1"/>
  <c r="AJ6144" i="1" s="1"/>
  <c r="AL6144" i="1" s="1"/>
  <c r="AI6149" i="1"/>
  <c r="AJ6149" i="1" s="1"/>
  <c r="AL6149" i="1" s="1"/>
  <c r="AG6149" i="1"/>
  <c r="AH6149" i="1" s="1"/>
  <c r="AJ6153" i="1"/>
  <c r="AL6153" i="1" s="1"/>
  <c r="AJ6148" i="1"/>
  <c r="AL6148" i="1" s="1"/>
  <c r="AG6143" i="1"/>
  <c r="AH6143" i="1" s="1"/>
  <c r="AJ6143" i="1" s="1"/>
  <c r="AL6143" i="1" s="1"/>
  <c r="AG6150" i="1"/>
  <c r="AH6150" i="1" s="1"/>
  <c r="AJ6150" i="1" s="1"/>
  <c r="AL6150" i="1" s="1"/>
  <c r="AG6157" i="1"/>
  <c r="AH6157" i="1" s="1"/>
  <c r="AJ6157" i="1" s="1"/>
  <c r="AL6157" i="1" s="1"/>
  <c r="AJ6124" i="1"/>
  <c r="AL6124" i="1" s="1"/>
  <c r="AG6146" i="1"/>
  <c r="AH6146" i="1" s="1"/>
  <c r="AG6182" i="1"/>
  <c r="AH6182" i="1" s="1"/>
  <c r="AJ6182" i="1" s="1"/>
  <c r="AL6182" i="1" s="1"/>
  <c r="AL5599" i="1" l="1"/>
  <c r="AJ5607" i="1"/>
  <c r="AJ4130" i="1"/>
  <c r="AL4128" i="1"/>
  <c r="AL4130" i="1" s="1"/>
  <c r="AL946" i="1"/>
  <c r="AJ948" i="1"/>
  <c r="AL2889" i="1"/>
  <c r="AJ2891" i="1"/>
  <c r="AL2119" i="1"/>
  <c r="AJ2121" i="1"/>
  <c r="AL5425" i="1"/>
  <c r="AJ5428" i="1"/>
  <c r="AH4586" i="1"/>
  <c r="AJ4531" i="1"/>
  <c r="AL4528" i="1"/>
  <c r="AL4531" i="1" s="1"/>
  <c r="AJ4324" i="1"/>
  <c r="AL4323" i="1"/>
  <c r="AL4324" i="1" s="1"/>
  <c r="AJ4454" i="1"/>
  <c r="AL4451" i="1"/>
  <c r="AL4454" i="1" s="1"/>
  <c r="AJ4313" i="1"/>
  <c r="AJ4383" i="1"/>
  <c r="AL4371" i="1"/>
  <c r="AL4383" i="1" s="1"/>
  <c r="AH4075" i="1"/>
  <c r="AJ3982" i="1"/>
  <c r="AL3973" i="1"/>
  <c r="AL3982" i="1" s="1"/>
  <c r="AL4126" i="1"/>
  <c r="AL4127" i="1" s="1"/>
  <c r="AJ4127" i="1"/>
  <c r="AJ3735" i="1"/>
  <c r="AL3733" i="1"/>
  <c r="AL3735" i="1" s="1"/>
  <c r="AJ4064" i="1"/>
  <c r="AL4061" i="1"/>
  <c r="AL4064" i="1" s="1"/>
  <c r="AL3963" i="1"/>
  <c r="AJ4083" i="1"/>
  <c r="AL4082" i="1"/>
  <c r="AL4083" i="1" s="1"/>
  <c r="AL4059" i="1"/>
  <c r="AL4060" i="1" s="1"/>
  <c r="AJ4060" i="1"/>
  <c r="AJ3984" i="1"/>
  <c r="AL3983" i="1"/>
  <c r="AL3984" i="1" s="1"/>
  <c r="AJ4041" i="1"/>
  <c r="AL4041" i="1" s="1"/>
  <c r="AJ4301" i="1"/>
  <c r="AL4300" i="1"/>
  <c r="AL4301" i="1" s="1"/>
  <c r="AJ4132" i="1"/>
  <c r="AL4131" i="1"/>
  <c r="AL4132" i="1" s="1"/>
  <c r="AH3920" i="1"/>
  <c r="AJ3918" i="1"/>
  <c r="AJ3999" i="1"/>
  <c r="AL3998" i="1"/>
  <c r="AL3999" i="1" s="1"/>
  <c r="AJ3912" i="1"/>
  <c r="AL3904" i="1"/>
  <c r="AL3912" i="1" s="1"/>
  <c r="AH3387" i="1"/>
  <c r="AJ3386" i="1"/>
  <c r="AJ3716" i="1"/>
  <c r="AL3716" i="1" s="1"/>
  <c r="AL3847" i="1"/>
  <c r="AL3848" i="1" s="1"/>
  <c r="AJ3848" i="1"/>
  <c r="AH3515" i="1"/>
  <c r="AH3397" i="1"/>
  <c r="AJ3395" i="1"/>
  <c r="AJ3875" i="1"/>
  <c r="AL3822" i="1"/>
  <c r="AL3829" i="1" s="1"/>
  <c r="AJ3829" i="1"/>
  <c r="AH3839" i="1"/>
  <c r="AJ3689" i="1"/>
  <c r="AL3687" i="1"/>
  <c r="AL3689" i="1" s="1"/>
  <c r="AJ3470" i="1"/>
  <c r="AL3468" i="1"/>
  <c r="AL3470" i="1" s="1"/>
  <c r="AJ3408" i="1"/>
  <c r="AL3407" i="1"/>
  <c r="AL3408" i="1" s="1"/>
  <c r="AJ3065" i="1"/>
  <c r="AL3058" i="1"/>
  <c r="AL3065" i="1" s="1"/>
  <c r="AJ3042" i="1"/>
  <c r="AL3041" i="1"/>
  <c r="AL3042" i="1" s="1"/>
  <c r="AJ3339" i="1"/>
  <c r="AL3333" i="1"/>
  <c r="AL3339" i="1" s="1"/>
  <c r="AJ3200" i="1"/>
  <c r="AL3199" i="1"/>
  <c r="AL3200" i="1" s="1"/>
  <c r="AJ3070" i="1"/>
  <c r="AL3068" i="1"/>
  <c r="AL3070" i="1" s="1"/>
  <c r="AH2948" i="1"/>
  <c r="AJ2942" i="1"/>
  <c r="AJ3415" i="1"/>
  <c r="AJ3260" i="1"/>
  <c r="AL3259" i="1"/>
  <c r="AL3260" i="1" s="1"/>
  <c r="AJ3139" i="1"/>
  <c r="AL3137" i="1"/>
  <c r="AL3139" i="1" s="1"/>
  <c r="AH3089" i="1"/>
  <c r="AJ3086" i="1"/>
  <c r="AH2941" i="1"/>
  <c r="AJ3181" i="1"/>
  <c r="AL3180" i="1"/>
  <c r="AL3181" i="1" s="1"/>
  <c r="AJ3380" i="1"/>
  <c r="AL3379" i="1"/>
  <c r="AL3380" i="1" s="1"/>
  <c r="AJ3328" i="1"/>
  <c r="AL3326" i="1"/>
  <c r="AL3328" i="1" s="1"/>
  <c r="AJ3113" i="1"/>
  <c r="AL3106" i="1"/>
  <c r="AL3113" i="1" s="1"/>
  <c r="AJ3015" i="1"/>
  <c r="AJ2834" i="1"/>
  <c r="AL2833" i="1"/>
  <c r="AL2834" i="1" s="1"/>
  <c r="AJ2565" i="1"/>
  <c r="AL2563" i="1"/>
  <c r="AL2565" i="1" s="1"/>
  <c r="AH2988" i="1"/>
  <c r="AL2698" i="1"/>
  <c r="AL2699" i="1" s="1"/>
  <c r="AJ2699" i="1"/>
  <c r="AJ2627" i="1"/>
  <c r="AL2625" i="1"/>
  <c r="AL2627" i="1" s="1"/>
  <c r="AJ2553" i="1"/>
  <c r="AL2551" i="1"/>
  <c r="AL2553" i="1" s="1"/>
  <c r="AL2778" i="1"/>
  <c r="AL2780" i="1" s="1"/>
  <c r="AJ2780" i="1"/>
  <c r="AJ2733" i="1"/>
  <c r="AL2731" i="1"/>
  <c r="AL2733" i="1" s="1"/>
  <c r="AJ2607" i="1"/>
  <c r="AL2603" i="1"/>
  <c r="AL2607" i="1" s="1"/>
  <c r="AL3001" i="1"/>
  <c r="AL3003" i="1" s="1"/>
  <c r="AJ3003" i="1"/>
  <c r="AL2684" i="1"/>
  <c r="AL2686" i="1" s="1"/>
  <c r="AJ2686" i="1"/>
  <c r="AJ2537" i="1"/>
  <c r="AL2535" i="1"/>
  <c r="AL2537" i="1" s="1"/>
  <c r="AJ2544" i="1"/>
  <c r="AL2540" i="1"/>
  <c r="AL2544" i="1" s="1"/>
  <c r="AJ2183" i="1"/>
  <c r="AL2177" i="1"/>
  <c r="AL2183" i="1" s="1"/>
  <c r="AL2855" i="1"/>
  <c r="AJ2539" i="1"/>
  <c r="AL2538" i="1"/>
  <c r="AL2539" i="1" s="1"/>
  <c r="AH2887" i="1"/>
  <c r="AJ2636" i="1"/>
  <c r="AL2628" i="1"/>
  <c r="AL2636" i="1" s="1"/>
  <c r="AJ2131" i="1"/>
  <c r="AL2128" i="1"/>
  <c r="AL2131" i="1" s="1"/>
  <c r="AJ2081" i="1"/>
  <c r="AL2075" i="1"/>
  <c r="AL2081" i="1" s="1"/>
  <c r="AL1927" i="1"/>
  <c r="AL1931" i="1" s="1"/>
  <c r="AJ1931" i="1"/>
  <c r="AJ2248" i="1"/>
  <c r="AL2247" i="1"/>
  <c r="AL2248" i="1" s="1"/>
  <c r="AJ2189" i="1"/>
  <c r="AL2188" i="1"/>
  <c r="AL2189" i="1" s="1"/>
  <c r="AL2122" i="1"/>
  <c r="AL2123" i="1" s="1"/>
  <c r="AJ2123" i="1"/>
  <c r="AL2042" i="1"/>
  <c r="AL2043" i="1" s="1"/>
  <c r="AJ2043" i="1"/>
  <c r="AJ2005" i="1"/>
  <c r="AL2000" i="1"/>
  <c r="AL2005" i="1" s="1"/>
  <c r="AJ2432" i="1"/>
  <c r="AL2431" i="1"/>
  <c r="AL2432" i="1" s="1"/>
  <c r="AJ2322" i="1"/>
  <c r="AL2322" i="1" s="1"/>
  <c r="AJ2112" i="1"/>
  <c r="AL2111" i="1"/>
  <c r="AL2112" i="1" s="1"/>
  <c r="AJ1892" i="1"/>
  <c r="AL1891" i="1"/>
  <c r="AL1892" i="1" s="1"/>
  <c r="AJ2326" i="1"/>
  <c r="AH2328" i="1"/>
  <c r="AL2300" i="1"/>
  <c r="AL2302" i="1" s="1"/>
  <c r="AJ2302" i="1"/>
  <c r="AJ2283" i="1"/>
  <c r="AL2280" i="1"/>
  <c r="AL2283" i="1" s="1"/>
  <c r="AJ2157" i="1"/>
  <c r="AL2153" i="1"/>
  <c r="AL2157" i="1" s="1"/>
  <c r="AL2109" i="1"/>
  <c r="AL2110" i="1" s="1"/>
  <c r="AJ2110" i="1"/>
  <c r="AL2029" i="1"/>
  <c r="AL2030" i="1" s="1"/>
  <c r="AJ2030" i="1"/>
  <c r="AL2264" i="1"/>
  <c r="AL2268" i="1" s="1"/>
  <c r="AJ2268" i="1"/>
  <c r="AJ1939" i="1"/>
  <c r="AL1938" i="1"/>
  <c r="AL1939" i="1" s="1"/>
  <c r="AH2277" i="1"/>
  <c r="AJ2052" i="1"/>
  <c r="AL2050" i="1"/>
  <c r="AL2052" i="1" s="1"/>
  <c r="AH1992" i="1"/>
  <c r="AJ1926" i="1"/>
  <c r="AJ2472" i="1"/>
  <c r="AL2460" i="1"/>
  <c r="AL2472" i="1" s="1"/>
  <c r="AJ2382" i="1"/>
  <c r="AL2381" i="1"/>
  <c r="AL2382" i="1" s="1"/>
  <c r="AJ2138" i="1"/>
  <c r="AL2136" i="1"/>
  <c r="AL2138" i="1" s="1"/>
  <c r="AJ2035" i="1"/>
  <c r="AL2033" i="1"/>
  <c r="AL2035" i="1" s="1"/>
  <c r="AJ1885" i="1"/>
  <c r="AL1883" i="1"/>
  <c r="AL1885" i="1" s="1"/>
  <c r="AL1558" i="1"/>
  <c r="AL1560" i="1" s="1"/>
  <c r="AJ1560" i="1"/>
  <c r="AJ1474" i="1"/>
  <c r="AL1473" i="1"/>
  <c r="AL1474" i="1" s="1"/>
  <c r="AJ1552" i="1"/>
  <c r="AL1551" i="1"/>
  <c r="AL1552" i="1" s="1"/>
  <c r="AL1481" i="1"/>
  <c r="AL1485" i="1" s="1"/>
  <c r="AJ1485" i="1"/>
  <c r="AJ1905" i="1"/>
  <c r="AL1902" i="1"/>
  <c r="AL1905" i="1" s="1"/>
  <c r="AL1621" i="1"/>
  <c r="AL1622" i="1" s="1"/>
  <c r="AJ1622" i="1"/>
  <c r="AH1882" i="1"/>
  <c r="AJ1699" i="1"/>
  <c r="AL1698" i="1"/>
  <c r="AL1699" i="1" s="1"/>
  <c r="AJ1472" i="1"/>
  <c r="AL1469" i="1"/>
  <c r="AL1472" i="1" s="1"/>
  <c r="AJ1777" i="1"/>
  <c r="AL1776" i="1"/>
  <c r="AL1777" i="1" s="1"/>
  <c r="AJ1478" i="1"/>
  <c r="AL1477" i="1"/>
  <c r="AL1478" i="1" s="1"/>
  <c r="AJ1747" i="1"/>
  <c r="AL1746" i="1"/>
  <c r="AL1747" i="1" s="1"/>
  <c r="AJ1603" i="1"/>
  <c r="AL1583" i="1"/>
  <c r="AL1603" i="1" s="1"/>
  <c r="AJ1605" i="1"/>
  <c r="AL1604" i="1"/>
  <c r="AL1605" i="1" s="1"/>
  <c r="AJ1840" i="1"/>
  <c r="AL1839" i="1"/>
  <c r="AL1840" i="1" s="1"/>
  <c r="AH1325" i="1"/>
  <c r="AJ1319" i="1"/>
  <c r="AJ1050" i="1"/>
  <c r="AL1048" i="1"/>
  <c r="AL1050" i="1" s="1"/>
  <c r="AL965" i="1"/>
  <c r="AL968" i="1" s="1"/>
  <c r="AJ968" i="1"/>
  <c r="AJ757" i="1"/>
  <c r="AL756" i="1"/>
  <c r="AL757" i="1" s="1"/>
  <c r="AL1213" i="1"/>
  <c r="AL1214" i="1" s="1"/>
  <c r="AJ1214" i="1"/>
  <c r="AJ1086" i="1"/>
  <c r="AL1083" i="1"/>
  <c r="AL1086" i="1" s="1"/>
  <c r="AL953" i="1"/>
  <c r="AL964" i="1" s="1"/>
  <c r="AJ964" i="1"/>
  <c r="AJ1290" i="1"/>
  <c r="AL1282" i="1"/>
  <c r="AL1290" i="1" s="1"/>
  <c r="AL1033" i="1"/>
  <c r="AL1037" i="1" s="1"/>
  <c r="AJ1037" i="1"/>
  <c r="AJ817" i="1"/>
  <c r="AL1205" i="1"/>
  <c r="AL1210" i="1" s="1"/>
  <c r="AJ1210" i="1"/>
  <c r="AJ947" i="1"/>
  <c r="AL947" i="1" s="1"/>
  <c r="AL869" i="1"/>
  <c r="AL873" i="1" s="1"/>
  <c r="AJ873" i="1"/>
  <c r="AJ994" i="1"/>
  <c r="AL990" i="1"/>
  <c r="AL994" i="1" s="1"/>
  <c r="AJ868" i="1"/>
  <c r="AL863" i="1"/>
  <c r="AL868" i="1" s="1"/>
  <c r="AH783" i="1"/>
  <c r="AJ782" i="1"/>
  <c r="AH653" i="1"/>
  <c r="AJ996" i="1"/>
  <c r="AL995" i="1"/>
  <c r="AL996" i="1" s="1"/>
  <c r="AL824" i="1"/>
  <c r="AL825" i="1" s="1"/>
  <c r="AJ825" i="1"/>
  <c r="AJ1298" i="1"/>
  <c r="AL1296" i="1"/>
  <c r="AL1298" i="1" s="1"/>
  <c r="AJ1102" i="1"/>
  <c r="AL1097" i="1"/>
  <c r="AL1102" i="1" s="1"/>
  <c r="AJ1025" i="1"/>
  <c r="AL1024" i="1"/>
  <c r="AL1025" i="1" s="1"/>
  <c r="AJ680" i="1"/>
  <c r="AL678" i="1"/>
  <c r="AL680" i="1" s="1"/>
  <c r="AJ1350" i="1"/>
  <c r="AL1348" i="1"/>
  <c r="AL1350" i="1" s="1"/>
  <c r="AJ1144" i="1"/>
  <c r="AL1143" i="1"/>
  <c r="AL1144" i="1" s="1"/>
  <c r="AJ497" i="1"/>
  <c r="AL496" i="1"/>
  <c r="AL497" i="1" s="1"/>
  <c r="AJ368" i="1"/>
  <c r="AL360" i="1"/>
  <c r="AL368" i="1" s="1"/>
  <c r="AJ502" i="1"/>
  <c r="AL501" i="1"/>
  <c r="AL502" i="1" s="1"/>
  <c r="AJ290" i="1"/>
  <c r="AL287" i="1"/>
  <c r="AL290" i="1" s="1"/>
  <c r="AJ183" i="1"/>
  <c r="AL180" i="1"/>
  <c r="AL183" i="1" s="1"/>
  <c r="AJ90" i="1"/>
  <c r="AL86" i="1"/>
  <c r="AL90" i="1" s="1"/>
  <c r="AJ488" i="1"/>
  <c r="AL486" i="1"/>
  <c r="AL488" i="1" s="1"/>
  <c r="AL285" i="1"/>
  <c r="AL286" i="1" s="1"/>
  <c r="AJ286" i="1"/>
  <c r="AJ519" i="1"/>
  <c r="AH526" i="1"/>
  <c r="AH122" i="1"/>
  <c r="AL400" i="1"/>
  <c r="AL404" i="1" s="1"/>
  <c r="AJ404" i="1"/>
  <c r="AJ167" i="1"/>
  <c r="AL165" i="1"/>
  <c r="AL167" i="1" s="1"/>
  <c r="AJ67" i="1"/>
  <c r="AL66" i="1"/>
  <c r="AL67" i="1" s="1"/>
  <c r="AH511" i="1"/>
  <c r="AL196" i="1"/>
  <c r="AL198" i="1" s="1"/>
  <c r="AJ198" i="1"/>
  <c r="AJ80" i="1"/>
  <c r="AL79" i="1"/>
  <c r="AL80" i="1" s="1"/>
  <c r="AH599" i="1"/>
  <c r="AL465" i="1"/>
  <c r="AL467" i="1" s="1"/>
  <c r="AJ467" i="1"/>
  <c r="AJ222" i="1"/>
  <c r="AL222" i="1" s="1"/>
  <c r="AJ5899" i="1"/>
  <c r="AL5897" i="1"/>
  <c r="AL5899" i="1" s="1"/>
  <c r="AH5649" i="1"/>
  <c r="AL5432" i="1"/>
  <c r="AL5433" i="1" s="1"/>
  <c r="AJ5433" i="1"/>
  <c r="AJ5449" i="1"/>
  <c r="AL5447" i="1"/>
  <c r="AL5449" i="1" s="1"/>
  <c r="AL5282" i="1"/>
  <c r="AL5283" i="1" s="1"/>
  <c r="AJ5283" i="1"/>
  <c r="AJ5413" i="1"/>
  <c r="AL5412" i="1"/>
  <c r="AL5413" i="1" s="1"/>
  <c r="AJ4544" i="1"/>
  <c r="AL4543" i="1"/>
  <c r="AL4544" i="1" s="1"/>
  <c r="AL5957" i="1"/>
  <c r="AL5966" i="1" s="1"/>
  <c r="AJ5966" i="1"/>
  <c r="AJ6013" i="1"/>
  <c r="AJ5982" i="1"/>
  <c r="AL5978" i="1"/>
  <c r="AL5982" i="1" s="1"/>
  <c r="AL5987" i="1"/>
  <c r="AL5988" i="1" s="1"/>
  <c r="AJ5988" i="1"/>
  <c r="AL6051" i="1"/>
  <c r="AL5842" i="1"/>
  <c r="AL5847" i="1" s="1"/>
  <c r="AJ5847" i="1"/>
  <c r="AJ5909" i="1"/>
  <c r="AL5908" i="1"/>
  <c r="AL5909" i="1" s="1"/>
  <c r="AL5832" i="1"/>
  <c r="AL5833" i="1" s="1"/>
  <c r="AJ5833" i="1"/>
  <c r="AH5641" i="1"/>
  <c r="AJ5637" i="1"/>
  <c r="AJ5942" i="1"/>
  <c r="AL5941" i="1"/>
  <c r="AL5942" i="1" s="1"/>
  <c r="AJ5723" i="1"/>
  <c r="AL5720" i="1"/>
  <c r="AL5723" i="1" s="1"/>
  <c r="AJ5643" i="1"/>
  <c r="AL5642" i="1"/>
  <c r="AL5643" i="1" s="1"/>
  <c r="AJ5674" i="1"/>
  <c r="AL5673" i="1"/>
  <c r="AL5674" i="1" s="1"/>
  <c r="AH5583" i="1"/>
  <c r="AL5675" i="1"/>
  <c r="AL5676" i="1" s="1"/>
  <c r="AJ5676" i="1"/>
  <c r="AL5473" i="1"/>
  <c r="AL5474" i="1" s="1"/>
  <c r="AJ5474" i="1"/>
  <c r="AJ5485" i="1"/>
  <c r="AH5286" i="1"/>
  <c r="AJ5284" i="1"/>
  <c r="AJ5481" i="1"/>
  <c r="AL5480" i="1"/>
  <c r="AL5481" i="1" s="1"/>
  <c r="AL5305" i="1"/>
  <c r="AL5306" i="1" s="1"/>
  <c r="AJ5306" i="1"/>
  <c r="AL5198" i="1"/>
  <c r="AL5205" i="1" s="1"/>
  <c r="AJ5205" i="1"/>
  <c r="AL5154" i="1"/>
  <c r="AL5155" i="1" s="1"/>
  <c r="AJ5155" i="1"/>
  <c r="AJ5290" i="1"/>
  <c r="AL5287" i="1"/>
  <c r="AL5290" i="1" s="1"/>
  <c r="AH5178" i="1"/>
  <c r="AL5237" i="1"/>
  <c r="AL5239" i="1" s="1"/>
  <c r="AJ5239" i="1"/>
  <c r="AH5087" i="1"/>
  <c r="AL5040" i="1"/>
  <c r="AL5043" i="1" s="1"/>
  <c r="AJ5043" i="1"/>
  <c r="AL5116" i="1"/>
  <c r="AL5117" i="1" s="1"/>
  <c r="AJ5117" i="1"/>
  <c r="AJ5025" i="1"/>
  <c r="AL5024" i="1"/>
  <c r="AL5025" i="1" s="1"/>
  <c r="AJ4796" i="1"/>
  <c r="AL4794" i="1"/>
  <c r="AL4796" i="1" s="1"/>
  <c r="AH4716" i="1"/>
  <c r="AJ4712" i="1"/>
  <c r="AH4896" i="1"/>
  <c r="AJ4818" i="1"/>
  <c r="AL4812" i="1"/>
  <c r="AL4818" i="1" s="1"/>
  <c r="AL4903" i="1"/>
  <c r="AL4904" i="1" s="1"/>
  <c r="AJ4904" i="1"/>
  <c r="AL4978" i="1"/>
  <c r="AL4979" i="1" s="1"/>
  <c r="AJ4979" i="1"/>
  <c r="AL4875" i="1"/>
  <c r="AL4876" i="1" s="1"/>
  <c r="AJ4876" i="1"/>
  <c r="AL4774" i="1"/>
  <c r="AL4776" i="1" s="1"/>
  <c r="AJ4776" i="1"/>
  <c r="AJ4914" i="1"/>
  <c r="AL4913" i="1"/>
  <c r="AL4914" i="1" s="1"/>
  <c r="AJ4761" i="1"/>
  <c r="AL4761" i="1" s="1"/>
  <c r="AL4686" i="1"/>
  <c r="AL4689" i="1" s="1"/>
  <c r="AJ4689" i="1"/>
  <c r="AL4589" i="1"/>
  <c r="AL4592" i="1" s="1"/>
  <c r="AJ4592" i="1"/>
  <c r="AL4664" i="1"/>
  <c r="AL4667" i="1" s="1"/>
  <c r="AJ4667" i="1"/>
  <c r="AH4680" i="1"/>
  <c r="AH4645" i="1"/>
  <c r="AJ4516" i="1"/>
  <c r="AL4515" i="1"/>
  <c r="AL4516" i="1" s="1"/>
  <c r="AL4668" i="1"/>
  <c r="AJ4534" i="1"/>
  <c r="AL4532" i="1"/>
  <c r="AL4534" i="1" s="1"/>
  <c r="AL4704" i="1"/>
  <c r="AJ4571" i="1"/>
  <c r="AL4570" i="1"/>
  <c r="AL4571" i="1" s="1"/>
  <c r="AJ4418" i="1"/>
  <c r="AJ4352" i="1"/>
  <c r="AL4349" i="1"/>
  <c r="AL4352" i="1" s="1"/>
  <c r="AL4078" i="1"/>
  <c r="AL4081" i="1" s="1"/>
  <c r="AJ4081" i="1"/>
  <c r="AJ4401" i="1"/>
  <c r="AL4397" i="1"/>
  <c r="AL4401" i="1" s="1"/>
  <c r="AL4313" i="1"/>
  <c r="AL4347" i="1"/>
  <c r="AL4348" i="1" s="1"/>
  <c r="AJ4348" i="1"/>
  <c r="AJ4385" i="1"/>
  <c r="AL4384" i="1"/>
  <c r="AL4385" i="1" s="1"/>
  <c r="AJ4243" i="1"/>
  <c r="AH4244" i="1"/>
  <c r="AH4450" i="1"/>
  <c r="AJ4448" i="1"/>
  <c r="AH4383" i="1"/>
  <c r="AJ4199" i="1"/>
  <c r="AH4218" i="1"/>
  <c r="AL3952" i="1"/>
  <c r="AL3953" i="1" s="1"/>
  <c r="AJ3953" i="1"/>
  <c r="AH4198" i="1"/>
  <c r="AJ4268" i="1"/>
  <c r="AL4267" i="1"/>
  <c r="AL4268" i="1" s="1"/>
  <c r="AJ4058" i="1"/>
  <c r="AL4056" i="1"/>
  <c r="AL4058" i="1" s="1"/>
  <c r="AJ3963" i="1"/>
  <c r="AJ4224" i="1"/>
  <c r="AL4223" i="1"/>
  <c r="AL4224" i="1" s="1"/>
  <c r="AL3985" i="1"/>
  <c r="AL3986" i="1" s="1"/>
  <c r="AJ3986" i="1"/>
  <c r="AJ3943" i="1"/>
  <c r="AL3940" i="1"/>
  <c r="AL3943" i="1" s="1"/>
  <c r="AJ4175" i="1"/>
  <c r="AL4168" i="1"/>
  <c r="AL4175" i="1" s="1"/>
  <c r="AH4043" i="1"/>
  <c r="AJ4318" i="1"/>
  <c r="AL4316" i="1"/>
  <c r="AL4318" i="1" s="1"/>
  <c r="AL4284" i="1"/>
  <c r="AL4291" i="1" s="1"/>
  <c r="AJ4291" i="1"/>
  <c r="AH4125" i="1"/>
  <c r="AJ4123" i="1"/>
  <c r="AJ4183" i="1"/>
  <c r="AL4180" i="1"/>
  <c r="AL4183" i="1" s="1"/>
  <c r="AJ4108" i="1"/>
  <c r="AL4107" i="1"/>
  <c r="AL4108" i="1" s="1"/>
  <c r="AH3912" i="1"/>
  <c r="AJ3686" i="1"/>
  <c r="AL3684" i="1"/>
  <c r="AL3686" i="1" s="1"/>
  <c r="AJ3683" i="1"/>
  <c r="AL3682" i="1"/>
  <c r="AL3683" i="1" s="1"/>
  <c r="AL3738" i="1"/>
  <c r="AL3739" i="1" s="1"/>
  <c r="AJ3739" i="1"/>
  <c r="AL3512" i="1"/>
  <c r="AL3515" i="1" s="1"/>
  <c r="AJ3515" i="1"/>
  <c r="AL3802" i="1"/>
  <c r="AL3803" i="1" s="1"/>
  <c r="AJ3803" i="1"/>
  <c r="AJ3511" i="1"/>
  <c r="AJ3839" i="1"/>
  <c r="AL3834" i="1"/>
  <c r="AL3839" i="1" s="1"/>
  <c r="AL3401" i="1"/>
  <c r="AL3402" i="1" s="1"/>
  <c r="AJ3402" i="1"/>
  <c r="AL3195" i="1"/>
  <c r="AL3198" i="1" s="1"/>
  <c r="AJ3198" i="1"/>
  <c r="AL3185" i="1"/>
  <c r="AL3190" i="1" s="1"/>
  <c r="AJ3190" i="1"/>
  <c r="AJ2893" i="1"/>
  <c r="AL2892" i="1"/>
  <c r="AL2893" i="1" s="1"/>
  <c r="AH3424" i="1"/>
  <c r="AL3347" i="1"/>
  <c r="AL3348" i="1" s="1"/>
  <c r="AJ3348" i="1"/>
  <c r="AJ3272" i="1"/>
  <c r="AH3274" i="1"/>
  <c r="AJ3091" i="1"/>
  <c r="AL3090" i="1"/>
  <c r="AL3091" i="1" s="1"/>
  <c r="AH3012" i="1"/>
  <c r="AJ3009" i="1"/>
  <c r="AL2924" i="1"/>
  <c r="AL2927" i="1" s="1"/>
  <c r="AJ2927" i="1"/>
  <c r="AJ3375" i="1"/>
  <c r="AJ3325" i="1"/>
  <c r="AL3323" i="1"/>
  <c r="AL3325" i="1" s="1"/>
  <c r="AJ3103" i="1"/>
  <c r="AL3099" i="1"/>
  <c r="AL3103" i="1" s="1"/>
  <c r="AJ3000" i="1"/>
  <c r="AL2997" i="1"/>
  <c r="AL3000" i="1" s="1"/>
  <c r="AJ2843" i="1"/>
  <c r="AL2842" i="1"/>
  <c r="AL2843" i="1" s="1"/>
  <c r="AL3351" i="1"/>
  <c r="AL3359" i="1" s="1"/>
  <c r="AJ3359" i="1"/>
  <c r="AL3225" i="1"/>
  <c r="AL3226" i="1" s="1"/>
  <c r="AJ3226" i="1"/>
  <c r="AJ2827" i="1"/>
  <c r="AL2820" i="1"/>
  <c r="AL2827" i="1" s="1"/>
  <c r="AJ2857" i="1"/>
  <c r="AL2857" i="1" s="1"/>
  <c r="AJ2751" i="1"/>
  <c r="AL2750" i="1"/>
  <c r="AL2751" i="1" s="1"/>
  <c r="AL2982" i="1"/>
  <c r="AL2988" i="1" s="1"/>
  <c r="AJ2988" i="1"/>
  <c r="AH2297" i="1"/>
  <c r="AJ2294" i="1"/>
  <c r="AJ2724" i="1"/>
  <c r="AL2723" i="1"/>
  <c r="AL2724" i="1" s="1"/>
  <c r="AH3028" i="1"/>
  <c r="AJ2809" i="1"/>
  <c r="AL2807" i="1"/>
  <c r="AL2809" i="1" s="1"/>
  <c r="AJ2677" i="1"/>
  <c r="AL2674" i="1"/>
  <c r="AL2677" i="1" s="1"/>
  <c r="AH2544" i="1"/>
  <c r="AJ2176" i="1"/>
  <c r="AL2175" i="1"/>
  <c r="AL2176" i="1" s="1"/>
  <c r="AL2781" i="1"/>
  <c r="AL2782" i="1" s="1"/>
  <c r="AJ2782" i="1"/>
  <c r="AL2876" i="1"/>
  <c r="AL2887" i="1" s="1"/>
  <c r="AJ2887" i="1"/>
  <c r="AJ2738" i="1"/>
  <c r="AL2734" i="1"/>
  <c r="AL2738" i="1" s="1"/>
  <c r="AH2636" i="1"/>
  <c r="AJ2702" i="1"/>
  <c r="AL2700" i="1"/>
  <c r="AL2702" i="1" s="1"/>
  <c r="AJ2597" i="1"/>
  <c r="AL2590" i="1"/>
  <c r="AL2597" i="1" s="1"/>
  <c r="AL2479" i="1"/>
  <c r="AL2480" i="1" s="1"/>
  <c r="AJ2480" i="1"/>
  <c r="AL2253" i="1"/>
  <c r="AL2256" i="1" s="1"/>
  <c r="AJ2256" i="1"/>
  <c r="AJ2410" i="1"/>
  <c r="AL2407" i="1"/>
  <c r="AL2410" i="1" s="1"/>
  <c r="AJ2422" i="1"/>
  <c r="AL2421" i="1"/>
  <c r="AL2422" i="1" s="1"/>
  <c r="AJ2095" i="1"/>
  <c r="AL2094" i="1"/>
  <c r="AL2095" i="1" s="1"/>
  <c r="AJ2167" i="1"/>
  <c r="AL2166" i="1"/>
  <c r="AL2167" i="1" s="1"/>
  <c r="AL1972" i="1"/>
  <c r="AL1976" i="1" s="1"/>
  <c r="AJ1976" i="1"/>
  <c r="AL2363" i="1"/>
  <c r="AL2364" i="1" s="1"/>
  <c r="AJ2364" i="1"/>
  <c r="AL2303" i="1"/>
  <c r="AL2304" i="1" s="1"/>
  <c r="AJ2304" i="1"/>
  <c r="AJ2246" i="1"/>
  <c r="AL2245" i="1"/>
  <c r="AL2246" i="1" s="1"/>
  <c r="AJ2187" i="1"/>
  <c r="AL2186" i="1"/>
  <c r="AL2187" i="1" s="1"/>
  <c r="AJ2049" i="1"/>
  <c r="AL2046" i="1"/>
  <c r="AL2049" i="1" s="1"/>
  <c r="AJ2339" i="1"/>
  <c r="AL2333" i="1"/>
  <c r="AL2339" i="1" s="1"/>
  <c r="AL2262" i="1"/>
  <c r="AL2263" i="1" s="1"/>
  <c r="AJ2263" i="1"/>
  <c r="AL1926" i="1"/>
  <c r="AJ2442" i="1"/>
  <c r="AL2435" i="1"/>
  <c r="AL2442" i="1" s="1"/>
  <c r="AH2035" i="1"/>
  <c r="AJ1615" i="1"/>
  <c r="AL1614" i="1"/>
  <c r="AL1615" i="1" s="1"/>
  <c r="AJ1528" i="1"/>
  <c r="AL1527" i="1"/>
  <c r="AL1528" i="1" s="1"/>
  <c r="AH1398" i="1"/>
  <c r="AJ1397" i="1"/>
  <c r="AL1987" i="1"/>
  <c r="AL1988" i="1" s="1"/>
  <c r="AJ1988" i="1"/>
  <c r="AL1648" i="1"/>
  <c r="AL1650" i="1" s="1"/>
  <c r="AJ1650" i="1"/>
  <c r="AJ1429" i="1"/>
  <c r="AJ1886" i="1"/>
  <c r="AJ1775" i="1"/>
  <c r="AL1767" i="1"/>
  <c r="AL1775" i="1" s="1"/>
  <c r="AL1479" i="1"/>
  <c r="AL1480" i="1" s="1"/>
  <c r="AJ1480" i="1"/>
  <c r="AL1821" i="1"/>
  <c r="AL1823" i="1" s="1"/>
  <c r="AJ1823" i="1"/>
  <c r="AJ1853" i="1"/>
  <c r="AL1852" i="1"/>
  <c r="AL1853" i="1" s="1"/>
  <c r="AJ1620" i="1"/>
  <c r="AL1618" i="1"/>
  <c r="AL1620" i="1" s="1"/>
  <c r="AL1537" i="1"/>
  <c r="AL1541" i="1" s="1"/>
  <c r="AJ1541" i="1"/>
  <c r="AL1828" i="1"/>
  <c r="AL1832" i="1" s="1"/>
  <c r="AJ1832" i="1"/>
  <c r="AL1812" i="1"/>
  <c r="AL1813" i="1" s="1"/>
  <c r="AJ1813" i="1"/>
  <c r="AL1717" i="1"/>
  <c r="AL1721" i="1" s="1"/>
  <c r="AJ1721" i="1"/>
  <c r="AL1516" i="1"/>
  <c r="AL1522" i="1" s="1"/>
  <c r="AJ1522" i="1"/>
  <c r="AJ1421" i="1"/>
  <c r="AL1420" i="1"/>
  <c r="AL1421" i="1" s="1"/>
  <c r="AJ1360" i="1"/>
  <c r="AL1359" i="1"/>
  <c r="AL1360" i="1" s="1"/>
  <c r="AH1626" i="1"/>
  <c r="AJ1623" i="1"/>
  <c r="AH1511" i="1"/>
  <c r="AJ1510" i="1"/>
  <c r="AL1439" i="1"/>
  <c r="AL1440" i="1" s="1"/>
  <c r="AJ1440" i="1"/>
  <c r="AJ1436" i="1"/>
  <c r="AL1435" i="1"/>
  <c r="AL1436" i="1" s="1"/>
  <c r="AL1346" i="1"/>
  <c r="AL1347" i="1" s="1"/>
  <c r="AJ1347" i="1"/>
  <c r="AJ1142" i="1"/>
  <c r="AL1141" i="1"/>
  <c r="AL1142" i="1" s="1"/>
  <c r="AL1001" i="1"/>
  <c r="AL1004" i="1" s="1"/>
  <c r="AJ1004" i="1"/>
  <c r="AL922" i="1"/>
  <c r="AL924" i="1" s="1"/>
  <c r="AJ924" i="1"/>
  <c r="AH748" i="1"/>
  <c r="AJ890" i="1"/>
  <c r="AL887" i="1"/>
  <c r="AL890" i="1" s="1"/>
  <c r="AH1210" i="1"/>
  <c r="AJ624" i="1"/>
  <c r="AH625" i="1"/>
  <c r="AH1258" i="1"/>
  <c r="AJ1255" i="1"/>
  <c r="AJ1165" i="1"/>
  <c r="AL1165" i="1" s="1"/>
  <c r="AJ1079" i="1"/>
  <c r="AL1076" i="1"/>
  <c r="AL1079" i="1" s="1"/>
  <c r="AH868" i="1"/>
  <c r="AJ1331" i="1"/>
  <c r="AL1329" i="1"/>
  <c r="AL1331" i="1" s="1"/>
  <c r="AJ1133" i="1"/>
  <c r="AL1132" i="1"/>
  <c r="AL1133" i="1" s="1"/>
  <c r="AL912" i="1"/>
  <c r="AL914" i="1" s="1"/>
  <c r="AJ914" i="1"/>
  <c r="AL1138" i="1"/>
  <c r="AL1140" i="1" s="1"/>
  <c r="AJ1140" i="1"/>
  <c r="AL162" i="1"/>
  <c r="AL164" i="1" s="1"/>
  <c r="AJ164" i="1"/>
  <c r="AL304" i="1"/>
  <c r="AL306" i="1" s="1"/>
  <c r="AL231" i="1"/>
  <c r="AL237" i="1" s="1"/>
  <c r="AJ237" i="1"/>
  <c r="AJ627" i="1"/>
  <c r="AL626" i="1"/>
  <c r="AL627" i="1" s="1"/>
  <c r="AJ513" i="1"/>
  <c r="AL512" i="1"/>
  <c r="AL513" i="1" s="1"/>
  <c r="AL421" i="1"/>
  <c r="AL424" i="1" s="1"/>
  <c r="AJ424" i="1"/>
  <c r="AH290" i="1"/>
  <c r="AJ359" i="1"/>
  <c r="AL358" i="1"/>
  <c r="AL359" i="1" s="1"/>
  <c r="AH270" i="1"/>
  <c r="AJ268" i="1"/>
  <c r="AJ214" i="1"/>
  <c r="AL209" i="1"/>
  <c r="AL214" i="1" s="1"/>
  <c r="AL83" i="1"/>
  <c r="AJ379" i="1"/>
  <c r="AL377" i="1"/>
  <c r="AL379" i="1" s="1"/>
  <c r="AJ274" i="1"/>
  <c r="AL273" i="1"/>
  <c r="AL274" i="1" s="1"/>
  <c r="AL84" i="1"/>
  <c r="AL85" i="1" s="1"/>
  <c r="AJ85" i="1"/>
  <c r="AJ23" i="1"/>
  <c r="AL20" i="1"/>
  <c r="AL23" i="1" s="1"/>
  <c r="AL468" i="1"/>
  <c r="AL472" i="1" s="1"/>
  <c r="AJ472" i="1"/>
  <c r="AJ392" i="1"/>
  <c r="AL382" i="1"/>
  <c r="AL392" i="1" s="1"/>
  <c r="AH309" i="1"/>
  <c r="AJ307" i="1"/>
  <c r="AJ489" i="1"/>
  <c r="AH490" i="1"/>
  <c r="AL291" i="1"/>
  <c r="AL292" i="1" s="1"/>
  <c r="AJ292" i="1"/>
  <c r="AJ65" i="1"/>
  <c r="AL64" i="1"/>
  <c r="AL65" i="1" s="1"/>
  <c r="AL38" i="1"/>
  <c r="AL41" i="1" s="1"/>
  <c r="AJ41" i="1"/>
  <c r="AL540" i="1"/>
  <c r="AL561" i="1" s="1"/>
  <c r="AJ561" i="1"/>
  <c r="AL453" i="1"/>
  <c r="AL454" i="1" s="1"/>
  <c r="AJ454" i="1"/>
  <c r="AJ381" i="1"/>
  <c r="AL380" i="1"/>
  <c r="AL381" i="1" s="1"/>
  <c r="AH156" i="1"/>
  <c r="AH5687" i="1"/>
  <c r="AJ5686" i="1"/>
  <c r="AJ5105" i="1"/>
  <c r="AL5102" i="1"/>
  <c r="AL5105" i="1" s="1"/>
  <c r="AJ4785" i="1"/>
  <c r="AL4784" i="1"/>
  <c r="AL4785" i="1" s="1"/>
  <c r="AJ4462" i="1"/>
  <c r="AL4459" i="1"/>
  <c r="AL4462" i="1" s="1"/>
  <c r="AL6061" i="1"/>
  <c r="AL6065" i="1" s="1"/>
  <c r="AJ6065" i="1"/>
  <c r="AJ5680" i="1"/>
  <c r="AL5677" i="1"/>
  <c r="AL5680" i="1" s="1"/>
  <c r="AJ5592" i="1"/>
  <c r="AL5591" i="1"/>
  <c r="AL5592" i="1" s="1"/>
  <c r="AJ5652" i="1"/>
  <c r="AL5650" i="1"/>
  <c r="AL5652" i="1" s="1"/>
  <c r="AL5653" i="1"/>
  <c r="AL5655" i="1" s="1"/>
  <c r="AJ5655" i="1"/>
  <c r="AL5509" i="1"/>
  <c r="AL5697" i="1"/>
  <c r="AL5700" i="1" s="1"/>
  <c r="AJ5700" i="1"/>
  <c r="AJ5662" i="1"/>
  <c r="AL5658" i="1"/>
  <c r="AL5662" i="1" s="1"/>
  <c r="AL5607" i="1"/>
  <c r="AH5441" i="1"/>
  <c r="AJ5436" i="1"/>
  <c r="AL5291" i="1"/>
  <c r="AL5292" i="1" s="1"/>
  <c r="AJ5292" i="1"/>
  <c r="AL5315" i="1"/>
  <c r="AL5317" i="1" s="1"/>
  <c r="AJ5317" i="1"/>
  <c r="AL5414" i="1"/>
  <c r="AL5419" i="1" s="1"/>
  <c r="AJ5419" i="1"/>
  <c r="AJ5325" i="1"/>
  <c r="AL5320" i="1"/>
  <c r="AL5325" i="1" s="1"/>
  <c r="AL5276" i="1"/>
  <c r="AL5277" i="1" s="1"/>
  <c r="AJ5277" i="1"/>
  <c r="AH5130" i="1"/>
  <c r="AJ5128" i="1"/>
  <c r="AJ5360" i="1"/>
  <c r="AL5356" i="1"/>
  <c r="AL5360" i="1" s="1"/>
  <c r="AL5158" i="1"/>
  <c r="AL5161" i="1" s="1"/>
  <c r="AJ5161" i="1"/>
  <c r="AJ5195" i="1"/>
  <c r="AJ5087" i="1"/>
  <c r="AL5049" i="1"/>
  <c r="AL5087" i="1" s="1"/>
  <c r="AL5240" i="1"/>
  <c r="AL5251" i="1" s="1"/>
  <c r="AJ5251" i="1"/>
  <c r="AL5044" i="1"/>
  <c r="AL5045" i="1" s="1"/>
  <c r="AJ5045" i="1"/>
  <c r="AJ4982" i="1"/>
  <c r="AH5014" i="1"/>
  <c r="AJ5013" i="1"/>
  <c r="AL5156" i="1"/>
  <c r="AL5157" i="1" s="1"/>
  <c r="AJ5157" i="1"/>
  <c r="AL4897" i="1"/>
  <c r="AL4902" i="1" s="1"/>
  <c r="AJ4902" i="1"/>
  <c r="AL4907" i="1"/>
  <c r="AL4909" i="1" s="1"/>
  <c r="AJ4909" i="1"/>
  <c r="AJ4882" i="1"/>
  <c r="AL4881" i="1"/>
  <c r="AL4882" i="1" s="1"/>
  <c r="AJ4786" i="1"/>
  <c r="AH4791" i="1"/>
  <c r="AJ4988" i="1"/>
  <c r="AL4985" i="1"/>
  <c r="AL4988" i="1" s="1"/>
  <c r="AJ4842" i="1"/>
  <c r="AL4839" i="1"/>
  <c r="AL4842" i="1" s="1"/>
  <c r="AJ4766" i="1"/>
  <c r="AL4765" i="1"/>
  <c r="AL4766" i="1" s="1"/>
  <c r="AJ4977" i="1"/>
  <c r="AL4974" i="1"/>
  <c r="AL4977" i="1" s="1"/>
  <c r="AJ4764" i="1"/>
  <c r="AL4763" i="1"/>
  <c r="AL4764" i="1" s="1"/>
  <c r="AL4709" i="1"/>
  <c r="AL4711" i="1" s="1"/>
  <c r="AJ4711" i="1"/>
  <c r="AL4587" i="1"/>
  <c r="AL4588" i="1" s="1"/>
  <c r="AJ4588" i="1"/>
  <c r="AJ4680" i="1"/>
  <c r="AL4674" i="1"/>
  <c r="AL4680" i="1" s="1"/>
  <c r="AJ4527" i="1"/>
  <c r="AL4526" i="1"/>
  <c r="AL4527" i="1" s="1"/>
  <c r="AL4696" i="1"/>
  <c r="AJ4704" i="1"/>
  <c r="AL4520" i="1"/>
  <c r="AL4523" i="1" s="1"/>
  <c r="AJ4523" i="1"/>
  <c r="AH4440" i="1"/>
  <c r="AJ4438" i="1"/>
  <c r="AJ4276" i="1"/>
  <c r="AL4275" i="1"/>
  <c r="AL4276" i="1" s="1"/>
  <c r="AL4409" i="1"/>
  <c r="AH4230" i="1"/>
  <c r="AJ4458" i="1"/>
  <c r="AL4455" i="1"/>
  <c r="AL4458" i="1" s="1"/>
  <c r="AJ4077" i="1"/>
  <c r="AL4076" i="1"/>
  <c r="AL4077" i="1" s="1"/>
  <c r="AJ4342" i="1"/>
  <c r="AL4337" i="1"/>
  <c r="AL4342" i="1" s="1"/>
  <c r="AJ4413" i="1"/>
  <c r="AL4413" i="1" s="1"/>
  <c r="AJ4365" i="1"/>
  <c r="AL4359" i="1"/>
  <c r="AL4365" i="1" s="1"/>
  <c r="AH4272" i="1"/>
  <c r="AJ4159" i="1"/>
  <c r="AL4158" i="1"/>
  <c r="AL4159" i="1" s="1"/>
  <c r="AL4065" i="1"/>
  <c r="AL4066" i="1" s="1"/>
  <c r="AJ4066" i="1"/>
  <c r="AJ4320" i="1"/>
  <c r="AL4319" i="1"/>
  <c r="AL4320" i="1" s="1"/>
  <c r="AJ4194" i="1"/>
  <c r="AJ4106" i="1"/>
  <c r="AL4105" i="1"/>
  <c r="AL4106" i="1" s="1"/>
  <c r="AJ4177" i="1"/>
  <c r="AL4176" i="1"/>
  <c r="AL4177" i="1" s="1"/>
  <c r="AJ3939" i="1"/>
  <c r="AL3937" i="1"/>
  <c r="AL3939" i="1" s="1"/>
  <c r="AH4175" i="1"/>
  <c r="AL4039" i="1"/>
  <c r="AH4281" i="1"/>
  <c r="AJ4134" i="1"/>
  <c r="AL4133" i="1"/>
  <c r="AL4134" i="1" s="1"/>
  <c r="AJ3997" i="1"/>
  <c r="AL3995" i="1"/>
  <c r="AL3997" i="1" s="1"/>
  <c r="AH4291" i="1"/>
  <c r="AJ4119" i="1"/>
  <c r="AL4115" i="1"/>
  <c r="AL4119" i="1" s="1"/>
  <c r="AL4054" i="1"/>
  <c r="AL4055" i="1" s="1"/>
  <c r="AJ4055" i="1"/>
  <c r="AJ4001" i="1"/>
  <c r="AL4000" i="1"/>
  <c r="AL4001" i="1" s="1"/>
  <c r="AH3994" i="1"/>
  <c r="AJ3795" i="1"/>
  <c r="AL3794" i="1"/>
  <c r="AL3795" i="1" s="1"/>
  <c r="AJ3673" i="1"/>
  <c r="AL3612" i="1"/>
  <c r="AL3673" i="1" s="1"/>
  <c r="AH3891" i="1"/>
  <c r="AJ3833" i="1"/>
  <c r="AL3832" i="1"/>
  <c r="AL3833" i="1" s="1"/>
  <c r="AJ3725" i="1"/>
  <c r="AL3721" i="1"/>
  <c r="AL3725" i="1" s="1"/>
  <c r="AH3501" i="1"/>
  <c r="AJ3500" i="1"/>
  <c r="AL3728" i="1"/>
  <c r="AL3729" i="1" s="1"/>
  <c r="AJ3729" i="1"/>
  <c r="AL3726" i="1"/>
  <c r="AL3727" i="1" s="1"/>
  <c r="AJ3727" i="1"/>
  <c r="AJ3811" i="1"/>
  <c r="AJ3141" i="1"/>
  <c r="AL3140" i="1"/>
  <c r="AL3141" i="1" s="1"/>
  <c r="AL2934" i="1"/>
  <c r="AL2935" i="1" s="1"/>
  <c r="AJ2935" i="1"/>
  <c r="AL3366" i="1"/>
  <c r="AL3370" i="1" s="1"/>
  <c r="AJ3370" i="1"/>
  <c r="AJ3172" i="1"/>
  <c r="AJ3424" i="1"/>
  <c r="AL3419" i="1"/>
  <c r="AL3424" i="1" s="1"/>
  <c r="AL3329" i="1"/>
  <c r="AL3332" i="1" s="1"/>
  <c r="AJ3332" i="1"/>
  <c r="AL3051" i="1"/>
  <c r="AL3057" i="1" s="1"/>
  <c r="AJ3057" i="1"/>
  <c r="AJ3346" i="1"/>
  <c r="AL3345" i="1"/>
  <c r="AL3346" i="1" s="1"/>
  <c r="AJ3221" i="1"/>
  <c r="AL3215" i="1"/>
  <c r="AL3221" i="1" s="1"/>
  <c r="AJ3132" i="1"/>
  <c r="AL3130" i="1"/>
  <c r="AL3132" i="1" s="1"/>
  <c r="AH3074" i="1"/>
  <c r="AJ3071" i="1"/>
  <c r="AH3325" i="1"/>
  <c r="AJ3224" i="1"/>
  <c r="AL3222" i="1"/>
  <c r="AL3224" i="1" s="1"/>
  <c r="AJ3166" i="1"/>
  <c r="AL3164" i="1"/>
  <c r="AL3166" i="1" s="1"/>
  <c r="AJ3444" i="1"/>
  <c r="AL3432" i="1"/>
  <c r="AL3444" i="1" s="1"/>
  <c r="AJ3278" i="1"/>
  <c r="AL3275" i="1"/>
  <c r="AL3278" i="1" s="1"/>
  <c r="AJ3179" i="1"/>
  <c r="AL3178" i="1"/>
  <c r="AL3179" i="1" s="1"/>
  <c r="AJ3085" i="1"/>
  <c r="AL3081" i="1"/>
  <c r="AL3085" i="1" s="1"/>
  <c r="AH2933" i="1"/>
  <c r="AJ2930" i="1"/>
  <c r="AL3371" i="1"/>
  <c r="AL3374" i="1" s="1"/>
  <c r="AJ3374" i="1"/>
  <c r="AJ3066" i="1"/>
  <c r="AH3067" i="1"/>
  <c r="AJ2977" i="1"/>
  <c r="AL2976" i="1"/>
  <c r="AL2977" i="1" s="1"/>
  <c r="AL2793" i="1"/>
  <c r="AL2797" i="1" s="1"/>
  <c r="AJ2797" i="1"/>
  <c r="AJ2838" i="1"/>
  <c r="AL2835" i="1"/>
  <c r="AL2838" i="1" s="1"/>
  <c r="AJ2730" i="1"/>
  <c r="AL2725" i="1"/>
  <c r="AL2730" i="1" s="1"/>
  <c r="AL2896" i="1"/>
  <c r="AL2906" i="1" s="1"/>
  <c r="AJ2906" i="1"/>
  <c r="AJ2617" i="1"/>
  <c r="AL2614" i="1"/>
  <c r="AL2617" i="1" s="1"/>
  <c r="AJ2524" i="1"/>
  <c r="AL2523" i="1"/>
  <c r="AL2524" i="1" s="1"/>
  <c r="AJ3008" i="1"/>
  <c r="AL3006" i="1"/>
  <c r="AL3008" i="1" s="1"/>
  <c r="AJ2773" i="1"/>
  <c r="AL2772" i="1"/>
  <c r="AL2773" i="1" s="1"/>
  <c r="AJ2562" i="1"/>
  <c r="AL2561" i="1"/>
  <c r="AL2562" i="1" s="1"/>
  <c r="AL2978" i="1"/>
  <c r="AL2981" i="1" s="1"/>
  <c r="AJ2981" i="1"/>
  <c r="AJ2788" i="1"/>
  <c r="AL2783" i="1"/>
  <c r="AL2788" i="1" s="1"/>
  <c r="AL2678" i="1"/>
  <c r="AL2681" i="1" s="1"/>
  <c r="AJ2681" i="1"/>
  <c r="AL2532" i="1"/>
  <c r="AL2534" i="1" s="1"/>
  <c r="AJ2534" i="1"/>
  <c r="AJ3028" i="1"/>
  <c r="AL3020" i="1"/>
  <c r="AL3028" i="1" s="1"/>
  <c r="AJ2169" i="1"/>
  <c r="AL2168" i="1"/>
  <c r="AL2169" i="1" s="1"/>
  <c r="AJ2845" i="1"/>
  <c r="AL2844" i="1"/>
  <c r="AL2845" i="1" s="1"/>
  <c r="AJ2692" i="1"/>
  <c r="AL2691" i="1"/>
  <c r="AL2692" i="1" s="1"/>
  <c r="AH2738" i="1"/>
  <c r="AJ2459" i="1"/>
  <c r="AL2458" i="1"/>
  <c r="AL2459" i="1" s="1"/>
  <c r="AL2961" i="1"/>
  <c r="AL2965" i="1" s="1"/>
  <c r="AJ2965" i="1"/>
  <c r="AJ2045" i="1"/>
  <c r="AL2044" i="1"/>
  <c r="AL2045" i="1" s="1"/>
  <c r="AJ2499" i="1"/>
  <c r="AL2498" i="1"/>
  <c r="AL2499" i="1" s="1"/>
  <c r="AH2410" i="1"/>
  <c r="AL2240" i="1"/>
  <c r="AL2244" i="1" s="1"/>
  <c r="AJ2244" i="1"/>
  <c r="AJ2117" i="1"/>
  <c r="AL2113" i="1"/>
  <c r="AL2117" i="1" s="1"/>
  <c r="AJ2041" i="1"/>
  <c r="AL2038" i="1"/>
  <c r="AL2041" i="1" s="1"/>
  <c r="AJ1981" i="1"/>
  <c r="AL1979" i="1"/>
  <c r="AL1981" i="1" s="1"/>
  <c r="AJ2509" i="1"/>
  <c r="AL2507" i="1"/>
  <c r="AL2509" i="1" s="1"/>
  <c r="AL2259" i="1"/>
  <c r="AL2261" i="1" s="1"/>
  <c r="AJ2261" i="1"/>
  <c r="AJ2162" i="1"/>
  <c r="AL2161" i="1"/>
  <c r="AL2162" i="1" s="1"/>
  <c r="AJ2325" i="1"/>
  <c r="AL2316" i="1"/>
  <c r="AL2325" i="1" s="1"/>
  <c r="AL2056" i="1"/>
  <c r="AL2062" i="1" s="1"/>
  <c r="AJ2062" i="1"/>
  <c r="AJ1971" i="1"/>
  <c r="AL1968" i="1"/>
  <c r="AL1971" i="1" s="1"/>
  <c r="AJ2149" i="1"/>
  <c r="AL2148" i="1"/>
  <c r="AL2149" i="1" s="1"/>
  <c r="AL2072" i="1"/>
  <c r="AL2074" i="1" s="1"/>
  <c r="AJ2074" i="1"/>
  <c r="AJ2022" i="1"/>
  <c r="AL2021" i="1"/>
  <c r="AL2022" i="1" s="1"/>
  <c r="AL2428" i="1"/>
  <c r="AL2430" i="1" s="1"/>
  <c r="AJ2430" i="1"/>
  <c r="AJ2478" i="1"/>
  <c r="AL2475" i="1"/>
  <c r="AL2478" i="1" s="1"/>
  <c r="AL1964" i="1"/>
  <c r="AH2442" i="1"/>
  <c r="AL2376" i="1"/>
  <c r="AL2377" i="1" s="1"/>
  <c r="AJ2377" i="1"/>
  <c r="AL2292" i="1"/>
  <c r="AL2293" i="1" s="1"/>
  <c r="AJ2293" i="1"/>
  <c r="AJ1782" i="1"/>
  <c r="AL1780" i="1"/>
  <c r="AL1782" i="1" s="1"/>
  <c r="AJ1896" i="1"/>
  <c r="AL1895" i="1"/>
  <c r="AL1896" i="1" s="1"/>
  <c r="AJ1533" i="1"/>
  <c r="AL1532" i="1"/>
  <c r="AL1533" i="1" s="1"/>
  <c r="AL1425" i="1"/>
  <c r="AL1428" i="1" s="1"/>
  <c r="AJ1428" i="1"/>
  <c r="AL1809" i="1"/>
  <c r="AL1811" i="1" s="1"/>
  <c r="AJ1811" i="1"/>
  <c r="AJ1681" i="1"/>
  <c r="AL1671" i="1"/>
  <c r="AL1681" i="1" s="1"/>
  <c r="AJ1562" i="1"/>
  <c r="AL1561" i="1"/>
  <c r="AL1562" i="1" s="1"/>
  <c r="AJ1461" i="1"/>
  <c r="AL1457" i="1"/>
  <c r="AL1461" i="1" s="1"/>
  <c r="AJ1847" i="1"/>
  <c r="AL1841" i="1"/>
  <c r="AL1847" i="1" s="1"/>
  <c r="AJ1512" i="1"/>
  <c r="AH1515" i="1"/>
  <c r="AJ1692" i="1"/>
  <c r="AL1682" i="1"/>
  <c r="AL1692" i="1" s="1"/>
  <c r="AH1569" i="1"/>
  <c r="AJ1799" i="1"/>
  <c r="AH1801" i="1"/>
  <c r="AJ1668" i="1"/>
  <c r="AL1667" i="1"/>
  <c r="AL1668" i="1" s="1"/>
  <c r="AJ1617" i="1"/>
  <c r="AL1616" i="1"/>
  <c r="AL1617" i="1" s="1"/>
  <c r="AJ1434" i="1"/>
  <c r="AL1433" i="1"/>
  <c r="AL1434" i="1" s="1"/>
  <c r="AJ1120" i="1"/>
  <c r="AL1119" i="1"/>
  <c r="AL1120" i="1" s="1"/>
  <c r="AJ1029" i="1"/>
  <c r="AL1028" i="1"/>
  <c r="AL1029" i="1" s="1"/>
  <c r="AJ1424" i="1"/>
  <c r="AL1422" i="1"/>
  <c r="AL1424" i="1" s="1"/>
  <c r="AJ1070" i="1"/>
  <c r="AL1066" i="1"/>
  <c r="AL1070" i="1" s="1"/>
  <c r="AJ748" i="1"/>
  <c r="AL704" i="1"/>
  <c r="AL748" i="1" s="1"/>
  <c r="AJ1272" i="1"/>
  <c r="AL1271" i="1"/>
  <c r="AL1272" i="1" s="1"/>
  <c r="AL1005" i="1"/>
  <c r="AL1006" i="1" s="1"/>
  <c r="AJ1006" i="1"/>
  <c r="AJ814" i="1"/>
  <c r="AL784" i="1"/>
  <c r="AL814" i="1" s="1"/>
  <c r="AL636" i="1"/>
  <c r="AL638" i="1" s="1"/>
  <c r="AJ638" i="1"/>
  <c r="AL1199" i="1"/>
  <c r="AL1202" i="1" s="1"/>
  <c r="AJ1202" i="1"/>
  <c r="AJ938" i="1"/>
  <c r="AL934" i="1"/>
  <c r="AL938" i="1" s="1"/>
  <c r="AJ781" i="1"/>
  <c r="AL778" i="1"/>
  <c r="AL781" i="1" s="1"/>
  <c r="AJ690" i="1"/>
  <c r="AL689" i="1"/>
  <c r="AL690" i="1" s="1"/>
  <c r="AH1318" i="1"/>
  <c r="AL1125" i="1"/>
  <c r="AL1128" i="1" s="1"/>
  <c r="AJ1128" i="1"/>
  <c r="AJ952" i="1"/>
  <c r="AL951" i="1"/>
  <c r="AL952" i="1" s="1"/>
  <c r="AL763" i="1"/>
  <c r="AL766" i="1" s="1"/>
  <c r="AJ766" i="1"/>
  <c r="AJ1268" i="1"/>
  <c r="AL1267" i="1"/>
  <c r="AL1268" i="1" s="1"/>
  <c r="AJ1075" i="1"/>
  <c r="AL1071" i="1"/>
  <c r="AL1075" i="1" s="1"/>
  <c r="AJ989" i="1"/>
  <c r="AL975" i="1"/>
  <c r="AL989" i="1" s="1"/>
  <c r="AL767" i="1"/>
  <c r="AL772" i="1" s="1"/>
  <c r="AJ772" i="1"/>
  <c r="AH1281" i="1"/>
  <c r="AJ1273" i="1"/>
  <c r="AJ1057" i="1"/>
  <c r="AL1057" i="1" s="1"/>
  <c r="AJ919" i="1"/>
  <c r="AL917" i="1"/>
  <c r="AL919" i="1" s="1"/>
  <c r="AJ701" i="1"/>
  <c r="AL700" i="1"/>
  <c r="AL701" i="1" s="1"/>
  <c r="AJ572" i="1"/>
  <c r="AL571" i="1"/>
  <c r="AL572" i="1" s="1"/>
  <c r="AJ347" i="1"/>
  <c r="AL346" i="1"/>
  <c r="AL347" i="1" s="1"/>
  <c r="AJ254" i="1"/>
  <c r="AL253" i="1"/>
  <c r="AL254" i="1" s="1"/>
  <c r="AJ44" i="1"/>
  <c r="AL42" i="1"/>
  <c r="AL44" i="1" s="1"/>
  <c r="AJ482" i="1"/>
  <c r="AL480" i="1"/>
  <c r="AL482" i="1" s="1"/>
  <c r="AL578" i="1"/>
  <c r="AJ457" i="1"/>
  <c r="AL455" i="1"/>
  <c r="AL457" i="1" s="1"/>
  <c r="AL369" i="1"/>
  <c r="AL371" i="1" s="1"/>
  <c r="AJ371" i="1"/>
  <c r="AJ239" i="1"/>
  <c r="AL238" i="1"/>
  <c r="AL239" i="1" s="1"/>
  <c r="AL527" i="1"/>
  <c r="AL531" i="1" s="1"/>
  <c r="AJ531" i="1"/>
  <c r="AH261" i="1"/>
  <c r="AJ260" i="1"/>
  <c r="AH73" i="1"/>
  <c r="AJ68" i="1"/>
  <c r="AJ83" i="1"/>
  <c r="AL491" i="1"/>
  <c r="AL492" i="1" s="1"/>
  <c r="AJ492" i="1"/>
  <c r="AJ179" i="1"/>
  <c r="AL172" i="1"/>
  <c r="AL179" i="1" s="1"/>
  <c r="AJ295" i="1"/>
  <c r="AL293" i="1"/>
  <c r="AL295" i="1" s="1"/>
  <c r="AJ259" i="1"/>
  <c r="AL255" i="1"/>
  <c r="AL259" i="1" s="1"/>
  <c r="AL45" i="1"/>
  <c r="AL47" i="1" s="1"/>
  <c r="AJ47" i="1"/>
  <c r="AJ485" i="1"/>
  <c r="AL483" i="1"/>
  <c r="AL485" i="1" s="1"/>
  <c r="AL372" i="1"/>
  <c r="AL376" i="1" s="1"/>
  <c r="AJ376" i="1"/>
  <c r="AH561" i="1"/>
  <c r="AJ156" i="1"/>
  <c r="AL143" i="1"/>
  <c r="AL156" i="1" s="1"/>
  <c r="AL6030" i="1"/>
  <c r="AL6031" i="1" s="1"/>
  <c r="AJ6031" i="1"/>
  <c r="AJ5994" i="1"/>
  <c r="AL5993" i="1"/>
  <c r="AL5994" i="1" s="1"/>
  <c r="AH5719" i="1"/>
  <c r="AJ5716" i="1"/>
  <c r="AJ5623" i="1"/>
  <c r="AL5621" i="1"/>
  <c r="AL5623" i="1" s="1"/>
  <c r="AJ5681" i="1"/>
  <c r="AH5683" i="1"/>
  <c r="AH5453" i="1"/>
  <c r="AJ5450" i="1"/>
  <c r="AJ5309" i="1"/>
  <c r="AL5307" i="1"/>
  <c r="AL5309" i="1" s="1"/>
  <c r="AJ5423" i="1"/>
  <c r="AL5422" i="1"/>
  <c r="AL5423" i="1" s="1"/>
  <c r="AL5093" i="1"/>
  <c r="AL5095" i="1" s="1"/>
  <c r="AJ5095" i="1"/>
  <c r="AJ4935" i="1"/>
  <c r="AL4930" i="1"/>
  <c r="AL4935" i="1" s="1"/>
  <c r="AJ4758" i="1"/>
  <c r="AL4757" i="1"/>
  <c r="AL4758" i="1" s="1"/>
  <c r="AJ4800" i="1"/>
  <c r="AL4799" i="1"/>
  <c r="AL4800" i="1" s="1"/>
  <c r="AL4602" i="1"/>
  <c r="AL4604" i="1" s="1"/>
  <c r="AJ4604" i="1"/>
  <c r="AL4557" i="1"/>
  <c r="AL4567" i="1" s="1"/>
  <c r="AJ4567" i="1"/>
  <c r="AJ6021" i="1"/>
  <c r="AJ6073" i="1"/>
  <c r="AL6073" i="1" s="1"/>
  <c r="AL6003" i="1"/>
  <c r="AL5943" i="1"/>
  <c r="AL5947" i="1" s="1"/>
  <c r="AJ5947" i="1"/>
  <c r="AL5969" i="1"/>
  <c r="AL5973" i="1" s="1"/>
  <c r="AJ5973" i="1"/>
  <c r="AL6021" i="1"/>
  <c r="AH5889" i="1"/>
  <c r="AJ5940" i="1"/>
  <c r="AL5938" i="1"/>
  <c r="AL5940" i="1" s="1"/>
  <c r="AL5877" i="1"/>
  <c r="AJ5784" i="1"/>
  <c r="AL5783" i="1"/>
  <c r="AL5784" i="1" s="1"/>
  <c r="AJ5937" i="1"/>
  <c r="AL5936" i="1"/>
  <c r="AL5937" i="1" s="1"/>
  <c r="AJ5690" i="1"/>
  <c r="AL5688" i="1"/>
  <c r="AL5690" i="1" s="1"/>
  <c r="AL5821" i="1"/>
  <c r="AL5829" i="1" s="1"/>
  <c r="AJ5829" i="1"/>
  <c r="AH5652" i="1"/>
  <c r="AJ5831" i="1"/>
  <c r="AL5830" i="1"/>
  <c r="AL5831" i="1" s="1"/>
  <c r="AJ5672" i="1"/>
  <c r="AL5670" i="1"/>
  <c r="AL5672" i="1" s="1"/>
  <c r="AJ5547" i="1"/>
  <c r="AL5521" i="1"/>
  <c r="AL5547" i="1" s="1"/>
  <c r="AJ5509" i="1"/>
  <c r="AJ5520" i="1"/>
  <c r="AL5514" i="1"/>
  <c r="AL5520" i="1" s="1"/>
  <c r="AH5428" i="1"/>
  <c r="AH5335" i="1"/>
  <c r="AJ5334" i="1"/>
  <c r="AJ5382" i="1"/>
  <c r="AL5378" i="1"/>
  <c r="AL5382" i="1" s="1"/>
  <c r="AL5258" i="1"/>
  <c r="AL5261" i="1" s="1"/>
  <c r="AJ5261" i="1"/>
  <c r="AH5325" i="1"/>
  <c r="AL5347" i="1"/>
  <c r="AL5351" i="1" s="1"/>
  <c r="AJ5351" i="1"/>
  <c r="AL5090" i="1"/>
  <c r="AL5092" i="1" s="1"/>
  <c r="AJ5092" i="1"/>
  <c r="AL5252" i="1"/>
  <c r="AL5254" i="1" s="1"/>
  <c r="AJ5254" i="1"/>
  <c r="AJ5048" i="1"/>
  <c r="AL5046" i="1"/>
  <c r="AL5048" i="1" s="1"/>
  <c r="AJ5405" i="1"/>
  <c r="AL5404" i="1"/>
  <c r="AL5405" i="1" s="1"/>
  <c r="AH5217" i="1"/>
  <c r="AJ5216" i="1"/>
  <c r="AJ5036" i="1"/>
  <c r="AL5034" i="1"/>
  <c r="AL5036" i="1" s="1"/>
  <c r="AH5033" i="1"/>
  <c r="AL5026" i="1"/>
  <c r="AL5027" i="1" s="1"/>
  <c r="AJ5027" i="1"/>
  <c r="AJ5144" i="1"/>
  <c r="AJ4821" i="1"/>
  <c r="AL4819" i="1"/>
  <c r="AL4821" i="1" s="1"/>
  <c r="AJ4866" i="1"/>
  <c r="AL4865" i="1"/>
  <c r="AL4866" i="1" s="1"/>
  <c r="AJ4783" i="1"/>
  <c r="AL4781" i="1"/>
  <c r="AL4783" i="1" s="1"/>
  <c r="AL4917" i="1"/>
  <c r="AL4919" i="1" s="1"/>
  <c r="AJ4919" i="1"/>
  <c r="AJ4752" i="1"/>
  <c r="AL4743" i="1"/>
  <c r="AL4752" i="1" s="1"/>
  <c r="AJ4969" i="1"/>
  <c r="AL4943" i="1"/>
  <c r="AL4969" i="1" s="1"/>
  <c r="AJ4833" i="1"/>
  <c r="AL4832" i="1"/>
  <c r="AL4833" i="1" s="1"/>
  <c r="AL4851" i="1"/>
  <c r="AL4854" i="1" s="1"/>
  <c r="AJ4854" i="1"/>
  <c r="AL4624" i="1"/>
  <c r="AL4631" i="1" s="1"/>
  <c r="AJ4631" i="1"/>
  <c r="AL4545" i="1"/>
  <c r="AL4546" i="1" s="1"/>
  <c r="AJ4546" i="1"/>
  <c r="AH4738" i="1"/>
  <c r="AJ4517" i="1"/>
  <c r="AH4519" i="1"/>
  <c r="AJ4621" i="1"/>
  <c r="AL4620" i="1"/>
  <c r="AL4621" i="1" s="1"/>
  <c r="AJ4481" i="1"/>
  <c r="AJ4696" i="1"/>
  <c r="AJ4512" i="1"/>
  <c r="AL4511" i="1"/>
  <c r="AL4512" i="1" s="1"/>
  <c r="AJ4615" i="1"/>
  <c r="AL4613" i="1"/>
  <c r="AL4615" i="1" s="1"/>
  <c r="AJ4506" i="1"/>
  <c r="AL4505" i="1"/>
  <c r="AL4506" i="1" s="1"/>
  <c r="AJ4650" i="1"/>
  <c r="AL4648" i="1"/>
  <c r="AL4650" i="1" s="1"/>
  <c r="AL4227" i="1"/>
  <c r="AL4230" i="1" s="1"/>
  <c r="AJ4230" i="1"/>
  <c r="AJ4344" i="1"/>
  <c r="AL4343" i="1"/>
  <c r="AL4344" i="1" s="1"/>
  <c r="AJ4447" i="1"/>
  <c r="AL4445" i="1"/>
  <c r="AL4447" i="1" s="1"/>
  <c r="AJ4394" i="1"/>
  <c r="AL4386" i="1"/>
  <c r="AL4394" i="1" s="1"/>
  <c r="AH4342" i="1"/>
  <c r="AJ4272" i="1"/>
  <c r="AL4269" i="1"/>
  <c r="AL4272" i="1" s="1"/>
  <c r="AJ4135" i="1"/>
  <c r="AJ4053" i="1"/>
  <c r="AL4052" i="1"/>
  <c r="AL4053" i="1" s="1"/>
  <c r="AL3929" i="1"/>
  <c r="AL3932" i="1" s="1"/>
  <c r="AJ3932" i="1"/>
  <c r="AL4250" i="1"/>
  <c r="AL4254" i="1" s="1"/>
  <c r="AJ4254" i="1"/>
  <c r="AJ4157" i="1"/>
  <c r="AL4156" i="1"/>
  <c r="AL4157" i="1" s="1"/>
  <c r="AJ4051" i="1"/>
  <c r="AL4050" i="1"/>
  <c r="AL4051" i="1" s="1"/>
  <c r="AJ4155" i="1"/>
  <c r="AL4140" i="1"/>
  <c r="AL4155" i="1" s="1"/>
  <c r="AJ4049" i="1"/>
  <c r="AL4048" i="1"/>
  <c r="AL4049" i="1" s="1"/>
  <c r="AL3969" i="1"/>
  <c r="AL3972" i="1" s="1"/>
  <c r="AJ3972" i="1"/>
  <c r="AJ4090" i="1"/>
  <c r="AL4088" i="1"/>
  <c r="AL4090" i="1" s="1"/>
  <c r="AJ4013" i="1"/>
  <c r="AL4011" i="1"/>
  <c r="AL4013" i="1" s="1"/>
  <c r="AL4277" i="1"/>
  <c r="AL4281" i="1" s="1"/>
  <c r="AJ4281" i="1"/>
  <c r="AH3997" i="1"/>
  <c r="AJ3812" i="1"/>
  <c r="AH3817" i="1"/>
  <c r="AJ4161" i="1"/>
  <c r="AL4160" i="1"/>
  <c r="AL4161" i="1" s="1"/>
  <c r="AJ4094" i="1"/>
  <c r="AL4091" i="1"/>
  <c r="AL4094" i="1" s="1"/>
  <c r="AJ3994" i="1"/>
  <c r="AL3987" i="1"/>
  <c r="AL3994" i="1" s="1"/>
  <c r="AH3673" i="1"/>
  <c r="AL3883" i="1"/>
  <c r="AL3891" i="1" s="1"/>
  <c r="AJ3891" i="1"/>
  <c r="AJ3765" i="1"/>
  <c r="AL3763" i="1"/>
  <c r="AL3765" i="1" s="1"/>
  <c r="AL3516" i="1"/>
  <c r="AL3518" i="1" s="1"/>
  <c r="AJ3518" i="1"/>
  <c r="AL3464" i="1"/>
  <c r="AL3467" i="1" s="1"/>
  <c r="AJ3467" i="1"/>
  <c r="AL3830" i="1"/>
  <c r="AL3831" i="1" s="1"/>
  <c r="AJ3831" i="1"/>
  <c r="AJ3458" i="1"/>
  <c r="AL3457" i="1"/>
  <c r="AL3458" i="1" s="1"/>
  <c r="AJ3801" i="1"/>
  <c r="AL3796" i="1"/>
  <c r="AL3801" i="1" s="1"/>
  <c r="AJ3681" i="1"/>
  <c r="AL3680" i="1"/>
  <c r="AL3681" i="1" s="1"/>
  <c r="AJ3866" i="1"/>
  <c r="AJ3611" i="1"/>
  <c r="AL3534" i="1"/>
  <c r="AL3611" i="1" s="1"/>
  <c r="AL3473" i="1"/>
  <c r="AL3474" i="1" s="1"/>
  <c r="AJ3474" i="1"/>
  <c r="AL3811" i="1"/>
  <c r="AJ3171" i="1"/>
  <c r="AL3167" i="1"/>
  <c r="AL3171" i="1" s="1"/>
  <c r="AH3394" i="1"/>
  <c r="AJ3158" i="1"/>
  <c r="AL3146" i="1"/>
  <c r="AL3158" i="1" s="1"/>
  <c r="AL2966" i="1"/>
  <c r="AL2970" i="1" s="1"/>
  <c r="AJ2970" i="1"/>
  <c r="AL3144" i="1"/>
  <c r="AL3145" i="1" s="1"/>
  <c r="AJ3145" i="1"/>
  <c r="AH3057" i="1"/>
  <c r="AH3221" i="1"/>
  <c r="AL3409" i="1"/>
  <c r="AL3412" i="1" s="1"/>
  <c r="AJ3412" i="1"/>
  <c r="AH3166" i="1"/>
  <c r="AH3444" i="1"/>
  <c r="AH3312" i="1"/>
  <c r="AH3085" i="1"/>
  <c r="AJ2792" i="1"/>
  <c r="AL2791" i="1"/>
  <c r="AL2792" i="1" s="1"/>
  <c r="AJ2642" i="1"/>
  <c r="AL2639" i="1"/>
  <c r="AL2642" i="1" s="1"/>
  <c r="AH2906" i="1"/>
  <c r="AL2659" i="1"/>
  <c r="AL2669" i="1" s="1"/>
  <c r="AJ2669" i="1"/>
  <c r="AH2788" i="1"/>
  <c r="AJ2704" i="1"/>
  <c r="AL2703" i="1"/>
  <c r="AL2704" i="1" s="1"/>
  <c r="AH2758" i="1"/>
  <c r="AJ2955" i="1"/>
  <c r="AL2953" i="1"/>
  <c r="AL2955" i="1" s="1"/>
  <c r="AL2495" i="1"/>
  <c r="AJ2777" i="1"/>
  <c r="AL2776" i="1"/>
  <c r="AL2777" i="1" s="1"/>
  <c r="AL2577" i="1"/>
  <c r="AL2580" i="1" s="1"/>
  <c r="AJ2580" i="1"/>
  <c r="AH2658" i="1"/>
  <c r="AJ2645" i="1"/>
  <c r="AJ2474" i="1"/>
  <c r="AL2473" i="1"/>
  <c r="AL2474" i="1" s="1"/>
  <c r="AL2124" i="1"/>
  <c r="AL2127" i="1" s="1"/>
  <c r="AJ2127" i="1"/>
  <c r="AJ2434" i="1"/>
  <c r="AL2433" i="1"/>
  <c r="AL2434" i="1" s="1"/>
  <c r="AJ2370" i="1"/>
  <c r="AL2365" i="1"/>
  <c r="AL2370" i="1" s="1"/>
  <c r="AL2184" i="1"/>
  <c r="AL2185" i="1" s="1"/>
  <c r="AJ2185" i="1"/>
  <c r="AJ2401" i="1"/>
  <c r="AL2390" i="1"/>
  <c r="AL2401" i="1" s="1"/>
  <c r="AJ2147" i="1"/>
  <c r="AL2143" i="1"/>
  <c r="AL2147" i="1" s="1"/>
  <c r="AJ2024" i="1"/>
  <c r="AL2023" i="1"/>
  <c r="AL2024" i="1" s="1"/>
  <c r="AJ2356" i="1"/>
  <c r="AL2354" i="1"/>
  <c r="AL2356" i="1" s="1"/>
  <c r="AL2008" i="1"/>
  <c r="AL2010" i="1" s="1"/>
  <c r="AJ2010" i="1"/>
  <c r="AJ2389" i="1"/>
  <c r="AL2383" i="1"/>
  <c r="AL2389" i="1" s="1"/>
  <c r="AJ2299" i="1"/>
  <c r="AL2298" i="1"/>
  <c r="AL2299" i="1" s="1"/>
  <c r="AL2237" i="1"/>
  <c r="AL2239" i="1" s="1"/>
  <c r="AJ2239" i="1"/>
  <c r="AJ2171" i="1"/>
  <c r="AL2170" i="1"/>
  <c r="AL2171" i="1" s="1"/>
  <c r="AL1932" i="1"/>
  <c r="AL1934" i="1" s="1"/>
  <c r="AJ1934" i="1"/>
  <c r="AH2478" i="1"/>
  <c r="AL2223" i="1"/>
  <c r="AJ2106" i="1"/>
  <c r="AL2098" i="1"/>
  <c r="AL2106" i="1" s="1"/>
  <c r="AH2017" i="1"/>
  <c r="AJ2016" i="1"/>
  <c r="AJ1964" i="1"/>
  <c r="AJ2097" i="1"/>
  <c r="AL2096" i="1"/>
  <c r="AL2097" i="1" s="1"/>
  <c r="AJ1582" i="1"/>
  <c r="AL1580" i="1"/>
  <c r="AL1582" i="1" s="1"/>
  <c r="AL1437" i="1"/>
  <c r="AL1438" i="1" s="1"/>
  <c r="AJ1438" i="1"/>
  <c r="AJ1380" i="1"/>
  <c r="AL1377" i="1"/>
  <c r="AL1380" i="1" s="1"/>
  <c r="AL1637" i="1"/>
  <c r="AL1639" i="1" s="1"/>
  <c r="AJ1639" i="1"/>
  <c r="AH1428" i="1"/>
  <c r="AJ1766" i="1"/>
  <c r="AL1764" i="1"/>
  <c r="AL1766" i="1" s="1"/>
  <c r="AH1737" i="1"/>
  <c r="AJ1607" i="1"/>
  <c r="AL1606" i="1"/>
  <c r="AL1607" i="1" s="1"/>
  <c r="AJ1466" i="1"/>
  <c r="AL1464" i="1"/>
  <c r="AL1466" i="1" s="1"/>
  <c r="AJ1820" i="1"/>
  <c r="AL1814" i="1"/>
  <c r="AL1820" i="1" s="1"/>
  <c r="AJ1548" i="1"/>
  <c r="AL1547" i="1"/>
  <c r="AL1548" i="1" s="1"/>
  <c r="AJ1710" i="1"/>
  <c r="AL1708" i="1"/>
  <c r="AL1710" i="1" s="1"/>
  <c r="AJ1444" i="1"/>
  <c r="AL1441" i="1"/>
  <c r="AL1444" i="1" s="1"/>
  <c r="AJ1827" i="1"/>
  <c r="AL1824" i="1"/>
  <c r="AL1827" i="1" s="1"/>
  <c r="AJ1531" i="1"/>
  <c r="AL1529" i="1"/>
  <c r="AL1531" i="1" s="1"/>
  <c r="AJ1805" i="1"/>
  <c r="AL1804" i="1"/>
  <c r="AL1805" i="1" s="1"/>
  <c r="AJ1707" i="1"/>
  <c r="AL1700" i="1"/>
  <c r="AL1707" i="1" s="1"/>
  <c r="AJ1414" i="1"/>
  <c r="AH1419" i="1"/>
  <c r="AJ1493" i="1"/>
  <c r="AL1492" i="1"/>
  <c r="AL1493" i="1" s="1"/>
  <c r="AJ1328" i="1"/>
  <c r="AL1326" i="1"/>
  <c r="AL1328" i="1" s="1"/>
  <c r="AL1304" i="1"/>
  <c r="AL1306" i="1" s="1"/>
  <c r="AJ1306" i="1"/>
  <c r="AJ1000" i="1"/>
  <c r="AL997" i="1"/>
  <c r="AL1000" i="1" s="1"/>
  <c r="AJ911" i="1"/>
  <c r="AL893" i="1"/>
  <c r="AL911" i="1" s="1"/>
  <c r="AJ699" i="1"/>
  <c r="AL694" i="1"/>
  <c r="AL699" i="1" s="1"/>
  <c r="AJ921" i="1"/>
  <c r="AL920" i="1"/>
  <c r="AL921" i="1" s="1"/>
  <c r="AH814" i="1"/>
  <c r="AL1269" i="1"/>
  <c r="AL1270" i="1" s="1"/>
  <c r="AJ1270" i="1"/>
  <c r="AJ1044" i="1"/>
  <c r="AL1042" i="1"/>
  <c r="AL1044" i="1" s="1"/>
  <c r="AH854" i="1"/>
  <c r="AJ853" i="1"/>
  <c r="AL1237" i="1"/>
  <c r="AL1254" i="1" s="1"/>
  <c r="AJ1254" i="1"/>
  <c r="AJ1152" i="1"/>
  <c r="AL1145" i="1"/>
  <c r="AL1152" i="1" s="1"/>
  <c r="AJ1385" i="1"/>
  <c r="AL1381" i="1"/>
  <c r="AL1385" i="1" s="1"/>
  <c r="AL1312" i="1"/>
  <c r="AL1318" i="1" s="1"/>
  <c r="AJ1318" i="1"/>
  <c r="AH1075" i="1"/>
  <c r="AH989" i="1"/>
  <c r="AJ760" i="1"/>
  <c r="AL758" i="1"/>
  <c r="AL760" i="1" s="1"/>
  <c r="AJ1039" i="1"/>
  <c r="AL1038" i="1"/>
  <c r="AL1039" i="1" s="1"/>
  <c r="AJ464" i="1"/>
  <c r="AL463" i="1"/>
  <c r="AL464" i="1" s="1"/>
  <c r="AJ581" i="1"/>
  <c r="AL581" i="1" s="1"/>
  <c r="AH371" i="1"/>
  <c r="AH171" i="1"/>
  <c r="AJ168" i="1"/>
  <c r="AJ446" i="1"/>
  <c r="AL443" i="1"/>
  <c r="AL446" i="1" s="1"/>
  <c r="AL329" i="1"/>
  <c r="AL330" i="1" s="1"/>
  <c r="AJ330" i="1"/>
  <c r="AH208" i="1"/>
  <c r="AJ204" i="1"/>
  <c r="AJ267" i="1"/>
  <c r="AL266" i="1"/>
  <c r="AL267" i="1" s="1"/>
  <c r="AJ78" i="1"/>
  <c r="AL76" i="1"/>
  <c r="AL78" i="1" s="1"/>
  <c r="AJ621" i="1"/>
  <c r="AL607" i="1"/>
  <c r="AL621" i="1" s="1"/>
  <c r="AL354" i="1"/>
  <c r="AL355" i="1" s="1"/>
  <c r="AJ355" i="1"/>
  <c r="AH259" i="1"/>
  <c r="AJ29" i="1"/>
  <c r="AL28" i="1"/>
  <c r="AL29" i="1" s="1"/>
  <c r="AL516" i="1"/>
  <c r="AL518" i="1" s="1"/>
  <c r="AJ518" i="1"/>
  <c r="AJ452" i="1"/>
  <c r="AL449" i="1"/>
  <c r="AL452" i="1" s="1"/>
  <c r="AJ345" i="1"/>
  <c r="AL342" i="1"/>
  <c r="AL345" i="1" s="1"/>
  <c r="AJ132" i="1"/>
  <c r="AL131" i="1"/>
  <c r="AL132" i="1" s="1"/>
  <c r="AL24" i="1"/>
  <c r="AL25" i="1" s="1"/>
  <c r="AJ25" i="1"/>
  <c r="AJ5764" i="1"/>
  <c r="AL5759" i="1"/>
  <c r="AL5764" i="1" s="1"/>
  <c r="AL5789" i="1"/>
  <c r="AL5792" i="1" s="1"/>
  <c r="AJ5792" i="1"/>
  <c r="AJ5301" i="1"/>
  <c r="AL5300" i="1"/>
  <c r="AL5301" i="1" s="1"/>
  <c r="AJ5208" i="1"/>
  <c r="AJ5039" i="1"/>
  <c r="AL5037" i="1"/>
  <c r="AL5039" i="1" s="1"/>
  <c r="AJ4645" i="1"/>
  <c r="AL4635" i="1"/>
  <c r="AL4645" i="1" s="1"/>
  <c r="AL6022" i="1"/>
  <c r="AL6023" i="1" s="1"/>
  <c r="AJ6023" i="1"/>
  <c r="AH5657" i="1"/>
  <c r="AJ5656" i="1"/>
  <c r="AH6029" i="1"/>
  <c r="AJ6026" i="1"/>
  <c r="AJ5992" i="1"/>
  <c r="AL5989" i="1"/>
  <c r="AJ5852" i="1"/>
  <c r="AH5857" i="1"/>
  <c r="AJ6003" i="1"/>
  <c r="AL5930" i="1"/>
  <c r="AL5931" i="1" s="1"/>
  <c r="AJ5931" i="1"/>
  <c r="AH5973" i="1"/>
  <c r="AJ5781" i="1"/>
  <c r="AH5782" i="1"/>
  <c r="AJ5907" i="1"/>
  <c r="AL5905" i="1"/>
  <c r="AL5907" i="1" s="1"/>
  <c r="AJ5991" i="1"/>
  <c r="AL5991" i="1" s="1"/>
  <c r="AJ5707" i="1"/>
  <c r="AH5710" i="1"/>
  <c r="AH5808" i="1"/>
  <c r="AL5711" i="1"/>
  <c r="AL5713" i="1" s="1"/>
  <c r="AJ5713" i="1"/>
  <c r="AJ5838" i="1"/>
  <c r="AL5837" i="1"/>
  <c r="AL5838" i="1" s="1"/>
  <c r="AJ5753" i="1"/>
  <c r="AL5752" i="1"/>
  <c r="AL5753" i="1" s="1"/>
  <c r="AJ5620" i="1"/>
  <c r="AL5612" i="1"/>
  <c r="AL5620" i="1" s="1"/>
  <c r="AH5829" i="1"/>
  <c r="AH5566" i="1"/>
  <c r="AJ5548" i="1"/>
  <c r="AH5547" i="1"/>
  <c r="AJ5490" i="1"/>
  <c r="AL5486" i="1"/>
  <c r="AL5490" i="1" s="1"/>
  <c r="AJ5587" i="1"/>
  <c r="AL5584" i="1"/>
  <c r="AJ5585" i="1"/>
  <c r="AL5585" i="1" s="1"/>
  <c r="AL5274" i="1"/>
  <c r="AL5275" i="1" s="1"/>
  <c r="AJ5275" i="1"/>
  <c r="AJ5403" i="1"/>
  <c r="AJ5228" i="1"/>
  <c r="AH5229" i="1"/>
  <c r="AJ5411" i="1"/>
  <c r="AL5406" i="1"/>
  <c r="AL5411" i="1" s="1"/>
  <c r="AL5304" i="1"/>
  <c r="AJ5269" i="1"/>
  <c r="AH5270" i="1"/>
  <c r="AJ5098" i="1"/>
  <c r="AL5096" i="1"/>
  <c r="AL5098" i="1" s="1"/>
  <c r="AJ5236" i="1"/>
  <c r="AL5235" i="1"/>
  <c r="AL5236" i="1" s="1"/>
  <c r="AJ5197" i="1"/>
  <c r="AL5196" i="1"/>
  <c r="AL5197" i="1" s="1"/>
  <c r="AJ5264" i="1"/>
  <c r="AL5262" i="1"/>
  <c r="AL5264" i="1" s="1"/>
  <c r="AH5375" i="1"/>
  <c r="AL5028" i="1"/>
  <c r="AL5033" i="1" s="1"/>
  <c r="AJ5033" i="1"/>
  <c r="AJ5153" i="1"/>
  <c r="AL5147" i="1"/>
  <c r="AL5153" i="1" s="1"/>
  <c r="AJ4997" i="1"/>
  <c r="AL4996" i="1"/>
  <c r="AL4997" i="1" s="1"/>
  <c r="AH4982" i="1"/>
  <c r="AH4826" i="1"/>
  <c r="AJ4681" i="1"/>
  <c r="AH4683" i="1"/>
  <c r="AJ4912" i="1"/>
  <c r="AL4910" i="1"/>
  <c r="AL4912" i="1" s="1"/>
  <c r="AJ4831" i="1"/>
  <c r="AL4829" i="1"/>
  <c r="AL4831" i="1" s="1"/>
  <c r="AH4752" i="1"/>
  <c r="AH4811" i="1"/>
  <c r="AJ4810" i="1"/>
  <c r="AL4936" i="1"/>
  <c r="AL4937" i="1" s="1"/>
  <c r="AJ4937" i="1"/>
  <c r="AJ4828" i="1"/>
  <c r="AL4827" i="1"/>
  <c r="AL4828" i="1" s="1"/>
  <c r="AJ4547" i="1"/>
  <c r="AH4550" i="1"/>
  <c r="AJ4798" i="1"/>
  <c r="AL4797" i="1"/>
  <c r="AL4798" i="1" s="1"/>
  <c r="AJ4720" i="1"/>
  <c r="AH4725" i="1"/>
  <c r="AH4619" i="1"/>
  <c r="AJ4738" i="1"/>
  <c r="AL4726" i="1"/>
  <c r="AL4738" i="1" s="1"/>
  <c r="AL4646" i="1"/>
  <c r="AL4647" i="1" s="1"/>
  <c r="AJ4647" i="1"/>
  <c r="AJ4510" i="1"/>
  <c r="AL4509" i="1"/>
  <c r="AL4510" i="1" s="1"/>
  <c r="AL4481" i="1"/>
  <c r="AJ4354" i="1"/>
  <c r="AL4353" i="1"/>
  <c r="AL4354" i="1" s="1"/>
  <c r="AL4441" i="1"/>
  <c r="AL4444" i="1" s="1"/>
  <c r="AJ4444" i="1"/>
  <c r="AH4322" i="1"/>
  <c r="AJ4321" i="1"/>
  <c r="AJ4356" i="1"/>
  <c r="AL4355" i="1"/>
  <c r="AL4356" i="1" s="1"/>
  <c r="AL4345" i="1"/>
  <c r="AL4346" i="1" s="1"/>
  <c r="AJ4346" i="1"/>
  <c r="AJ4261" i="1"/>
  <c r="AJ3948" i="1"/>
  <c r="AL3944" i="1"/>
  <c r="AL3948" i="1" s="1"/>
  <c r="AH4104" i="1"/>
  <c r="AL4035" i="1"/>
  <c r="AL4036" i="1" s="1"/>
  <c r="AJ4036" i="1"/>
  <c r="AJ3862" i="1"/>
  <c r="AH3865" i="1"/>
  <c r="AJ3903" i="1"/>
  <c r="AL3902" i="1"/>
  <c r="AL3903" i="1" s="1"/>
  <c r="AJ4242" i="1"/>
  <c r="AL4240" i="1"/>
  <c r="AL4242" i="1" s="1"/>
  <c r="AH3963" i="1"/>
  <c r="AJ4112" i="1"/>
  <c r="AL4109" i="1"/>
  <c r="AL4112" i="1" s="1"/>
  <c r="AL4037" i="1"/>
  <c r="AL4038" i="1" s="1"/>
  <c r="AJ4038" i="1"/>
  <c r="AJ4226" i="1"/>
  <c r="AL4225" i="1"/>
  <c r="AL4226" i="1" s="1"/>
  <c r="AJ3789" i="1"/>
  <c r="AL3786" i="1"/>
  <c r="AL3789" i="1" s="1"/>
  <c r="AJ3528" i="1"/>
  <c r="AL3527" i="1"/>
  <c r="AL3528" i="1" s="1"/>
  <c r="AL3856" i="1"/>
  <c r="AL3861" i="1" s="1"/>
  <c r="AJ3861" i="1"/>
  <c r="AJ3855" i="1"/>
  <c r="AL3849" i="1"/>
  <c r="AL3855" i="1" s="1"/>
  <c r="AJ3777" i="1"/>
  <c r="AL3776" i="1"/>
  <c r="AL3777" i="1" s="1"/>
  <c r="AJ3711" i="1"/>
  <c r="AL3704" i="1"/>
  <c r="AL3711" i="1" s="1"/>
  <c r="AJ3951" i="1"/>
  <c r="AL3949" i="1"/>
  <c r="AL3951" i="1" s="1"/>
  <c r="AL3477" i="1"/>
  <c r="AL3482" i="1" s="1"/>
  <c r="AJ3482" i="1"/>
  <c r="AJ3129" i="1"/>
  <c r="AL3124" i="1"/>
  <c r="AL3129" i="1" s="1"/>
  <c r="AJ2863" i="1"/>
  <c r="AL2862" i="1"/>
  <c r="AL2863" i="1" s="1"/>
  <c r="AL3349" i="1"/>
  <c r="AL3350" i="1" s="1"/>
  <c r="AJ3350" i="1"/>
  <c r="AL3388" i="1"/>
  <c r="AL3394" i="1" s="1"/>
  <c r="AJ3394" i="1"/>
  <c r="AJ3123" i="1"/>
  <c r="AL3122" i="1"/>
  <c r="AL3123" i="1" s="1"/>
  <c r="AH2970" i="1"/>
  <c r="AL3417" i="1"/>
  <c r="AL3418" i="1" s="1"/>
  <c r="AJ3418" i="1"/>
  <c r="AJ3116" i="1"/>
  <c r="AL3114" i="1"/>
  <c r="AL3116" i="1" s="1"/>
  <c r="AL2839" i="1"/>
  <c r="AL2841" i="1" s="1"/>
  <c r="AJ2841" i="1"/>
  <c r="AJ3344" i="1"/>
  <c r="AL3340" i="1"/>
  <c r="AL3344" i="1" s="1"/>
  <c r="AL3182" i="1"/>
  <c r="AL3184" i="1" s="1"/>
  <c r="AJ3184" i="1"/>
  <c r="AJ3121" i="1"/>
  <c r="AL3117" i="1"/>
  <c r="AL3121" i="1" s="1"/>
  <c r="AJ3317" i="1"/>
  <c r="AL3313" i="1"/>
  <c r="AL3317" i="1" s="1"/>
  <c r="AL3213" i="1"/>
  <c r="AL3214" i="1" s="1"/>
  <c r="AJ3214" i="1"/>
  <c r="AL3159" i="1"/>
  <c r="AL3161" i="1" s="1"/>
  <c r="AJ3161" i="1"/>
  <c r="AJ3414" i="1"/>
  <c r="AL3413" i="1"/>
  <c r="AL3414" i="1" s="1"/>
  <c r="AJ3312" i="1"/>
  <c r="AL3307" i="1"/>
  <c r="AL3312" i="1" s="1"/>
  <c r="AL3279" i="1"/>
  <c r="AL3283" i="1" s="1"/>
  <c r="AJ3283" i="1"/>
  <c r="AJ3044" i="1"/>
  <c r="AL3043" i="1"/>
  <c r="AL3044" i="1" s="1"/>
  <c r="AJ2790" i="1"/>
  <c r="AL2789" i="1"/>
  <c r="AL2790" i="1" s="1"/>
  <c r="AJ2775" i="1"/>
  <c r="AL2774" i="1"/>
  <c r="AL2775" i="1" s="1"/>
  <c r="AL2500" i="1"/>
  <c r="AL2502" i="1" s="1"/>
  <c r="AJ2502" i="1"/>
  <c r="AJ2814" i="1"/>
  <c r="AL2810" i="1"/>
  <c r="AL2814" i="1" s="1"/>
  <c r="AJ2644" i="1"/>
  <c r="AL2643" i="1"/>
  <c r="AL2644" i="1" s="1"/>
  <c r="AJ2490" i="1"/>
  <c r="AL2489" i="1"/>
  <c r="AL2490" i="1" s="1"/>
  <c r="AJ2861" i="1"/>
  <c r="AL2860" i="1"/>
  <c r="AL2861" i="1" s="1"/>
  <c r="AH2519" i="1"/>
  <c r="AJ2510" i="1"/>
  <c r="AL2958" i="1"/>
  <c r="AL2960" i="1" s="1"/>
  <c r="AJ2960" i="1"/>
  <c r="AJ2768" i="1"/>
  <c r="AL2767" i="1"/>
  <c r="AL2768" i="1" s="1"/>
  <c r="AJ3005" i="1"/>
  <c r="AL3004" i="1"/>
  <c r="AL3005" i="1" s="1"/>
  <c r="AL2754" i="1"/>
  <c r="AL2758" i="1" s="1"/>
  <c r="AJ2758" i="1"/>
  <c r="AJ2602" i="1"/>
  <c r="AL2598" i="1"/>
  <c r="AL2602" i="1" s="1"/>
  <c r="AJ2495" i="1"/>
  <c r="AJ2910" i="1"/>
  <c r="AJ2690" i="1"/>
  <c r="AL2687" i="1"/>
  <c r="AL2690" i="1" s="1"/>
  <c r="AJ2531" i="1"/>
  <c r="AL2527" i="1"/>
  <c r="AL2531" i="1" s="1"/>
  <c r="AJ2526" i="1"/>
  <c r="AL2525" i="1"/>
  <c r="AL2526" i="1" s="1"/>
  <c r="AJ2216" i="1"/>
  <c r="AL2214" i="1"/>
  <c r="AL2216" i="1" s="1"/>
  <c r="AL2121" i="1"/>
  <c r="AJ2236" i="1"/>
  <c r="AL2233" i="1"/>
  <c r="AL2236" i="1" s="1"/>
  <c r="AL2025" i="1"/>
  <c r="AL2028" i="1" s="1"/>
  <c r="AJ2028" i="1"/>
  <c r="AJ1954" i="1"/>
  <c r="AL1953" i="1"/>
  <c r="AL1954" i="1" s="1"/>
  <c r="AL1940" i="1"/>
  <c r="AL1945" i="1" s="1"/>
  <c r="AJ1945" i="1"/>
  <c r="AJ2258" i="1"/>
  <c r="AL2257" i="1"/>
  <c r="AL2258" i="1" s="1"/>
  <c r="AH2147" i="1"/>
  <c r="AL1965" i="1"/>
  <c r="AL1967" i="1" s="1"/>
  <c r="AJ1967" i="1"/>
  <c r="AJ2142" i="1"/>
  <c r="AL2139" i="1"/>
  <c r="AL2142" i="1" s="1"/>
  <c r="AH2010" i="1"/>
  <c r="AH2389" i="1"/>
  <c r="AH2239" i="1"/>
  <c r="AL2443" i="1"/>
  <c r="AL2457" i="1" s="1"/>
  <c r="AJ2457" i="1"/>
  <c r="AJ2311" i="1"/>
  <c r="AL2310" i="1"/>
  <c r="AL2311" i="1" s="1"/>
  <c r="AH2106" i="1"/>
  <c r="AJ2007" i="1"/>
  <c r="AL2006" i="1"/>
  <c r="AL2007" i="1" s="1"/>
  <c r="AJ2252" i="1"/>
  <c r="AL2249" i="1"/>
  <c r="AL2252" i="1" s="1"/>
  <c r="AH1582" i="1"/>
  <c r="AL1523" i="1"/>
  <c r="AL1526" i="1" s="1"/>
  <c r="AJ1526" i="1"/>
  <c r="AJ1362" i="1"/>
  <c r="AL1361" i="1"/>
  <c r="AL1362" i="1" s="1"/>
  <c r="AJ1613" i="1"/>
  <c r="AL1612" i="1"/>
  <c r="AL1613" i="1" s="1"/>
  <c r="AJ1509" i="1"/>
  <c r="AJ1803" i="1"/>
  <c r="AL1802" i="1"/>
  <c r="AL1803" i="1" s="1"/>
  <c r="AJ1763" i="1"/>
  <c r="AL1760" i="1"/>
  <c r="AL1763" i="1" s="1"/>
  <c r="AJ1737" i="1"/>
  <c r="AL1724" i="1"/>
  <c r="AL1737" i="1" s="1"/>
  <c r="AJ1564" i="1"/>
  <c r="AL1563" i="1"/>
  <c r="AL1564" i="1" s="1"/>
  <c r="AJ1454" i="1"/>
  <c r="AL1452" i="1"/>
  <c r="AL1454" i="1" s="1"/>
  <c r="AH1838" i="1"/>
  <c r="AJ1796" i="1"/>
  <c r="AL1794" i="1"/>
  <c r="AL1796" i="1" s="1"/>
  <c r="AJ1670" i="1"/>
  <c r="AL1669" i="1"/>
  <c r="AL1670" i="1" s="1"/>
  <c r="AJ1554" i="1"/>
  <c r="AL1553" i="1"/>
  <c r="AL1554" i="1" s="1"/>
  <c r="AJ1404" i="1"/>
  <c r="AL1401" i="1"/>
  <c r="AL1404" i="1" s="1"/>
  <c r="AJ1656" i="1"/>
  <c r="AL1651" i="1"/>
  <c r="AL1656" i="1" s="1"/>
  <c r="AJ1611" i="1"/>
  <c r="AL1608" i="1"/>
  <c r="AL1611" i="1" s="1"/>
  <c r="AJ1491" i="1"/>
  <c r="AL1488" i="1"/>
  <c r="AL1491" i="1" s="1"/>
  <c r="AJ1387" i="1"/>
  <c r="AL1386" i="1"/>
  <c r="AL1387" i="1" s="1"/>
  <c r="AJ1193" i="1"/>
  <c r="AL1164" i="1"/>
  <c r="AL1193" i="1" s="1"/>
  <c r="AL1211" i="1"/>
  <c r="AL1212" i="1" s="1"/>
  <c r="AJ1212" i="1"/>
  <c r="AJ862" i="1"/>
  <c r="AL858" i="1"/>
  <c r="AL862" i="1" s="1"/>
  <c r="AJ633" i="1"/>
  <c r="AH635" i="1"/>
  <c r="AJ1261" i="1"/>
  <c r="AL1259" i="1"/>
  <c r="AL1261" i="1" s="1"/>
  <c r="AH933" i="1"/>
  <c r="AJ925" i="1"/>
  <c r="AH1254" i="1"/>
  <c r="AJ1041" i="1"/>
  <c r="AL1040" i="1"/>
  <c r="AL1041" i="1" s="1"/>
  <c r="AJ816" i="1"/>
  <c r="AL815" i="1"/>
  <c r="AL816" i="1" s="1"/>
  <c r="AL671" i="1"/>
  <c r="AL677" i="1" s="1"/>
  <c r="AJ677" i="1"/>
  <c r="AJ1369" i="1"/>
  <c r="AL1366" i="1"/>
  <c r="AL1369" i="1" s="1"/>
  <c r="AJ882" i="1"/>
  <c r="AL881" i="1"/>
  <c r="AL882" i="1" s="1"/>
  <c r="AJ750" i="1"/>
  <c r="AL749" i="1"/>
  <c r="AL750" i="1" s="1"/>
  <c r="AJ1264" i="1"/>
  <c r="AL1262" i="1"/>
  <c r="AL1264" i="1" s="1"/>
  <c r="AJ1062" i="1"/>
  <c r="AL1059" i="1"/>
  <c r="AL1062" i="1" s="1"/>
  <c r="AJ880" i="1"/>
  <c r="AL879" i="1"/>
  <c r="AL880" i="1" s="1"/>
  <c r="AH760" i="1"/>
  <c r="AL1129" i="1"/>
  <c r="AL1131" i="1" s="1"/>
  <c r="AJ1131" i="1"/>
  <c r="AJ693" i="1"/>
  <c r="AL691" i="1"/>
  <c r="AL693" i="1" s="1"/>
  <c r="AH577" i="1"/>
  <c r="AJ573" i="1"/>
  <c r="AJ537" i="1"/>
  <c r="AL534" i="1"/>
  <c r="AL537" i="1" s="1"/>
  <c r="AJ242" i="1"/>
  <c r="AL240" i="1"/>
  <c r="AL242" i="1" s="1"/>
  <c r="AJ539" i="1"/>
  <c r="AL538" i="1"/>
  <c r="AL539" i="1" s="1"/>
  <c r="AH474" i="1"/>
  <c r="AJ473" i="1"/>
  <c r="AJ276" i="1"/>
  <c r="AL275" i="1"/>
  <c r="AL276" i="1" s="1"/>
  <c r="AJ448" i="1"/>
  <c r="AL447" i="1"/>
  <c r="AL448" i="1" s="1"/>
  <c r="AJ316" i="1"/>
  <c r="AL315" i="1"/>
  <c r="AL316" i="1" s="1"/>
  <c r="AJ507" i="1"/>
  <c r="AL505" i="1"/>
  <c r="AL507" i="1" s="1"/>
  <c r="AJ250" i="1"/>
  <c r="AL249" i="1"/>
  <c r="AL250" i="1" s="1"/>
  <c r="AL192" i="1"/>
  <c r="AL195" i="1" s="1"/>
  <c r="AJ195" i="1"/>
  <c r="AJ37" i="1"/>
  <c r="AL32" i="1"/>
  <c r="AL37" i="1" s="1"/>
  <c r="AJ430" i="1"/>
  <c r="AL427" i="1"/>
  <c r="AL430" i="1" s="1"/>
  <c r="AL356" i="1"/>
  <c r="AL357" i="1" s="1"/>
  <c r="AJ357" i="1"/>
  <c r="AJ159" i="1"/>
  <c r="AL157" i="1"/>
  <c r="AL159" i="1" s="1"/>
  <c r="AH621" i="1"/>
  <c r="AL425" i="1"/>
  <c r="AL426" i="1" s="1"/>
  <c r="AJ426" i="1"/>
  <c r="AJ279" i="1"/>
  <c r="AL277" i="1"/>
  <c r="AL279" i="1" s="1"/>
  <c r="AH246" i="1"/>
  <c r="AJ243" i="1"/>
  <c r="AJ352" i="1"/>
  <c r="AL133" i="1"/>
  <c r="AL134" i="1" s="1"/>
  <c r="AJ134" i="1"/>
  <c r="AL53" i="1"/>
  <c r="AL54" i="1" s="1"/>
  <c r="AJ54" i="1"/>
  <c r="AH518" i="1"/>
  <c r="AJ334" i="1"/>
  <c r="AL333" i="1"/>
  <c r="AL334" i="1" s="1"/>
  <c r="AL111" i="1"/>
  <c r="AL116" i="1" s="1"/>
  <c r="AJ116" i="1"/>
  <c r="AJ57" i="1"/>
  <c r="AL55" i="1"/>
  <c r="AL57" i="1" s="1"/>
  <c r="AJ6044" i="1"/>
  <c r="AL6043" i="1"/>
  <c r="AL6044" i="1" s="1"/>
  <c r="AL5850" i="1"/>
  <c r="AL5851" i="1" s="1"/>
  <c r="AJ5851" i="1"/>
  <c r="AJ5588" i="1"/>
  <c r="AH5590" i="1"/>
  <c r="AJ5513" i="1"/>
  <c r="AL5510" i="1"/>
  <c r="AL5513" i="1" s="1"/>
  <c r="AL4890" i="1"/>
  <c r="AL4896" i="1" s="1"/>
  <c r="AJ4896" i="1"/>
  <c r="AJ4838" i="1"/>
  <c r="AL4837" i="1"/>
  <c r="AL4838" i="1" s="1"/>
  <c r="AL4970" i="1"/>
  <c r="AL4973" i="1" s="1"/>
  <c r="AJ4973" i="1"/>
  <c r="AJ4719" i="1"/>
  <c r="AL4717" i="1"/>
  <c r="AL4719" i="1" s="1"/>
  <c r="AL5932" i="1"/>
  <c r="AL5933" i="1" s="1"/>
  <c r="AJ5933" i="1"/>
  <c r="AJ6006" i="1"/>
  <c r="AL6004" i="1"/>
  <c r="AL6006" i="1" s="1"/>
  <c r="AJ5889" i="1"/>
  <c r="AL5884" i="1"/>
  <c r="AL5889" i="1" s="1"/>
  <c r="AJ5891" i="1"/>
  <c r="AL5890" i="1"/>
  <c r="AL5891" i="1" s="1"/>
  <c r="AH6017" i="1"/>
  <c r="AH5997" i="1"/>
  <c r="AH5966" i="1"/>
  <c r="AL6024" i="1"/>
  <c r="AL6025" i="1" s="1"/>
  <c r="AJ6025" i="1"/>
  <c r="AJ5935" i="1"/>
  <c r="AL5934" i="1"/>
  <c r="AL5935" i="1" s="1"/>
  <c r="AJ5929" i="1"/>
  <c r="AL5927" i="1"/>
  <c r="AL5929" i="1" s="1"/>
  <c r="AJ5808" i="1"/>
  <c r="AL5804" i="1"/>
  <c r="AL5808" i="1" s="1"/>
  <c r="AH5904" i="1"/>
  <c r="AL5860" i="1"/>
  <c r="AL5863" i="1" s="1"/>
  <c r="AJ5863" i="1"/>
  <c r="AL5684" i="1"/>
  <c r="AL5685" i="1" s="1"/>
  <c r="AJ5685" i="1"/>
  <c r="AJ5611" i="1"/>
  <c r="AL5610" i="1"/>
  <c r="AL5611" i="1" s="1"/>
  <c r="AL5428" i="1"/>
  <c r="AJ5506" i="1"/>
  <c r="AL5502" i="1"/>
  <c r="AL5506" i="1" s="1"/>
  <c r="AJ5319" i="1"/>
  <c r="AL5318" i="1"/>
  <c r="AL5319" i="1" s="1"/>
  <c r="AJ5344" i="1"/>
  <c r="AL5341" i="1"/>
  <c r="AL5344" i="1" s="1"/>
  <c r="AJ5304" i="1"/>
  <c r="AH5465" i="1"/>
  <c r="AJ5230" i="1"/>
  <c r="AH5234" i="1"/>
  <c r="AJ5355" i="1"/>
  <c r="AL5354" i="1"/>
  <c r="AL5355" i="1" s="1"/>
  <c r="AL5206" i="1"/>
  <c r="AL5207" i="1" s="1"/>
  <c r="AJ5207" i="1"/>
  <c r="AL5255" i="1"/>
  <c r="AL5257" i="1" s="1"/>
  <c r="AJ5257" i="1"/>
  <c r="AL5131" i="1"/>
  <c r="AL5133" i="1" s="1"/>
  <c r="AJ5133" i="1"/>
  <c r="AJ5375" i="1"/>
  <c r="AL5361" i="1"/>
  <c r="AL5375" i="1" s="1"/>
  <c r="AJ5172" i="1"/>
  <c r="AL5170" i="1"/>
  <c r="AL5172" i="1" s="1"/>
  <c r="AJ5142" i="1"/>
  <c r="AL5137" i="1"/>
  <c r="AL5142" i="1" s="1"/>
  <c r="AJ4999" i="1"/>
  <c r="AL4998" i="1"/>
  <c r="AL4999" i="1" s="1"/>
  <c r="AJ4885" i="1"/>
  <c r="AL4883" i="1"/>
  <c r="AL4885" i="1" s="1"/>
  <c r="AJ4850" i="1"/>
  <c r="AL4843" i="1"/>
  <c r="AL4850" i="1" s="1"/>
  <c r="AJ5023" i="1"/>
  <c r="AL5017" i="1"/>
  <c r="AL5023" i="1" s="1"/>
  <c r="AL4877" i="1"/>
  <c r="AL4880" i="1" s="1"/>
  <c r="AJ4880" i="1"/>
  <c r="AL4759" i="1"/>
  <c r="AL4762" i="1" s="1"/>
  <c r="AJ4762" i="1"/>
  <c r="AL4938" i="1"/>
  <c r="AL4942" i="1" s="1"/>
  <c r="AJ4942" i="1"/>
  <c r="AH4696" i="1"/>
  <c r="AH4704" i="1"/>
  <c r="AJ4612" i="1"/>
  <c r="AL4611" i="1"/>
  <c r="AL4612" i="1" s="1"/>
  <c r="AL4616" i="1"/>
  <c r="AL4619" i="1" s="1"/>
  <c r="AJ4619" i="1"/>
  <c r="AH4634" i="1"/>
  <c r="AJ4581" i="1"/>
  <c r="AL4579" i="1"/>
  <c r="AL4581" i="1" s="1"/>
  <c r="AJ4474" i="1"/>
  <c r="AL4473" i="1"/>
  <c r="AL4474" i="1" s="1"/>
  <c r="AJ4672" i="1"/>
  <c r="AL4672" i="1" s="1"/>
  <c r="AH4504" i="1"/>
  <c r="AJ4502" i="1"/>
  <c r="AJ4601" i="1"/>
  <c r="AL4599" i="1"/>
  <c r="AL4601" i="1" s="1"/>
  <c r="AJ4556" i="1"/>
  <c r="AL4551" i="1"/>
  <c r="AL4556" i="1" s="1"/>
  <c r="AJ4336" i="1"/>
  <c r="AL4335" i="1"/>
  <c r="AL4336" i="1" s="1"/>
  <c r="AL4016" i="1"/>
  <c r="AL4017" i="1" s="1"/>
  <c r="AJ4017" i="1"/>
  <c r="AH4481" i="1"/>
  <c r="AJ4408" i="1"/>
  <c r="AL4405" i="1"/>
  <c r="AL4408" i="1" s="1"/>
  <c r="AL4255" i="1"/>
  <c r="AL4260" i="1" s="1"/>
  <c r="AJ4260" i="1"/>
  <c r="AJ4114" i="1"/>
  <c r="AL4113" i="1"/>
  <c r="AL4114" i="1" s="1"/>
  <c r="AJ4274" i="1"/>
  <c r="AL4273" i="1"/>
  <c r="AL4274" i="1" s="1"/>
  <c r="AJ4179" i="1"/>
  <c r="AL4178" i="1"/>
  <c r="AL4179" i="1" s="1"/>
  <c r="AJ4104" i="1"/>
  <c r="AL4098" i="1"/>
  <c r="AL4104" i="1" s="1"/>
  <c r="AL4237" i="1"/>
  <c r="AL4239" i="1" s="1"/>
  <c r="AJ4239" i="1"/>
  <c r="AJ4087" i="1"/>
  <c r="AL4084" i="1"/>
  <c r="AL4087" i="1" s="1"/>
  <c r="AJ4045" i="1"/>
  <c r="AL4044" i="1"/>
  <c r="AL4045" i="1" s="1"/>
  <c r="AJ3965" i="1"/>
  <c r="AL3964" i="1"/>
  <c r="AL3965" i="1" s="1"/>
  <c r="AJ3781" i="1"/>
  <c r="AH3783" i="1"/>
  <c r="AJ4005" i="1"/>
  <c r="AL4002" i="1"/>
  <c r="AL4005" i="1" s="1"/>
  <c r="AL3899" i="1"/>
  <c r="AL3901" i="1" s="1"/>
  <c r="AJ3901" i="1"/>
  <c r="AJ4121" i="1"/>
  <c r="AL4120" i="1"/>
  <c r="AL4121" i="1" s="1"/>
  <c r="AJ4315" i="1"/>
  <c r="AL4314" i="1"/>
  <c r="AL4315" i="1" s="1"/>
  <c r="AL4162" i="1"/>
  <c r="AL4167" i="1" s="1"/>
  <c r="AJ4167" i="1"/>
  <c r="AJ4034" i="1"/>
  <c r="AL4032" i="1"/>
  <c r="AL4034" i="1" s="1"/>
  <c r="AJ3804" i="1"/>
  <c r="AH3806" i="1"/>
  <c r="AJ4139" i="1"/>
  <c r="AL4137" i="1"/>
  <c r="AL4139" i="1" s="1"/>
  <c r="AJ3533" i="1"/>
  <c r="AL3532" i="1"/>
  <c r="AL3533" i="1" s="1"/>
  <c r="AL3712" i="1"/>
  <c r="AL3713" i="1" s="1"/>
  <c r="AJ3713" i="1"/>
  <c r="AH3711" i="1"/>
  <c r="AJ3445" i="1"/>
  <c r="AH3446" i="1"/>
  <c r="AJ3769" i="1"/>
  <c r="AL3766" i="1"/>
  <c r="AL3769" i="1" s="1"/>
  <c r="AJ3675" i="1"/>
  <c r="AL3674" i="1"/>
  <c r="AL3675" i="1" s="1"/>
  <c r="AJ3846" i="1"/>
  <c r="AL3842" i="1"/>
  <c r="AL3846" i="1" s="1"/>
  <c r="AJ3699" i="1"/>
  <c r="AL3696" i="1"/>
  <c r="AL3699" i="1" s="1"/>
  <c r="AJ3531" i="1"/>
  <c r="AL3529" i="1"/>
  <c r="AL3531" i="1" s="1"/>
  <c r="AL3304" i="1"/>
  <c r="AL3306" i="1" s="1"/>
  <c r="AJ3306" i="1"/>
  <c r="AJ3047" i="1"/>
  <c r="AH3048" i="1"/>
  <c r="AJ2996" i="1"/>
  <c r="AL2989" i="1"/>
  <c r="AL2996" i="1" s="1"/>
  <c r="AL3398" i="1"/>
  <c r="AL3400" i="1" s="1"/>
  <c r="AJ3400" i="1"/>
  <c r="AH3288" i="1"/>
  <c r="AJ3284" i="1"/>
  <c r="AJ3050" i="1"/>
  <c r="AL3049" i="1"/>
  <c r="AL3050" i="1" s="1"/>
  <c r="AJ3136" i="1"/>
  <c r="AL3135" i="1"/>
  <c r="AL3136" i="1" s="1"/>
  <c r="AJ3271" i="1"/>
  <c r="AL3264" i="1"/>
  <c r="AL3271" i="1" s="1"/>
  <c r="AH3163" i="1"/>
  <c r="AJ3162" i="1"/>
  <c r="AH2891" i="1"/>
  <c r="AJ2749" i="1"/>
  <c r="AL2745" i="1"/>
  <c r="AL2749" i="1" s="1"/>
  <c r="AJ2722" i="1"/>
  <c r="AL2721" i="1"/>
  <c r="AL2722" i="1" s="1"/>
  <c r="AJ2613" i="1"/>
  <c r="AL2610" i="1"/>
  <c r="AL2613" i="1" s="1"/>
  <c r="AL2569" i="1"/>
  <c r="AL2570" i="1" s="1"/>
  <c r="AJ2570" i="1"/>
  <c r="AL2705" i="1"/>
  <c r="AL2710" i="1" s="1"/>
  <c r="AJ2710" i="1"/>
  <c r="AJ2697" i="1"/>
  <c r="AL2696" i="1"/>
  <c r="AL2697" i="1" s="1"/>
  <c r="AL2608" i="1"/>
  <c r="AL2609" i="1" s="1"/>
  <c r="AJ2609" i="1"/>
  <c r="AJ2740" i="1"/>
  <c r="AL2739" i="1"/>
  <c r="AL2740" i="1" s="1"/>
  <c r="AL2828" i="1"/>
  <c r="AL2832" i="1" s="1"/>
  <c r="AJ2832" i="1"/>
  <c r="AL2672" i="1"/>
  <c r="AL2673" i="1" s="1"/>
  <c r="AJ2673" i="1"/>
  <c r="AL2910" i="1"/>
  <c r="AJ2766" i="1"/>
  <c r="AL2765" i="1"/>
  <c r="AL2766" i="1" s="1"/>
  <c r="AJ2576" i="1"/>
  <c r="AL2571" i="1"/>
  <c r="AL2576" i="1" s="1"/>
  <c r="AJ2624" i="1"/>
  <c r="AL2618" i="1"/>
  <c r="AL2624" i="1" s="1"/>
  <c r="AJ2309" i="1"/>
  <c r="AL2307" i="1"/>
  <c r="AL2309" i="1" s="1"/>
  <c r="AJ2163" i="1"/>
  <c r="AH2165" i="1"/>
  <c r="AL2359" i="1"/>
  <c r="AL2360" i="1" s="1"/>
  <c r="AJ2360" i="1"/>
  <c r="AL2132" i="1"/>
  <c r="AL2133" i="1" s="1"/>
  <c r="AJ2133" i="1"/>
  <c r="AH2055" i="1"/>
  <c r="AJ2053" i="1"/>
  <c r="AJ2375" i="1"/>
  <c r="AL2373" i="1"/>
  <c r="AL2375" i="1" s="1"/>
  <c r="AL2312" i="1"/>
  <c r="AL2315" i="1" s="1"/>
  <c r="AJ2315" i="1"/>
  <c r="AH2353" i="1"/>
  <c r="AJ2037" i="1"/>
  <c r="AL2036" i="1"/>
  <c r="AL2037" i="1" s="1"/>
  <c r="AL1848" i="1"/>
  <c r="AL1851" i="1" s="1"/>
  <c r="AJ1851" i="1"/>
  <c r="AJ2380" i="1"/>
  <c r="AL2378" i="1"/>
  <c r="AL2380" i="1" s="1"/>
  <c r="AL2278" i="1"/>
  <c r="AL2279" i="1" s="1"/>
  <c r="AJ2279" i="1"/>
  <c r="AJ2226" i="1"/>
  <c r="AL2226" i="1" s="1"/>
  <c r="AJ1984" i="1"/>
  <c r="AL1982" i="1"/>
  <c r="AL1984" i="1" s="1"/>
  <c r="AJ2190" i="1"/>
  <c r="AJ2070" i="1"/>
  <c r="AL1946" i="1"/>
  <c r="AL1950" i="1" s="1"/>
  <c r="AJ1950" i="1"/>
  <c r="AJ2362" i="1"/>
  <c r="AL2361" i="1"/>
  <c r="AL2362" i="1" s="1"/>
  <c r="AL2088" i="1"/>
  <c r="AL2093" i="1" s="1"/>
  <c r="AJ2093" i="1"/>
  <c r="AL1897" i="1"/>
  <c r="AL1899" i="1" s="1"/>
  <c r="AJ1899" i="1"/>
  <c r="AJ1697" i="1"/>
  <c r="AL1693" i="1"/>
  <c r="AL1697" i="1" s="1"/>
  <c r="AJ1566" i="1"/>
  <c r="AL1565" i="1"/>
  <c r="AL1566" i="1" s="1"/>
  <c r="AL1792" i="1"/>
  <c r="AL1793" i="1" s="1"/>
  <c r="AJ1793" i="1"/>
  <c r="AL1509" i="1"/>
  <c r="AJ1749" i="1"/>
  <c r="AL1748" i="1"/>
  <c r="AL1749" i="1" s="1"/>
  <c r="AH1666" i="1"/>
  <c r="AJ1546" i="1"/>
  <c r="AL1542" i="1"/>
  <c r="AL1546" i="1" s="1"/>
  <c r="AJ1952" i="1"/>
  <c r="AL1951" i="1"/>
  <c r="AL1952" i="1" s="1"/>
  <c r="AL1833" i="1"/>
  <c r="AL1838" i="1" s="1"/>
  <c r="AJ1838" i="1"/>
  <c r="AJ1569" i="1"/>
  <c r="AL1567" i="1"/>
  <c r="AL1569" i="1" s="1"/>
  <c r="AJ1496" i="1"/>
  <c r="AL1494" i="1"/>
  <c r="AL1496" i="1" s="1"/>
  <c r="AJ1413" i="1"/>
  <c r="AL1411" i="1"/>
  <c r="AL1413" i="1" s="1"/>
  <c r="AJ1343" i="1"/>
  <c r="AL1341" i="1"/>
  <c r="AL1343" i="1" s="1"/>
  <c r="AJ1467" i="1"/>
  <c r="AH1468" i="1"/>
  <c r="AH1404" i="1"/>
  <c r="AL1715" i="1"/>
  <c r="AL1716" i="1" s="1"/>
  <c r="AJ1716" i="1"/>
  <c r="AH1656" i="1"/>
  <c r="AH1611" i="1"/>
  <c r="AL1105" i="1"/>
  <c r="AL1115" i="1" s="1"/>
  <c r="AJ1115" i="1"/>
  <c r="AJ1012" i="1"/>
  <c r="AL1007" i="1"/>
  <c r="AL1012" i="1" s="1"/>
  <c r="AJ850" i="1"/>
  <c r="AL849" i="1"/>
  <c r="AL850" i="1" s="1"/>
  <c r="AJ1408" i="1"/>
  <c r="AL1405" i="1"/>
  <c r="AL1408" i="1" s="1"/>
  <c r="AL1299" i="1"/>
  <c r="AL1300" i="1" s="1"/>
  <c r="AJ1300" i="1"/>
  <c r="AL1093" i="1"/>
  <c r="AL1094" i="1" s="1"/>
  <c r="AJ1094" i="1"/>
  <c r="AJ1023" i="1"/>
  <c r="AL1021" i="1"/>
  <c r="AL1023" i="1" s="1"/>
  <c r="AJ670" i="1"/>
  <c r="AL668" i="1"/>
  <c r="AL670" i="1" s="1"/>
  <c r="AJ1309" i="1"/>
  <c r="AJ916" i="1"/>
  <c r="AL915" i="1"/>
  <c r="AL916" i="1" s="1"/>
  <c r="AJ848" i="1"/>
  <c r="AL847" i="1"/>
  <c r="AL848" i="1" s="1"/>
  <c r="AJ688" i="1"/>
  <c r="AL683" i="1"/>
  <c r="AL688" i="1" s="1"/>
  <c r="AL1153" i="1"/>
  <c r="AL1154" i="1" s="1"/>
  <c r="AJ1154" i="1"/>
  <c r="AJ843" i="1"/>
  <c r="AL841" i="1"/>
  <c r="AL843" i="1" s="1"/>
  <c r="AJ755" i="1"/>
  <c r="AL751" i="1"/>
  <c r="AL755" i="1" s="1"/>
  <c r="AL1203" i="1"/>
  <c r="AL1204" i="1" s="1"/>
  <c r="AJ1204" i="1"/>
  <c r="AJ1135" i="1"/>
  <c r="AL1134" i="1"/>
  <c r="AL1135" i="1" s="1"/>
  <c r="AL666" i="1"/>
  <c r="AL667" i="1" s="1"/>
  <c r="AJ667" i="1"/>
  <c r="AL1301" i="1"/>
  <c r="AL1303" i="1" s="1"/>
  <c r="AJ1303" i="1"/>
  <c r="AH1062" i="1"/>
  <c r="AL948" i="1"/>
  <c r="AJ846" i="1"/>
  <c r="AL844" i="1"/>
  <c r="AL846" i="1" s="1"/>
  <c r="AH1163" i="1"/>
  <c r="AH1020" i="1"/>
  <c r="AJ1013" i="1"/>
  <c r="AL855" i="1"/>
  <c r="AL857" i="1" s="1"/>
  <c r="AJ857" i="1"/>
  <c r="AJ777" i="1"/>
  <c r="AL775" i="1"/>
  <c r="AL777" i="1" s="1"/>
  <c r="AL458" i="1"/>
  <c r="AL462" i="1" s="1"/>
  <c r="AJ462" i="1"/>
  <c r="AJ332" i="1"/>
  <c r="AL331" i="1"/>
  <c r="AL332" i="1" s="1"/>
  <c r="AJ126" i="1"/>
  <c r="AL123" i="1"/>
  <c r="AL126" i="1" s="1"/>
  <c r="AJ351" i="1"/>
  <c r="AL350" i="1"/>
  <c r="AL351" i="1" s="1"/>
  <c r="AJ263" i="1"/>
  <c r="AL262" i="1"/>
  <c r="AL263" i="1" s="1"/>
  <c r="AJ161" i="1"/>
  <c r="AL160" i="1"/>
  <c r="AL161" i="1" s="1"/>
  <c r="AL442" i="1"/>
  <c r="AH303" i="1"/>
  <c r="AH195" i="1"/>
  <c r="AJ10" i="1"/>
  <c r="AH13" i="1"/>
  <c r="AH430" i="1"/>
  <c r="AJ341" i="1"/>
  <c r="AL335" i="1"/>
  <c r="AL341" i="1" s="1"/>
  <c r="AJ248" i="1"/>
  <c r="AL247" i="1"/>
  <c r="AL248" i="1" s="1"/>
  <c r="AJ63" i="1"/>
  <c r="AL58" i="1"/>
  <c r="AL63" i="1" s="1"/>
  <c r="AJ504" i="1"/>
  <c r="AL503" i="1"/>
  <c r="AL504" i="1" s="1"/>
  <c r="AJ128" i="1"/>
  <c r="AL127" i="1"/>
  <c r="AL128" i="1" s="1"/>
  <c r="AL431" i="1"/>
  <c r="AL437" i="1" s="1"/>
  <c r="AJ437" i="1"/>
  <c r="AH230" i="1"/>
  <c r="AH52" i="1"/>
  <c r="AJ479" i="1"/>
  <c r="AL475" i="1"/>
  <c r="AL479" i="1" s="1"/>
  <c r="AJ412" i="1"/>
  <c r="AL411" i="1"/>
  <c r="AL412" i="1" s="1"/>
  <c r="AH5982" i="1"/>
  <c r="AJ5849" i="1"/>
  <c r="AL5848" i="1"/>
  <c r="AL5849" i="1" s="1"/>
  <c r="AL5785" i="1"/>
  <c r="AL5786" i="1" s="1"/>
  <c r="AJ5786" i="1"/>
  <c r="AJ5955" i="1"/>
  <c r="AL5950" i="1"/>
  <c r="AL5955" i="1" s="1"/>
  <c r="AJ6017" i="1"/>
  <c r="AL6014" i="1"/>
  <c r="AL6017" i="1" s="1"/>
  <c r="AL5878" i="1"/>
  <c r="AL5879" i="1" s="1"/>
  <c r="AJ5879" i="1"/>
  <c r="AJ5924" i="1"/>
  <c r="AL5920" i="1"/>
  <c r="AL5924" i="1" s="1"/>
  <c r="AH5877" i="1"/>
  <c r="AL5834" i="1"/>
  <c r="AL5836" i="1" s="1"/>
  <c r="AJ5836" i="1"/>
  <c r="AJ5904" i="1"/>
  <c r="AL5900" i="1"/>
  <c r="AL5904" i="1" s="1"/>
  <c r="AL5724" i="1"/>
  <c r="AL5725" i="1" s="1"/>
  <c r="AJ5725" i="1"/>
  <c r="AL5754" i="1"/>
  <c r="AL5758" i="1" s="1"/>
  <c r="AJ5758" i="1"/>
  <c r="AJ5609" i="1"/>
  <c r="AL5608" i="1"/>
  <c r="AL5609" i="1" s="1"/>
  <c r="AL5701" i="1"/>
  <c r="AL5703" i="1" s="1"/>
  <c r="AJ5703" i="1"/>
  <c r="AL5634" i="1"/>
  <c r="AL5636" i="1" s="1"/>
  <c r="AJ5636" i="1"/>
  <c r="AL5726" i="1"/>
  <c r="AL5729" i="1" s="1"/>
  <c r="AJ5729" i="1"/>
  <c r="AJ5696" i="1"/>
  <c r="AL5695" i="1"/>
  <c r="AL5696" i="1" s="1"/>
  <c r="AH5495" i="1"/>
  <c r="AJ5493" i="1"/>
  <c r="AH5501" i="1"/>
  <c r="AJ5496" i="1"/>
  <c r="AL5336" i="1"/>
  <c r="AL5338" i="1" s="1"/>
  <c r="AJ5338" i="1"/>
  <c r="AH5506" i="1"/>
  <c r="AL5331" i="1"/>
  <c r="AL5333" i="1" s="1"/>
  <c r="AJ5333" i="1"/>
  <c r="AL5575" i="1"/>
  <c r="AL5576" i="1" s="1"/>
  <c r="AJ5576" i="1"/>
  <c r="AL5454" i="1"/>
  <c r="AL5465" i="1" s="1"/>
  <c r="AJ5465" i="1"/>
  <c r="AJ5178" i="1"/>
  <c r="AJ5314" i="1"/>
  <c r="AL5310" i="1"/>
  <c r="AL5314" i="1" s="1"/>
  <c r="AJ5279" i="1"/>
  <c r="AL5278" i="1"/>
  <c r="AL5279" i="1" s="1"/>
  <c r="AJ5299" i="1"/>
  <c r="AL5297" i="1"/>
  <c r="AL5299" i="1" s="1"/>
  <c r="AL5326" i="1"/>
  <c r="AL5327" i="1" s="1"/>
  <c r="AJ5327" i="1"/>
  <c r="AJ5122" i="1"/>
  <c r="AL5120" i="1"/>
  <c r="AL5122" i="1" s="1"/>
  <c r="AJ5007" i="1"/>
  <c r="AL5004" i="1"/>
  <c r="AL5007" i="1" s="1"/>
  <c r="AJ5119" i="1"/>
  <c r="AL5118" i="1"/>
  <c r="AL5119" i="1" s="1"/>
  <c r="AJ5136" i="1"/>
  <c r="AL5134" i="1"/>
  <c r="AL5136" i="1" s="1"/>
  <c r="AJ4864" i="1"/>
  <c r="AL4855" i="1"/>
  <c r="AL4864" i="1" s="1"/>
  <c r="AJ4742" i="1"/>
  <c r="AL4739" i="1"/>
  <c r="AL4742" i="1" s="1"/>
  <c r="AJ4780" i="1"/>
  <c r="AL4777" i="1"/>
  <c r="AL4780" i="1" s="1"/>
  <c r="AJ4836" i="1"/>
  <c r="AL4834" i="1"/>
  <c r="AL4836" i="1" s="1"/>
  <c r="AJ4916" i="1"/>
  <c r="AL4915" i="1"/>
  <c r="AL4916" i="1" s="1"/>
  <c r="AJ4803" i="1"/>
  <c r="AL4801" i="1"/>
  <c r="AL4803" i="1" s="1"/>
  <c r="AJ4922" i="1"/>
  <c r="AL4920" i="1"/>
  <c r="AL4922" i="1" s="1"/>
  <c r="AJ4793" i="1"/>
  <c r="AL4792" i="1"/>
  <c r="AL4793" i="1" s="1"/>
  <c r="AL4991" i="1"/>
  <c r="AL4995" i="1" s="1"/>
  <c r="AJ4995" i="1"/>
  <c r="AJ4773" i="1"/>
  <c r="AL4767" i="1"/>
  <c r="AL4773" i="1" s="1"/>
  <c r="AJ4598" i="1"/>
  <c r="AL4593" i="1"/>
  <c r="AL4598" i="1" s="1"/>
  <c r="AJ4708" i="1"/>
  <c r="AL4707" i="1"/>
  <c r="AL4708" i="1" s="1"/>
  <c r="AJ4622" i="1"/>
  <c r="AH4623" i="1"/>
  <c r="AH4500" i="1"/>
  <c r="AJ4496" i="1"/>
  <c r="AJ4508" i="1"/>
  <c r="AL4507" i="1"/>
  <c r="AL4508" i="1" s="1"/>
  <c r="AL4705" i="1"/>
  <c r="AL4706" i="1" s="1"/>
  <c r="AJ4706" i="1"/>
  <c r="AH4578" i="1"/>
  <c r="AJ4572" i="1"/>
  <c r="AJ4370" i="1"/>
  <c r="AL4366" i="1"/>
  <c r="AL4370" i="1" s="1"/>
  <c r="AJ4434" i="1"/>
  <c r="AL4425" i="1"/>
  <c r="AL4434" i="1" s="1"/>
  <c r="AJ4330" i="1"/>
  <c r="AL4329" i="1"/>
  <c r="AL4330" i="1" s="1"/>
  <c r="AL4395" i="1"/>
  <c r="AL4396" i="1" s="1"/>
  <c r="AJ4396" i="1"/>
  <c r="AL4306" i="1"/>
  <c r="AJ4015" i="1"/>
  <c r="AL4014" i="1"/>
  <c r="AL4015" i="1" s="1"/>
  <c r="AJ3928" i="1"/>
  <c r="AL3923" i="1"/>
  <c r="AL3928" i="1" s="1"/>
  <c r="AJ4010" i="1"/>
  <c r="AL4006" i="1"/>
  <c r="AL4010" i="1" s="1"/>
  <c r="AH3758" i="1"/>
  <c r="AJ3752" i="1"/>
  <c r="AJ4069" i="1"/>
  <c r="AL4067" i="1"/>
  <c r="AL4069" i="1" s="1"/>
  <c r="AH4139" i="1"/>
  <c r="AJ4047" i="1"/>
  <c r="AL4046" i="1"/>
  <c r="AL4047" i="1" s="1"/>
  <c r="AJ3526" i="1"/>
  <c r="AL3519" i="1"/>
  <c r="AL3526" i="1" s="1"/>
  <c r="AL3840" i="1"/>
  <c r="AL3841" i="1" s="1"/>
  <c r="AJ3841" i="1"/>
  <c r="AL3714" i="1"/>
  <c r="AL3718" i="1" s="1"/>
  <c r="AJ3718" i="1"/>
  <c r="AL3778" i="1"/>
  <c r="AL3780" i="1" s="1"/>
  <c r="AJ3780" i="1"/>
  <c r="AL3868" i="1"/>
  <c r="AL3870" i="1" s="1"/>
  <c r="AJ3870" i="1"/>
  <c r="AJ3691" i="1"/>
  <c r="AL3690" i="1"/>
  <c r="AL3691" i="1" s="1"/>
  <c r="AJ3427" i="1"/>
  <c r="AH3428" i="1"/>
  <c r="AL3876" i="1"/>
  <c r="AL3882" i="1" s="1"/>
  <c r="AJ3882" i="1"/>
  <c r="AJ3703" i="1"/>
  <c r="AL3700" i="1"/>
  <c r="AL3703" i="1" s="1"/>
  <c r="AL3483" i="1"/>
  <c r="AL3499" i="1" s="1"/>
  <c r="AJ3499" i="1"/>
  <c r="AJ3456" i="1"/>
  <c r="AL3455" i="1"/>
  <c r="AL3456" i="1" s="1"/>
  <c r="AL3203" i="1"/>
  <c r="AL3212" i="1" s="1"/>
  <c r="AJ3212" i="1"/>
  <c r="AJ3094" i="1"/>
  <c r="AL3092" i="1"/>
  <c r="AL3094" i="1" s="1"/>
  <c r="AJ3134" i="1"/>
  <c r="AL3133" i="1"/>
  <c r="AL3134" i="1" s="1"/>
  <c r="AJ3378" i="1"/>
  <c r="AL3377" i="1"/>
  <c r="AL3378" i="1" s="1"/>
  <c r="AL3301" i="1"/>
  <c r="AL3303" i="1" s="1"/>
  <c r="AJ3303" i="1"/>
  <c r="AJ3263" i="1"/>
  <c r="AL3261" i="1"/>
  <c r="AL3263" i="1" s="1"/>
  <c r="AJ3322" i="1"/>
  <c r="AL3318" i="1"/>
  <c r="AL3322" i="1" s="1"/>
  <c r="AJ3177" i="1"/>
  <c r="AL3175" i="1"/>
  <c r="AL3177" i="1" s="1"/>
  <c r="AJ3098" i="1"/>
  <c r="AL3095" i="1"/>
  <c r="AL3098" i="1" s="1"/>
  <c r="AJ3258" i="1"/>
  <c r="AL3257" i="1"/>
  <c r="AL3258" i="1" s="1"/>
  <c r="AL3142" i="1"/>
  <c r="AL3143" i="1" s="1"/>
  <c r="AJ3143" i="1"/>
  <c r="AL3384" i="1"/>
  <c r="AL3385" i="1" s="1"/>
  <c r="AJ3385" i="1"/>
  <c r="AJ3300" i="1"/>
  <c r="AL3298" i="1"/>
  <c r="AL3300" i="1" s="1"/>
  <c r="AJ3227" i="1"/>
  <c r="AH3252" i="1"/>
  <c r="AJ3363" i="1"/>
  <c r="AL3360" i="1"/>
  <c r="AL3363" i="1" s="1"/>
  <c r="AJ2764" i="1"/>
  <c r="AL2761" i="1"/>
  <c r="AL2764" i="1" s="1"/>
  <c r="AJ2771" i="1"/>
  <c r="AL2769" i="1"/>
  <c r="AL2771" i="1" s="1"/>
  <c r="AL2741" i="1"/>
  <c r="AL2744" i="1" s="1"/>
  <c r="AJ2744" i="1"/>
  <c r="AJ2760" i="1"/>
  <c r="AL2759" i="1"/>
  <c r="AL2760" i="1" s="1"/>
  <c r="AL2549" i="1"/>
  <c r="AL2550" i="1" s="1"/>
  <c r="AJ2550" i="1"/>
  <c r="AL2971" i="1"/>
  <c r="AL2973" i="1" s="1"/>
  <c r="AJ2973" i="1"/>
  <c r="AJ2548" i="1"/>
  <c r="AL2545" i="1"/>
  <c r="AL2548" i="1" s="1"/>
  <c r="AL2284" i="1"/>
  <c r="AL2291" i="1" s="1"/>
  <c r="AJ2291" i="1"/>
  <c r="AJ2859" i="1"/>
  <c r="AL2856" i="1"/>
  <c r="AL2859" i="1" s="1"/>
  <c r="AJ2589" i="1"/>
  <c r="AL2583" i="1"/>
  <c r="AL2589" i="1" s="1"/>
  <c r="AL2670" i="1"/>
  <c r="AL2671" i="1" s="1"/>
  <c r="AJ2671" i="1"/>
  <c r="AJ2568" i="1"/>
  <c r="AL2566" i="1"/>
  <c r="AL2568" i="1" s="1"/>
  <c r="AJ2204" i="1"/>
  <c r="AL2200" i="1"/>
  <c r="AL2204" i="1" s="1"/>
  <c r="AL2011" i="1"/>
  <c r="AL2012" i="1" s="1"/>
  <c r="AJ2012" i="1"/>
  <c r="AJ2418" i="1"/>
  <c r="AL2416" i="1"/>
  <c r="AL2418" i="1" s="1"/>
  <c r="AJ2232" i="1"/>
  <c r="AL2229" i="1"/>
  <c r="AL2232" i="1" s="1"/>
  <c r="AJ2152" i="1"/>
  <c r="AL2150" i="1"/>
  <c r="AL2152" i="1" s="1"/>
  <c r="AJ2064" i="1"/>
  <c r="AL2063" i="1"/>
  <c r="AL2064" i="1" s="1"/>
  <c r="AJ2219" i="1"/>
  <c r="AL2217" i="1"/>
  <c r="AL2219" i="1" s="1"/>
  <c r="AJ2032" i="1"/>
  <c r="AL2031" i="1"/>
  <c r="AL2032" i="1" s="1"/>
  <c r="AJ2483" i="1"/>
  <c r="AL2481" i="1"/>
  <c r="AL2483" i="1" s="1"/>
  <c r="AJ1739" i="1"/>
  <c r="AL1738" i="1"/>
  <c r="AL1739" i="1" s="1"/>
  <c r="AJ1907" i="1"/>
  <c r="AL1906" i="1"/>
  <c r="AL1907" i="1" s="1"/>
  <c r="AJ2069" i="1"/>
  <c r="AL2065" i="1"/>
  <c r="AL2069" i="1" s="1"/>
  <c r="AJ2415" i="1"/>
  <c r="AL2413" i="1"/>
  <c r="AL2415" i="1" s="1"/>
  <c r="AJ1499" i="1"/>
  <c r="AL1497" i="1"/>
  <c r="AL1499" i="1" s="1"/>
  <c r="AJ1410" i="1"/>
  <c r="AL1409" i="1"/>
  <c r="AL1410" i="1" s="1"/>
  <c r="AJ1487" i="1"/>
  <c r="AL1486" i="1"/>
  <c r="AL1487" i="1" s="1"/>
  <c r="AJ1935" i="1"/>
  <c r="AL1778" i="1"/>
  <c r="AL1779" i="1" s="1"/>
  <c r="AJ1779" i="1"/>
  <c r="AJ1756" i="1"/>
  <c r="AL1750" i="1"/>
  <c r="AL1756" i="1" s="1"/>
  <c r="AL1633" i="1"/>
  <c r="AL1636" i="1" s="1"/>
  <c r="AJ1636" i="1"/>
  <c r="AJ1550" i="1"/>
  <c r="AL1549" i="1"/>
  <c r="AL1550" i="1" s="1"/>
  <c r="AL1900" i="1"/>
  <c r="AL1901" i="1" s="1"/>
  <c r="AJ1901" i="1"/>
  <c r="AL1657" i="1"/>
  <c r="AL1666" i="1" s="1"/>
  <c r="AJ1666" i="1"/>
  <c r="AL1392" i="1"/>
  <c r="AL1394" i="1" s="1"/>
  <c r="AJ1394" i="1"/>
  <c r="AL1919" i="1"/>
  <c r="AL1920" i="1" s="1"/>
  <c r="AJ1920" i="1"/>
  <c r="AL1806" i="1"/>
  <c r="AL1808" i="1" s="1"/>
  <c r="AJ1808" i="1"/>
  <c r="AL1555" i="1"/>
  <c r="AL1557" i="1" s="1"/>
  <c r="AJ1557" i="1"/>
  <c r="AJ1643" i="1"/>
  <c r="AL1640" i="1"/>
  <c r="AL1643" i="1" s="1"/>
  <c r="AJ1456" i="1"/>
  <c r="AL1455" i="1"/>
  <c r="AL1456" i="1" s="1"/>
  <c r="AL1757" i="1"/>
  <c r="AL1759" i="1" s="1"/>
  <c r="AJ1759" i="1"/>
  <c r="AJ1536" i="1"/>
  <c r="AL1534" i="1"/>
  <c r="AL1536" i="1" s="1"/>
  <c r="AJ1992" i="1"/>
  <c r="AL1989" i="1"/>
  <c r="AL1992" i="1" s="1"/>
  <c r="AL1644" i="1"/>
  <c r="AL1647" i="1" s="1"/>
  <c r="AJ1647" i="1"/>
  <c r="AJ1476" i="1"/>
  <c r="AL1475" i="1"/>
  <c r="AL1476" i="1" s="1"/>
  <c r="AJ1340" i="1"/>
  <c r="AL1337" i="1"/>
  <c r="AL1340" i="1" s="1"/>
  <c r="AL1291" i="1"/>
  <c r="AL1295" i="1" s="1"/>
  <c r="AJ1295" i="1"/>
  <c r="AJ1065" i="1"/>
  <c r="AL1063" i="1"/>
  <c r="AL1065" i="1" s="1"/>
  <c r="AJ974" i="1"/>
  <c r="AL973" i="1"/>
  <c r="AL974" i="1" s="1"/>
  <c r="AJ1355" i="1"/>
  <c r="AL1353" i="1"/>
  <c r="AL1355" i="1" s="1"/>
  <c r="AJ1266" i="1"/>
  <c r="AL1265" i="1"/>
  <c r="AL1266" i="1" s="1"/>
  <c r="AL1087" i="1"/>
  <c r="AL1092" i="1" s="1"/>
  <c r="AJ1092" i="1"/>
  <c r="AJ972" i="1"/>
  <c r="AL971" i="1"/>
  <c r="AL972" i="1" s="1"/>
  <c r="AL874" i="1"/>
  <c r="AL878" i="1" s="1"/>
  <c r="AJ878" i="1"/>
  <c r="AJ1058" i="1"/>
  <c r="AL1051" i="1"/>
  <c r="AL1058" i="1" s="1"/>
  <c r="AJ1236" i="1"/>
  <c r="AL1232" i="1"/>
  <c r="AL1236" i="1" s="1"/>
  <c r="AL1136" i="1"/>
  <c r="AL1137" i="1" s="1"/>
  <c r="AJ1137" i="1"/>
  <c r="AJ886" i="1"/>
  <c r="AL883" i="1"/>
  <c r="AL886" i="1" s="1"/>
  <c r="AH1027" i="1"/>
  <c r="AJ1026" i="1"/>
  <c r="AJ1217" i="1"/>
  <c r="AH1231" i="1"/>
  <c r="AJ1047" i="1"/>
  <c r="AL1045" i="1"/>
  <c r="AL1047" i="1" s="1"/>
  <c r="AJ852" i="1"/>
  <c r="AL851" i="1"/>
  <c r="AL852" i="1" s="1"/>
  <c r="AL1121" i="1"/>
  <c r="AL1124" i="1" s="1"/>
  <c r="AJ1124" i="1"/>
  <c r="AL1030" i="1"/>
  <c r="AL1032" i="1" s="1"/>
  <c r="AJ1032" i="1"/>
  <c r="AL1157" i="1"/>
  <c r="AL1163" i="1" s="1"/>
  <c r="AJ1163" i="1"/>
  <c r="AJ1096" i="1"/>
  <c r="AL1095" i="1"/>
  <c r="AL1096" i="1" s="1"/>
  <c r="AJ950" i="1"/>
  <c r="AL949" i="1"/>
  <c r="AL950" i="1" s="1"/>
  <c r="AJ823" i="1"/>
  <c r="AL822" i="1"/>
  <c r="AL823" i="1" s="1"/>
  <c r="AJ631" i="1"/>
  <c r="AL628" i="1"/>
  <c r="AL631" i="1" s="1"/>
  <c r="AL514" i="1"/>
  <c r="AL515" i="1" s="1"/>
  <c r="AJ515" i="1"/>
  <c r="AJ495" i="1"/>
  <c r="AL493" i="1"/>
  <c r="AL495" i="1" s="1"/>
  <c r="AL296" i="1"/>
  <c r="AL303" i="1" s="1"/>
  <c r="AJ303" i="1"/>
  <c r="AL16" i="1"/>
  <c r="AL19" i="1" s="1"/>
  <c r="AJ19" i="1"/>
  <c r="AJ349" i="1"/>
  <c r="AL348" i="1"/>
  <c r="AL349" i="1" s="1"/>
  <c r="AJ272" i="1"/>
  <c r="AL271" i="1"/>
  <c r="AL272" i="1" s="1"/>
  <c r="AJ420" i="1"/>
  <c r="AL413" i="1"/>
  <c r="AL420" i="1" s="1"/>
  <c r="AJ230" i="1"/>
  <c r="AL215" i="1"/>
  <c r="AL230" i="1" s="1"/>
  <c r="AJ15" i="1"/>
  <c r="AL14" i="1"/>
  <c r="AL15" i="1" s="1"/>
  <c r="AJ52" i="1"/>
  <c r="AL50" i="1"/>
  <c r="AL52" i="1" s="1"/>
  <c r="AJ102" i="1"/>
  <c r="AL96" i="1"/>
  <c r="AL102" i="1" s="1"/>
  <c r="AL48" i="1"/>
  <c r="AL49" i="1" s="1"/>
  <c r="AJ49" i="1"/>
  <c r="AJ5817" i="1"/>
  <c r="AL5809" i="1"/>
  <c r="AL5817" i="1" s="1"/>
  <c r="AH6195" i="1"/>
  <c r="AJ6193" i="1"/>
  <c r="AJ5997" i="1"/>
  <c r="AL5995" i="1"/>
  <c r="AL5997" i="1" s="1"/>
  <c r="AL5793" i="1"/>
  <c r="AL5794" i="1" s="1"/>
  <c r="AJ5794" i="1"/>
  <c r="AJ6192" i="1"/>
  <c r="AL6069" i="1"/>
  <c r="AL6192" i="1" s="1"/>
  <c r="AH5919" i="1"/>
  <c r="AJ5915" i="1"/>
  <c r="AJ5967" i="1"/>
  <c r="AH5968" i="1"/>
  <c r="AL5983" i="1"/>
  <c r="AL5986" i="1" s="1"/>
  <c r="AJ5986" i="1"/>
  <c r="AL6066" i="1"/>
  <c r="AL6068" i="1" s="1"/>
  <c r="AJ6068" i="1"/>
  <c r="AL5839" i="1"/>
  <c r="AL5841" i="1" s="1"/>
  <c r="AJ5841" i="1"/>
  <c r="AL6052" i="1"/>
  <c r="AL6056" i="1" s="1"/>
  <c r="AJ6056" i="1"/>
  <c r="AL6041" i="1"/>
  <c r="AL6042" i="1" s="1"/>
  <c r="AJ6042" i="1"/>
  <c r="AJ5877" i="1"/>
  <c r="AJ5926" i="1"/>
  <c r="AL5925" i="1"/>
  <c r="AL5926" i="1" s="1"/>
  <c r="AH5817" i="1"/>
  <c r="AJ5803" i="1"/>
  <c r="AL5795" i="1"/>
  <c r="AL5803" i="1" s="1"/>
  <c r="AH5792" i="1"/>
  <c r="AL5730" i="1"/>
  <c r="AL5733" i="1" s="1"/>
  <c r="AJ5733" i="1"/>
  <c r="AJ5583" i="1"/>
  <c r="AL5579" i="1"/>
  <c r="AL5583" i="1" s="1"/>
  <c r="AL5624" i="1"/>
  <c r="AL5631" i="1" s="1"/>
  <c r="AJ5631" i="1"/>
  <c r="AL5787" i="1"/>
  <c r="AL5788" i="1" s="1"/>
  <c r="AJ5788" i="1"/>
  <c r="AJ5645" i="1"/>
  <c r="AL5663" i="1"/>
  <c r="AL5669" i="1" s="1"/>
  <c r="AJ5669" i="1"/>
  <c r="AL5691" i="1"/>
  <c r="AL5694" i="1" s="1"/>
  <c r="AJ5694" i="1"/>
  <c r="AL5475" i="1"/>
  <c r="AL5479" i="1" s="1"/>
  <c r="AJ5479" i="1"/>
  <c r="AJ5330" i="1"/>
  <c r="AL5328" i="1"/>
  <c r="AL5330" i="1" s="1"/>
  <c r="AH5333" i="1"/>
  <c r="AL5293" i="1"/>
  <c r="AL5296" i="1" s="1"/>
  <c r="AJ5296" i="1"/>
  <c r="AJ5340" i="1"/>
  <c r="AL5339" i="1"/>
  <c r="AL5340" i="1" s="1"/>
  <c r="AL5214" i="1"/>
  <c r="AL5215" i="1" s="1"/>
  <c r="AJ5215" i="1"/>
  <c r="AL5162" i="1"/>
  <c r="AL5169" i="1" s="1"/>
  <c r="AJ5169" i="1"/>
  <c r="AH5314" i="1"/>
  <c r="AJ5115" i="1"/>
  <c r="AL5106" i="1"/>
  <c r="AL5115" i="1" s="1"/>
  <c r="AJ5227" i="1"/>
  <c r="AL5218" i="1"/>
  <c r="AL5227" i="1" s="1"/>
  <c r="AL5210" i="1"/>
  <c r="AL5213" i="1" s="1"/>
  <c r="AJ5213" i="1"/>
  <c r="AJ5126" i="1"/>
  <c r="AH5127" i="1"/>
  <c r="AH5195" i="1"/>
  <c r="AL4989" i="1"/>
  <c r="AL4990" i="1" s="1"/>
  <c r="AJ4990" i="1"/>
  <c r="AH4864" i="1"/>
  <c r="AJ4809" i="1"/>
  <c r="AL4807" i="1"/>
  <c r="AL4809" i="1" s="1"/>
  <c r="AJ4756" i="1"/>
  <c r="AL4753" i="1"/>
  <c r="AL4756" i="1" s="1"/>
  <c r="AL4905" i="1"/>
  <c r="AL4906" i="1" s="1"/>
  <c r="AJ4906" i="1"/>
  <c r="AJ4889" i="1"/>
  <c r="AL4886" i="1"/>
  <c r="AL4889" i="1" s="1"/>
  <c r="AJ5016" i="1"/>
  <c r="AL5015" i="1"/>
  <c r="AL5016" i="1" s="1"/>
  <c r="AL4925" i="1"/>
  <c r="AL4929" i="1" s="1"/>
  <c r="AJ4929" i="1"/>
  <c r="AL4804" i="1"/>
  <c r="AL4806" i="1" s="1"/>
  <c r="AJ4806" i="1"/>
  <c r="AJ4923" i="1"/>
  <c r="AH4924" i="1"/>
  <c r="AJ4495" i="1"/>
  <c r="AL4493" i="1"/>
  <c r="AL4495" i="1" s="1"/>
  <c r="AJ4606" i="1"/>
  <c r="AL4605" i="1"/>
  <c r="AL4606" i="1" s="1"/>
  <c r="AJ4569" i="1"/>
  <c r="AL4568" i="1"/>
  <c r="AL4569" i="1" s="1"/>
  <c r="AJ4663" i="1"/>
  <c r="AL4651" i="1"/>
  <c r="AL4663" i="1" s="1"/>
  <c r="AH4567" i="1"/>
  <c r="AJ4586" i="1"/>
  <c r="AL4582" i="1"/>
  <c r="AL4586" i="1" s="1"/>
  <c r="AJ4542" i="1"/>
  <c r="AL4535" i="1"/>
  <c r="AL4542" i="1" s="1"/>
  <c r="AJ4489" i="1"/>
  <c r="AL4484" i="1"/>
  <c r="AL4489" i="1" s="1"/>
  <c r="AJ4334" i="1"/>
  <c r="AL4331" i="1"/>
  <c r="AL4334" i="1" s="1"/>
  <c r="AJ4470" i="1"/>
  <c r="AL4463" i="1"/>
  <c r="AL4470" i="1" s="1"/>
  <c r="AJ4358" i="1"/>
  <c r="AL4357" i="1"/>
  <c r="AL4358" i="1" s="1"/>
  <c r="AH4130" i="1"/>
  <c r="AJ4483" i="1"/>
  <c r="AL4482" i="1"/>
  <c r="AL4483" i="1" s="1"/>
  <c r="AJ4404" i="1"/>
  <c r="AL4402" i="1"/>
  <c r="AL4404" i="1" s="1"/>
  <c r="AJ4306" i="1"/>
  <c r="AJ4437" i="1"/>
  <c r="AL4435" i="1"/>
  <c r="AL4437" i="1" s="1"/>
  <c r="AJ4249" i="1"/>
  <c r="AL4247" i="1"/>
  <c r="AL4249" i="1" s="1"/>
  <c r="AJ4075" i="1"/>
  <c r="AL4070" i="1"/>
  <c r="AL4075" i="1" s="1"/>
  <c r="AJ4236" i="1"/>
  <c r="AL4233" i="1"/>
  <c r="AL4236" i="1" s="1"/>
  <c r="AL4018" i="1"/>
  <c r="AL4022" i="1" s="1"/>
  <c r="AJ4022" i="1"/>
  <c r="AL4292" i="1"/>
  <c r="AL4293" i="1" s="1"/>
  <c r="AJ4293" i="1"/>
  <c r="AL3956" i="1"/>
  <c r="AL3959" i="1" s="1"/>
  <c r="AJ3959" i="1"/>
  <c r="AH3751" i="1"/>
  <c r="AJ3744" i="1"/>
  <c r="AJ4232" i="1"/>
  <c r="AL4231" i="1"/>
  <c r="AL4232" i="1" s="1"/>
  <c r="AL4095" i="1"/>
  <c r="AL4097" i="1" s="1"/>
  <c r="AJ4097" i="1"/>
  <c r="AJ4031" i="1"/>
  <c r="AL4023" i="1"/>
  <c r="AL4031" i="1" s="1"/>
  <c r="AH3917" i="1"/>
  <c r="AJ3914" i="1"/>
  <c r="AL3933" i="1"/>
  <c r="AL3936" i="1" s="1"/>
  <c r="AJ3936" i="1"/>
  <c r="AJ3677" i="1"/>
  <c r="AL3676" i="1"/>
  <c r="AL3677" i="1" s="1"/>
  <c r="AL3820" i="1"/>
  <c r="AL3821" i="1" s="1"/>
  <c r="AJ3821" i="1"/>
  <c r="AJ3695" i="1"/>
  <c r="AL3694" i="1"/>
  <c r="AL3695" i="1" s="1"/>
  <c r="AJ3693" i="1"/>
  <c r="AL3692" i="1"/>
  <c r="AL3693" i="1" s="1"/>
  <c r="AL3471" i="1"/>
  <c r="AL3472" i="1" s="1"/>
  <c r="AJ3472" i="1"/>
  <c r="AL3759" i="1"/>
  <c r="AL3762" i="1" s="1"/>
  <c r="AJ3762" i="1"/>
  <c r="AJ3425" i="1"/>
  <c r="AH3426" i="1"/>
  <c r="AL3736" i="1"/>
  <c r="AL3737" i="1" s="1"/>
  <c r="AJ3737" i="1"/>
  <c r="AJ3679" i="1"/>
  <c r="AL3678" i="1"/>
  <c r="AL3679" i="1" s="1"/>
  <c r="AH3212" i="1"/>
  <c r="AL3429" i="1"/>
  <c r="AL3431" i="1" s="1"/>
  <c r="AJ3431" i="1"/>
  <c r="AJ3256" i="1"/>
  <c r="AL3253" i="1"/>
  <c r="AL3256" i="1" s="1"/>
  <c r="AJ3454" i="1"/>
  <c r="AL3452" i="1"/>
  <c r="AL3454" i="1" s="1"/>
  <c r="AJ3365" i="1"/>
  <c r="AL3364" i="1"/>
  <c r="AL3365" i="1" s="1"/>
  <c r="AJ3297" i="1"/>
  <c r="AL3289" i="1"/>
  <c r="AL3297" i="1" s="1"/>
  <c r="AH3202" i="1"/>
  <c r="AJ3201" i="1"/>
  <c r="AL3104" i="1"/>
  <c r="AL3105" i="1" s="1"/>
  <c r="AJ3105" i="1"/>
  <c r="AH2917" i="1"/>
  <c r="AJ2913" i="1"/>
  <c r="AL3075" i="1"/>
  <c r="AL3080" i="1" s="1"/>
  <c r="AJ3080" i="1"/>
  <c r="AL3459" i="1"/>
  <c r="AL3463" i="1" s="1"/>
  <c r="AJ3463" i="1"/>
  <c r="AJ2941" i="1"/>
  <c r="AL2936" i="1"/>
  <c r="AL2941" i="1" s="1"/>
  <c r="AJ3383" i="1"/>
  <c r="AL3381" i="1"/>
  <c r="AL3383" i="1" s="1"/>
  <c r="AJ3019" i="1"/>
  <c r="AJ2952" i="1"/>
  <c r="AH3406" i="1"/>
  <c r="AJ3403" i="1"/>
  <c r="AH3113" i="1"/>
  <c r="AJ2865" i="1"/>
  <c r="AL2864" i="1"/>
  <c r="AL2865" i="1" s="1"/>
  <c r="AJ2923" i="1"/>
  <c r="AL2922" i="1"/>
  <c r="AL2923" i="1" s="1"/>
  <c r="AL2711" i="1"/>
  <c r="AL2712" i="1" s="1"/>
  <c r="AJ2712" i="1"/>
  <c r="AJ2582" i="1"/>
  <c r="AL2581" i="1"/>
  <c r="AL2582" i="1" s="1"/>
  <c r="AL2637" i="1"/>
  <c r="AL2638" i="1" s="1"/>
  <c r="AJ2638" i="1"/>
  <c r="AL2554" i="1"/>
  <c r="AL2560" i="1" s="1"/>
  <c r="AJ2560" i="1"/>
  <c r="AH2420" i="1"/>
  <c r="AJ2419" i="1"/>
  <c r="AL2798" i="1"/>
  <c r="AL2806" i="1" s="1"/>
  <c r="AJ2806" i="1"/>
  <c r="AJ2848" i="1"/>
  <c r="AL2846" i="1"/>
  <c r="AL2848" i="1" s="1"/>
  <c r="AL2693" i="1"/>
  <c r="AL2695" i="1" s="1"/>
  <c r="AJ2695" i="1"/>
  <c r="AJ3040" i="1"/>
  <c r="AL3036" i="1"/>
  <c r="AL3040" i="1" s="1"/>
  <c r="AJ2683" i="1"/>
  <c r="AL2682" i="1"/>
  <c r="AL2683" i="1" s="1"/>
  <c r="AJ2819" i="1"/>
  <c r="AL2815" i="1"/>
  <c r="AL2819" i="1" s="1"/>
  <c r="AL2891" i="1"/>
  <c r="AJ2753" i="1"/>
  <c r="AL2752" i="1"/>
  <c r="AL2753" i="1" s="1"/>
  <c r="AJ2522" i="1"/>
  <c r="AL2520" i="1"/>
  <c r="AL2522" i="1" s="1"/>
  <c r="AH2199" i="1"/>
  <c r="AJ2198" i="1"/>
  <c r="AJ2720" i="1"/>
  <c r="AL2713" i="1"/>
  <c r="AL2720" i="1" s="1"/>
  <c r="AJ2330" i="1"/>
  <c r="AL2329" i="1"/>
  <c r="AL2330" i="1" s="1"/>
  <c r="AJ2135" i="1"/>
  <c r="AL2134" i="1"/>
  <c r="AL2135" i="1" s="1"/>
  <c r="AJ2083" i="1"/>
  <c r="AL2082" i="1"/>
  <c r="AL2083" i="1" s="1"/>
  <c r="AL2411" i="1"/>
  <c r="AL2412" i="1" s="1"/>
  <c r="AJ2412" i="1"/>
  <c r="AL2018" i="1"/>
  <c r="AL2020" i="1" s="1"/>
  <c r="AJ2020" i="1"/>
  <c r="AL2345" i="1"/>
  <c r="AL2353" i="1" s="1"/>
  <c r="AJ2353" i="1"/>
  <c r="AJ2208" i="1"/>
  <c r="AL2205" i="1"/>
  <c r="AL2208" i="1" s="1"/>
  <c r="AJ2306" i="1"/>
  <c r="AL2305" i="1"/>
  <c r="AL2306" i="1" s="1"/>
  <c r="AL2209" i="1"/>
  <c r="AL2213" i="1" s="1"/>
  <c r="AJ2213" i="1"/>
  <c r="AJ2087" i="1"/>
  <c r="AL2086" i="1"/>
  <c r="AL2087" i="1" s="1"/>
  <c r="AL2371" i="1"/>
  <c r="AL2372" i="1" s="1"/>
  <c r="AJ2372" i="1"/>
  <c r="AJ2344" i="1"/>
  <c r="AL2340" i="1"/>
  <c r="AL2344" i="1" s="1"/>
  <c r="AJ2174" i="1"/>
  <c r="AL2172" i="1"/>
  <c r="AL2174" i="1" s="1"/>
  <c r="AL1985" i="1"/>
  <c r="AL1986" i="1" s="1"/>
  <c r="AJ1986" i="1"/>
  <c r="AJ2358" i="1"/>
  <c r="AL2357" i="1"/>
  <c r="AL2358" i="1" s="1"/>
  <c r="AL2220" i="1"/>
  <c r="AL2222" i="1" s="1"/>
  <c r="AJ2222" i="1"/>
  <c r="AJ2085" i="1"/>
  <c r="AL2084" i="1"/>
  <c r="AL2085" i="1" s="1"/>
  <c r="AL1977" i="1"/>
  <c r="AL1978" i="1" s="1"/>
  <c r="AJ1978" i="1"/>
  <c r="AL2269" i="1"/>
  <c r="AL2277" i="1" s="1"/>
  <c r="AJ2277" i="1"/>
  <c r="AH2069" i="1"/>
  <c r="AH2472" i="1"/>
  <c r="AJ2402" i="1"/>
  <c r="AJ2332" i="1"/>
  <c r="AL2331" i="1"/>
  <c r="AL2332" i="1" s="1"/>
  <c r="AH2160" i="1"/>
  <c r="AJ2158" i="1"/>
  <c r="AH1916" i="1"/>
  <c r="AJ1914" i="1"/>
  <c r="AJ1798" i="1"/>
  <c r="AL1797" i="1"/>
  <c r="AL1798" i="1" s="1"/>
  <c r="AJ1629" i="1"/>
  <c r="AL1627" i="1"/>
  <c r="AL1629" i="1" s="1"/>
  <c r="AL1310" i="1"/>
  <c r="AL1311" i="1" s="1"/>
  <c r="AJ1311" i="1"/>
  <c r="AL1740" i="1"/>
  <c r="AL1745" i="1" s="1"/>
  <c r="AJ1745" i="1"/>
  <c r="AL1570" i="1"/>
  <c r="AL1575" i="1" s="1"/>
  <c r="AJ1575" i="1"/>
  <c r="AL1854" i="1"/>
  <c r="AL1882" i="1" s="1"/>
  <c r="AJ1882" i="1"/>
  <c r="AJ1722" i="1"/>
  <c r="AJ1579" i="1"/>
  <c r="AL1576" i="1"/>
  <c r="AL1579" i="1" s="1"/>
  <c r="AH1509" i="1"/>
  <c r="AJ1632" i="1"/>
  <c r="AL1630" i="1"/>
  <c r="AL1632" i="1" s="1"/>
  <c r="AJ1389" i="1"/>
  <c r="AL1388" i="1"/>
  <c r="AL1389" i="1" s="1"/>
  <c r="AL1783" i="1"/>
  <c r="AL1791" i="1" s="1"/>
  <c r="AJ1791" i="1"/>
  <c r="AH1643" i="1"/>
  <c r="AL1462" i="1"/>
  <c r="AL1463" i="1" s="1"/>
  <c r="AJ1463" i="1"/>
  <c r="AJ1714" i="1"/>
  <c r="AL1711" i="1"/>
  <c r="AL1714" i="1" s="1"/>
  <c r="AH1647" i="1"/>
  <c r="AJ1216" i="1"/>
  <c r="AL1215" i="1"/>
  <c r="AL1216" i="1" s="1"/>
  <c r="AJ774" i="1"/>
  <c r="AL773" i="1"/>
  <c r="AL774" i="1" s="1"/>
  <c r="AL1155" i="1"/>
  <c r="AL1156" i="1" s="1"/>
  <c r="AJ1156" i="1"/>
  <c r="AJ840" i="1"/>
  <c r="AL837" i="1"/>
  <c r="AL840" i="1" s="1"/>
  <c r="AL602" i="1"/>
  <c r="AL604" i="1" s="1"/>
  <c r="AJ604" i="1"/>
  <c r="AL891" i="1"/>
  <c r="AL892" i="1" s="1"/>
  <c r="AJ892" i="1"/>
  <c r="AL828" i="1"/>
  <c r="AL831" i="1" s="1"/>
  <c r="AJ831" i="1"/>
  <c r="AL969" i="1"/>
  <c r="AL970" i="1" s="1"/>
  <c r="AJ970" i="1"/>
  <c r="AJ827" i="1"/>
  <c r="AL826" i="1"/>
  <c r="AL827" i="1" s="1"/>
  <c r="AJ1391" i="1"/>
  <c r="AL1390" i="1"/>
  <c r="AL1391" i="1" s="1"/>
  <c r="AH1198" i="1"/>
  <c r="AJ1194" i="1"/>
  <c r="AJ1118" i="1"/>
  <c r="AL1116" i="1"/>
  <c r="AL1118" i="1" s="1"/>
  <c r="AL642" i="1"/>
  <c r="AL653" i="1" s="1"/>
  <c r="AJ653" i="1"/>
  <c r="AJ1358" i="1"/>
  <c r="AL1356" i="1"/>
  <c r="AL1358" i="1" s="1"/>
  <c r="AJ601" i="1"/>
  <c r="AL600" i="1"/>
  <c r="AL601" i="1" s="1"/>
  <c r="AJ1332" i="1"/>
  <c r="AH1336" i="1"/>
  <c r="AJ942" i="1"/>
  <c r="AL939" i="1"/>
  <c r="AL942" i="1" s="1"/>
  <c r="AJ836" i="1"/>
  <c r="AL832" i="1"/>
  <c r="AL836" i="1" s="1"/>
  <c r="AJ1082" i="1"/>
  <c r="AL1080" i="1"/>
  <c r="AL1082" i="1" s="1"/>
  <c r="AJ762" i="1"/>
  <c r="AL761" i="1"/>
  <c r="AL762" i="1" s="1"/>
  <c r="AJ665" i="1"/>
  <c r="AL656" i="1"/>
  <c r="AL665" i="1" s="1"/>
  <c r="AL280" i="1"/>
  <c r="AL284" i="1" s="1"/>
  <c r="AJ284" i="1"/>
  <c r="AH203" i="1"/>
  <c r="AJ201" i="1"/>
  <c r="AJ95" i="1"/>
  <c r="AL94" i="1"/>
  <c r="AL95" i="1" s="1"/>
  <c r="AL532" i="1"/>
  <c r="AL533" i="1" s="1"/>
  <c r="AJ533" i="1"/>
  <c r="AJ319" i="1"/>
  <c r="AL317" i="1"/>
  <c r="AL319" i="1" s="1"/>
  <c r="AL251" i="1"/>
  <c r="AL252" i="1" s="1"/>
  <c r="AJ252" i="1"/>
  <c r="AL310" i="1"/>
  <c r="AL314" i="1" s="1"/>
  <c r="AJ314" i="1"/>
  <c r="AJ200" i="1"/>
  <c r="AL199" i="1"/>
  <c r="AL200" i="1" s="1"/>
  <c r="AJ130" i="1"/>
  <c r="AL129" i="1"/>
  <c r="AL130" i="1" s="1"/>
  <c r="AJ399" i="1"/>
  <c r="AL396" i="1"/>
  <c r="AL399" i="1" s="1"/>
  <c r="AJ137" i="1"/>
  <c r="AL135" i="1"/>
  <c r="AL137" i="1" s="1"/>
  <c r="AJ570" i="1"/>
  <c r="AL562" i="1"/>
  <c r="AL570" i="1" s="1"/>
  <c r="AJ410" i="1"/>
  <c r="AL405" i="1"/>
  <c r="AL410" i="1" s="1"/>
  <c r="AJ328" i="1"/>
  <c r="AL327" i="1"/>
  <c r="AL328" i="1" s="1"/>
  <c r="AJ122" i="1"/>
  <c r="AL117" i="1"/>
  <c r="AL122" i="1" s="1"/>
  <c r="AL30" i="1"/>
  <c r="AL31" i="1" s="1"/>
  <c r="AJ31" i="1"/>
  <c r="AJ500" i="1"/>
  <c r="AL498" i="1"/>
  <c r="AL500" i="1" s="1"/>
  <c r="AJ326" i="1"/>
  <c r="AL320" i="1"/>
  <c r="AL326" i="1" s="1"/>
  <c r="AJ265" i="1"/>
  <c r="AL264" i="1"/>
  <c r="AL265" i="1" s="1"/>
  <c r="AJ191" i="1"/>
  <c r="AL184" i="1"/>
  <c r="AL191" i="1" s="1"/>
  <c r="AJ93" i="1"/>
  <c r="AL91" i="1"/>
  <c r="AL93" i="1" s="1"/>
  <c r="AJ511" i="1"/>
  <c r="AL508" i="1"/>
  <c r="AL511" i="1" s="1"/>
  <c r="AH420" i="1"/>
  <c r="AJ305" i="1"/>
  <c r="AL305" i="1" s="1"/>
  <c r="AJ110" i="1"/>
  <c r="AL103" i="1"/>
  <c r="AL110" i="1" s="1"/>
  <c r="AL594" i="1"/>
  <c r="AL599" i="1" s="1"/>
  <c r="AJ599" i="1"/>
  <c r="AJ395" i="1"/>
  <c r="AL393" i="1"/>
  <c r="AL395" i="1" s="1"/>
  <c r="AJ3048" i="1" l="1"/>
  <c r="AL3047" i="1"/>
  <c r="AL3048" i="1" s="1"/>
  <c r="AJ4414" i="1"/>
  <c r="AJ5441" i="1"/>
  <c r="AL5436" i="1"/>
  <c r="AL5441" i="1" s="1"/>
  <c r="AJ1258" i="1"/>
  <c r="AL1255" i="1"/>
  <c r="AL1258" i="1" s="1"/>
  <c r="AL1886" i="1"/>
  <c r="AL1888" i="1" s="1"/>
  <c r="AJ1888" i="1"/>
  <c r="AJ821" i="1"/>
  <c r="AL817" i="1"/>
  <c r="AL821" i="1" s="1"/>
  <c r="AJ2948" i="1"/>
  <c r="AL2942" i="1"/>
  <c r="AL2948" i="1" s="1"/>
  <c r="AJ2917" i="1"/>
  <c r="AL2913" i="1"/>
  <c r="AL2917" i="1" s="1"/>
  <c r="AJ2071" i="1"/>
  <c r="AL2070" i="1"/>
  <c r="AL2071" i="1" s="1"/>
  <c r="AJ3163" i="1"/>
  <c r="AL3162" i="1"/>
  <c r="AL3163" i="1" s="1"/>
  <c r="AJ3288" i="1"/>
  <c r="AL3284" i="1"/>
  <c r="AL3288" i="1" s="1"/>
  <c r="AJ246" i="1"/>
  <c r="AL243" i="1"/>
  <c r="AL246" i="1" s="1"/>
  <c r="AJ4322" i="1"/>
  <c r="AL4321" i="1"/>
  <c r="AL4322" i="1" s="1"/>
  <c r="AL4720" i="1"/>
  <c r="AL4725" i="1" s="1"/>
  <c r="AJ4725" i="1"/>
  <c r="AL5707" i="1"/>
  <c r="AL5710" i="1" s="1"/>
  <c r="AJ5710" i="1"/>
  <c r="AJ5657" i="1"/>
  <c r="AL5656" i="1"/>
  <c r="AL5657" i="1" s="1"/>
  <c r="AJ5209" i="1"/>
  <c r="AL5208" i="1"/>
  <c r="AL5209" i="1" s="1"/>
  <c r="AJ2017" i="1"/>
  <c r="AL2016" i="1"/>
  <c r="AL2017" i="1" s="1"/>
  <c r="AL3812" i="1"/>
  <c r="AL3817" i="1" s="1"/>
  <c r="AJ3817" i="1"/>
  <c r="AJ4136" i="1"/>
  <c r="AL4135" i="1"/>
  <c r="AL4136" i="1" s="1"/>
  <c r="AJ5453" i="1"/>
  <c r="AL5450" i="1"/>
  <c r="AL5453" i="1" s="1"/>
  <c r="AL260" i="1"/>
  <c r="AL261" i="1" s="1"/>
  <c r="AJ261" i="1"/>
  <c r="AJ3067" i="1"/>
  <c r="AL3066" i="1"/>
  <c r="AL3067" i="1" s="1"/>
  <c r="AJ3174" i="1"/>
  <c r="AL3172" i="1"/>
  <c r="AL3174" i="1" s="1"/>
  <c r="AL4414" i="1"/>
  <c r="AJ5687" i="1"/>
  <c r="AL5686" i="1"/>
  <c r="AL5687" i="1" s="1"/>
  <c r="AL489" i="1"/>
  <c r="AL490" i="1" s="1"/>
  <c r="AJ490" i="1"/>
  <c r="AJ306" i="1"/>
  <c r="AJ1432" i="1"/>
  <c r="AL1429" i="1"/>
  <c r="AL1432" i="1" s="1"/>
  <c r="AJ2297" i="1"/>
  <c r="AL2294" i="1"/>
  <c r="AL2297" i="1" s="1"/>
  <c r="AJ3012" i="1"/>
  <c r="AL3009" i="1"/>
  <c r="AL3012" i="1" s="1"/>
  <c r="AL4243" i="1"/>
  <c r="AL4244" i="1" s="1"/>
  <c r="AJ4244" i="1"/>
  <c r="AL1319" i="1"/>
  <c r="AL1325" i="1" s="1"/>
  <c r="AJ1325" i="1"/>
  <c r="AL3086" i="1"/>
  <c r="AL3089" i="1" s="1"/>
  <c r="AJ3089" i="1"/>
  <c r="AL5496" i="1"/>
  <c r="AL5501" i="1" s="1"/>
  <c r="AJ5501" i="1"/>
  <c r="AJ13" i="1"/>
  <c r="AL10" i="1"/>
  <c r="AL13" i="1" s="1"/>
  <c r="AJ2197" i="1"/>
  <c r="AL2190" i="1"/>
  <c r="AL2197" i="1" s="1"/>
  <c r="AL2163" i="1"/>
  <c r="AL2165" i="1" s="1"/>
  <c r="AJ2165" i="1"/>
  <c r="AJ4811" i="1"/>
  <c r="AL4810" i="1"/>
  <c r="AL4811" i="1" s="1"/>
  <c r="AL4681" i="1"/>
  <c r="AL4683" i="1" s="1"/>
  <c r="AJ4683" i="1"/>
  <c r="AL5228" i="1"/>
  <c r="AL5229" i="1" s="1"/>
  <c r="AJ5229" i="1"/>
  <c r="AJ4519" i="1"/>
  <c r="AL4517" i="1"/>
  <c r="AL4519" i="1" s="1"/>
  <c r="AJ309" i="1"/>
  <c r="AL307" i="1"/>
  <c r="AL309" i="1" s="1"/>
  <c r="AL3918" i="1"/>
  <c r="AL3920" i="1" s="1"/>
  <c r="AJ3920" i="1"/>
  <c r="AL1194" i="1"/>
  <c r="AL1198" i="1" s="1"/>
  <c r="AJ1198" i="1"/>
  <c r="AL2198" i="1"/>
  <c r="AL2199" i="1" s="1"/>
  <c r="AJ2199" i="1"/>
  <c r="AL4923" i="1"/>
  <c r="AL4924" i="1" s="1"/>
  <c r="AJ4924" i="1"/>
  <c r="AJ5968" i="1"/>
  <c r="AL5967" i="1"/>
  <c r="AL5968" i="1" s="1"/>
  <c r="AJ1937" i="1"/>
  <c r="AL1935" i="1"/>
  <c r="AL1937" i="1" s="1"/>
  <c r="AJ3428" i="1"/>
  <c r="AL3427" i="1"/>
  <c r="AL3428" i="1" s="1"/>
  <c r="AJ2055" i="1"/>
  <c r="AL2053" i="1"/>
  <c r="AL2055" i="1" s="1"/>
  <c r="AL4502" i="1"/>
  <c r="AL4504" i="1" s="1"/>
  <c r="AJ4504" i="1"/>
  <c r="AL633" i="1"/>
  <c r="AL635" i="1" s="1"/>
  <c r="AJ635" i="1"/>
  <c r="AJ171" i="1"/>
  <c r="AL168" i="1"/>
  <c r="AL171" i="1" s="1"/>
  <c r="AJ593" i="1"/>
  <c r="AL1512" i="1"/>
  <c r="AL1515" i="1" s="1"/>
  <c r="AJ1515" i="1"/>
  <c r="AJ3074" i="1"/>
  <c r="AL3071" i="1"/>
  <c r="AL3074" i="1" s="1"/>
  <c r="AL268" i="1"/>
  <c r="AL270" i="1" s="1"/>
  <c r="AJ270" i="1"/>
  <c r="AL624" i="1"/>
  <c r="AL625" i="1" s="1"/>
  <c r="AJ625" i="1"/>
  <c r="AJ4673" i="1"/>
  <c r="AL519" i="1"/>
  <c r="AL526" i="1" s="1"/>
  <c r="AJ526" i="1"/>
  <c r="AJ2406" i="1"/>
  <c r="AL2402" i="1"/>
  <c r="AL2406" i="1" s="1"/>
  <c r="AL3866" i="1"/>
  <c r="AL3867" i="1" s="1"/>
  <c r="AJ3867" i="1"/>
  <c r="AJ1916" i="1"/>
  <c r="AL1914" i="1"/>
  <c r="AL1916" i="1" s="1"/>
  <c r="AJ2160" i="1"/>
  <c r="AL2158" i="1"/>
  <c r="AL2160" i="1" s="1"/>
  <c r="AJ5919" i="1"/>
  <c r="AL5915" i="1"/>
  <c r="AL5919" i="1" s="1"/>
  <c r="AL1217" i="1"/>
  <c r="AL1231" i="1" s="1"/>
  <c r="AJ1231" i="1"/>
  <c r="AL4496" i="1"/>
  <c r="AL4500" i="1" s="1"/>
  <c r="AJ4500" i="1"/>
  <c r="AJ5495" i="1"/>
  <c r="AL5493" i="1"/>
  <c r="AL5495" i="1" s="1"/>
  <c r="AL473" i="1"/>
  <c r="AL474" i="1" s="1"/>
  <c r="AJ474" i="1"/>
  <c r="AL573" i="1"/>
  <c r="AL577" i="1" s="1"/>
  <c r="AJ577" i="1"/>
  <c r="AJ4266" i="1"/>
  <c r="AL4261" i="1"/>
  <c r="AL4266" i="1" s="1"/>
  <c r="AJ5566" i="1"/>
  <c r="AL5548" i="1"/>
  <c r="AL5566" i="1" s="1"/>
  <c r="AJ5857" i="1"/>
  <c r="AL5852" i="1"/>
  <c r="AL5857" i="1" s="1"/>
  <c r="AL5681" i="1"/>
  <c r="AL5683" i="1" s="1"/>
  <c r="AJ5683" i="1"/>
  <c r="AL593" i="1"/>
  <c r="AL1273" i="1"/>
  <c r="AL1281" i="1" s="1"/>
  <c r="AJ1281" i="1"/>
  <c r="AJ2933" i="1"/>
  <c r="AL2930" i="1"/>
  <c r="AL2933" i="1" s="1"/>
  <c r="AJ4440" i="1"/>
  <c r="AL4438" i="1"/>
  <c r="AL4440" i="1" s="1"/>
  <c r="AJ5130" i="1"/>
  <c r="AL5128" i="1"/>
  <c r="AL5130" i="1" s="1"/>
  <c r="AJ1511" i="1"/>
  <c r="AL1510" i="1"/>
  <c r="AL1511" i="1" s="1"/>
  <c r="AL4123" i="1"/>
  <c r="AL4125" i="1" s="1"/>
  <c r="AJ4125" i="1"/>
  <c r="AL4199" i="1"/>
  <c r="AL4218" i="1" s="1"/>
  <c r="AJ4218" i="1"/>
  <c r="AL4673" i="1"/>
  <c r="AJ3387" i="1"/>
  <c r="AL3386" i="1"/>
  <c r="AL3387" i="1" s="1"/>
  <c r="AJ203" i="1"/>
  <c r="AL201" i="1"/>
  <c r="AL203" i="1" s="1"/>
  <c r="AL5645" i="1"/>
  <c r="AL5649" i="1" s="1"/>
  <c r="AJ5649" i="1"/>
  <c r="AL5144" i="1"/>
  <c r="AL5146" i="1" s="1"/>
  <c r="AJ5146" i="1"/>
  <c r="AL1722" i="1"/>
  <c r="AL1723" i="1" s="1"/>
  <c r="AJ1723" i="1"/>
  <c r="AL3403" i="1"/>
  <c r="AL3406" i="1" s="1"/>
  <c r="AJ3406" i="1"/>
  <c r="AJ3202" i="1"/>
  <c r="AL3201" i="1"/>
  <c r="AL3202" i="1" s="1"/>
  <c r="AJ6195" i="1"/>
  <c r="AL6193" i="1"/>
  <c r="AL6195" i="1" s="1"/>
  <c r="AJ1027" i="1"/>
  <c r="AL1026" i="1"/>
  <c r="AL1027" i="1" s="1"/>
  <c r="AL3752" i="1"/>
  <c r="AL3758" i="1" s="1"/>
  <c r="AJ3758" i="1"/>
  <c r="AL3781" i="1"/>
  <c r="AL3783" i="1" s="1"/>
  <c r="AJ3783" i="1"/>
  <c r="AL2510" i="1"/>
  <c r="AL2519" i="1" s="1"/>
  <c r="AJ2519" i="1"/>
  <c r="AL4547" i="1"/>
  <c r="AL4550" i="1" s="1"/>
  <c r="AJ4550" i="1"/>
  <c r="AL5269" i="1"/>
  <c r="AL5270" i="1" s="1"/>
  <c r="AJ5270" i="1"/>
  <c r="AL5992" i="1"/>
  <c r="AJ208" i="1"/>
  <c r="AL204" i="1"/>
  <c r="AL208" i="1" s="1"/>
  <c r="AL1414" i="1"/>
  <c r="AL1419" i="1" s="1"/>
  <c r="AJ1419" i="1"/>
  <c r="AL2228" i="1"/>
  <c r="AL3500" i="1"/>
  <c r="AL3501" i="1" s="1"/>
  <c r="AJ3501" i="1"/>
  <c r="AL4043" i="1"/>
  <c r="AL4786" i="1"/>
  <c r="AL4791" i="1" s="1"/>
  <c r="AJ4791" i="1"/>
  <c r="AL4418" i="1"/>
  <c r="AL4422" i="1" s="1"/>
  <c r="AJ4422" i="1"/>
  <c r="AJ4716" i="1"/>
  <c r="AL4712" i="1"/>
  <c r="AL4716" i="1" s="1"/>
  <c r="AJ5286" i="1"/>
  <c r="AL5284" i="1"/>
  <c r="AL5286" i="1" s="1"/>
  <c r="AJ5641" i="1"/>
  <c r="AL5637" i="1"/>
  <c r="AL5641" i="1" s="1"/>
  <c r="AJ783" i="1"/>
  <c r="AL782" i="1"/>
  <c r="AL783" i="1" s="1"/>
  <c r="AJ3751" i="1"/>
  <c r="AL3744" i="1"/>
  <c r="AL3751" i="1" s="1"/>
  <c r="AJ4578" i="1"/>
  <c r="AL4572" i="1"/>
  <c r="AL4578" i="1" s="1"/>
  <c r="AJ1020" i="1"/>
  <c r="AL1013" i="1"/>
  <c r="AL1020" i="1" s="1"/>
  <c r="AJ3446" i="1"/>
  <c r="AL3445" i="1"/>
  <c r="AL3446" i="1" s="1"/>
  <c r="AJ933" i="1"/>
  <c r="AL925" i="1"/>
  <c r="AL933" i="1" s="1"/>
  <c r="AL3862" i="1"/>
  <c r="AL3865" i="1" s="1"/>
  <c r="AJ3865" i="1"/>
  <c r="AL5781" i="1"/>
  <c r="AL5782" i="1" s="1"/>
  <c r="AJ5782" i="1"/>
  <c r="AJ2228" i="1"/>
  <c r="AJ2658" i="1"/>
  <c r="AL2645" i="1"/>
  <c r="AL2658" i="1" s="1"/>
  <c r="AJ5217" i="1"/>
  <c r="AL5216" i="1"/>
  <c r="AL5217" i="1" s="1"/>
  <c r="AJ1801" i="1"/>
  <c r="AL1799" i="1"/>
  <c r="AL1801" i="1" s="1"/>
  <c r="AJ4043" i="1"/>
  <c r="AL4194" i="1"/>
  <c r="AL4198" i="1" s="1"/>
  <c r="AJ4198" i="1"/>
  <c r="AJ5014" i="1"/>
  <c r="AL5013" i="1"/>
  <c r="AL5014" i="1" s="1"/>
  <c r="AJ1626" i="1"/>
  <c r="AL1623" i="1"/>
  <c r="AL1626" i="1" s="1"/>
  <c r="AJ1398" i="1"/>
  <c r="AL1397" i="1"/>
  <c r="AL1398" i="1" s="1"/>
  <c r="AL3375" i="1"/>
  <c r="AL3376" i="1" s="1"/>
  <c r="AJ3376" i="1"/>
  <c r="AJ3274" i="1"/>
  <c r="AL3272" i="1"/>
  <c r="AL3274" i="1" s="1"/>
  <c r="AJ4450" i="1"/>
  <c r="AL4448" i="1"/>
  <c r="AL4450" i="1" s="1"/>
  <c r="AL2326" i="1"/>
  <c r="AL2328" i="1" s="1"/>
  <c r="AJ2328" i="1"/>
  <c r="AJ3397" i="1"/>
  <c r="AL3395" i="1"/>
  <c r="AL3397" i="1" s="1"/>
  <c r="AL1467" i="1"/>
  <c r="AL1468" i="1" s="1"/>
  <c r="AJ1468" i="1"/>
  <c r="AJ2420" i="1"/>
  <c r="AL2419" i="1"/>
  <c r="AL2420" i="1" s="1"/>
  <c r="AL3914" i="1"/>
  <c r="AL3917" i="1" s="1"/>
  <c r="AJ3917" i="1"/>
  <c r="AL1332" i="1"/>
  <c r="AL1336" i="1" s="1"/>
  <c r="AJ1336" i="1"/>
  <c r="AL3425" i="1"/>
  <c r="AL3426" i="1" s="1"/>
  <c r="AJ3426" i="1"/>
  <c r="AL5126" i="1"/>
  <c r="AL5127" i="1" s="1"/>
  <c r="AJ5127" i="1"/>
  <c r="AL3227" i="1"/>
  <c r="AL3252" i="1" s="1"/>
  <c r="AJ3252" i="1"/>
  <c r="AJ4623" i="1"/>
  <c r="AL4622" i="1"/>
  <c r="AL4623" i="1" s="1"/>
  <c r="AL3804" i="1"/>
  <c r="AL3806" i="1" s="1"/>
  <c r="AJ3806" i="1"/>
  <c r="AJ5234" i="1"/>
  <c r="AL5230" i="1"/>
  <c r="AL5234" i="1" s="1"/>
  <c r="AJ5590" i="1"/>
  <c r="AL5588" i="1"/>
  <c r="AL5590" i="1" s="1"/>
  <c r="AJ353" i="1"/>
  <c r="AL352" i="1"/>
  <c r="AL353" i="1" s="1"/>
  <c r="AL5587" i="1"/>
  <c r="AJ6029" i="1"/>
  <c r="AL6026" i="1"/>
  <c r="AL6029" i="1" s="1"/>
  <c r="AJ854" i="1"/>
  <c r="AL853" i="1"/>
  <c r="AL854" i="1" s="1"/>
  <c r="AL5334" i="1"/>
  <c r="AL5335" i="1" s="1"/>
  <c r="AJ5335" i="1"/>
  <c r="AJ5719" i="1"/>
  <c r="AL5716" i="1"/>
  <c r="AL5719" i="1" s="1"/>
  <c r="AJ73" i="1"/>
  <c r="AL68" i="1"/>
  <c r="AL73" i="1" s="1"/>
  <c r="AJ3416" i="1"/>
  <c r="AL3415" i="1"/>
  <c r="AL3416" i="1" s="1"/>
</calcChain>
</file>

<file path=xl/sharedStrings.xml><?xml version="1.0" encoding="utf-8"?>
<sst xmlns="http://schemas.openxmlformats.org/spreadsheetml/2006/main" count="46004" uniqueCount="18373">
  <si>
    <t xml:space="preserve"> ชื่อองค์กรปกครองส่วนท้องถิ่น ..... องค์การบริหารส่วนตำบลทรงคนอง .....</t>
  </si>
  <si>
    <t>ภ.ด.ส.1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</si>
  <si>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</si>
  <si>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</si>
  <si>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</si>
  <si>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
ที่ได้รับยกเว้น (บาท)</t>
  </si>
  <si>
    <t xml:space="preserve">คงเหลือราคาประเมิน
ทุนทรัพย์
ที่ต้องชำระภาษี (บาท) </t>
  </si>
  <si>
    <t>อัตราภาษี(ร้อยละ)</t>
  </si>
  <si>
    <t>จำนวนภาษี่ต้องชำระ
(บาท)</t>
  </si>
  <si>
    <t>รหัสชื่อ</t>
  </si>
  <si>
    <t>หมายเลขบัตรประชาชน</t>
  </si>
  <si>
    <t>ชื่อ-นามสกุล</t>
  </si>
  <si>
    <t>ที่อยู่</t>
  </si>
  <si>
    <t>ที่</t>
  </si>
  <si>
    <t>แปลงที่ดิน ที่</t>
  </si>
  <si>
    <t>PARCEL CODE</t>
  </si>
  <si>
    <t>ประเภทที่ดิน</t>
  </si>
  <si>
    <t>เลขที่เอกสารสิทธิ์</t>
  </si>
  <si>
    <t>จำนวนเนื้อที่ดิน</t>
  </si>
  <si>
    <t>ลักษณะการทำประโยชน์</t>
  </si>
  <si>
    <t>คำนวณ
เป็น ตร.ว.</t>
  </si>
  <si>
    <t xml:space="preserve">ราคาประเมิน
ต่อ ตร.ว. (บาท)
</t>
  </si>
  <si>
    <t>รวมราคาประเมิน ที่ดิน 
(บาท)</t>
  </si>
  <si>
    <t>HOUSE CODE</t>
  </si>
  <si>
    <t>ประเภทของสิ่งปลูกสร้างตามบัญชีกรมธนารักษ์</t>
  </si>
  <si>
    <t>ลักษณะสิ่งปลูกสร้าง (ตึก/ไม้/ตึกครึ่งไม้)</t>
  </si>
  <si>
    <t>ขนาดพื้นที่สิ่งปลูกสร้าง (ตร.ม.)</t>
  </si>
  <si>
    <t>คิดเป็นสัดส่วน(ร้อยละ)</t>
  </si>
  <si>
    <t>ราคาประเมินสิ่งปลูกสร้างต่อ ตร.ว.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</si>
  <si>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</si>
  <si>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</si>
  <si>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
(บาท)</t>
  </si>
  <si>
    <t>อายุสิ่งปลูกสร้าง(ปี)</t>
  </si>
  <si>
    <t xml:space="preserve">
ค่าเสื่อม 
(ร้อยละ)
</t>
  </si>
  <si>
    <t>ไร่</t>
  </si>
  <si>
    <t>งาน</t>
  </si>
  <si>
    <t>วา</t>
  </si>
  <si>
    <t>ก265/5587/001</t>
  </si>
  <si>
    <t>3730600579890</t>
  </si>
  <si>
    <t>น.ส. กชภัท ปานสมรักษ์</t>
  </si>
  <si>
    <t>เลขที่ 59/6 ม. 1  ต. ทรงคนอง อ. สามพราน จ. นครปฐม</t>
  </si>
  <si>
    <t>5231</t>
  </si>
  <si>
    <t>01F040</t>
  </si>
  <si>
    <t>โฉนด</t>
  </si>
  <si>
    <t>92603</t>
  </si>
  <si>
    <t>ใช้ประโยชน์หลายประเภท</t>
  </si>
  <si>
    <t>เลขที่ 59/6 หมู่ที่ 1 ทรงคนอง สามพราน นครปฐม</t>
  </si>
  <si>
    <t>01F040-B001</t>
  </si>
  <si>
    <t>103|บ้านพักอาศัยตึกชั้นเดียว</t>
  </si>
  <si>
    <t>ตึก</t>
  </si>
  <si>
    <t>ใช้เอง-(2-1)</t>
  </si>
  <si>
    <t>บ้านพักอาศัย</t>
  </si>
  <si>
    <t>01f040-b002</t>
  </si>
  <si>
    <t>504|โรงจอดรถ</t>
  </si>
  <si>
    <t>ใช้เอง-อื่นๆ</t>
  </si>
  <si>
    <t>ร้านกาแฟ</t>
  </si>
  <si>
    <t>5233</t>
  </si>
  <si>
    <t>01F041</t>
  </si>
  <si>
    <t>107838</t>
  </si>
  <si>
    <t xml:space="preserve">(2-1) </t>
  </si>
  <si>
    <t xml:space="preserve"> รวม </t>
  </si>
  <si>
    <t>ก516/5338</t>
  </si>
  <si>
    <t>3101800062129</t>
  </si>
  <si>
    <t>นาง กนกพร บุญญสถิตย์</t>
  </si>
  <si>
    <t>เลขที่ 164  แขวง ดอกไม้ เขต ประเวศ จ. กรุงเทพมหานคร</t>
  </si>
  <si>
    <t>5465</t>
  </si>
  <si>
    <t>01O009</t>
  </si>
  <si>
    <t>46200</t>
  </si>
  <si>
    <t>ทิ้งไว้ว่างเปล่า</t>
  </si>
  <si>
    <t>ก516/8767</t>
  </si>
  <si>
    <t>นาง กนกพร ศิริพรรณาภิรัตน์</t>
  </si>
  <si>
    <t>เลขที่ 18/321  แขวง บางบำหรุ เขต บางพลัด จ. กรุงเทพมหานคร</t>
  </si>
  <si>
    <t>5901</t>
  </si>
  <si>
    <t>01Z020</t>
  </si>
  <si>
    <t>13230</t>
  </si>
  <si>
    <t>ประกอบเกษตรกรรม</t>
  </si>
  <si>
    <t xml:space="preserve">(2-3) </t>
  </si>
  <si>
    <t>เลขที่ 18/321 บางบำหรุ บางพลัด กรุงเทพมหานคร</t>
  </si>
  <si>
    <t>01Z020-B001</t>
  </si>
  <si>
    <t>101|บ้านพักอาศัยไม้ชั้นเดียว</t>
  </si>
  <si>
    <t>ไม้</t>
  </si>
  <si>
    <t>ใช้เอง-(2-3)</t>
  </si>
  <si>
    <t>01Z020-B002</t>
  </si>
  <si>
    <t>โรงจอดรถ</t>
  </si>
  <si>
    <t>ก517/1517</t>
  </si>
  <si>
    <t>3101800597511</t>
  </si>
  <si>
    <t>น.ส. กนกวรรณ กนกวนาวงศ์</t>
  </si>
  <si>
    <t>เลขที่ 139/97 ถ. บางแวก  แขวง บางไผ่ เขต บางแค จ. กรุงเทพมหานคร</t>
  </si>
  <si>
    <t>5323</t>
  </si>
  <si>
    <t>01K009</t>
  </si>
  <si>
    <t>71935</t>
  </si>
  <si>
    <t>อื่นๆ</t>
  </si>
  <si>
    <t>5324</t>
  </si>
  <si>
    <t>01K009/001</t>
  </si>
  <si>
    <t>118630</t>
  </si>
  <si>
    <t>เลขที่ 139/97 ถ. บางแวก บางไผ่ บางแค กรุงเทพมหานคร</t>
  </si>
  <si>
    <t>01K009/001-B001</t>
  </si>
  <si>
    <t>ก519/8766</t>
  </si>
  <si>
    <t>1739901982059</t>
  </si>
  <si>
    <t>น.ส. กนกอร เหล่าเผ่าพันธ์</t>
  </si>
  <si>
    <t>เลขที่ 44/59 ม. 1  ต. ทรงคนอง อ. สามพราน จ. นครปฐม</t>
  </si>
  <si>
    <t>5567</t>
  </si>
  <si>
    <t>01S025</t>
  </si>
  <si>
    <t>77277</t>
  </si>
  <si>
    <t>พ725/8766</t>
  </si>
  <si>
    <t>8104800000950</t>
  </si>
  <si>
    <t>นาง พรชนก เหล่าเผ่าพันธ์</t>
  </si>
  <si>
    <t>เลขที่ 44/59 หมู่ที่ 1 ทรงคนอง สามพราน นครปฐม</t>
  </si>
  <si>
    <t>01S025-B001</t>
  </si>
  <si>
    <t>105|บ้านพักอาศัยตึกสองชั้น</t>
  </si>
  <si>
    <t>บ้านพักอาศัย,บ้านพักอาศัย</t>
  </si>
  <si>
    <t>ก583/7185</t>
  </si>
  <si>
    <t>3102001479208</t>
  </si>
  <si>
    <t>นาย กนิษฐ์ วงศ์บุญมาก</t>
  </si>
  <si>
    <t>เลขที่ 111/166 ม. 3  ต. ปลายบาง อ. บางกรวย จ. นนทบุรี</t>
  </si>
  <si>
    <t>5338</t>
  </si>
  <si>
    <t>01K022</t>
  </si>
  <si>
    <t>71914</t>
  </si>
  <si>
    <t>ก770/2910/001</t>
  </si>
  <si>
    <t>3120200013231</t>
  </si>
  <si>
    <t>นาย กมล แซ่อึ้ง</t>
  </si>
  <si>
    <t>เลขที่ 23/12 ม. 1  ต. ทรงคนอง อ. สามพราน จ. นครปฐม</t>
  </si>
  <si>
    <t>5342</t>
  </si>
  <si>
    <t>01K026</t>
  </si>
  <si>
    <t>71866</t>
  </si>
  <si>
    <t>ส750/1187/001</t>
  </si>
  <si>
    <t>3730600575843</t>
  </si>
  <si>
    <t>นาย สมาน กิ่งสวัสดิ์</t>
  </si>
  <si>
    <t>เลขที่ 23/1 หมู่ที่ 1 ทรงคนอง สามพราน นครปฐม</t>
  </si>
  <si>
    <t>01K026-B001</t>
  </si>
  <si>
    <t>ก775/5757</t>
  </si>
  <si>
    <t>1100800154808</t>
  </si>
  <si>
    <t>น.ส. กมลทิพย์ ไทยทวี</t>
  </si>
  <si>
    <t>เลขที่ 37/2 ม. 1  ต. ทรงคนอง อ. สามพราน จ. นครปฐม</t>
  </si>
  <si>
    <t>5494</t>
  </si>
  <si>
    <t>01Q002</t>
  </si>
  <si>
    <t>83912</t>
  </si>
  <si>
    <t>น677/2797/001</t>
  </si>
  <si>
    <t>1100800014135</t>
  </si>
  <si>
    <t>น.ส. นพวรรณ ชีวอารี</t>
  </si>
  <si>
    <t>เลขที่ 37/2 หมู่ที่ 1 ทรงคนอง สามพราน นครปฐม</t>
  </si>
  <si>
    <t>01Q002-B001</t>
  </si>
  <si>
    <t>106|บ้านพักอาศัยครึ่งตึกครึ่งไม้สองชั้น</t>
  </si>
  <si>
    <t>ครึ่งตึกครึ่งไม้</t>
  </si>
  <si>
    <t>ก776/7887/001</t>
  </si>
  <si>
    <t>3730600595445</t>
  </si>
  <si>
    <t>น.ส. กมลพร เลิศสำราญ</t>
  </si>
  <si>
    <t>เลขที่ 19 ม. 4  ต. ทรงคนอง อ. สามพราน จ. นครปฐม</t>
  </si>
  <si>
    <t>6617</t>
  </si>
  <si>
    <t>04D003</t>
  </si>
  <si>
    <t>40102</t>
  </si>
  <si>
    <t>6618</t>
  </si>
  <si>
    <t>04D004</t>
  </si>
  <si>
    <t>40117</t>
  </si>
  <si>
    <t>เลขที่ 19 หมู่ที่ 4 ทรงคนอง สามพราน นครปฐม</t>
  </si>
  <si>
    <t>04D004-B001</t>
  </si>
  <si>
    <t>04D004-B002</t>
  </si>
  <si>
    <t>04D004-B003</t>
  </si>
  <si>
    <t>501|คลังสินค้า พื้นที่ไม่เกิน 300 ตารางเมตร</t>
  </si>
  <si>
    <t>โรงเก็บของ</t>
  </si>
  <si>
    <t>ก777/5685/001</t>
  </si>
  <si>
    <t>1102200108815</t>
  </si>
  <si>
    <t>น.ส. กมลวรรณ เทพสิทธิ์</t>
  </si>
  <si>
    <t>เลขที่ 54/1 ม. 1  ต. ทรงคนอง อ. สามพราน จ. นครปฐม</t>
  </si>
  <si>
    <t>5390</t>
  </si>
  <si>
    <t>01L002/002</t>
  </si>
  <si>
    <t>123446</t>
  </si>
  <si>
    <t>5388</t>
  </si>
  <si>
    <t>01L002</t>
  </si>
  <si>
    <t>31713</t>
  </si>
  <si>
    <t>เลขที่ 54/1 หมู่ที่ 1 ทรงคนอง สามพราน นครปฐม</t>
  </si>
  <si>
    <t>01L002-B001</t>
  </si>
  <si>
    <t>ก743/5787/001</t>
  </si>
  <si>
    <t>3730600575304</t>
  </si>
  <si>
    <t>น.ส. กรณ์ญกัลย์ ประเสริฐมรรค</t>
  </si>
  <si>
    <t>เลขที่ 44/14 ม. 1  ต. ทรงคนอง อ. สามพราน จ. นครปฐม</t>
  </si>
  <si>
    <t>6113</t>
  </si>
  <si>
    <t>02H009/002</t>
  </si>
  <si>
    <t>115124</t>
  </si>
  <si>
    <t>ส757/1287/001</t>
  </si>
  <si>
    <t>3730600591130</t>
  </si>
  <si>
    <t>นาง สมบูรณ์ กิจสวัสดิ์</t>
  </si>
  <si>
    <t>เลขที่ 4/2 หมู่ที่ 2 ทรงคนอง สามพราน นครปฐม</t>
  </si>
  <si>
    <t>02H009/002-B001</t>
  </si>
  <si>
    <t>6114</t>
  </si>
  <si>
    <t>02H009/004</t>
  </si>
  <si>
    <t>123411</t>
  </si>
  <si>
    <t>ธ บ กรดาวิน</t>
  </si>
  <si>
    <t>0105534000910</t>
  </si>
  <si>
    <t xml:space="preserve">บริษัทจำกัด กรดาวิน </t>
  </si>
  <si>
    <t>เลขที่ 44 ซ. สิทธิเกษม ถ. สมเด็จเจ้าพระยา  แขวง สมเด็จเจ้าพระยา เขต คลองสาน จ. กรุงเทพมหานคร</t>
  </si>
  <si>
    <t>6506</t>
  </si>
  <si>
    <t>03E014</t>
  </si>
  <si>
    <t>3222</t>
  </si>
  <si>
    <t>ก765/7551</t>
  </si>
  <si>
    <t>3730600963380</t>
  </si>
  <si>
    <t>น.ส. กรภัทร เม่นนาเกร็ด</t>
  </si>
  <si>
    <t>เลขที่ 77/1 ม. 2  ต. หอมเกร็ด อ. สามพราน จ. นครปฐม</t>
  </si>
  <si>
    <t>6469</t>
  </si>
  <si>
    <t>03D025/002</t>
  </si>
  <si>
    <t>122789</t>
  </si>
  <si>
    <t>ก774/2555</t>
  </si>
  <si>
    <t>3730300809695</t>
  </si>
  <si>
    <t>น.ส. กรรณิกา จันทนง</t>
  </si>
  <si>
    <t>เลขที่ 7/2 ม. 1  ต. ศาลายา อ. พุทธมณฑล จ. นครปฐม</t>
  </si>
  <si>
    <t>5350</t>
  </si>
  <si>
    <t>01K035</t>
  </si>
  <si>
    <t>71895</t>
  </si>
  <si>
    <t>ส572/5757/001</t>
  </si>
  <si>
    <t>3730600140251</t>
  </si>
  <si>
    <t>นาย สุธวัช บัวประยูร</t>
  </si>
  <si>
    <t>เลขที่ 55/8 หมู่ที่ 1 ทรงคนอง สามพราน นครปฐม</t>
  </si>
  <si>
    <t>01K035-B001</t>
  </si>
  <si>
    <t>ก774/2979</t>
  </si>
  <si>
    <t>5570500003731</t>
  </si>
  <si>
    <t>น.ส. กรรณิกา เชื้อเมืองพาน</t>
  </si>
  <si>
    <t>เลขที่ 59/24 ม. 3  ต. ทรงคนอง อ. สามพราน จ. นครปฐม</t>
  </si>
  <si>
    <t>7520</t>
  </si>
  <si>
    <t>03C024/006</t>
  </si>
  <si>
    <t>133347</t>
  </si>
  <si>
    <t>ม757/6654</t>
  </si>
  <si>
    <t>3102200081590</t>
  </si>
  <si>
    <t>น.ส. มลธิรา พาพานต์</t>
  </si>
  <si>
    <t>เลขที่ 59/9 หมู่ที่ 3 ทรงคนอง สามพราน นครปฐม</t>
  </si>
  <si>
    <t>03C024/006-B001</t>
  </si>
  <si>
    <t>ก791/6767/001</t>
  </si>
  <si>
    <t>3539900226089</t>
  </si>
  <si>
    <t>นาง กรองพันธ์ พูลเพิ่ม</t>
  </si>
  <si>
    <t>เลขที่ 114 ม. 6  ต. ทรงคนอง อ. สามพราน จ. นครปฐม</t>
  </si>
  <si>
    <t>7202</t>
  </si>
  <si>
    <t>06I016</t>
  </si>
  <si>
    <t>105554</t>
  </si>
  <si>
    <t>เลขที่ 114 หมู่ที่ 6 ทรงคนอง สามพราน นครปฐม</t>
  </si>
  <si>
    <t>06I016-B001</t>
  </si>
  <si>
    <t>06I016-B002</t>
  </si>
  <si>
    <t>ก757/8715</t>
  </si>
  <si>
    <t>3730600590907</t>
  </si>
  <si>
    <t>นาย กระทรวง หมึงประเสริฐ</t>
  </si>
  <si>
    <t>เลขที่ 11/3 ม. 3  ต. ทรงคนอง อ. สามพราน จ. นครปฐม</t>
  </si>
  <si>
    <t>6473</t>
  </si>
  <si>
    <t>03D026</t>
  </si>
  <si>
    <t>45241</t>
  </si>
  <si>
    <t>ส187/8715</t>
  </si>
  <si>
    <t>3730600590923</t>
  </si>
  <si>
    <t>นาย เสกสรรค์ หมิงประเสริฐ</t>
  </si>
  <si>
    <t>เลขที่ 11/9 หมู่ที่ 3 ทรงคนอง สามพราน นครปฐม</t>
  </si>
  <si>
    <t>03D026-B001</t>
  </si>
  <si>
    <t>จ176/8715</t>
  </si>
  <si>
    <t>3730600590940</t>
  </si>
  <si>
    <t>นาย จักรพันธ์ หมิงประเสริฐ</t>
  </si>
  <si>
    <t>เลขที่ 11/3 หมู่ที่ 3 ทรงคนอง สามพราน นครปฐม</t>
  </si>
  <si>
    <t>03D026-B002</t>
  </si>
  <si>
    <t>6474</t>
  </si>
  <si>
    <t>03D026/001</t>
  </si>
  <si>
    <t>95480</t>
  </si>
  <si>
    <t xml:space="preserve">(2-2) </t>
  </si>
  <si>
    <t>อ775/8715</t>
  </si>
  <si>
    <t>3730600390931</t>
  </si>
  <si>
    <t>นาย อมรเทพ หมิงประเสริฐ</t>
  </si>
  <si>
    <t>เลขที่ 11/8 หมู่ที่ 3 ทรงคนอง สามพราน นครปฐม</t>
  </si>
  <si>
    <t>03D026/001-B001</t>
  </si>
  <si>
    <t>ใช้เอง-(2-2)</t>
  </si>
  <si>
    <t>03D026/001-B002</t>
  </si>
  <si>
    <t>03D026/001-B003</t>
  </si>
  <si>
    <t>ศาลา</t>
  </si>
  <si>
    <t>ก717/8781</t>
  </si>
  <si>
    <t>3730600589801</t>
  </si>
  <si>
    <t>นาย กรุงรัตน์ ศรีสงกา</t>
  </si>
  <si>
    <t>เลขที่ 3 ม. 3  ต. ทรงคนอง อ. สามพราน จ. นครปฐม</t>
  </si>
  <si>
    <t>6491</t>
  </si>
  <si>
    <t>03D036</t>
  </si>
  <si>
    <t>86393</t>
  </si>
  <si>
    <t>ก946/2717</t>
  </si>
  <si>
    <t>1100400828445</t>
  </si>
  <si>
    <t>นาย กฤตภาส จารุกุลนุกิจ</t>
  </si>
  <si>
    <t>เลขที่ 205 ซ. ตรอกวัดกันมาตุยาราม  แขวง จักรวรรดิ เขต สัมพันธวงศ์ จ. กรุงเทพมหานคร</t>
  </si>
  <si>
    <t>5070</t>
  </si>
  <si>
    <t>01A002</t>
  </si>
  <si>
    <t>50326</t>
  </si>
  <si>
    <t>ก941/5335</t>
  </si>
  <si>
    <t>3102300408566</t>
  </si>
  <si>
    <t>นาย กฤติกร ปุญญธนานันท์</t>
  </si>
  <si>
    <t>เลขที่ 83 ม. 10  แขวง หลักสอง เขต บางแค จ. กรุงเทพมหานคร</t>
  </si>
  <si>
    <t>5829</t>
  </si>
  <si>
    <t>01X034</t>
  </si>
  <si>
    <t>58726</t>
  </si>
  <si>
    <t>เลขที่ 83 หมู่ที่ 10 หลักสอง บางแค กรุงเทพมหานคร</t>
  </si>
  <si>
    <t>01X034-B001</t>
  </si>
  <si>
    <t>406|ตึกแถวสี่ชั้น</t>
  </si>
  <si>
    <t>โรงเจ,โรงเจ,โรงเจ,โรงเจ</t>
  </si>
  <si>
    <t>5830</t>
  </si>
  <si>
    <t>01X035</t>
  </si>
  <si>
    <t>58727</t>
  </si>
  <si>
    <t>5838</t>
  </si>
  <si>
    <t>01X044</t>
  </si>
  <si>
    <t>70866</t>
  </si>
  <si>
    <t>5840</t>
  </si>
  <si>
    <t>01X046</t>
  </si>
  <si>
    <t>70865</t>
  </si>
  <si>
    <t>5843</t>
  </si>
  <si>
    <t>01X049</t>
  </si>
  <si>
    <t>72479</t>
  </si>
  <si>
    <t>ก944/5270</t>
  </si>
  <si>
    <t>1101500244101</t>
  </si>
  <si>
    <t>นาย กฤติเดช ปู่จุ้ย</t>
  </si>
  <si>
    <t>เลขที่ 6 ม. 4  ต. ทรงคนอง อ. สามพราน จ. นครปฐม</t>
  </si>
  <si>
    <t>7490</t>
  </si>
  <si>
    <t>05P003/005</t>
  </si>
  <si>
    <t>128396</t>
  </si>
  <si>
    <t>ก983/7788/001</t>
  </si>
  <si>
    <t>3102201964177</t>
  </si>
  <si>
    <t>นาย กฤษฎา ล้ำเลิศสมบัติ</t>
  </si>
  <si>
    <t>เลขที่ 92/3 ม. 1  ต. ทรงคนอง อ. สามพราน จ. นครปฐม</t>
  </si>
  <si>
    <t>5135</t>
  </si>
  <si>
    <t>01B033</t>
  </si>
  <si>
    <t>98621</t>
  </si>
  <si>
    <t>เลขที่ 92/3 หมู่ที่ 1 ทรงคนอง สามพราน นครปฐม</t>
  </si>
  <si>
    <t>01B033-B001</t>
  </si>
  <si>
    <t>ให้เช่า-(2-3)</t>
  </si>
  <si>
    <t>บ้านเช่า</t>
  </si>
  <si>
    <t>5136</t>
  </si>
  <si>
    <t>01B034</t>
  </si>
  <si>
    <t>98622</t>
  </si>
  <si>
    <t>01B034-B001</t>
  </si>
  <si>
    <t>201|บ้านแถว (ทาวน์เฮาส์) ชั้นเดียว</t>
  </si>
  <si>
    <t>ก984/2557</t>
  </si>
  <si>
    <t>1101800088008</t>
  </si>
  <si>
    <t>นาย กฤษณะ จันทร์เรือง</t>
  </si>
  <si>
    <t>เลขที่ 136 ม. 14  ต. ไร่ขิง อ. สามพราน จ. นครปฐม</t>
  </si>
  <si>
    <t>6540</t>
  </si>
  <si>
    <t>03F018</t>
  </si>
  <si>
    <t>51347</t>
  </si>
  <si>
    <t>ท911/8784/001</t>
  </si>
  <si>
    <t>3730600576661</t>
  </si>
  <si>
    <t>นาง ทองแก้ว สวัสดี</t>
  </si>
  <si>
    <t>เลขที่ 5/2 หมู่ที่ 3 ทรงคนอง สามพราน นครปฐม</t>
  </si>
  <si>
    <t>03F018-B001</t>
  </si>
  <si>
    <t>ก984/3513</t>
  </si>
  <si>
    <t>1730600125698</t>
  </si>
  <si>
    <t>นาย กฤษณะ ฐาน์กุญช์</t>
  </si>
  <si>
    <t>เลขที่ 40 ม. 1  ต. ทรงคนอง อ. สามพราน จ. นครปฐม</t>
  </si>
  <si>
    <t>5779</t>
  </si>
  <si>
    <t>01W018/001</t>
  </si>
  <si>
    <t>114122</t>
  </si>
  <si>
    <t>ว857/8181</t>
  </si>
  <si>
    <t>1730600091980</t>
  </si>
  <si>
    <t>นาย วิสทวัส สังสะเกต</t>
  </si>
  <si>
    <t>เลขที่ 40 หมู่ที่ 1 ทรงคนอง สามพราน นครปฐม</t>
  </si>
  <si>
    <t>01W018/001-B001</t>
  </si>
  <si>
    <t>102|บ้านพักอาศัยไม้ชั้นเดียวใต้ถุนสูง</t>
  </si>
  <si>
    <t>ธ บ กฤษดามหานคร</t>
  </si>
  <si>
    <t xml:space="preserve">บริษัทจำกัด กฤษดามหานคร </t>
  </si>
  <si>
    <t>เลขที่ 97/4 ถ. สุโขทัย  แขวง ดุสิต เขต ดุสิต จ. กรุงเทพมหานคร</t>
  </si>
  <si>
    <t>5993</t>
  </si>
  <si>
    <t>02C011/001</t>
  </si>
  <si>
    <t>87708</t>
  </si>
  <si>
    <t>ก770/5715</t>
  </si>
  <si>
    <t>นาง กลม ทมึงประเสริฐ</t>
  </si>
  <si>
    <t>เลขที่ 6/1 ม. 3  ต. ทรงคนอง อ. สามพราน จ. นครปฐม</t>
  </si>
  <si>
    <t>6547</t>
  </si>
  <si>
    <t>03F025</t>
  </si>
  <si>
    <t>85601</t>
  </si>
  <si>
    <t>7563</t>
  </si>
  <si>
    <t>03F033</t>
  </si>
  <si>
    <t>เลขที่ 6/1 หมู่ที่ 3 ทรงคนอง สามพราน นครปฐม</t>
  </si>
  <si>
    <t>03F033-B001</t>
  </si>
  <si>
    <t>03F033-B002</t>
  </si>
  <si>
    <t>03F033-B003</t>
  </si>
  <si>
    <t>โรงจอดเรือ</t>
  </si>
  <si>
    <t>ธ บ กลุ่ม79</t>
  </si>
  <si>
    <t xml:space="preserve">บริษัทจำกัด กลุ่ม79 </t>
  </si>
  <si>
    <t>เลขที่ 127-129  ต. ธรรมศาลา อ. เมืองนครปฐม จ. นครปฐม</t>
  </si>
  <si>
    <t>6705</t>
  </si>
  <si>
    <t>05B011</t>
  </si>
  <si>
    <t>2836</t>
  </si>
  <si>
    <t>6706</t>
  </si>
  <si>
    <t>05B012</t>
  </si>
  <si>
    <t>20333</t>
  </si>
  <si>
    <t>ก755/5727</t>
  </si>
  <si>
    <t>1102002385235</t>
  </si>
  <si>
    <t>น.ส. กวินทิพย์ ปรัชเมธี</t>
  </si>
  <si>
    <t>เลขที่ 74 ม. 6  ต. หอมเกร็ด อ. สามพราน จ. นครปฐม</t>
  </si>
  <si>
    <t>7598</t>
  </si>
  <si>
    <t>02K001/005</t>
  </si>
  <si>
    <t>128167</t>
  </si>
  <si>
    <t>ก300/7184</t>
  </si>
  <si>
    <t>3102000125097</t>
  </si>
  <si>
    <t>นาง กัญ วงศ์ตลาดขวัญ</t>
  </si>
  <si>
    <t>เลขที่ 8/44 ม. 3  แขวง ตลิ่งชัน เขต ตลิ่งชัน จ. กรุงเทพมหานคร</t>
  </si>
  <si>
    <t>6254</t>
  </si>
  <si>
    <t>02L017</t>
  </si>
  <si>
    <t>10638</t>
  </si>
  <si>
    <t>6255</t>
  </si>
  <si>
    <t>02L018</t>
  </si>
  <si>
    <t>19108</t>
  </si>
  <si>
    <t>6257</t>
  </si>
  <si>
    <t>02L020</t>
  </si>
  <si>
    <t>10636</t>
  </si>
  <si>
    <t>เลขที่ 8/44 หมู่ที่ 3 ตลิ่งชัน ตลิ่งชัน กรุงเทพมหานคร</t>
  </si>
  <si>
    <t>02L020-B001</t>
  </si>
  <si>
    <t>02L020-B002</t>
  </si>
  <si>
    <t>บ้านพักพนักงาน</t>
  </si>
  <si>
    <t>02L020-B003</t>
  </si>
  <si>
    <t>523|ห้องน้ำรวม</t>
  </si>
  <si>
    <t>02L020-B004</t>
  </si>
  <si>
    <t>ก570/4718/001</t>
  </si>
  <si>
    <t>3730600597103</t>
  </si>
  <si>
    <t>นาง กันยา โตรักษา</t>
  </si>
  <si>
    <t>เลขที่ 1/9 ม. 5  ต. ทรงคนอง อ. สามพราน จ. นครปฐม</t>
  </si>
  <si>
    <t>6707</t>
  </si>
  <si>
    <t>05B013</t>
  </si>
  <si>
    <t>19468</t>
  </si>
  <si>
    <t>เลขที่ 1/9 หมู่ที่ 5 ทรงคนอง สามพราน นครปฐม</t>
  </si>
  <si>
    <t>05B013-B001</t>
  </si>
  <si>
    <t>05B013-B002</t>
  </si>
  <si>
    <t>ครัว,ครัว</t>
  </si>
  <si>
    <t>6750</t>
  </si>
  <si>
    <t>05D004</t>
  </si>
  <si>
    <t>2845</t>
  </si>
  <si>
    <t>05D004-B001</t>
  </si>
  <si>
    <t>05D004-B002</t>
  </si>
  <si>
    <t>ห้องน้ำ</t>
  </si>
  <si>
    <t>7532</t>
  </si>
  <si>
    <t>05B800</t>
  </si>
  <si>
    <t>05B800-B001</t>
  </si>
  <si>
    <t>ก764/1177</t>
  </si>
  <si>
    <t>1103300154780</t>
  </si>
  <si>
    <t>นาย กัมพณ กังวาลโชคชัย</t>
  </si>
  <si>
    <t>เลขที่ 52/1 ซ. พระรามที่2ซอย20  แขวง บางมด เขต จอมทอง จ. กรุงเทพมหานคร</t>
  </si>
  <si>
    <t>6069</t>
  </si>
  <si>
    <t>02F007</t>
  </si>
  <si>
    <t>54872</t>
  </si>
  <si>
    <t>ส787/5270</t>
  </si>
  <si>
    <t>นาง สมหวัง ปู่จุ๊ย</t>
  </si>
  <si>
    <t>เลขที่ 58/4 หมู่ที่ 2 ทรงคนอง สามพราน นครปฐม</t>
  </si>
  <si>
    <t>02F007-B001</t>
  </si>
  <si>
    <t>02F007-B002</t>
  </si>
  <si>
    <t>ร้านขายถ่าน</t>
  </si>
  <si>
    <t>02F007-B003</t>
  </si>
  <si>
    <t>ก767/7451</t>
  </si>
  <si>
    <t>3101800248044</t>
  </si>
  <si>
    <t>นาย กัมพล รัตนโกสีย์กิจ</t>
  </si>
  <si>
    <t>เลขที่ 135/61 ม. 6  ต. ศาลายา อ. พุทธมณฑล จ. นครปฐม</t>
  </si>
  <si>
    <t>5498</t>
  </si>
  <si>
    <t>01Q005</t>
  </si>
  <si>
    <t>3076</t>
  </si>
  <si>
    <t>5499</t>
  </si>
  <si>
    <t>01Q005/001</t>
  </si>
  <si>
    <t>114079</t>
  </si>
  <si>
    <t>ธ บ ซีอาร์ซีไทวัสดุ/001</t>
  </si>
  <si>
    <t>0105555021215</t>
  </si>
  <si>
    <t xml:space="preserve">บริษัทจำกัด ซีอาร์ซีไทวัสดุ </t>
  </si>
  <si>
    <t>เลขที่ 8 หมู่ที่ 1 ทรงคนอง สามพราน นครปฐม</t>
  </si>
  <si>
    <t>01Q005/001-B001</t>
  </si>
  <si>
    <t>502|คลังสินค้า พื้นที่เกินกว่า 300 ตารางเมตรขึ้นไป</t>
  </si>
  <si>
    <t>ร้านไทวัสดุ</t>
  </si>
  <si>
    <t>01Q005/001-B002</t>
  </si>
  <si>
    <t>โรงจอดรถ ไทวัสดุ</t>
  </si>
  <si>
    <t>01Q005/001-B003</t>
  </si>
  <si>
    <t>ห้องเก็บขยะ</t>
  </si>
  <si>
    <t>ก751/5767</t>
  </si>
  <si>
    <t>1102000788332</t>
  </si>
  <si>
    <t>น.ส. กัลปังหา นรพัลลภ</t>
  </si>
  <si>
    <t>เลขที่ 66/1 ม. 6 ซ. เพชรเกษม21  ต. ทรงคนอง อ. สามพราน จ. นครปฐม</t>
  </si>
  <si>
    <t>7028</t>
  </si>
  <si>
    <t>06E006</t>
  </si>
  <si>
    <t>58564</t>
  </si>
  <si>
    <t>เลขที่ 66/1 หมู่ที่ 6 ซ. เพชรเกษม21 ทรงคนอง สามพราน นครปฐม</t>
  </si>
  <si>
    <t>06E006-B001</t>
  </si>
  <si>
    <t>06E006-B002</t>
  </si>
  <si>
    <t>โรงเก็บของ+โรงจอดรถ</t>
  </si>
  <si>
    <t>อ627/8124</t>
  </si>
  <si>
    <t>1103702447013</t>
  </si>
  <si>
    <t>นาย อภิชัย แสงโชติ</t>
  </si>
  <si>
    <t>เลขที่ 77/2 หมู่ที่ 6 ทรงคนอง สามพราน นครปฐม</t>
  </si>
  <si>
    <t>06E006-B003</t>
  </si>
  <si>
    <t>ก770/8187</t>
  </si>
  <si>
    <t>3730600586454</t>
  </si>
  <si>
    <t>นาง กัลยา สังเสี่ยงเทียน</t>
  </si>
  <si>
    <t>เลขที่ 38/2 ม. 2  ต. ทรงคนอง อ. สามพราน จ. นครปฐม</t>
  </si>
  <si>
    <t>6150</t>
  </si>
  <si>
    <t>02I026</t>
  </si>
  <si>
    <t>89005</t>
  </si>
  <si>
    <t>ส940/9777</t>
  </si>
  <si>
    <t>3730600586438</t>
  </si>
  <si>
    <t>นาง สะอาด เอี่ยมมี</t>
  </si>
  <si>
    <t>เลขที่ 38/2 หมู่ที่ 2 ทรงคนอง สามพราน นครปฐม</t>
  </si>
  <si>
    <t>02I026-B001</t>
  </si>
  <si>
    <t>ก325/5270</t>
  </si>
  <si>
    <t>3730600596212</t>
  </si>
  <si>
    <t>นาง กาญจนา ปู่จุ้ย</t>
  </si>
  <si>
    <t>เลขที่ 74/11 ม. 6  ต. ยายชา อ. สามพราน จ. นครปฐม</t>
  </si>
  <si>
    <t>6558</t>
  </si>
  <si>
    <t>04A006</t>
  </si>
  <si>
    <t>87867</t>
  </si>
  <si>
    <t>ก325/9552</t>
  </si>
  <si>
    <t>3102201249095</t>
  </si>
  <si>
    <t>น.ส. กาญจนา ฤทธิ์เจริญ</t>
  </si>
  <si>
    <t>เลขที่ 44/40 ม. 1  ต. ทรงคนอง อ. สามพราน จ. นครปฐม</t>
  </si>
  <si>
    <t>5714</t>
  </si>
  <si>
    <t>01V060</t>
  </si>
  <si>
    <t>79424</t>
  </si>
  <si>
    <t>ย650/9552</t>
  </si>
  <si>
    <t>3102201249087</t>
  </si>
  <si>
    <t>นาง ยุพิน ฤทธิ์เจริญ</t>
  </si>
  <si>
    <t>เลขที่ 44/39 หมู่ที่ 1 ทรงคนอง สามพราน นครปฐม</t>
  </si>
  <si>
    <t>01V060-B001</t>
  </si>
  <si>
    <t>ก325/8118/001</t>
  </si>
  <si>
    <t>3730500227282</t>
  </si>
  <si>
    <t>น.ส. กาญจนา สังข์สมุทร</t>
  </si>
  <si>
    <t>เลขที่ 5/1 ม. 6  ต. ทรงคนอง อ. สามพราน จ. นครปฐม</t>
  </si>
  <si>
    <t>7240</t>
  </si>
  <si>
    <t>06J025/002</t>
  </si>
  <si>
    <t>95372</t>
  </si>
  <si>
    <t>เลขที่ 5/1 หมู่ที่ 6 ทรงคนอง สามพราน นครปฐม</t>
  </si>
  <si>
    <t>06J025/002-B001</t>
  </si>
  <si>
    <t>ก325/6157/001</t>
  </si>
  <si>
    <t>3730600593159</t>
  </si>
  <si>
    <t>น.ส. กาญจนา เพ็งนาเรนทร์</t>
  </si>
  <si>
    <t>เลขที่ 35 ม. 3  ต. ทรงคนอง อ. สามพราน จ. นครปฐม</t>
  </si>
  <si>
    <t>6362</t>
  </si>
  <si>
    <t>03B009</t>
  </si>
  <si>
    <t>11630</t>
  </si>
  <si>
    <t>เลขที่ 35 หมู่ที่ 3 ทรงคนอง สามพราน นครปฐม</t>
  </si>
  <si>
    <t>03B009-B001</t>
  </si>
  <si>
    <t>ก540/9727</t>
  </si>
  <si>
    <t>3730600376654</t>
  </si>
  <si>
    <t>นาง กานดา อิ้วชาวนา</t>
  </si>
  <si>
    <t>เลขที่ 17/9 ม. 10  ต. ท่าตลาด อ. สามพราน จ. นครปฐม</t>
  </si>
  <si>
    <t>5725</t>
  </si>
  <si>
    <t>01V063</t>
  </si>
  <si>
    <t>70489</t>
  </si>
  <si>
    <t>ก777/9727</t>
  </si>
  <si>
    <t>1100200007898</t>
  </si>
  <si>
    <t>น.ส. กัลยารัตน์ อิ้วชาวนา</t>
  </si>
  <si>
    <t>เลขที่ 44/16 หมู่ที่ 1 ทรงคนอง สามพราน นครปฐม</t>
  </si>
  <si>
    <t>01V063-B001</t>
  </si>
  <si>
    <t>104|บ้านพักอาศัยไม้สองชั้น</t>
  </si>
  <si>
    <t>ร ก การคลัง</t>
  </si>
  <si>
    <t xml:space="preserve">ราชการ การคลัง </t>
  </si>
  <si>
    <t>เลขที่ 14 ถ. พระรามที่6  แขวง สามเสนใน เขต พญาไท จ. กรุงเทพมหานคร</t>
  </si>
  <si>
    <t>5582</t>
  </si>
  <si>
    <t>01S041</t>
  </si>
  <si>
    <t>77283</t>
  </si>
  <si>
    <t>พ231/6277</t>
  </si>
  <si>
    <t>3480100103023</t>
  </si>
  <si>
    <t>นาง พิชญากร เพชรวงศ์</t>
  </si>
  <si>
    <t>เลขที่ 44/75 หมู่ที่ 1 ทรงคนอง สามพราน นครปฐม</t>
  </si>
  <si>
    <t>01S041-B001</t>
  </si>
  <si>
    <t>7416</t>
  </si>
  <si>
    <t>02I021</t>
  </si>
  <si>
    <t>ร ฐ การเคหะแห่งชาติ</t>
  </si>
  <si>
    <t xml:space="preserve">รัฐวิสาหกิจ การเคหะแห่งชาติ </t>
  </si>
  <si>
    <t>เลขที่ 905 ม. 3  แขวง คลองจั่น เขต บางกะปิ จ. กรุงเทพมหานคร</t>
  </si>
  <si>
    <t>5159</t>
  </si>
  <si>
    <t>01C003/002</t>
  </si>
  <si>
    <t>105822</t>
  </si>
  <si>
    <t>5160</t>
  </si>
  <si>
    <t>01C003/003</t>
  </si>
  <si>
    <t>105823</t>
  </si>
  <si>
    <t>5209</t>
  </si>
  <si>
    <t>01F019/001</t>
  </si>
  <si>
    <t>105260</t>
  </si>
  <si>
    <t>7335</t>
  </si>
  <si>
    <t>01C003/001</t>
  </si>
  <si>
    <t>2998</t>
  </si>
  <si>
    <t>5210</t>
  </si>
  <si>
    <t>01F019/004</t>
  </si>
  <si>
    <t>105263</t>
  </si>
  <si>
    <t>เลขที่ 905 หมู่ที่ 3 คลองจั่น บางกะปิ กรุงเทพมหานคร</t>
  </si>
  <si>
    <t>01F019/004-B001</t>
  </si>
  <si>
    <t>ใช้เอง-เกษตรกรรม</t>
  </si>
  <si>
    <t>โรงบำบัดน้ำ</t>
  </si>
  <si>
    <t>7330</t>
  </si>
  <si>
    <t>01B024/001</t>
  </si>
  <si>
    <t>7332</t>
  </si>
  <si>
    <t>01B026/002</t>
  </si>
  <si>
    <t>7334</t>
  </si>
  <si>
    <t>01B027/001</t>
  </si>
  <si>
    <t>01B027/001-B001</t>
  </si>
  <si>
    <t>ป้อมยาม</t>
  </si>
  <si>
    <t>7340</t>
  </si>
  <si>
    <t>01F012</t>
  </si>
  <si>
    <t>01F012-B001</t>
  </si>
  <si>
    <t>510|ภัตตาคาร</t>
  </si>
  <si>
    <t>ร้านอาหาร</t>
  </si>
  <si>
    <t>7342</t>
  </si>
  <si>
    <t>01F019/002</t>
  </si>
  <si>
    <t>01F019/002-B001</t>
  </si>
  <si>
    <t>อาคารอเนกประสงค์,อาคารอเนกประสงค์</t>
  </si>
  <si>
    <t>7343</t>
  </si>
  <si>
    <t>01F019/003</t>
  </si>
  <si>
    <t>ร ก การไฟฟ้าส่วนภูมิภาค</t>
  </si>
  <si>
    <t xml:space="preserve">ราชการ การไฟฟ้าส่วนภูมิภาค </t>
  </si>
  <si>
    <t>เลขที่ 200 ถ. งามวงศ์วาน  แขวง ลาดยาว เขต จตุจักร จ. กรุงเทพมหานคร</t>
  </si>
  <si>
    <t>5772</t>
  </si>
  <si>
    <t>01W012</t>
  </si>
  <si>
    <t>58342</t>
  </si>
  <si>
    <t>5773</t>
  </si>
  <si>
    <t>01W013</t>
  </si>
  <si>
    <t>58341</t>
  </si>
  <si>
    <t>ก270/9776</t>
  </si>
  <si>
    <t>3101402214654</t>
  </si>
  <si>
    <t>นาย กำจร เอี่ยมไพบูลย์พันธ์</t>
  </si>
  <si>
    <t>เลขที่ 195/19 ถ. พระราม6  แขวง ทุ่งพญาไท เขต ราชเทวี จ. กรุงเทพมหานคร</t>
  </si>
  <si>
    <t>5340</t>
  </si>
  <si>
    <t>01K024</t>
  </si>
  <si>
    <t>71906</t>
  </si>
  <si>
    <t>ก670/2765</t>
  </si>
  <si>
    <t>3730600490066</t>
  </si>
  <si>
    <t>นาย กำพล จิวพานิช</t>
  </si>
  <si>
    <t>เลขที่ 67/3 ม. 5  ต. ทรงคนอง อ. สามพราน จ. นครปฐม</t>
  </si>
  <si>
    <t>6968</t>
  </si>
  <si>
    <t>05N006/003</t>
  </si>
  <si>
    <t>115035</t>
  </si>
  <si>
    <t>เลขที่ 67/3 หมู่ที่ 5 ทรงคนอง สามพราน นครปฐม</t>
  </si>
  <si>
    <t>05N006/003-B001</t>
  </si>
  <si>
    <t>ใช้เอง-ทิ้งไว้ว่างเปล่า</t>
  </si>
  <si>
    <t>บ้านร้าง</t>
  </si>
  <si>
    <t>ก440/9552/001</t>
  </si>
  <si>
    <t>3102201249044</t>
  </si>
  <si>
    <t>นาย กิตติ ฤทธิ์เจริญ</t>
  </si>
  <si>
    <t>5717</t>
  </si>
  <si>
    <t>01V061/002</t>
  </si>
  <si>
    <t>74779</t>
  </si>
  <si>
    <t>5574</t>
  </si>
  <si>
    <t>01S032</t>
  </si>
  <si>
    <t>3086</t>
  </si>
  <si>
    <t>ก440/2832/001</t>
  </si>
  <si>
    <t>3102000902433</t>
  </si>
  <si>
    <t>นาย กิตติ เจษฎาเชษฐ์</t>
  </si>
  <si>
    <t>เลขที่ 41/3 ม. 1  ต. ทรงคนอง อ. สามพราน จ. นครปฐม</t>
  </si>
  <si>
    <t>5621</t>
  </si>
  <si>
    <t>01T012</t>
  </si>
  <si>
    <t>12619</t>
  </si>
  <si>
    <t>ธ บ โรโบโต้ (ประเทศไทย)</t>
  </si>
  <si>
    <t xml:space="preserve">บริษัทจำกัด โรโบโต้ (ประเทศไทย) </t>
  </si>
  <si>
    <t>เลขที่ 41/3 หมู่ที่ 1 ทรงคนอง สามพราน นครปฐม</t>
  </si>
  <si>
    <t>01T012-B001</t>
  </si>
  <si>
    <t>513|โรงงาน</t>
  </si>
  <si>
    <t>โรงงานทำกิโล ตาชั่ง</t>
  </si>
  <si>
    <t>อยู่อาศัย</t>
  </si>
  <si>
    <t>01T012-B002</t>
  </si>
  <si>
    <t>ก441/8777/001</t>
  </si>
  <si>
    <t>3730600582424</t>
  </si>
  <si>
    <t>นาย กิตติคม สุวรรณทวีสุข</t>
  </si>
  <si>
    <t>เลขที่ 67/8 ม. 5  ต. ทรงคนอง อ. สามพราน จ. นครปฐม</t>
  </si>
  <si>
    <t>6987</t>
  </si>
  <si>
    <t>05P004</t>
  </si>
  <si>
    <t>17331</t>
  </si>
  <si>
    <t>เลขที่ 67/8 หมู่ที่ 5 ทรงคนอง สามพราน นครปฐม</t>
  </si>
  <si>
    <t>05P004-B001</t>
  </si>
  <si>
    <t>05P004-B002</t>
  </si>
  <si>
    <t>6845</t>
  </si>
  <si>
    <t>05H016</t>
  </si>
  <si>
    <t>46656</t>
  </si>
  <si>
    <t>05H016-B001</t>
  </si>
  <si>
    <t>05H016-B002</t>
  </si>
  <si>
    <t>05H016-B003</t>
  </si>
  <si>
    <t>ก445/7172</t>
  </si>
  <si>
    <t>3102200951764</t>
  </si>
  <si>
    <t>น.ส. กิตตินุช วังวิจิตร</t>
  </si>
  <si>
    <t>เลขที่ 1178/89 ซ. พหลโยธิน32  แขวง จันทรเกษม เขต จตุจักร จ. กรุงเทพมหานคร</t>
  </si>
  <si>
    <t>7197</t>
  </si>
  <si>
    <t>06I012</t>
  </si>
  <si>
    <t>67543</t>
  </si>
  <si>
    <t>เลขที่ 1178/89 ซ. พหลโยธิน32 จันทรเกษม จตุจักร กรุงเทพมหานคร</t>
  </si>
  <si>
    <t>06I012-B001</t>
  </si>
  <si>
    <t>7203</t>
  </si>
  <si>
    <t>06I016/001</t>
  </si>
  <si>
    <t>105555</t>
  </si>
  <si>
    <t>06I016/001-B001</t>
  </si>
  <si>
    <t>ก446/2832</t>
  </si>
  <si>
    <t>นาย กิตติพงศ์ เจษฎาเชษฐ์</t>
  </si>
  <si>
    <t>เลขที่ 21/21 ม. 2  แขวง ตลิ่งชัน เขต ตลิ่งชัน จ. กรุงเทพมหานคร</t>
  </si>
  <si>
    <t>5619</t>
  </si>
  <si>
    <t>01T010</t>
  </si>
  <si>
    <t>64453</t>
  </si>
  <si>
    <t>ส500/2832/001</t>
  </si>
  <si>
    <t>3100903491994</t>
  </si>
  <si>
    <t>นาย สุธี เจษฏาเชษฐ์</t>
  </si>
  <si>
    <t>เลขที่ 41/4 หมู่ที่ 1 ทรงคนอง สามพราน นครปฐม</t>
  </si>
  <si>
    <t>01T010-B001</t>
  </si>
  <si>
    <t>01T010-B002</t>
  </si>
  <si>
    <t>01T010-B003</t>
  </si>
  <si>
    <t>5620</t>
  </si>
  <si>
    <t>01T011</t>
  </si>
  <si>
    <t>64454</t>
  </si>
  <si>
    <t>01T011-B001</t>
  </si>
  <si>
    <t>โรงงานพลาสติก</t>
  </si>
  <si>
    <t>อยู่อาศัย,อยู่อาศัย</t>
  </si>
  <si>
    <t>01T011-B002</t>
  </si>
  <si>
    <t>ก448/5117/001</t>
  </si>
  <si>
    <t>3730600595496</t>
  </si>
  <si>
    <t>นาย กิตติศักดิ์ บางเขม็ด</t>
  </si>
  <si>
    <t>เลขที่ 20 ม. 4  ต. ทรงคนอง อ. สามพราน จ. นครปฐม</t>
  </si>
  <si>
    <t>6628</t>
  </si>
  <si>
    <t>04D010</t>
  </si>
  <si>
    <t>2980</t>
  </si>
  <si>
    <t>เลขที่ 20 หมู่ที่ 4 ทรงคนอง สามพราน นครปฐม</t>
  </si>
  <si>
    <t>04D010-B001</t>
  </si>
  <si>
    <t>04D010-B002</t>
  </si>
  <si>
    <t>ก781/9777/001</t>
  </si>
  <si>
    <t>3730600585695</t>
  </si>
  <si>
    <t>นาง กิมหงษ์ เอี่ยมมี</t>
  </si>
  <si>
    <t>เลขที่ 49/1 ม. 2  ต. ทรงคนอง อ. สามพราน จ. นครปฐม</t>
  </si>
  <si>
    <t>6183</t>
  </si>
  <si>
    <t>02J018</t>
  </si>
  <si>
    <t>9463</t>
  </si>
  <si>
    <t>6192</t>
  </si>
  <si>
    <t>02J027</t>
  </si>
  <si>
    <t>96756</t>
  </si>
  <si>
    <t>เลขที่ 49/1 หมู่ที่ 2 ทรงคนอง สามพราน นครปฐม</t>
  </si>
  <si>
    <t>02J027-B001</t>
  </si>
  <si>
    <t>ก777/1771</t>
  </si>
  <si>
    <t>3730600219630</t>
  </si>
  <si>
    <t>น.ส. กิมเลี้ยง การะเวก</t>
  </si>
  <si>
    <t>เลขที่ 24/2 ม. 5  ต. ไร่ขิง อ. สามพราน จ. นครปฐม</t>
  </si>
  <si>
    <t>6526</t>
  </si>
  <si>
    <t>03F004</t>
  </si>
  <si>
    <t>51350</t>
  </si>
  <si>
    <t>ก777/1187/001</t>
  </si>
  <si>
    <t>3730600577846</t>
  </si>
  <si>
    <t>นาย กิมเลี้ยง กิ่งสวัสดิ์</t>
  </si>
  <si>
    <t>เลขที่ 17/3 ม. 2  ต. ทรงคนอง อ. สามพราน จ. นครปฐม</t>
  </si>
  <si>
    <t>6211</t>
  </si>
  <si>
    <t>02K008</t>
  </si>
  <si>
    <t>71278</t>
  </si>
  <si>
    <t>ว578/8545</t>
  </si>
  <si>
    <t>1730600066870</t>
  </si>
  <si>
    <t>นาย วิธิวัสส์ สาธิดาธีมาสิริ</t>
  </si>
  <si>
    <t>เลขที่ 17/3 หมู่ที่ 2 ทรงคนอง สามพราน นครปฐม</t>
  </si>
  <si>
    <t>02K008-B001</t>
  </si>
  <si>
    <t>02K008-B002</t>
  </si>
  <si>
    <t>ก777/5210/001</t>
  </si>
  <si>
    <t>3730600585717</t>
  </si>
  <si>
    <t>นาย กิมเลี้ยง ปู่แจง</t>
  </si>
  <si>
    <t>เลขที่ 49/2 ม. 2  ต. ทรงคนอง อ. สามพราน จ. นครปฐม</t>
  </si>
  <si>
    <t>6191</t>
  </si>
  <si>
    <t>02J025</t>
  </si>
  <si>
    <t>96755</t>
  </si>
  <si>
    <t>ส759/5210</t>
  </si>
  <si>
    <t>3730600585725</t>
  </si>
  <si>
    <t>น.ส. สมปอง ปู่แจง</t>
  </si>
  <si>
    <t>เลขที่ 49/2 หมู่ที่ 2 ทรงคนอง สามพราน นครปฐม</t>
  </si>
  <si>
    <t>02J025-B001</t>
  </si>
  <si>
    <t>ค510/5210</t>
  </si>
  <si>
    <t>3730600585784</t>
  </si>
  <si>
    <t>น.ส. คำนึง ปู่แจง</t>
  </si>
  <si>
    <t>เลขที่ 49/4 หมู่ที่ 2 ทรงคนอง สามพราน นครปฐม</t>
  </si>
  <si>
    <t>02J025-B002</t>
  </si>
  <si>
    <t>02J025-B003</t>
  </si>
  <si>
    <t>02J025-B004</t>
  </si>
  <si>
    <t>ก770/1325/001</t>
  </si>
  <si>
    <t>3730101476998</t>
  </si>
  <si>
    <t>นาง กิมไล้ กาญจโนทัย</t>
  </si>
  <si>
    <t>เลขที่ 59/5 ม. 1  ต. ทรงคนอง อ. สามพราน จ. นครปฐม</t>
  </si>
  <si>
    <t>5234</t>
  </si>
  <si>
    <t>01F041/001</t>
  </si>
  <si>
    <t>92604</t>
  </si>
  <si>
    <t>เลขที่ 59/5 หมู่ที่ 1 ทรงคนอง สามพราน นครปฐม</t>
  </si>
  <si>
    <t>01F041/001-B001</t>
  </si>
  <si>
    <t>01F041/001-B002</t>
  </si>
  <si>
    <t>01F041/001-B003</t>
  </si>
  <si>
    <t>01F041/001-B004</t>
  </si>
  <si>
    <t>5235</t>
  </si>
  <si>
    <t>01F041/002</t>
  </si>
  <si>
    <t>107845</t>
  </si>
  <si>
    <t>ก770/8181</t>
  </si>
  <si>
    <t>3730600580634</t>
  </si>
  <si>
    <t>นาง กิมไล้ สุขสงวน</t>
  </si>
  <si>
    <t>เลขที่ 46/7 ม. 2  ต. หอมเกร็ด อ. สามพราน จ. นครปฐม</t>
  </si>
  <si>
    <t>5646</t>
  </si>
  <si>
    <t>01V002</t>
  </si>
  <si>
    <t>91769</t>
  </si>
  <si>
    <t>5658</t>
  </si>
  <si>
    <t>01V014</t>
  </si>
  <si>
    <t>28710</t>
  </si>
  <si>
    <t>5670</t>
  </si>
  <si>
    <t>01V026</t>
  </si>
  <si>
    <t>71338</t>
  </si>
  <si>
    <t>ม700/6787/001</t>
  </si>
  <si>
    <t>3730600489912</t>
  </si>
  <si>
    <t>นาง มะลิ พรหมศร</t>
  </si>
  <si>
    <t>เลขที่ 67/2 หมู่ที่ 5 ทรงคนอง สามพราน นครปฐม</t>
  </si>
  <si>
    <t>01V026-B001</t>
  </si>
  <si>
    <t>เลขที่ 46/7 หมู่ที่ 2 หอมเกร็ด สามพราน นครปฐม</t>
  </si>
  <si>
    <t>01V026-B002</t>
  </si>
  <si>
    <t>ร้านผัดไทย</t>
  </si>
  <si>
    <t>5645</t>
  </si>
  <si>
    <t>01V001</t>
  </si>
  <si>
    <t>3105</t>
  </si>
  <si>
    <t>อ470/8181/001</t>
  </si>
  <si>
    <t>3730600580626</t>
  </si>
  <si>
    <t>นาย อุดม สุขสงวน</t>
  </si>
  <si>
    <t>เลขที่ 67/1 หมู่ที่ 1 ทรงคนอง สามพราน นครปฐม</t>
  </si>
  <si>
    <t>01V001-B001</t>
  </si>
  <si>
    <t>01V001-B002</t>
  </si>
  <si>
    <t>01V001-B003</t>
  </si>
  <si>
    <t>01V001-B004</t>
  </si>
  <si>
    <t>01V001-B005</t>
  </si>
  <si>
    <t>01V001-B006</t>
  </si>
  <si>
    <t>01V001-B007</t>
  </si>
  <si>
    <t>5657</t>
  </si>
  <si>
    <t>01V013</t>
  </si>
  <si>
    <t>71337</t>
  </si>
  <si>
    <t>อ170/8181/001</t>
  </si>
  <si>
    <t>3730600580642</t>
  </si>
  <si>
    <t>นาย อาคม สุขสงวน</t>
  </si>
  <si>
    <t>เลขที่ 67/3 หมู่ที่ 1 ทรงคนอง สามพราน นครปฐม</t>
  </si>
  <si>
    <t>01V013-B001</t>
  </si>
  <si>
    <t>ร้านซ่อมอุปกรณ์ไฟฟ้า</t>
  </si>
  <si>
    <t>ก147/8797</t>
  </si>
  <si>
    <t>1102000674191</t>
  </si>
  <si>
    <t>น.ส. กิ่งดาว สร้อยทอง</t>
  </si>
  <si>
    <t>เลขที่ 61/2 ม. 1  ต. ทรงคนอง อ. สามพราน จ. นครปฐม</t>
  </si>
  <si>
    <t>5260</t>
  </si>
  <si>
    <t>01H001</t>
  </si>
  <si>
    <t>14844</t>
  </si>
  <si>
    <t>ม400/8797</t>
  </si>
  <si>
    <t>3730600805792</t>
  </si>
  <si>
    <t>นาง มณี สร้อยทอง</t>
  </si>
  <si>
    <t>เลขที่ 61/2 หมู่ที่ 1 ทรงคนอง สามพราน นครปฐม</t>
  </si>
  <si>
    <t>01H001-B001</t>
  </si>
  <si>
    <t>01H001-B002</t>
  </si>
  <si>
    <t>01H001-B003</t>
  </si>
  <si>
    <t>01H001-B004</t>
  </si>
  <si>
    <t>5261</t>
  </si>
  <si>
    <t>01H002</t>
  </si>
  <si>
    <t>3027</t>
  </si>
  <si>
    <t>ก754/8175</t>
  </si>
  <si>
    <t>3730600616183</t>
  </si>
  <si>
    <t>น.ส. กุลนาถ สงวนเชื้อ</t>
  </si>
  <si>
    <t>เลขที่ 66/23 ม. 5  ต. ท่าตลาด อ. สามพราน จ. นครปฐม</t>
  </si>
  <si>
    <t>6943</t>
  </si>
  <si>
    <t>05M006/001</t>
  </si>
  <si>
    <t>101491</t>
  </si>
  <si>
    <t>ก911/2117</t>
  </si>
  <si>
    <t>3102002668551</t>
  </si>
  <si>
    <t>นาย ก้องเกียรติ จงกลธนาลาภ</t>
  </si>
  <si>
    <t>เลขที่ 101/29 ถ. อาคารชุดเฟรนด์เรสสิเดนท์ ถ.เทอดดำริ  แขวง ถนนนครไชยศรี เขต ดุสิต จ. กรุงเทพมหานคร</t>
  </si>
  <si>
    <t>5395</t>
  </si>
  <si>
    <t>01L008</t>
  </si>
  <si>
    <t>68897</t>
  </si>
  <si>
    <t>ข583/1721</t>
  </si>
  <si>
    <t>1102000002011</t>
  </si>
  <si>
    <t>น.ส. ขนิษฐา แก้วแจ้ง</t>
  </si>
  <si>
    <t>เลขที่ 65 ม. 6  ต. ทรงคนอง อ. สามพราน จ. นครปฐม</t>
  </si>
  <si>
    <t>7039</t>
  </si>
  <si>
    <t>06E015</t>
  </si>
  <si>
    <t>47414</t>
  </si>
  <si>
    <t>เลขที่ 65 หมู่ที่ 6 ทรงคนอง สามพราน นครปฐม</t>
  </si>
  <si>
    <t>06E015-B001</t>
  </si>
  <si>
    <t>06E015-B002</t>
  </si>
  <si>
    <t>ข732/8184</t>
  </si>
  <si>
    <t>3710100970166</t>
  </si>
  <si>
    <t>นาง ขวัญจิต สิงห์โต</t>
  </si>
  <si>
    <t>เลขที่ 36 ม. 2  ต. ทรงคนอง อ. สามพราน จ. นครปฐม</t>
  </si>
  <si>
    <t>6180</t>
  </si>
  <si>
    <t>02J017/004</t>
  </si>
  <si>
    <t>108170</t>
  </si>
  <si>
    <t>ข732/5270</t>
  </si>
  <si>
    <t>3730600150249</t>
  </si>
  <si>
    <t>นาง ขวัญใจ ปู่จุ้ย</t>
  </si>
  <si>
    <t>6559</t>
  </si>
  <si>
    <t>04A007</t>
  </si>
  <si>
    <t>87868</t>
  </si>
  <si>
    <t>ข732/9153</t>
  </si>
  <si>
    <t>1100201144856</t>
  </si>
  <si>
    <t>นาย ขวัญใจ เอกบัญชา</t>
  </si>
  <si>
    <t>เลขที่ 10 ม. 6  ต. ทรงคนอง อ. สามพราน จ. นครปฐม</t>
  </si>
  <si>
    <t>7511</t>
  </si>
  <si>
    <t>06J009/001</t>
  </si>
  <si>
    <t>127402</t>
  </si>
  <si>
    <t>ส550/6577</t>
  </si>
  <si>
    <t>3730600133786</t>
  </si>
  <si>
    <t>นาย สิทธิ ผินมาลี</t>
  </si>
  <si>
    <t>เลขที่ 76 หมู่ที่ 6 ทรงคนอง สามพราน นครปฐม</t>
  </si>
  <si>
    <t>06J009/001-B001</t>
  </si>
  <si>
    <t>ข559/6775/001</t>
  </si>
  <si>
    <t>3730600584681</t>
  </si>
  <si>
    <t>นาย ขุนทอง เพียรทอง</t>
  </si>
  <si>
    <t>เลขที่ 37/8 ม. 2  ต. ทรงคนอง อ. สามพราน จ. นครปฐม</t>
  </si>
  <si>
    <t>6155</t>
  </si>
  <si>
    <t>02I029/001</t>
  </si>
  <si>
    <t>89007</t>
  </si>
  <si>
    <t>เลขที่ 37/8 หมู่ที่ 2 ทรงคนอง สามพราน นครปฐม</t>
  </si>
  <si>
    <t>02I029/001-B001</t>
  </si>
  <si>
    <t>ค100/8784/001</t>
  </si>
  <si>
    <t>3730600575371</t>
  </si>
  <si>
    <t>นาย คง สวัสดิ์มี</t>
  </si>
  <si>
    <t>เลขที่ 16 ม. 1  ต. ทรงคนอง อ. สามพราน จ. นครปฐม</t>
  </si>
  <si>
    <t>5555</t>
  </si>
  <si>
    <t>01S013</t>
  </si>
  <si>
    <t>34327</t>
  </si>
  <si>
    <t>เลขที่ 16 หมู่ที่ 1 ทรงคนอง สามพราน นครปฐม</t>
  </si>
  <si>
    <t>01S013-B001</t>
  </si>
  <si>
    <t>01S013-B002</t>
  </si>
  <si>
    <t>01S013-B003</t>
  </si>
  <si>
    <t>ค187/7255/001</t>
  </si>
  <si>
    <t>1100200361209</t>
  </si>
  <si>
    <t>นาย คงศิลป์ โรจน์ทอง</t>
  </si>
  <si>
    <t>เลขที่ 64/15 ม. 1  ต. ทรงคนอง อ. สามพราน จ. นครปฐม</t>
  </si>
  <si>
    <t>5351</t>
  </si>
  <si>
    <t>01K036</t>
  </si>
  <si>
    <t>71868</t>
  </si>
  <si>
    <t>เลขที่ 64/15 หมู่ที่ 1 ทรงคนอง สามพราน นครปฐม</t>
  </si>
  <si>
    <t>01K036-B001</t>
  </si>
  <si>
    <t>ค467/4787/001</t>
  </si>
  <si>
    <t>3579900293797</t>
  </si>
  <si>
    <t>นาย คณพล ตุ้ยสุวรรณ</t>
  </si>
  <si>
    <t>เลขที่ 44/50 ม. 1  ต. ทรงคนอง อ. สามพราน จ. นครปฐม</t>
  </si>
  <si>
    <t>5580</t>
  </si>
  <si>
    <t>01S039</t>
  </si>
  <si>
    <t>77250</t>
  </si>
  <si>
    <t>เลขที่ 44/50 หมู่ที่ 1 ทรงคนอง สามพราน นครปฐม</t>
  </si>
  <si>
    <t>01S039-B001</t>
  </si>
  <si>
    <t>ค785/8759/001</t>
  </si>
  <si>
    <t>3730600575746</t>
  </si>
  <si>
    <t>นาย คมสันต์ ศรีทองอินทร์</t>
  </si>
  <si>
    <t>เลขที่ 69/9 ม. 1  ต. ทรงคนอง อ. สามพราน จ. นครปฐม</t>
  </si>
  <si>
    <t>5784</t>
  </si>
  <si>
    <t>01W020/001</t>
  </si>
  <si>
    <t>104869</t>
  </si>
  <si>
    <t>ค756/7271</t>
  </si>
  <si>
    <t>3730600807515</t>
  </si>
  <si>
    <t>น.ส. คยาทิพย์ ราชวงศ์</t>
  </si>
  <si>
    <t>เลขที่ 1 ม. 8  ต. ท่าตลาด อ. สามพราน จ. นครปฐม</t>
  </si>
  <si>
    <t>6667</t>
  </si>
  <si>
    <t>04G003/001</t>
  </si>
  <si>
    <t>104522</t>
  </si>
  <si>
    <t>ค791/6453</t>
  </si>
  <si>
    <t>5101799023257</t>
  </si>
  <si>
    <t>นาย ครองชัย พุฒิปัญญาเลิศ</t>
  </si>
  <si>
    <t>เลขที่ 23/18 ม. 3  แขวง แสมดำ เขต บางขุนเทียน จ. กรุงเทพมหานคร</t>
  </si>
  <si>
    <t>5142</t>
  </si>
  <si>
    <t>01B040</t>
  </si>
  <si>
    <t>99836</t>
  </si>
  <si>
    <t>เลขที่ 23/18 หมู่ที่ 3 แสมดำ บางขุนเทียน กรุงเทพมหานคร</t>
  </si>
  <si>
    <t>01B040-B001</t>
  </si>
  <si>
    <t>5143</t>
  </si>
  <si>
    <t>01B041</t>
  </si>
  <si>
    <t>99837</t>
  </si>
  <si>
    <t>01B041-B001</t>
  </si>
  <si>
    <t>ค515/5657</t>
  </si>
  <si>
    <t>1451400005951</t>
  </si>
  <si>
    <t>นาง คะนึงนุช เทพบรรหาร</t>
  </si>
  <si>
    <t>เลขที่ 72 ม. 3  ต. หนองขาม อ. อาจสามารถ จ. ร้อยเอ็ด</t>
  </si>
  <si>
    <t>5374</t>
  </si>
  <si>
    <t>01K059</t>
  </si>
  <si>
    <t>71879</t>
  </si>
  <si>
    <t>ศ713/8710</t>
  </si>
  <si>
    <t>1102004035550</t>
  </si>
  <si>
    <t>ด.ญ. ศิริกาญจน์ หยาง</t>
  </si>
  <si>
    <t>เลขที่ 64/3 หมู่ที่ 1 ทรงคนอง สามพราน นครปฐม</t>
  </si>
  <si>
    <t>01K059-B001</t>
  </si>
  <si>
    <t>ค575/6586/001</t>
  </si>
  <si>
    <t>3730600133191</t>
  </si>
  <si>
    <t>นาย คำนวน โพธิ์โสภา</t>
  </si>
  <si>
    <t>เลขที่ 119 ม. 6  ต. ทรงคนอง อ. สามพราน จ. นครปฐม</t>
  </si>
  <si>
    <t>7049</t>
  </si>
  <si>
    <t>06E017/004</t>
  </si>
  <si>
    <t>116973</t>
  </si>
  <si>
    <t>เลขที่ 119 หมู่ที่ 6 ทรงคนอง สามพราน นครปฐม</t>
  </si>
  <si>
    <t>06E017/004-B001</t>
  </si>
  <si>
    <t>ค510/7571/001</t>
  </si>
  <si>
    <t>3100603085281</t>
  </si>
  <si>
    <t>นาง คำนึง ไร้บำรุง</t>
  </si>
  <si>
    <t>เลขที่ 118 ม. 6 ซ. เคหะร่มเกล้า10  ต. ทรงคนอง อ. สามพราน จ. นครปฐม</t>
  </si>
  <si>
    <t>7051</t>
  </si>
  <si>
    <t>06E017/006</t>
  </si>
  <si>
    <t>116975</t>
  </si>
  <si>
    <t>เลขที่ 118 หมู่ที่ 6 ซ. เคหะร่มเกล้า10 ทรงคนอง สามพราน นครปฐม</t>
  </si>
  <si>
    <t>06E017/006-B001</t>
  </si>
  <si>
    <t>ค691/7871</t>
  </si>
  <si>
    <t>3401800150670</t>
  </si>
  <si>
    <t>นาง คำพอง วิสุวงษ์</t>
  </si>
  <si>
    <t>เลขที่ 7/20 ม. 9  แขวง ศาลาธรรมสพน์ เขต ทวีวัฒนา จ. กรุงเทพมหานคร</t>
  </si>
  <si>
    <t>6145</t>
  </si>
  <si>
    <t>02I020</t>
  </si>
  <si>
    <t>3275</t>
  </si>
  <si>
    <t>เลขที่ 7/20 หมู่ที่ 9 ศาลาธรรมสพน์ ทวีวัฒนา กรุงเทพมหานคร</t>
  </si>
  <si>
    <t>02I020-B001</t>
  </si>
  <si>
    <t>ค484/5547/001</t>
  </si>
  <si>
    <t>3730600582220</t>
  </si>
  <si>
    <t>นาย คเณศณัฏฐ์ ธนาตุลพิรพัฒน์</t>
  </si>
  <si>
    <t>เลขที่ 58/2 ม. 4  ต. ทรงคนอง อ. สามพราน จ. นครปฐม</t>
  </si>
  <si>
    <t>6676</t>
  </si>
  <si>
    <t>04H006</t>
  </si>
  <si>
    <t>80555</t>
  </si>
  <si>
    <t>6683</t>
  </si>
  <si>
    <t>04H012/001</t>
  </si>
  <si>
    <t>98391</t>
  </si>
  <si>
    <t>6684</t>
  </si>
  <si>
    <t>04H013</t>
  </si>
  <si>
    <t>2905</t>
  </si>
  <si>
    <t>เลขที่ 58/2 หมู่ที่ 4 ทรงคนอง สามพราน นครปฐม</t>
  </si>
  <si>
    <t>04H013-B001</t>
  </si>
  <si>
    <t>จ117/7752</t>
  </si>
  <si>
    <t>3102002105328</t>
  </si>
  <si>
    <t>น.ส. จงกลนี ลิมปิจักร์</t>
  </si>
  <si>
    <t>เลขที่ 888/179 ซ. วิภาวดีรังสิต  แขวง ลาดยาว เขต จตุจักร จ. กรุงเทพมหานคร</t>
  </si>
  <si>
    <t>5119</t>
  </si>
  <si>
    <t>01B017</t>
  </si>
  <si>
    <t>39246</t>
  </si>
  <si>
    <t>จ156/4187</t>
  </si>
  <si>
    <t>3101700397641</t>
  </si>
  <si>
    <t>นาง จงทิพ ตั้งศรีไพโรจน์</t>
  </si>
  <si>
    <t>เลขที่ 9/331 ม. 8  ต. กระทุ่มล้ม อ. สามพราน จ. นครปฐม</t>
  </si>
  <si>
    <t>5896</t>
  </si>
  <si>
    <t>01Z015</t>
  </si>
  <si>
    <t>88621</t>
  </si>
  <si>
    <t>5897</t>
  </si>
  <si>
    <t>01Z017</t>
  </si>
  <si>
    <t>88622</t>
  </si>
  <si>
    <t>5895</t>
  </si>
  <si>
    <t>01Z014</t>
  </si>
  <si>
    <t>85614</t>
  </si>
  <si>
    <t>เลขที่ 9/331 หมู่ที่ 8 กระทุ่มล้ม สามพราน นครปฐม</t>
  </si>
  <si>
    <t>01z014b001</t>
  </si>
  <si>
    <t>จ777/4174</t>
  </si>
  <si>
    <t>3102000503415</t>
  </si>
  <si>
    <t>น.ส. จรรยา แตงมณี</t>
  </si>
  <si>
    <t>เลขที่ 5 ซ. ลาดปลาเค้า45 ถ. ลาดปลาเค้า  แขวง จรเข้บัว เขต ลาดพร้าว จ. กรุงเทพมหานคร</t>
  </si>
  <si>
    <t>5328</t>
  </si>
  <si>
    <t>01K012</t>
  </si>
  <si>
    <t>71907</t>
  </si>
  <si>
    <t>จ730/8158</t>
  </si>
  <si>
    <t>3730600599581</t>
  </si>
  <si>
    <t>นาย จรัญ สุขทัศน์</t>
  </si>
  <si>
    <t>เลขที่ 40 ม. 5  ต. ทรงคนอง อ. สามพราน จ. นครปฐม</t>
  </si>
  <si>
    <t>6806</t>
  </si>
  <si>
    <t>05F010</t>
  </si>
  <si>
    <t>2957</t>
  </si>
  <si>
    <t>จ730/7570/001</t>
  </si>
  <si>
    <t>3730600576891</t>
  </si>
  <si>
    <t>นาย จรัญ เล่าทุย</t>
  </si>
  <si>
    <t>เลขที่ 32 ม. 1  ต. ทรงคนอง อ. สามพราน จ. นครปฐม</t>
  </si>
  <si>
    <t>5559</t>
  </si>
  <si>
    <t>01S016</t>
  </si>
  <si>
    <t>71533</t>
  </si>
  <si>
    <t>เลขที่ 32 หมู่ที่ 1 ทรงคนอง สามพราน นครปฐม</t>
  </si>
  <si>
    <t>01S016-B001</t>
  </si>
  <si>
    <t>01S016-B002</t>
  </si>
  <si>
    <t>01S016-B003</t>
  </si>
  <si>
    <t>5593</t>
  </si>
  <si>
    <t>01S052</t>
  </si>
  <si>
    <t>71529</t>
  </si>
  <si>
    <t>7377</t>
  </si>
  <si>
    <t>01S033</t>
  </si>
  <si>
    <t>จ780/7866/001</t>
  </si>
  <si>
    <t>5730600024622</t>
  </si>
  <si>
    <t>นาย จรัส เล้าโสภาภิรมย์</t>
  </si>
  <si>
    <t>เลขที่ 44/13 ม. 1  ต. ทรงคนอง อ. สามพราน จ. นครปฐม</t>
  </si>
  <si>
    <t>5728</t>
  </si>
  <si>
    <t>01V066</t>
  </si>
  <si>
    <t>70486</t>
  </si>
  <si>
    <t>เลขที่ 44/13 หมู่ที่ 1 ทรงคนอง สามพราน นครปฐม</t>
  </si>
  <si>
    <t>01V066-B001</t>
  </si>
  <si>
    <t>5729</t>
  </si>
  <si>
    <t>01V067</t>
  </si>
  <si>
    <t>70485</t>
  </si>
  <si>
    <t>01V067-B001</t>
  </si>
  <si>
    <t>จ755/9555/001</t>
  </si>
  <si>
    <t>3730600586616</t>
  </si>
  <si>
    <t>นาย จรินทร์ อินแป้น</t>
  </si>
  <si>
    <t>เลขที่ 33 ม. 6  ต. ทรงคนอง อ. สามพราน จ. นครปฐม</t>
  </si>
  <si>
    <t>7261</t>
  </si>
  <si>
    <t>06J043</t>
  </si>
  <si>
    <t>62606</t>
  </si>
  <si>
    <t>เลขที่ 33 หมู่ที่ 6 ทรงคนอง สามพราน นครปฐม</t>
  </si>
  <si>
    <t>06J043-B001</t>
  </si>
  <si>
    <t>7573</t>
  </si>
  <si>
    <t>06J043/001</t>
  </si>
  <si>
    <t>134731</t>
  </si>
  <si>
    <t>จ755/9727/001</t>
  </si>
  <si>
    <t>3730600593761</t>
  </si>
  <si>
    <t>น.ส. จรินทร์ อิ้วชาวนา</t>
  </si>
  <si>
    <t>เลขที่ 52 ม. 3  ต. ทรงคนอง อ. สามพราน จ. นครปฐม</t>
  </si>
  <si>
    <t>6460</t>
  </si>
  <si>
    <t>03D023</t>
  </si>
  <si>
    <t>3233</t>
  </si>
  <si>
    <t>6461</t>
  </si>
  <si>
    <t>03D023/001</t>
  </si>
  <si>
    <t>96183</t>
  </si>
  <si>
    <t>6462</t>
  </si>
  <si>
    <t>03D023/002</t>
  </si>
  <si>
    <t>96184</t>
  </si>
  <si>
    <t>6756</t>
  </si>
  <si>
    <t>05D010</t>
  </si>
  <si>
    <t>11438</t>
  </si>
  <si>
    <t>จ717/7918</t>
  </si>
  <si>
    <t>3960500325339</t>
  </si>
  <si>
    <t>นาย จรุงวิทย์ ว่องสาโรจน์</t>
  </si>
  <si>
    <t>เลขที่ 1559/93 ถ. เจริญนคร  แขวง บางลำภูล่าง เขต คลองสาน จ. กรุงเทพมหานคร</t>
  </si>
  <si>
    <t>6270</t>
  </si>
  <si>
    <t>02L032</t>
  </si>
  <si>
    <t>100564</t>
  </si>
  <si>
    <t>จ730/1752</t>
  </si>
  <si>
    <t>3730600598720</t>
  </si>
  <si>
    <t>นาง จรูญ ง่วนเจ็งเส็ง</t>
  </si>
  <si>
    <t>เลขที่ 40/2 ม. 5  ต. ทรงคนอง อ. สามพราน จ. นครปฐม</t>
  </si>
  <si>
    <t>6809</t>
  </si>
  <si>
    <t>05F013</t>
  </si>
  <si>
    <t>2958</t>
  </si>
  <si>
    <t>ส254/5685/001</t>
  </si>
  <si>
    <t>3730600599700</t>
  </si>
  <si>
    <t>นาง สุจินดา เทพสิทธิ์</t>
  </si>
  <si>
    <t>เลขที่ 40/2 หมู่ที่ 5 ทรงคนอง สามพราน นครปฐม</t>
  </si>
  <si>
    <t>05F013-B001</t>
  </si>
  <si>
    <t>จ730/4787</t>
  </si>
  <si>
    <t>3730101309668</t>
  </si>
  <si>
    <t>นาย จรูญ ดาราสม</t>
  </si>
  <si>
    <t>เลขที่ 40 ม. 4  ต. วังตะกู อ. เมืองนครปฐม จ. นครปฐม</t>
  </si>
  <si>
    <t>5299</t>
  </si>
  <si>
    <t>01J008</t>
  </si>
  <si>
    <t>95006</t>
  </si>
  <si>
    <t>เลขที่ 40 หมู่ที่ 4 วังตะกู เมืองนครปฐม นครปฐม</t>
  </si>
  <si>
    <t>01J008-B001</t>
  </si>
  <si>
    <t>บ้านพักคนงาน,บ้านพักคนงาน</t>
  </si>
  <si>
    <t>01J008-B002</t>
  </si>
  <si>
    <t>บ้านพักคนงาน</t>
  </si>
  <si>
    <t>01J008-B003</t>
  </si>
  <si>
    <t>01J008-B004</t>
  </si>
  <si>
    <t>เครื่องชั่งน้ำหนัก</t>
  </si>
  <si>
    <t>01J008-B005</t>
  </si>
  <si>
    <t>จ730/5915</t>
  </si>
  <si>
    <t>น.ส. จรูญ ทองประเสริฐ</t>
  </si>
  <si>
    <t>เลขที่ 29 ม. 5  ต. ทรงคนอง อ. สามพราน จ. นครปฐม</t>
  </si>
  <si>
    <t>6807</t>
  </si>
  <si>
    <t>05F011</t>
  </si>
  <si>
    <t>88845</t>
  </si>
  <si>
    <t>จ730/5771</t>
  </si>
  <si>
    <t>3102201562745</t>
  </si>
  <si>
    <t>นาง จรูญ บุรีวงศ์</t>
  </si>
  <si>
    <t>เลขที่ 60/7 ม. 9  ต. ไร่ขิง อ. สามพราน จ. นครปฐม</t>
  </si>
  <si>
    <t>6068</t>
  </si>
  <si>
    <t>02F006</t>
  </si>
  <si>
    <t>83996</t>
  </si>
  <si>
    <t>จ730/8541</t>
  </si>
  <si>
    <t>3730600585091</t>
  </si>
  <si>
    <t>นาย จรูญ หั้นตะโก</t>
  </si>
  <si>
    <t>เลขที่ 15 ม. 6  ต. ทรงคนอง อ. สามพราน จ. นครปฐม</t>
  </si>
  <si>
    <t>7144</t>
  </si>
  <si>
    <t>06H004</t>
  </si>
  <si>
    <t>59743</t>
  </si>
  <si>
    <t>ร240/8557</t>
  </si>
  <si>
    <t>3730600588261</t>
  </si>
  <si>
    <t>นาง รัชดา สุทธิเวียง</t>
  </si>
  <si>
    <t>เลขที่ 16 หมู่ที่ 6 ทรงคนอง สามพราน นครปฐม</t>
  </si>
  <si>
    <t>06H004-B001</t>
  </si>
  <si>
    <t>จ171/5586/001</t>
  </si>
  <si>
    <t>3102400438181</t>
  </si>
  <si>
    <t>นาย จักรกฤษณ์ นิธิโสภา</t>
  </si>
  <si>
    <t>เลขที่ 9/1 ม. 6  ต. ทรงคนอง อ. สามพราน จ. นครปฐม</t>
  </si>
  <si>
    <t>7234</t>
  </si>
  <si>
    <t>06J021</t>
  </si>
  <si>
    <t>62925</t>
  </si>
  <si>
    <t>เลขที่ 9/1 หมู่ที่ 6 ทรงคนอง สามพราน นครปฐม</t>
  </si>
  <si>
    <t>06J021-B001</t>
  </si>
  <si>
    <t>จ527/7700</t>
  </si>
  <si>
    <t>1759900098490</t>
  </si>
  <si>
    <t>น.ส. จันจิรา วารี</t>
  </si>
  <si>
    <t>เลขที่ 80/17 ม. 9  ต. ไร่ขิง อ. สามพราน จ. นครปฐม</t>
  </si>
  <si>
    <t>6916</t>
  </si>
  <si>
    <t>05K011</t>
  </si>
  <si>
    <t>2867</t>
  </si>
  <si>
    <t>จ557/7700</t>
  </si>
  <si>
    <t>น.ส. จันทิรา วารี</t>
  </si>
  <si>
    <t>เลขที่ 42 หมู่ที่ 1 บางจะเกร็ง เมืองสมุทรสงคราม สมุทรสงคราม</t>
  </si>
  <si>
    <t>05K011-B001</t>
  </si>
  <si>
    <t>05K011-B002</t>
  </si>
  <si>
    <t>โรงจอดรถร้าง</t>
  </si>
  <si>
    <t>05K011-B003</t>
  </si>
  <si>
    <t>517|โรงเลี้ยงสัตว์</t>
  </si>
  <si>
    <t>เล้าไก่ร้าง</t>
  </si>
  <si>
    <t>05K011-B004</t>
  </si>
  <si>
    <t>05K011-B005</t>
  </si>
  <si>
    <t>จ557/7272</t>
  </si>
  <si>
    <t>3720700318796</t>
  </si>
  <si>
    <t>นาง จันทมาส รุจิโรจน์อำไพ</t>
  </si>
  <si>
    <t>เลขที่ 89/2 ม. 1 ถ. เลียบคลองภาษีเจริญฝั่งใต้  ต. ทรงคนอง อ. สามพราน จ. นครปฐม</t>
  </si>
  <si>
    <t>5208</t>
  </si>
  <si>
    <t>01F019</t>
  </si>
  <si>
    <t>108294</t>
  </si>
  <si>
    <t>พ725/7272/001</t>
  </si>
  <si>
    <t>3400500257796</t>
  </si>
  <si>
    <t>นาย ไพโรจน์ รุจิโรจน์อำไพ</t>
  </si>
  <si>
    <t>เลขที่ 89/2 หมู่ที่ 1 ทรงคนอง สามพราน นครปฐม</t>
  </si>
  <si>
    <t>01F019-B001</t>
  </si>
  <si>
    <t>01F019-B002</t>
  </si>
  <si>
    <t>509/1|สำนักงาน ความสูงไม่เกิน 5 ชั้น</t>
  </si>
  <si>
    <t>สำนักงาน,สำนักงาน</t>
  </si>
  <si>
    <t>01F019-B003</t>
  </si>
  <si>
    <t>บ้านพักแม่บ้าน</t>
  </si>
  <si>
    <t>จ557/8781</t>
  </si>
  <si>
    <t>3730600876142</t>
  </si>
  <si>
    <t>นาง จันทร์ ศรีสุข</t>
  </si>
  <si>
    <t>เลขที่ 58/3 ม. 1  ต. หอมเกร็ด อ. สามพราน จ. นครปฐม</t>
  </si>
  <si>
    <t>6139</t>
  </si>
  <si>
    <t>02I014</t>
  </si>
  <si>
    <t>48749</t>
  </si>
  <si>
    <t>เลขที่ 58/3 หมู่ที่ 1 หอมเกร็ด สามพราน นครปฐม</t>
  </si>
  <si>
    <t>02I014-B001</t>
  </si>
  <si>
    <t>จ557/6747/001</t>
  </si>
  <si>
    <t>3600101200152</t>
  </si>
  <si>
    <t>น.ส. จันทร์จิรา ภูมิถาวร</t>
  </si>
  <si>
    <t>เลขที่ 44/6 ม. 1  ต. ทรงคนอง อ. สามพราน จ. นครปฐม</t>
  </si>
  <si>
    <t>5692</t>
  </si>
  <si>
    <t>01V044</t>
  </si>
  <si>
    <t>70422</t>
  </si>
  <si>
    <t>เลขที่ 44/6 หมู่ที่ 1 ทรงคนอง สามพราน นครปฐม</t>
  </si>
  <si>
    <t>01V044-B001</t>
  </si>
  <si>
    <t>จ557/9681</t>
  </si>
  <si>
    <t>3101300480924</t>
  </si>
  <si>
    <t>น.ส. จันทร์ญาพร อภิศักดิ์ศิริกุล</t>
  </si>
  <si>
    <t>เลขที่ 146-152 ซ. เวิ้งนครเกษม  แขวง สัมพันธวงศ์ เขต สัมพันธวงศ์ จ. กรุงเทพมหานคร</t>
  </si>
  <si>
    <t>5992</t>
  </si>
  <si>
    <t>02C011</t>
  </si>
  <si>
    <t>34208</t>
  </si>
  <si>
    <t>จ557/9511</t>
  </si>
  <si>
    <t>3730600582831</t>
  </si>
  <si>
    <t>น.ส. จันทร์ศรี อินแขก</t>
  </si>
  <si>
    <t>เลขที่ 86 ม. 2  ต. ทรงคนอง อ. สามพราน จ. นครปฐม</t>
  </si>
  <si>
    <t>6251</t>
  </si>
  <si>
    <t>02L014</t>
  </si>
  <si>
    <t>90854</t>
  </si>
  <si>
    <t>ส761/7179</t>
  </si>
  <si>
    <t>3730600591679</t>
  </si>
  <si>
    <t>นาย สมพงศ์ รุ่งเรืองศรี</t>
  </si>
  <si>
    <t>เลขที่ 8/2 หมู่ที่ 2 ทรงคนอง สามพราน นครปฐม</t>
  </si>
  <si>
    <t>02L014-B001</t>
  </si>
  <si>
    <t>จ557/6779</t>
  </si>
  <si>
    <t>3101600546831</t>
  </si>
  <si>
    <t>น.ส. จันทร์เพ็ญ พลเมืองดี</t>
  </si>
  <si>
    <t>เลขที่ 108/190 ม. 2  ต. บางเตย อ. สามพราน จ. นครปฐม</t>
  </si>
  <si>
    <t>5315</t>
  </si>
  <si>
    <t>01K004</t>
  </si>
  <si>
    <t>71891</t>
  </si>
  <si>
    <t>จ557/7757</t>
  </si>
  <si>
    <t>1739901774081</t>
  </si>
  <si>
    <t>น.ส. จันทร์เพ็ญ รุ่มนุ่ม</t>
  </si>
  <si>
    <t>เลขที่ 59 ม. 6  ต. ทรงคนอง อ. สามพราน จ. นครปฐม</t>
  </si>
  <si>
    <t>7132</t>
  </si>
  <si>
    <t>06G023</t>
  </si>
  <si>
    <t>41906</t>
  </si>
  <si>
    <t>จ557/8757</t>
  </si>
  <si>
    <t>3730600134979</t>
  </si>
  <si>
    <t>น.ส. จันทร์เพ็ญ ศรีไทยพันธ์</t>
  </si>
  <si>
    <t>เลขที่ 11/1 ม. 6  ต. ทรงคนอง อ. สามพราน จ. นครปฐม</t>
  </si>
  <si>
    <t>7222</t>
  </si>
  <si>
    <t>06J010</t>
  </si>
  <si>
    <t>80554</t>
  </si>
  <si>
    <t>ธ720/5375</t>
  </si>
  <si>
    <t>5730600027630</t>
  </si>
  <si>
    <t>นาย ธวัช บุญยืน</t>
  </si>
  <si>
    <t>เลขที่ 11/1 หมู่ที่ 6 ทรงคนอง สามพราน นครปฐม</t>
  </si>
  <si>
    <t>06J010-B001</t>
  </si>
  <si>
    <t>จ740/9727/001</t>
  </si>
  <si>
    <t>3730600598380</t>
  </si>
  <si>
    <t>น.ส. จาริณี อิ้วชาวนา</t>
  </si>
  <si>
    <t>เลขที่ 64 ม. 1  ต. ทรงคนอง อ. สามพราน จ. นครปฐม</t>
  </si>
  <si>
    <t>5193</t>
  </si>
  <si>
    <t>01F004</t>
  </si>
  <si>
    <t>83972</t>
  </si>
  <si>
    <t>เลขที่ 64 หมู่ที่ 1 ทรงคนอง สามพราน นครปฐม</t>
  </si>
  <si>
    <t>01F004-B001</t>
  </si>
  <si>
    <t>01F004-B002</t>
  </si>
  <si>
    <t>01F004-B003</t>
  </si>
  <si>
    <t>ร้านขายอาหารตามสั่ง(ยกเลิกกิจการ)</t>
  </si>
  <si>
    <t>01F004-B004</t>
  </si>
  <si>
    <t>01F004-B005</t>
  </si>
  <si>
    <t>ตู้ซักผ้าหยอดเหรียญ</t>
  </si>
  <si>
    <t>01F004-B006</t>
  </si>
  <si>
    <t>520/1|อาคารอยู่อาศัยรวม ความสูงไม่เกิน 5 ชั้น</t>
  </si>
  <si>
    <t>ห้องเช่า</t>
  </si>
  <si>
    <t>01F004-B007</t>
  </si>
  <si>
    <t>บ้านพักอาศัย,โต๊ะสนุ๊ก</t>
  </si>
  <si>
    <t>จ700/1453</t>
  </si>
  <si>
    <t>3730600596778</t>
  </si>
  <si>
    <t>นาง จารี เกตุบุญลือ</t>
  </si>
  <si>
    <t>เลขที่ 36/1 ม. 4  ต. ทรงคนอง อ. สามพราน จ. นครปฐม</t>
  </si>
  <si>
    <t>6648</t>
  </si>
  <si>
    <t>04E004/001</t>
  </si>
  <si>
    <t>106345</t>
  </si>
  <si>
    <t>ส625/1453</t>
  </si>
  <si>
    <t>3730600970181</t>
  </si>
  <si>
    <t>นาย สุพจน์ เกตุบุญลือ</t>
  </si>
  <si>
    <t>เลขที่ 36/1 หมู่ที่ 4 ทรงคนอง สามพราน นครปฐม</t>
  </si>
  <si>
    <t>04E004/001-B001</t>
  </si>
  <si>
    <t>04E004/001-B002</t>
  </si>
  <si>
    <t>จ755/4795/001</t>
  </si>
  <si>
    <t>3730600581151</t>
  </si>
  <si>
    <t>นาง จารุนันท์ ตรีเอนกพินิจ</t>
  </si>
  <si>
    <t>เลขที่ 78/1 ม. 1  ต. ทรงคนอง อ. สามพราน จ. นครปฐม</t>
  </si>
  <si>
    <t>5278</t>
  </si>
  <si>
    <t>01I005</t>
  </si>
  <si>
    <t>27452</t>
  </si>
  <si>
    <t>เลขที่ 78/1 หมู่ที่ 1 ทรงคนอง สามพราน นครปฐม</t>
  </si>
  <si>
    <t>01I005-B001</t>
  </si>
  <si>
    <t>01I005-B002</t>
  </si>
  <si>
    <t>01I005-B003</t>
  </si>
  <si>
    <t>จ777/1775/001</t>
  </si>
  <si>
    <t>3101701812936</t>
  </si>
  <si>
    <t>น.ส. จารุวรรณ งามแม้น</t>
  </si>
  <si>
    <t>เลขที่ 62/2 ม. 1  ต. ทรงคนอง อ. สามพราน จ. นครปฐม</t>
  </si>
  <si>
    <t>5091</t>
  </si>
  <si>
    <t>01A019</t>
  </si>
  <si>
    <t>90503</t>
  </si>
  <si>
    <t>เลขที่ 62/2 หมู่ที่ 1 ทรงคนอง สามพราน นครปฐม</t>
  </si>
  <si>
    <t>01A019-B001</t>
  </si>
  <si>
    <t>5092</t>
  </si>
  <si>
    <t>01A020</t>
  </si>
  <si>
    <t>90504</t>
  </si>
  <si>
    <t>จ777/2557</t>
  </si>
  <si>
    <t>3730600577790</t>
  </si>
  <si>
    <t>น.ส. จารุวรรณ จันทร์ปราง</t>
  </si>
  <si>
    <t>เลขที่ 39/3 ม. 1  ต. ทรงคนอง อ. สามพราน จ. นครปฐม</t>
  </si>
  <si>
    <t>5737</t>
  </si>
  <si>
    <t>01V075</t>
  </si>
  <si>
    <t>79410</t>
  </si>
  <si>
    <t>เลขที่ 39/3 หมู่ที่ 1 ทรงคนอง สามพราน นครปฐม</t>
  </si>
  <si>
    <t>01V075-B001</t>
  </si>
  <si>
    <t>จ511/6157/001</t>
  </si>
  <si>
    <t>3730600599629</t>
  </si>
  <si>
    <t>นาง จำนงค์ พึ่งประยูร</t>
  </si>
  <si>
    <t>เลขที่ 42 ม. 5  ต. ทรงคนอง อ. สามพราน จ. นครปฐม</t>
  </si>
  <si>
    <t>6865</t>
  </si>
  <si>
    <t>05I008</t>
  </si>
  <si>
    <t>39898</t>
  </si>
  <si>
    <t>6866</t>
  </si>
  <si>
    <t>05I009</t>
  </si>
  <si>
    <t>39897</t>
  </si>
  <si>
    <t>ส754/6157</t>
  </si>
  <si>
    <t>3730600150788</t>
  </si>
  <si>
    <t>นาย สายันต์ พึ่งประยุร</t>
  </si>
  <si>
    <t>เลขที่ 42 หมู่ที่ 5 ทรงคนอง สามพราน นครปฐม</t>
  </si>
  <si>
    <t>05I009-B001</t>
  </si>
  <si>
    <t>6869</t>
  </si>
  <si>
    <t>05I012</t>
  </si>
  <si>
    <t>37930</t>
  </si>
  <si>
    <t>6870</t>
  </si>
  <si>
    <t>05I013</t>
  </si>
  <si>
    <t>39901</t>
  </si>
  <si>
    <t>6871</t>
  </si>
  <si>
    <t>05I014</t>
  </si>
  <si>
    <t>39900</t>
  </si>
  <si>
    <t>6872</t>
  </si>
  <si>
    <t>05I015</t>
  </si>
  <si>
    <t>39899</t>
  </si>
  <si>
    <t>6873</t>
  </si>
  <si>
    <t>05I016</t>
  </si>
  <si>
    <t>39902</t>
  </si>
  <si>
    <t>05I016-B001</t>
  </si>
  <si>
    <t>05I016-B002</t>
  </si>
  <si>
    <t>6867</t>
  </si>
  <si>
    <t>05I010</t>
  </si>
  <si>
    <t>39896</t>
  </si>
  <si>
    <t>05I010-B001</t>
  </si>
  <si>
    <t>6868</t>
  </si>
  <si>
    <t>05I011</t>
  </si>
  <si>
    <t>39895</t>
  </si>
  <si>
    <t>05I011-B001</t>
  </si>
  <si>
    <t>ร้านขายน้ำ</t>
  </si>
  <si>
    <t>จ780/5945/001</t>
  </si>
  <si>
    <t>3730600593523</t>
  </si>
  <si>
    <t>นาย จำรัส เทอดไทย</t>
  </si>
  <si>
    <t>เลขที่ 65 ม. 3  ต. ทรงคนอง อ. สามพราน จ. นครปฐม</t>
  </si>
  <si>
    <t>6307</t>
  </si>
  <si>
    <t>03A007</t>
  </si>
  <si>
    <t>62316</t>
  </si>
  <si>
    <t>เลขที่ 65 หมู่ที่ 3 ทรงคนอง สามพราน นครปฐม</t>
  </si>
  <si>
    <t>03A007-B001</t>
  </si>
  <si>
    <t>จ730/5240</t>
  </si>
  <si>
    <t>ด.ญ. จำรูญ ปู่โชติ</t>
  </si>
  <si>
    <t>ม. 4  ต. ทรงคนอง อ. สามพราน จ. นครปฐม</t>
  </si>
  <si>
    <t>6858</t>
  </si>
  <si>
    <t>05I001</t>
  </si>
  <si>
    <t>2881</t>
  </si>
  <si>
    <t>6859</t>
  </si>
  <si>
    <t>05I002</t>
  </si>
  <si>
    <t>2971</t>
  </si>
  <si>
    <t>หมู่ที่ 4 ทรงคนอง สามพราน นครปฐม</t>
  </si>
  <si>
    <t>05I002-B001</t>
  </si>
  <si>
    <t>จ730/6157/001</t>
  </si>
  <si>
    <t>3730600144958</t>
  </si>
  <si>
    <t>นาง จำรูญ เพ็งปรีชา</t>
  </si>
  <si>
    <t>เลขที่ 54/2 ม. 1  ต. ทรงคนอง อ. สามพราน จ. นครปฐม</t>
  </si>
  <si>
    <t>5276</t>
  </si>
  <si>
    <t>01I004/001</t>
  </si>
  <si>
    <t>102574</t>
  </si>
  <si>
    <t>5285</t>
  </si>
  <si>
    <t>01I009/003</t>
  </si>
  <si>
    <t>124857</t>
  </si>
  <si>
    <t>5286</t>
  </si>
  <si>
    <t>01I009/004</t>
  </si>
  <si>
    <t>55567</t>
  </si>
  <si>
    <t>เลขที่ 54/2 หมู่ที่ 1 ทรงคนอง สามพราน นครปฐม</t>
  </si>
  <si>
    <t>01I009/004-B001</t>
  </si>
  <si>
    <t>จ791/1771/001</t>
  </si>
  <si>
    <t>3730600589984</t>
  </si>
  <si>
    <t>นาย จำลอง การะเวก</t>
  </si>
  <si>
    <t>เลขที่ 4 ม. 3  ต. ทรงคนอง อ. สามพราน จ. นครปฐม</t>
  </si>
  <si>
    <t>6539</t>
  </si>
  <si>
    <t>03F017</t>
  </si>
  <si>
    <t>8641</t>
  </si>
  <si>
    <t>6549</t>
  </si>
  <si>
    <t>03F027</t>
  </si>
  <si>
    <t>51345</t>
  </si>
  <si>
    <t>เลขที่ 4 หมู่ที่ 3 ทรงคนอง สามพราน นครปฐม</t>
  </si>
  <si>
    <t>03F027-B001</t>
  </si>
  <si>
    <t>03F027-B002</t>
  </si>
  <si>
    <t>03F027-B003</t>
  </si>
  <si>
    <t>03F027-B004</t>
  </si>
  <si>
    <t>จ791/5945</t>
  </si>
  <si>
    <t>3730600593639</t>
  </si>
  <si>
    <t>นาย จำลอง เทอดไทย</t>
  </si>
  <si>
    <t>เลขที่ 50/2 ม. 3  ต. ทรงคนอง อ. สามพราน จ. นครปฐม</t>
  </si>
  <si>
    <t>6329</t>
  </si>
  <si>
    <t>03A029</t>
  </si>
  <si>
    <t>26312</t>
  </si>
  <si>
    <t>จ575/7179</t>
  </si>
  <si>
    <t>3730600592713</t>
  </si>
  <si>
    <t>น.ส. จำเนียน รุ่งเรืองศรี</t>
  </si>
  <si>
    <t>เลขที่ 59 ม. 3  ต. ทรงคนอง อ. สามพราน จ. นครปฐม</t>
  </si>
  <si>
    <t>6382</t>
  </si>
  <si>
    <t>03C008</t>
  </si>
  <si>
    <t>3196</t>
  </si>
  <si>
    <t>บ378/7179/001</t>
  </si>
  <si>
    <t>3730600874654</t>
  </si>
  <si>
    <t>นาย บุญเลิศ รุ่งเรืองศรี</t>
  </si>
  <si>
    <t>เลขที่ 59 หมู่ที่ 3 ทรงคนอง สามพราน นครปฐม</t>
  </si>
  <si>
    <t>03C008-B001</t>
  </si>
  <si>
    <t>ร้านขายของชำ</t>
  </si>
  <si>
    <t>เก็บของ</t>
  </si>
  <si>
    <t>03C008-B002</t>
  </si>
  <si>
    <t>6383</t>
  </si>
  <si>
    <t>03C008/001</t>
  </si>
  <si>
    <t>105676</t>
  </si>
  <si>
    <t>ว794/7184</t>
  </si>
  <si>
    <t>น.ส. วรฤณัชชา วงษ์ดนตรี</t>
  </si>
  <si>
    <t>เลขที่ 111 หมู่ที่ 3 ทรงคนอง สามพราน นครปฐม</t>
  </si>
  <si>
    <t>03C008/001-B001</t>
  </si>
  <si>
    <t>จ771/5777</t>
  </si>
  <si>
    <t>นาง จำเรียง ธรรมเจริญ</t>
  </si>
  <si>
    <t>เลขที่ 51 ม. 3  ต. ทรงคนอง อ. สามพราน จ. นครปฐม</t>
  </si>
  <si>
    <t>6373</t>
  </si>
  <si>
    <t>03C001/001</t>
  </si>
  <si>
    <t>98854</t>
  </si>
  <si>
    <t>เลขที่ 51 หมู่ที่ 3 ทรงคนอง สามพราน นครปฐม</t>
  </si>
  <si>
    <t>03C001/001-B001</t>
  </si>
  <si>
    <t>6388</t>
  </si>
  <si>
    <t>03C011/001</t>
  </si>
  <si>
    <t>98798</t>
  </si>
  <si>
    <t>จ460/5722</t>
  </si>
  <si>
    <t>3101400723276</t>
  </si>
  <si>
    <t>น.ส. จิดาภา นิลชะชา</t>
  </si>
  <si>
    <t>เลขที่ 64 ม. 6  ต. ทรงคนอง อ. สามพราน จ. นครปฐม</t>
  </si>
  <si>
    <t>7057</t>
  </si>
  <si>
    <t>06E020/001</t>
  </si>
  <si>
    <t>112995</t>
  </si>
  <si>
    <t>จ447/2784</t>
  </si>
  <si>
    <t>3100800508827</t>
  </si>
  <si>
    <t>น.ส. จิตติมา จารุเสถียร</t>
  </si>
  <si>
    <t>เลขที่ 999 ถ. เสรีไทย  แขวง คันนายาว เขต คันนายาว จ. กรุงเทพมหานคร</t>
  </si>
  <si>
    <t>6344</t>
  </si>
  <si>
    <t>03A041</t>
  </si>
  <si>
    <t>42844</t>
  </si>
  <si>
    <t>6345</t>
  </si>
  <si>
    <t>03A042</t>
  </si>
  <si>
    <t>51352</t>
  </si>
  <si>
    <t>เลขที่ 999 ถ. เสรีไทย คันนายาว คันนายาว กรุงเทพมหานคร</t>
  </si>
  <si>
    <t>03A042-B001</t>
  </si>
  <si>
    <t>03A042-B002</t>
  </si>
  <si>
    <t>จ471/8181</t>
  </si>
  <si>
    <t>3730600580677</t>
  </si>
  <si>
    <t>นาย จิตรกร สุขสงวน</t>
  </si>
  <si>
    <t>เลขที่ 67/1 ม. 1  ต. ทรงคนอง อ. สามพราน จ. นครปฐม</t>
  </si>
  <si>
    <t>5664</t>
  </si>
  <si>
    <t>01V020</t>
  </si>
  <si>
    <t>72026</t>
  </si>
  <si>
    <t>5668</t>
  </si>
  <si>
    <t>01V024</t>
  </si>
  <si>
    <t>72030</t>
  </si>
  <si>
    <t>5669</t>
  </si>
  <si>
    <t>01V025</t>
  </si>
  <si>
    <t>71339</t>
  </si>
  <si>
    <t>5667</t>
  </si>
  <si>
    <t>01V023</t>
  </si>
  <si>
    <t>72029</t>
  </si>
  <si>
    <t>5665</t>
  </si>
  <si>
    <t>01V021</t>
  </si>
  <si>
    <t>72027</t>
  </si>
  <si>
    <t>5666</t>
  </si>
  <si>
    <t>01V022</t>
  </si>
  <si>
    <t>72028</t>
  </si>
  <si>
    <t>จ475/8717</t>
  </si>
  <si>
    <t>3869900027504</t>
  </si>
  <si>
    <t>นาย จิตรธวัช สุรการพินิจ</t>
  </si>
  <si>
    <t>เลขที่ 154 ม. 7  แขวง หนองแขม เขต หนองแขม จ. กรุงเทพมหานคร</t>
  </si>
  <si>
    <t>6725</t>
  </si>
  <si>
    <t>05C009</t>
  </si>
  <si>
    <t>62136</t>
  </si>
  <si>
    <t>6726</t>
  </si>
  <si>
    <t>05C009/001</t>
  </si>
  <si>
    <t>109290</t>
  </si>
  <si>
    <t>5518</t>
  </si>
  <si>
    <t>01R015/003</t>
  </si>
  <si>
    <t>97526</t>
  </si>
  <si>
    <t>6728</t>
  </si>
  <si>
    <t>05C010</t>
  </si>
  <si>
    <t>109289</t>
  </si>
  <si>
    <t>จ486/8181</t>
  </si>
  <si>
    <t>1102200107142</t>
  </si>
  <si>
    <t>น.ส. จิตสุภัค สุขสงวน</t>
  </si>
  <si>
    <t>เลขที่ 10/4 ม. 1  ต. ทรงคนอง อ. สามพราน จ. นครปฐม</t>
  </si>
  <si>
    <t>7592</t>
  </si>
  <si>
    <t>01L001/007</t>
  </si>
  <si>
    <t>137967</t>
  </si>
  <si>
    <t>เลขที่ 10/4 หมู่ที่ 1 ทรงคนอง สามพราน นครปฐม</t>
  </si>
  <si>
    <t>01l001/007-b001</t>
  </si>
  <si>
    <t>01l001/007-b002</t>
  </si>
  <si>
    <t>จ547/5775</t>
  </si>
  <si>
    <t>3100200063913</t>
  </si>
  <si>
    <t>นาง จินดารัตน์ ไทยยานันท์</t>
  </si>
  <si>
    <t>เลขที่ 9/1 ซ. สวนผัก52  แขวง ฉิมพลี เขต ตลิ่งชัน จ. กรุงเทพมหานคร</t>
  </si>
  <si>
    <t>6283</t>
  </si>
  <si>
    <t>02M002/001</t>
  </si>
  <si>
    <t>124695</t>
  </si>
  <si>
    <t>จ545/2557/001</t>
  </si>
  <si>
    <t>3730600598860</t>
  </si>
  <si>
    <t>น.ส. จินตนา จันทร์หอม</t>
  </si>
  <si>
    <t>เลขที่ 30 ม. 5  ต. ทรงคนอง อ. สามพราน จ. นครปฐม</t>
  </si>
  <si>
    <t>6720</t>
  </si>
  <si>
    <t>05C002</t>
  </si>
  <si>
    <t>62138</t>
  </si>
  <si>
    <t>เลขที่ 30 หมู่ที่ 5 ทรงคนอง สามพราน นครปฐม</t>
  </si>
  <si>
    <t>05C002-B001</t>
  </si>
  <si>
    <t>6742</t>
  </si>
  <si>
    <t>05C020</t>
  </si>
  <si>
    <t>62135</t>
  </si>
  <si>
    <t>จ550/8755/001</t>
  </si>
  <si>
    <t>3101401183585</t>
  </si>
  <si>
    <t>น.ส. จินนา เสวนะบัณฑิตแพทย์</t>
  </si>
  <si>
    <t>เลขที่ 44/29 ม. 1  ต. ทรงคนอง อ. สามพราน จ. นครปฐม</t>
  </si>
  <si>
    <t>5688</t>
  </si>
  <si>
    <t>01V040</t>
  </si>
  <si>
    <t>67757</t>
  </si>
  <si>
    <t>เลขที่ 44/29 หมู่ที่ 1 ทรงคนอง สามพราน นครปฐม</t>
  </si>
  <si>
    <t>01V040-B001</t>
  </si>
  <si>
    <t>จ557/4711</t>
  </si>
  <si>
    <t>3101600777752</t>
  </si>
  <si>
    <t>นาง จินนารัตน์ ณรงค์ฤกษ์นาวัน</t>
  </si>
  <si>
    <t>เลขที่ 204/14 ซ. วัดใหม่พิเรนทร์  แขวง วัดท่าพระ เขต บางกอกใหญ่ จ. กรุงเทพมหานคร</t>
  </si>
  <si>
    <t>5360</t>
  </si>
  <si>
    <t>01K045</t>
  </si>
  <si>
    <t>71870</t>
  </si>
  <si>
    <t>5364</t>
  </si>
  <si>
    <t>01K049</t>
  </si>
  <si>
    <t>71871</t>
  </si>
  <si>
    <t>จ500/2557</t>
  </si>
  <si>
    <t>3730600489858</t>
  </si>
  <si>
    <t>นาง จิบ จันทร์ฉาย</t>
  </si>
  <si>
    <t>เลขที่ 67/1 ม. 5  ต. ทรงคนอง อ. สามพราน จ. นครปฐม</t>
  </si>
  <si>
    <t>6849</t>
  </si>
  <si>
    <t>05H020</t>
  </si>
  <si>
    <t>54104</t>
  </si>
  <si>
    <t>อ674/2557</t>
  </si>
  <si>
    <t>3730600489840</t>
  </si>
  <si>
    <t>นาย อาภรณ์ จันทร์ฉาย</t>
  </si>
  <si>
    <t>เลขที่ 67/1 หมู่ที่ 5 ทรงคนอง สามพราน นครปฐม</t>
  </si>
  <si>
    <t>05H020-B001</t>
  </si>
  <si>
    <t>05H020-B002</t>
  </si>
  <si>
    <t>05H020-B003</t>
  </si>
  <si>
    <t>6905</t>
  </si>
  <si>
    <t>05K001</t>
  </si>
  <si>
    <t>2899</t>
  </si>
  <si>
    <t>จ773/9776</t>
  </si>
  <si>
    <t>3101402214662</t>
  </si>
  <si>
    <t>นาย จิรวัฏ เอี่ยมไพบูลย์พันธ์</t>
  </si>
  <si>
    <t>เลขที่ 195/19 ถ. พระรามที่6  แขวง ทุ่งพญาไท เขต ราชเทวี จ. กรุงเทพมหานคร</t>
  </si>
  <si>
    <t>5343</t>
  </si>
  <si>
    <t>01K027</t>
  </si>
  <si>
    <t>71905</t>
  </si>
  <si>
    <t>จ733/5779</t>
  </si>
  <si>
    <t>1100800379206</t>
  </si>
  <si>
    <t>น.ส. จิรัญญา เนียมอยู่ยงค์</t>
  </si>
  <si>
    <t>เลขที่ 8/2 ม. 5  ต. ทรงคนอง อ. สามพราน จ. นครปฐม</t>
  </si>
  <si>
    <t>6812</t>
  </si>
  <si>
    <t>05G001/001</t>
  </si>
  <si>
    <t>108081</t>
  </si>
  <si>
    <t>5799</t>
  </si>
  <si>
    <t>01X007</t>
  </si>
  <si>
    <t>3145</t>
  </si>
  <si>
    <t>จ767/8181</t>
  </si>
  <si>
    <t>3730600582416</t>
  </si>
  <si>
    <t>นาง จิราภรณ์ สุขสงญาติ</t>
  </si>
  <si>
    <t>เลขที่ 13/1 ม. 2  ต. ทรงคนอง อ. สามพราน จ. นครปฐม</t>
  </si>
  <si>
    <t>6910</t>
  </si>
  <si>
    <t>05K006</t>
  </si>
  <si>
    <t>2886</t>
  </si>
  <si>
    <t>6911</t>
  </si>
  <si>
    <t>05K007</t>
  </si>
  <si>
    <t>2879</t>
  </si>
  <si>
    <t>เลขที่ 13/1 หมู่ที่ 2 ทรงคนอง สามพราน นครปฐม</t>
  </si>
  <si>
    <t>05K007-B001</t>
  </si>
  <si>
    <t>05K007-B002</t>
  </si>
  <si>
    <t>จ742/7757/001</t>
  </si>
  <si>
    <t>3730600587175</t>
  </si>
  <si>
    <t>นาย จิรเดช รุ่มนุ่ม</t>
  </si>
  <si>
    <t>7056</t>
  </si>
  <si>
    <t>06E020</t>
  </si>
  <si>
    <t>47412</t>
  </si>
  <si>
    <t>เลขที่ 64 หมู่ที่ 6 ทรงคนอง สามพราน นครปฐม</t>
  </si>
  <si>
    <t>06E020-B001</t>
  </si>
  <si>
    <t>จ755/2557</t>
  </si>
  <si>
    <t>3330200128037</t>
  </si>
  <si>
    <t>นาง จีรนันท์ ชนะธร</t>
  </si>
  <si>
    <t>เลขที่ 13 ม. 2  ต. หอมเกร็ด อ. สามพราน จ. นครปฐม</t>
  </si>
  <si>
    <t>7185</t>
  </si>
  <si>
    <t>06I003</t>
  </si>
  <si>
    <t>102371</t>
  </si>
  <si>
    <t>เลขที่ 13 หมู่ที่ 2 หอมเกร็ด สามพราน นครปฐม</t>
  </si>
  <si>
    <t>06I003-B001</t>
  </si>
  <si>
    <t>06I003-B002</t>
  </si>
  <si>
    <t>06I003-B003</t>
  </si>
  <si>
    <t>เล้าไก่</t>
  </si>
  <si>
    <t>06I003-B004</t>
  </si>
  <si>
    <t>จ355/1721/001</t>
  </si>
  <si>
    <t>3710501162877</t>
  </si>
  <si>
    <t>น.ส. จุฑาธิบดิ์ แก้วแจ้ง</t>
  </si>
  <si>
    <t>เลขที่ 49 ม. 6  ต. ทรงคนอง อ. สามพราน จ. นครปฐม</t>
  </si>
  <si>
    <t>7153</t>
  </si>
  <si>
    <t>06H015</t>
  </si>
  <si>
    <t>61591</t>
  </si>
  <si>
    <t>เลขที่ 49 หมู่ที่ 6 ทรงคนอง สามพราน นครปฐม</t>
  </si>
  <si>
    <t>06H015-B001</t>
  </si>
  <si>
    <t>จ374/8187</t>
  </si>
  <si>
    <t>1100700939293</t>
  </si>
  <si>
    <t>น.ส. จุฑารัตน์ สุขสวัสดิ์</t>
  </si>
  <si>
    <t>เลขที่ 12/3 ม. 3  ต. มหาสวัสดิ์ อ. พุทธมณฑล จ. นครปฐม</t>
  </si>
  <si>
    <t>5074</t>
  </si>
  <si>
    <t>01A005</t>
  </si>
  <si>
    <t>119712</t>
  </si>
  <si>
    <t>5076</t>
  </si>
  <si>
    <t>01A006/001</t>
  </si>
  <si>
    <t>119714</t>
  </si>
  <si>
    <t>จ374/1721</t>
  </si>
  <si>
    <t>1102001944290</t>
  </si>
  <si>
    <t>น.ส. จุฑารัตน์ แก้วแจ้ง</t>
  </si>
  <si>
    <t>เลขที่ 60 ม. 6  ต. ทรงคนอง อ. สามพราน จ. นครปฐม</t>
  </si>
  <si>
    <t>7077</t>
  </si>
  <si>
    <t>06F005</t>
  </si>
  <si>
    <t>49107</t>
  </si>
  <si>
    <t>เลขที่ 60 หมู่ที่ 6 ทรงคนอง สามพราน นครปฐม</t>
  </si>
  <si>
    <t>06F005-B001</t>
  </si>
  <si>
    <t>ฉ777/8147</t>
  </si>
  <si>
    <t>3730600588236</t>
  </si>
  <si>
    <t>นาง ฉลวย สุขตาล</t>
  </si>
  <si>
    <t>เลขที่ 2/3 ม. 3  ต. กระทุ่มล้ม อ. สามพราน จ. นครปฐม</t>
  </si>
  <si>
    <t>7149</t>
  </si>
  <si>
    <t>06H009</t>
  </si>
  <si>
    <t>3045</t>
  </si>
  <si>
    <t>ส767/2547</t>
  </si>
  <si>
    <t>3730600588252</t>
  </si>
  <si>
    <t>นาง ส้มผิว จินดาวงษ์</t>
  </si>
  <si>
    <t>เลขที่ 2/3 หมู่ที่ 3 กระทุ่มล้ม สามพราน นครปฐม</t>
  </si>
  <si>
    <t>06H009-B001</t>
  </si>
  <si>
    <t>ฉ791/8187</t>
  </si>
  <si>
    <t>3101203541523</t>
  </si>
  <si>
    <t>นาย ฉลอง สุขสวัสดิ์</t>
  </si>
  <si>
    <t>เลขที่ 12/4 ม. 3  ต. มหาสวัสดิ์ อ. พุทธมณฑล จ. นครปฐม</t>
  </si>
  <si>
    <t>5075</t>
  </si>
  <si>
    <t>01A006</t>
  </si>
  <si>
    <t>94958</t>
  </si>
  <si>
    <t>ฉ700/5775</t>
  </si>
  <si>
    <t>น.ส. ฉวี เทียมทัด</t>
  </si>
  <si>
    <t>เลขที่ 61 ม. 1  ต. ทรงคนอง อ. สามพราน จ. นครปฐม</t>
  </si>
  <si>
    <t>5189</t>
  </si>
  <si>
    <t>01E014</t>
  </si>
  <si>
    <t>29242</t>
  </si>
  <si>
    <t>ส710/5775</t>
  </si>
  <si>
    <t>3730600580057</t>
  </si>
  <si>
    <t>นาย สว่าง เทียมทัด</t>
  </si>
  <si>
    <t>เลขที่ 61 หมู่ที่ 1 ทรงคนอง สามพราน นครปฐม</t>
  </si>
  <si>
    <t>01E014-B001</t>
  </si>
  <si>
    <t>ฉ777/8787</t>
  </si>
  <si>
    <t>3360600537236</t>
  </si>
  <si>
    <t>น.ส. ฉวีวรรณ ศรสวรรค์</t>
  </si>
  <si>
    <t>เลขที่ 20 ม. 6  ต. บ้านขาม อ. จัตุรัส จ. ชัยภูมิ</t>
  </si>
  <si>
    <t>5339</t>
  </si>
  <si>
    <t>01K023</t>
  </si>
  <si>
    <t>71915</t>
  </si>
  <si>
    <t>ช355/7179/001</t>
  </si>
  <si>
    <t>3730600591628</t>
  </si>
  <si>
    <t>นาย ชญานนท์ รุ่งเรืองศรี</t>
  </si>
  <si>
    <t>เลขที่ 80 ม. 3  ต. ทรงคนอง อ. สามพราน จ. นครปฐม</t>
  </si>
  <si>
    <t>6465</t>
  </si>
  <si>
    <t>03D023/005</t>
  </si>
  <si>
    <t>97504</t>
  </si>
  <si>
    <t>เลขที่ 80 หมู่ที่ 3 ทรงคนอง สามพราน นครปฐม</t>
  </si>
  <si>
    <t>03D023/005-B001</t>
  </si>
  <si>
    <t>03D023/005-B002</t>
  </si>
  <si>
    <t>ช500/8510/001</t>
  </si>
  <si>
    <t>3730600586705</t>
  </si>
  <si>
    <t>นาย ชนะ เสนาะคำ</t>
  </si>
  <si>
    <t>เลขที่ 60/7 ม. 2  ต. ทรงคนอง อ. สามพราน จ. นครปฐม</t>
  </si>
  <si>
    <t>6022</t>
  </si>
  <si>
    <t>02E005</t>
  </si>
  <si>
    <t>89499</t>
  </si>
  <si>
    <t>เลขที่ 60/7 หมู่ที่ 2 ทรงคนอง สามพราน นครปฐม</t>
  </si>
  <si>
    <t>02E005-B001</t>
  </si>
  <si>
    <t>ช514/8187</t>
  </si>
  <si>
    <t>3730600577102</t>
  </si>
  <si>
    <t>นาย ชนะกิต สุขศรีสมบูรณ์</t>
  </si>
  <si>
    <t>เลขที่ 32/3 ม. 1  ต. ทรงคนอง อ. สามพราน จ. นครปฐม</t>
  </si>
  <si>
    <t>5767</t>
  </si>
  <si>
    <t>01W009/003</t>
  </si>
  <si>
    <t>110196</t>
  </si>
  <si>
    <t>ช555/7867</t>
  </si>
  <si>
    <t>1100700755877</t>
  </si>
  <si>
    <t>นาย ชนินทร์ เลิศภูมิปัญญา</t>
  </si>
  <si>
    <t>เลขที่ 9/5 ม. 2  ต. ทรงคนอง อ. สามพราน จ. นครปฐม</t>
  </si>
  <si>
    <t>6400</t>
  </si>
  <si>
    <t>03C016/005</t>
  </si>
  <si>
    <t>88987</t>
  </si>
  <si>
    <t>6398</t>
  </si>
  <si>
    <t>03C016/003</t>
  </si>
  <si>
    <t>88985</t>
  </si>
  <si>
    <t>เลขที่ 9/5 หมู่ที่ 2 ทรงคนอง สามพราน นครปฐม</t>
  </si>
  <si>
    <t>03C016/003-B001</t>
  </si>
  <si>
    <t>ช740/2777</t>
  </si>
  <si>
    <t>3100400593401</t>
  </si>
  <si>
    <t>นาย ชรัณ ชววิวัฒนชัย</t>
  </si>
  <si>
    <t>เลขที่ 110/2 ม. 5  ต. กระทุ่มล้ม อ. สามพราน จ. นครปฐม</t>
  </si>
  <si>
    <t>6266</t>
  </si>
  <si>
    <t>02L029</t>
  </si>
  <si>
    <t>3277</t>
  </si>
  <si>
    <t>6267</t>
  </si>
  <si>
    <t>02L029/001</t>
  </si>
  <si>
    <t>107504</t>
  </si>
  <si>
    <t>พ250/9675</t>
  </si>
  <si>
    <t>3100600964039</t>
  </si>
  <si>
    <t>นาง พัชนี อภัยบัณฑิตกุล</t>
  </si>
  <si>
    <t>เลขที่ 9/7 ซ. บรมราชชนนี105 ศาลาธรรมสพน์ ทวีวัฒนา กรุงเทพมหานคร</t>
  </si>
  <si>
    <t>02L029/001-B001</t>
  </si>
  <si>
    <t>บ้านพักอาศัย (ไม่สามารถเข้าสำรวจได้)</t>
  </si>
  <si>
    <t>ช752/1325</t>
  </si>
  <si>
    <t>น.ส. ชลธิชา กาญจนเลขกะ</t>
  </si>
  <si>
    <t>เลขที่ 58/8 ม. 2  ต. ทรงคนอง อ. สามพราน จ. นครปฐม</t>
  </si>
  <si>
    <t>6034</t>
  </si>
  <si>
    <t>02E016</t>
  </si>
  <si>
    <t>96365</t>
  </si>
  <si>
    <t>เลขที่ 58/8 หมู่ที่ 2 ทรงคนอง สามพราน นครปฐม</t>
  </si>
  <si>
    <t>02E016-B001</t>
  </si>
  <si>
    <t>ช790/9551</t>
  </si>
  <si>
    <t>3730300864793</t>
  </si>
  <si>
    <t>นาย ชลอ ฤทธิ์คำรพ</t>
  </si>
  <si>
    <t>เลขที่ 359/201 ม. 5  ต. ศาลายา อ. พุทธมณฑล จ. นครปฐม</t>
  </si>
  <si>
    <t>5355</t>
  </si>
  <si>
    <t>01K040</t>
  </si>
  <si>
    <t>71869</t>
  </si>
  <si>
    <t>ช740/8777</t>
  </si>
  <si>
    <t>3730600582840</t>
  </si>
  <si>
    <t>นาง ชลิดา สุวรรณวงศ์</t>
  </si>
  <si>
    <t>เลขที่ 21/2 ม. 10  ต. ไร่ขิง อ. สามพราน จ. นครปฐม</t>
  </si>
  <si>
    <t>7193</t>
  </si>
  <si>
    <t>06I008</t>
  </si>
  <si>
    <t>67542</t>
  </si>
  <si>
    <t>6250</t>
  </si>
  <si>
    <t>02L013</t>
  </si>
  <si>
    <t>90853</t>
  </si>
  <si>
    <t>เลขที่ 21/2 หมู่ที่ 10 ไร่ขิง สามพราน นครปฐม</t>
  </si>
  <si>
    <t>02L013-B001</t>
  </si>
  <si>
    <t>ช717/7747/001</t>
  </si>
  <si>
    <t>3719900180559</t>
  </si>
  <si>
    <t>นาย ชวกร ลิ้มถิรคุณ</t>
  </si>
  <si>
    <t>เลขที่ 95/1 ม. 1  ต. ทรงคนอง อ. สามพราน จ. นครปฐม</t>
  </si>
  <si>
    <t>5469</t>
  </si>
  <si>
    <t>01O013</t>
  </si>
  <si>
    <t>53266</t>
  </si>
  <si>
    <t>ธ บ พุทธมณฑลสตีล</t>
  </si>
  <si>
    <t xml:space="preserve">บริษัทจำกัด พุทธมณฑลสตีล </t>
  </si>
  <si>
    <t>เลขที่ 95/1 หมู่ที่ 1 ทรงคนอง สามพราน นครปฐม</t>
  </si>
  <si>
    <t>01O013-B001</t>
  </si>
  <si>
    <t>โกดังเก็บเหล็ก</t>
  </si>
  <si>
    <t>5470</t>
  </si>
  <si>
    <t>01O014</t>
  </si>
  <si>
    <t>53265</t>
  </si>
  <si>
    <t>01O014-B001</t>
  </si>
  <si>
    <t>โกดังเก็บเหล็ก,อยู่อาศัย,อยู่อาศัย</t>
  </si>
  <si>
    <t>สำนักงาน</t>
  </si>
  <si>
    <t>5511</t>
  </si>
  <si>
    <t>01R008</t>
  </si>
  <si>
    <t>3092</t>
  </si>
  <si>
    <t>ธ บ ไทยเซี่ยงไฮ้สตีล</t>
  </si>
  <si>
    <t xml:space="preserve">บริษัทจำกัด ไทยเซี่ยงไฮ้สตีล </t>
  </si>
  <si>
    <t>เลขที่ 95/2 หมู่ที่ 1 ทรงคนอง สามพราน นครปฐม</t>
  </si>
  <si>
    <t>01R008-B001</t>
  </si>
  <si>
    <t>โรงจำหน่ายเหล็ก</t>
  </si>
  <si>
    <t>01R008-B002</t>
  </si>
  <si>
    <t>01R008-B003</t>
  </si>
  <si>
    <t>01R008-B004</t>
  </si>
  <si>
    <t>ช774/7425</t>
  </si>
  <si>
    <t>3102300443159</t>
  </si>
  <si>
    <t>นาย ชวลิต วณิชธนานันต์</t>
  </si>
  <si>
    <t>เลขที่ 389 ถ. หมู่บ้านเศรษฐกิจ  แขวง บางแคเหนือ เขต บางแค จ. กรุงเทพมหานคร</t>
  </si>
  <si>
    <t>6278</t>
  </si>
  <si>
    <t>02L038</t>
  </si>
  <si>
    <t>3282</t>
  </si>
  <si>
    <t>เลขที่ 389 ถ. หมู่บ้านเศรษฐกิจ บางแคเหนือ บางแค กรุงเทพมหานคร</t>
  </si>
  <si>
    <t>02L038-B001</t>
  </si>
  <si>
    <t>107|บ้านพักอาศัยตึกสามชั้น</t>
  </si>
  <si>
    <t>02L038-B002</t>
  </si>
  <si>
    <t>02L038-B003</t>
  </si>
  <si>
    <t>02L038-B004</t>
  </si>
  <si>
    <t>ช770/2745</t>
  </si>
  <si>
    <t>1101500376211</t>
  </si>
  <si>
    <t>นาย ชวาล ชูวัฒนขจร</t>
  </si>
  <si>
    <t>เลขที่ 8/29 ม. 10  ต. สามพี่น้อง อ. แก่งหางแมว จ. จันทบุรี</t>
  </si>
  <si>
    <t>5358</t>
  </si>
  <si>
    <t>01K043</t>
  </si>
  <si>
    <t>71902</t>
  </si>
  <si>
    <t>ช227/2784</t>
  </si>
  <si>
    <t>3100800508835</t>
  </si>
  <si>
    <t>นาย ชัชชัย จารุเสถียร</t>
  </si>
  <si>
    <t>เลขที่ 253/3 ถ. ดำรงรักษ์  แขวง คลองมหานาค เขต ป้อมปราบศัตรูพ่าย จ. กรุงเทพมหานคร</t>
  </si>
  <si>
    <t>5635</t>
  </si>
  <si>
    <t>01T025</t>
  </si>
  <si>
    <t>27693</t>
  </si>
  <si>
    <t>เลขที่ 253/3 ถ. ดำรงรักษ์ คลองมหานาค ป้อมปราบศัตรูพ่าย กรุงเทพมหานคร</t>
  </si>
  <si>
    <t>01T025-B001</t>
  </si>
  <si>
    <t>จ557/8770</t>
  </si>
  <si>
    <t>น.ส. จันทร์เพ็ญ สุริยา</t>
  </si>
  <si>
    <t>เลขที่ 32/1 หมู่ที่ 1 ทรงคนอง สามพราน นครปฐม</t>
  </si>
  <si>
    <t>01T025-B002</t>
  </si>
  <si>
    <t>ร้านค้า</t>
  </si>
  <si>
    <t>ช277/4771</t>
  </si>
  <si>
    <t>3730600980373</t>
  </si>
  <si>
    <t>นาย ชัชวาลย์ ตุลารักษ์</t>
  </si>
  <si>
    <t>เลขที่ 63/51 ม. 2  ต. ยายชา อ. สามพราน จ. นครปฐม</t>
  </si>
  <si>
    <t>5974</t>
  </si>
  <si>
    <t>02B023</t>
  </si>
  <si>
    <t>92729</t>
  </si>
  <si>
    <t>ช723/7772/001</t>
  </si>
  <si>
    <t>3101801399833</t>
  </si>
  <si>
    <t>นาย ชัยชาญ วารวิจิตร</t>
  </si>
  <si>
    <t>เลขที่ 3/2 ม. 1  ต. ทรงคนอง อ. สามพราน จ. นครปฐม</t>
  </si>
  <si>
    <t>5899</t>
  </si>
  <si>
    <t>01Z019</t>
  </si>
  <si>
    <t>3117</t>
  </si>
  <si>
    <t>เลขที่ 3/2 หมู่ที่ 1 ทรงคนอง สามพราน นครปฐม</t>
  </si>
  <si>
    <t>01Z019-B001</t>
  </si>
  <si>
    <t>402|ตึกแถวสองชั้น</t>
  </si>
  <si>
    <t>01Z019-B002</t>
  </si>
  <si>
    <t>ห้องเช่า,ห้องเช่า</t>
  </si>
  <si>
    <t>01Z019-B003</t>
  </si>
  <si>
    <t>01Z019-B004</t>
  </si>
  <si>
    <t>01Z019-B005</t>
  </si>
  <si>
    <t>ให้เช่า-อื่นๆ</t>
  </si>
  <si>
    <t>ร้านติดตั้งดาวเทียม</t>
  </si>
  <si>
    <t>01Z019-B006</t>
  </si>
  <si>
    <t>ร้านขายโทรศัพท์</t>
  </si>
  <si>
    <t>01Z019-B007</t>
  </si>
  <si>
    <t>ร้านขายอุปกรณ์ตกปลา</t>
  </si>
  <si>
    <t>01Z019-B008</t>
  </si>
  <si>
    <t>ร้านขายยา,ห้องเช่า</t>
  </si>
  <si>
    <t>01Z019-B009</t>
  </si>
  <si>
    <t>01Z019-B010</t>
  </si>
  <si>
    <t>ช375/7681</t>
  </si>
  <si>
    <t>1739900295911</t>
  </si>
  <si>
    <t>นาย ชาญวิทย์ ลาภส่งเสริม</t>
  </si>
  <si>
    <t>เลขที่ 3/23 หมู่ที่ 1 ทรงคนอง สามพราน นครปฐม</t>
  </si>
  <si>
    <t>01Z019-B011</t>
  </si>
  <si>
    <t>ร้านอาหาร,ร้านขายมะพร้าว</t>
  </si>
  <si>
    <t>01Z019-B012</t>
  </si>
  <si>
    <t>ร้านกะทิ</t>
  </si>
  <si>
    <t>01Z019-B013</t>
  </si>
  <si>
    <t>เพิงปอกมะพร้าว</t>
  </si>
  <si>
    <t>01Z019-B014</t>
  </si>
  <si>
    <t>01Z019-B015</t>
  </si>
  <si>
    <t>01Z019-B016</t>
  </si>
  <si>
    <t>ช747/9775</t>
  </si>
  <si>
    <t>3100100436637</t>
  </si>
  <si>
    <t>นาย ชัยณรงค์ อยู่เย็นเจริญ</t>
  </si>
  <si>
    <t>เลขที่ 8 ม. 5  ต. ทรงคนอง อ. สามพราน จ. นครปฐม</t>
  </si>
  <si>
    <t>6779</t>
  </si>
  <si>
    <t>05E007</t>
  </si>
  <si>
    <t>92499</t>
  </si>
  <si>
    <t>6792</t>
  </si>
  <si>
    <t>05E016</t>
  </si>
  <si>
    <t>2974</t>
  </si>
  <si>
    <t>6778</t>
  </si>
  <si>
    <t>05E006</t>
  </si>
  <si>
    <t>2975</t>
  </si>
  <si>
    <t>เลขที่ 8 หมู่ที่ 5 ทรงคนอง สามพราน นครปฐม</t>
  </si>
  <si>
    <t>05E006-B001</t>
  </si>
  <si>
    <t>05E006-B002</t>
  </si>
  <si>
    <t>05E006-B003</t>
  </si>
  <si>
    <t>6073</t>
  </si>
  <si>
    <t>02G002</t>
  </si>
  <si>
    <t>3287</t>
  </si>
  <si>
    <t>ก000/5917</t>
  </si>
  <si>
    <t>1102000589151</t>
  </si>
  <si>
    <t>ด.ช. ไก่ ทองยิ่ง</t>
  </si>
  <si>
    <t>เลขที่ 63 หมู่ที่ 2 ทรงคนอง สามพราน นครปฐม</t>
  </si>
  <si>
    <t>02G002-B001</t>
  </si>
  <si>
    <t>ช767/7457</t>
  </si>
  <si>
    <t>5411490005711</t>
  </si>
  <si>
    <t>นาย ชัยพร รัตนวงค์</t>
  </si>
  <si>
    <t>เลขที่ 121 ม. 21  ต. นาบ่อคำ อ. เมืองกำแพงเพชร จ. กำแพงเพชร</t>
  </si>
  <si>
    <t>6944</t>
  </si>
  <si>
    <t>05M006/002</t>
  </si>
  <si>
    <t>101492</t>
  </si>
  <si>
    <t>ช767/1774</t>
  </si>
  <si>
    <t>3130100527217</t>
  </si>
  <si>
    <t>นาย ชัยพร เกียรติพวงชัย</t>
  </si>
  <si>
    <t>เลขที่ 58/9 ม. 1  ต. ทรงคนอง อ. สามพราน จ. นครปฐม</t>
  </si>
  <si>
    <t>5230</t>
  </si>
  <si>
    <t>01F039</t>
  </si>
  <si>
    <t>92063</t>
  </si>
  <si>
    <t>เลขที่ 58/9 หมู่ที่ 1 ทรงคนอง สามพราน นครปฐม</t>
  </si>
  <si>
    <t>01F039-B001</t>
  </si>
  <si>
    <t>โรงผลิตเทียน,คลังสินค้า,โรงเก็บของ</t>
  </si>
  <si>
    <t>01F039-B002</t>
  </si>
  <si>
    <t>01F039-B003</t>
  </si>
  <si>
    <t>บ้านพักพนักงาน,บ้านพักพนักงาน</t>
  </si>
  <si>
    <t>ช771/8187</t>
  </si>
  <si>
    <t>3730600577081</t>
  </si>
  <si>
    <t>น.อ. ชัยยงค์ สุขศรีสมบูรณ์</t>
  </si>
  <si>
    <t>5757</t>
  </si>
  <si>
    <t>01W003</t>
  </si>
  <si>
    <t>27692</t>
  </si>
  <si>
    <t>เลขที่ 32/3 หมู่ที่ 1 ทรงคนอง สามพราน นครปฐม</t>
  </si>
  <si>
    <t>01W003-B001</t>
  </si>
  <si>
    <t>01W003-B002</t>
  </si>
  <si>
    <t>01W003-B003</t>
  </si>
  <si>
    <t>01W003-B004</t>
  </si>
  <si>
    <t>ร้านขายผัก</t>
  </si>
  <si>
    <t>01W003-B005</t>
  </si>
  <si>
    <t>โต๊ะสนุ๊ก</t>
  </si>
  <si>
    <t>01W003-B006</t>
  </si>
  <si>
    <t>401|ตึกแถวชั้นเดียว</t>
  </si>
  <si>
    <t>01W003-B007</t>
  </si>
  <si>
    <t>แท๊งค์น้ำ</t>
  </si>
  <si>
    <t>01W003-B008</t>
  </si>
  <si>
    <t>01W003-B009</t>
  </si>
  <si>
    <t>ห้องเช่า 4 ห้อง</t>
  </si>
  <si>
    <t>5768</t>
  </si>
  <si>
    <t>01W009/004</t>
  </si>
  <si>
    <t>110194</t>
  </si>
  <si>
    <t>7579</t>
  </si>
  <si>
    <t>01W003/002</t>
  </si>
  <si>
    <t>135480</t>
  </si>
  <si>
    <t>01W003/002-B001</t>
  </si>
  <si>
    <t>ห้องเช่า 2 ห้อง</t>
  </si>
  <si>
    <t>ช775/2917/001</t>
  </si>
  <si>
    <t>3730600593795</t>
  </si>
  <si>
    <t>นาย ชัยยุทธ จือเกร็ด</t>
  </si>
  <si>
    <t>เลขที่ 68/8 ม. 2  ต. ทรงคนอง อ. สามพราน จ. นครปฐม</t>
  </si>
  <si>
    <t>6404</t>
  </si>
  <si>
    <t>03C020</t>
  </si>
  <si>
    <t>113621</t>
  </si>
  <si>
    <t>6406</t>
  </si>
  <si>
    <t>03C020/002</t>
  </si>
  <si>
    <t>109483</t>
  </si>
  <si>
    <t>บ379/9557</t>
  </si>
  <si>
    <t>3730600592608</t>
  </si>
  <si>
    <t>นาย บุญลือ อินทรชิต</t>
  </si>
  <si>
    <t>เลขที่ 33 หมู่ที่ 3 ทรงคนอง สามพราน นครปฐม</t>
  </si>
  <si>
    <t>03C020/002-B001</t>
  </si>
  <si>
    <t>6407</t>
  </si>
  <si>
    <t>03C020/003</t>
  </si>
  <si>
    <t>109482</t>
  </si>
  <si>
    <t>6204</t>
  </si>
  <si>
    <t>02K001/003</t>
  </si>
  <si>
    <t>116667</t>
  </si>
  <si>
    <t>7271</t>
  </si>
  <si>
    <t>06J051/001</t>
  </si>
  <si>
    <t>108890</t>
  </si>
  <si>
    <t>ส727/9779</t>
  </si>
  <si>
    <t>4199900004622</t>
  </si>
  <si>
    <t>นาย สมชาย เอี่ยมอิ่ม</t>
  </si>
  <si>
    <t>เลขที่ 4/1 หมู่ที่ 6 ทรงคนอง สามพราน นครปฐม</t>
  </si>
  <si>
    <t>06J051/001-B001</t>
  </si>
  <si>
    <t>ช775/8774</t>
  </si>
  <si>
    <t>3740200518575</t>
  </si>
  <si>
    <t>นาย ชัยยุทธ ศรีวัฒนา</t>
  </si>
  <si>
    <t>เลขที่ 58 ม. 6  ต. อ้อมน้อย อ. กระทุ่มแบน จ. สมุทรสาคร</t>
  </si>
  <si>
    <t>6052</t>
  </si>
  <si>
    <t>02E028</t>
  </si>
  <si>
    <t>3149</t>
  </si>
  <si>
    <t>ช775/8187</t>
  </si>
  <si>
    <t>3730600577064</t>
  </si>
  <si>
    <t>นาย ชัยยุทธ สุขศรีสมบูรณ์</t>
  </si>
  <si>
    <t>เลขที่ 120/55 ม. 11  ต. ตลาดขวัญ อ. เมืองนนทบุรี จ. นนทบุรี</t>
  </si>
  <si>
    <t>5769</t>
  </si>
  <si>
    <t>01W009/005</t>
  </si>
  <si>
    <t>110195</t>
  </si>
  <si>
    <t>5777</t>
  </si>
  <si>
    <t>01W017</t>
  </si>
  <si>
    <t>24543</t>
  </si>
  <si>
    <t>ช787/8515</t>
  </si>
  <si>
    <t>1102001005269</t>
  </si>
  <si>
    <t>นาย ชัยศรี แสนกันยา</t>
  </si>
  <si>
    <t>เลขที่ 44/34 ม. 1  ต. ทรงคนอง อ. สามพราน จ. นครปฐม</t>
  </si>
  <si>
    <t>5750</t>
  </si>
  <si>
    <t>01V085/001</t>
  </si>
  <si>
    <t>111815</t>
  </si>
  <si>
    <t>เลขที่ 44/34 หมู่ที่ 1 ทรงคนอง สามพราน นครปฐม</t>
  </si>
  <si>
    <t>01V085/001-B001</t>
  </si>
  <si>
    <t>ช787/5757/001</t>
  </si>
  <si>
    <t>3102002942921</t>
  </si>
  <si>
    <t>นาย ชัยศรี ไทยทวี</t>
  </si>
  <si>
    <t>เลขที่ 41/28 ม. 1  ต. ทรงคนอง อ. สามพราน จ. นครปฐม</t>
  </si>
  <si>
    <t>5632</t>
  </si>
  <si>
    <t>01T022</t>
  </si>
  <si>
    <t>24547</t>
  </si>
  <si>
    <t>5556</t>
  </si>
  <si>
    <t>01S014</t>
  </si>
  <si>
    <t>3085</t>
  </si>
  <si>
    <t>ศ767/8117</t>
  </si>
  <si>
    <t>นาง ศรีพรรณ สุขะกูล</t>
  </si>
  <si>
    <t>เลขที่ 45/8 หมู่ที่ 1 ทรงคนอง สามพราน นครปฐม</t>
  </si>
  <si>
    <t>01S014-B001</t>
  </si>
  <si>
    <t>01S014-B002</t>
  </si>
  <si>
    <t>511/2|อาคารพาณิชยกรรมประเภทค้าปลีกค้าส่ง</t>
  </si>
  <si>
    <t>แกลอรี่</t>
  </si>
  <si>
    <t>01S014-B003</t>
  </si>
  <si>
    <t>01S014-B004</t>
  </si>
  <si>
    <t>01S014-B005</t>
  </si>
  <si>
    <t>ที่นั่ง</t>
  </si>
  <si>
    <t>01S014-B006</t>
  </si>
  <si>
    <t>01S014-B007</t>
  </si>
  <si>
    <t>01S014-B008</t>
  </si>
  <si>
    <t>01S014-B009</t>
  </si>
  <si>
    <t>ครัว</t>
  </si>
  <si>
    <t>01S014-B010</t>
  </si>
  <si>
    <t>เลขที่ 41/28 หมู่ที่ 1 ทรงคนอง สามพราน นครปฐม</t>
  </si>
  <si>
    <t>01S014-B011</t>
  </si>
  <si>
    <t>01S014-B012</t>
  </si>
  <si>
    <t>ช174/1855</t>
  </si>
  <si>
    <t>3730600410593</t>
  </si>
  <si>
    <t>นาย ชาคริต คูสินทรัพย์</t>
  </si>
  <si>
    <t>เลขที่ 28 ม. 4  ต. ท่าตลาด อ. สามพราน จ. นครปฐม</t>
  </si>
  <si>
    <t>6923</t>
  </si>
  <si>
    <t>05L008</t>
  </si>
  <si>
    <t>93382</t>
  </si>
  <si>
    <t>ช327/5587</t>
  </si>
  <si>
    <t>3100601843910</t>
  </si>
  <si>
    <t>นาย ชาญชัย ทับศิริ</t>
  </si>
  <si>
    <t>เลขที่ 82 ม. 5  ต. ทรงคนอง อ. สามพราน จ. นครปฐม</t>
  </si>
  <si>
    <t>6940</t>
  </si>
  <si>
    <t>05M005/001</t>
  </si>
  <si>
    <t>95097</t>
  </si>
  <si>
    <t>น557/5587</t>
  </si>
  <si>
    <t>3730600815364</t>
  </si>
  <si>
    <t>นาง นัทธมน ทับศิริ</t>
  </si>
  <si>
    <t>เลขที่ 82 หมู่ที่ 5 ทรงคนอง สามพราน นครปฐม</t>
  </si>
  <si>
    <t>05M005/001-B001</t>
  </si>
  <si>
    <t>ช470/8720/001</t>
  </si>
  <si>
    <t>3730600595101</t>
  </si>
  <si>
    <t>นาย ชาตรี ศรีชะ</t>
  </si>
  <si>
    <t>เลขที่ 16 ม. 4  ต. ทรงคนอง อ. สามพราน จ. นครปฐม</t>
  </si>
  <si>
    <t>6600</t>
  </si>
  <si>
    <t>04B020</t>
  </si>
  <si>
    <t>2978</t>
  </si>
  <si>
    <t>ช700/2429</t>
  </si>
  <si>
    <t>3730600583056</t>
  </si>
  <si>
    <t>นาย ชาลี ชิดเชื้อ</t>
  </si>
  <si>
    <t>เลขที่ 19/1 ม. 2  ต. ทรงคนอง อ. สามพราน จ. นครปฐม</t>
  </si>
  <si>
    <t>6237</t>
  </si>
  <si>
    <t>02K028</t>
  </si>
  <si>
    <t>3263</t>
  </si>
  <si>
    <t>ล777/2429</t>
  </si>
  <si>
    <t>3730600583048</t>
  </si>
  <si>
    <t>นาง ลาวัลย์ ชิดเชื้อ</t>
  </si>
  <si>
    <t>เลขที่ 19/1 หมู่ที่ 2 ทรงคนอง สามพราน นครปฐม</t>
  </si>
  <si>
    <t>02K028-B001</t>
  </si>
  <si>
    <t>พ240/2429</t>
  </si>
  <si>
    <t>3730600583064</t>
  </si>
  <si>
    <t>น.ส. พจณี ชิดเชื้อ</t>
  </si>
  <si>
    <t>เลขที่ 19/2 หมู่ที่ 2 ทรงคนอง สามพราน นครปฐม</t>
  </si>
  <si>
    <t>02K028-B002</t>
  </si>
  <si>
    <t>ช757/8155</t>
  </si>
  <si>
    <t>3730600593779</t>
  </si>
  <si>
    <t>นาย ชาวิทย์ แสงทับ</t>
  </si>
  <si>
    <t>เลขที่ 56/1 ม. 2  ต. ทรงคนอง อ. สามพราน จ. นครปฐม</t>
  </si>
  <si>
    <t>5953</t>
  </si>
  <si>
    <t>02B004</t>
  </si>
  <si>
    <t>53167</t>
  </si>
  <si>
    <t>5954</t>
  </si>
  <si>
    <t>02B005</t>
  </si>
  <si>
    <t>48859</t>
  </si>
  <si>
    <t>ท856/8155</t>
  </si>
  <si>
    <t>1739900371277</t>
  </si>
  <si>
    <t>นาย ทัศน์พล แสงทับ</t>
  </si>
  <si>
    <t>เลขที่ 56/1 หมู่ที่ 2 ทรงคนอง สามพราน นครปฐม</t>
  </si>
  <si>
    <t>02B005-B001</t>
  </si>
  <si>
    <t>5957</t>
  </si>
  <si>
    <t>02B008</t>
  </si>
  <si>
    <t>3157</t>
  </si>
  <si>
    <t>ช127/5357</t>
  </si>
  <si>
    <t>3743800031949</t>
  </si>
  <si>
    <t>นาย ชิงชัย บุญประคอง</t>
  </si>
  <si>
    <t>เลขที่ 268/9 ม. 9  ต. ตลาดกระทุ่มแบน อ. กระทุ่มแบน จ. สมุทรสาคร</t>
  </si>
  <si>
    <t>5442</t>
  </si>
  <si>
    <t>01N003</t>
  </si>
  <si>
    <t>3056</t>
  </si>
  <si>
    <t>5441</t>
  </si>
  <si>
    <t>01N002/001</t>
  </si>
  <si>
    <t>91804</t>
  </si>
  <si>
    <t>ช465/2159/001</t>
  </si>
  <si>
    <t>3720900810635</t>
  </si>
  <si>
    <t>นาย ชิติพัทธ์ ช้างทอง</t>
  </si>
  <si>
    <t>เลขที่ 108 ม. 6  ต. ทรงคนอง อ. สามพราน จ. นครปฐม</t>
  </si>
  <si>
    <t>7169</t>
  </si>
  <si>
    <t>06H030</t>
  </si>
  <si>
    <t>94377</t>
  </si>
  <si>
    <t>เลขที่ 108 หมู่ที่ 6 ทรงคนอง สามพราน นครปฐม</t>
  </si>
  <si>
    <t>06H030-B001</t>
  </si>
  <si>
    <t>7171</t>
  </si>
  <si>
    <t>06H031/001</t>
  </si>
  <si>
    <t>111904</t>
  </si>
  <si>
    <t>ช556/5787/001</t>
  </si>
  <si>
    <t>3730600575291</t>
  </si>
  <si>
    <t>นาย ชินปพัฏฐ์ ประเสริฐมรรค</t>
  </si>
  <si>
    <t>เลขที่ 86/5 ม. 1  ต. ทรงคนอง อ. สามพราน จ. นครปฐม</t>
  </si>
  <si>
    <t>5771</t>
  </si>
  <si>
    <t>01W011</t>
  </si>
  <si>
    <t>58343</t>
  </si>
  <si>
    <t>6829</t>
  </si>
  <si>
    <t>05H009</t>
  </si>
  <si>
    <t>2923</t>
  </si>
  <si>
    <t>เลขที่ 86/5 หมู่ที่ 1 ทรงคนอง สามพราน นครปฐม</t>
  </si>
  <si>
    <t>05H009-B001</t>
  </si>
  <si>
    <t>6830</t>
  </si>
  <si>
    <t>05H010</t>
  </si>
  <si>
    <t>2922</t>
  </si>
  <si>
    <t>5770</t>
  </si>
  <si>
    <t>01W010</t>
  </si>
  <si>
    <t>58344</t>
  </si>
  <si>
    <t>บ349/5787</t>
  </si>
  <si>
    <t>3120101219303</t>
  </si>
  <si>
    <t>นาง บุญเตือน ประเสริฐมรรค</t>
  </si>
  <si>
    <t>เลขที่ 86/4 หมู่ที่ 1 ทรงคนอง สามพราน นครปฐม</t>
  </si>
  <si>
    <t>01W010-B001</t>
  </si>
  <si>
    <t>01W010-B002</t>
  </si>
  <si>
    <t>01W010-B003</t>
  </si>
  <si>
    <t>01W010-B004</t>
  </si>
  <si>
    <t>01W010-B005</t>
  </si>
  <si>
    <t>01W010-B006</t>
  </si>
  <si>
    <t>6844</t>
  </si>
  <si>
    <t>05H015/002</t>
  </si>
  <si>
    <t>118599</t>
  </si>
  <si>
    <t>ช577/8187</t>
  </si>
  <si>
    <t>3730600577099</t>
  </si>
  <si>
    <t>น.ส. ชินวรรณ สุขศรีสมบูรณ์</t>
  </si>
  <si>
    <t>5766</t>
  </si>
  <si>
    <t>01W009/002</t>
  </si>
  <si>
    <t>110197</t>
  </si>
  <si>
    <t>ช460/7524</t>
  </si>
  <si>
    <t>3749800100235</t>
  </si>
  <si>
    <t>นาง ชุดาภา เมธาจิตติพันธ์</t>
  </si>
  <si>
    <t>เลขที่ 7/1 ม. 18  แขวง ศาลาธรรมสพน์ เขต ทวีวัฒนา จ. กรุงเทพมหานคร</t>
  </si>
  <si>
    <t>6516</t>
  </si>
  <si>
    <t>03E024</t>
  </si>
  <si>
    <t>16648</t>
  </si>
  <si>
    <t>6519</t>
  </si>
  <si>
    <t>03E026</t>
  </si>
  <si>
    <t>10431</t>
  </si>
  <si>
    <t>เลขที่ 7/1 หมู่ที่ 18 ศาลาธรรมสพน์ ทวีวัฒนา กรุงเทพมหานคร</t>
  </si>
  <si>
    <t>03E026-B001</t>
  </si>
  <si>
    <t>03E026-B002</t>
  </si>
  <si>
    <t>03E026-B003</t>
  </si>
  <si>
    <t>7564</t>
  </si>
  <si>
    <t>03E028</t>
  </si>
  <si>
    <t>03E028-B001</t>
  </si>
  <si>
    <t>03E028-B002</t>
  </si>
  <si>
    <t>03E028-B003</t>
  </si>
  <si>
    <t>03E028-B004</t>
  </si>
  <si>
    <t>03E028-B005</t>
  </si>
  <si>
    <t>ช430/5395</t>
  </si>
  <si>
    <t>3730600586586</t>
  </si>
  <si>
    <t>นาง ชุติญา บุญฤทธิ์</t>
  </si>
  <si>
    <t>เลขที่ 59 ม. 2  ต. ทรงคนอง อ. สามพราน จ. นครปฐม</t>
  </si>
  <si>
    <t>6004</t>
  </si>
  <si>
    <t>02D002</t>
  </si>
  <si>
    <t>3173</t>
  </si>
  <si>
    <t>ช470/6100</t>
  </si>
  <si>
    <t>1339900014397</t>
  </si>
  <si>
    <t>น.ส. ชุติมา ภูขำ</t>
  </si>
  <si>
    <t>เลขที่ 36/198 ม. 12  แขวง ลาดพร้าว เขต ลาดพร้าว จ. กรุงเทพมหานคร</t>
  </si>
  <si>
    <t>5917</t>
  </si>
  <si>
    <t>01Z030</t>
  </si>
  <si>
    <t>3114</t>
  </si>
  <si>
    <t>5918</t>
  </si>
  <si>
    <t>01Z030/001</t>
  </si>
  <si>
    <t>108963</t>
  </si>
  <si>
    <t>ช500/9775</t>
  </si>
  <si>
    <t>นาย ชุบ เอี๋ยวประเสริฐ</t>
  </si>
  <si>
    <t>เลขที่ 25 ม. 3  ต. ทรงคนอง อ. สามพราน จ. นครปฐม</t>
  </si>
  <si>
    <t>5274</t>
  </si>
  <si>
    <t>01I003</t>
  </si>
  <si>
    <t>3018</t>
  </si>
  <si>
    <t>ล275/9775</t>
  </si>
  <si>
    <t>5730600021178</t>
  </si>
  <si>
    <t>น.ส. ลำจวน เอี๋ยวประเสริฐ</t>
  </si>
  <si>
    <t>เลขที่ 78/3 หมู่ที่ 1 ทรงคนอง สามพราน นครปฐม</t>
  </si>
  <si>
    <t>01I003-B001</t>
  </si>
  <si>
    <t>01I003-B002</t>
  </si>
  <si>
    <t>ส557/9775</t>
  </si>
  <si>
    <t>5730600021194</t>
  </si>
  <si>
    <t>นาย สุนทร เอี๋ยวประเสริฐ</t>
  </si>
  <si>
    <t>เลขที่ 78 หมู่ที่ 1 ทรงคนอง สามพราน นครปฐม</t>
  </si>
  <si>
    <t>01I003-B003</t>
  </si>
  <si>
    <t>01I003-B004</t>
  </si>
  <si>
    <t>01I003-B005</t>
  </si>
  <si>
    <t>ช700/6555/001</t>
  </si>
  <si>
    <t>3730600877050</t>
  </si>
  <si>
    <t>นาง ชุลี พันธ์บุบผา</t>
  </si>
  <si>
    <t>เลขที่ 67/11 ม. 5  ต. ทรงคนอง อ. สามพราน จ. นครปฐม</t>
  </si>
  <si>
    <t>6949</t>
  </si>
  <si>
    <t>05M008/001</t>
  </si>
  <si>
    <t>2870</t>
  </si>
  <si>
    <t>เลขที่ 67/11 หมู่ที่ 5 ทรงคนอง สามพราน นครปฐม</t>
  </si>
  <si>
    <t>05M008/001-B001</t>
  </si>
  <si>
    <t>05M008/001-B002</t>
  </si>
  <si>
    <t>ช700/9958/001</t>
  </si>
  <si>
    <t>3730600591482</t>
  </si>
  <si>
    <t>นาง ชุลี อ่อนหวาน</t>
  </si>
  <si>
    <t>เลขที่ 27 ม. 3  ต. ทรงคนอง อ. สามพราน จ. นครปฐม</t>
  </si>
  <si>
    <t>6498</t>
  </si>
  <si>
    <t>03E006</t>
  </si>
  <si>
    <t>3221</t>
  </si>
  <si>
    <t>เลขที่ 27 หมู่ที่ 3 ทรงคนอง สามพราน นครปฐม</t>
  </si>
  <si>
    <t>03E006-B001</t>
  </si>
  <si>
    <t>ช720/2775</t>
  </si>
  <si>
    <t>3730600147078</t>
  </si>
  <si>
    <t>น.ส. ชุ่มใจ เจียมบุญศรี</t>
  </si>
  <si>
    <t>เลขที่ 34 ม. 4  ต. บางเตย อ. สามพราน จ. นครปฐม</t>
  </si>
  <si>
    <t>6174</t>
  </si>
  <si>
    <t>02J015</t>
  </si>
  <si>
    <t>11481</t>
  </si>
  <si>
    <t>ว745/6787</t>
  </si>
  <si>
    <t>4129900003537</t>
  </si>
  <si>
    <t>นาย วิรัตน์ พูลสุวรรณ</t>
  </si>
  <si>
    <t>เลขที่ 53 หมู่ที่ 2 ทรงคนอง สามพราน นครปฐม</t>
  </si>
  <si>
    <t>02J015-B001</t>
  </si>
  <si>
    <t>5171</t>
  </si>
  <si>
    <t>01D002</t>
  </si>
  <si>
    <t>3008</t>
  </si>
  <si>
    <t>เลขที่ 34 หมู่ที่ 4 บางเตย สามพราน นครปฐม</t>
  </si>
  <si>
    <t>01D002-B001</t>
  </si>
  <si>
    <t>6093</t>
  </si>
  <si>
    <t>02G022</t>
  </si>
  <si>
    <t>11482</t>
  </si>
  <si>
    <t>ช240/5337/001</t>
  </si>
  <si>
    <t>3120100658206</t>
  </si>
  <si>
    <t>นาย ชูชาติ ปัญญาเลิศ</t>
  </si>
  <si>
    <t>เลขที่ 44/82 ม. 1  ต. ทรงคนอง อ. สามพราน จ. นครปฐม</t>
  </si>
  <si>
    <t>5584</t>
  </si>
  <si>
    <t>01S043</t>
  </si>
  <si>
    <t>77269</t>
  </si>
  <si>
    <t>เลขที่ 44/82 หมู่ที่ 1 ทรงคนอง สามพราน นครปฐม</t>
  </si>
  <si>
    <t>01S043-B001</t>
  </si>
  <si>
    <t>ช240/7944</t>
  </si>
  <si>
    <t>3101900670163</t>
  </si>
  <si>
    <t>นาย ชูชาติ รอดถนอม</t>
  </si>
  <si>
    <t>เลขที่ 27/3 ม. 2  ต. ทรงคนอง อ. สามพราน จ. นครปฐม</t>
  </si>
  <si>
    <t>6033</t>
  </si>
  <si>
    <t>02E015</t>
  </si>
  <si>
    <t>95503</t>
  </si>
  <si>
    <t>ข350/7944</t>
  </si>
  <si>
    <t>3300900697964</t>
  </si>
  <si>
    <t>นาง ขญานี รอดถนอม</t>
  </si>
  <si>
    <t>เลขที่ 27/5 หมู่ที่ 2 ทรงคนอง สามพราน นครปฐม</t>
  </si>
  <si>
    <t>02E015-B001</t>
  </si>
  <si>
    <t>6032</t>
  </si>
  <si>
    <t>02E014</t>
  </si>
  <si>
    <t>95504</t>
  </si>
  <si>
    <t>เลขที่ 27/3 หมู่ที่ 2 ทรงคนอง สามพราน นครปฐม</t>
  </si>
  <si>
    <t>02E014-B001</t>
  </si>
  <si>
    <t>ช240/9727/001</t>
  </si>
  <si>
    <t>3730600598398</t>
  </si>
  <si>
    <t>นาย ชูชาติ อิ้วชาวนา</t>
  </si>
  <si>
    <t>เลขที่ 24/1 ม. 5  ต. ทรงคนอง อ. สามพราน จ. นครปฐม</t>
  </si>
  <si>
    <t>6746</t>
  </si>
  <si>
    <t>05C024</t>
  </si>
  <si>
    <t>2942</t>
  </si>
  <si>
    <t>เลขที่ 24/1 หมู่ที่ 5 ทรงคนอง สามพราน นครปฐม</t>
  </si>
  <si>
    <t>05C024-B001</t>
  </si>
  <si>
    <t>05C024-B002</t>
  </si>
  <si>
    <t>05C024-B003</t>
  </si>
  <si>
    <t>6747</t>
  </si>
  <si>
    <t>05D001</t>
  </si>
  <si>
    <t>2943</t>
  </si>
  <si>
    <t>ช814/8551</t>
  </si>
  <si>
    <t>น.อ. ชูศักดิ์ เสนานิกรม</t>
  </si>
  <si>
    <t>เลขที่ 230/15 ม. 10  แขวง ลาดยาว เขต จตุจักร จ. กรุงเทพมหานคร</t>
  </si>
  <si>
    <t>5482</t>
  </si>
  <si>
    <t>01P008</t>
  </si>
  <si>
    <t>64468</t>
  </si>
  <si>
    <t>ช974/7175/001</t>
  </si>
  <si>
    <t>3100903782379</t>
  </si>
  <si>
    <t>นาง ช่อลัดดา เมฆิยานนท์</t>
  </si>
  <si>
    <t>เลขที่ 44/58 ม. 1  ต. ทรงคนอง อ. สามพราน จ. นครปฐม</t>
  </si>
  <si>
    <t>5566</t>
  </si>
  <si>
    <t>01S024</t>
  </si>
  <si>
    <t>77276</t>
  </si>
  <si>
    <t>เลขที่ 44/58 หมู่ที่ 1 ทรงคนอง สามพราน นครปฐม</t>
  </si>
  <si>
    <t>01S024-B001</t>
  </si>
  <si>
    <t>ธ บ ซีเอชเอสเอสเตท</t>
  </si>
  <si>
    <t>0105558180608</t>
  </si>
  <si>
    <t xml:space="preserve">บริษัทจำกัด ซีเอชเอสเอสเตท </t>
  </si>
  <si>
    <t>เลขที่ 1489 ถ. เพชรเกษม  แขวง หลักสอง เขต บางแค จ. กรุงเทพมหานคร</t>
  </si>
  <si>
    <t>7425</t>
  </si>
  <si>
    <t>03A047/001</t>
  </si>
  <si>
    <t>130618</t>
  </si>
  <si>
    <t>6000</t>
  </si>
  <si>
    <t>02C017</t>
  </si>
  <si>
    <t>89647</t>
  </si>
  <si>
    <t>6001</t>
  </si>
  <si>
    <t>02C017/001</t>
  </si>
  <si>
    <t>89648</t>
  </si>
  <si>
    <t>6009</t>
  </si>
  <si>
    <t>02D004</t>
  </si>
  <si>
    <t>42806</t>
  </si>
  <si>
    <t>5504</t>
  </si>
  <si>
    <t>01R001</t>
  </si>
  <si>
    <t>47516</t>
  </si>
  <si>
    <t>ธ บ ฉั่วฮะเส็ง</t>
  </si>
  <si>
    <t xml:space="preserve">บริษัทจำกัด ฉั่วฮะเส็ง ฟู้ดโปรดักส์ </t>
  </si>
  <si>
    <t>เลขที่ 26/12 หมู่ที่ 2 ทรงคนอง สามพราน นครปฐม</t>
  </si>
  <si>
    <t>01R001-B001</t>
  </si>
  <si>
    <t>01R001-B002</t>
  </si>
  <si>
    <t>6018</t>
  </si>
  <si>
    <t>02E002</t>
  </si>
  <si>
    <t>41849</t>
  </si>
  <si>
    <t>02E002-B001</t>
  </si>
  <si>
    <t>โกดัง</t>
  </si>
  <si>
    <t>02E002-B002</t>
  </si>
  <si>
    <t>หอพักพนักงาน,หอพักพนักงาน</t>
  </si>
  <si>
    <t>02E002-B003</t>
  </si>
  <si>
    <t>02E002-B004</t>
  </si>
  <si>
    <t>6020</t>
  </si>
  <si>
    <t>02E003</t>
  </si>
  <si>
    <t>41850</t>
  </si>
  <si>
    <t>02E003-B001</t>
  </si>
  <si>
    <t>02E003-B002</t>
  </si>
  <si>
    <t>02E003-B003</t>
  </si>
  <si>
    <t>6021</t>
  </si>
  <si>
    <t>02E004</t>
  </si>
  <si>
    <t>89498</t>
  </si>
  <si>
    <t>5517</t>
  </si>
  <si>
    <t>01R015</t>
  </si>
  <si>
    <t>3098</t>
  </si>
  <si>
    <t>01R015-B001</t>
  </si>
  <si>
    <t>โกดังสินค้า,โกดังเก็บบรรจุภัณฑ์</t>
  </si>
  <si>
    <t>01R015-B002</t>
  </si>
  <si>
    <t>ห้องช่าง,ห้องพยาบาล</t>
  </si>
  <si>
    <t>01R015-B003</t>
  </si>
  <si>
    <t>611|ลานคอนกรีต</t>
  </si>
  <si>
    <t>ตาชั่ง</t>
  </si>
  <si>
    <t>01R015-B004</t>
  </si>
  <si>
    <t>5520</t>
  </si>
  <si>
    <t>01R016/001</t>
  </si>
  <si>
    <t>101468</t>
  </si>
  <si>
    <t>เลขที่ 1489 ถ. เพชรเกษม หลักสอง บางแค กรุงเทพมหานคร</t>
  </si>
  <si>
    <t>01R016/001-B001</t>
  </si>
  <si>
    <t>ห้องสูบบุหรี่</t>
  </si>
  <si>
    <t>01R016/001-B002</t>
  </si>
  <si>
    <t>ที่เก็บวัตถุไวไฟ</t>
  </si>
  <si>
    <t>6306</t>
  </si>
  <si>
    <t>03A006</t>
  </si>
  <si>
    <t>3193</t>
  </si>
  <si>
    <t>7594</t>
  </si>
  <si>
    <t>01R016/005</t>
  </si>
  <si>
    <t>138397</t>
  </si>
  <si>
    <t>7365</t>
  </si>
  <si>
    <t>01R001/002</t>
  </si>
  <si>
    <t>130789</t>
  </si>
  <si>
    <t>01R001/002-B001</t>
  </si>
  <si>
    <t>01R001/002-B002</t>
  </si>
  <si>
    <t>01R001/002-B003</t>
  </si>
  <si>
    <t>ห้องพักขยะ</t>
  </si>
  <si>
    <t>7369</t>
  </si>
  <si>
    <t>01R015/001</t>
  </si>
  <si>
    <t>130793</t>
  </si>
  <si>
    <t>01R015/001-B001</t>
  </si>
  <si>
    <t>โรงผลิตน้ำพริกเผา</t>
  </si>
  <si>
    <t>01R015/001-B002</t>
  </si>
  <si>
    <t>6346</t>
  </si>
  <si>
    <t>03A043</t>
  </si>
  <si>
    <t>3194</t>
  </si>
  <si>
    <t>7370</t>
  </si>
  <si>
    <t>01R015/002</t>
  </si>
  <si>
    <t>130792</t>
  </si>
  <si>
    <t>01R015/002-B001</t>
  </si>
  <si>
    <t>โรงเก็บวัตถุดิบ,โรงเก็บวัตถุดิบ,โรงเก็บวัตถุดิบ</t>
  </si>
  <si>
    <t>01R015/002-B002</t>
  </si>
  <si>
    <t>โรงจักร</t>
  </si>
  <si>
    <t>7371</t>
  </si>
  <si>
    <t>01R016/003</t>
  </si>
  <si>
    <t>130791</t>
  </si>
  <si>
    <t>01R016/003-B001</t>
  </si>
  <si>
    <t>โรงผลิตน้ำพริกเผา,สำนักงาน</t>
  </si>
  <si>
    <t>01R016/003-B002</t>
  </si>
  <si>
    <t>01R016/003-B003</t>
  </si>
  <si>
    <t>โรงเก็บน้ำบาดาล</t>
  </si>
  <si>
    <t>6349</t>
  </si>
  <si>
    <t>03A045</t>
  </si>
  <si>
    <t>63539</t>
  </si>
  <si>
    <t>6350</t>
  </si>
  <si>
    <t>03A046</t>
  </si>
  <si>
    <t>63540</t>
  </si>
  <si>
    <t>5881</t>
  </si>
  <si>
    <t>01Y036</t>
  </si>
  <si>
    <t>3123</t>
  </si>
  <si>
    <t>01Y036-B001</t>
  </si>
  <si>
    <t>01Y036-B002</t>
  </si>
  <si>
    <t>01Y036-B003</t>
  </si>
  <si>
    <t>01Y036-B004</t>
  </si>
  <si>
    <t>01Y036-B005</t>
  </si>
  <si>
    <t>7364</t>
  </si>
  <si>
    <t>01R001/001</t>
  </si>
  <si>
    <t>130790</t>
  </si>
  <si>
    <t>01R001/001-B001</t>
  </si>
  <si>
    <t>สำนักงาน,ห้องประชุม,ห้องประชุม</t>
  </si>
  <si>
    <t>01R001/001-B002</t>
  </si>
  <si>
    <t>โรงเก็บรรจุภัณฑ์,โรงอาหาร</t>
  </si>
  <si>
    <t>ฐ540/9170</t>
  </si>
  <si>
    <t>3102200402299</t>
  </si>
  <si>
    <t>นาง ฐานิตา ฮงมา</t>
  </si>
  <si>
    <t>เลขที่ 604/531 ม. 1 ซ. เพชรเกษม92/1  แขวง บางแคเหนือ เขต บางแค จ. กรุงเทพมหานคร</t>
  </si>
  <si>
    <t>6925</t>
  </si>
  <si>
    <t>05L010</t>
  </si>
  <si>
    <t>93384</t>
  </si>
  <si>
    <t>ฐ461/2110/001</t>
  </si>
  <si>
    <t>3730600596751</t>
  </si>
  <si>
    <t>นาง ฐิติภัค ชังเก</t>
  </si>
  <si>
    <t>เลขที่ 36 ม. 4  ต. ทรงคนอง อ. สามพราน จ. นครปฐม</t>
  </si>
  <si>
    <t>6621</t>
  </si>
  <si>
    <t>04D006</t>
  </si>
  <si>
    <t>2914</t>
  </si>
  <si>
    <t>6622</t>
  </si>
  <si>
    <t>04D006/001</t>
  </si>
  <si>
    <t>9219</t>
  </si>
  <si>
    <t>6644</t>
  </si>
  <si>
    <t>04E001/001</t>
  </si>
  <si>
    <t>88992</t>
  </si>
  <si>
    <t>เลขที่ 36 หมู่ที่ 4 ทรงคนอง สามพราน นครปฐม</t>
  </si>
  <si>
    <t>04E001/001-B001</t>
  </si>
  <si>
    <t>6647</t>
  </si>
  <si>
    <t>04E004</t>
  </si>
  <si>
    <t>106346</t>
  </si>
  <si>
    <t>พ645/1756</t>
  </si>
  <si>
    <t>3730600594350</t>
  </si>
  <si>
    <t>นาย พิพัฒน์ กลิ่นพยอม</t>
  </si>
  <si>
    <t>เลขที่ 2/2 หมู่ที่ 4 ทรงคนอง สามพราน นครปฐม</t>
  </si>
  <si>
    <t>04E004-B001</t>
  </si>
  <si>
    <t>518|โรงงานซ่อมรถยนต์</t>
  </si>
  <si>
    <t>ฐ474/8820</t>
  </si>
  <si>
    <t>3730600871621</t>
  </si>
  <si>
    <t>นาง ฐิติรัตน์ หัสชู</t>
  </si>
  <si>
    <t>เลขที่ 15/3 ม. 1  ต. หอมเกร็ด อ. สามพราน จ. นครปฐม</t>
  </si>
  <si>
    <t>5989</t>
  </si>
  <si>
    <t>02C008</t>
  </si>
  <si>
    <t>3191</t>
  </si>
  <si>
    <t>ณ264/1774</t>
  </si>
  <si>
    <t>3730600122661</t>
  </si>
  <si>
    <t>นาย ณชาพัฒน์ กรรณสูต</t>
  </si>
  <si>
    <t>เลขที่ 69 ม. 3  ต. ทรงคนอง อ. สามพราน จ. นครปฐม</t>
  </si>
  <si>
    <t>6309</t>
  </si>
  <si>
    <t>03A009</t>
  </si>
  <si>
    <t>63832</t>
  </si>
  <si>
    <t>อ600/5945/001</t>
  </si>
  <si>
    <t>3501400616972</t>
  </si>
  <si>
    <t>นาง อาภา เทอดไทย</t>
  </si>
  <si>
    <t>เลขที่ 69 หมู่ที่ 3 ทรงคนอง สามพราน นครปฐม</t>
  </si>
  <si>
    <t>03A009-B001</t>
  </si>
  <si>
    <t>กำลังรื้อถอน</t>
  </si>
  <si>
    <t>03A009-B002</t>
  </si>
  <si>
    <t>ณ667/5915</t>
  </si>
  <si>
    <t>3100904319923</t>
  </si>
  <si>
    <t>นาย ณพพร ทองใบประสิทธิ์</t>
  </si>
  <si>
    <t>เลขที่ 79 ซ. ปุณณวิถี 31  แขวง บางจาก เขต พระโขนง จ. กรุงเทพมหานคร</t>
  </si>
  <si>
    <t>6119</t>
  </si>
  <si>
    <t>02H013</t>
  </si>
  <si>
    <t>101110</t>
  </si>
  <si>
    <t>ณ657/4181</t>
  </si>
  <si>
    <t>3730600576131</t>
  </si>
  <si>
    <t>นาย ณภัทร แดงสงฆ์</t>
  </si>
  <si>
    <t>เลขที่ 26 ม. 1  ต. ทรงคนอง อ. สามพราน จ. นครปฐม</t>
  </si>
  <si>
    <t>5521</t>
  </si>
  <si>
    <t>01R016/002</t>
  </si>
  <si>
    <t>108383</t>
  </si>
  <si>
    <t>เลขที่ 26 หมู่ที่ 1 ทรงคนอง สามพราน นครปฐม</t>
  </si>
  <si>
    <t>01R016/002-B001</t>
  </si>
  <si>
    <t>ห้องแถว 11 ห้อง</t>
  </si>
  <si>
    <t>01R016/002-B002</t>
  </si>
  <si>
    <t>ณ711/5151</t>
  </si>
  <si>
    <t>3730600873925</t>
  </si>
  <si>
    <t>นาย ณรงค์ นาคนาเกร็ด</t>
  </si>
  <si>
    <t>เลขที่ 46 ม. 6  ต. ทรงคนอง อ. สามพราน จ. นครปฐม</t>
  </si>
  <si>
    <t>5440</t>
  </si>
  <si>
    <t>01N002</t>
  </si>
  <si>
    <t>91803</t>
  </si>
  <si>
    <t>น744/5151</t>
  </si>
  <si>
    <t>3730600873950</t>
  </si>
  <si>
    <t>นาย นิรุตติ์ นาคนาเกร็ด</t>
  </si>
  <si>
    <t>เลขที่ 46 หมู่ที่ 6 ทรงคนอง สามพราน นครปฐม</t>
  </si>
  <si>
    <t>01N002-B001</t>
  </si>
  <si>
    <t>01N002-B002</t>
  </si>
  <si>
    <t>01N002-B003</t>
  </si>
  <si>
    <t>01N002-B004</t>
  </si>
  <si>
    <t>ณ711/6520</t>
  </si>
  <si>
    <t>3730300914880</t>
  </si>
  <si>
    <t>นาย ณรงค์ พินิจ</t>
  </si>
  <si>
    <t xml:space="preserve"> ต. ทรงคนอง อ. สามพราน จ. นครปฐม</t>
  </si>
  <si>
    <t>6691</t>
  </si>
  <si>
    <t>05A010</t>
  </si>
  <si>
    <t>2949</t>
  </si>
  <si>
    <t>ณ711/8127</t>
  </si>
  <si>
    <t>3730600963037</t>
  </si>
  <si>
    <t>นาย ณรงค์ สุขเจริญ</t>
  </si>
  <si>
    <t>เลขที่ 75 ม. 2  ต. หอมเกร็ด อ. สามพราน จ. นครปฐม</t>
  </si>
  <si>
    <t>7135</t>
  </si>
  <si>
    <t>06G025/001</t>
  </si>
  <si>
    <t>116077</t>
  </si>
  <si>
    <t>เลขที่ 75 หมู่ที่ 2 หอมเกร็ด สามพราน นครปฐม</t>
  </si>
  <si>
    <t>06G025/001-B001</t>
  </si>
  <si>
    <t>ณ711/9958/001</t>
  </si>
  <si>
    <t>3110400534481</t>
  </si>
  <si>
    <t>นาย ณรงค์ อ่อนหวาน</t>
  </si>
  <si>
    <t>เลขที่ 27/2 ม. 3  ต. ทรงคนอง อ. สามพราน จ. นครปฐม</t>
  </si>
  <si>
    <t>6445</t>
  </si>
  <si>
    <t>03D008</t>
  </si>
  <si>
    <t>50554</t>
  </si>
  <si>
    <t>6447</t>
  </si>
  <si>
    <t>03D010</t>
  </si>
  <si>
    <t>50556</t>
  </si>
  <si>
    <t>เลขที่ 27/2 หมู่ที่ 3 ทรงคนอง สามพราน นครปฐม</t>
  </si>
  <si>
    <t>03D010-B001</t>
  </si>
  <si>
    <t>ณ711/1755</t>
  </si>
  <si>
    <t>3730600219842</t>
  </si>
  <si>
    <t>นาย ณรงค์ แก้วโทน</t>
  </si>
  <si>
    <t>เลขที่ 23 ม. 4  ต. บางกระทึก อ. สามพราน จ. นครปฐม</t>
  </si>
  <si>
    <t>6154</t>
  </si>
  <si>
    <t>02I029</t>
  </si>
  <si>
    <t>89006</t>
  </si>
  <si>
    <t>เลขที่ 23 หมู่ที่ 4 บางกระทึก สามพราน นครปฐม</t>
  </si>
  <si>
    <t>02I029-B001</t>
  </si>
  <si>
    <t>ณ711/7527</t>
  </si>
  <si>
    <t>3101400703348</t>
  </si>
  <si>
    <t>นาย ณรงค์กร มนูชัย</t>
  </si>
  <si>
    <t>เลขที่ 34 ซ. พหลโยธิน9 ถ. พหลโยธิน  แขวง สามเสนใน เขต พญาไท จ. กรุงเทพมหานคร</t>
  </si>
  <si>
    <t>5550</t>
  </si>
  <si>
    <t>01S005/001</t>
  </si>
  <si>
    <t>111880</t>
  </si>
  <si>
    <t>5551</t>
  </si>
  <si>
    <t>01S005/002</t>
  </si>
  <si>
    <t>122461</t>
  </si>
  <si>
    <t>5549</t>
  </si>
  <si>
    <t>01S005</t>
  </si>
  <si>
    <t>3087</t>
  </si>
  <si>
    <t>เลขที่ 34 ซ. พหลโยธิน9 ถ. พหลโยธิน สามเสนใน พญาไท กรุงเทพมหานคร</t>
  </si>
  <si>
    <t>01S005-B001</t>
  </si>
  <si>
    <t>404|ตึกแถวสามชั้น</t>
  </si>
  <si>
    <t>คลินิก</t>
  </si>
  <si>
    <t>01S005-B002</t>
  </si>
  <si>
    <t>01S005-B003</t>
  </si>
  <si>
    <t>อยู่อาศัย,อยู่อาศัย,อยู่อาศัย</t>
  </si>
  <si>
    <t>01S005-B004</t>
  </si>
  <si>
    <t>01S005-B005</t>
  </si>
  <si>
    <t>ร้านขายอุปกรณ์ติดตั้งท่อ</t>
  </si>
  <si>
    <t>01S005-B006</t>
  </si>
  <si>
    <t>01S005-B007</t>
  </si>
  <si>
    <t>แฟลช โฮม</t>
  </si>
  <si>
    <t>01S005-B008</t>
  </si>
  <si>
    <t>ร้านขายอะไหล่แอร์</t>
  </si>
  <si>
    <t>01S005-B009</t>
  </si>
  <si>
    <t>01S005-B010</t>
  </si>
  <si>
    <t>01S005-B011</t>
  </si>
  <si>
    <t>01S005-B012</t>
  </si>
  <si>
    <t>01S005-B013</t>
  </si>
  <si>
    <t>01S005-B014</t>
  </si>
  <si>
    <t>01S005-B015</t>
  </si>
  <si>
    <t>01S005-B016</t>
  </si>
  <si>
    <t>01S005-B017</t>
  </si>
  <si>
    <t>โกดังเก็บดอกไม้</t>
  </si>
  <si>
    <t>ณ711/2781</t>
  </si>
  <si>
    <t>3251000432991</t>
  </si>
  <si>
    <t>นาย ณรงค์เดช แจ่มแสงจันทร์</t>
  </si>
  <si>
    <t>เลขที่ 3/1 ม. 8  ต. บางกระทึก อ. สามพราน จ. นครปฐม</t>
  </si>
  <si>
    <t>6821</t>
  </si>
  <si>
    <t>05H003</t>
  </si>
  <si>
    <t>49118</t>
  </si>
  <si>
    <t>เลขที่ 3/1 หมู่ที่ 8 บางกระทึก สามพราน นครปฐม</t>
  </si>
  <si>
    <t>05H003-B001</t>
  </si>
  <si>
    <t>ณ338/1751</t>
  </si>
  <si>
    <t>1100201789067</t>
  </si>
  <si>
    <t>ด.ญ. ณัฎฐ์สุภากานต์ กลั่นเกิด</t>
  </si>
  <si>
    <t>เลขที่ 11/2 ม. 6  ต. ทรงคนอง อ. สามพราน จ. นครปฐม</t>
  </si>
  <si>
    <t>7244</t>
  </si>
  <si>
    <t>06J028</t>
  </si>
  <si>
    <t>32390</t>
  </si>
  <si>
    <t>ศ662/6275</t>
  </si>
  <si>
    <t>3740300386051</t>
  </si>
  <si>
    <t>นาง ศุภพิชา เพ็ชรนิล</t>
  </si>
  <si>
    <t>เลขที่ 124 หมู่ที่ 6 ทรงคนอง สามพราน นครปฐม</t>
  </si>
  <si>
    <t>06J028-B001</t>
  </si>
  <si>
    <t>06J028-B002</t>
  </si>
  <si>
    <t>06J028-B003</t>
  </si>
  <si>
    <t>โรงสูบน้ำ</t>
  </si>
  <si>
    <t>ณ338/8784</t>
  </si>
  <si>
    <t>3102002646299</t>
  </si>
  <si>
    <t>นาย ณัฏฐสิต สวัสดิจันทร์</t>
  </si>
  <si>
    <t>6258</t>
  </si>
  <si>
    <t>02L021</t>
  </si>
  <si>
    <t>10637</t>
  </si>
  <si>
    <t>ณ336/6526</t>
  </si>
  <si>
    <t>3909900431096</t>
  </si>
  <si>
    <t>นาง ณัฏฐาพรรณ พานิชพงศ์</t>
  </si>
  <si>
    <t>เลขที่ 2-4 ซ. 4 ถ. วิเชียรชม  ต. บ่อยาง อ. เมืองสงขลา จ. สงขลา</t>
  </si>
  <si>
    <t>6662</t>
  </si>
  <si>
    <t>04F006</t>
  </si>
  <si>
    <t>22216</t>
  </si>
  <si>
    <t>ณ327/6557</t>
  </si>
  <si>
    <t>3730600595810</t>
  </si>
  <si>
    <t>นาง ณัฐชยา พุทธรัตนมณี</t>
  </si>
  <si>
    <t>เลขที่ 48/43 ซ. พุทธมณฑลสาย2ซ.21  แขวง ศาลาธรรมสพน์ เขต ทวีวัฒนา จ. กรุงเทพมหานคร</t>
  </si>
  <si>
    <t>6929</t>
  </si>
  <si>
    <t>05L014</t>
  </si>
  <si>
    <t>2890</t>
  </si>
  <si>
    <t>ส777/7887</t>
  </si>
  <si>
    <t>3730600595721</t>
  </si>
  <si>
    <t>นาง สุวรรณ เลิศสำราญ</t>
  </si>
  <si>
    <t>เลขที่ 23 หมู่ที่ 4 ทรงคนอง สามพราน นครปฐม</t>
  </si>
  <si>
    <t>05L014-B001</t>
  </si>
  <si>
    <t>ณ357/5757</t>
  </si>
  <si>
    <t>3730600225770</t>
  </si>
  <si>
    <t>น.ส. ณัฐธยาน์ ปิยธำรงรัตน์</t>
  </si>
  <si>
    <t>เลขที่ 45/27 ม. 4  ต. บางกระทึก อ. สามพราน จ. นครปฐม</t>
  </si>
  <si>
    <t>5814</t>
  </si>
  <si>
    <t>01X018</t>
  </si>
  <si>
    <t>43801</t>
  </si>
  <si>
    <t>ณ355/5777</t>
  </si>
  <si>
    <t>3101300145297</t>
  </si>
  <si>
    <t>น.ส. ณัฐธินี ธรรมศิริโรจน์</t>
  </si>
  <si>
    <t>เลขที่ 476 ซ. ตรอกอศรานุภาพ  แขวง จักรวรรดิ เขต สัมพันธวงศ์ จ. กรุงเทพมหานคร</t>
  </si>
  <si>
    <t>7159</t>
  </si>
  <si>
    <t>06H019</t>
  </si>
  <si>
    <t>107324</t>
  </si>
  <si>
    <t>ณ355/5918</t>
  </si>
  <si>
    <t>3749800048322</t>
  </si>
  <si>
    <t>น.ส. ณัฐธินี ทองสิมา</t>
  </si>
  <si>
    <t>เลขที่ 91/371 หมู่ที่ 1 ทรงคนอง สามพราน นครปฐม</t>
  </si>
  <si>
    <t>06H019-B001</t>
  </si>
  <si>
    <t>7160</t>
  </si>
  <si>
    <t>06H019/001</t>
  </si>
  <si>
    <t>67864</t>
  </si>
  <si>
    <t>7161</t>
  </si>
  <si>
    <t>06H020</t>
  </si>
  <si>
    <t>107326</t>
  </si>
  <si>
    <t>เลขที่ 476 ซ. ตรอกอศรานุภาพ จักรวรรดิ สัมพันธวงศ์ กรุงเทพมหานคร</t>
  </si>
  <si>
    <t>06H020-B001</t>
  </si>
  <si>
    <t>โรงเก็บของ (ร้าง)</t>
  </si>
  <si>
    <t>7162</t>
  </si>
  <si>
    <t>06H021</t>
  </si>
  <si>
    <t>107325</t>
  </si>
  <si>
    <t>06H021-B001</t>
  </si>
  <si>
    <t>ณ362/5915</t>
  </si>
  <si>
    <t>3730600584524</t>
  </si>
  <si>
    <t>น.ส. ณัฐพัชร์ ทองประเสริฐ</t>
  </si>
  <si>
    <t>เลขที่ 31/1 ม. 2  ต. ทรงคนอง อ. สามพราน จ. นครปฐม</t>
  </si>
  <si>
    <t>6137</t>
  </si>
  <si>
    <t>02I012</t>
  </si>
  <si>
    <t>48747</t>
  </si>
  <si>
    <t>6138</t>
  </si>
  <si>
    <t>02I013</t>
  </si>
  <si>
    <t>48748</t>
  </si>
  <si>
    <t>ช470/8777</t>
  </si>
  <si>
    <t>3730600489513</t>
  </si>
  <si>
    <t>นาง ชุติมา สุวรรณเนตร์</t>
  </si>
  <si>
    <t>เลขที่ 31/1 หมู่ที่ 2 ทรงคนอง สามพราน นครปฐม</t>
  </si>
  <si>
    <t>02I013-B001</t>
  </si>
  <si>
    <t>02I013-B002</t>
  </si>
  <si>
    <t>ณ368/8797/001</t>
  </si>
  <si>
    <t>3730600574898</t>
  </si>
  <si>
    <t>นาย ณัฐภาส สร้อยทอง</t>
  </si>
  <si>
    <t>เลขที่ 7/3 ม. 1  ต. ทรงคนอง อ. สามพราน จ. นครปฐม</t>
  </si>
  <si>
    <t>5888</t>
  </si>
  <si>
    <t>01Z007</t>
  </si>
  <si>
    <t>92029</t>
  </si>
  <si>
    <t>เลขที่ 7/3 หมู่ที่ 1 ทรงคนอง สามพราน นครปฐม</t>
  </si>
  <si>
    <t>01Z007-B001</t>
  </si>
  <si>
    <t>ณ374/2777</t>
  </si>
  <si>
    <t>3740200173527</t>
  </si>
  <si>
    <t>นาย ณัฐวัฒน์ เจี่ยรวนนท์</t>
  </si>
  <si>
    <t>เลขที่ 22/5 ม. 4  ต. บางกระทึก อ. สามพราน จ. นครปฐม</t>
  </si>
  <si>
    <t>5985</t>
  </si>
  <si>
    <t>02C004</t>
  </si>
  <si>
    <t>3171</t>
  </si>
  <si>
    <t>5988</t>
  </si>
  <si>
    <t>02C007</t>
  </si>
  <si>
    <t>3190</t>
  </si>
  <si>
    <t>ณ567/8721</t>
  </si>
  <si>
    <t>1739900378930</t>
  </si>
  <si>
    <t>น.ส. ณัทพิมล ศรีจงใจ</t>
  </si>
  <si>
    <t>เลขที่ 44/69 ม. 1  ต. ทรงคนอง อ. สามพราน จ. นครปฐม</t>
  </si>
  <si>
    <t>5600</t>
  </si>
  <si>
    <t>01S059</t>
  </si>
  <si>
    <t>77289</t>
  </si>
  <si>
    <t>เลขที่ 44/69 หมู่ที่ 1 ทรงคนอง สามพราน นครปฐม</t>
  </si>
  <si>
    <t>01S059-B001</t>
  </si>
  <si>
    <t>ด712/5775/001</t>
  </si>
  <si>
    <t>3730600579806</t>
  </si>
  <si>
    <t>น.ส. ดวงจันทร์ภรณ์ เทียมทัด</t>
  </si>
  <si>
    <t>เลขที่ 58 ม. 1  ต. ทรงคนอง อ. สามพราน จ. นครปฐม</t>
  </si>
  <si>
    <t>5256</t>
  </si>
  <si>
    <t>01G008</t>
  </si>
  <si>
    <t>11295</t>
  </si>
  <si>
    <t>เลขที่ 58 หมู่ที่ 1 ทรงคนอง สามพราน นครปฐม</t>
  </si>
  <si>
    <t>01G008-B001</t>
  </si>
  <si>
    <t>ด714/1765</t>
  </si>
  <si>
    <t>1240100013739</t>
  </si>
  <si>
    <t>น.ส. ดวงตา การพิทักษ์</t>
  </si>
  <si>
    <t>เลขที่ 44 ม. 8  ต. คลองเปรง อ. เมืองฉะเชิงเทรา จ. ฉะเชิงเทรา</t>
  </si>
  <si>
    <t>7216</t>
  </si>
  <si>
    <t>06J005</t>
  </si>
  <si>
    <t>94892</t>
  </si>
  <si>
    <t>ด714/5475/001</t>
  </si>
  <si>
    <t>3100502262625</t>
  </si>
  <si>
    <t>นาง ดวงตา เนตร์บุตร์</t>
  </si>
  <si>
    <t>เลขที่ 44/63 ม. 1  ต. ทรงคนอง อ. สามพราน จ. นครปฐม</t>
  </si>
  <si>
    <t>5571</t>
  </si>
  <si>
    <t>01S029</t>
  </si>
  <si>
    <t>77050</t>
  </si>
  <si>
    <t>เลขที่ 44/63 หมู่ที่ 1 ทรงคนอง สามพราน นครปฐม</t>
  </si>
  <si>
    <t>01S029-B001</t>
  </si>
  <si>
    <t>ด716/7179/001</t>
  </si>
  <si>
    <t>3730600591148</t>
  </si>
  <si>
    <t>นาง ดวงพร รุ่งเรืองศรี</t>
  </si>
  <si>
    <t>เลขที่ 14 ม. 3  ต. ทรงคนอง อ. สามพราน จ. นครปฐม</t>
  </si>
  <si>
    <t>6521</t>
  </si>
  <si>
    <t>03E027/001</t>
  </si>
  <si>
    <t>124864</t>
  </si>
  <si>
    <t>เลขที่ 14 หมู่ที่ 3 ทรงคนอง สามพราน นครปฐม</t>
  </si>
  <si>
    <t>03E027/001-B001</t>
  </si>
  <si>
    <t>03E027/001-B002</t>
  </si>
  <si>
    <t>ด717/6518</t>
  </si>
  <si>
    <t>3730300627490</t>
  </si>
  <si>
    <t>นาง ดวงรัตน์ พิทักษ์เผ่า</t>
  </si>
  <si>
    <t>เลขที่ 63/11 ม. 3  ต. ท่าตำหนัก อ. นครชัยศรี จ. นครปฐม</t>
  </si>
  <si>
    <t>5638</t>
  </si>
  <si>
    <t>01U003</t>
  </si>
  <si>
    <t>3103</t>
  </si>
  <si>
    <t>5541</t>
  </si>
  <si>
    <t>01R033</t>
  </si>
  <si>
    <t>18341</t>
  </si>
  <si>
    <t>5572</t>
  </si>
  <si>
    <t>01S030</t>
  </si>
  <si>
    <t>58806</t>
  </si>
  <si>
    <t>5540</t>
  </si>
  <si>
    <t>01R032</t>
  </si>
  <si>
    <t>89705</t>
  </si>
  <si>
    <t>ธ บ ดากร</t>
  </si>
  <si>
    <t>0105544083222</t>
  </si>
  <si>
    <t xml:space="preserve">บริษัทจำกัด ดากร </t>
  </si>
  <si>
    <t>6444</t>
  </si>
  <si>
    <t>03D007</t>
  </si>
  <si>
    <t>9703</t>
  </si>
  <si>
    <t>6448</t>
  </si>
  <si>
    <t>03D011</t>
  </si>
  <si>
    <t>3223</t>
  </si>
  <si>
    <t>เลขที่ 44 ซ. สิทธิเกษม ถ. สมเด็จเจ้าพระยา สมเด็จเจ้าพระยา คลองสาน กรุงเทพมหานคร</t>
  </si>
  <si>
    <t>03D011-B001</t>
  </si>
  <si>
    <t>6504</t>
  </si>
  <si>
    <t>03E012</t>
  </si>
  <si>
    <t>48917</t>
  </si>
  <si>
    <t>6505</t>
  </si>
  <si>
    <t>03E013</t>
  </si>
  <si>
    <t>10582</t>
  </si>
  <si>
    <t>ด740/6157/001</t>
  </si>
  <si>
    <t>3730600593132</t>
  </si>
  <si>
    <t>น.ส. ดารณี เพ็งนาเรนทร์</t>
  </si>
  <si>
    <t>เลขที่ 43 ม. 3  ต. ทรงคนอง อ. สามพราน จ. นครปฐม</t>
  </si>
  <si>
    <t>7310</t>
  </si>
  <si>
    <t>03D006</t>
  </si>
  <si>
    <t>8823</t>
  </si>
  <si>
    <t>เลขที่ 43 หมู่ที่ 3 ทรงคนอง สามพราน นครปฐม</t>
  </si>
  <si>
    <t>03D006-B001</t>
  </si>
  <si>
    <t>03D006-B002</t>
  </si>
  <si>
    <t>03D006-B003</t>
  </si>
  <si>
    <t>ด745/1721</t>
  </si>
  <si>
    <t>3730600586543</t>
  </si>
  <si>
    <t>น.ส. ดารัตน์ แก้วแจ้ง</t>
  </si>
  <si>
    <t>เลขที่ 58 ม. 2  ต. ทรงคนอง อ. สามพราน จ. นครปฐม</t>
  </si>
  <si>
    <t>6076</t>
  </si>
  <si>
    <t>02G004/001</t>
  </si>
  <si>
    <t>108904</t>
  </si>
  <si>
    <t>ท915/1721</t>
  </si>
  <si>
    <t>3730600586501</t>
  </si>
  <si>
    <t>นาง ทองใบ แก้้วแจ้ง</t>
  </si>
  <si>
    <t>เลขที่ 58 หมู่ที่ 2 ทรงคนอง สามพราน นครปฐม</t>
  </si>
  <si>
    <t>02G004/001-B001</t>
  </si>
  <si>
    <t>02G004/001-B002</t>
  </si>
  <si>
    <t>02G004/001-B003</t>
  </si>
  <si>
    <t>ด740/6157</t>
  </si>
  <si>
    <t>3730600242453</t>
  </si>
  <si>
    <t>ด.ญ. ดาราณี พึ่งประชา</t>
  </si>
  <si>
    <t>เลขที่ 21 ม. 6  ต. ไร่ขิง อ. สามพราน จ. นครปฐม</t>
  </si>
  <si>
    <t>5268</t>
  </si>
  <si>
    <t>01H009</t>
  </si>
  <si>
    <t>14843</t>
  </si>
  <si>
    <t>ด740/5855/001</t>
  </si>
  <si>
    <t>5730100014067</t>
  </si>
  <si>
    <t>นาง ดาราณี เทศนาบูรณ์</t>
  </si>
  <si>
    <t>เลขที่ 44/47 ม. 1  ต. ทรงคนอง อ. สามพราน จ. นครปฐม</t>
  </si>
  <si>
    <t>5603</t>
  </si>
  <si>
    <t>01S062</t>
  </si>
  <si>
    <t>77247</t>
  </si>
  <si>
    <t>เลขที่ 44/47 หมู่ที่ 1 ทรงคนอง สามพราน นครปฐม</t>
  </si>
  <si>
    <t>01S062-B001</t>
  </si>
  <si>
    <t>ด774/5757</t>
  </si>
  <si>
    <t>3730600578427</t>
  </si>
  <si>
    <t>น.ส. ดารารัตน์ ไทยทวี</t>
  </si>
  <si>
    <t>เลขที่ 41/2 ม. 1  ต. ทรงคนอง อ. สามพราน จ. นครปฐม</t>
  </si>
  <si>
    <t>5678</t>
  </si>
  <si>
    <t>01V033/001</t>
  </si>
  <si>
    <t>101431</t>
  </si>
  <si>
    <t>เลขที่ 41/2 หมู่ที่ 1 ทรงคนอง สามพราน นครปฐม</t>
  </si>
  <si>
    <t>01V033/001-B001</t>
  </si>
  <si>
    <t>โกดัง(ร้าง)</t>
  </si>
  <si>
    <t>01V033/001-B002</t>
  </si>
  <si>
    <t>โรงจอดรถ(ร้าง)</t>
  </si>
  <si>
    <t>ด700/9777/001</t>
  </si>
  <si>
    <t>3730600583269</t>
  </si>
  <si>
    <t>นาย ดาว เอี่ยมมี</t>
  </si>
  <si>
    <t>เลขที่ 22 ม. 2  ต. ทรงคนอง อ. สามพราน จ. นครปฐม</t>
  </si>
  <si>
    <t>6198</t>
  </si>
  <si>
    <t>02J036</t>
  </si>
  <si>
    <t>88983</t>
  </si>
  <si>
    <t>บ325/9777</t>
  </si>
  <si>
    <t>3730600583226</t>
  </si>
  <si>
    <t>น.ส. บุญชุบ เอี่ยมมี</t>
  </si>
  <si>
    <t>เลขที่ 22 หมู่ที่ 2 ทรงคนอง สามพราน นครปฐม</t>
  </si>
  <si>
    <t>02J036-B001</t>
  </si>
  <si>
    <t>7419</t>
  </si>
  <si>
    <t>02J027/001</t>
  </si>
  <si>
    <t>7420</t>
  </si>
  <si>
    <t>02J029</t>
  </si>
  <si>
    <t>บ327/8457</t>
  </si>
  <si>
    <t>3730600583327</t>
  </si>
  <si>
    <t>นาง เบญจวรรณ สุดประเสริฐ</t>
  </si>
  <si>
    <t>เลขที่ 22/2 หมู่ที่ 2 ทรงคนอง สามพราน นครปฐม</t>
  </si>
  <si>
    <t>02J029-B001</t>
  </si>
  <si>
    <t>ด710/7570</t>
  </si>
  <si>
    <t>3730600581053</t>
  </si>
  <si>
    <t>นาย ดิเรก เล่าทุย</t>
  </si>
  <si>
    <t>เลขที่ 76 ม. 1  ต. ทรงคนอง อ. สามพราน จ. นครปฐม</t>
  </si>
  <si>
    <t>5448</t>
  </si>
  <si>
    <t>01N009</t>
  </si>
  <si>
    <t>89938</t>
  </si>
  <si>
    <t>ธ บ ดีเลอร์เอ็นจิเนียริ่ง</t>
  </si>
  <si>
    <t xml:space="preserve">บริษัทจำกัด ดีเลอร์เอ็นจิเนียริ่ง </t>
  </si>
  <si>
    <t>เลขที่ 23/5 ม. 2  ต. ทรงคนอง อ. สามพราน จ. นครปฐม</t>
  </si>
  <si>
    <t>6074</t>
  </si>
  <si>
    <t>02G003</t>
  </si>
  <si>
    <t>12748</t>
  </si>
  <si>
    <t>เลขที่ 23/5 หมู่ที่ 2 ทรงคนอง สามพราน นครปฐม</t>
  </si>
  <si>
    <t>02G003-B001</t>
  </si>
  <si>
    <t>โรงงาน บจก.ดีเลอร์เอ็นจิเนียริ่ง,โรงงาน บจก.ดีเลอร์เอ็นจิเนียริ่ง</t>
  </si>
  <si>
    <t>02G003-B002</t>
  </si>
  <si>
    <t>โรงงาน บจก.ดีเลอร์เอ็นจิเนียริ่ง</t>
  </si>
  <si>
    <t>02G003-B003</t>
  </si>
  <si>
    <t>สำนักงาน บจก.ดีเลอร์เอ็นจิเนียริ่ง,สำนักงาน บจก.ดีเลอร์เอ็นจิเนียริ่ง</t>
  </si>
  <si>
    <t>02G003-B004</t>
  </si>
  <si>
    <t>6082</t>
  </si>
  <si>
    <t>02G013</t>
  </si>
  <si>
    <t>85902</t>
  </si>
  <si>
    <t>02G013-B001</t>
  </si>
  <si>
    <t>02G013-B002</t>
  </si>
  <si>
    <t>โรงจอดรถ บจก.ดีเลอร์เอ็นจิเนียริ่ง</t>
  </si>
  <si>
    <t>6083</t>
  </si>
  <si>
    <t>02G014</t>
  </si>
  <si>
    <t>85903</t>
  </si>
  <si>
    <t>02G014-B001</t>
  </si>
  <si>
    <t>02G014-B002</t>
  </si>
  <si>
    <t>6084</t>
  </si>
  <si>
    <t>02G015</t>
  </si>
  <si>
    <t>41745</t>
  </si>
  <si>
    <t>02G015-B001</t>
  </si>
  <si>
    <t>02G015-B002</t>
  </si>
  <si>
    <t>โรงอาหาร กำลังสร้าง</t>
  </si>
  <si>
    <t>02G015-B003</t>
  </si>
  <si>
    <t>02G015-B004</t>
  </si>
  <si>
    <t>6088</t>
  </si>
  <si>
    <t>02G018</t>
  </si>
  <si>
    <t>85732</t>
  </si>
  <si>
    <t>ต941/8457</t>
  </si>
  <si>
    <t>1100800468942</t>
  </si>
  <si>
    <t>นาย ตฤณกร สุดประเสริฐ</t>
  </si>
  <si>
    <t>เลขที่ 2 ม. 3  ต. บางเตย อ. สามพราน จ. นครปฐม</t>
  </si>
  <si>
    <t>6899</t>
  </si>
  <si>
    <t>05J005</t>
  </si>
  <si>
    <t>2849</t>
  </si>
  <si>
    <t>เลขที่ 2 หมู่ที่ 3 บางเตย สามพราน นครปฐม</t>
  </si>
  <si>
    <t>05J005-B001</t>
  </si>
  <si>
    <t>ต750/9555/001</t>
  </si>
  <si>
    <t>1100200394565</t>
  </si>
  <si>
    <t>นาย ตะวัน อินแป้น</t>
  </si>
  <si>
    <t>เลขที่ 81 ม. 3  ต. ทรงคนอง อ. สามพราน จ. นครปฐม</t>
  </si>
  <si>
    <t>6480</t>
  </si>
  <si>
    <t>03D028/002</t>
  </si>
  <si>
    <t>111999</t>
  </si>
  <si>
    <t>เลขที่ 81 หมู่ที่ 3 ทรงคนอง สามพราน นครปฐม</t>
  </si>
  <si>
    <t>03D028/002-B001</t>
  </si>
  <si>
    <t>ต140/7757/001</t>
  </si>
  <si>
    <t>3730600589054</t>
  </si>
  <si>
    <t>น.ส. ตุ๊กตา รุ่มนุ่ม</t>
  </si>
  <si>
    <t>7102</t>
  </si>
  <si>
    <t>06F027</t>
  </si>
  <si>
    <t>3032</t>
  </si>
  <si>
    <t>เลขที่ 59 หมู่ที่ 6 ทรงคนอง สามพราน นครปฐม</t>
  </si>
  <si>
    <t>06F027-B001</t>
  </si>
  <si>
    <t>ธ บ ต้นเงินแลนด์</t>
  </si>
  <si>
    <t xml:space="preserve">บริษัทจำกัด ต้นเงินแลนด์ </t>
  </si>
  <si>
    <t>เลขที่ 151/2 ม. 1  ต. ขุนแก้ว อ. นครชัยศรี จ. นครปฐม</t>
  </si>
  <si>
    <t>6545</t>
  </si>
  <si>
    <t>03F023</t>
  </si>
  <si>
    <t>9688</t>
  </si>
  <si>
    <t>ถ597/2552</t>
  </si>
  <si>
    <t>3410200256590</t>
  </si>
  <si>
    <t>นาย ถนอม จันทะชม</t>
  </si>
  <si>
    <t>เลขที่ 95 ม. 6  ต. ทรงคนอง อ. สามพราน จ. นครปฐม</t>
  </si>
  <si>
    <t>7196</t>
  </si>
  <si>
    <t>06I011</t>
  </si>
  <si>
    <t>89947</t>
  </si>
  <si>
    <t>ธ544/2552/001</t>
  </si>
  <si>
    <t>นาย ธนัตถ์ จันทะชม</t>
  </si>
  <si>
    <t>เลขที่ 95 หมู่ที่ 6 ทรงคนอง สามพราน นครปฐม</t>
  </si>
  <si>
    <t>06I011-B001</t>
  </si>
  <si>
    <t>06I011-B002</t>
  </si>
  <si>
    <t>ถ597/2159/001</t>
  </si>
  <si>
    <t>3730600580693</t>
  </si>
  <si>
    <t>นาง ถนอม ช้างน้อย</t>
  </si>
  <si>
    <t>เลขที่ 70/2 ม. 1  ต. ทรงคนอง อ. สามพราน จ. นครปฐม</t>
  </si>
  <si>
    <t>5462</t>
  </si>
  <si>
    <t>01O006</t>
  </si>
  <si>
    <t>31882</t>
  </si>
  <si>
    <t>ธ บ สยามโกลบอลเฮ้าส์</t>
  </si>
  <si>
    <t xml:space="preserve">บริษัทจำกัด (มหาชน) สยามโกลบอลเฮ้าส์ </t>
  </si>
  <si>
    <t>เลขที่ 8/8 หมู่ที่ 1 ทรงคนอง สามพราน นครปฐม</t>
  </si>
  <si>
    <t>01O006-B001</t>
  </si>
  <si>
    <t>โกลบอลเฮ้าส์</t>
  </si>
  <si>
    <t>01O006-B002</t>
  </si>
  <si>
    <t>01O006-B003</t>
  </si>
  <si>
    <t>01O006-B004</t>
  </si>
  <si>
    <t>โกดังเหล็ก</t>
  </si>
  <si>
    <t>01O006-B005</t>
  </si>
  <si>
    <t>โกดังปูน</t>
  </si>
  <si>
    <t>01O006-B006</t>
  </si>
  <si>
    <t>01O006-B007</t>
  </si>
  <si>
    <t>ร้านกาแฟลาเมยอน</t>
  </si>
  <si>
    <t>5487</t>
  </si>
  <si>
    <t>01P013</t>
  </si>
  <si>
    <t>8498</t>
  </si>
  <si>
    <t>ถ597/1517/001</t>
  </si>
  <si>
    <t>3730600583544</t>
  </si>
  <si>
    <t>นาง ถนอมนวล แก่นแก้ว</t>
  </si>
  <si>
    <t>เลขที่ 24 ม. 2  ต. ทรงคนอง อ. สามพราน จ. นครปฐม</t>
  </si>
  <si>
    <t>6239</t>
  </si>
  <si>
    <t>02L002</t>
  </si>
  <si>
    <t>3268</t>
  </si>
  <si>
    <t>เลขที่ 24 หมู่ที่ 2 ทรงคนอง สามพราน นครปฐม</t>
  </si>
  <si>
    <t>02L002-B001</t>
  </si>
  <si>
    <t>02L002-B002</t>
  </si>
  <si>
    <t>02L002-B003</t>
  </si>
  <si>
    <t>ถ597/5685</t>
  </si>
  <si>
    <t>1102200145575</t>
  </si>
  <si>
    <t>นาย ถนอมพงษ์ เทพสิทธิ์</t>
  </si>
  <si>
    <t>เลขที่ 54/1  ต. ทรงคนอง อ. สามพราน จ. นครปฐม</t>
  </si>
  <si>
    <t>5391</t>
  </si>
  <si>
    <t>01L003</t>
  </si>
  <si>
    <t>3065</t>
  </si>
  <si>
    <t>5277</t>
  </si>
  <si>
    <t>01I004/002</t>
  </si>
  <si>
    <t>124858</t>
  </si>
  <si>
    <t>5282</t>
  </si>
  <si>
    <t>01I009</t>
  </si>
  <si>
    <t>124856</t>
  </si>
  <si>
    <t>ถ770/5587/001</t>
  </si>
  <si>
    <t>3730600577421</t>
  </si>
  <si>
    <t>นาง ถวิล ทับศรี</t>
  </si>
  <si>
    <t>เลขที่ 34/2 ม. 1  ต. ทรงคนอง อ. สามพราน จ. นครปฐม</t>
  </si>
  <si>
    <t>6710</t>
  </si>
  <si>
    <t>05B016</t>
  </si>
  <si>
    <t>87336</t>
  </si>
  <si>
    <t>ช260/2159</t>
  </si>
  <si>
    <t>3730600577501</t>
  </si>
  <si>
    <t>นาย ชูชีพ ช้างน้อย</t>
  </si>
  <si>
    <t>เลขที่ 12/2 หมู่ที่ 5 ทรงคนอง สามพราน นครปฐม</t>
  </si>
  <si>
    <t>05B016-B001</t>
  </si>
  <si>
    <t>05B016-B002</t>
  </si>
  <si>
    <t>05B016-B003</t>
  </si>
  <si>
    <t>05B016-B004</t>
  </si>
  <si>
    <t>ถ770/2159</t>
  </si>
  <si>
    <t>3730600577463</t>
  </si>
  <si>
    <t>นาย ถาวร ช้างน้อย</t>
  </si>
  <si>
    <t>เลขที่ 12/3 หมู่ที่ 5 ทรงคนอง สามพราน นครปฐม</t>
  </si>
  <si>
    <t>05B016-B005</t>
  </si>
  <si>
    <t>ถ770/9557</t>
  </si>
  <si>
    <t>3730600895935</t>
  </si>
  <si>
    <t>นาย ถวิล อินทร</t>
  </si>
  <si>
    <t>เลขที่ 71 ม. 2  ต. มหาสวัสดิ์ อ. พุทธมณฑล จ. นครปฐม</t>
  </si>
  <si>
    <t>5095</t>
  </si>
  <si>
    <t>01A022</t>
  </si>
  <si>
    <t>43488</t>
  </si>
  <si>
    <t>ผ700/9557</t>
  </si>
  <si>
    <t>5730300020362</t>
  </si>
  <si>
    <t>นาง ผิว อินทร</t>
  </si>
  <si>
    <t>เลขที่ 66 หมู่ที่ 1 ทรงคนอง สามพราน นครปฐม</t>
  </si>
  <si>
    <t>01A022-B001</t>
  </si>
  <si>
    <t>ถ770/8541</t>
  </si>
  <si>
    <t>3730600585105</t>
  </si>
  <si>
    <t>นาย ถาวร หั้นตะโก</t>
  </si>
  <si>
    <t>เลขที่ 40 ม. 2  ต. ทรงคนอง อ. สามพราน จ. นครปฐม</t>
  </si>
  <si>
    <t>6151</t>
  </si>
  <si>
    <t>02I026/001</t>
  </si>
  <si>
    <t>89004</t>
  </si>
  <si>
    <t>เลขที่ 40 หมู่ที่ 2 ทรงคนอง สามพราน นครปฐม</t>
  </si>
  <si>
    <t>02I026/001-B001</t>
  </si>
  <si>
    <t>ท500/5757/001</t>
  </si>
  <si>
    <t>3730600574766</t>
  </si>
  <si>
    <t>นาย ทนุ ไทยทวี</t>
  </si>
  <si>
    <t>เลขที่ 5/4 ม. 1  ต. ทรงคนอง อ. สามพราน จ. นครปฐม</t>
  </si>
  <si>
    <t>5560</t>
  </si>
  <si>
    <t>01S017</t>
  </si>
  <si>
    <t>86943</t>
  </si>
  <si>
    <t>ด556/6274/001</t>
  </si>
  <si>
    <t>น.ส. เด่นนภา เพชรดี</t>
  </si>
  <si>
    <t>เลขที่ 19 หมู่ที่ 12 ท่าไม้ กระทุ่มแบน สมุทรสาคร</t>
  </si>
  <si>
    <t>01S017-B001</t>
  </si>
  <si>
    <t>ร้านก๋วยเตี๋ยว</t>
  </si>
  <si>
    <t>01S017-B002</t>
  </si>
  <si>
    <t>01S017-B003</t>
  </si>
  <si>
    <t>เลขที่ 5/4 หมู่ที่ 1 ทรงคนอง สามพราน นครปฐม</t>
  </si>
  <si>
    <t>01S017-B004</t>
  </si>
  <si>
    <t>01S017-B005</t>
  </si>
  <si>
    <t>ร้านสังฆภัณฑ์</t>
  </si>
  <si>
    <t>01S017-B006</t>
  </si>
  <si>
    <t>01S017-B007</t>
  </si>
  <si>
    <t>เพิง</t>
  </si>
  <si>
    <t>011S017-b006</t>
  </si>
  <si>
    <t>01S017-b005</t>
  </si>
  <si>
    <t>ศ.น. ทรงคนอง</t>
  </si>
  <si>
    <t xml:space="preserve">วัด ทรงคนอง </t>
  </si>
  <si>
    <t>เลขที่ 66 ม. 5  ต. ทรงคนอง อ. สามพราน จ. นครปฐม</t>
  </si>
  <si>
    <t>6776</t>
  </si>
  <si>
    <t>05E004</t>
  </si>
  <si>
    <t>2928</t>
  </si>
  <si>
    <t>6833</t>
  </si>
  <si>
    <t>05H012</t>
  </si>
  <si>
    <t>40718</t>
  </si>
  <si>
    <t>6834</t>
  </si>
  <si>
    <t>05H013</t>
  </si>
  <si>
    <t>40719</t>
  </si>
  <si>
    <t>ศ.น. ทรงคนอง(ที่ตั้งวัด)</t>
  </si>
  <si>
    <t xml:space="preserve">วัด ทรงคนอง(ที่ตั้งวัด) </t>
  </si>
  <si>
    <t>6777</t>
  </si>
  <si>
    <t>05E005</t>
  </si>
  <si>
    <t>10381</t>
  </si>
  <si>
    <t>ท700/8781/001</t>
  </si>
  <si>
    <t>3730600876134</t>
  </si>
  <si>
    <t>นาย ทวี ศรีสุข</t>
  </si>
  <si>
    <t>เลขที่ 45 ม. 6  ต. ทรงคนอง อ. สามพราน จ. นครปฐม</t>
  </si>
  <si>
    <t>6140</t>
  </si>
  <si>
    <t>02I015</t>
  </si>
  <si>
    <t>48750</t>
  </si>
  <si>
    <t>ท700/2736/001</t>
  </si>
  <si>
    <t>3809700144922</t>
  </si>
  <si>
    <t>นาง ทวี เจริญพงศ์</t>
  </si>
  <si>
    <t>เลขที่ 75/2 ม. 6  ต. ทรงคนอง อ. สามพราน จ. นครปฐม</t>
  </si>
  <si>
    <t>7183</t>
  </si>
  <si>
    <t>06I002/002</t>
  </si>
  <si>
    <t>113368</t>
  </si>
  <si>
    <t>เลขที่ 75/2 หมู่ที่ 6 ทรงคนอง สามพราน นครปฐม</t>
  </si>
  <si>
    <t>06I002/002-B001</t>
  </si>
  <si>
    <t>ท727/2476</t>
  </si>
  <si>
    <t>3709900006281</t>
  </si>
  <si>
    <t>นาย ทวีชัย ฉัตรภูมิรุจี</t>
  </si>
  <si>
    <t>เลขที่ 88/2 ม. 1  ต. ทรงคนอง อ. สามพราน จ. นครปฐม</t>
  </si>
  <si>
    <t>7287</t>
  </si>
  <si>
    <t>06J065</t>
  </si>
  <si>
    <t>3051</t>
  </si>
  <si>
    <t>ธ บ เอเซียพลาสแพ็คกรุ๊ป</t>
  </si>
  <si>
    <t xml:space="preserve">บริษัทจำกัด เอเซียพลาสแพ็คกรุ๊ป </t>
  </si>
  <si>
    <t>เลขที่ 88/2-3 หมู่ที่ 1 ทรงคนอง สามพราน นครปฐม</t>
  </si>
  <si>
    <t>06J065-B001</t>
  </si>
  <si>
    <t>บ้านพักอาศัย,บ้านพักอาศัย,บ้านพักอาศัย</t>
  </si>
  <si>
    <t>06J065-B002</t>
  </si>
  <si>
    <t>06J065-B003</t>
  </si>
  <si>
    <t>06J065-B004</t>
  </si>
  <si>
    <t>06J065-B005</t>
  </si>
  <si>
    <t>โรงงาน,สำนักงาน</t>
  </si>
  <si>
    <t>06J065-B006</t>
  </si>
  <si>
    <t>บ้านพักพนักงาน,บ้านพักพนักงาน,บ้านพักพนักงาน,บ้านพักพนักงาน</t>
  </si>
  <si>
    <t>06J065-B007</t>
  </si>
  <si>
    <t>06J065-B008</t>
  </si>
  <si>
    <t>06J065-B009</t>
  </si>
  <si>
    <t>06J065-B010</t>
  </si>
  <si>
    <t>06J065-B011</t>
  </si>
  <si>
    <t>06J065-B012</t>
  </si>
  <si>
    <t>ท774/2557/001</t>
  </si>
  <si>
    <t>5730390006755</t>
  </si>
  <si>
    <t>นาย ทวีวัฒน์ จันทร์ร่มเย็น</t>
  </si>
  <si>
    <t>เลขที่ 56 ม. 3  ต. ทรงคนอง อ. สามพราน จ. นครปฐม</t>
  </si>
  <si>
    <t>6365</t>
  </si>
  <si>
    <t>03B012</t>
  </si>
  <si>
    <t>3212</t>
  </si>
  <si>
    <t>6385</t>
  </si>
  <si>
    <t>03C009</t>
  </si>
  <si>
    <t>38239</t>
  </si>
  <si>
    <t>เลขที่ 56 หมู่ที่ 3 ทรงคนอง สามพราน นครปฐม</t>
  </si>
  <si>
    <t>03C009-B001</t>
  </si>
  <si>
    <t>03C009-B002</t>
  </si>
  <si>
    <t>ท867/1445/001</t>
  </si>
  <si>
    <t>3100200884208</t>
  </si>
  <si>
    <t>นาย ทศพร กิตติธรรมโรจน์</t>
  </si>
  <si>
    <t>เลขที่ 44/66 ม. 1  ต. ทรงคนอง อ. สามพราน จ. นครปฐม</t>
  </si>
  <si>
    <t>5595</t>
  </si>
  <si>
    <t>01S054</t>
  </si>
  <si>
    <t>77053</t>
  </si>
  <si>
    <t>เลขที่ 44/66 หมู่ที่ 1 ทรงคนอง สามพราน นครปฐม</t>
  </si>
  <si>
    <t>01S054-B001</t>
  </si>
  <si>
    <t>ท910/5915</t>
  </si>
  <si>
    <t>3730600599734</t>
  </si>
  <si>
    <t>นาย ทอง ทองประเสริฐ</t>
  </si>
  <si>
    <t>เลขที่ 41 ม. 5  ต. ทรงคนอง อ. สามพราน จ. นครปฐม</t>
  </si>
  <si>
    <t>6904</t>
  </si>
  <si>
    <t>05J009/001</t>
  </si>
  <si>
    <t>107784</t>
  </si>
  <si>
    <t>ท918/5915/001</t>
  </si>
  <si>
    <t>3730600599815</t>
  </si>
  <si>
    <t>นาง ทองหยิบ ทองประเสริฐ</t>
  </si>
  <si>
    <t>เลขที่ 41 หมู่ที่ 5 ทรงคนอง สามพราน นครปฐม</t>
  </si>
  <si>
    <t>05J009/001-B001</t>
  </si>
  <si>
    <t>05J009/001-B002</t>
  </si>
  <si>
    <t>ท910/8187/001</t>
  </si>
  <si>
    <t>3730600577030</t>
  </si>
  <si>
    <t>นาย ทอง สุขศรีสมบูรณ์</t>
  </si>
  <si>
    <t>5764</t>
  </si>
  <si>
    <t>01W009</t>
  </si>
  <si>
    <t>3109</t>
  </si>
  <si>
    <t>01W009-B001</t>
  </si>
  <si>
    <t>01W009-B002</t>
  </si>
  <si>
    <t>ท911/2110</t>
  </si>
  <si>
    <t>3730600969710</t>
  </si>
  <si>
    <t>น.ส. ทองคำ ซังเก</t>
  </si>
  <si>
    <t>เลขที่ 4/1 ม. 3  ต. ทรงคนอง อ. สามพราน จ. นครปฐม</t>
  </si>
  <si>
    <t>6527</t>
  </si>
  <si>
    <t>03F005</t>
  </si>
  <si>
    <t>51351</t>
  </si>
  <si>
    <t>ท911/1721</t>
  </si>
  <si>
    <t>3730600581754</t>
  </si>
  <si>
    <t>นาง ทองคำ แก้วแจ้ง</t>
  </si>
  <si>
    <t>เลขที่ 4 ม. 2  ต. ทรงคนอง อ. สามพราน จ. นครปฐม</t>
  </si>
  <si>
    <t>6216</t>
  </si>
  <si>
    <t>02K013</t>
  </si>
  <si>
    <t>3249</t>
  </si>
  <si>
    <t>เลขที่ 4 หมู่ที่ 2 ทรงคนอง สามพราน นครปฐม</t>
  </si>
  <si>
    <t>02K013-B001</t>
  </si>
  <si>
    <t>02K013-B002</t>
  </si>
  <si>
    <t>02K013-B003</t>
  </si>
  <si>
    <t>6122</t>
  </si>
  <si>
    <t>02H016</t>
  </si>
  <si>
    <t>3183</t>
  </si>
  <si>
    <t>02H016-B001</t>
  </si>
  <si>
    <t>ท914/6915/001</t>
  </si>
  <si>
    <t>3730600127018</t>
  </si>
  <si>
    <t>นาง ทองดี เฟื่องบางหลวง</t>
  </si>
  <si>
    <t>เลขที่ 11/5 ม. 3  ต. ทรงคนอง อ. สามพราน จ. นครปฐม</t>
  </si>
  <si>
    <t>6482</t>
  </si>
  <si>
    <t>03D030</t>
  </si>
  <si>
    <t>84190</t>
  </si>
  <si>
    <t>พ727/6915</t>
  </si>
  <si>
    <t>5730690007994</t>
  </si>
  <si>
    <t>นาย พรชัย เฟื่องบางหลวง</t>
  </si>
  <si>
    <t>เลขที่ 11/5 หมู่ที่ 3 ทรงคนอง สามพราน นครปฐม</t>
  </si>
  <si>
    <t>03D030-B002</t>
  </si>
  <si>
    <t>จ557/9775</t>
  </si>
  <si>
    <t>3730600127085</t>
  </si>
  <si>
    <t>นาง จันทร์เพ็ญ อัมรนันท์</t>
  </si>
  <si>
    <t>เลขที่ 11/6 หมู่ที่ 3 ทรงคนอง สามพราน นครปฐม</t>
  </si>
  <si>
    <t>03D030-B003</t>
  </si>
  <si>
    <t>ร251/6915</t>
  </si>
  <si>
    <t>3730600127140</t>
  </si>
  <si>
    <t>น.ส. รัชนีกรณ์ เฟื่องบางหลวง</t>
  </si>
  <si>
    <t>เลขที่ 11/7 หมู่ที่ 3 ทรงคนอง สามพราน นครปฐม</t>
  </si>
  <si>
    <t>03D030-B004</t>
  </si>
  <si>
    <t>บ775/6915</t>
  </si>
  <si>
    <t>นาย บรรทิต เฟื่องบางหลวง</t>
  </si>
  <si>
    <t>เลขที่ 99 หมู่ที่ 3 ทรงคนอง สามพราน นครปฐม</t>
  </si>
  <si>
    <t>03D030-B005</t>
  </si>
  <si>
    <t>เลี้ยงปลา</t>
  </si>
  <si>
    <t>03D030-B006</t>
  </si>
  <si>
    <t>โรงเลี้ยงปลา</t>
  </si>
  <si>
    <t>ด956/6915</t>
  </si>
  <si>
    <t>นาง เดือนเพ็ญ เฟื่องบางหลวง</t>
  </si>
  <si>
    <t>03D030-B007</t>
  </si>
  <si>
    <t>โรงทอดปลากรอบ</t>
  </si>
  <si>
    <t>ท915/1771</t>
  </si>
  <si>
    <t>3730600150338</t>
  </si>
  <si>
    <t>นาง ทองทิพย์ การะเวก</t>
  </si>
  <si>
    <t>เลขที่ 34/5 ม. 5  ต. บางเตย อ. สามพราน จ. นครปฐม</t>
  </si>
  <si>
    <t>6961</t>
  </si>
  <si>
    <t>05N003</t>
  </si>
  <si>
    <t>2854</t>
  </si>
  <si>
    <t>6962</t>
  </si>
  <si>
    <t>05N004</t>
  </si>
  <si>
    <t>2861</t>
  </si>
  <si>
    <t>ท917/8115</t>
  </si>
  <si>
    <t>3471000148778</t>
  </si>
  <si>
    <t>นาง ทองม้วน สงค์ทุ่ง</t>
  </si>
  <si>
    <t>เลขที่ 63/31 ม. 2  ต. ยายชา อ. สามพราน จ. นครปฐม</t>
  </si>
  <si>
    <t>5977</t>
  </si>
  <si>
    <t>02B026</t>
  </si>
  <si>
    <t>92726</t>
  </si>
  <si>
    <t>ท917/4771/001</t>
  </si>
  <si>
    <t>3730600980357</t>
  </si>
  <si>
    <t>นาง ทองร้อย ตุลารักษ์</t>
  </si>
  <si>
    <t>เลขที่ 27/7 ม. 2  ต. ทรงคนอง อ. สามพราน จ. นครปฐม</t>
  </si>
  <si>
    <t>7524</t>
  </si>
  <si>
    <t>02B026/001</t>
  </si>
  <si>
    <t>133375</t>
  </si>
  <si>
    <t>เลขที่ 27/7 หมู่ที่ 2 ทรงคนอง สามพราน นครปฐม</t>
  </si>
  <si>
    <t>02B026/001-B001</t>
  </si>
  <si>
    <t>ท918/5916</t>
  </si>
  <si>
    <t>3730600593256</t>
  </si>
  <si>
    <t>นาง ทองสุข ทองพันธ์</t>
  </si>
  <si>
    <t>เลขที่ 46 ม. 3  ต. ทรงคนอง อ. สามพราน จ. นครปฐม</t>
  </si>
  <si>
    <t>6494</t>
  </si>
  <si>
    <t>03E001</t>
  </si>
  <si>
    <t>8824</t>
  </si>
  <si>
    <t>ท918/8767</t>
  </si>
  <si>
    <t>นาง ทองสุข ศรีพรหมมา</t>
  </si>
  <si>
    <t>6661</t>
  </si>
  <si>
    <t>04F005</t>
  </si>
  <si>
    <t>22217</t>
  </si>
  <si>
    <t>เลขที่ 46 หมู่ที่ 3 ทรงคนอง สามพราน นครปฐม</t>
  </si>
  <si>
    <t>04F005-B001</t>
  </si>
  <si>
    <t>บ้านพักอาศัย(เข้าไม่ได้)</t>
  </si>
  <si>
    <t>6886</t>
  </si>
  <si>
    <t>05I023</t>
  </si>
  <si>
    <t>2865</t>
  </si>
  <si>
    <t>05I023-B001</t>
  </si>
  <si>
    <t>05I023-B002</t>
  </si>
  <si>
    <t>05I023-B003</t>
  </si>
  <si>
    <t>ท918/9511/001</t>
  </si>
  <si>
    <t>3730600584338</t>
  </si>
  <si>
    <t>นาง ทองหล่อ อินแขก</t>
  </si>
  <si>
    <t>เลขที่ 39 ม. 6  ต. ทรงคนอง อ. สามพราน จ. นครปฐม</t>
  </si>
  <si>
    <t>7174</t>
  </si>
  <si>
    <t>06H034</t>
  </si>
  <si>
    <t>63533</t>
  </si>
  <si>
    <t>เลขที่ 39 หมู่ที่ 6 ทรงคนอง สามพราน นครปฐม</t>
  </si>
  <si>
    <t>06H034-B001</t>
  </si>
  <si>
    <t>ท919/5170</t>
  </si>
  <si>
    <t>3730600582319</t>
  </si>
  <si>
    <t>น.ส. ทองอู่ ปู่กล่ำ</t>
  </si>
  <si>
    <t>เลขที่ 13 ม. 2  ต. ทรงคนอง อ. สามพราน จ. นครปฐม</t>
  </si>
  <si>
    <t>6248</t>
  </si>
  <si>
    <t>02L011</t>
  </si>
  <si>
    <t>67649</t>
  </si>
  <si>
    <t>ท912/8720</t>
  </si>
  <si>
    <t>3730600595089</t>
  </si>
  <si>
    <t>นาง ทองเจือ ศรีชะ</t>
  </si>
  <si>
    <t>6581</t>
  </si>
  <si>
    <t>04B004</t>
  </si>
  <si>
    <t>9381</t>
  </si>
  <si>
    <t>เลขที่ 16 หมู่ที่ 4 ทรงคนอง สามพราน นครปฐม</t>
  </si>
  <si>
    <t>04B004-B001</t>
  </si>
  <si>
    <t>ท915/5915/001</t>
  </si>
  <si>
    <t>3730600595569</t>
  </si>
  <si>
    <t>นาง ทองเปลว ทองประเสริฐ</t>
  </si>
  <si>
    <t>เลขที่ 20/3 ม. 4  ต. ทรงคนอง อ. สามพราน จ. นครปฐม</t>
  </si>
  <si>
    <t>6632</t>
  </si>
  <si>
    <t>04D012</t>
  </si>
  <si>
    <t>66100</t>
  </si>
  <si>
    <t>เลขที่ 20/3 หมู่ที่ 4 ทรงคนอง สามพราน นครปฐม</t>
  </si>
  <si>
    <t>04D012-B001</t>
  </si>
  <si>
    <t>ท511/7887/001</t>
  </si>
  <si>
    <t>3730600595747</t>
  </si>
  <si>
    <t>นาย ทะนงค์ เลิศสำราญ</t>
  </si>
  <si>
    <t>เลขที่ 59 ม. 4  ต. ทรงคนอง อ. สามพราน จ. นครปฐม</t>
  </si>
  <si>
    <t>6934</t>
  </si>
  <si>
    <t>05L019</t>
  </si>
  <si>
    <t>93389</t>
  </si>
  <si>
    <t>เลขที่ 59 หมู่ที่ 4 ทรงคนอง สามพราน นครปฐม</t>
  </si>
  <si>
    <t>05L019-B001</t>
  </si>
  <si>
    <t>ท184/9471</t>
  </si>
  <si>
    <t>3730600575863</t>
  </si>
  <si>
    <t>นาย ทักษิณ ฤดีมงคล</t>
  </si>
  <si>
    <t>เลขที่ 10/1 ม. 4  ต. บางเตย อ. สามพราน จ. นครปฐม</t>
  </si>
  <si>
    <t>6194</t>
  </si>
  <si>
    <t>02J032</t>
  </si>
  <si>
    <t>3285</t>
  </si>
  <si>
    <t>ส750/8184</t>
  </si>
  <si>
    <t>3730600585334</t>
  </si>
  <si>
    <t>น.ส. สุวิน สิงห์โต</t>
  </si>
  <si>
    <t>เลขที่ 43/2 หมู่ที่ 2 ทรงคนอง สามพราน นครปฐม</t>
  </si>
  <si>
    <t>02J032-B001</t>
  </si>
  <si>
    <t>อ331/9471</t>
  </si>
  <si>
    <t>1730601209470</t>
  </si>
  <si>
    <t>นาย อัฏฐากร ฤดีมงคล</t>
  </si>
  <si>
    <t>เลขที่ 43/3 หมู่ที่ 2 ทรงคนอง สามพราน นครปฐม</t>
  </si>
  <si>
    <t>02J032-B002</t>
  </si>
  <si>
    <t>02J032-B003</t>
  </si>
  <si>
    <t>02J032-B004</t>
  </si>
  <si>
    <t>ท781/8184</t>
  </si>
  <si>
    <t>3730600585326</t>
  </si>
  <si>
    <t>นาย ทวีศักดิ์ สิงห์โต</t>
  </si>
  <si>
    <t>เลขที่ 43/1 หมู่ที่ 2 ทรงคนอง สามพราน นครปฐม</t>
  </si>
  <si>
    <t>02J032-B005</t>
  </si>
  <si>
    <t>02J032-B006</t>
  </si>
  <si>
    <t>02J032-B007</t>
  </si>
  <si>
    <t>ท100/5915</t>
  </si>
  <si>
    <t>นาย ทัง ทองประเสริฐ</t>
  </si>
  <si>
    <t>6719</t>
  </si>
  <si>
    <t>05C001</t>
  </si>
  <si>
    <t>2963</t>
  </si>
  <si>
    <t>น700/8158/001</t>
  </si>
  <si>
    <t>3730600598762</t>
  </si>
  <si>
    <t>นาง นารี สุขทัศน์</t>
  </si>
  <si>
    <t>เลขที่ 29 หมู่ที่ 5 ทรงคนอง สามพราน นครปฐม</t>
  </si>
  <si>
    <t>05C001-B001</t>
  </si>
  <si>
    <t>05C001-B002</t>
  </si>
  <si>
    <t>ท400/7000</t>
  </si>
  <si>
    <t>นาย ทัด มา</t>
  </si>
  <si>
    <t>เลขที่ 1 ม. 1  ต. ท่าข้าม อ. สามพราน จ. นครปฐม</t>
  </si>
  <si>
    <t>5822</t>
  </si>
  <si>
    <t>01X027</t>
  </si>
  <si>
    <t>3302</t>
  </si>
  <si>
    <t>ถ700/2557</t>
  </si>
  <si>
    <t>3730600575894</t>
  </si>
  <si>
    <t>นาย แถม จันทร์ละมูล</t>
  </si>
  <si>
    <t>เลขที่ 24 หมู่ที่ 1 ทรงคนอง สามพราน นครปฐม</t>
  </si>
  <si>
    <t>01X027-B001</t>
  </si>
  <si>
    <t>01X027-B002</t>
  </si>
  <si>
    <t>ท850/6520/001</t>
  </si>
  <si>
    <t>3730600574871</t>
  </si>
  <si>
    <t>นาง ทัศนี พินิจ</t>
  </si>
  <si>
    <t>เลขที่ 5/6 ม. 1  ต. ทรงคนอง อ. สามพราน จ. นครปฐม</t>
  </si>
  <si>
    <t>5886</t>
  </si>
  <si>
    <t>01Z005</t>
  </si>
  <si>
    <t>92031</t>
  </si>
  <si>
    <t>เลขที่ 5/6 หมู่ที่ 1 ทรงคนอง สามพราน นครปฐม</t>
  </si>
  <si>
    <t>01Z005-B001</t>
  </si>
  <si>
    <t>01Z005-B002</t>
  </si>
  <si>
    <t>01Z005-B003</t>
  </si>
  <si>
    <t>ท857/2510</t>
  </si>
  <si>
    <t>3730600869006</t>
  </si>
  <si>
    <t>น.ส. ทัศนีย์ ชื่นค้า</t>
  </si>
  <si>
    <t>เลขที่ 38/4 ม. 2  ต. ทรงคนอง อ. สามพราน จ. นครปฐม</t>
  </si>
  <si>
    <t>6158</t>
  </si>
  <si>
    <t>02I030/001</t>
  </si>
  <si>
    <t>90951</t>
  </si>
  <si>
    <t>6159</t>
  </si>
  <si>
    <t>02I031</t>
  </si>
  <si>
    <t>100566</t>
  </si>
  <si>
    <t>6160</t>
  </si>
  <si>
    <t>02I031/001</t>
  </si>
  <si>
    <t>100565</t>
  </si>
  <si>
    <t>ส772/5747</t>
  </si>
  <si>
    <t>3100600391977</t>
  </si>
  <si>
    <t>นาย สิริวิจักษณ์ ไทยถาวร</t>
  </si>
  <si>
    <t>เลขที่ 38/4 หมู่ที่ 2 ทรงคนอง สามพราน นครปฐม</t>
  </si>
  <si>
    <t>02I031/001-B001</t>
  </si>
  <si>
    <t>02I031/001-B002</t>
  </si>
  <si>
    <t>ท857/5387/001</t>
  </si>
  <si>
    <t>3730600577072</t>
  </si>
  <si>
    <t>นาง ทัศนีย์ บุญสมประสงค์</t>
  </si>
  <si>
    <t>เลขที่ 32/15 ม. 1  ต. ทรงคนอง อ. สามพราน จ. นครปฐม</t>
  </si>
  <si>
    <t>5765</t>
  </si>
  <si>
    <t>01W009/001</t>
  </si>
  <si>
    <t>110198</t>
  </si>
  <si>
    <t>เลขที่ 32/15 หมู่ที่ 1 ทรงคนอง สามพราน นครปฐม</t>
  </si>
  <si>
    <t>01W009/001-B001</t>
  </si>
  <si>
    <t>5781</t>
  </si>
  <si>
    <t>01W018/004</t>
  </si>
  <si>
    <t>114120</t>
  </si>
  <si>
    <t>ท857/7179</t>
  </si>
  <si>
    <t>3730600591491</t>
  </si>
  <si>
    <t>น.ส. ทัศนีย์ รุ่งเรืองศรี</t>
  </si>
  <si>
    <t>เลขที่ 17 ม. 3  ต. ทรงคนอง อ. สามพราน จ. นครปฐม</t>
  </si>
  <si>
    <t>6518</t>
  </si>
  <si>
    <t>03E025</t>
  </si>
  <si>
    <t>10432</t>
  </si>
  <si>
    <t>เลขที่ 17 หมู่ที่ 3 ทรงคนอง สามพราน นครปฐม</t>
  </si>
  <si>
    <t>03E025-B001</t>
  </si>
  <si>
    <t>ท854/9775/001</t>
  </si>
  <si>
    <t>3730600596620</t>
  </si>
  <si>
    <t>น.ส. ทัศน์ดาว อยู่เย็นเจริญ</t>
  </si>
  <si>
    <t>เลขที่ 30 ม. 4  ต. ทรงคนอง อ. สามพราน จ. นครปฐม</t>
  </si>
  <si>
    <t>6582</t>
  </si>
  <si>
    <t>04B005</t>
  </si>
  <si>
    <t>2937</t>
  </si>
  <si>
    <t>เลขที่ 30 หมู่ที่ 4 ทรงคนอง สามพราน นครปฐม</t>
  </si>
  <si>
    <t>04B005-B001</t>
  </si>
  <si>
    <t>04B005-B002</t>
  </si>
  <si>
    <t>ร ก ทางสาธารณประโยชน์</t>
  </si>
  <si>
    <t xml:space="preserve">ราชการ ทางสาธารณประโยชน์ </t>
  </si>
  <si>
    <t>5397</t>
  </si>
  <si>
    <t>01L009/001</t>
  </si>
  <si>
    <t>31532</t>
  </si>
  <si>
    <t>6276</t>
  </si>
  <si>
    <t>02L035/003</t>
  </si>
  <si>
    <t>3278</t>
  </si>
  <si>
    <t>7325</t>
  </si>
  <si>
    <t>06F028/007</t>
  </si>
  <si>
    <t>108254</t>
  </si>
  <si>
    <t>7103</t>
  </si>
  <si>
    <t>06F028</t>
  </si>
  <si>
    <t>3042</t>
  </si>
  <si>
    <t>6620</t>
  </si>
  <si>
    <t>04D005/001</t>
  </si>
  <si>
    <t>116284</t>
  </si>
  <si>
    <t>ท677/8791</t>
  </si>
  <si>
    <t>3120200111691</t>
  </si>
  <si>
    <t>นาง ทิพวรรณ เหลืองไพรินทร์</t>
  </si>
  <si>
    <t>เลขที่ 1 ม. 2  ต. บางกรวย อ. บางกรวย จ. นนทบุรี</t>
  </si>
  <si>
    <t>7146</t>
  </si>
  <si>
    <t>06H006</t>
  </si>
  <si>
    <t>98838</t>
  </si>
  <si>
    <t>ท700/5757/001</t>
  </si>
  <si>
    <t>3730600578389</t>
  </si>
  <si>
    <t>นาย ทิม ไทยทวี</t>
  </si>
  <si>
    <t>5743</t>
  </si>
  <si>
    <t>01V080</t>
  </si>
  <si>
    <t>87986</t>
  </si>
  <si>
    <t>ท700/1757/001</t>
  </si>
  <si>
    <t>3730101622617</t>
  </si>
  <si>
    <t>นาง ทิวา คิมประเสริฐ</t>
  </si>
  <si>
    <t>เลขที่ 59/4 ม. 1  ต. ทรงคนอง อ. สามพราน จ. นครปฐม</t>
  </si>
  <si>
    <t>5200</t>
  </si>
  <si>
    <t>01F014</t>
  </si>
  <si>
    <t>88010</t>
  </si>
  <si>
    <t>เลขที่ 59/4 หมู่ที่ 1 ทรงคนอง สามพราน นครปฐม</t>
  </si>
  <si>
    <t>01F014-B001</t>
  </si>
  <si>
    <t>01F014-B002</t>
  </si>
  <si>
    <t>ช464/1278</t>
  </si>
  <si>
    <t>นาย โชติพัฒน์ กิจวิสาละ</t>
  </si>
  <si>
    <t>01F014-B003</t>
  </si>
  <si>
    <t>ท700/8791</t>
  </si>
  <si>
    <t>3730600228825</t>
  </si>
  <si>
    <t>น.ส. ทิวา เหลืองไพรินทร์</t>
  </si>
  <si>
    <t>เลขที่ 89 ม. 5  ต. บางกระทึก อ. สามพราน จ. นครปฐม</t>
  </si>
  <si>
    <t>6380</t>
  </si>
  <si>
    <t>03C006</t>
  </si>
  <si>
    <t>91996</t>
  </si>
  <si>
    <t>เลขที่ 89 หมู่ที่ 5 บางกระทึก สามพราน นครปฐม</t>
  </si>
  <si>
    <t>03C006-B001</t>
  </si>
  <si>
    <t>ท767/2527</t>
  </si>
  <si>
    <t>3102002380671</t>
  </si>
  <si>
    <t>นาง ทิวาพร เจนจรัสสกุล</t>
  </si>
  <si>
    <t>เลขที่ 63/1 ม. 1 ถ. สิรินธร  ต. ทรงคนอง อ. สามพราน จ. นครปฐม</t>
  </si>
  <si>
    <t>5269</t>
  </si>
  <si>
    <t>01H010</t>
  </si>
  <si>
    <t>19163</t>
  </si>
  <si>
    <t>ธ บ เจนจรัส ฟู้ด แอนด์ คอนเฟคชั่นเนอรี่</t>
  </si>
  <si>
    <t xml:space="preserve">บริษัทจำกัด เจนจรัส ฟู้ด แอนด์ คอนเฟคชั่นเนอรี่ </t>
  </si>
  <si>
    <t>เลขที่ 61/3 หมู่ที่ 1 ทรงคนอง สามพราน นครปฐม</t>
  </si>
  <si>
    <t>01H010-B001</t>
  </si>
  <si>
    <t>ลานผลิต,คลังสินค้า</t>
  </si>
  <si>
    <t>01H010-B002</t>
  </si>
  <si>
    <t>01H010-B003</t>
  </si>
  <si>
    <t>โรงเก็บของ,โรงเก็บของ</t>
  </si>
  <si>
    <t>01H010-B004</t>
  </si>
  <si>
    <t>01H010-B005</t>
  </si>
  <si>
    <t>01H010-B006</t>
  </si>
  <si>
    <t>01H010-B007</t>
  </si>
  <si>
    <t>01H010-B008</t>
  </si>
  <si>
    <t>5270</t>
  </si>
  <si>
    <t>01H010/001</t>
  </si>
  <si>
    <t>112002</t>
  </si>
  <si>
    <t>ท775/8187</t>
  </si>
  <si>
    <t>นาง ทุเรียน สุขสมัย</t>
  </si>
  <si>
    <t>เลขที่ 48 ม. 2  ต. ทรงคนอง อ. สามพราน จ. นครปฐม</t>
  </si>
  <si>
    <t>6578</t>
  </si>
  <si>
    <t>04B001</t>
  </si>
  <si>
    <t>2983</t>
  </si>
  <si>
    <t>เลขที่ 48 หมู่ที่ 2 ทรงคนอง สามพราน นครปฐม</t>
  </si>
  <si>
    <t>04B001-B001</t>
  </si>
  <si>
    <t>ธ127/2791/001</t>
  </si>
  <si>
    <t>3730100702668</t>
  </si>
  <si>
    <t>นาย ธงชัย ฉลองสุขวัฒน์</t>
  </si>
  <si>
    <t>เลขที่ 44/49 ม. 1  ต. ทรงคนอง อ. สามพราน จ. นครปฐม</t>
  </si>
  <si>
    <t>5581</t>
  </si>
  <si>
    <t>01S040</t>
  </si>
  <si>
    <t>77249</t>
  </si>
  <si>
    <t>เลขที่ 44/49 หมู่ที่ 1 ทรงคนอง สามพราน นครปฐม</t>
  </si>
  <si>
    <t>01S040-B001</t>
  </si>
  <si>
    <t>ธ467/8797/001</t>
  </si>
  <si>
    <t>3730600598428</t>
  </si>
  <si>
    <t>นาย ธณภร สร้อยทอง</t>
  </si>
  <si>
    <t>เลขที่ 85 ม. 5  ต. ทรงคนอง อ. สามพราน จ. นครปฐม</t>
  </si>
  <si>
    <t>6689</t>
  </si>
  <si>
    <t>05A008</t>
  </si>
  <si>
    <t>2951</t>
  </si>
  <si>
    <t>7538</t>
  </si>
  <si>
    <t>05A801</t>
  </si>
  <si>
    <t>เลขที่ 85 หมู่ที่ 5 ทรงคนอง สามพราน นครปฐม</t>
  </si>
  <si>
    <t>05A801-B001</t>
  </si>
  <si>
    <t>05A801-B002</t>
  </si>
  <si>
    <t>ธ517/1757</t>
  </si>
  <si>
    <t>3730600876312</t>
  </si>
  <si>
    <t>นาย ธนกร คิมประเสริฐ</t>
  </si>
  <si>
    <t>เลขที่ 89 ม. 6  ต. ดอนตูม อ. บางเลน จ. นครปฐม</t>
  </si>
  <si>
    <t>5246</t>
  </si>
  <si>
    <t>01G003/005</t>
  </si>
  <si>
    <t>104219</t>
  </si>
  <si>
    <t>5530</t>
  </si>
  <si>
    <t>01R024</t>
  </si>
  <si>
    <t>90135</t>
  </si>
  <si>
    <t>5573</t>
  </si>
  <si>
    <t>01S031</t>
  </si>
  <si>
    <t>77300</t>
  </si>
  <si>
    <t>ส226/1757</t>
  </si>
  <si>
    <t>1102002406101</t>
  </si>
  <si>
    <t>นาย สุชัชพงศ์ คิมประเสริฐ</t>
  </si>
  <si>
    <t>เลขที่ 44/54 หมู่ที่ 1 ทรงคนอง สามพราน นครปฐม</t>
  </si>
  <si>
    <t>01S031-B001</t>
  </si>
  <si>
    <t>ธ517/6798</t>
  </si>
  <si>
    <t>1100800302653</t>
  </si>
  <si>
    <t>นาย ธนกร พิรุฬห์สิทธิ์</t>
  </si>
  <si>
    <t>เลขที่ 591/9 ซ. ลาดพร้าว87  แขวง วังทองหลาง เขต วังทองหลาง จ. กรุงเทพมหานคร</t>
  </si>
  <si>
    <t>6049</t>
  </si>
  <si>
    <t>02E027</t>
  </si>
  <si>
    <t>3154</t>
  </si>
  <si>
    <t>6050</t>
  </si>
  <si>
    <t>02E027/001</t>
  </si>
  <si>
    <t>108258</t>
  </si>
  <si>
    <t>ธ517/2557</t>
  </si>
  <si>
    <t>นาย ธนกุล จันทร์ร่มเย็น</t>
  </si>
  <si>
    <t>เลขที่ 73/3 ม. 2  ต. บางกระเบา อ. นครชัยศรี จ. นครปฐม</t>
  </si>
  <si>
    <t>7429</t>
  </si>
  <si>
    <t>03B016/001</t>
  </si>
  <si>
    <t>103290</t>
  </si>
  <si>
    <t>ธ567/5240/001</t>
  </si>
  <si>
    <t>3730600576114</t>
  </si>
  <si>
    <t>นาง ธนพร ปู่โฉด</t>
  </si>
  <si>
    <t>เลขที่ 26/3 ม. 1  ต. ทรงคนอง อ. สามพราน จ. นครปฐม</t>
  </si>
  <si>
    <t>6875</t>
  </si>
  <si>
    <t>05I017/001</t>
  </si>
  <si>
    <t>105740</t>
  </si>
  <si>
    <t>ธ567/6477</t>
  </si>
  <si>
    <t>3103702164763</t>
  </si>
  <si>
    <t>ด.ช. ธนพล ภาณุวรรณ</t>
  </si>
  <si>
    <t>เลขที่ 48/91 ม. 5  ต. บางกรวย อ. บางกรวย จ. นนทบุรี</t>
  </si>
  <si>
    <t>5329</t>
  </si>
  <si>
    <t>01K013</t>
  </si>
  <si>
    <t>71892</t>
  </si>
  <si>
    <t>เลขที่ 48/91 หมู่ที่ 5 บางกรวย บางกรวย นนทบุรี</t>
  </si>
  <si>
    <t>01K013-B001</t>
  </si>
  <si>
    <t>ธ567/7775</t>
  </si>
  <si>
    <t>1102002362715</t>
  </si>
  <si>
    <t>นาย ธนพล วิมลทรง</t>
  </si>
  <si>
    <t>เลขที่ 276 ซ. พุทธมณฑลสาย3ซอย18/4  แขวง ศาลาธรรมสพน์ เขต ทวีวัฒนา จ. กรุงเทพมหานคร</t>
  </si>
  <si>
    <t>6490</t>
  </si>
  <si>
    <t>03D035/003</t>
  </si>
  <si>
    <t>55777</t>
  </si>
  <si>
    <t>เลขที่ 276 ซ. พุทธมณฑลสาย3ซอย18/4 ศาลาธรรมสพน์ ทวีวัฒนา กรุงเทพมหานคร</t>
  </si>
  <si>
    <t>03D035/003-B001</t>
  </si>
  <si>
    <t>03D035/003-B002</t>
  </si>
  <si>
    <t>ธ567/9779/001</t>
  </si>
  <si>
    <t>3730600589372</t>
  </si>
  <si>
    <t>นาง ธนภรณ์ เอี่ยมอิ่ม</t>
  </si>
  <si>
    <t>เลขที่ 13/1 ม. 6  ต. ทรงคนอง อ. สามพราน จ. นครปฐม</t>
  </si>
  <si>
    <t>7213</t>
  </si>
  <si>
    <t>06J003/001</t>
  </si>
  <si>
    <t>118769</t>
  </si>
  <si>
    <t>เลขที่ 13/1 หมู่ที่ 6 ทรงคนอง สามพราน นครปฐม</t>
  </si>
  <si>
    <t>06J003/001-B001</t>
  </si>
  <si>
    <t>ธ574/7179</t>
  </si>
  <si>
    <t>8419988010470</t>
  </si>
  <si>
    <t>นาย ธนวัฒน์ รุ่งเรืองวรโชติ</t>
  </si>
  <si>
    <t>เลขที่ 41 ม. 11 ซ. สุขาภิบาล5ซอย5  แขวง ท่าแร้ง เขต บางเขน จ. กรุงเทพมหานคร</t>
  </si>
  <si>
    <t>5490</t>
  </si>
  <si>
    <t>01P015/001</t>
  </si>
  <si>
    <t>106433</t>
  </si>
  <si>
    <t>ธ574/2553</t>
  </si>
  <si>
    <t>1100800149481</t>
  </si>
  <si>
    <t>นาย ธนวัฒน์ เจนบุญลาภ</t>
  </si>
  <si>
    <t>เลขที่ 154 ซ. ราชพฤกษ6  แขวง บางจาก เขต ภาษีเจริญ จ. กรุงเทพมหานคร</t>
  </si>
  <si>
    <t>7119</t>
  </si>
  <si>
    <t>06G010</t>
  </si>
  <si>
    <t>51497</t>
  </si>
  <si>
    <t>7121</t>
  </si>
  <si>
    <t>06G012</t>
  </si>
  <si>
    <t>51498</t>
  </si>
  <si>
    <t>เลขที่ 154 ซ. ราชพฤกษ6 บางจาก ภาษีเจริญ กรุงเทพมหานคร</t>
  </si>
  <si>
    <t>06G012-B001</t>
  </si>
  <si>
    <t>7124</t>
  </si>
  <si>
    <t>06G015</t>
  </si>
  <si>
    <t>85618</t>
  </si>
  <si>
    <t>7125</t>
  </si>
  <si>
    <t>06G016</t>
  </si>
  <si>
    <t>3040</t>
  </si>
  <si>
    <t>06G016-B001</t>
  </si>
  <si>
    <t>06G016-B002</t>
  </si>
  <si>
    <t>7195</t>
  </si>
  <si>
    <t>06I010</t>
  </si>
  <si>
    <t>89948</t>
  </si>
  <si>
    <t>ธ567/8155</t>
  </si>
  <si>
    <t>นาย ธนาพล แสงทับ</t>
  </si>
  <si>
    <t>5968</t>
  </si>
  <si>
    <t>02B018</t>
  </si>
  <si>
    <t>3165</t>
  </si>
  <si>
    <t>ธ575/8777/001</t>
  </si>
  <si>
    <t>3730600582408</t>
  </si>
  <si>
    <t>นาย ธนายุทธ สุวรรณทวีสุข</t>
  </si>
  <si>
    <t>เลขที่ 39/1 ม. 5  ต. ทรงคนอง อ. สามพราน จ. นครปฐม</t>
  </si>
  <si>
    <t>6846</t>
  </si>
  <si>
    <t>05H017</t>
  </si>
  <si>
    <t>2884</t>
  </si>
  <si>
    <t>เลขที่ 39/1 หมู่ที่ 5 ทรงคนอง สามพราน นครปฐม</t>
  </si>
  <si>
    <t>05H017-B001</t>
  </si>
  <si>
    <t>05H017-B002</t>
  </si>
  <si>
    <t>05H017-B003</t>
  </si>
  <si>
    <t>โรงเก็บเครื่องสูบน้ำ</t>
  </si>
  <si>
    <t>05H017-B004</t>
  </si>
  <si>
    <t>บ้านพักอาศัยกำลังก่อสร้าง</t>
  </si>
  <si>
    <t>6907</t>
  </si>
  <si>
    <t>05K003</t>
  </si>
  <si>
    <t>2894</t>
  </si>
  <si>
    <t>ธ540/5777</t>
  </si>
  <si>
    <t>3102002486348</t>
  </si>
  <si>
    <t>นาย ธนิต ธรรมไกรสร</t>
  </si>
  <si>
    <t>เลขที่ 304 ถ. ราชวิถี  แขวง บางยี่ขัน เขต บางพลัด จ. กรุงเทพมหานคร</t>
  </si>
  <si>
    <t>5384</t>
  </si>
  <si>
    <t>01K069</t>
  </si>
  <si>
    <t>67489</t>
  </si>
  <si>
    <t>เลขที่ 304 ถ. ราชวิถี บางยี่ขัน บางพลัด กรุงเทพมหานคร</t>
  </si>
  <si>
    <t>01K069-B001</t>
  </si>
  <si>
    <t>5167</t>
  </si>
  <si>
    <t>01C005</t>
  </si>
  <si>
    <t>72536</t>
  </si>
  <si>
    <t>จ770/5768</t>
  </si>
  <si>
    <t>3730600579385</t>
  </si>
  <si>
    <t>นาย จรัล ประภัสสโร</t>
  </si>
  <si>
    <t>เลขที่ 40/5 หมู่ที่ 1 ทรงคนอง สามพราน นครปฐม</t>
  </si>
  <si>
    <t>01C005-B001</t>
  </si>
  <si>
    <t>5381</t>
  </si>
  <si>
    <t>01K066</t>
  </si>
  <si>
    <t>3073</t>
  </si>
  <si>
    <t>ธ บ ทีพีไอ คอนกรีต</t>
  </si>
  <si>
    <t>0105534025084</t>
  </si>
  <si>
    <t xml:space="preserve">บริษัทจำกัด ทีพีไอ คอนกรีต </t>
  </si>
  <si>
    <t>เลขที่ 26/56 ถ. จันทน์ตัดใหม่ ทุ่งมหาเมฆ สาทร กรุงเทพมหานคร</t>
  </si>
  <si>
    <t>01K066-B001</t>
  </si>
  <si>
    <t>01K066-B002</t>
  </si>
  <si>
    <t>แพล้นท์ปูน(1)</t>
  </si>
  <si>
    <t>01K066-B003</t>
  </si>
  <si>
    <t>แพล้นท์ปูน(2)</t>
  </si>
  <si>
    <t>01K066-B004</t>
  </si>
  <si>
    <t>แพล้นท์ปูน(3)</t>
  </si>
  <si>
    <t>01K066-B005</t>
  </si>
  <si>
    <t>แพล้นท์ปูน(4)</t>
  </si>
  <si>
    <t>01K066-B006</t>
  </si>
  <si>
    <t>ที่ผสมปูน</t>
  </si>
  <si>
    <t>01K066-B007</t>
  </si>
  <si>
    <t>01K066-B008</t>
  </si>
  <si>
    <t>01K066-B009</t>
  </si>
  <si>
    <t>01K066-B010</t>
  </si>
  <si>
    <t>ธ บ กาญจนา คอนกรีต</t>
  </si>
  <si>
    <t>0105531070691</t>
  </si>
  <si>
    <t xml:space="preserve">บริษัทจำกัด กาญจนา คอนกรีต </t>
  </si>
  <si>
    <t>เลขที่ 245 ถ. เพชรเกษม หนองค้างพลู หนองแขม กรุงเทพมหานคร</t>
  </si>
  <si>
    <t>01K066-B011</t>
  </si>
  <si>
    <t>01K066-B012</t>
  </si>
  <si>
    <t>01K066-B013</t>
  </si>
  <si>
    <t>01K066-B014</t>
  </si>
  <si>
    <t>01K066-B015</t>
  </si>
  <si>
    <t>01K066-B016</t>
  </si>
  <si>
    <t>01K066-B017</t>
  </si>
  <si>
    <t>01K066-B018</t>
  </si>
  <si>
    <t>ศาลานั่งเล่น</t>
  </si>
  <si>
    <t>01K066-B019</t>
  </si>
  <si>
    <t>01K066-B020</t>
  </si>
  <si>
    <t>01K066-B021</t>
  </si>
  <si>
    <t>01K066-B022</t>
  </si>
  <si>
    <t>01K066-B023</t>
  </si>
  <si>
    <t>01K066-B024</t>
  </si>
  <si>
    <t>โรงบังคับเครื่องจักร</t>
  </si>
  <si>
    <t>ธ540/8745</t>
  </si>
  <si>
    <t>3100602700969</t>
  </si>
  <si>
    <t>นาย ธนิต โสรัตน์</t>
  </si>
  <si>
    <t>เลขที่ 709/54-55  แขวง สวนหลวง เขต สวนหลวง จ. กรุงเทพมหานคร</t>
  </si>
  <si>
    <t>7559</t>
  </si>
  <si>
    <t>03F031</t>
  </si>
  <si>
    <t>เลขที่ 709/54-55 สวนหลวง สวนหลวง กรุงเทพมหานคร</t>
  </si>
  <si>
    <t>03F031-B001</t>
  </si>
  <si>
    <t>03F031-B002</t>
  </si>
  <si>
    <t>03F031-B003</t>
  </si>
  <si>
    <t>6550</t>
  </si>
  <si>
    <t>03F028</t>
  </si>
  <si>
    <t>90292</t>
  </si>
  <si>
    <t>ธ500/7188</t>
  </si>
  <si>
    <t>3730600592985</t>
  </si>
  <si>
    <t>นาย ธนู วงษ์สวรรค์</t>
  </si>
  <si>
    <t>เลขที่ 51/3 ม. 1  ต. หอมเกร็ด อ. สามพราน จ. นครปฐม</t>
  </si>
  <si>
    <t>6435</t>
  </si>
  <si>
    <t>03D004</t>
  </si>
  <si>
    <t>8822</t>
  </si>
  <si>
    <t>ช700/7188</t>
  </si>
  <si>
    <t>5720900031713</t>
  </si>
  <si>
    <t>นาง ชาลี วงษ์สวรรค์</t>
  </si>
  <si>
    <t>เลขที่ 41 หมู่ที่ 3 ทรงคนอง สามพราน นครปฐม</t>
  </si>
  <si>
    <t>03D004-B001</t>
  </si>
  <si>
    <t>03D004-B002</t>
  </si>
  <si>
    <t>ธ777/5671</t>
  </si>
  <si>
    <t>3101501605945</t>
  </si>
  <si>
    <t>นาย ธรรมนาถ ทัพวงษ์</t>
  </si>
  <si>
    <t>เลขที่ 60/247 ม. 3  ต. บางคูรัด อ. บางบัวทอง จ. นนทบุรี</t>
  </si>
  <si>
    <t>7098</t>
  </si>
  <si>
    <t>06F024</t>
  </si>
  <si>
    <t>98729</t>
  </si>
  <si>
    <t>ธ777/5787</t>
  </si>
  <si>
    <t>3100700171766</t>
  </si>
  <si>
    <t>นาง ธรรมรัตน์ ประเสริฐมรรก</t>
  </si>
  <si>
    <t>เลขที่ 86/2 ม. 1  ต. ทรงคนอง อ. สามพราน จ. นครปฐม</t>
  </si>
  <si>
    <t>6261</t>
  </si>
  <si>
    <t>02L024</t>
  </si>
  <si>
    <t>67653</t>
  </si>
  <si>
    <t>6262</t>
  </si>
  <si>
    <t>02L025</t>
  </si>
  <si>
    <t>3269</t>
  </si>
  <si>
    <t>เลขที่ 86/2 หมู่ที่ 1 ทรงคนอง สามพราน นครปฐม</t>
  </si>
  <si>
    <t>02L025-B001</t>
  </si>
  <si>
    <t>ร้านกาแฟ,ร้านกาแฟ</t>
  </si>
  <si>
    <t>02L025-B002</t>
  </si>
  <si>
    <t>ธ777/2832</t>
  </si>
  <si>
    <t>3102000902450</t>
  </si>
  <si>
    <t>นาย ธรรมรัตน์ เจษฎาเชษฐ์</t>
  </si>
  <si>
    <t>เลขที่ 1 ซ. พิพัมน์ ถ. ราษฎร์บำรุง  ต. เชิงเนิน อ. เมืองระยอง จ. ระยอง</t>
  </si>
  <si>
    <t>5612</t>
  </si>
  <si>
    <t>01T003</t>
  </si>
  <si>
    <t>12618</t>
  </si>
  <si>
    <t>ธ777/7481</t>
  </si>
  <si>
    <t>1102000173061</t>
  </si>
  <si>
    <t>นาย ธรรมศักดิ์ วุฒิศักดิ์</t>
  </si>
  <si>
    <t>เลขที่ 140/55 ม. 5  ต. ศาลายา อ. พุทธมณฑล จ. นครปฐม</t>
  </si>
  <si>
    <t>6366</t>
  </si>
  <si>
    <t>03B013</t>
  </si>
  <si>
    <t>18527</t>
  </si>
  <si>
    <t>ธ722/1519/001</t>
  </si>
  <si>
    <t>3101801093559</t>
  </si>
  <si>
    <t>นาย ธวัชชัย กนกอุรุโรจน์</t>
  </si>
  <si>
    <t>เลขที่ 59/20 ม. 1  ต. ทรงคนอง อ. สามพราน จ. นครปฐม</t>
  </si>
  <si>
    <t>5220</t>
  </si>
  <si>
    <t>01F028</t>
  </si>
  <si>
    <t>40711</t>
  </si>
  <si>
    <t>เลขที่ 59/20 หมู่ที่ 1 ทรงคนอง สามพราน นครปฐม</t>
  </si>
  <si>
    <t>01F028-B001</t>
  </si>
  <si>
    <t>บ้านพักอาศัย(ไม่มีคนอยู่)</t>
  </si>
  <si>
    <t>ธ722/8187/001</t>
  </si>
  <si>
    <t>3730600577170</t>
  </si>
  <si>
    <t>นาย ธวัชชัย สุขศรีสมบูรณ์</t>
  </si>
  <si>
    <t>เลขที่ 31/10 ม. 1  ต. ทรงคนอง อ. สามพราน จ. นครปฐม</t>
  </si>
  <si>
    <t>5756</t>
  </si>
  <si>
    <t>01W002/001</t>
  </si>
  <si>
    <t>113343</t>
  </si>
  <si>
    <t>ส714/8187</t>
  </si>
  <si>
    <t>3730600577161</t>
  </si>
  <si>
    <t>นาง สมคิด สุขศรีสมบูรณ์</t>
  </si>
  <si>
    <t>เลขที่ 31/6 หมู่ที่ 1 ทรงคนอง สามพราน นครปฐม</t>
  </si>
  <si>
    <t>01W002/001-B001</t>
  </si>
  <si>
    <t>5758</t>
  </si>
  <si>
    <t>01W003/001</t>
  </si>
  <si>
    <t>101376</t>
  </si>
  <si>
    <t>เลขที่ 31/10 หมู่ที่ 1 ทรงคนอง สามพราน นครปฐม</t>
  </si>
  <si>
    <t>01W003/001-B001</t>
  </si>
  <si>
    <t>01W003/001-B002</t>
  </si>
  <si>
    <t>01W003/001-B003</t>
  </si>
  <si>
    <t>01W003/001-B004</t>
  </si>
  <si>
    <t>01W003/001-B005</t>
  </si>
  <si>
    <t>01W003/001-B006</t>
  </si>
  <si>
    <t>01W003/001-B007</t>
  </si>
  <si>
    <t>01W003/001-B008</t>
  </si>
  <si>
    <t>7384</t>
  </si>
  <si>
    <t>01W002/004</t>
  </si>
  <si>
    <t>129422</t>
  </si>
  <si>
    <t>01W002/004-B001</t>
  </si>
  <si>
    <t>7386</t>
  </si>
  <si>
    <t>01W002/006</t>
  </si>
  <si>
    <t>129421</t>
  </si>
  <si>
    <t>01W002/006-B001</t>
  </si>
  <si>
    <t>5762</t>
  </si>
  <si>
    <t>01W007</t>
  </si>
  <si>
    <t>36272</t>
  </si>
  <si>
    <t>ธ722/8181/001</t>
  </si>
  <si>
    <t>3730600597421</t>
  </si>
  <si>
    <t>นาย ธวัชชัย สุขสงวน</t>
  </si>
  <si>
    <t>เลขที่ 8/9 ม. 5  ต. ทรงคนอง อ. สามพราน จ. นครปฐม</t>
  </si>
  <si>
    <t>6970</t>
  </si>
  <si>
    <t>05N006/005</t>
  </si>
  <si>
    <t>115033</t>
  </si>
  <si>
    <t>6971</t>
  </si>
  <si>
    <t>05N006/006</t>
  </si>
  <si>
    <t>115032</t>
  </si>
  <si>
    <t>6979</t>
  </si>
  <si>
    <t>05N014</t>
  </si>
  <si>
    <t>2858</t>
  </si>
  <si>
    <t>เลขที่ 8/9 หมู่ที่ 5 ทรงคนอง สามพราน นครปฐม</t>
  </si>
  <si>
    <t>05N014-B001</t>
  </si>
  <si>
    <t>ธ722/6274</t>
  </si>
  <si>
    <t>3730600873356</t>
  </si>
  <si>
    <t>นาย ธวัชชัย แพชมัด</t>
  </si>
  <si>
    <t>เลขที่ 42 ม. 1  ต. หอมเกร็ด อ. สามพราน จ. นครปฐม</t>
  </si>
  <si>
    <t>6323</t>
  </si>
  <si>
    <t>03A024</t>
  </si>
  <si>
    <t>3209</t>
  </si>
  <si>
    <t>ข559/8759</t>
  </si>
  <si>
    <t>3310300377811</t>
  </si>
  <si>
    <t>นาย ขันทอง ศรีน้อย</t>
  </si>
  <si>
    <t>เลขที่ 64/1 หมู่ที่ 3 ทรงคนอง สามพราน นครปฐม</t>
  </si>
  <si>
    <t>03A024-B001</t>
  </si>
  <si>
    <t>03A024-B002</t>
  </si>
  <si>
    <t>ว777/7217</t>
  </si>
  <si>
    <t>น.ส. วิไลวรรณ เวชกามา</t>
  </si>
  <si>
    <t>เลขที่ 64/2 หมู่ที่ 3 ทรงคนอง สามพราน นครปฐม</t>
  </si>
  <si>
    <t>03A024-B003</t>
  </si>
  <si>
    <t>03A024-B004</t>
  </si>
  <si>
    <t>03A024-B005</t>
  </si>
  <si>
    <t>03A024-B006</t>
  </si>
  <si>
    <t>03A024-B007</t>
  </si>
  <si>
    <t>03A024-B008</t>
  </si>
  <si>
    <t>03A024-B009</t>
  </si>
  <si>
    <t>03A024-B010</t>
  </si>
  <si>
    <t>03A024-B011</t>
  </si>
  <si>
    <t>03A024-B012</t>
  </si>
  <si>
    <t>03A024-B013</t>
  </si>
  <si>
    <t>03A024-B014</t>
  </si>
  <si>
    <t>03A024-B015</t>
  </si>
  <si>
    <t>โรงซ่อมรถ</t>
  </si>
  <si>
    <t>ธ777/1774/001</t>
  </si>
  <si>
    <t>3710100524271</t>
  </si>
  <si>
    <t>นาง ธวัลรัตน์ เกียรติวราธวัล</t>
  </si>
  <si>
    <t>เลขที่ 81 ม. 5  ต. ทรงคนอง อ. สามพราน จ. นครปฐม</t>
  </si>
  <si>
    <t>6941</t>
  </si>
  <si>
    <t>05M005/002</t>
  </si>
  <si>
    <t>95098</t>
  </si>
  <si>
    <t>เลขที่ 81 หมู่ที่ 5 ทรงคนอง สามพราน นครปฐม</t>
  </si>
  <si>
    <t>05M005/002-B001</t>
  </si>
  <si>
    <t>05M005/002-B002</t>
  </si>
  <si>
    <t>05M005/002-B003</t>
  </si>
  <si>
    <t>ธ757/6541/001</t>
  </si>
  <si>
    <t>3730600144087</t>
  </si>
  <si>
    <t>นาย ธะวิทย์ โพธิ์แดง</t>
  </si>
  <si>
    <t>เลขที่ 61/2 ม. 5  ต. ทรงคนอง อ. สามพราน จ. นครปฐม</t>
  </si>
  <si>
    <t>6977</t>
  </si>
  <si>
    <t>05N012</t>
  </si>
  <si>
    <t>2859</t>
  </si>
  <si>
    <t>เลขที่ 61/2 หมู่ที่ 5 ทรงคนอง สามพราน นครปฐม</t>
  </si>
  <si>
    <t>05N012-B001</t>
  </si>
  <si>
    <t>ธ217/4287</t>
  </si>
  <si>
    <t>4730600002345</t>
  </si>
  <si>
    <t>น.ส. ธัชกุล เตชะศิรินุกูล</t>
  </si>
  <si>
    <t>เลขที่ 5 ม. 2  ต. บางกระทึก อ. สามพราน จ. นครปฐม</t>
  </si>
  <si>
    <t>6007</t>
  </si>
  <si>
    <t>02D002/003</t>
  </si>
  <si>
    <t>107361</t>
  </si>
  <si>
    <t>เลขที่ 5 หมู่ที่ 2 บางกระทึก สามพราน นครปฐม</t>
  </si>
  <si>
    <t>02D002/003-B001</t>
  </si>
  <si>
    <t>ธ330/7174</t>
  </si>
  <si>
    <t>น.ส. ธัญญา รุ่งรัตนโสภณ</t>
  </si>
  <si>
    <t>เลขที่ 1/44  ม. 3  แขวง บางแวก เขต ภาษีเจริญ จ. กรุงเทพมหานคร</t>
  </si>
  <si>
    <t>5880</t>
  </si>
  <si>
    <t>01Y035</t>
  </si>
  <si>
    <t>3122</t>
  </si>
  <si>
    <t>ธ377/6798</t>
  </si>
  <si>
    <t>4100900035490</t>
  </si>
  <si>
    <t>นาง ธัญวัลย์ พิรุฬห์สิทธิ์</t>
  </si>
  <si>
    <t>เลขที่ 59 ซ. โพธิ์แก้ว3  แขวง คลองจั่น เขต บางกะปิ จ. กรุงเทพมหานคร</t>
  </si>
  <si>
    <t>6051</t>
  </si>
  <si>
    <t>02E027/002</t>
  </si>
  <si>
    <t>108259</t>
  </si>
  <si>
    <t>ธ575/6274</t>
  </si>
  <si>
    <t>3700500175193</t>
  </si>
  <si>
    <t>น.ส. ธันย์นริมนท์ เพชรดาชานนท์</t>
  </si>
  <si>
    <t>เลขที่ 108 ซ. พระรามที่2ซ.69แยก3  แขวง แสมดำ เขต บางขุนเทียน จ. กรุงเทพมหานคร</t>
  </si>
  <si>
    <t>6057</t>
  </si>
  <si>
    <t>02E032</t>
  </si>
  <si>
    <t>87293</t>
  </si>
  <si>
    <t>เลขที่ 108 ซ. พระรามที่2ซ.69แยก3 แสมดำ บางขุนเทียน กรุงเทพมหานคร</t>
  </si>
  <si>
    <t>02E032-B001</t>
  </si>
  <si>
    <t>ธ756/8785/001</t>
  </si>
  <si>
    <t>3720900920651</t>
  </si>
  <si>
    <t>นาง ธารทิพย์ ศรีศานติพงศ์</t>
  </si>
  <si>
    <t>เลขที่ 44/26 ม. 1  ต. ทรงคนอง อ. สามพราน จ. นครปฐม</t>
  </si>
  <si>
    <t>5735</t>
  </si>
  <si>
    <t>01V073</t>
  </si>
  <si>
    <t>79408</t>
  </si>
  <si>
    <t>เลขที่ 44/26 หมู่ที่ 1 ทรงคนอง สามพราน นครปฐม</t>
  </si>
  <si>
    <t>01V073-B001</t>
  </si>
  <si>
    <t>ธ700/5775</t>
  </si>
  <si>
    <t>3730600581363</t>
  </si>
  <si>
    <t>นาย ธารา เทียมทัด</t>
  </si>
  <si>
    <t>เลขที่ 80 ม. 1  ต. ทรงคนอง อ. สามพราน จ. นครปฐม</t>
  </si>
  <si>
    <t>5422</t>
  </si>
  <si>
    <t>01M011</t>
  </si>
  <si>
    <t>3071</t>
  </si>
  <si>
    <t>ป720/5775/001</t>
  </si>
  <si>
    <t>3730600581347</t>
  </si>
  <si>
    <t>นาย ปรีชา เทียมทัด</t>
  </si>
  <si>
    <t>เลขที่ 80 หมู่ที่ 1 ทรงคนอง สามพราน นครปฐม</t>
  </si>
  <si>
    <t>01M011-B001</t>
  </si>
  <si>
    <t>01M011-B002</t>
  </si>
  <si>
    <t>01M011-B003</t>
  </si>
  <si>
    <t>01M011-B004</t>
  </si>
  <si>
    <t>01M011-B005</t>
  </si>
  <si>
    <t>01M011-B006</t>
  </si>
  <si>
    <t>5423</t>
  </si>
  <si>
    <t>01M011/001</t>
  </si>
  <si>
    <t>58275</t>
  </si>
  <si>
    <t>ธ667/5327/001</t>
  </si>
  <si>
    <t>1102000860467</t>
  </si>
  <si>
    <t>น.ส. ธิภาภรณ์ บุญช่วย</t>
  </si>
  <si>
    <t>เลขที่ 88 ม. 2  ต. หอมเกร็ด อ. สามพราน จ. นครปฐม</t>
  </si>
  <si>
    <t>7168</t>
  </si>
  <si>
    <t>06H029</t>
  </si>
  <si>
    <t>15387</t>
  </si>
  <si>
    <t>ส647/2159</t>
  </si>
  <si>
    <t>1102001345621</t>
  </si>
  <si>
    <t>น.ส. สุพัตรา ช้างทอง</t>
  </si>
  <si>
    <t>เลขที่ 38 หมู่ที่ 6 ทรงคนอง สามพราน นครปฐม</t>
  </si>
  <si>
    <t>06H029-B001</t>
  </si>
  <si>
    <t>บ้านเช่า,บ้านเช่า</t>
  </si>
  <si>
    <t>06H029-B002</t>
  </si>
  <si>
    <t>ให้เช่า-เกษตรกรรม</t>
  </si>
  <si>
    <t>7235</t>
  </si>
  <si>
    <t>06J022</t>
  </si>
  <si>
    <t>62926</t>
  </si>
  <si>
    <t>เลขที่ 88 หมู่ที่ 2 หอมเกร็ด สามพราน นครปฐม</t>
  </si>
  <si>
    <t>06J022-B001</t>
  </si>
  <si>
    <t>7236</t>
  </si>
  <si>
    <t>06J023</t>
  </si>
  <si>
    <t>62927</t>
  </si>
  <si>
    <t>06J023-B001</t>
  </si>
  <si>
    <t>ให้เช่า-(2-1)</t>
  </si>
  <si>
    <t>ร้านขายของเก่า</t>
  </si>
  <si>
    <t>7237</t>
  </si>
  <si>
    <t>06J024</t>
  </si>
  <si>
    <t>62928</t>
  </si>
  <si>
    <t>06J024-B001</t>
  </si>
  <si>
    <t>7571</t>
  </si>
  <si>
    <t>01I005/001</t>
  </si>
  <si>
    <t>134631</t>
  </si>
  <si>
    <t>5273</t>
  </si>
  <si>
    <t>01I002</t>
  </si>
  <si>
    <t>65714</t>
  </si>
  <si>
    <t>ธ761/2710</t>
  </si>
  <si>
    <t>3730600597545</t>
  </si>
  <si>
    <t>นาย ธีรพงษ์ ชิวค้า</t>
  </si>
  <si>
    <t>เลขที่ 8/3 ม. 5  ต. ทรงคนอง อ. สามพราน จ. นครปฐม</t>
  </si>
  <si>
    <t>6935</t>
  </si>
  <si>
    <t>05M001</t>
  </si>
  <si>
    <t>22238</t>
  </si>
  <si>
    <t>6938</t>
  </si>
  <si>
    <t>05M004</t>
  </si>
  <si>
    <t>27382</t>
  </si>
  <si>
    <t>6892</t>
  </si>
  <si>
    <t>05I029</t>
  </si>
  <si>
    <t>22239</t>
  </si>
  <si>
    <t>เลขที่ 8/3 หมู่ที่ 5 ทรงคนอง สามพราน นครปฐม</t>
  </si>
  <si>
    <t>05I029-B001</t>
  </si>
  <si>
    <t>ธ767/9775</t>
  </si>
  <si>
    <t>3730600596611</t>
  </si>
  <si>
    <t>นาย ธีรพร อยู่เย็นเจริญ</t>
  </si>
  <si>
    <t>6955</t>
  </si>
  <si>
    <t>05M013</t>
  </si>
  <si>
    <t>2860</t>
  </si>
  <si>
    <t>05M013-B001</t>
  </si>
  <si>
    <t>ธ774/7188/001</t>
  </si>
  <si>
    <t>3100202933711</t>
  </si>
  <si>
    <t>นาย ธีรวัฒน์ วงศาสุวรรณ</t>
  </si>
  <si>
    <t>เลขที่ 44/83 ม. 1  ต. ทรงคนอง อ. สามพราน จ. นครปฐม</t>
  </si>
  <si>
    <t>5583</t>
  </si>
  <si>
    <t>01S042</t>
  </si>
  <si>
    <t>77268</t>
  </si>
  <si>
    <t>เลขที่ 44/83 หมู่ที่ 1 ทรงคนอง สามพราน นครปฐม</t>
  </si>
  <si>
    <t>01S042-B001</t>
  </si>
  <si>
    <t>ธ781/5577</t>
  </si>
  <si>
    <t>3101600837208</t>
  </si>
  <si>
    <t>นาย ธีรศักดิ์ ธนวีร์ธีรโชติ</t>
  </si>
  <si>
    <t>เลขที่ 1/49 ซ. ทวีวัฒนา  แขวง ศาลาธรรมสพน์ เขต ทวีวัฒนา จ. กรุงเทพมหานคร</t>
  </si>
  <si>
    <t>5467</t>
  </si>
  <si>
    <t>01O011</t>
  </si>
  <si>
    <t>53268</t>
  </si>
  <si>
    <t>5468</t>
  </si>
  <si>
    <t>01O012</t>
  </si>
  <si>
    <t>53267</t>
  </si>
  <si>
    <t>ธ700/7899</t>
  </si>
  <si>
    <t>3101201075924</t>
  </si>
  <si>
    <t>นาย ธีระ เลิศอุฬาร</t>
  </si>
  <si>
    <t>เลขที่ 98/3 ม. 11  ต. ไร่ขิง อ. สามพราน จ. นครปฐม</t>
  </si>
  <si>
    <t>6429</t>
  </si>
  <si>
    <t>03C032</t>
  </si>
  <si>
    <t>3200</t>
  </si>
  <si>
    <t>เลขที่ 98/3 หมู่ที่ 11 ไร่ขิง สามพราน นครปฐม</t>
  </si>
  <si>
    <t>03C032-B001</t>
  </si>
  <si>
    <t>ธ767/2559</t>
  </si>
  <si>
    <t>3101900691411</t>
  </si>
  <si>
    <t>นาย ธีระพล จำปาทอง</t>
  </si>
  <si>
    <t>เลขที่ 14/44 ม. 9  ต. อ้อมน้อย อ. กระทุ่มแบน จ. สมุทรสาคร</t>
  </si>
  <si>
    <t>5563</t>
  </si>
  <si>
    <t>01S022</t>
  </si>
  <si>
    <t>119723</t>
  </si>
  <si>
    <t>เลขที่ 14/44 หมู่ที่ 9 อ้อมน้อย กระทุ่มแบน สมุทรสาคร</t>
  </si>
  <si>
    <t>01S022-B001</t>
  </si>
  <si>
    <t>5564</t>
  </si>
  <si>
    <t>01S022/001</t>
  </si>
  <si>
    <t>71532</t>
  </si>
  <si>
    <t>01S022/001-B001</t>
  </si>
  <si>
    <t>ธ775/7456</t>
  </si>
  <si>
    <t>3101500991264</t>
  </si>
  <si>
    <t>นาย ธีระยุทธ์ รัตนโพธิ์แสงศรี</t>
  </si>
  <si>
    <t>เลขที่ 636 ซ. เพชรเกษม94  แขวง บางแคเหนือ เขต บางแค จ. กรุงเทพมหานคร</t>
  </si>
  <si>
    <t>5348</t>
  </si>
  <si>
    <t>01K033</t>
  </si>
  <si>
    <t>71916</t>
  </si>
  <si>
    <t>น171/6474/001</t>
  </si>
  <si>
    <t>3730600595615</t>
  </si>
  <si>
    <t>นาง นกเล็ก ภูติวณิชย์</t>
  </si>
  <si>
    <t>เลขที่ 21 ม. 4  ต. ทรงคนอง อ. สามพราน จ. นครปฐม</t>
  </si>
  <si>
    <t>6674</t>
  </si>
  <si>
    <t>04H004</t>
  </si>
  <si>
    <t>2910</t>
  </si>
  <si>
    <t>6626</t>
  </si>
  <si>
    <t>04D009</t>
  </si>
  <si>
    <t>39577</t>
  </si>
  <si>
    <t>เลขที่ 21 หมู่ที่ 4 ทรงคนอง สามพราน นครปฐม</t>
  </si>
  <si>
    <t>04D009-B001</t>
  </si>
  <si>
    <t>04D009-B002</t>
  </si>
  <si>
    <t>04D009-B003</t>
  </si>
  <si>
    <t>6627</t>
  </si>
  <si>
    <t>04D009/001</t>
  </si>
  <si>
    <t>39573</t>
  </si>
  <si>
    <t>น117/9511/001</t>
  </si>
  <si>
    <t>3730600578613</t>
  </si>
  <si>
    <t>นาง นกแก้ว อินแขก</t>
  </si>
  <si>
    <t>เลขที่ 29/5 ม. 1  ต. ทรงคนอง อ. สามพราน จ. นครปฐม</t>
  </si>
  <si>
    <t>5473</t>
  </si>
  <si>
    <t>01O017</t>
  </si>
  <si>
    <t>89928</t>
  </si>
  <si>
    <t>เลขที่ 29/5 หมู่ที่ 1 ทรงคนอง สามพราน นครปฐม</t>
  </si>
  <si>
    <t>01O017-B001</t>
  </si>
  <si>
    <t>01O017-B002</t>
  </si>
  <si>
    <t>01O017-B003</t>
  </si>
  <si>
    <t>ร้านขายรถมือสอง</t>
  </si>
  <si>
    <t>ร750/4912</t>
  </si>
  <si>
    <t>นาง เรียน ดอกจันกลาง</t>
  </si>
  <si>
    <t>เลขที่ 29/6 หมู่ที่ 1 ทรงคนอง สามพราน นครปฐม</t>
  </si>
  <si>
    <t>01O017-B004</t>
  </si>
  <si>
    <t>อู่ซ่อมรถ</t>
  </si>
  <si>
    <t>5531</t>
  </si>
  <si>
    <t>01R025</t>
  </si>
  <si>
    <t>30534</t>
  </si>
  <si>
    <t>น152/8787</t>
  </si>
  <si>
    <t>3160100519311</t>
  </si>
  <si>
    <t>นาง นงนุช ศรีสวัสดิ์</t>
  </si>
  <si>
    <t>เลขที่ 5/2 ม. 3  ต. หนองแก อ. พระพุทธบาท จ. สระบุรี</t>
  </si>
  <si>
    <t>7023</t>
  </si>
  <si>
    <t>06E003/001</t>
  </si>
  <si>
    <t>101149</t>
  </si>
  <si>
    <t>7025</t>
  </si>
  <si>
    <t>06E003/003</t>
  </si>
  <si>
    <t>101147</t>
  </si>
  <si>
    <t>น152/9872</t>
  </si>
  <si>
    <t>3740100704466</t>
  </si>
  <si>
    <t>น.ส. นงนุช อิสระฉันท์</t>
  </si>
  <si>
    <t>เลขที่ 47/2 ม. 4  ต. วัดแค อ. นครชัยศรี จ. นครปฐม</t>
  </si>
  <si>
    <t>6116</t>
  </si>
  <si>
    <t>02H010</t>
  </si>
  <si>
    <t>79864</t>
  </si>
  <si>
    <t>ป640/2755</t>
  </si>
  <si>
    <t>3730600582131</t>
  </si>
  <si>
    <t>นาง ปภาดา จุลปาน</t>
  </si>
  <si>
    <t>เลขที่ 9/2 หมู่ที่ 2 ทรงคนอง สามพราน นครปฐม</t>
  </si>
  <si>
    <t>02H010-B001</t>
  </si>
  <si>
    <t>02H010-B002</t>
  </si>
  <si>
    <t>น171/4574</t>
  </si>
  <si>
    <t>3720600161178</t>
  </si>
  <si>
    <t>น.ส. นงลักษณ์ ตันวัฒนเสรี</t>
  </si>
  <si>
    <t>เลขที่ 330 ม. 3  ต. สระกระโจม อ. ดอนเจดีย์ จ. สุพรรณบุรี</t>
  </si>
  <si>
    <t>5145</t>
  </si>
  <si>
    <t>01B043</t>
  </si>
  <si>
    <t>99840</t>
  </si>
  <si>
    <t>เลขที่ 330 หมู่ที่ 3 สระกระโจม ดอนเจดีย์ สุพรรณบุรี</t>
  </si>
  <si>
    <t>01B043-B001</t>
  </si>
  <si>
    <t>ร้าน20บาท</t>
  </si>
  <si>
    <t>5146</t>
  </si>
  <si>
    <t>01B043/001</t>
  </si>
  <si>
    <t>99839</t>
  </si>
  <si>
    <t>01B043/001-B001</t>
  </si>
  <si>
    <t>น557/2557</t>
  </si>
  <si>
    <t>4102000033417</t>
  </si>
  <si>
    <t>นาย นนทิวัฒน์ จันทรประสิทธิ์</t>
  </si>
  <si>
    <t>เลขที่ 72/683 ซ. ศาลาธรรมสพน์15  แขวง ศาลาธรรมสพน์ เขต ทวีวัฒนา จ. กรุงเทพมหานคร</t>
  </si>
  <si>
    <t>5132</t>
  </si>
  <si>
    <t>01B030</t>
  </si>
  <si>
    <t>39587</t>
  </si>
  <si>
    <t>เลขที่ 72/683 ซ. ศาลาธรรมสพน์15 ศาลาธรรมสพน์ ทวีวัฒนา กรุงเทพมหานคร</t>
  </si>
  <si>
    <t>01B030-B001</t>
  </si>
  <si>
    <t>01B030-B002</t>
  </si>
  <si>
    <t>5133</t>
  </si>
  <si>
    <t>01B031</t>
  </si>
  <si>
    <t>39586</t>
  </si>
  <si>
    <t>น647/1757/001</t>
  </si>
  <si>
    <t>3730600598436</t>
  </si>
  <si>
    <t>นาย นพดล คิมประเสริฐ</t>
  </si>
  <si>
    <t>เลขที่ 51/3 ม. 1  ต. ทรงคนอง อ. สามพราน จ. นครปฐม</t>
  </si>
  <si>
    <t>5308</t>
  </si>
  <si>
    <t>01J016</t>
  </si>
  <si>
    <t>3068</t>
  </si>
  <si>
    <t>5309</t>
  </si>
  <si>
    <t>01J017</t>
  </si>
  <si>
    <t>54501</t>
  </si>
  <si>
    <t>น647/2710</t>
  </si>
  <si>
    <t>3730600133409</t>
  </si>
  <si>
    <t>นาย นพดล ชิวค้า</t>
  </si>
  <si>
    <t>เลขที่ 18/4 ม. 2  ต. บางเตย อ. สามพราน จ. นครปฐม</t>
  </si>
  <si>
    <t>5674</t>
  </si>
  <si>
    <t>01V030</t>
  </si>
  <si>
    <t>89214</t>
  </si>
  <si>
    <t>น647/8759</t>
  </si>
  <si>
    <t>3100101087059</t>
  </si>
  <si>
    <t>พล.ท. นพดล หมีทอง</t>
  </si>
  <si>
    <t>เลขที่ 75/53 ถ. พระรามที่6  แขวง ทุ่งพญาไท เขต ราชเทวี จ. กรุงเทพมหานคร</t>
  </si>
  <si>
    <t>5575</t>
  </si>
  <si>
    <t>01S034</t>
  </si>
  <si>
    <t>77051</t>
  </si>
  <si>
    <t>เลขที่ 75/53 ถ. พระรามที่6 ทุ่งพญาไท ราชเทวี กรุงเทพมหานคร</t>
  </si>
  <si>
    <t>01S034-B001</t>
  </si>
  <si>
    <t>น667/7757</t>
  </si>
  <si>
    <t>1102002100095</t>
  </si>
  <si>
    <t>นาย นพพร รุ่มนุ่ม</t>
  </si>
  <si>
    <t>7100</t>
  </si>
  <si>
    <t>06F026</t>
  </si>
  <si>
    <t>89292</t>
  </si>
  <si>
    <t>7101</t>
  </si>
  <si>
    <t>06F026/001</t>
  </si>
  <si>
    <t>89291</t>
  </si>
  <si>
    <t>06F026/001-B001</t>
  </si>
  <si>
    <t>น667/8761</t>
  </si>
  <si>
    <t>3101900358372</t>
  </si>
  <si>
    <t>นาง นพภรณ์ สุรพงษ์ประชา</t>
  </si>
  <si>
    <t>เลขที่ 40/8 ม. 3  ต. มหาสวัสดิ์ อ. พุทธมณฑล จ. นครปฐม</t>
  </si>
  <si>
    <t>5370</t>
  </si>
  <si>
    <t>01K055</t>
  </si>
  <si>
    <t>71873</t>
  </si>
  <si>
    <t>5495</t>
  </si>
  <si>
    <t>01Q003</t>
  </si>
  <si>
    <t>44710</t>
  </si>
  <si>
    <t>01Q003-B001</t>
  </si>
  <si>
    <t>น677/6157</t>
  </si>
  <si>
    <t>1102001662669</t>
  </si>
  <si>
    <t>น.ส. นพวรรณ พึ่งบำรุง</t>
  </si>
  <si>
    <t>เลขที่ 51/2 ม. 1  ต. หอมเกร็ด อ. สามพราน จ. นครปฐม</t>
  </si>
  <si>
    <t>6432</t>
  </si>
  <si>
    <t>03D001</t>
  </si>
  <si>
    <t>71311</t>
  </si>
  <si>
    <t>จ470/7188</t>
  </si>
  <si>
    <t>3730600880280</t>
  </si>
  <si>
    <t>นาง จิตรา วงษ์สวรรค์</t>
  </si>
  <si>
    <t>เลขที่ 41/2 หมู่ที่ 3 ทรงคนอง สามพราน นครปฐม</t>
  </si>
  <si>
    <t>03D001-B001</t>
  </si>
  <si>
    <t>น677/7885</t>
  </si>
  <si>
    <t>3101600372876</t>
  </si>
  <si>
    <t>นาง นพวรรณ มะหะสิทธิ</t>
  </si>
  <si>
    <t>เลขที่ 109/9  แขวง วัดอรุณ เขต บางกอกใหญ่ จ. กรุงเทพมหานคร</t>
  </si>
  <si>
    <t>6168</t>
  </si>
  <si>
    <t>02J006</t>
  </si>
  <si>
    <t>57435</t>
  </si>
  <si>
    <t>ส720/5270</t>
  </si>
  <si>
    <t>3730600624909</t>
  </si>
  <si>
    <t>น.ส. สมใจ ปู่จุ้ย</t>
  </si>
  <si>
    <t>เลขที่ 53/3 หมู่ที่ 2 ทรงคนอง สามพราน นครปฐม</t>
  </si>
  <si>
    <t>02J006-B001</t>
  </si>
  <si>
    <t>น685/2571</t>
  </si>
  <si>
    <t>3730600582815</t>
  </si>
  <si>
    <t>น.ส. นภัสนันท์ จันยะกาย</t>
  </si>
  <si>
    <t>เลขที่ 75 ม. 6  ต. ทรงคนอง อ. สามพราน จ. นครปฐม</t>
  </si>
  <si>
    <t>7192</t>
  </si>
  <si>
    <t>06I007</t>
  </si>
  <si>
    <t>65830</t>
  </si>
  <si>
    <t>น687/7627/001</t>
  </si>
  <si>
    <t>3310800142812</t>
  </si>
  <si>
    <t>นาง นภัสวรรณ ลาภเจริญกุล</t>
  </si>
  <si>
    <t>เลขที่ 54/9 ม. 5  ต. ทรงคนอง อ. สามพราน จ. นครปฐม</t>
  </si>
  <si>
    <t>6804</t>
  </si>
  <si>
    <t>05F007/001</t>
  </si>
  <si>
    <t>107727</t>
  </si>
  <si>
    <t>เลขที่ 54/9 หมู่ที่ 5 ทรงคนอง สามพราน นครปฐม</t>
  </si>
  <si>
    <t>05F007/001-B001</t>
  </si>
  <si>
    <t>05F007/001-B002</t>
  </si>
  <si>
    <t>น775/4838</t>
  </si>
  <si>
    <t>3730600583528</t>
  </si>
  <si>
    <t>นาย นรมน ดิษฐสกุล</t>
  </si>
  <si>
    <t>เลขที่ 23/3 ม. 2  ต. ทรงคนอง อ. สามพราน จ. นครปฐม</t>
  </si>
  <si>
    <t>6169</t>
  </si>
  <si>
    <t>02J008</t>
  </si>
  <si>
    <t>57436</t>
  </si>
  <si>
    <t>เลขที่ 23/3 หมู่ที่ 2 ทรงคนอง สามพราน นครปฐม</t>
  </si>
  <si>
    <t>02J008-B001</t>
  </si>
  <si>
    <t>02J008-B002</t>
  </si>
  <si>
    <t>7578</t>
  </si>
  <si>
    <t>02J008/001</t>
  </si>
  <si>
    <t>135787</t>
  </si>
  <si>
    <t>น755/4187/001</t>
  </si>
  <si>
    <t>3739900339728</t>
  </si>
  <si>
    <t>นาย นรินทร ตั้งศรีไพโรจน์</t>
  </si>
  <si>
    <t>เลขที่ 99 ม. 1  ต. ทรงคนอง อ. สามพราน จ. นครปฐม</t>
  </si>
  <si>
    <t>5894</t>
  </si>
  <si>
    <t>01Z013</t>
  </si>
  <si>
    <t>94296</t>
  </si>
  <si>
    <t>5893</t>
  </si>
  <si>
    <t>01Z012</t>
  </si>
  <si>
    <t>3119</t>
  </si>
  <si>
    <t>เลขที่ 99 หมู่ที่ 1 ทรงคนอง สามพราน นครปฐม</t>
  </si>
  <si>
    <t>01Z012-B001</t>
  </si>
  <si>
    <t>01Z012-B002</t>
  </si>
  <si>
    <t>01Z012-B003</t>
  </si>
  <si>
    <t>01Z012-B004</t>
  </si>
  <si>
    <t>น787/1187/001</t>
  </si>
  <si>
    <t>3730600581207</t>
  </si>
  <si>
    <t>น.ส. นริสรา กิ่งสวัสดิ์</t>
  </si>
  <si>
    <t>เลขที่ 79/4 ม. 1  ต. ทรงคนอง อ. สามพราน จ. นครปฐม</t>
  </si>
  <si>
    <t>5641</t>
  </si>
  <si>
    <t>01U006</t>
  </si>
  <si>
    <t>48302</t>
  </si>
  <si>
    <t>5523</t>
  </si>
  <si>
    <t>01R017</t>
  </si>
  <si>
    <t>3091</t>
  </si>
  <si>
    <t>5636</t>
  </si>
  <si>
    <t>01U001</t>
  </si>
  <si>
    <t>3148</t>
  </si>
  <si>
    <t>น967/8186/001</t>
  </si>
  <si>
    <t>3770200318479</t>
  </si>
  <si>
    <t>น.ส. นฤภร หงษ์ภูมี</t>
  </si>
  <si>
    <t>เลขที่ 38 ม. 3  ต. ทรงคนอง อ. สามพราน จ. นครปฐม</t>
  </si>
  <si>
    <t>7433</t>
  </si>
  <si>
    <t>03C024/001</t>
  </si>
  <si>
    <t>118590</t>
  </si>
  <si>
    <t>เลขที่ 38 หมู่ที่ 3 ทรงคนอง สามพราน นครปฐม</t>
  </si>
  <si>
    <t>03C024/001-B001</t>
  </si>
  <si>
    <t>6416</t>
  </si>
  <si>
    <t>03C024/002</t>
  </si>
  <si>
    <t>111721</t>
  </si>
  <si>
    <t>03C024/002-B001</t>
  </si>
  <si>
    <t>7519</t>
  </si>
  <si>
    <t>03C024/005</t>
  </si>
  <si>
    <t>114084</t>
  </si>
  <si>
    <t>03C024/005-B001</t>
  </si>
  <si>
    <t>เล้าเป็ด</t>
  </si>
  <si>
    <t>03C024/005-B002</t>
  </si>
  <si>
    <t>น977/5795</t>
  </si>
  <si>
    <t>3730600229562</t>
  </si>
  <si>
    <t>น.ส. นฤมล นิ่มอนงค์</t>
  </si>
  <si>
    <t>เลขที่ 9 ม. 5  ต. บางเตย อ. สามพราน จ. นครปฐม</t>
  </si>
  <si>
    <t>5887</t>
  </si>
  <si>
    <t>01Z006</t>
  </si>
  <si>
    <t>92030</t>
  </si>
  <si>
    <t>น977/5710</t>
  </si>
  <si>
    <t>1730600105841</t>
  </si>
  <si>
    <t>น.ส. นฤมล ปู่มาก</t>
  </si>
  <si>
    <t>เลขที่ 92 ม. 5  ต. ทรงคนอง อ. สามพราน จ. นครปฐม</t>
  </si>
  <si>
    <t>7550</t>
  </si>
  <si>
    <t>05E804</t>
  </si>
  <si>
    <t>เลขที่ 92 หมู่ที่ 5 ทรงคนอง สามพราน นครปฐม</t>
  </si>
  <si>
    <t>05E804-B001</t>
  </si>
  <si>
    <t>น750/9174</t>
  </si>
  <si>
    <t>3730101066196</t>
  </si>
  <si>
    <t>นาง นลินี อัครเดชา</t>
  </si>
  <si>
    <t>เลขที่ 21/387 ม. 10  แขวง ศาลาธรรมสพน์ เขต ทวีวัฒนา จ. กรุงเทพมหานคร</t>
  </si>
  <si>
    <t>5690</t>
  </si>
  <si>
    <t>01V042</t>
  </si>
  <si>
    <t>70424</t>
  </si>
  <si>
    <t>เลขที่ 21/387 หมู่ที่ 10 ศาลาธรรมสพน์ ทวีวัฒนา กรุงเทพมหานคร</t>
  </si>
  <si>
    <t>01V042-B001</t>
  </si>
  <si>
    <t>น774/7981</t>
  </si>
  <si>
    <t>3730600242119</t>
  </si>
  <si>
    <t>นาง นวรัตน์ เลาอโศก</t>
  </si>
  <si>
    <t>เลขที่ 13 ม. 6 ซ. อมรชัย  แขวง ศาลาธรรมสพน์ เขต ทวีวัฒนา จ. กรุงเทพมหานคร</t>
  </si>
  <si>
    <t>6692</t>
  </si>
  <si>
    <t>05A011</t>
  </si>
  <si>
    <t>2948</t>
  </si>
  <si>
    <t>6695</t>
  </si>
  <si>
    <t>05A014</t>
  </si>
  <si>
    <t>2947</t>
  </si>
  <si>
    <t>น772/8791</t>
  </si>
  <si>
    <t>3730600867267</t>
  </si>
  <si>
    <t>นาง นวลฉวี เหลืองไพรินทร์</t>
  </si>
  <si>
    <t>เลขที่ 44 ม. 6  ต. ยายชา อ. สามพราน จ. นครปฐม</t>
  </si>
  <si>
    <t>6337</t>
  </si>
  <si>
    <t>03A033/004</t>
  </si>
  <si>
    <t>3203</t>
  </si>
  <si>
    <t>ว277/1900</t>
  </si>
  <si>
    <t>3730600142530</t>
  </si>
  <si>
    <t>นาย วิเชียร คำใฮ</t>
  </si>
  <si>
    <t>เลขที่ 44 หมู่ที่ 6 ทรงคนอง สามพราน นครปฐม</t>
  </si>
  <si>
    <t>03A033/004-B001</t>
  </si>
  <si>
    <t>น330/8757/001</t>
  </si>
  <si>
    <t>1102001010238</t>
  </si>
  <si>
    <t>น.ส. นัฏฐา ศรีไทยพันธ์</t>
  </si>
  <si>
    <t>เลขที่ 10/1 ม. 6  ต. ทรงคนอง อ. สามพราน จ. นครปฐม</t>
  </si>
  <si>
    <t>7219</t>
  </si>
  <si>
    <t>06J007/001</t>
  </si>
  <si>
    <t>99804</t>
  </si>
  <si>
    <t>เลขที่ 10/1 หมู่ที่ 6 ทรงคนอง สามพราน นครปฐม</t>
  </si>
  <si>
    <t>06J007/001-B001</t>
  </si>
  <si>
    <t>น555/8753/001</t>
  </si>
  <si>
    <t>3101501556618</t>
  </si>
  <si>
    <t>นาง นันทนา ศิริบุญ</t>
  </si>
  <si>
    <t>เลขที่ 44/48 ม. 1  ต. ทรงคนอง อ. สามพราน จ. นครปฐม</t>
  </si>
  <si>
    <t>5586</t>
  </si>
  <si>
    <t>01S045</t>
  </si>
  <si>
    <t>77248</t>
  </si>
  <si>
    <t>เลขที่ 44/48 หมู่ที่ 1 ทรงคนอง สามพราน นครปฐม</t>
  </si>
  <si>
    <t>01S045-B001</t>
  </si>
  <si>
    <t>น558/9554</t>
  </si>
  <si>
    <t>3730101269321</t>
  </si>
  <si>
    <t>นาย นันทศักดิ์ อนนต์ศิริพร</t>
  </si>
  <si>
    <t>เลขที่ 93 ม. 6  ต. ธรรมศาลา อ. เมืองนครปฐม จ. นครปฐม</t>
  </si>
  <si>
    <t>6003</t>
  </si>
  <si>
    <t>02D001</t>
  </si>
  <si>
    <t>58831</t>
  </si>
  <si>
    <t>เลขที่ 93 หมู่ที่ 6 ธรรมศาลา เมืองนครปฐม นครปฐม</t>
  </si>
  <si>
    <t>02D001-B001</t>
  </si>
  <si>
    <t>บ้านอาศัย</t>
  </si>
  <si>
    <t>02D001-B002</t>
  </si>
  <si>
    <t>น550/7818</t>
  </si>
  <si>
    <t>3100600429672</t>
  </si>
  <si>
    <t>นาง นันทา มุสิกศิลป์</t>
  </si>
  <si>
    <t>เลขที่ 334 ซ. ลาดพร้าว101/1แยก9  แขวง คลองจั่น เขต บางกะปิ จ. กรุงเทพมหานคร</t>
  </si>
  <si>
    <t>6842</t>
  </si>
  <si>
    <t>05H015</t>
  </si>
  <si>
    <t>118600</t>
  </si>
  <si>
    <t>เลขที่ 334 ซ. ลาดพร้าว101/1แยก9 คลองจั่น บางกะปิ กรุงเทพมหานคร</t>
  </si>
  <si>
    <t>05H015-B001</t>
  </si>
  <si>
    <t>ส467/9586</t>
  </si>
  <si>
    <t>น.ส. สถาพร อินสุพัตรา</t>
  </si>
  <si>
    <t>เลขที่ 99/120 หมู่ที่ 1 ยายชา สามพราน นครปฐม</t>
  </si>
  <si>
    <t>05H015-B002</t>
  </si>
  <si>
    <t>ร้านทำเหล็กดัด</t>
  </si>
  <si>
    <t>05H015-B003</t>
  </si>
  <si>
    <t>น557/5717</t>
  </si>
  <si>
    <t>3101600060670</t>
  </si>
  <si>
    <t>น.ส. นันทิยา ปาลกะวงศ์ณอยุธยา</t>
  </si>
  <si>
    <t>เลขที่ 261 ม. 19  แขวง ศาลาธรรมสพน์ เขต ทวีวัฒนา จ. กรุงเทพมหานคร</t>
  </si>
  <si>
    <t>5144</t>
  </si>
  <si>
    <t>01B042</t>
  </si>
  <si>
    <t>99838</t>
  </si>
  <si>
    <t>จ470/5717</t>
  </si>
  <si>
    <t>3101600060688</t>
  </si>
  <si>
    <t>น.ส. เจติยา ปาลกะวงศ ณ อยุธยา</t>
  </si>
  <si>
    <t>เลขที่ 92/8 หมู่ที่ 1 ทรงคนอง สามพราน นครปฐม</t>
  </si>
  <si>
    <t>01B042-B001</t>
  </si>
  <si>
    <t>น555/4715</t>
  </si>
  <si>
    <t>3730600241236</t>
  </si>
  <si>
    <t>น.ส. นันท์นภัส ดวงประชา</t>
  </si>
  <si>
    <t>เลขที่ 1 ม. 14  ต. ไร่ขิง อ. สามพราน จ. นครปฐม</t>
  </si>
  <si>
    <t>6630</t>
  </si>
  <si>
    <t>04D010/002</t>
  </si>
  <si>
    <t>116268</t>
  </si>
  <si>
    <t>6634</t>
  </si>
  <si>
    <t>04D013</t>
  </si>
  <si>
    <t>2918</t>
  </si>
  <si>
    <t>น555/9511</t>
  </si>
  <si>
    <t>3730600583013</t>
  </si>
  <si>
    <t>น.ส. นันท์นภัส อินแขก</t>
  </si>
  <si>
    <t>เลขที่ 19 ม. 2  ต. ทรงคนอง อ. สามพราน จ. นครปฐม</t>
  </si>
  <si>
    <t>6161</t>
  </si>
  <si>
    <t>02I033</t>
  </si>
  <si>
    <t>94060</t>
  </si>
  <si>
    <t>จ557/9511/001</t>
  </si>
  <si>
    <t>3730600583030</t>
  </si>
  <si>
    <t>นาง จันทร์ อินแขก</t>
  </si>
  <si>
    <t>เลขที่ 19 หมู่ที่ 2 ทรงคนอง สามพราน นครปฐม</t>
  </si>
  <si>
    <t>02I033-B001</t>
  </si>
  <si>
    <t>02I033-B002</t>
  </si>
  <si>
    <t>02I033-B003</t>
  </si>
  <si>
    <t>02I033-B004</t>
  </si>
  <si>
    <t>02I033-B005</t>
  </si>
  <si>
    <t>น555/8773</t>
  </si>
  <si>
    <t>1100700728446</t>
  </si>
  <si>
    <t>น.ส. นันท์นภัส เหรียญประยูร</t>
  </si>
  <si>
    <t>เลขที่ 55/86 ซ. สุขุมวิท 62/1  ต. ทรงคนอง อ. สามพราน จ. นครปฐม</t>
  </si>
  <si>
    <t>5411</t>
  </si>
  <si>
    <t>01M001</t>
  </si>
  <si>
    <t>45485</t>
  </si>
  <si>
    <t>01M001-B001</t>
  </si>
  <si>
    <t>น555/1187</t>
  </si>
  <si>
    <t>5730600029292</t>
  </si>
  <si>
    <t>น.ส. นันท์นภัสร์ กิ่งสวัสดิ์</t>
  </si>
  <si>
    <t>เลขที่ 52/1 ม. 2  ต. ทรงคนอง อ. สามพราน จ. นครปฐม</t>
  </si>
  <si>
    <t>6087</t>
  </si>
  <si>
    <t>02G017</t>
  </si>
  <si>
    <t>85733</t>
  </si>
  <si>
    <t>น556/1187</t>
  </si>
  <si>
    <t>573060009292</t>
  </si>
  <si>
    <t>น.ส. นันท์ภัสร์ กึ่งสวัสดิ์</t>
  </si>
  <si>
    <t>เลขที่ 52/1 หมู่ที่ 2 ทรงคนอง สามพราน นครปฐม</t>
  </si>
  <si>
    <t>02G017-B001</t>
  </si>
  <si>
    <t>ป765/7577</t>
  </si>
  <si>
    <t>5620100057361</t>
  </si>
  <si>
    <t>นาย ประพันธ์ เล่าเปี่ยม</t>
  </si>
  <si>
    <t>เลขที่ 52/5 หมู่ที่ 2 ทรงคนอง สามพราน นครปฐม</t>
  </si>
  <si>
    <t>02G017-B002</t>
  </si>
  <si>
    <t>น700/7757</t>
  </si>
  <si>
    <t>นาง นารี รุ่มนุ่ม</t>
  </si>
  <si>
    <t>เลขที่ 7 ม. 1  ต. ทรงคนอง อ. สามพราน จ. นครปฐม</t>
  </si>
  <si>
    <t>5864</t>
  </si>
  <si>
    <t>01Y020</t>
  </si>
  <si>
    <t>17641</t>
  </si>
  <si>
    <t>น700/8777</t>
  </si>
  <si>
    <t>3730600577307</t>
  </si>
  <si>
    <t>นาง นารี สุวรรณทวีสุข</t>
  </si>
  <si>
    <t>เลขที่ 33/2 หมู่ที่ 1 ทรงคนอง สามพราน นครปฐม</t>
  </si>
  <si>
    <t>01Y020-B001</t>
  </si>
  <si>
    <t>01Y020-B002</t>
  </si>
  <si>
    <t>7541</t>
  </si>
  <si>
    <t>05C801</t>
  </si>
  <si>
    <t>05C801-B001</t>
  </si>
  <si>
    <t>05C801-B002</t>
  </si>
  <si>
    <t>6810</t>
  </si>
  <si>
    <t>05F014</t>
  </si>
  <si>
    <t>100256</t>
  </si>
  <si>
    <t>เลขที่ 33/2 ม. 1  ต. ทรงคนอง อ. สามพราน จ. นครปฐม</t>
  </si>
  <si>
    <t>7396</t>
  </si>
  <si>
    <t>01Y019</t>
  </si>
  <si>
    <t>น260/7188</t>
  </si>
  <si>
    <t>1100200425401</t>
  </si>
  <si>
    <t>น.ส. นิชาภา วงษ์สวรรค์</t>
  </si>
  <si>
    <t>เลขที่ 41/2 ม. 3  ต. ทรงคนอง อ. สามพราน จ. นครปฐม</t>
  </si>
  <si>
    <t>6434</t>
  </si>
  <si>
    <t>03D003</t>
  </si>
  <si>
    <t>71313</t>
  </si>
  <si>
    <t>03D003-B001</t>
  </si>
  <si>
    <t>น400/5335</t>
  </si>
  <si>
    <t>3100902124904</t>
  </si>
  <si>
    <t>นาง นิดา บุญญานุพงศ์</t>
  </si>
  <si>
    <t>เลขที่ 60/255 ซ. เพชรเกษม114  แขวง หนองค้างพลู เขต หนองแขม จ. กรุงเทพมหานคร</t>
  </si>
  <si>
    <t>7088</t>
  </si>
  <si>
    <t>06F014/001</t>
  </si>
  <si>
    <t>113744</t>
  </si>
  <si>
    <t>น470/8541/001</t>
  </si>
  <si>
    <t>3730100337064</t>
  </si>
  <si>
    <t>นาง นิตยา หั้นตะโก</t>
  </si>
  <si>
    <t>เลขที่ 40/2 ม. 2  ต. ทรงคนอง อ. สามพราน จ. นครปฐม</t>
  </si>
  <si>
    <t>6181</t>
  </si>
  <si>
    <t>02J017/005</t>
  </si>
  <si>
    <t>116075</t>
  </si>
  <si>
    <t>น555/7974</t>
  </si>
  <si>
    <t>3730600871647</t>
  </si>
  <si>
    <t>นาง นิธินันท์ ลือวณิชย์พันธ์</t>
  </si>
  <si>
    <t>เลขที่ 10 ม. 4  ต. บางเตย อ. สามพราน จ. นครปฐม</t>
  </si>
  <si>
    <t>5832</t>
  </si>
  <si>
    <t>01X037</t>
  </si>
  <si>
    <t>18804</t>
  </si>
  <si>
    <t>เลขที่ 10 หมู่ที่ 4 บางเตย สามพราน นครปฐม</t>
  </si>
  <si>
    <t>01X037-B001</t>
  </si>
  <si>
    <t>01X037-B002</t>
  </si>
  <si>
    <t>01X037-B003</t>
  </si>
  <si>
    <t>น655/7757/001</t>
  </si>
  <si>
    <t>3730600595046</t>
  </si>
  <si>
    <t>นาย นิพนธ์ รุ่มนุ่ม</t>
  </si>
  <si>
    <t>เลขที่ 68/3 ม. 5  ต. ทรงคนอง อ. สามพราน จ. นครปฐม</t>
  </si>
  <si>
    <t>6579</t>
  </si>
  <si>
    <t>04B002</t>
  </si>
  <si>
    <t>2982</t>
  </si>
  <si>
    <t>6847</t>
  </si>
  <si>
    <t>05H018</t>
  </si>
  <si>
    <t>2979</t>
  </si>
  <si>
    <t>เลขที่ 68/3 หมู่ที่ 5 ทรงคนอง สามพราน นครปฐม</t>
  </si>
  <si>
    <t>05H018-B001</t>
  </si>
  <si>
    <t>05H018-B002</t>
  </si>
  <si>
    <t>6851</t>
  </si>
  <si>
    <t>05H021/001</t>
  </si>
  <si>
    <t>119798</t>
  </si>
  <si>
    <t>6855</t>
  </si>
  <si>
    <t>05H024</t>
  </si>
  <si>
    <t>2897</t>
  </si>
  <si>
    <t>น660/1721/001</t>
  </si>
  <si>
    <t>3730600585873</t>
  </si>
  <si>
    <t>นาง นิพภา แก้วแจ้ง</t>
  </si>
  <si>
    <t>เลขที่ 63 ม. 6  ต. ทรงคนอง อ. สามพราน จ. นครปฐม</t>
  </si>
  <si>
    <t>7085</t>
  </si>
  <si>
    <t>06F012</t>
  </si>
  <si>
    <t>49108</t>
  </si>
  <si>
    <t>7081</t>
  </si>
  <si>
    <t>06F008</t>
  </si>
  <si>
    <t>89265</t>
  </si>
  <si>
    <t>น600/9572</t>
  </si>
  <si>
    <t>3730600963045</t>
  </si>
  <si>
    <t>นาง นิภา ฤทัยจิต</t>
  </si>
  <si>
    <t>7147</t>
  </si>
  <si>
    <t>06H007</t>
  </si>
  <si>
    <t>69278</t>
  </si>
  <si>
    <t>น600/7275</t>
  </si>
  <si>
    <t>3101500160729</t>
  </si>
  <si>
    <t>น.ส. นิภา วัชรินทร์พร</t>
  </si>
  <si>
    <t>เลขที่ 60/30 ม. 4  ต. ขุนแก้ว อ. นครชัยศรี จ. นครปฐม</t>
  </si>
  <si>
    <t>7282</t>
  </si>
  <si>
    <t>06J060</t>
  </si>
  <si>
    <t>69271</t>
  </si>
  <si>
    <t>เลขที่ 60/30 หมู่ที่ 4 ขุนแก้ว นครชัยศรี นครปฐม</t>
  </si>
  <si>
    <t>06J060-B001</t>
  </si>
  <si>
    <t>06J060-B002</t>
  </si>
  <si>
    <t>7289</t>
  </si>
  <si>
    <t>06J067</t>
  </si>
  <si>
    <t>54449</t>
  </si>
  <si>
    <t>06J067-B001</t>
  </si>
  <si>
    <t>7290</t>
  </si>
  <si>
    <t>06J068</t>
  </si>
  <si>
    <t>54448</t>
  </si>
  <si>
    <t>น770/9881</t>
  </si>
  <si>
    <t>4100900035538</t>
  </si>
  <si>
    <t>นาย นิยม อุสหากร</t>
  </si>
  <si>
    <t>เลขที่ 4 ม. 5  ต. บางกระทึก อ. สามพราน จ. นครปฐม</t>
  </si>
  <si>
    <t>6790</t>
  </si>
  <si>
    <t>05E015</t>
  </si>
  <si>
    <t>2972</t>
  </si>
  <si>
    <t>น745/5915</t>
  </si>
  <si>
    <t>1730600005536</t>
  </si>
  <si>
    <t>นาย นิวัตน์ ทองประเสริฐ</t>
  </si>
  <si>
    <t>เลขที่ 3/1 ม. 4  ต. ทรงคนอง อ. สามพราน จ. นครปฐม</t>
  </si>
  <si>
    <t>7531</t>
  </si>
  <si>
    <t>04B800</t>
  </si>
  <si>
    <t>เลขที่ 3/1 หมู่ที่ 4 ทรงคนอง สามพราน นครปฐม</t>
  </si>
  <si>
    <t>04B800-B001</t>
  </si>
  <si>
    <t>04B800-B002</t>
  </si>
  <si>
    <t>น740/1757</t>
  </si>
  <si>
    <t>1730600007504</t>
  </si>
  <si>
    <t>นาย นิวัติ แก้วไทรคลุ้ง</t>
  </si>
  <si>
    <t>เลขที่ 84 ม. 5  ต. ทรงคนอง อ. สามพราน จ. นครปฐม</t>
  </si>
  <si>
    <t>6671</t>
  </si>
  <si>
    <t>04H001</t>
  </si>
  <si>
    <t>55175</t>
  </si>
  <si>
    <t>เลขที่ 84 หมู่ที่ 5 ทรงคนอง สามพราน นครปฐม</t>
  </si>
  <si>
    <t>04H001-B001</t>
  </si>
  <si>
    <t>น874/8759</t>
  </si>
  <si>
    <t>1102200078819</t>
  </si>
  <si>
    <t>น.ส. นิศารัตน์ ศรีทองอินทร์</t>
  </si>
  <si>
    <t>เลขที่ 22 ม. 1  ต. ทรงคนอง อ. สามพราน จ. นครปฐม</t>
  </si>
  <si>
    <t>5783</t>
  </si>
  <si>
    <t>01W020</t>
  </si>
  <si>
    <t>3111</t>
  </si>
  <si>
    <t>ช000/8759</t>
  </si>
  <si>
    <t>5730690000728</t>
  </si>
  <si>
    <t>นาย ชู ศรีทองอินทร์</t>
  </si>
  <si>
    <t>เลขที่ 22 หมู่ที่ 1 ทรงคนอง สามพราน นครปฐม</t>
  </si>
  <si>
    <t>01W020-B001</t>
  </si>
  <si>
    <t>01W020-B002</t>
  </si>
  <si>
    <t>01W020-B003</t>
  </si>
  <si>
    <t>น700/5270</t>
  </si>
  <si>
    <t>น.ส. นิ่ม ปู่จุ้ย</t>
  </si>
  <si>
    <t>เลขที่ 26 ม. 4  ต. ทรงคนอง อ. สามพราน จ. นครปฐม</t>
  </si>
  <si>
    <t>6554</t>
  </si>
  <si>
    <t>04A003</t>
  </si>
  <si>
    <t>18878</t>
  </si>
  <si>
    <t>น170/5715</t>
  </si>
  <si>
    <t>นาง นุกูล ปรางทิพย์</t>
  </si>
  <si>
    <t>เลขที่ 26 ม. 5  ต. ทรงคนอง อ. สามพราน จ. นครปฐม</t>
  </si>
  <si>
    <t>6687</t>
  </si>
  <si>
    <t>05A006</t>
  </si>
  <si>
    <t>2953</t>
  </si>
  <si>
    <t>น170/7551</t>
  </si>
  <si>
    <t>3730600584290</t>
  </si>
  <si>
    <t>น.ส. นุกูล เม่นนาเกร็ด</t>
  </si>
  <si>
    <t>เลขที่ 31 ม. 2  ต. ทรงคนอง อ. สามพราน จ. นครปฐม</t>
  </si>
  <si>
    <t>6253</t>
  </si>
  <si>
    <t>02L016</t>
  </si>
  <si>
    <t>67650</t>
  </si>
  <si>
    <t>น254/7757</t>
  </si>
  <si>
    <t>3730600587159</t>
  </si>
  <si>
    <t>น.ส. นุชนาถ รุ่มนุ่ม</t>
  </si>
  <si>
    <t>เลขที่ 64/1 ม. 6  ต. ทรงคนอง อ. สามพราน จ. นครปฐม</t>
  </si>
  <si>
    <t>7058</t>
  </si>
  <si>
    <t>06E020/002</t>
  </si>
  <si>
    <t>112994</t>
  </si>
  <si>
    <t>น254/7725</t>
  </si>
  <si>
    <t>3101900586308</t>
  </si>
  <si>
    <t>นาง นุชนาถ วาราชนนท์</t>
  </si>
  <si>
    <t>เลขที่ 115/113 ม. 7  แขวง ฉิมพลี เขต ตลิ่งชัน จ. กรุงเทพมหานคร</t>
  </si>
  <si>
    <t>5981</t>
  </si>
  <si>
    <t>02B027/003</t>
  </si>
  <si>
    <t>122860</t>
  </si>
  <si>
    <t>6282</t>
  </si>
  <si>
    <t>02M002</t>
  </si>
  <si>
    <t>3248</t>
  </si>
  <si>
    <t>6284</t>
  </si>
  <si>
    <t>02M002/002</t>
  </si>
  <si>
    <t>124694</t>
  </si>
  <si>
    <t>6055</t>
  </si>
  <si>
    <t>02E030</t>
  </si>
  <si>
    <t>3162</t>
  </si>
  <si>
    <t>น287/8118</t>
  </si>
  <si>
    <t>5409999031894</t>
  </si>
  <si>
    <t>น.ส. นุชสรา สุขเกษมมงคล</t>
  </si>
  <si>
    <t>เลขที่ 1/17 ม. 12  ต. บางครุ อ. พระประแดง จ. สมุทรปราการ</t>
  </si>
  <si>
    <t>5570</t>
  </si>
  <si>
    <t>01S028</t>
  </si>
  <si>
    <t>71534</t>
  </si>
  <si>
    <t>ม117/8420</t>
  </si>
  <si>
    <t>3102000757051</t>
  </si>
  <si>
    <t>นาย มงคล สุดใจ</t>
  </si>
  <si>
    <t>เลขที่ 44/62 หมู่ที่ 1 ทรงคนอง สามพราน นครปฐม</t>
  </si>
  <si>
    <t>01S028-B001</t>
  </si>
  <si>
    <t>น970/7757</t>
  </si>
  <si>
    <t>น.ส. น้อย รุ่มนุ่ม</t>
  </si>
  <si>
    <t>เลขที่ 68/4 ม. 5  ต. ทรงคนอง อ. สามพราน จ. นครปฐม</t>
  </si>
  <si>
    <t>6848</t>
  </si>
  <si>
    <t>05H019</t>
  </si>
  <si>
    <t>54105</t>
  </si>
  <si>
    <t>พ727/8158</t>
  </si>
  <si>
    <t>3730600490147</t>
  </si>
  <si>
    <t>นาย พรชัย สุขทัศน์</t>
  </si>
  <si>
    <t>เลขที่ 68/4 หมู่ที่ 5 ทรงคนอง สามพราน นครปฐม</t>
  </si>
  <si>
    <t>05H019-B001</t>
  </si>
  <si>
    <t>6850</t>
  </si>
  <si>
    <t>05H021</t>
  </si>
  <si>
    <t>2895</t>
  </si>
  <si>
    <t>บ647/1774</t>
  </si>
  <si>
    <t>3101402330638</t>
  </si>
  <si>
    <t>นาย บพิตร เกียรติวุฒินนท์</t>
  </si>
  <si>
    <t>เลขที่ 47 ซ. พัฒนการ14  แขวง สวนหลวง เขต สวนหลวง จ. กรุงเทพมหานคร</t>
  </si>
  <si>
    <t>5730</t>
  </si>
  <si>
    <t>01V068</t>
  </si>
  <si>
    <t>67752</t>
  </si>
  <si>
    <t>เลขที่ 47 ซ. พัฒนการ14 สวนหลวง สวนหลวง กรุงเทพมหานคร</t>
  </si>
  <si>
    <t>01V068-B001</t>
  </si>
  <si>
    <t>บ้านพักอาศัย(ร้าง),บ้านพักอาศัย(ร้าง)</t>
  </si>
  <si>
    <t>บ772/5581</t>
  </si>
  <si>
    <t>3730600873062</t>
  </si>
  <si>
    <t>นาย บรรจงศักดิ์ ปานสิงห์</t>
  </si>
  <si>
    <t>เลขที่ 29 ม. 3  ต. ทรงคนอง อ. สามพราน จ. นครปฐม</t>
  </si>
  <si>
    <t>6419</t>
  </si>
  <si>
    <t>03C027</t>
  </si>
  <si>
    <t>3217</t>
  </si>
  <si>
    <t>ส710/5581</t>
  </si>
  <si>
    <t>5730600018835</t>
  </si>
  <si>
    <t>นาย สวง ปานสิงห์</t>
  </si>
  <si>
    <t>เลขที่ 29 หมู่ที่ 3 ทรงคนอง สามพราน นครปฐม</t>
  </si>
  <si>
    <t>03C027-B001</t>
  </si>
  <si>
    <t>บ197/6474</t>
  </si>
  <si>
    <t>น.ส. บังอร ภูติวณิชย์</t>
  </si>
  <si>
    <t>เลขที่ 52/9 ม. 2  ต. ไร่ขิง อ. สามพราน จ. นครปฐม</t>
  </si>
  <si>
    <t>6610</t>
  </si>
  <si>
    <t>04C007</t>
  </si>
  <si>
    <t>84063</t>
  </si>
  <si>
    <t>เลขที่ 52/9 หมู่ที่ 2 ไร่ขิง สามพราน นครปฐม</t>
  </si>
  <si>
    <t>04C007-B001</t>
  </si>
  <si>
    <t>บ197/8158</t>
  </si>
  <si>
    <t>3730600143269</t>
  </si>
  <si>
    <t>นาง บังอร สุขทัศน์</t>
  </si>
  <si>
    <t>เลขที่ 5 ม. 3  ต. บางเตย อ. สามพราน จ. นครปฐม</t>
  </si>
  <si>
    <t>5755</t>
  </si>
  <si>
    <t>01V090</t>
  </si>
  <si>
    <t>31025</t>
  </si>
  <si>
    <t>ส759/5751</t>
  </si>
  <si>
    <t>3620101250231</t>
  </si>
  <si>
    <t>นาง สมปอง นามนาค</t>
  </si>
  <si>
    <t>เลขที่ 13/2 หมู่ที่ 1 ทรงคนอง สามพราน นครปฐม</t>
  </si>
  <si>
    <t>01V090-B001</t>
  </si>
  <si>
    <t>อ795/2735</t>
  </si>
  <si>
    <t>1739900402954</t>
  </si>
  <si>
    <t>น.ส. อรอินทุ์ เจริญธรรม</t>
  </si>
  <si>
    <t>เลขที่ 6/3 หมู่ที่ 1 ทรงคนอง สามพราน นครปฐม</t>
  </si>
  <si>
    <t>01V090-B002</t>
  </si>
  <si>
    <t>เลขที่ 5 หมู่ที่ 3 บางเตย สามพราน นครปฐม</t>
  </si>
  <si>
    <t>01V090-B003</t>
  </si>
  <si>
    <t>ว277/8795</t>
  </si>
  <si>
    <t>3730600579652</t>
  </si>
  <si>
    <t>นาย วิเชียร เหมือนวงษ์ธรรม</t>
  </si>
  <si>
    <t>เลขที่ 6/4 หมู่ที่ 1 ทรงคนอง สามพราน นครปฐม</t>
  </si>
  <si>
    <t>01V090-B004</t>
  </si>
  <si>
    <t>ว777/6147</t>
  </si>
  <si>
    <t>3730100823287</t>
  </si>
  <si>
    <t>น.ส. วิลาวัลย์ ภักตร์วงศ์ทอง</t>
  </si>
  <si>
    <t>เลขที่ 39/1 หมู่ที่ 1 ทรงคนอง สามพราน นครปฐม</t>
  </si>
  <si>
    <t>01V090-B005</t>
  </si>
  <si>
    <t>ร้านตัดผม</t>
  </si>
  <si>
    <t>5848</t>
  </si>
  <si>
    <t>01Y005</t>
  </si>
  <si>
    <t>54718</t>
  </si>
  <si>
    <t>01Y005-B001</t>
  </si>
  <si>
    <t>ณ367/9771</t>
  </si>
  <si>
    <t>1102001646256</t>
  </si>
  <si>
    <t>นาย ณัฐพล เอี่ยมแก้ว</t>
  </si>
  <si>
    <t>เลขที่ 32/11 หมู่ที่ 1 ทรงคนอง สามพราน นครปฐม</t>
  </si>
  <si>
    <t>01Y005-B002</t>
  </si>
  <si>
    <t>01Y005-B003</t>
  </si>
  <si>
    <t>บ197/9557</t>
  </si>
  <si>
    <t>3730300866010</t>
  </si>
  <si>
    <t>น.ส. บังอร อินทร</t>
  </si>
  <si>
    <t>เลขที่ 16/224 ม. 5  ต. ศาลากลาง อ. บางกรวย จ. นนทบุรี</t>
  </si>
  <si>
    <t>5093</t>
  </si>
  <si>
    <t>01A021</t>
  </si>
  <si>
    <t>124701</t>
  </si>
  <si>
    <t>ส795/6552/001</t>
  </si>
  <si>
    <t>3730300866001</t>
  </si>
  <si>
    <t>นาง สัมฤทธิ์ พันธุ์เจริญ</t>
  </si>
  <si>
    <t>เลขที่ 66/2 หมู่ที่ 1 ทรงคนอง สามพราน นครปฐม</t>
  </si>
  <si>
    <t>01A021-B001</t>
  </si>
  <si>
    <t>บ197/1721/001</t>
  </si>
  <si>
    <t>3730600586519</t>
  </si>
  <si>
    <t>น.ส. บังอร แก้วแจ้ง</t>
  </si>
  <si>
    <t>เลขที่ 58/14 ม. 2  ต. ทรงคนอง อ. สามพราน จ. นครปฐม</t>
  </si>
  <si>
    <t>6031</t>
  </si>
  <si>
    <t>02E013</t>
  </si>
  <si>
    <t>72435</t>
  </si>
  <si>
    <t>02E013-B001</t>
  </si>
  <si>
    <t>6075</t>
  </si>
  <si>
    <t>02G004</t>
  </si>
  <si>
    <t>3289</t>
  </si>
  <si>
    <t>บ193/5685/001</t>
  </si>
  <si>
    <t>3730600594252</t>
  </si>
  <si>
    <t>นาย บังเอิญ เทพสิทธิ์</t>
  </si>
  <si>
    <t>เลขที่ 2 ม. 4  ต. ทรงคนอง อ. สามพราน จ. นครปฐม</t>
  </si>
  <si>
    <t>6917</t>
  </si>
  <si>
    <t>05L001</t>
  </si>
  <si>
    <t>83994</t>
  </si>
  <si>
    <t>เลขที่ 2 หมู่ที่ 4 ทรงคนอง สามพราน นครปฐม</t>
  </si>
  <si>
    <t>05L001-B001</t>
  </si>
  <si>
    <t>6816</t>
  </si>
  <si>
    <t>05G005</t>
  </si>
  <si>
    <t>2940</t>
  </si>
  <si>
    <t>6890</t>
  </si>
  <si>
    <t>05I027</t>
  </si>
  <si>
    <t>32529</t>
  </si>
  <si>
    <t>05I027-B001</t>
  </si>
  <si>
    <t>6891</t>
  </si>
  <si>
    <t>05I028</t>
  </si>
  <si>
    <t>2864</t>
  </si>
  <si>
    <t>บ320/5777/001</t>
  </si>
  <si>
    <t>3730300853716</t>
  </si>
  <si>
    <t>นาย บัญชา ธรรมชูเชาวรัตน์</t>
  </si>
  <si>
    <t>เลขที่ 95 ม. 1  ต. ทรงคนอง อ. สามพราน จ. นครปฐม</t>
  </si>
  <si>
    <t>5512</t>
  </si>
  <si>
    <t>01R009</t>
  </si>
  <si>
    <t>72612</t>
  </si>
  <si>
    <t>5513</t>
  </si>
  <si>
    <t>01R010</t>
  </si>
  <si>
    <t>72611</t>
  </si>
  <si>
    <t>เลขที่ 95 หมู่ที่ 1 ทรงคนอง สามพราน นครปฐม</t>
  </si>
  <si>
    <t>01R010-B001</t>
  </si>
  <si>
    <t>01R010-B002</t>
  </si>
  <si>
    <t>โกดังว่าง(ร้านวัสดุก่อสร้างเก่า)</t>
  </si>
  <si>
    <t>บ320/9119</t>
  </si>
  <si>
    <t>3730600579563</t>
  </si>
  <si>
    <t>นาย บัญชา ฮ่งกือ</t>
  </si>
  <si>
    <t>เลขที่ 56 ม. 1  ต. ทรงคนอง อ. สามพราน จ. นครปฐม</t>
  </si>
  <si>
    <t>5294</t>
  </si>
  <si>
    <t>01J006/002</t>
  </si>
  <si>
    <t>109419</t>
  </si>
  <si>
    <t>เลขที่ 56 หมู่ที่ 1 ทรงคนอง สามพราน นครปฐม</t>
  </si>
  <si>
    <t>01J006/002-B001</t>
  </si>
  <si>
    <t>บ320/5759</t>
  </si>
  <si>
    <t>3730600140979</t>
  </si>
  <si>
    <t>นาย บัญชา ไทรทอง</t>
  </si>
  <si>
    <t>เลขที่ 37 ม. 1  ต. ทรงคนอง อ. สามพราน จ. นครปฐม</t>
  </si>
  <si>
    <t>5497</t>
  </si>
  <si>
    <t>01Q004/001</t>
  </si>
  <si>
    <t>119628</t>
  </si>
  <si>
    <t>ม700/5759</t>
  </si>
  <si>
    <t>3730600577633</t>
  </si>
  <si>
    <t>นาง มาลี ไทรทอง</t>
  </si>
  <si>
    <t>เลขที่ 37 หมู่ที่ 1 ทรงคนอง สามพราน นครปฐม</t>
  </si>
  <si>
    <t>01Q004/001-B001</t>
  </si>
  <si>
    <t>บ434/6797</t>
  </si>
  <si>
    <t>3102200208701</t>
  </si>
  <si>
    <t>นาย บัณฑิต พลอยฉาย</t>
  </si>
  <si>
    <t>เลขที่ 35 ม. 6  ต. ทรงคนอง อ. สามพราน จ. นครปฐม</t>
  </si>
  <si>
    <t>7170</t>
  </si>
  <si>
    <t>06H031</t>
  </si>
  <si>
    <t>63536</t>
  </si>
  <si>
    <t>บ790/9955</t>
  </si>
  <si>
    <t>3730600876576</t>
  </si>
  <si>
    <t>นาย บำเรอ อ่อนนาเลน</t>
  </si>
  <si>
    <t>เลขที่ 10/2 ม. 1  ต. หอมเกร็ด อ. สามพราน จ. นครปฐม</t>
  </si>
  <si>
    <t>6510</t>
  </si>
  <si>
    <t>03E018</t>
  </si>
  <si>
    <t>3231</t>
  </si>
  <si>
    <t>6511</t>
  </si>
  <si>
    <t>03E019</t>
  </si>
  <si>
    <t>67624</t>
  </si>
  <si>
    <t>บ325/8771</t>
  </si>
  <si>
    <t>นาง บุญชื่น สมไร่ขิง</t>
  </si>
  <si>
    <t>เลขที่ 14 ม. 5  ต. ทรงคนอง อ. สามพราน จ. นครปฐม</t>
  </si>
  <si>
    <t>6697</t>
  </si>
  <si>
    <t>05A016</t>
  </si>
  <si>
    <t>2945</t>
  </si>
  <si>
    <t>6751</t>
  </si>
  <si>
    <t>05D005</t>
  </si>
  <si>
    <t>2843</t>
  </si>
  <si>
    <t>5279</t>
  </si>
  <si>
    <t>01I006</t>
  </si>
  <si>
    <t>3038</t>
  </si>
  <si>
    <t>เลขที่ 14 หมู่ที่ 5 ทรงคนอง สามพราน นครปฐม</t>
  </si>
  <si>
    <t>01I006-B001</t>
  </si>
  <si>
    <t>บ337/6157</t>
  </si>
  <si>
    <t>3250400589501</t>
  </si>
  <si>
    <t>นาง บุญญาลักษณ์ ฟักประยูร</t>
  </si>
  <si>
    <t>เลขที่ 97 ม. 5  ต. ไร่ขิง อ. สามพราน จ. นครปฐม</t>
  </si>
  <si>
    <t>6932</t>
  </si>
  <si>
    <t>05L017</t>
  </si>
  <si>
    <t>93390</t>
  </si>
  <si>
    <t>เลขที่ 97 หมู่ที่ 5 ไร่ขิง สามพราน นครปฐม</t>
  </si>
  <si>
    <t>05L017-B001</t>
  </si>
  <si>
    <t>05L017-B002</t>
  </si>
  <si>
    <t>05L017-B003</t>
  </si>
  <si>
    <t>7480</t>
  </si>
  <si>
    <t>05L014/001</t>
  </si>
  <si>
    <t>131986</t>
  </si>
  <si>
    <t>บ341/1757</t>
  </si>
  <si>
    <t>3730600598215</t>
  </si>
  <si>
    <t>นาย บุญถึง คิมประเสริฐ</t>
  </si>
  <si>
    <t>เลขที่ 70 ม. 14  ต. ไร่ขิง อ. สามพราน จ. นครปฐม</t>
  </si>
  <si>
    <t>6768</t>
  </si>
  <si>
    <t>05D023</t>
  </si>
  <si>
    <t>88715</t>
  </si>
  <si>
    <t>บ357/1465</t>
  </si>
  <si>
    <t>นาย บุญธรรม เกติพันธุ์</t>
  </si>
  <si>
    <t>เลขที่ 3 ม. 4  ต. บางเตย อ. สามพราน จ. นครปฐม</t>
  </si>
  <si>
    <t>6953</t>
  </si>
  <si>
    <t>05M010/001</t>
  </si>
  <si>
    <t>89627</t>
  </si>
  <si>
    <t>บ357/1465/001</t>
  </si>
  <si>
    <t>นาย บุญธรรม เคติพันธุ์</t>
  </si>
  <si>
    <t>เลขที่ 8/6 ม. 5  ต. ทรงคนอง อ. สามพราน จ. นครปฐม</t>
  </si>
  <si>
    <t>7317</t>
  </si>
  <si>
    <t>05M008</t>
  </si>
  <si>
    <t>89734</t>
  </si>
  <si>
    <t>บ357/2410</t>
  </si>
  <si>
    <t>3101500977571</t>
  </si>
  <si>
    <t>นาย บุญธรรม แซ่ตั้ง</t>
  </si>
  <si>
    <t>เลขที่ 161/399 ม. 8  แขวง บางขุนเทียน เขต จอมทอง จ. กรุงเทพมหานคร</t>
  </si>
  <si>
    <t>5139</t>
  </si>
  <si>
    <t>01B037</t>
  </si>
  <si>
    <t>98625</t>
  </si>
  <si>
    <t>บ359/5240/001</t>
  </si>
  <si>
    <t>3730600599637</t>
  </si>
  <si>
    <t>น.ส. บุญน้อย ปู่โฉด</t>
  </si>
  <si>
    <t>เลขที่ 40/10 ม. 5  ต. ทรงคนอง อ. สามพราน จ. นครปฐม</t>
  </si>
  <si>
    <t>6860</t>
  </si>
  <si>
    <t>05I003</t>
  </si>
  <si>
    <t>88846</t>
  </si>
  <si>
    <t>เลขที่ 40/10 หมู่ที่ 5 ทรงคนอง สามพราน นครปฐม</t>
  </si>
  <si>
    <t>05I003-B001</t>
  </si>
  <si>
    <t>บ370/9555/001</t>
  </si>
  <si>
    <t>3730600590788</t>
  </si>
  <si>
    <t>นาย บุญมา อินแป้น</t>
  </si>
  <si>
    <t>เลขที่ 11/2 ม. 3  ต. ทรงคนอง อ. สามพราน จ. นครปฐม</t>
  </si>
  <si>
    <t>6481</t>
  </si>
  <si>
    <t>03D029</t>
  </si>
  <si>
    <t>84191</t>
  </si>
  <si>
    <t>เลขที่ 11/2 หมู่ที่ 3 ทรงคนอง สามพราน นครปฐม</t>
  </si>
  <si>
    <t>03D029-B001</t>
  </si>
  <si>
    <t>บ370/1721</t>
  </si>
  <si>
    <t>นาย บุญมา แก้วแจ้ง</t>
  </si>
  <si>
    <t>เลขที่ 27 ม. 2  ต. ทรงคนอง อ. สามพราน จ. นครปฐม</t>
  </si>
  <si>
    <t>5949</t>
  </si>
  <si>
    <t>02A027</t>
  </si>
  <si>
    <t>62883</t>
  </si>
  <si>
    <t>บ374/7757</t>
  </si>
  <si>
    <t>น.ส. บุญมาด รุ่มนุ่ม</t>
  </si>
  <si>
    <t>7059</t>
  </si>
  <si>
    <t>06E021</t>
  </si>
  <si>
    <t>91338</t>
  </si>
  <si>
    <t>บ370/9527/001</t>
  </si>
  <si>
    <t>3730300259695</t>
  </si>
  <si>
    <t>นาย บุญมี อบเชย</t>
  </si>
  <si>
    <t>เลขที่ 44/80 ม. 1  ต. ทรงคนอง อ. สามพราน จ. นครปฐม</t>
  </si>
  <si>
    <t>5588</t>
  </si>
  <si>
    <t>01S047</t>
  </si>
  <si>
    <t>77271</t>
  </si>
  <si>
    <t>เลขที่ 44/80 หมู่ที่ 1 ทรงคนอง สามพราน นครปฐม</t>
  </si>
  <si>
    <t>01S047-B001</t>
  </si>
  <si>
    <t>บ371/7570</t>
  </si>
  <si>
    <t>3730600578257</t>
  </si>
  <si>
    <t>นาย บุญยัง เล่าทุย</t>
  </si>
  <si>
    <t>เลขที่ 44 ม. 1  ต. ทรงคนอง อ. สามพราน จ. นครปฐม</t>
  </si>
  <si>
    <t>5684</t>
  </si>
  <si>
    <t>01V037</t>
  </si>
  <si>
    <t>87110</t>
  </si>
  <si>
    <t>ป748/7570/001</t>
  </si>
  <si>
    <t>3730600578303</t>
  </si>
  <si>
    <t>นาย ประดิษฐ เล่าทุย</t>
  </si>
  <si>
    <t>เลขที่ 44/84 หมู่ที่ 1 ทรงคนอง สามพราน นครปฐม</t>
  </si>
  <si>
    <t>01V037-B001</t>
  </si>
  <si>
    <t>บ379/1721/001</t>
  </si>
  <si>
    <t>3730600583773</t>
  </si>
  <si>
    <t>นาย บุญรอด แก้วแจ้ง</t>
  </si>
  <si>
    <t>เลขที่ 26 ม. 2  ต. ทรงคนอง อ. สามพราน จ. นครปฐม</t>
  </si>
  <si>
    <t>6130</t>
  </si>
  <si>
    <t>02I005</t>
  </si>
  <si>
    <t>47233</t>
  </si>
  <si>
    <t>ว700/1721</t>
  </si>
  <si>
    <t>3730600583838</t>
  </si>
  <si>
    <t>น.ส. วิไล แก้วแจ้ง</t>
  </si>
  <si>
    <t>เลขที่ 99/8 หมู่ที่ 2 ทรงคนอง สามพราน นครปฐม</t>
  </si>
  <si>
    <t>02I005-B001</t>
  </si>
  <si>
    <t>02I005-B002</t>
  </si>
  <si>
    <t>เลขที่ 26 หมู่ที่ 2 ทรงคนอง สามพราน นครปฐม</t>
  </si>
  <si>
    <t>02I005-B003</t>
  </si>
  <si>
    <t>02I005-B004</t>
  </si>
  <si>
    <t>บ374/7774</t>
  </si>
  <si>
    <t>3730600661545</t>
  </si>
  <si>
    <t>น.ส. บุญรัตน์ วรรณวงศ์ศิริ</t>
  </si>
  <si>
    <t>เลขที่ 46 ม. 2  ต. ท่าตลาด อ. สามพราน จ. นครปฐม</t>
  </si>
  <si>
    <t>5705</t>
  </si>
  <si>
    <t>01V054</t>
  </si>
  <si>
    <t>87988</t>
  </si>
  <si>
    <t>เลขที่ 46 หมู่ที่ 2 ท่าตลาด สามพราน นครปฐม</t>
  </si>
  <si>
    <t>01V054-B001</t>
  </si>
  <si>
    <t>01V054-B002</t>
  </si>
  <si>
    <t>01V054-B003</t>
  </si>
  <si>
    <t>บ379/8694/001</t>
  </si>
  <si>
    <t>3730600872996</t>
  </si>
  <si>
    <t>นาย บุญลือ ศุภอุดมฤกษ์</t>
  </si>
  <si>
    <t>เลขที่ 74 ม. 3  ต. ทรงคนอง อ. สามพราน จ. นครปฐม</t>
  </si>
  <si>
    <t>6431</t>
  </si>
  <si>
    <t>03C034</t>
  </si>
  <si>
    <t>94476</t>
  </si>
  <si>
    <t>เลขที่ 74 หมู่ที่ 3 ทรงคนอง สามพราน นครปฐม</t>
  </si>
  <si>
    <t>03C034-B001</t>
  </si>
  <si>
    <t>บ387/5787/003</t>
  </si>
  <si>
    <t>3100700108576</t>
  </si>
  <si>
    <t>นาย บุญสม ประเสริฐมรรก</t>
  </si>
  <si>
    <t>6163</t>
  </si>
  <si>
    <t>02J001</t>
  </si>
  <si>
    <t>49459</t>
  </si>
  <si>
    <t>6738</t>
  </si>
  <si>
    <t>05C016/002</t>
  </si>
  <si>
    <t>92504</t>
  </si>
  <si>
    <t>6782</t>
  </si>
  <si>
    <t>05E009</t>
  </si>
  <si>
    <t>92502</t>
  </si>
  <si>
    <t>6783</t>
  </si>
  <si>
    <t>05E009/001</t>
  </si>
  <si>
    <t>92503</t>
  </si>
  <si>
    <t>7305</t>
  </si>
  <si>
    <t>02I003</t>
  </si>
  <si>
    <t>56099</t>
  </si>
  <si>
    <t>6794</t>
  </si>
  <si>
    <t>05E017/001</t>
  </si>
  <si>
    <t>92501</t>
  </si>
  <si>
    <t>7314</t>
  </si>
  <si>
    <t>05C015/002</t>
  </si>
  <si>
    <t>92505</t>
  </si>
  <si>
    <t>6596</t>
  </si>
  <si>
    <t>04B016</t>
  </si>
  <si>
    <t>9213</t>
  </si>
  <si>
    <t>6107</t>
  </si>
  <si>
    <t>02H003</t>
  </si>
  <si>
    <t>3182</t>
  </si>
  <si>
    <t>ธ567/5787</t>
  </si>
  <si>
    <t>1100801328982</t>
  </si>
  <si>
    <t>นาย ธนภาวี ประเสริฐมรรก</t>
  </si>
  <si>
    <t>เลขที่ 24/24 หมู่ที่ 2 ทรงคนอง สามพราน นครปฐม</t>
  </si>
  <si>
    <t>02H003-B001</t>
  </si>
  <si>
    <t>02H003-B002</t>
  </si>
  <si>
    <t>02H003-B003</t>
  </si>
  <si>
    <t>02H003-B004</t>
  </si>
  <si>
    <t>02H003-B005</t>
  </si>
  <si>
    <t>02H003-B006</t>
  </si>
  <si>
    <t>โรงบั้มน้้ำ</t>
  </si>
  <si>
    <t>02H003-B008</t>
  </si>
  <si>
    <t>6128</t>
  </si>
  <si>
    <t>02I001/001</t>
  </si>
  <si>
    <t>3176</t>
  </si>
  <si>
    <t>6131</t>
  </si>
  <si>
    <t>02I006</t>
  </si>
  <si>
    <t>47232</t>
  </si>
  <si>
    <t>6780</t>
  </si>
  <si>
    <t>05E008</t>
  </si>
  <si>
    <t>92500</t>
  </si>
  <si>
    <t>7304</t>
  </si>
  <si>
    <t>02I002</t>
  </si>
  <si>
    <t>56098</t>
  </si>
  <si>
    <t>บ387/8718</t>
  </si>
  <si>
    <t>5730100014561</t>
  </si>
  <si>
    <t>นาง บุญสม สว่างศรี</t>
  </si>
  <si>
    <t>เลขที่ 53/9 ม. 2  ต. ทรงคนอง อ. สามพราน จ. นครปฐม</t>
  </si>
  <si>
    <t>6165</t>
  </si>
  <si>
    <t>02J003</t>
  </si>
  <si>
    <t>63785</t>
  </si>
  <si>
    <t>ว570/8718/001</t>
  </si>
  <si>
    <t>3720800095616</t>
  </si>
  <si>
    <t>นาย วิทยา สว่างศรี</t>
  </si>
  <si>
    <t>เลขที่ 53/9 หมู่ที่ 2 ทรงคนอง สามพราน นครปฐม</t>
  </si>
  <si>
    <t>02J003-B001</t>
  </si>
  <si>
    <t>บ387/5470</t>
  </si>
  <si>
    <t>3730600584923</t>
  </si>
  <si>
    <t>นาย บุญสร้าง ปัถวี</t>
  </si>
  <si>
    <t>เลขที่ 37/6 ม. 2  ต. ทรงคนอง อ. สามพราน จ. นครปฐม</t>
  </si>
  <si>
    <t>6182</t>
  </si>
  <si>
    <t>02J017/006</t>
  </si>
  <si>
    <t>108171</t>
  </si>
  <si>
    <t>ป757/5470</t>
  </si>
  <si>
    <t>3730600584931</t>
  </si>
  <si>
    <t>นาง ประทุม ปัถวี</t>
  </si>
  <si>
    <t>เลขที่ 37/6 หมู่ที่ 2 ทรงคนอง สามพราน นครปฐม</t>
  </si>
  <si>
    <t>02J017/006-B001</t>
  </si>
  <si>
    <t>บ387/2273/001</t>
  </si>
  <si>
    <t>3730600589003</t>
  </si>
  <si>
    <t>นาย บุญสร้าง ใช้เจริญ</t>
  </si>
  <si>
    <t>เลขที่ 23 ม. 6  ต. ทรงคนอง อ. สามพราน จ. นครปฐม</t>
  </si>
  <si>
    <t>7075</t>
  </si>
  <si>
    <t>06F002</t>
  </si>
  <si>
    <t>16655</t>
  </si>
  <si>
    <t>เลขที่ 23 หมู่ที่ 6 ทรงคนอง สามพราน นครปฐม</t>
  </si>
  <si>
    <t>06F002-B001</t>
  </si>
  <si>
    <t>06F002-B002</t>
  </si>
  <si>
    <t>บ385/7974</t>
  </si>
  <si>
    <t>3730600146276</t>
  </si>
  <si>
    <t>นาย บุญสันต์ ลือวณิชย์พันธ์</t>
  </si>
  <si>
    <t>7189</t>
  </si>
  <si>
    <t>06I004</t>
  </si>
  <si>
    <t>65832</t>
  </si>
  <si>
    <t>บ381/8147</t>
  </si>
  <si>
    <t>3730600588112</t>
  </si>
  <si>
    <t>นาย บุญส่ง สุขตาล</t>
  </si>
  <si>
    <t>เลขที่ 12 ม. 6  ต. ทรงคนอง อ. สามพราน จ. นครปฐม</t>
  </si>
  <si>
    <t>7215</t>
  </si>
  <si>
    <t>06J004</t>
  </si>
  <si>
    <t>74826</t>
  </si>
  <si>
    <t>บ314/7887</t>
  </si>
  <si>
    <t>3730600623279</t>
  </si>
  <si>
    <t>นาย บุญเกิด เลิศสำราญ</t>
  </si>
  <si>
    <t>เลขที่ 27 ม. 3  ต. ไร่ขิง อ. สามพราน จ. นครปฐม</t>
  </si>
  <si>
    <t>6906</t>
  </si>
  <si>
    <t>05K002</t>
  </si>
  <si>
    <t>2896</t>
  </si>
  <si>
    <t>บ377/7570</t>
  </si>
  <si>
    <t>3730600585962</t>
  </si>
  <si>
    <t>นาง บุญเยี่ยม เล่าทุย</t>
  </si>
  <si>
    <t>เลขที่ 55 ม. 6  ต. ทรงคนอง อ. สามพราน จ. นครปฐม</t>
  </si>
  <si>
    <t>5451</t>
  </si>
  <si>
    <t>01O003</t>
  </si>
  <si>
    <t>46284</t>
  </si>
  <si>
    <t>5455</t>
  </si>
  <si>
    <t>01O003/004</t>
  </si>
  <si>
    <t>124020</t>
  </si>
  <si>
    <t>บ377/2159/001</t>
  </si>
  <si>
    <t>3730600576751</t>
  </si>
  <si>
    <t>น.ส. บุญเริ่ม ช้างน้อย</t>
  </si>
  <si>
    <t>เลขที่ 30 ม. 1  ต. ทรงคนอง อ. สามพราน จ. นครปฐม</t>
  </si>
  <si>
    <t>6188</t>
  </si>
  <si>
    <t>02J022</t>
  </si>
  <si>
    <t>30631</t>
  </si>
  <si>
    <t>เลขที่ 30 หมู่ที่ 1 ทรงคนอง สามพราน นครปฐม</t>
  </si>
  <si>
    <t>02J022-B001</t>
  </si>
  <si>
    <t>6336</t>
  </si>
  <si>
    <t>03A033/003</t>
  </si>
  <si>
    <t>30739</t>
  </si>
  <si>
    <t>ส761/7919</t>
  </si>
  <si>
    <t>นาย สมพงษ์ เรืองอำนาจทรัพย์</t>
  </si>
  <si>
    <t>เลขที่ 49/9 หมู่ที่ 3 ทรงคนอง สามพราน นครปฐม</t>
  </si>
  <si>
    <t>03A033/003-B002</t>
  </si>
  <si>
    <t>ร้านข้ายส้ม</t>
  </si>
  <si>
    <t>บ378/7570</t>
  </si>
  <si>
    <t>3730600581070</t>
  </si>
  <si>
    <t>นาย บุญเลิศ เล่าทุย</t>
  </si>
  <si>
    <t>7117</t>
  </si>
  <si>
    <t>06G008</t>
  </si>
  <si>
    <t>89936</t>
  </si>
  <si>
    <t>7118</t>
  </si>
  <si>
    <t>06G009</t>
  </si>
  <si>
    <t>89935</t>
  </si>
  <si>
    <t>บ387/7157</t>
  </si>
  <si>
    <t>3730600808244</t>
  </si>
  <si>
    <t>นาง บุญเสริม รักประสิทธิ์</t>
  </si>
  <si>
    <t>เลขที่ 643 ซ. เพชรเกษม94  แขวง บางแคเหนือ เขต บางแค จ. กรุงเทพมหานคร</t>
  </si>
  <si>
    <t>6608</t>
  </si>
  <si>
    <t>04C005</t>
  </si>
  <si>
    <t>84061</t>
  </si>
  <si>
    <t>6609</t>
  </si>
  <si>
    <t>04C006</t>
  </si>
  <si>
    <t>84062</t>
  </si>
  <si>
    <t>บ320/8797</t>
  </si>
  <si>
    <t>3730600583919</t>
  </si>
  <si>
    <t>น.ส. บุญใจ สร้อยเซียน</t>
  </si>
  <si>
    <t>เลขที่ 26/1 ม. 2  ต. ทรงคนอง อ. สามพราน จ. นครปฐม</t>
  </si>
  <si>
    <t>6245</t>
  </si>
  <si>
    <t>02L008</t>
  </si>
  <si>
    <t>67646</t>
  </si>
  <si>
    <t>ล100/8797</t>
  </si>
  <si>
    <t>3730600583854</t>
  </si>
  <si>
    <t>นาง เล็ก สร้อยเซียน</t>
  </si>
  <si>
    <t>เลขที่ 26/1 หมู่ที่ 2 ทรงคนอง สามพราน นครปฐม</t>
  </si>
  <si>
    <t>02L008-B001</t>
  </si>
  <si>
    <t>02L008-B002</t>
  </si>
  <si>
    <t>02L008-B003</t>
  </si>
  <si>
    <t>บ475/1871</t>
  </si>
  <si>
    <t>3730600582378</t>
  </si>
  <si>
    <t>นาง บุณยนุช กาหลง</t>
  </si>
  <si>
    <t>6129</t>
  </si>
  <si>
    <t>02I004/001</t>
  </si>
  <si>
    <t>47231</t>
  </si>
  <si>
    <t>ด780/1871</t>
  </si>
  <si>
    <t>3730600880824</t>
  </si>
  <si>
    <t>นาย ดำรัส กาหลง</t>
  </si>
  <si>
    <t>เลขที่ 82 หมู่ที่ 2 ทรงคนอง สามพราน นครปฐม</t>
  </si>
  <si>
    <t>02I004/001-B001</t>
  </si>
  <si>
    <t>บ560/8718</t>
  </si>
  <si>
    <t>3730600592845</t>
  </si>
  <si>
    <t>น.ส. บุบผา ศรีเกษม</t>
  </si>
  <si>
    <t>เลขที่ 39 ม. 3  ต. ทรงคนอง อ. สามพราน จ. นครปฐม</t>
  </si>
  <si>
    <t>6422</t>
  </si>
  <si>
    <t>03C030</t>
  </si>
  <si>
    <t>12094</t>
  </si>
  <si>
    <t>ช870/8718</t>
  </si>
  <si>
    <t>3730600592896</t>
  </si>
  <si>
    <t>นาง ชูศรี ศรีเกษม</t>
  </si>
  <si>
    <t>เลขที่ 39 หมู่ที่ 3 ทรงคนอง สามพราน นครปฐม</t>
  </si>
  <si>
    <t>03C030-B001</t>
  </si>
  <si>
    <t>03C030-B002</t>
  </si>
  <si>
    <t>บ560/5781</t>
  </si>
  <si>
    <t>3730600594643</t>
  </si>
  <si>
    <t>น.ส. บุปผา ไทยสง</t>
  </si>
  <si>
    <t>เลขที่ 7 ม. 4  ต. ทรงคนอง อ. สามพราน จ. นครปฐม</t>
  </si>
  <si>
    <t>6831</t>
  </si>
  <si>
    <t>05H011</t>
  </si>
  <si>
    <t>2882</t>
  </si>
  <si>
    <t>6591</t>
  </si>
  <si>
    <t>04B012</t>
  </si>
  <si>
    <t>45286</t>
  </si>
  <si>
    <t>ส781/5781/001</t>
  </si>
  <si>
    <t>3730600594651</t>
  </si>
  <si>
    <t>นาย สมศักดิ์ ไทยสง</t>
  </si>
  <si>
    <t>เลขที่ 7 หมู่ที่ 4 ทรงคนอง สามพราน นครปฐม</t>
  </si>
  <si>
    <t>04B012-B001</t>
  </si>
  <si>
    <t>บ817/8784</t>
  </si>
  <si>
    <t>3100202110242</t>
  </si>
  <si>
    <t>น.ส. บุษกร สวัสดิ์ทอง</t>
  </si>
  <si>
    <t>เลขที่ 72/8  แขวง วชิรพยาบาล เขต ดุสิต จ. กรุงเทพมหานคร</t>
  </si>
  <si>
    <t>5509</t>
  </si>
  <si>
    <t>01R007</t>
  </si>
  <si>
    <t>53264</t>
  </si>
  <si>
    <t>5510</t>
  </si>
  <si>
    <t>01R007/001</t>
  </si>
  <si>
    <t>90273</t>
  </si>
  <si>
    <t>บ870/7757</t>
  </si>
  <si>
    <t>3730600581657</t>
  </si>
  <si>
    <t>น.ส. บุษยา รุ่มนุ่ม</t>
  </si>
  <si>
    <t>เลขที่ 2 ม. 2  ต. ทรงคนอง อ. สามพราน จ. นครปฐม</t>
  </si>
  <si>
    <t>6279</t>
  </si>
  <si>
    <t>02M001</t>
  </si>
  <si>
    <t>3244</t>
  </si>
  <si>
    <t>พ754/7757/001</t>
  </si>
  <si>
    <t>3730600581622</t>
  </si>
  <si>
    <t>นาย พยนต์ รุ่มนุ่ม</t>
  </si>
  <si>
    <t>เลขที่ 2 หมู่ที่ 2 ทรงคนอง สามพราน นครปฐม</t>
  </si>
  <si>
    <t>02M001-B001</t>
  </si>
  <si>
    <t>02M001-B002</t>
  </si>
  <si>
    <t>02M001-B003</t>
  </si>
  <si>
    <t>7079</t>
  </si>
  <si>
    <t>06F006/001</t>
  </si>
  <si>
    <t>91406</t>
  </si>
  <si>
    <t>บ870/2273</t>
  </si>
  <si>
    <t>3730600585610</t>
  </si>
  <si>
    <t>น.ส. บุษรา ใช้เจริญ</t>
  </si>
  <si>
    <t>เลขที่ 47 ม. 2  ต. ทรงคนอง อ. สามพราน จ. นครปฐม</t>
  </si>
  <si>
    <t>5924</t>
  </si>
  <si>
    <t>02A004</t>
  </si>
  <si>
    <t>54509</t>
  </si>
  <si>
    <t>เลขที่ 47 หมู่ที่ 2 ทรงคนอง สามพราน นครปฐม</t>
  </si>
  <si>
    <t>02A004-B001</t>
  </si>
  <si>
    <t>ร้านอาหารตามสั่ง</t>
  </si>
  <si>
    <t>02A004-B002</t>
  </si>
  <si>
    <t>02A004-B003</t>
  </si>
  <si>
    <t>02A004-B004</t>
  </si>
  <si>
    <t>ร้านเชื่อมเหล็ก</t>
  </si>
  <si>
    <t>7272</t>
  </si>
  <si>
    <t>06J052</t>
  </si>
  <si>
    <t>92286</t>
  </si>
  <si>
    <t>7069</t>
  </si>
  <si>
    <t>06E029/001</t>
  </si>
  <si>
    <t>82144</t>
  </si>
  <si>
    <t>ส787/2273</t>
  </si>
  <si>
    <t>3730600589275</t>
  </si>
  <si>
    <t>นาง สมศรี ใช้เจริญ</t>
  </si>
  <si>
    <t>เลขที่ 62 หมู่ที่ 6 ทรงคนอง สามพราน นครปฐม</t>
  </si>
  <si>
    <t>06E029/001-B001</t>
  </si>
  <si>
    <t>7270</t>
  </si>
  <si>
    <t>06J051</t>
  </si>
  <si>
    <t>32626</t>
  </si>
  <si>
    <t>บ871/2529</t>
  </si>
  <si>
    <t>3100904576977</t>
  </si>
  <si>
    <t>นาง บุษราคัม ชันซื่อ</t>
  </si>
  <si>
    <t>เลขที่ 1 ซ. พระรามเก้า51(ถนนเสรี6)  แขวง  เขต สวนหลวง จ. กรุงเทพมหานคร</t>
  </si>
  <si>
    <t>6690</t>
  </si>
  <si>
    <t>05A009</t>
  </si>
  <si>
    <t>2950</t>
  </si>
  <si>
    <t>ธ บ บ้านสุขเจริญ</t>
  </si>
  <si>
    <t>0105553025035</t>
  </si>
  <si>
    <t xml:space="preserve">บริษัทจำกัด บ้านสุขเจริญ </t>
  </si>
  <si>
    <t>เลขที่ 44 ซ. เจริญราษฎร์ 5 แยก 4  แขวง บางโคล่ เขต บางคอแหลม จ. กรุงเทพมหานคร</t>
  </si>
  <si>
    <t>5507</t>
  </si>
  <si>
    <t>01R005</t>
  </si>
  <si>
    <t>47810</t>
  </si>
  <si>
    <t>น.อ. บ้านเอื้ออาทรศาลายา 3</t>
  </si>
  <si>
    <t xml:space="preserve">นิติบุคคล บ้านเอื้ออาทรศาลายา 3 </t>
  </si>
  <si>
    <t>เลขที่ 108/42 ม. 1  ต. ทรงคนอง อ. สามพราน จ. นครปฐม</t>
  </si>
  <si>
    <t>5129</t>
  </si>
  <si>
    <t>01B027/002</t>
  </si>
  <si>
    <t>105259</t>
  </si>
  <si>
    <t>5207</t>
  </si>
  <si>
    <t>01F018</t>
  </si>
  <si>
    <t>113648</t>
  </si>
  <si>
    <t>5212</t>
  </si>
  <si>
    <t>01F019/006</t>
  </si>
  <si>
    <t>113651</t>
  </si>
  <si>
    <t>5219</t>
  </si>
  <si>
    <t>01F026</t>
  </si>
  <si>
    <t>113650</t>
  </si>
  <si>
    <t>5211</t>
  </si>
  <si>
    <t>01F019/005</t>
  </si>
  <si>
    <t>105265</t>
  </si>
  <si>
    <t>7333</t>
  </si>
  <si>
    <t>01B026/003</t>
  </si>
  <si>
    <t>7341</t>
  </si>
  <si>
    <t>01F013</t>
  </si>
  <si>
    <t>ธ บ บ้านเอื้ออาทรศาลายา1</t>
  </si>
  <si>
    <t xml:space="preserve">นิติบุคคล บ้านเอื้ออาทรศาลายา1 </t>
  </si>
  <si>
    <t>เลขที่ 68 ม. 3  ต. มหาสวัสดิ์ อ. พุทธมณฑล จ. นครปฐม</t>
  </si>
  <si>
    <t>5158</t>
  </si>
  <si>
    <t>01C003</t>
  </si>
  <si>
    <t>105826</t>
  </si>
  <si>
    <t>5161</t>
  </si>
  <si>
    <t>01C003/004</t>
  </si>
  <si>
    <t>105824</t>
  </si>
  <si>
    <t>5162</t>
  </si>
  <si>
    <t>01C003/005</t>
  </si>
  <si>
    <t>105825</t>
  </si>
  <si>
    <t>5163</t>
  </si>
  <si>
    <t>01C003/006</t>
  </si>
  <si>
    <t>105829</t>
  </si>
  <si>
    <t>5164</t>
  </si>
  <si>
    <t>01C003/007</t>
  </si>
  <si>
    <t>105830</t>
  </si>
  <si>
    <t>5165</t>
  </si>
  <si>
    <t>01C003/008</t>
  </si>
  <si>
    <t>105827</t>
  </si>
  <si>
    <t>5166</t>
  </si>
  <si>
    <t>01C004</t>
  </si>
  <si>
    <t>105828</t>
  </si>
  <si>
    <t>5169</t>
  </si>
  <si>
    <t>01C007</t>
  </si>
  <si>
    <t>72537</t>
  </si>
  <si>
    <t>น.อ. บ้านเอื้ออาทรศาลายา3/1</t>
  </si>
  <si>
    <t xml:space="preserve">นิติบุคคล บ้านเอื้ออาทรศาลายา3/1 </t>
  </si>
  <si>
    <t>เลขที่ 131/4 ม. 1  ต. ทรงคนอง อ. สามพราน จ. นครปฐม</t>
  </si>
  <si>
    <t>5112</t>
  </si>
  <si>
    <t>01B010</t>
  </si>
  <si>
    <t>28086</t>
  </si>
  <si>
    <t>7329</t>
  </si>
  <si>
    <t>01B023</t>
  </si>
  <si>
    <t>7331</t>
  </si>
  <si>
    <t>01B025</t>
  </si>
  <si>
    <t>ป364/6772</t>
  </si>
  <si>
    <t>1103100458955</t>
  </si>
  <si>
    <t>ด.ช. ปฏิภาณ พุ่มระชัฎร์</t>
  </si>
  <si>
    <t>เลขที่ 81/5 ม. 1  ต. ทรงคนอง อ. สามพราน จ. นครปฐม</t>
  </si>
  <si>
    <t>5179</t>
  </si>
  <si>
    <t>01E002/001</t>
  </si>
  <si>
    <t>109295</t>
  </si>
  <si>
    <t>พ767/6772</t>
  </si>
  <si>
    <t>3301500964052</t>
  </si>
  <si>
    <t>นาง พรไพริน พุ่มระชัฏร์</t>
  </si>
  <si>
    <t>เลขที่ 81/5 หมู่ที่ 1 ทรงคนอง สามพราน นครปฐม</t>
  </si>
  <si>
    <t>01E002/001-B001</t>
  </si>
  <si>
    <t>ป370/8777</t>
  </si>
  <si>
    <t>นาย ปฐม ศรมยุรา</t>
  </si>
  <si>
    <t>เลขที่ 88/9 ม. 1  ต. ทรงคนอง อ. สามพราน จ. นครปฐม</t>
  </si>
  <si>
    <t>7367</t>
  </si>
  <si>
    <t>01R003/002</t>
  </si>
  <si>
    <t>108079</t>
  </si>
  <si>
    <t>ธ บ ริช เอ็นเนอยี</t>
  </si>
  <si>
    <t xml:space="preserve">ห้างหุ้นส่วนจำกัด ริช เอ็นเนอยี </t>
  </si>
  <si>
    <t>เลขที่ 88/9 หมู่ที่ 1 ทรงคนอง สามพราน นครปฐม</t>
  </si>
  <si>
    <t>01R003/002-B001</t>
  </si>
  <si>
    <t>ออฟฟิศ</t>
  </si>
  <si>
    <t>01R003/002-B002</t>
  </si>
  <si>
    <t>01R003/002-B003</t>
  </si>
  <si>
    <t>512|สถานีบริการน้ำมันเชื้อเพลิง</t>
  </si>
  <si>
    <t>ปั๊มแก๊ส</t>
  </si>
  <si>
    <t>01R003/002-B004</t>
  </si>
  <si>
    <t>คลังเก็บแก๊ส</t>
  </si>
  <si>
    <t>01R003/002-B005</t>
  </si>
  <si>
    <t>01R003/002-B006</t>
  </si>
  <si>
    <t>01R003/002-B007</t>
  </si>
  <si>
    <t>ป376/5775</t>
  </si>
  <si>
    <t>1102200085840</t>
  </si>
  <si>
    <t>นาย ปฐมพร เทียมปฐม</t>
  </si>
  <si>
    <t>เลขที่ 47/2 ม. 3  ต. หอมเกร็ด อ. สามพราน จ. นครปฐม</t>
  </si>
  <si>
    <t>6541</t>
  </si>
  <si>
    <t>03F019</t>
  </si>
  <si>
    <t>51346</t>
  </si>
  <si>
    <t>บ370/1771</t>
  </si>
  <si>
    <t>3730600590052</t>
  </si>
  <si>
    <t>นาง บุญมา การะเวก</t>
  </si>
  <si>
    <t>เลขที่ 3/4 หมู่ที่ 3 ทรงคนอง สามพราน นครปฐม</t>
  </si>
  <si>
    <t>03F019-B001</t>
  </si>
  <si>
    <t>03F019-B002</t>
  </si>
  <si>
    <t>ป420/6577</t>
  </si>
  <si>
    <t>3730600590451</t>
  </si>
  <si>
    <t>น.ส. ปณิชา ภัทรเวชพงศ์</t>
  </si>
  <si>
    <t>เลขที่ 8 ม. 3  ต. ทรงคนอง อ. สามพราน จ. นครปฐม</t>
  </si>
  <si>
    <t>6532</t>
  </si>
  <si>
    <t>03F010</t>
  </si>
  <si>
    <t>3237</t>
  </si>
  <si>
    <t>ภ840/9557</t>
  </si>
  <si>
    <t>3730600590443</t>
  </si>
  <si>
    <t>นาย ภาษิต อินทร์แขก</t>
  </si>
  <si>
    <t>เลขที่ 8 หมู่ที่ 3 ทรงคนอง สามพราน นครปฐม</t>
  </si>
  <si>
    <t>03F010-B001</t>
  </si>
  <si>
    <t>03F010-B002</t>
  </si>
  <si>
    <t>ป450/5778</t>
  </si>
  <si>
    <t>1100701093631</t>
  </si>
  <si>
    <t>น.ส. ปณิธี เปรมสัตย์ธรรม</t>
  </si>
  <si>
    <t>เลขที่ 55/1 ม. 1  ต. ทรงคนอง อ. สามพราน จ. นครปฐม</t>
  </si>
  <si>
    <t>5414</t>
  </si>
  <si>
    <t>01M002/002</t>
  </si>
  <si>
    <t>123487</t>
  </si>
  <si>
    <t>ป655/1787</t>
  </si>
  <si>
    <t>3730600582009</t>
  </si>
  <si>
    <t>นาง ปภานัน งามศิริสักดิ์</t>
  </si>
  <si>
    <t>เลขที่ 8 ม. 2  ต. ทรงคนอง อ. สามพราน จ. นครปฐม</t>
  </si>
  <si>
    <t>6065</t>
  </si>
  <si>
    <t>02F004</t>
  </si>
  <si>
    <t>94058</t>
  </si>
  <si>
    <t>ช750/1787</t>
  </si>
  <si>
    <t>3730600581959</t>
  </si>
  <si>
    <t>นาย ชวน งามสิริศักดิ์</t>
  </si>
  <si>
    <t>เลขที่ 8 หมู่ที่ 2 ทรงคนอง สามพราน นครปฐม</t>
  </si>
  <si>
    <t>02F004-B001</t>
  </si>
  <si>
    <t>02F004-B002</t>
  </si>
  <si>
    <t>02F004-B003</t>
  </si>
  <si>
    <t>ป677/9511</t>
  </si>
  <si>
    <t>3730600585130</t>
  </si>
  <si>
    <t>น.ส. ปภาวรินทร์ อินแขก</t>
  </si>
  <si>
    <t>เลขที่ 76/2 ม. 2  ต. ทรงคนอง อ. สามพราน จ. นครปฐม</t>
  </si>
  <si>
    <t>5938</t>
  </si>
  <si>
    <t>02A016/001</t>
  </si>
  <si>
    <t>24541</t>
  </si>
  <si>
    <t>ส757/9711</t>
  </si>
  <si>
    <t>3730600588503</t>
  </si>
  <si>
    <t>นาย สมบูรณ์ อยู่คงพัน</t>
  </si>
  <si>
    <t>เลขที่ 35/2 หมู่ที่ 2 ทรงคนอง สามพราน นครปฐม</t>
  </si>
  <si>
    <t>02A016/001-B001</t>
  </si>
  <si>
    <t>บ้านพักอาศัย,</t>
  </si>
  <si>
    <t>ป719/7557/001</t>
  </si>
  <si>
    <t>3730600587248</t>
  </si>
  <si>
    <t>นาง ประกอบ เมธีปราชญางกูร</t>
  </si>
  <si>
    <t>เลขที่ 66 ม. 2  ต. ทรงคนอง อ. สามพราน จ. นครปฐม</t>
  </si>
  <si>
    <t>6175</t>
  </si>
  <si>
    <t>02J016</t>
  </si>
  <si>
    <t>3141</t>
  </si>
  <si>
    <t>เลขที่ 66 หมู่ที่ 2 ทรงคนอง สามพราน นครปฐม</t>
  </si>
  <si>
    <t>02J016-B001</t>
  </si>
  <si>
    <t>ป775/7557</t>
  </si>
  <si>
    <t>3730600587264</t>
  </si>
  <si>
    <t>นาย ปราโมทย์ เมธีปราชญางกูร</t>
  </si>
  <si>
    <t>เลขที่ 92/1 หมู่ที่ 2 ทรงคนอง สามพราน นครปฐม</t>
  </si>
  <si>
    <t>02J016-B002</t>
  </si>
  <si>
    <t>02J016-B003</t>
  </si>
  <si>
    <t>02J016-B004</t>
  </si>
  <si>
    <t>ก325/1771</t>
  </si>
  <si>
    <t>3730600587272</t>
  </si>
  <si>
    <t>นาง กาญจนา การะเวก</t>
  </si>
  <si>
    <t>เลขที่ 66/2 หมู่ที่ 2 ทรงคนอง สามพราน นครปฐม</t>
  </si>
  <si>
    <t>02J016-B005</t>
  </si>
  <si>
    <t>ป717/7557</t>
  </si>
  <si>
    <t>3730600589542</t>
  </si>
  <si>
    <t>น.ส. ประกาย เมธีปราชญางกูร</t>
  </si>
  <si>
    <t>เลขที่ 92 หมู่ที่ 2 ทรงคนอง สามพราน นครปฐม</t>
  </si>
  <si>
    <t>02J016-B006</t>
  </si>
  <si>
    <t>02J016-B007</t>
  </si>
  <si>
    <t>ว277/1758</t>
  </si>
  <si>
    <t>3730600576335</t>
  </si>
  <si>
    <t>นาย วิเชียร กลิ่นสมเชื้อ</t>
  </si>
  <si>
    <t>เลขที่ 26/2 หมู่ที่ 1 ทรงคนอง สามพราน นครปฐม</t>
  </si>
  <si>
    <t>02J016-B008</t>
  </si>
  <si>
    <t>02J016-B009</t>
  </si>
  <si>
    <t>ส443/1758</t>
  </si>
  <si>
    <t>3730600576360</t>
  </si>
  <si>
    <t>น.ส. สิตาณัฏฐ์ กลิ่นสมเชื้อ</t>
  </si>
  <si>
    <t>เลขที่ 26/1 หมู่ที่ 1 ทรงคนอง สามพราน นครปฐม</t>
  </si>
  <si>
    <t>02J016-B010</t>
  </si>
  <si>
    <t>02J016-B011</t>
  </si>
  <si>
    <t>ร้านเสริมสวย</t>
  </si>
  <si>
    <t>จ557/1778</t>
  </si>
  <si>
    <t>นาง จันทร์เพ็ญ กลิ่มสมเชื้อ</t>
  </si>
  <si>
    <t>02J016-B012</t>
  </si>
  <si>
    <t>ป714/7151</t>
  </si>
  <si>
    <t>3800101152938</t>
  </si>
  <si>
    <t>นาย ประกิต ลั้งแท้กุล</t>
  </si>
  <si>
    <t>เลขที่ 115/117 ถ. กาญจนาภิเษก  แขวง บางบอน เขต บางบอน จ. กรุงเทพมหานคร</t>
  </si>
  <si>
    <t>7585</t>
  </si>
  <si>
    <t>05C021/002</t>
  </si>
  <si>
    <t>138156</t>
  </si>
  <si>
    <t>ป714/7570/001</t>
  </si>
  <si>
    <t>3730600578290</t>
  </si>
  <si>
    <t>นาย ประกิต เล่าทุย</t>
  </si>
  <si>
    <t>5683</t>
  </si>
  <si>
    <t>01V036</t>
  </si>
  <si>
    <t>13782</t>
  </si>
  <si>
    <t>เลขที่ 44 หมู่ที่ 1 ทรงคนอง สามพราน นครปฐม</t>
  </si>
  <si>
    <t>01V036-B001</t>
  </si>
  <si>
    <t>01V036-B002</t>
  </si>
  <si>
    <t>5685</t>
  </si>
  <si>
    <t>01V038</t>
  </si>
  <si>
    <t>87111</t>
  </si>
  <si>
    <t>5700</t>
  </si>
  <si>
    <t>01V051</t>
  </si>
  <si>
    <t>88284</t>
  </si>
  <si>
    <t>01V051-B001</t>
  </si>
  <si>
    <t>5701</t>
  </si>
  <si>
    <t>01V051/001</t>
  </si>
  <si>
    <t>102742</t>
  </si>
  <si>
    <t>ป714/6475</t>
  </si>
  <si>
    <t>3730600612161</t>
  </si>
  <si>
    <t>นาย ประกิตติ์ ภูติวนิชย์</t>
  </si>
  <si>
    <t>6611</t>
  </si>
  <si>
    <t>04C008</t>
  </si>
  <si>
    <t>10168</t>
  </si>
  <si>
    <t>ป719/9186</t>
  </si>
  <si>
    <t>3819900032788</t>
  </si>
  <si>
    <t>นาง ประคอง อังสุภานิช</t>
  </si>
  <si>
    <t>เลขที่ 197/6 ม. 6  ต. ทุ่งหว้า อ. ทุ่งหว้า จ. สตูล</t>
  </si>
  <si>
    <t>5081</t>
  </si>
  <si>
    <t>01A010/001</t>
  </si>
  <si>
    <t>113116</t>
  </si>
  <si>
    <t>ป725/5915</t>
  </si>
  <si>
    <t>3730600653105</t>
  </si>
  <si>
    <t>นาง ประจบ ทองทับทิม</t>
  </si>
  <si>
    <t>เลขที่ 57 ม. 6  ต. ทรงคนอง อ. สามพราน จ. นครปฐม</t>
  </si>
  <si>
    <t>7499</t>
  </si>
  <si>
    <t>06G014/003</t>
  </si>
  <si>
    <t>132574</t>
  </si>
  <si>
    <t>7123</t>
  </si>
  <si>
    <t>06G014</t>
  </si>
  <si>
    <t>29995</t>
  </si>
  <si>
    <t>ส775/5915</t>
  </si>
  <si>
    <t>3730300865684</t>
  </si>
  <si>
    <t>นาย สุริยันต์ ทองทับทิม</t>
  </si>
  <si>
    <t>เลขที่ 57 หมู่ที่ 6 ทรงคนอง สามพราน นครปฐม</t>
  </si>
  <si>
    <t>06G014-B001</t>
  </si>
  <si>
    <t>7500</t>
  </si>
  <si>
    <t>06G014/004</t>
  </si>
  <si>
    <t>132573</t>
  </si>
  <si>
    <t>06G014/004-B001</t>
  </si>
  <si>
    <t>7498</t>
  </si>
  <si>
    <t>06G014/002</t>
  </si>
  <si>
    <t>132575</t>
  </si>
  <si>
    <t>06G014/002-B001</t>
  </si>
  <si>
    <t>ป727/9727/001</t>
  </si>
  <si>
    <t>5730600025505</t>
  </si>
  <si>
    <t>นาย ประจวบ อิ้วชาวนา</t>
  </si>
  <si>
    <t>เลขที่ 19 ม. 5  ต. ทรงคนอง อ. สามพราน จ. นครปฐม</t>
  </si>
  <si>
    <t>6752</t>
  </si>
  <si>
    <t>05D006</t>
  </si>
  <si>
    <t>2844</t>
  </si>
  <si>
    <t>6759</t>
  </si>
  <si>
    <t>05D013</t>
  </si>
  <si>
    <t>11437</t>
  </si>
  <si>
    <t>ป725/9727</t>
  </si>
  <si>
    <t>น.ส. ประจิน อิ้วชาวนา</t>
  </si>
  <si>
    <t>6758</t>
  </si>
  <si>
    <t>05D012</t>
  </si>
  <si>
    <t>81198</t>
  </si>
  <si>
    <t>เลขที่ 19 หมู่ที่ 5 ทรงคนอง สามพราน นครปฐม</t>
  </si>
  <si>
    <t>05D012-B001</t>
  </si>
  <si>
    <t>05D012-B002</t>
  </si>
  <si>
    <t>เลขที่ 44/84 ม. 1  ต. ทรงคนอง อ. สามพราน จ. นครปฐม</t>
  </si>
  <si>
    <t>5686</t>
  </si>
  <si>
    <t>01V038/001</t>
  </si>
  <si>
    <t>102311</t>
  </si>
  <si>
    <t>ป330/8784</t>
  </si>
  <si>
    <t>3730600578338</t>
  </si>
  <si>
    <t>นาย ปัญญา สวัสดื์มี</t>
  </si>
  <si>
    <t>เลขที่ 44/1 หมู่ที่ 1 ทรงคนอง สามพราน นครปฐม</t>
  </si>
  <si>
    <t>01V038/001-B001</t>
  </si>
  <si>
    <t>01V038/001-B002</t>
  </si>
  <si>
    <t>ป748/1752</t>
  </si>
  <si>
    <t>นาย ประดิษฐ์ ง่วนเจ็งเส็ง</t>
  </si>
  <si>
    <t>6884</t>
  </si>
  <si>
    <t>05I021</t>
  </si>
  <si>
    <t>2939</t>
  </si>
  <si>
    <t>05I021-B001</t>
  </si>
  <si>
    <t>05I021-B002</t>
  </si>
  <si>
    <t>05I021-B003</t>
  </si>
  <si>
    <t>05I021-B004</t>
  </si>
  <si>
    <t>6908</t>
  </si>
  <si>
    <t>05K004</t>
  </si>
  <si>
    <t>9270</t>
  </si>
  <si>
    <t>6909</t>
  </si>
  <si>
    <t>05K005</t>
  </si>
  <si>
    <t>2885</t>
  </si>
  <si>
    <t>05K005-B001</t>
  </si>
  <si>
    <t>ป757/6777</t>
  </si>
  <si>
    <t>3730600873569</t>
  </si>
  <si>
    <t>นาง ประทวน ภิรมย์อยู่</t>
  </si>
  <si>
    <t>เลขที่ 43/2 ม. 1  ต. หอมเกร็ด อ. สามพราน จ. นครปฐม</t>
  </si>
  <si>
    <t>6354</t>
  </si>
  <si>
    <t>03B003</t>
  </si>
  <si>
    <t>3210</t>
  </si>
  <si>
    <t>ป757/7578</t>
  </si>
  <si>
    <t>3730600588309</t>
  </si>
  <si>
    <t>น.ส. ประทวน มนะเวศน์</t>
  </si>
  <si>
    <t>เลขที่ 50 ม. 6  ต. ทรงคนอง อ. สามพราน จ. นครปฐม</t>
  </si>
  <si>
    <t>7156</t>
  </si>
  <si>
    <t>06H017</t>
  </si>
  <si>
    <t>80536</t>
  </si>
  <si>
    <t>ป755/9775/001</t>
  </si>
  <si>
    <t>3730600575436</t>
  </si>
  <si>
    <t>น.ส. ประทิน เอี่ยมประชา</t>
  </si>
  <si>
    <t>เลขที่ 17 ม. 1  ต. ทรงคนอง อ. สามพราน จ. นครปฐม</t>
  </si>
  <si>
    <t>5837</t>
  </si>
  <si>
    <t>01X043</t>
  </si>
  <si>
    <t>12626</t>
  </si>
  <si>
    <t>เลขที่ 17 หมู่ที่ 1 ทรงคนอง สามพราน นครปฐม</t>
  </si>
  <si>
    <t>01X043-B001</t>
  </si>
  <si>
    <t>ป755/2273/001</t>
  </si>
  <si>
    <t>3730600585571</t>
  </si>
  <si>
    <t>น.ส. ประทิน ใช้เจริญ</t>
  </si>
  <si>
    <t>5922</t>
  </si>
  <si>
    <t>02A002</t>
  </si>
  <si>
    <t>58732</t>
  </si>
  <si>
    <t>ธ บ ปตท.บริหารธุรกิจค้าปลีก</t>
  </si>
  <si>
    <t xml:space="preserve">บริษัทจำกัด ปตท.บริหารธุรกิจค้าปลีก </t>
  </si>
  <si>
    <t>เลขที่ 47/3 หมู่ที่ 2 ทรงคนอง สามพราน นครปฐม</t>
  </si>
  <si>
    <t>02A002-B001</t>
  </si>
  <si>
    <t>จิฟฟี่</t>
  </si>
  <si>
    <t>02A002-B002</t>
  </si>
  <si>
    <t>ห้องเก็บกระดาษ</t>
  </si>
  <si>
    <t>02A002-B003</t>
  </si>
  <si>
    <t>ห้องประชุม</t>
  </si>
  <si>
    <t>02A002-B004</t>
  </si>
  <si>
    <t>ห้องขยะ</t>
  </si>
  <si>
    <t>02A002-B005</t>
  </si>
  <si>
    <t>อาคารปั้มน้ำ</t>
  </si>
  <si>
    <t>02A002-B006</t>
  </si>
  <si>
    <t>ร้าน S&amp;P</t>
  </si>
  <si>
    <t>7070</t>
  </si>
  <si>
    <t>06E030</t>
  </si>
  <si>
    <t>82145</t>
  </si>
  <si>
    <t>ป756/5685</t>
  </si>
  <si>
    <t>3730600586004</t>
  </si>
  <si>
    <t>นาง ประทิพย์ เทพสิทธิ์</t>
  </si>
  <si>
    <t>5454</t>
  </si>
  <si>
    <t>01O003/003</t>
  </si>
  <si>
    <t>124021</t>
  </si>
  <si>
    <t>ป755/1900/001</t>
  </si>
  <si>
    <t>3730600142556</t>
  </si>
  <si>
    <t>น.ส. ประทีป คำใฮ</t>
  </si>
  <si>
    <t>เลขที่ 44/1 ม. 6  ต. ทรงคนอง อ. สามพราน จ. นครปฐม</t>
  </si>
  <si>
    <t>7505</t>
  </si>
  <si>
    <t>06I017/002</t>
  </si>
  <si>
    <t>133388</t>
  </si>
  <si>
    <t>06I017/002-B001</t>
  </si>
  <si>
    <t>06I017/002-B002</t>
  </si>
  <si>
    <t>ป755/1757</t>
  </si>
  <si>
    <t>3730101026020</t>
  </si>
  <si>
    <t>นาย ประทีป คิมประเสริฐ</t>
  </si>
  <si>
    <t>เลขที่ 51 ม. 5  ต. สนามจันทร์ อ. เมืองนครปฐม จ. นครปฐม</t>
  </si>
  <si>
    <t>6769</t>
  </si>
  <si>
    <t>05D024</t>
  </si>
  <si>
    <t>88714</t>
  </si>
  <si>
    <t>ป755/6772</t>
  </si>
  <si>
    <t>3150100128771</t>
  </si>
  <si>
    <t>นาย ประทีป พุ่มระชัฏร์</t>
  </si>
  <si>
    <t>เลขที่ 43/1181 ม. 2  แขวง บางมด เขต จอมทอง จ. กรุงเทพมหานคร</t>
  </si>
  <si>
    <t>5178</t>
  </si>
  <si>
    <t>01E002</t>
  </si>
  <si>
    <t>35961</t>
  </si>
  <si>
    <t>01E002-B001</t>
  </si>
  <si>
    <t>โรงเหล็ก</t>
  </si>
  <si>
    <t>ป755/7774</t>
  </si>
  <si>
    <t>3730600804851</t>
  </si>
  <si>
    <t>ว่าที่ ร.ต. ประทีป วรรณโพธิ์พร</t>
  </si>
  <si>
    <t>เลขที่ 1489/20 ซ. จรัญสนิทวงศ์65  แขวง บางบำหรุ เขต บางพลัด จ. กรุงเทพมหานคร</t>
  </si>
  <si>
    <t>6660</t>
  </si>
  <si>
    <t>04F004</t>
  </si>
  <si>
    <t>39575</t>
  </si>
  <si>
    <t>ป757/1751/001</t>
  </si>
  <si>
    <t>3730600580413</t>
  </si>
  <si>
    <t>นาย ประทุม กลั่นเกิด</t>
  </si>
  <si>
    <t>เลขที่ 94 ม. 6  ต. ทรงคนอง อ. สามพราน จ. นครปฐม</t>
  </si>
  <si>
    <t>7005</t>
  </si>
  <si>
    <t>06C004</t>
  </si>
  <si>
    <t>87862</t>
  </si>
  <si>
    <t>เลขที่ 94 หมู่ที่ 6 ทรงคนอง สามพราน นครปฐม</t>
  </si>
  <si>
    <t>06C004-B001</t>
  </si>
  <si>
    <t>ป757/5151</t>
  </si>
  <si>
    <t>3730600589518</t>
  </si>
  <si>
    <t>นาง ประทุม นาคนาเกร็ด</t>
  </si>
  <si>
    <t>เลขที่ 98 ม. 6  ต. ทรงคนอง อ. สามพราน จ. นครปฐม</t>
  </si>
  <si>
    <t>7268</t>
  </si>
  <si>
    <t>06J049/001</t>
  </si>
  <si>
    <t>53146</t>
  </si>
  <si>
    <t>7292</t>
  </si>
  <si>
    <t>06J070</t>
  </si>
  <si>
    <t>3050</t>
  </si>
  <si>
    <t>ป757/7757</t>
  </si>
  <si>
    <t>3730600850119</t>
  </si>
  <si>
    <t>นาย ประทุม วีรธีรรางกูร</t>
  </si>
  <si>
    <t>เลขที่ 70/6 ม. 4  ต. บางกระทึก อ. สามพราน จ. นครปฐม</t>
  </si>
  <si>
    <t>5890</t>
  </si>
  <si>
    <t>01Z009</t>
  </si>
  <si>
    <t>92027</t>
  </si>
  <si>
    <t>ส775/8797</t>
  </si>
  <si>
    <t>3730600574928</t>
  </si>
  <si>
    <t>นาย สุริยันต์ สร้อยทอง</t>
  </si>
  <si>
    <t>เลขที่ 6/1 หมู่ที่ 1 ทรงคนอง สามพราน นครปฐม</t>
  </si>
  <si>
    <t>01Z009-B001</t>
  </si>
  <si>
    <t>ป757/8477</t>
  </si>
  <si>
    <t>3730600143943</t>
  </si>
  <si>
    <t>น.ส. ประทุม สุดล้ำเลิศ</t>
  </si>
  <si>
    <t>เลขที่ 17 ม. 3  ต. บางเตย อ. สามพราน จ. นครปฐม</t>
  </si>
  <si>
    <t>7014</t>
  </si>
  <si>
    <t>06D001</t>
  </si>
  <si>
    <t>3019</t>
  </si>
  <si>
    <t>ป755/9471/001</t>
  </si>
  <si>
    <t>3730600234493</t>
  </si>
  <si>
    <t>นาย ประธาน อุดมแก้วกาญจนา</t>
  </si>
  <si>
    <t>เลขที่ 74/5 ม. 1  ต. ทรงคนอง อ. สามพราน จ. นครปฐม</t>
  </si>
  <si>
    <t>5301</t>
  </si>
  <si>
    <t>01J009/002</t>
  </si>
  <si>
    <t>88976</t>
  </si>
  <si>
    <t>เลขที่ 74/5 หมู่ที่ 1 ทรงคนอง สามพราน นครปฐม</t>
  </si>
  <si>
    <t>01J009/002-B001</t>
  </si>
  <si>
    <t>01J009/002-B002</t>
  </si>
  <si>
    <t>01J009/002-B003</t>
  </si>
  <si>
    <t>01J009/002-B004</t>
  </si>
  <si>
    <t>01J009/002-B005</t>
  </si>
  <si>
    <t>01J009/002-B006</t>
  </si>
  <si>
    <t>ป759/5785</t>
  </si>
  <si>
    <t>นาง ประนอม ธารสุทธิพงศ์</t>
  </si>
  <si>
    <t>เลขที่ 35/1 ม. 8  ต. ท่าตลาด อ. สามพราน จ. นครปฐม</t>
  </si>
  <si>
    <t>6070</t>
  </si>
  <si>
    <t>02F008</t>
  </si>
  <si>
    <t>54873</t>
  </si>
  <si>
    <t>เลขที่ 35/1 หมู่ที่ 8 ท่าตลาด สามพราน นครปฐม</t>
  </si>
  <si>
    <t>02F008-B001</t>
  </si>
  <si>
    <t>ป759/7185/001</t>
  </si>
  <si>
    <t>3730600580758</t>
  </si>
  <si>
    <t>นาง ประนอม วงษ์ประดู่</t>
  </si>
  <si>
    <t>เลขที่ 69 ม. 1  ต. ทรงคนอง อ. สามพราน จ. นครปฐม</t>
  </si>
  <si>
    <t>5789</t>
  </si>
  <si>
    <t>01W024</t>
  </si>
  <si>
    <t>17245</t>
  </si>
  <si>
    <t>เลขที่ 69 หมู่ที่ 1 ทรงคนอง สามพราน นครปฐม</t>
  </si>
  <si>
    <t>01W024-B001</t>
  </si>
  <si>
    <t>01W024-B002</t>
  </si>
  <si>
    <t>ป759/8457</t>
  </si>
  <si>
    <t>3730600490198</t>
  </si>
  <si>
    <t>นาง ประนอม สุดประเสริฐ</t>
  </si>
  <si>
    <t>เลขที่ 69 ม. 5  ต. ทรงคนอง อ. สามพราน จ. นครปฐม</t>
  </si>
  <si>
    <t>6854</t>
  </si>
  <si>
    <t>05H023/001</t>
  </si>
  <si>
    <t>2900</t>
  </si>
  <si>
    <t>พ725/8457/001</t>
  </si>
  <si>
    <t>3730600490201</t>
  </si>
  <si>
    <t>นาย ไพโรจน์ สุดประเสริฐ</t>
  </si>
  <si>
    <t>เลขที่ 69 หมู่ที่ 5 ทรงคนอง สามพราน นครปฐม</t>
  </si>
  <si>
    <t>05H023/001-B001</t>
  </si>
  <si>
    <t>05H023/001-B002</t>
  </si>
  <si>
    <t>05H023/001-B003</t>
  </si>
  <si>
    <t>ป767/7577/001</t>
  </si>
  <si>
    <t>3730600593663</t>
  </si>
  <si>
    <t>นาง ประพิมพร เมทเมรุรัตน์</t>
  </si>
  <si>
    <t>เลขที่ 67 ม. 3  ต. ทรงคนอง อ. สามพราน จ. นครปฐม</t>
  </si>
  <si>
    <t>6375</t>
  </si>
  <si>
    <t>03C001/003</t>
  </si>
  <si>
    <t>98852</t>
  </si>
  <si>
    <t>เลขที่ 67 หมู่ที่ 3 ทรงคนอง สามพราน นครปฐม</t>
  </si>
  <si>
    <t>03C001/003-B001</t>
  </si>
  <si>
    <t>03C001/003-B002</t>
  </si>
  <si>
    <t>คลังสินค้า</t>
  </si>
  <si>
    <t>6531</t>
  </si>
  <si>
    <t>03F009</t>
  </si>
  <si>
    <t>13153</t>
  </si>
  <si>
    <t>03F009-B001</t>
  </si>
  <si>
    <t>03F009-B002</t>
  </si>
  <si>
    <t>ป760/5757</t>
  </si>
  <si>
    <t>3730600880026</t>
  </si>
  <si>
    <t>น.ส. ประภา นิ่มประเสริฐ</t>
  </si>
  <si>
    <t>7073</t>
  </si>
  <si>
    <t>06F001</t>
  </si>
  <si>
    <t>32503</t>
  </si>
  <si>
    <t>ป766/1757/002</t>
  </si>
  <si>
    <t>3730600578648</t>
  </si>
  <si>
    <t>นาง ประภาพร คิมประเสริฐ</t>
  </si>
  <si>
    <t>เลขที่ 85/9 ม. 1  ต. ทรงคนอง อ. สามพราน จ. นครปฐม</t>
  </si>
  <si>
    <t>5532</t>
  </si>
  <si>
    <t>01R026</t>
  </si>
  <si>
    <t>25526</t>
  </si>
  <si>
    <t>5562</t>
  </si>
  <si>
    <t>01S018</t>
  </si>
  <si>
    <t>11458</t>
  </si>
  <si>
    <t>เลขที่ 85/9 หมู่ที่ 1 ทรงคนอง สามพราน นครปฐม</t>
  </si>
  <si>
    <t>01S018-B001</t>
  </si>
  <si>
    <t>5450</t>
  </si>
  <si>
    <t>01O002</t>
  </si>
  <si>
    <t>89930</t>
  </si>
  <si>
    <t>อ570/8187/002</t>
  </si>
  <si>
    <t>3730600578958</t>
  </si>
  <si>
    <t>น.ส. อุบล สุขสมัย</t>
  </si>
  <si>
    <t>เลขที่ 50 หมู่ที่ 1 ทรงคนอง สามพราน นครปฐม</t>
  </si>
  <si>
    <t>01O002-B001</t>
  </si>
  <si>
    <t>01O002-B002</t>
  </si>
  <si>
    <t>ป766/5755</t>
  </si>
  <si>
    <t>นาย ประภาภรณ์ เทียนประทุม</t>
  </si>
  <si>
    <t>เลขที่ 6/78 ม. 34  แขวง บางซื่อ เขต บางซื่อ จ. กรุงเทพมหานคร</t>
  </si>
  <si>
    <t>5432</t>
  </si>
  <si>
    <t>01M021</t>
  </si>
  <si>
    <t>35818</t>
  </si>
  <si>
    <t>เลขที่ 6/78 หมู่ที่ 34 บางซื่อ บางซื่อ กรุงเทพมหานคร</t>
  </si>
  <si>
    <t>01M021-B001</t>
  </si>
  <si>
    <t>01M021-B002</t>
  </si>
  <si>
    <t>บ้านพักชั่วคราว</t>
  </si>
  <si>
    <t>ป767/7875</t>
  </si>
  <si>
    <t>3100100786417</t>
  </si>
  <si>
    <t>นาง ประภาวัลย์ รัศมินทราทิพย์</t>
  </si>
  <si>
    <t>เลขที่ 89/11 ซ. บรมราชชนนี80  แขวง ศาลาธรรมสพน์ เขต ทวีวัฒนา จ. กรุงเทพมหานคร</t>
  </si>
  <si>
    <t>5271</t>
  </si>
  <si>
    <t>01H011</t>
  </si>
  <si>
    <t>43328</t>
  </si>
  <si>
    <t>ป768/5918</t>
  </si>
  <si>
    <t>3730600577331</t>
  </si>
  <si>
    <t>นาง ประภาศรี ทองสาธิต</t>
  </si>
  <si>
    <t>5552</t>
  </si>
  <si>
    <t>01S006</t>
  </si>
  <si>
    <t>3082</t>
  </si>
  <si>
    <t>01S006-B001</t>
  </si>
  <si>
    <t>ร้านขายอะไหล่รถยนต์</t>
  </si>
  <si>
    <t>01S006-B002</t>
  </si>
  <si>
    <t>โกดังเก็บของ</t>
  </si>
  <si>
    <t>01S006-B003</t>
  </si>
  <si>
    <t>01S006-B004</t>
  </si>
  <si>
    <t>ธ บ เจเคเอ็น แลนด์มาร์ค/001</t>
  </si>
  <si>
    <t xml:space="preserve">บริษัทจำกัด เจเคเอ็น แลนด์มาร์ค </t>
  </si>
  <si>
    <t>เลขที่ 45/14 หมู่ที่ 1 ทรงคนอง สามพราน นครปฐม</t>
  </si>
  <si>
    <t>01S006-B005</t>
  </si>
  <si>
    <t>สำนักงาน บจก.เจเคเอ็นแลนด์มาร์ค,สำนักงาน บจก.เจเคเอ็นแลนด์มาร์ค,สำนักงาน บจก.เจเคเอ็นแลนด์มาร์ค</t>
  </si>
  <si>
    <t>01S006-B006</t>
  </si>
  <si>
    <t>สำนักงาน 3 บจก.เจเคเอ็นแลนด์มาร์ค,สำนักงาน 3  บจก.เจเคเอ็นแลนด์มาร์ค</t>
  </si>
  <si>
    <t>01S006-B007</t>
  </si>
  <si>
    <t>สำนักงาน 2 บจก.เจเคเอ็นแลนด์มาร์ค,สำนักงาน 2 บจก.เจเคเอ็นแลนด์มาร์ค,สำนักงาน 2 บจก.เจเคเอ็นแลนด์มาร์ค,สำนักงาน 2 บจก.เจเคเอ็นแลนด์มาร์ค,สำนักงาน 2 บจก.เจเคเอ็นแลนด์มาร์ค</t>
  </si>
  <si>
    <t>ธ บ เจเคเอ็น โกลบอล มีเดีย /001</t>
  </si>
  <si>
    <t xml:space="preserve">บริษัทจำกัด (มหาชน) เจเคเอ็น โกลบอล มีเดีย  </t>
  </si>
  <si>
    <t>01S006-B008</t>
  </si>
  <si>
    <t>01S006-B009</t>
  </si>
  <si>
    <t>01S006-B010</t>
  </si>
  <si>
    <t>7363</t>
  </si>
  <si>
    <t>01P016</t>
  </si>
  <si>
    <t>01P016-B001</t>
  </si>
  <si>
    <t>โกดังเก็บสินค้า</t>
  </si>
  <si>
    <t>ธ บ เจเคเอ็น เบทไลน์</t>
  </si>
  <si>
    <t xml:space="preserve">บริษัทจำกัด เจเคเอ็น เบทไลน์ </t>
  </si>
  <si>
    <t>01P016-B002</t>
  </si>
  <si>
    <t>01P016-B003</t>
  </si>
  <si>
    <t>ธ บ เจเคเอ็นอชิ</t>
  </si>
  <si>
    <t xml:space="preserve">บริษัทจำกัด เจเคเอ็นอชิ </t>
  </si>
  <si>
    <t>เลขที่ 88/12 หมู่ที่ 1 ทรงคนอง สามพราน นครปฐม</t>
  </si>
  <si>
    <t>01P016-B004</t>
  </si>
  <si>
    <t>ธ บ เจเคเอ็นฟู้ด</t>
  </si>
  <si>
    <t xml:space="preserve">บริษัทจำกัด เจเคเอ็นฟู้ด </t>
  </si>
  <si>
    <t>เลขที่ 45/9 หมู่ที่ 1 ทรงคนอง สามพราน นครปฐม</t>
  </si>
  <si>
    <t>01P016-B005</t>
  </si>
  <si>
    <t>ร้านอาหาร,ครัว</t>
  </si>
  <si>
    <t>01P016-B006</t>
  </si>
  <si>
    <t>ร้านอาหาร,ร้านอาหาร</t>
  </si>
  <si>
    <t xml:space="preserve">ธ บ เจเคเอ็น คอฟฟี่ </t>
  </si>
  <si>
    <t xml:space="preserve">บริษัทจำกัด เจเคเอ็น คอฟฟี่  </t>
  </si>
  <si>
    <t>เลขที่ 45/6 หมู่ที่ 1 ทรงคนอง สามพราน นครปฐม</t>
  </si>
  <si>
    <t>01P016-B007</t>
  </si>
  <si>
    <t>กาแฟอเมซอน</t>
  </si>
  <si>
    <t>01P016-B008</t>
  </si>
  <si>
    <t>01P016-B009</t>
  </si>
  <si>
    <t>01P016-B010</t>
  </si>
  <si>
    <t>01P016-B011</t>
  </si>
  <si>
    <t>01P016-B012</t>
  </si>
  <si>
    <t>เซเว่น</t>
  </si>
  <si>
    <t>01P016-B013</t>
  </si>
  <si>
    <t>หัวจ่าย</t>
  </si>
  <si>
    <t>01P016-B014</t>
  </si>
  <si>
    <t>01P016-B015</t>
  </si>
  <si>
    <t>01P016-B016</t>
  </si>
  <si>
    <t>ป777/1445/001</t>
  </si>
  <si>
    <t>3730600145822</t>
  </si>
  <si>
    <t>นาย ประมวล กิตติปัญโยชัย</t>
  </si>
  <si>
    <t>เลขที่ 32/7 ม. 1  ต. ทรงคนอง อ. สามพราน จ. นครปฐม</t>
  </si>
  <si>
    <t>5696</t>
  </si>
  <si>
    <t>01V048</t>
  </si>
  <si>
    <t>67755</t>
  </si>
  <si>
    <t>5858</t>
  </si>
  <si>
    <t>01Y013</t>
  </si>
  <si>
    <t>26643</t>
  </si>
  <si>
    <t>ป771/5710</t>
  </si>
  <si>
    <t>3730600600252</t>
  </si>
  <si>
    <t>นาง ประยงค์ ปู่มาก</t>
  </si>
  <si>
    <t>เลขที่ 50/1 ม. 5  ต. ทรงคนอง อ. สามพราน จ. นครปฐม</t>
  </si>
  <si>
    <t>7544</t>
  </si>
  <si>
    <t>05E805</t>
  </si>
  <si>
    <t>เลขที่ 50/1 หมู่ที่ 5 ทรงคนอง สามพราน นครปฐม</t>
  </si>
  <si>
    <t>05E805-B001</t>
  </si>
  <si>
    <t>05E805-B002</t>
  </si>
  <si>
    <t>ป771/9587</t>
  </si>
  <si>
    <t>นาย ประยงค์ อุ่นสุวรรณ</t>
  </si>
  <si>
    <t>เลขที่ 45/2 ม. 1  ต. ทรงคนอง อ. สามพราน จ. นครปฐม</t>
  </si>
  <si>
    <t>5643</t>
  </si>
  <si>
    <t>01U009</t>
  </si>
  <si>
    <t>30403</t>
  </si>
  <si>
    <t>ป771/7570</t>
  </si>
  <si>
    <t>3730600578320</t>
  </si>
  <si>
    <t>นาง ประยงค์ เล่าทุย</t>
  </si>
  <si>
    <t>เลขที่ 44/1 ม. 1  ต. ทรงคนอง อ. สามพราน จ. นครปฐม</t>
  </si>
  <si>
    <t>5687</t>
  </si>
  <si>
    <t>01V039</t>
  </si>
  <si>
    <t>87109</t>
  </si>
  <si>
    <t>ป777/9779</t>
  </si>
  <si>
    <t>3730600589241</t>
  </si>
  <si>
    <t>นาย ประยูร เอี่ยมอิ่ม</t>
  </si>
  <si>
    <t>เลขที่ 4/3 ม. 6  ต. ทรงคนอง อ. สามพราน จ. นครปฐม</t>
  </si>
  <si>
    <t>7513</t>
  </si>
  <si>
    <t>06J051/003</t>
  </si>
  <si>
    <t>127022</t>
  </si>
  <si>
    <t>เลขที่ 4/3 หมู่ที่ 6 ทรงคนอง สามพราน นครปฐม</t>
  </si>
  <si>
    <t>06J051/003-B001</t>
  </si>
  <si>
    <t>ป774/6915</t>
  </si>
  <si>
    <t>3730600127255</t>
  </si>
  <si>
    <t>นาย ประวัติ เฟื่องบางหลวง</t>
  </si>
  <si>
    <t>เลขที่ 40 ม. 6  ต. ทรงคนอง อ. สามพราน จ. นครปฐม</t>
  </si>
  <si>
    <t>7176</t>
  </si>
  <si>
    <t>06H036</t>
  </si>
  <si>
    <t>63531</t>
  </si>
  <si>
    <t>ป775/1771/001</t>
  </si>
  <si>
    <t>1739900054271</t>
  </si>
  <si>
    <t>นาย ประวิทย์ การะเวก</t>
  </si>
  <si>
    <t>เลขที่ 28 ม. 5  ต. ทรงคนอง อ. สามพราน จ. นครปฐม</t>
  </si>
  <si>
    <t>6729</t>
  </si>
  <si>
    <t>05C011</t>
  </si>
  <si>
    <t>2954</t>
  </si>
  <si>
    <t>เลขที่ 28 หมู่ที่ 5 ทรงคนอง สามพราน นครปฐม</t>
  </si>
  <si>
    <t>05C011-B001</t>
  </si>
  <si>
    <t>ป775/4181</t>
  </si>
  <si>
    <t>3730600576149</t>
  </si>
  <si>
    <t>นาย ประวิทย์ แดงสงฆ์</t>
  </si>
  <si>
    <t>7597</t>
  </si>
  <si>
    <t>01R016/008</t>
  </si>
  <si>
    <t>138400</t>
  </si>
  <si>
    <t>ป781/1757/001</t>
  </si>
  <si>
    <t>3730600598207</t>
  </si>
  <si>
    <t>นาย ประสงค์ คิมประเสริฐ</t>
  </si>
  <si>
    <t>เลขที่ 22/2 ม. 5  ต. ทรงคนอง อ. สามพราน จ. นครปฐม</t>
  </si>
  <si>
    <t>6770</t>
  </si>
  <si>
    <t>05D025</t>
  </si>
  <si>
    <t>88713</t>
  </si>
  <si>
    <t>เลขที่ 22/2 หมู่ที่ 5 ทรงคนอง สามพราน นครปฐม</t>
  </si>
  <si>
    <t>05D025-B001</t>
  </si>
  <si>
    <t>05D025-B002</t>
  </si>
  <si>
    <t>ป781/5327</t>
  </si>
  <si>
    <t>3730600585989</t>
  </si>
  <si>
    <t>นาย ประสงค์ บุญช่วย</t>
  </si>
  <si>
    <t>เลขที่ 31 ม. 6  ต. ทรงคนอง อ. สามพราน จ. นครปฐม</t>
  </si>
  <si>
    <t>5452</t>
  </si>
  <si>
    <t>01O003/001</t>
  </si>
  <si>
    <t>124023</t>
  </si>
  <si>
    <t>ป781/9592/001</t>
  </si>
  <si>
    <t>3730600264716</t>
  </si>
  <si>
    <t>นาย ประสงค์ อานอาชา</t>
  </si>
  <si>
    <t>เลขที่ 4/5 ม. 5  ต. ทรงคนอง อ. สามพราน จ. นครปฐม</t>
  </si>
  <si>
    <t>6301</t>
  </si>
  <si>
    <t>03A001</t>
  </si>
  <si>
    <t>57501</t>
  </si>
  <si>
    <t>6302</t>
  </si>
  <si>
    <t>03A002</t>
  </si>
  <si>
    <t>3207</t>
  </si>
  <si>
    <t>6975</t>
  </si>
  <si>
    <t>05N010</t>
  </si>
  <si>
    <t>2855</t>
  </si>
  <si>
    <t>เลขที่ 4/5 หมู่ที่ 5 ทรงคนอง สามพราน นครปฐม</t>
  </si>
  <si>
    <t>05N010-B001</t>
  </si>
  <si>
    <t>05N010-B002</t>
  </si>
  <si>
    <t>ป785/4110/001</t>
  </si>
  <si>
    <t>3700700909689</t>
  </si>
  <si>
    <t>นาย ประสาน ตังกุ</t>
  </si>
  <si>
    <t>เลขที่ 44/61 ม. 1  ต. ทรงคนอง อ. สามพราน จ. นครปฐม</t>
  </si>
  <si>
    <t>5569</t>
  </si>
  <si>
    <t>01S027</t>
  </si>
  <si>
    <t>77279</t>
  </si>
  <si>
    <t>เลขที่ 44/61 หมู่ที่ 1 ทรงคนอง สามพราน นครปฐม</t>
  </si>
  <si>
    <t>01S027-B001</t>
  </si>
  <si>
    <t>5592</t>
  </si>
  <si>
    <t>01S051</t>
  </si>
  <si>
    <t>71535</t>
  </si>
  <si>
    <t>01S051-B001</t>
  </si>
  <si>
    <t>ป785/5327</t>
  </si>
  <si>
    <t>3730600586012</t>
  </si>
  <si>
    <t>นาย ประสาน บุญช่วย</t>
  </si>
  <si>
    <t>5457</t>
  </si>
  <si>
    <t>01O003/006</t>
  </si>
  <si>
    <t>124018</t>
  </si>
  <si>
    <t>ป785/7577</t>
  </si>
  <si>
    <t>3730600621519</t>
  </si>
  <si>
    <t>นาย ประสาน มีประมูล</t>
  </si>
  <si>
    <t>เลขที่ 101/375 ม. 4  ต. ไทรม้า อ. เมืองนนทบุรี จ. นนทบุรี</t>
  </si>
  <si>
    <t>5821</t>
  </si>
  <si>
    <t>01X026</t>
  </si>
  <si>
    <t>3301</t>
  </si>
  <si>
    <t>ป785/8777</t>
  </si>
  <si>
    <t>3730600579075</t>
  </si>
  <si>
    <t>นาย ประสาน สุวรรณทวีสุข</t>
  </si>
  <si>
    <t>เลขที่ 51/1 ม. 1  ต. ทรงคนอง อ. สามพราน จ. นครปฐม</t>
  </si>
  <si>
    <t>5978</t>
  </si>
  <si>
    <t>02B027</t>
  </si>
  <si>
    <t>3158</t>
  </si>
  <si>
    <t>6287</t>
  </si>
  <si>
    <t>02M002/005</t>
  </si>
  <si>
    <t>124691</t>
  </si>
  <si>
    <t>5431</t>
  </si>
  <si>
    <t>01M020</t>
  </si>
  <si>
    <t>3070</t>
  </si>
  <si>
    <t>เลขที่ 51/1 หมู่ที่ 1 ทรงคนอง สามพราน นครปฐม</t>
  </si>
  <si>
    <t>01M020-B001</t>
  </si>
  <si>
    <t>01M020-B002</t>
  </si>
  <si>
    <t>ป787/5710</t>
  </si>
  <si>
    <t>3730600600503</t>
  </si>
  <si>
    <t>นาย ประสาร ปู่มาก</t>
  </si>
  <si>
    <t>เลขที่ 55 ม. 5  ต. ทรงคนอง อ. สามพราน จ. นครปฐม</t>
  </si>
  <si>
    <t>7545</t>
  </si>
  <si>
    <t>05E807</t>
  </si>
  <si>
    <t>เลขที่ 55 หมู่ที่ 5 ทรงคนอง สามพราน นครปฐม</t>
  </si>
  <si>
    <t>05E807-B001</t>
  </si>
  <si>
    <t>พ756/5710</t>
  </si>
  <si>
    <t>นาง พรนภา ปู่มาก</t>
  </si>
  <si>
    <t>05E807-B002</t>
  </si>
  <si>
    <t xml:space="preserve">ใช้เอง-อื่นๆ </t>
  </si>
  <si>
    <t>05E807-B003</t>
  </si>
  <si>
    <t>7549</t>
  </si>
  <si>
    <t>05E803</t>
  </si>
  <si>
    <t>05E803-B001</t>
  </si>
  <si>
    <t>ป785/7887</t>
  </si>
  <si>
    <t>3730600595364</t>
  </si>
  <si>
    <t>นาย ประสิทธิ เลิศสำราญ</t>
  </si>
  <si>
    <t>เลขที่ 9/8 ม. 16  ต. คลองห้า อ. คลองหลวง จ. ปทุมธานี</t>
  </si>
  <si>
    <t>6603</t>
  </si>
  <si>
    <t>04B023</t>
  </si>
  <si>
    <t>62371</t>
  </si>
  <si>
    <t>เลขที่ 9/8 หมู่ที่ 16 คลองห้า คลองหลวง ปทุมธานี</t>
  </si>
  <si>
    <t>04B023-B001</t>
  </si>
  <si>
    <t>ป785/5210</t>
  </si>
  <si>
    <t>3730600585750</t>
  </si>
  <si>
    <t>นาย ประสิทธิ์ ปู่แจง</t>
  </si>
  <si>
    <t>6056</t>
  </si>
  <si>
    <t>02E031</t>
  </si>
  <si>
    <t>92311</t>
  </si>
  <si>
    <t>บ575/9517</t>
  </si>
  <si>
    <t>3630600499862</t>
  </si>
  <si>
    <t>น.ส. บานเย็น อินคำมา</t>
  </si>
  <si>
    <t>เลขที่ 58/10 หมู่ที่ 2 ทรงคนอง สามพราน นครปฐม</t>
  </si>
  <si>
    <t>02E031-B001</t>
  </si>
  <si>
    <t>02E031-B002</t>
  </si>
  <si>
    <t>ป785/1757/001</t>
  </si>
  <si>
    <t>นาย ประสิทธ์ โกมุทรัตน์</t>
  </si>
  <si>
    <t>เลขที่ 161/1  แขวง บ้านช่างหล่อ เขต บางกอกน้อย จ. กรุงเทพมหานคร</t>
  </si>
  <si>
    <t>7296</t>
  </si>
  <si>
    <t>01K030</t>
  </si>
  <si>
    <t>85413</t>
  </si>
  <si>
    <t>ป787/1781/001</t>
  </si>
  <si>
    <t>3730600597561</t>
  </si>
  <si>
    <t>นาย ประหยัด งามสง่า</t>
  </si>
  <si>
    <t>เลขที่ 8/5 ม. 5  ต. ทรงคนอง อ. สามพราน จ. นครปฐม</t>
  </si>
  <si>
    <t>6898</t>
  </si>
  <si>
    <t>05J004</t>
  </si>
  <si>
    <t>2847</t>
  </si>
  <si>
    <t>เลขที่ 8/5 หมู่ที่ 5 ทรงคนอง สามพราน นครปฐม</t>
  </si>
  <si>
    <t>05J004-B001</t>
  </si>
  <si>
    <t>05J004-B002</t>
  </si>
  <si>
    <t>น470/7917</t>
  </si>
  <si>
    <t>3730600511187</t>
  </si>
  <si>
    <t>น.ส. นาตยา เยือกเย็น</t>
  </si>
  <si>
    <t>เลขที่ 8/11 หมู่ที่ 5 ทรงคนอง สามพราน นครปฐม</t>
  </si>
  <si>
    <t>05J004-B003</t>
  </si>
  <si>
    <t>05J004-B004</t>
  </si>
  <si>
    <t>ป787/7570/001</t>
  </si>
  <si>
    <t>3730600581037</t>
  </si>
  <si>
    <t>นาย ประหยัด เล่าทุย</t>
  </si>
  <si>
    <t>5447</t>
  </si>
  <si>
    <t>01N008</t>
  </si>
  <si>
    <t>3060</t>
  </si>
  <si>
    <t>เลขที่ 76 หมู่ที่ 1 ทรงคนอง สามพราน นครปฐม</t>
  </si>
  <si>
    <t>01N008-B001</t>
  </si>
  <si>
    <t>01N008-B002</t>
  </si>
  <si>
    <t>01N008-B003</t>
  </si>
  <si>
    <t>โรงปลูกไม้ประดับ</t>
  </si>
  <si>
    <t>ป759/5327</t>
  </si>
  <si>
    <t>3730600585997</t>
  </si>
  <si>
    <t>น.ส. ประเทือง บุญช่วย</t>
  </si>
  <si>
    <t>5453</t>
  </si>
  <si>
    <t>01O003/002</t>
  </si>
  <si>
    <t>124022</t>
  </si>
  <si>
    <t>ป759/8181</t>
  </si>
  <si>
    <t>น.ส. ประเทือง สุขสงวน</t>
  </si>
  <si>
    <t>เลขที่ 8/1 ม. 5  ต. ทรงคนอง อ. สามพราน จ. นครปฐม</t>
  </si>
  <si>
    <t>6771</t>
  </si>
  <si>
    <t>05D026</t>
  </si>
  <si>
    <t>31524</t>
  </si>
  <si>
    <t>ป759/2273</t>
  </si>
  <si>
    <t>3730600585580</t>
  </si>
  <si>
    <t>น.ส. ประเทือง ใช้เจริญ</t>
  </si>
  <si>
    <t>5923</t>
  </si>
  <si>
    <t>02A003</t>
  </si>
  <si>
    <t>3169</t>
  </si>
  <si>
    <t>02A003-B001</t>
  </si>
  <si>
    <t>หัวจ่ายน้ำมัน</t>
  </si>
  <si>
    <t>02A003-B002</t>
  </si>
  <si>
    <t>02A003-B003</t>
  </si>
  <si>
    <t>ร้านข้าวแกง</t>
  </si>
  <si>
    <t>02A003-B004</t>
  </si>
  <si>
    <t>อเมซอน</t>
  </si>
  <si>
    <t>ธ บ เรสเทอรองตส์ ดีเวลลอปเม้นท์</t>
  </si>
  <si>
    <t xml:space="preserve">บริษัทจำกัด เรสเทอรองตส์ ดีเวลลอปเม้นท์ </t>
  </si>
  <si>
    <t>เลขที่ 8 อาคารทีวัน ชั้น 18 ยูนิต1-4 ซ. สุขุมวิท 40 พระโขนง คลองเตย กรุงเทพมหานคร</t>
  </si>
  <si>
    <t>02A003-B005</t>
  </si>
  <si>
    <t>เคเอฟซี</t>
  </si>
  <si>
    <t>5925</t>
  </si>
  <si>
    <t>02A004/001</t>
  </si>
  <si>
    <t>17350</t>
  </si>
  <si>
    <t>02A004/001-B001</t>
  </si>
  <si>
    <t>02A004/001-B002</t>
  </si>
  <si>
    <t>02A004/001-B003</t>
  </si>
  <si>
    <t>ป787/1187</t>
  </si>
  <si>
    <t>3730200270590</t>
  </si>
  <si>
    <t>พล.อ.ท. ประเสริฐ กิ่งสวัสดิ์</t>
  </si>
  <si>
    <t>เลขที่ 21/62  แขวง ตลาดบางเขน เขต หลักสี่ จ. กรุงเทพมหานคร</t>
  </si>
  <si>
    <t>5859</t>
  </si>
  <si>
    <t>01Y014</t>
  </si>
  <si>
    <t>12846</t>
  </si>
  <si>
    <t>เลขที่ 21/62 ตลาดบางเขน หลักสี่ กรุงเทพมหานคร</t>
  </si>
  <si>
    <t>01Y014-B001</t>
  </si>
  <si>
    <t>บ้านพักอาศัย(ร้าง)</t>
  </si>
  <si>
    <t>ป787/2159</t>
  </si>
  <si>
    <t>3730600584362</t>
  </si>
  <si>
    <t>นาย ประเสริฐ ช้างทอง</t>
  </si>
  <si>
    <t>เลขที่ 38 ม. 2  ต. ทรงคนอง อ. สามพราน จ. นครปฐม</t>
  </si>
  <si>
    <t>7172</t>
  </si>
  <si>
    <t>06H032</t>
  </si>
  <si>
    <t>63535</t>
  </si>
  <si>
    <t>7173</t>
  </si>
  <si>
    <t>06H033</t>
  </si>
  <si>
    <t>63534</t>
  </si>
  <si>
    <t>เลขที่ 38 หมู่ที่ 2 ทรงคนอง สามพราน นครปฐม</t>
  </si>
  <si>
    <t>06H033-B001</t>
  </si>
  <si>
    <t>ป787/8785/001</t>
  </si>
  <si>
    <t>3730600581843</t>
  </si>
  <si>
    <t>นาง ประเสริฐ ศรีสุทธี</t>
  </si>
  <si>
    <t>เลขที่ 107 ม. 6  ต. ทรงคนอง อ. สามพราน จ. นครปฐม</t>
  </si>
  <si>
    <t>7092</t>
  </si>
  <si>
    <t>06F018</t>
  </si>
  <si>
    <t>97501</t>
  </si>
  <si>
    <t>7093</t>
  </si>
  <si>
    <t>06F019</t>
  </si>
  <si>
    <t>97502</t>
  </si>
  <si>
    <t>เลขที่ 107 หมู่ที่ 6 ทรงคนอง สามพราน นครปฐม</t>
  </si>
  <si>
    <t>06F019-B001</t>
  </si>
  <si>
    <t>7096</t>
  </si>
  <si>
    <t>06F022/001</t>
  </si>
  <si>
    <t>94194</t>
  </si>
  <si>
    <t>7094</t>
  </si>
  <si>
    <t>06F020</t>
  </si>
  <si>
    <t>62578</t>
  </si>
  <si>
    <t>ป787/1774</t>
  </si>
  <si>
    <t>3730600578702</t>
  </si>
  <si>
    <t>นาย ประเสริฐ เกียรติประชา</t>
  </si>
  <si>
    <t>เลขที่ 6/1 ม. 3  ต. บางเตย อ. สามพราน จ. นครปฐม</t>
  </si>
  <si>
    <t>6142</t>
  </si>
  <si>
    <t>02I017</t>
  </si>
  <si>
    <t>48752</t>
  </si>
  <si>
    <t>ม770/7551</t>
  </si>
  <si>
    <t>3730600584257</t>
  </si>
  <si>
    <t>นาง มะยม เม่นนาเกร็ด</t>
  </si>
  <si>
    <t>เลขที่ 31 หมู่ที่ 2 ทรงคนอง สามพราน นครปฐม</t>
  </si>
  <si>
    <t>02I017-B001</t>
  </si>
  <si>
    <t>ป787/7887</t>
  </si>
  <si>
    <t>3730600232202</t>
  </si>
  <si>
    <t>นาย ประเสริฐ เลิศสำราญ</t>
  </si>
  <si>
    <t>เลขที่ 31 ม. 3  ต. ไร่ขิง อ. สามพราน จ. นครปฐม</t>
  </si>
  <si>
    <t>6920</t>
  </si>
  <si>
    <t>05L005</t>
  </si>
  <si>
    <t>2893</t>
  </si>
  <si>
    <t>6590</t>
  </si>
  <si>
    <t>04B011</t>
  </si>
  <si>
    <t>91448</t>
  </si>
  <si>
    <t>ป760/1540</t>
  </si>
  <si>
    <t>3730600592306</t>
  </si>
  <si>
    <t>นาง ประไพ กานดา</t>
  </si>
  <si>
    <t>เลขที่ 1 ม. 6  ต. ทรงคนอง อ. สามพราน จ. นครปฐม</t>
  </si>
  <si>
    <t>7568</t>
  </si>
  <si>
    <t>06J071</t>
  </si>
  <si>
    <t>95500</t>
  </si>
  <si>
    <t>เลขที่ 1 หมู่ที่ 6 ทรงคนอง สามพราน นครปฐม</t>
  </si>
  <si>
    <t>06J071-B001</t>
  </si>
  <si>
    <t>06J071-B002</t>
  </si>
  <si>
    <t>อู่ซ่อมลำโพงรถ</t>
  </si>
  <si>
    <t>ป760/5327</t>
  </si>
  <si>
    <t>3730600586021</t>
  </si>
  <si>
    <t>น.ส. ประไพ บุญช่วย</t>
  </si>
  <si>
    <t>5456</t>
  </si>
  <si>
    <t>01O003/005</t>
  </si>
  <si>
    <t>124019</t>
  </si>
  <si>
    <t>ป760/6157</t>
  </si>
  <si>
    <t>นาง ประไพ เพ็งนาเลน</t>
  </si>
  <si>
    <t>เลขที่ 74/3 ม. 4  แขวง บางนา เขต บางนา จ. กรุงเทพมหานคร</t>
  </si>
  <si>
    <t>6557</t>
  </si>
  <si>
    <t>04A005</t>
  </si>
  <si>
    <t>87866</t>
  </si>
  <si>
    <t>ป740/7179/001</t>
  </si>
  <si>
    <t>3730600874671</t>
  </si>
  <si>
    <t>น.ส. ปราณี รุ่งเรืองศรี</t>
  </si>
  <si>
    <t>เลขที่ 61 ม. 3  ต. ทรงคนอง อ. สามพราน จ. นครปฐม</t>
  </si>
  <si>
    <t>6333</t>
  </si>
  <si>
    <t>03A033</t>
  </si>
  <si>
    <t>107321</t>
  </si>
  <si>
    <t>เลขที่ 61 หมู่ที่ 3 ทรงคนอง สามพราน นครปฐม</t>
  </si>
  <si>
    <t>03A033-B001</t>
  </si>
  <si>
    <t>03A033-B002</t>
  </si>
  <si>
    <t>ร้านขายส้มโอ</t>
  </si>
  <si>
    <t>ป740/7481</t>
  </si>
  <si>
    <t>3730600581525</t>
  </si>
  <si>
    <t>นาง ปราณี วุฒิสังคะ</t>
  </si>
  <si>
    <t>เลขที่ 87 ม. 5  ต. บางกระทึก อ. สามพราน จ. นครปฐม</t>
  </si>
  <si>
    <t>5392</t>
  </si>
  <si>
    <t>01L005</t>
  </si>
  <si>
    <t>31714</t>
  </si>
  <si>
    <t>เลขที่ 87 หมู่ที่ 5 บางกระทึก สามพราน นครปฐม</t>
  </si>
  <si>
    <t>01L005-B001</t>
  </si>
  <si>
    <t>01L005-B002</t>
  </si>
  <si>
    <t>01L005-B003</t>
  </si>
  <si>
    <t>01L005-B004</t>
  </si>
  <si>
    <t>01L005-B005</t>
  </si>
  <si>
    <t>ป740/8781</t>
  </si>
  <si>
    <t>3209900343606</t>
  </si>
  <si>
    <t>นาง ปราณี ศรีแสงทรัพย์</t>
  </si>
  <si>
    <t>เลขที่ 6 ม. 3  ต. ทรงคนอง อ. สามพราน จ. นครปฐม</t>
  </si>
  <si>
    <t>7562</t>
  </si>
  <si>
    <t>03F032</t>
  </si>
  <si>
    <t>เลขที่ 6 หมู่ที่ 3 ทรงคนอง สามพราน นครปฐม</t>
  </si>
  <si>
    <t>03F032-B001</t>
  </si>
  <si>
    <t>03F032-B002</t>
  </si>
  <si>
    <t>6548</t>
  </si>
  <si>
    <t>03F026</t>
  </si>
  <si>
    <t>3236</t>
  </si>
  <si>
    <t>03F026-B001</t>
  </si>
  <si>
    <t>ป740/8187</t>
  </si>
  <si>
    <t>3730300867342</t>
  </si>
  <si>
    <t>นาง ปราณี สุขสมัย</t>
  </si>
  <si>
    <t>เลขที่ 15 ม. 3  ต. มหาสวัสดิ์ อ. พุทธมณฑล จ. นครปฐม</t>
  </si>
  <si>
    <t>5181</t>
  </si>
  <si>
    <t>01E004</t>
  </si>
  <si>
    <t>31531</t>
  </si>
  <si>
    <t>ป740/9774</t>
  </si>
  <si>
    <t>3730600585920</t>
  </si>
  <si>
    <t>น.ส. ปราณี อยู่วัฒนธรรม</t>
  </si>
  <si>
    <t>เลขที่ 51 ม. 2  ต. ทรงคนอง อ. สามพราน จ. นครปฐม</t>
  </si>
  <si>
    <t>6184</t>
  </si>
  <si>
    <t>02J019</t>
  </si>
  <si>
    <t>3294</t>
  </si>
  <si>
    <t>ค797/8147/001</t>
  </si>
  <si>
    <t>3730600585911</t>
  </si>
  <si>
    <t>นาง เคลือวัลย์ สุขถาวร</t>
  </si>
  <si>
    <t>เลขที่ 51 หมู่ที่ 2 ทรงคนอง สามพราน นครปฐม</t>
  </si>
  <si>
    <t>02J019-B001</t>
  </si>
  <si>
    <t>ป740/9775/001</t>
  </si>
  <si>
    <t>3730600597383</t>
  </si>
  <si>
    <t>นาง ปราณี อยู่เย็นเจริญ</t>
  </si>
  <si>
    <t>เลขที่ 18/1 ม. 5  ต. ทรงคนอง อ. สามพราน จ. นครปฐม</t>
  </si>
  <si>
    <t>6097</t>
  </si>
  <si>
    <t>02G026</t>
  </si>
  <si>
    <t>3151</t>
  </si>
  <si>
    <t>ป740/5945</t>
  </si>
  <si>
    <t>3730600591695</t>
  </si>
  <si>
    <t>น.ส. ปราณี เทอดไทย</t>
  </si>
  <si>
    <t>6386</t>
  </si>
  <si>
    <t>03C010</t>
  </si>
  <si>
    <t>3202</t>
  </si>
  <si>
    <t>บ327/7179/001</t>
  </si>
  <si>
    <t>3730600591652</t>
  </si>
  <si>
    <t>นาง บุญช่วย รุ่งเรืองศรี</t>
  </si>
  <si>
    <t>เลขที่ 19 หมู่ที่ 3 ทรงคนอง สามพราน นครปฐม</t>
  </si>
  <si>
    <t>03C010-B001</t>
  </si>
  <si>
    <t>ป759/8147/001</t>
  </si>
  <si>
    <t>3730600588171</t>
  </si>
  <si>
    <t>น.ส. ปรานอม สุขตาล</t>
  </si>
  <si>
    <t>7217</t>
  </si>
  <si>
    <t>06J006</t>
  </si>
  <si>
    <t>74825</t>
  </si>
  <si>
    <t>เลขที่ 12 หมู่ที่ 6 ทรงคนอง สามพราน นครปฐม</t>
  </si>
  <si>
    <t>06J006-B001</t>
  </si>
  <si>
    <t>ป759/5778</t>
  </si>
  <si>
    <t>3730600579393</t>
  </si>
  <si>
    <t>นาง ปรานอม เปรมสัตย์ธรรม</t>
  </si>
  <si>
    <t>5383</t>
  </si>
  <si>
    <t>01K068</t>
  </si>
  <si>
    <t>67490</t>
  </si>
  <si>
    <t>ธ500/5778</t>
  </si>
  <si>
    <t>3730600231745</t>
  </si>
  <si>
    <t>นาย ธานี เปรมสัตย์ธรรม</t>
  </si>
  <si>
    <t>เลขที่ 55/1 หมู่ที่ 1 ทรงคนอง สามพราน นครปฐม</t>
  </si>
  <si>
    <t>01K068-B001</t>
  </si>
  <si>
    <t>01K068-B002</t>
  </si>
  <si>
    <t>ป775/5555</t>
  </si>
  <si>
    <t>3730300871269</t>
  </si>
  <si>
    <t>นาย ปราโมทย์ ปานบ้านเกร็ด</t>
  </si>
  <si>
    <t>เลขที่ 52/3 ม. 3  ต. มหาสวัสดิ์ อ. พุทธมณฑล จ. นครปฐม</t>
  </si>
  <si>
    <t>5399</t>
  </si>
  <si>
    <t>01L010/001</t>
  </si>
  <si>
    <t>124206</t>
  </si>
  <si>
    <t>ป775/8771</t>
  </si>
  <si>
    <t>3860100625760</t>
  </si>
  <si>
    <t>นาย ปราโมทย์ ศรีลงกา</t>
  </si>
  <si>
    <t>เลขที่ 92/2 ม. 1  ต. บางหมาก อ. เมืองชุมพร จ. ชุมพร</t>
  </si>
  <si>
    <t>6479</t>
  </si>
  <si>
    <t>03D028/001</t>
  </si>
  <si>
    <t>111998</t>
  </si>
  <si>
    <t>ป733/7187</t>
  </si>
  <si>
    <t>3739900284303</t>
  </si>
  <si>
    <t>นาย ปริญญา ลักษมีพิเชษฐ์</t>
  </si>
  <si>
    <t>เลขที่ 61/1-2 ถ. เทศา  ต. พระปฐมเจดีย์ อ. เมืองนครปฐม จ. นครปฐม</t>
  </si>
  <si>
    <t>7164</t>
  </si>
  <si>
    <t>06H023</t>
  </si>
  <si>
    <t>67869</t>
  </si>
  <si>
    <t>7166</t>
  </si>
  <si>
    <t>06H025</t>
  </si>
  <si>
    <t>67867</t>
  </si>
  <si>
    <t>7165</t>
  </si>
  <si>
    <t>06H024</t>
  </si>
  <si>
    <t>67868</t>
  </si>
  <si>
    <t>ป733/7185</t>
  </si>
  <si>
    <t>3700100453641</t>
  </si>
  <si>
    <t>นาย ปริญญา วงษ์ประดู่</t>
  </si>
  <si>
    <t>เลขที่ 7/24 ถ. นางแว่นแก้ว  ต. ท่าพี่เลี้ยง อ. เมืองสุพรรณบุรี จ. สุพรรณบุรี</t>
  </si>
  <si>
    <t>5785</t>
  </si>
  <si>
    <t>01W020/002</t>
  </si>
  <si>
    <t>104868</t>
  </si>
  <si>
    <t>ป770/1278/001</t>
  </si>
  <si>
    <t>3102000882661</t>
  </si>
  <si>
    <t>นาง ปริยา กิจวิสาละ</t>
  </si>
  <si>
    <t>เลขที่ 58/7 ม. 2 ซ. ทวีวัฒนา25แยก24  ต. ทรงคนอง อ. สามพราน จ. นครปฐม</t>
  </si>
  <si>
    <t>6060</t>
  </si>
  <si>
    <t>02E035</t>
  </si>
  <si>
    <t>92610</t>
  </si>
  <si>
    <t>เลขที่ 58/7 หมู่ที่ 2 ซ. ทวีวัฒนา25แยก24 ทรงคนอง สามพราน นครปฐม</t>
  </si>
  <si>
    <t>02E035-B001</t>
  </si>
  <si>
    <t>ป720/7179</t>
  </si>
  <si>
    <t>5730600030533</t>
  </si>
  <si>
    <t>นาย ปรีชา รุ่งเรืองศรี</t>
  </si>
  <si>
    <t>เลขที่ 20 ม. 3  ต. ทรงคนอง อ. สามพราน จ. นครปฐม</t>
  </si>
  <si>
    <t>6509</t>
  </si>
  <si>
    <t>03E017</t>
  </si>
  <si>
    <t>3229</t>
  </si>
  <si>
    <t>เลขที่ 20 หมู่ที่ 3 ทรงคนอง สามพราน นครปฐม</t>
  </si>
  <si>
    <t>03E017-B001</t>
  </si>
  <si>
    <t>ป720/8757</t>
  </si>
  <si>
    <t>3730600574952</t>
  </si>
  <si>
    <t>นาย ปรีชา สมบูรณ์นะ</t>
  </si>
  <si>
    <t>5852</t>
  </si>
  <si>
    <t>01Y008/001</t>
  </si>
  <si>
    <t>3121</t>
  </si>
  <si>
    <t>5430</t>
  </si>
  <si>
    <t>01M019</t>
  </si>
  <si>
    <t>54499</t>
  </si>
  <si>
    <t>01M019-B001</t>
  </si>
  <si>
    <t>01M019-B002</t>
  </si>
  <si>
    <t>ป740/6474</t>
  </si>
  <si>
    <t>นาย ปรีดา ภูติวณิชย์</t>
  </si>
  <si>
    <t>6615</t>
  </si>
  <si>
    <t>04D001</t>
  </si>
  <si>
    <t>2984</t>
  </si>
  <si>
    <t>ป778/7761</t>
  </si>
  <si>
    <t>1102200201327</t>
  </si>
  <si>
    <t>ด.ช. ปรเมศร์ แย้มผกา</t>
  </si>
  <si>
    <t>เลขที่ 70 ม. 14  แขวง หนองแขม เขต หนองแขม จ. กรุงเทพมหานคร</t>
  </si>
  <si>
    <t>5589</t>
  </si>
  <si>
    <t>01S048</t>
  </si>
  <si>
    <t>77272</t>
  </si>
  <si>
    <t>เลขที่ 70 หมู่ที่ 14 หนองแขม หนองแขม กรุงเทพมหานคร</t>
  </si>
  <si>
    <t>01S048-B001</t>
  </si>
  <si>
    <t>ป740/5327/001</t>
  </si>
  <si>
    <t>3730600585954</t>
  </si>
  <si>
    <t>นาย ปลด บุญช่วย</t>
  </si>
  <si>
    <t>7258</t>
  </si>
  <si>
    <t>06J040</t>
  </si>
  <si>
    <t>70504</t>
  </si>
  <si>
    <t>7267</t>
  </si>
  <si>
    <t>06J049</t>
  </si>
  <si>
    <t>53147</t>
  </si>
  <si>
    <t>เลขที่ 31 หมู่ที่ 6 ทรงคนอง สามพราน นครปฐม</t>
  </si>
  <si>
    <t>06J049-B001</t>
  </si>
  <si>
    <t>ป710/2570/001</t>
  </si>
  <si>
    <t>3730600598894</t>
  </si>
  <si>
    <t>น.ส. ปลั่ง แชบัว</t>
  </si>
  <si>
    <t>เลขที่ 46/2 ม. 1  ต. ทรงคนอง อ. สามพราน จ. นครปฐม</t>
  </si>
  <si>
    <t>5506</t>
  </si>
  <si>
    <t>01R004</t>
  </si>
  <si>
    <t>3096</t>
  </si>
  <si>
    <t>เลขที่ 46/2 หมู่ที่ 1 ทรงคนอง สามพราน นครปฐม</t>
  </si>
  <si>
    <t>01R004-B001</t>
  </si>
  <si>
    <t>ป778/1825</t>
  </si>
  <si>
    <t>3749800079414</t>
  </si>
  <si>
    <t>นาย ปวริศา กาศจนานนท์</t>
  </si>
  <si>
    <t>เลขที่ 86 ซ. เพชรเกษม 17 แยก 4  แขวง วัดท่าพระ เขต บางกอกใหญ่ จ. กรุงเทพมหานคร</t>
  </si>
  <si>
    <t>5347</t>
  </si>
  <si>
    <t>01K032</t>
  </si>
  <si>
    <t>71923</t>
  </si>
  <si>
    <t>เลขที่ 86 ซ. เพชรเกษม 17 แยก 4 วัดท่าพระ บางกอกใหญ่ กรุงเทพมหานคร</t>
  </si>
  <si>
    <t>01K032-B001</t>
  </si>
  <si>
    <t>โรงงานทำท่อแอร์</t>
  </si>
  <si>
    <t>01K032-B002</t>
  </si>
  <si>
    <t>ห้องเช่า 5 ห้อง</t>
  </si>
  <si>
    <t>ป740/8158</t>
  </si>
  <si>
    <t>1102200058834</t>
  </si>
  <si>
    <t>น.ส. ปวีณา สุขทัศน์</t>
  </si>
  <si>
    <t>เลขที่ 76/5 ม. 2  ต. หอมเกร็ด อ. สามพราน จ. นครปฐม</t>
  </si>
  <si>
    <t>6694</t>
  </si>
  <si>
    <t>05A013</t>
  </si>
  <si>
    <t>9118</t>
  </si>
  <si>
    <t>เลขที่ 76/5 หมู่ที่ 2 หอมเกร็ด สามพราน นครปฐม</t>
  </si>
  <si>
    <t>05A013-B001</t>
  </si>
  <si>
    <t>6696</t>
  </si>
  <si>
    <t>05A015</t>
  </si>
  <si>
    <t>2946</t>
  </si>
  <si>
    <t>6749</t>
  </si>
  <si>
    <t>05D003/001</t>
  </si>
  <si>
    <t>12154</t>
  </si>
  <si>
    <t>05D003/001-B001</t>
  </si>
  <si>
    <t>โรงเก็บปุ๋ย</t>
  </si>
  <si>
    <t>6748</t>
  </si>
  <si>
    <t>05D003</t>
  </si>
  <si>
    <t>18558</t>
  </si>
  <si>
    <t>ป326/5676/001</t>
  </si>
  <si>
    <t>3801400234805</t>
  </si>
  <si>
    <t>นาย ปัญจพร ทิพย์พิริยพงศ์</t>
  </si>
  <si>
    <t>เลขที่ 44/81 ม. 1  ต. ทรงคนอง อ. สามพราน จ. นครปฐม</t>
  </si>
  <si>
    <t>5587</t>
  </si>
  <si>
    <t>01S046</t>
  </si>
  <si>
    <t>77270</t>
  </si>
  <si>
    <t>เลขที่ 44/81 หมู่ที่ 1 ทรงคนอง สามพราน นครปฐม</t>
  </si>
  <si>
    <t>01S046-B001</t>
  </si>
  <si>
    <t>ป330/5768/001</t>
  </si>
  <si>
    <t>3730600579423</t>
  </si>
  <si>
    <t>นาย ปัญญา ประภัสสโร</t>
  </si>
  <si>
    <t>เลขที่ 54 ม. 1  ต. ทรงคนอง อ. สามพราน จ. นครปฐม</t>
  </si>
  <si>
    <t>5382</t>
  </si>
  <si>
    <t>01K067</t>
  </si>
  <si>
    <t>10470</t>
  </si>
  <si>
    <t>5287</t>
  </si>
  <si>
    <t>01I010</t>
  </si>
  <si>
    <t>3066</t>
  </si>
  <si>
    <t>เลขที่ 54 หมู่ที่ 1 ทรงคนอง สามพราน นครปฐม</t>
  </si>
  <si>
    <t>01I010-B001</t>
  </si>
  <si>
    <t>01I010-B002</t>
  </si>
  <si>
    <t>ป330/5767/001</t>
  </si>
  <si>
    <t>3730600595305</t>
  </si>
  <si>
    <t>นาย ปัญญา ปุยภิรมย์</t>
  </si>
  <si>
    <t>เลขที่ 17/1 ม. 4  ต. ทรงคนอง อ. สามพราน จ. นครปฐม</t>
  </si>
  <si>
    <t>7528</t>
  </si>
  <si>
    <t>04A800</t>
  </si>
  <si>
    <t>เลขที่ 17/1 หมู่ที่ 4 ทรงคนอง สามพราน นครปฐม</t>
  </si>
  <si>
    <t>04A800-B001</t>
  </si>
  <si>
    <t>ป330/9555</t>
  </si>
  <si>
    <t>นาย ปัญญา อินแป้น</t>
  </si>
  <si>
    <t>เลขที่ 66 ม. 3  ต. ทรงคนอง อ. สามพราน จ. นครปฐม</t>
  </si>
  <si>
    <t>7426</t>
  </si>
  <si>
    <t>03A047/002</t>
  </si>
  <si>
    <t>130619</t>
  </si>
  <si>
    <t>เลขที่ 66 หมู่ที่ 3 ทรงคนอง สามพราน นครปฐม</t>
  </si>
  <si>
    <t>03A047/002-B001</t>
  </si>
  <si>
    <t>ร้านค้า 20 บาททุกอย่าง</t>
  </si>
  <si>
    <t>ป330/5775</t>
  </si>
  <si>
    <t>3730600581355</t>
  </si>
  <si>
    <t>นาย ปัญญา เทียมทัด</t>
  </si>
  <si>
    <t>5424</t>
  </si>
  <si>
    <t>01M013</t>
  </si>
  <si>
    <t>19157</t>
  </si>
  <si>
    <t>อ477/6578</t>
  </si>
  <si>
    <t>5650200008710</t>
  </si>
  <si>
    <t>นาย อดุลย์ ภาประเสริฐ</t>
  </si>
  <si>
    <t>เลขที่ 73/5 หมู่ที่ 1 ทรงคนอง สามพราน นครปฐม</t>
  </si>
  <si>
    <t>01M013-B001</t>
  </si>
  <si>
    <t>01M013-B003</t>
  </si>
  <si>
    <t>ม117/9185</t>
  </si>
  <si>
    <t>นาย มงคล เอกสินธ์ุ</t>
  </si>
  <si>
    <t>01M013-B004</t>
  </si>
  <si>
    <t>อู่ซ่อมรถยนต์</t>
  </si>
  <si>
    <t>จ730/1757</t>
  </si>
  <si>
    <t>3730600581339</t>
  </si>
  <si>
    <t>นาง เจริญ คิมประเสริฐ</t>
  </si>
  <si>
    <t>01M013-B005</t>
  </si>
  <si>
    <t>ร้านขายผลไม้</t>
  </si>
  <si>
    <t>ป330/6586/001</t>
  </si>
  <si>
    <t>3730600133239</t>
  </si>
  <si>
    <t>นาย ปัญญา โพธิ์โสภา</t>
  </si>
  <si>
    <t>เลขที่ 120 ม. 6  ต. ทรงคนอง อ. สามพราน จ. นครปฐม</t>
  </si>
  <si>
    <t>7052</t>
  </si>
  <si>
    <t>06E017/007</t>
  </si>
  <si>
    <t>113731</t>
  </si>
  <si>
    <t>เลขที่ 120 หมู่ที่ 6 ทรงคนอง สามพราน นครปฐม</t>
  </si>
  <si>
    <t>06E017/007-B001</t>
  </si>
  <si>
    <t>ป447/5778</t>
  </si>
  <si>
    <t>1100701617834</t>
  </si>
  <si>
    <t>นาย ปัณณวิชญ์ เปรมสัตย์ธรรม</t>
  </si>
  <si>
    <t>5413</t>
  </si>
  <si>
    <t>01M002/001</t>
  </si>
  <si>
    <t>123488</t>
  </si>
  <si>
    <t>ป576/9555</t>
  </si>
  <si>
    <t>3730600582050</t>
  </si>
  <si>
    <t>น.ส. ปัทมพร อินแป้น</t>
  </si>
  <si>
    <t>เลขที่ 12 ซ. โกสุมรวมใจ18  แขวง ดอนเมือง เขต ดอนเมือง จ. กรุงเทพมหานคร</t>
  </si>
  <si>
    <t>6218</t>
  </si>
  <si>
    <t>02K015</t>
  </si>
  <si>
    <t>67384</t>
  </si>
  <si>
    <t>ป300/8180</t>
  </si>
  <si>
    <t>3250600049020</t>
  </si>
  <si>
    <t>นาย ปิญะ สุขใส</t>
  </si>
  <si>
    <t>เลขที่ 59 ม. 9  ต. บ้านสร้าง อ. บ้านสร้าง จ. ปราจีนบุรี</t>
  </si>
  <si>
    <t>6409</t>
  </si>
  <si>
    <t>03C021/001</t>
  </si>
  <si>
    <t>119519</t>
  </si>
  <si>
    <t>03C021/001-B001</t>
  </si>
  <si>
    <t>03C021/001-B002</t>
  </si>
  <si>
    <t>03C021/001-B003</t>
  </si>
  <si>
    <t>03C021/001-B004</t>
  </si>
  <si>
    <t>7518</t>
  </si>
  <si>
    <t>03C021/005</t>
  </si>
  <si>
    <t>131479</t>
  </si>
  <si>
    <t>ป752/2759/001</t>
  </si>
  <si>
    <t>1929900178963</t>
  </si>
  <si>
    <t>น.ส. ปิยนุช ชัยทอง</t>
  </si>
  <si>
    <t>เลขที่ 55/12 ม. 1  ต. ทรงคนอง อ. สามพราน จ. นครปฐม</t>
  </si>
  <si>
    <t>5365</t>
  </si>
  <si>
    <t>01K050</t>
  </si>
  <si>
    <t>95183</t>
  </si>
  <si>
    <t>เลขที่ 55/12 หมู่ที่ 1 ทรงคนอง สามพราน นครปฐม</t>
  </si>
  <si>
    <t>01K050-B001</t>
  </si>
  <si>
    <t>ป777/9191</t>
  </si>
  <si>
    <t>3730600144508</t>
  </si>
  <si>
    <t>นาง ปิยวรรณ เอกอัครานุสรณ์</t>
  </si>
  <si>
    <t>เลขที่ 99/13 ม. 6  ต. ทับมา อ. เมืองระยอง จ. ระยอง</t>
  </si>
  <si>
    <t>5709</t>
  </si>
  <si>
    <t>01V056/002</t>
  </si>
  <si>
    <t>107707</t>
  </si>
  <si>
    <t>ป752/8767</t>
  </si>
  <si>
    <t>3730100450804</t>
  </si>
  <si>
    <t>นาง ปิยะนุช ศิริไพโรจน์</t>
  </si>
  <si>
    <t>เลขที่ 81/2 ม. 1  ต. ทรงคนอง อ. สามพราน จ. นครปฐม</t>
  </si>
  <si>
    <t>5108</t>
  </si>
  <si>
    <t>01B006</t>
  </si>
  <si>
    <t>3013</t>
  </si>
  <si>
    <t>ก870/8767/001</t>
  </si>
  <si>
    <t>3730300866834</t>
  </si>
  <si>
    <t>นาย เกษม ศิริไพโรจน์</t>
  </si>
  <si>
    <t>เลขที่ 81/2 หมู่ที่ 1 ทรงคนอง สามพราน นครปฐม</t>
  </si>
  <si>
    <t>01B006-B001</t>
  </si>
  <si>
    <t>ล้างรถ</t>
  </si>
  <si>
    <t>01B006-B002</t>
  </si>
  <si>
    <t>แทงค์น้ำ</t>
  </si>
  <si>
    <t>01B006-B003</t>
  </si>
  <si>
    <t>01B006-B004</t>
  </si>
  <si>
    <t>01B006-B005</t>
  </si>
  <si>
    <t>ร้านล้างรถ</t>
  </si>
  <si>
    <t>ห้องเช่า 34 ห้อง</t>
  </si>
  <si>
    <t>01B006-B006</t>
  </si>
  <si>
    <t>ห้องเช่า 6 ห้อง</t>
  </si>
  <si>
    <t>ป752/8795</t>
  </si>
  <si>
    <t>3509901220025</t>
  </si>
  <si>
    <t>นาง ปิยะนุช สัมฤทธิ์</t>
  </si>
  <si>
    <t>เลขที่ 362/79ก ม. 6  ต. วัดเกต อ. เมืองเชียงใหม่ จ. เชียงใหม่</t>
  </si>
  <si>
    <t>7230</t>
  </si>
  <si>
    <t>06J017</t>
  </si>
  <si>
    <t>72862</t>
  </si>
  <si>
    <t>น170/8772</t>
  </si>
  <si>
    <t>3500400371731</t>
  </si>
  <si>
    <t>นาย นิคม ศรีวิชัย</t>
  </si>
  <si>
    <t>เลขที่ 9 หมู่ที่ 6 ทรงคนอง สามพราน นครปฐม</t>
  </si>
  <si>
    <t>06J017-B001</t>
  </si>
  <si>
    <t>ป760/7577</t>
  </si>
  <si>
    <t>3102000312318</t>
  </si>
  <si>
    <t>นาง ปิยาภา มีประมูล</t>
  </si>
  <si>
    <t>เลขที่ 373/20  แขวง บ้านช่างหล่อ เขต บางกอกน้อย จ. กรุงเทพมหานคร</t>
  </si>
  <si>
    <t>5327</t>
  </si>
  <si>
    <t>01K011</t>
  </si>
  <si>
    <t>71913</t>
  </si>
  <si>
    <t>ป500/000</t>
  </si>
  <si>
    <t xml:space="preserve">นาง ปิ่น </t>
  </si>
  <si>
    <t>ม. 10  ต. ทรงคนอง อ. สามพราน จ. นครปฐม</t>
  </si>
  <si>
    <t>6588</t>
  </si>
  <si>
    <t>04B009/002</t>
  </si>
  <si>
    <t>2932</t>
  </si>
  <si>
    <t>ป500/5578/001</t>
  </si>
  <si>
    <t>3730600597049</t>
  </si>
  <si>
    <t>นาง ปิ่น ปทุมาสูตร</t>
  </si>
  <si>
    <t>เลขที่ 42 ม. 4  ต. ทรงคนอง อ. สามพราน จ. นครปฐม</t>
  </si>
  <si>
    <t>6613</t>
  </si>
  <si>
    <t>04C010</t>
  </si>
  <si>
    <t>2988</t>
  </si>
  <si>
    <t>เลขที่ 42 หมู่ที่ 4 ทรงคนอง สามพราน นครปฐม</t>
  </si>
  <si>
    <t>04C010-B001</t>
  </si>
  <si>
    <t>04C010-B002</t>
  </si>
  <si>
    <t>6614</t>
  </si>
  <si>
    <t>04C011</t>
  </si>
  <si>
    <t>10169</t>
  </si>
  <si>
    <t>ป700/5751</t>
  </si>
  <si>
    <t>2730600001628</t>
  </si>
  <si>
    <t>นาง ปุ้ม ปุยนุเคราะห์</t>
  </si>
  <si>
    <t>เลขที่ 63/1 ม. 5  ต. ทรงคนอง อ. สามพราน จ. นครปฐม</t>
  </si>
  <si>
    <t>7547</t>
  </si>
  <si>
    <t>05E808</t>
  </si>
  <si>
    <t>เลขที่ 63/1 หมู่ที่ 5 ทรงคนอง สามพราน นครปฐม</t>
  </si>
  <si>
    <t>05E808-B001</t>
  </si>
  <si>
    <t>7554</t>
  </si>
  <si>
    <t>05E812</t>
  </si>
  <si>
    <t>05E812-B001</t>
  </si>
  <si>
    <t>05E812-B002</t>
  </si>
  <si>
    <t>ป970/5915/001</t>
  </si>
  <si>
    <t>3730600600198</t>
  </si>
  <si>
    <t>นาย ป้อม ทองประเสริฐ</t>
  </si>
  <si>
    <t>เลขที่ 78 ม. 5  ต. ทรงคนอง อ. สามพราน จ. นครปฐม</t>
  </si>
  <si>
    <t>6936</t>
  </si>
  <si>
    <t>05M002</t>
  </si>
  <si>
    <t>92498</t>
  </si>
  <si>
    <t>ป970/5155</t>
  </si>
  <si>
    <t>3730600575185</t>
  </si>
  <si>
    <t>นาง ป้อม นาคนัทธี</t>
  </si>
  <si>
    <t>เลขที่ 11/1 ม. 1  ต. ทรงคนอง อ. สามพราน จ. นครปฐม</t>
  </si>
  <si>
    <t>5401</t>
  </si>
  <si>
    <t>01L011</t>
  </si>
  <si>
    <t>60935</t>
  </si>
  <si>
    <t>ท700/4714</t>
  </si>
  <si>
    <t>3730600575177</t>
  </si>
  <si>
    <t>นาย ทวี ดวงดารา</t>
  </si>
  <si>
    <t>เลขที่ 11/1 หมู่ที่ 1 ทรงคนอง สามพราน นครปฐม</t>
  </si>
  <si>
    <t>01L011-B001</t>
  </si>
  <si>
    <t>01L011-B002</t>
  </si>
  <si>
    <t>ผ177/8715</t>
  </si>
  <si>
    <t>3730600877335</t>
  </si>
  <si>
    <t>น.ส. ผกาวรรณ หมึงประเสริฐ</t>
  </si>
  <si>
    <t>เลขที่ 70 ม. 3  ต. ทรงคนอง อ. สามพราน จ. นครปฐม</t>
  </si>
  <si>
    <t>6459</t>
  </si>
  <si>
    <t>03D022</t>
  </si>
  <si>
    <t>42067</t>
  </si>
  <si>
    <t>ส727/8187/001</t>
  </si>
  <si>
    <t>3730600877360</t>
  </si>
  <si>
    <t>นาง สายชล สุขสมัย</t>
  </si>
  <si>
    <t>เลขที่ 70 หมู่ที่ 3 ทรงคนอง สามพราน นครปฐม</t>
  </si>
  <si>
    <t>03D022-B001</t>
  </si>
  <si>
    <t>ส727/8715</t>
  </si>
  <si>
    <t>4101400043401</t>
  </si>
  <si>
    <t>นาย สมชาย หมึงประเสริฐ</t>
  </si>
  <si>
    <t>เลขที่ 72 หมู่ที่ 3 ทรงคนอง สามพราน นครปฐม</t>
  </si>
  <si>
    <t>03D022-B002</t>
  </si>
  <si>
    <t>ส767/8715</t>
  </si>
  <si>
    <t>3730600877351</t>
  </si>
  <si>
    <t>นาย สมพร หมึงประเสริฐ</t>
  </si>
  <si>
    <t>เลขที่ 71 หมู่ที่ 3 ทรงคนอง สามพราน นครปฐม</t>
  </si>
  <si>
    <t>03D022-B003</t>
  </si>
  <si>
    <t>ผ700/7774</t>
  </si>
  <si>
    <t>3730600596085</t>
  </si>
  <si>
    <t>นาย ผล วรรณประเสริฐ</t>
  </si>
  <si>
    <t>7529</t>
  </si>
  <si>
    <t>04A801</t>
  </si>
  <si>
    <t>เลขที่ 26 หมู่ที่ 4 ทรงคนอง สามพราน นครปฐม</t>
  </si>
  <si>
    <t>04A801-B001</t>
  </si>
  <si>
    <t>ผ950/4557</t>
  </si>
  <si>
    <t>3730600593370</t>
  </si>
  <si>
    <t>นาง ผะอบ ตันทวิรุฬห์</t>
  </si>
  <si>
    <t>เลขที่ 47 ม. 3  ต. ทรงคนอง อ. สามพราน จ. นครปฐม</t>
  </si>
  <si>
    <t>5752</t>
  </si>
  <si>
    <t>01V087</t>
  </si>
  <si>
    <t>79420</t>
  </si>
  <si>
    <t>ศ678/4437</t>
  </si>
  <si>
    <t>3101000493702</t>
  </si>
  <si>
    <t>นาย ศุภเมศฐ์ ตัณฑวิรรุฬห์</t>
  </si>
  <si>
    <t>เลขที่ 44/31 หมู่ที่ 1 ทรงคนอง สามพราน นครปฐม</t>
  </si>
  <si>
    <t>01V087-B001</t>
  </si>
  <si>
    <t>ผ540/1471</t>
  </si>
  <si>
    <t>3739900225684</t>
  </si>
  <si>
    <t>น.ส. ผานิต คีตลักษณ์</t>
  </si>
  <si>
    <t>เลขที่ 188/18 ถ. จักรพงษ์  แขวง ตลาดยอด เขต พระนคร จ. กรุงเทพมหานคร</t>
  </si>
  <si>
    <t>5927</t>
  </si>
  <si>
    <t>02A006</t>
  </si>
  <si>
    <t>72863</t>
  </si>
  <si>
    <t>5930</t>
  </si>
  <si>
    <t>02A009</t>
  </si>
  <si>
    <t>72864</t>
  </si>
  <si>
    <t>ผ500/8727</t>
  </si>
  <si>
    <t>3730600262144</t>
  </si>
  <si>
    <t>นาง ผิน ศิริจรรยาพงษ์</t>
  </si>
  <si>
    <t>ม. 33/1  ต. บางเตย อ. สามพราน จ. นครปฐม</t>
  </si>
  <si>
    <t>6902</t>
  </si>
  <si>
    <t>05J008</t>
  </si>
  <si>
    <t>2852</t>
  </si>
  <si>
    <t>ส711/8727</t>
  </si>
  <si>
    <t>3730600262195</t>
  </si>
  <si>
    <t>นาย สรกกมล ศิริจรรยาพงษ์</t>
  </si>
  <si>
    <t>เลขที่ 83 หมู่ที่ 5 ทรงคนอง สามพราน นครปฐม</t>
  </si>
  <si>
    <t>05J008-B001</t>
  </si>
  <si>
    <t>05J008-B002</t>
  </si>
  <si>
    <t>พ185/9555</t>
  </si>
  <si>
    <t>นาย พงศธร อินแป้น</t>
  </si>
  <si>
    <t>เลขที่ 9 ม. 2  ต. ทรงคนอง อ. สามพราน จ. นครปฐม</t>
  </si>
  <si>
    <t>6224</t>
  </si>
  <si>
    <t>02K018</t>
  </si>
  <si>
    <t>92097</t>
  </si>
  <si>
    <t>อ511/9555</t>
  </si>
  <si>
    <t>3730600582068</t>
  </si>
  <si>
    <t>นาง อนงค์ อินแป้น</t>
  </si>
  <si>
    <t>เลขที่ 9 หมู่ที่ 2 ทรงคนอง สามพราน นครปฐม</t>
  </si>
  <si>
    <t>02K018-B001</t>
  </si>
  <si>
    <t>02K018-B002</t>
  </si>
  <si>
    <t>02K018-B003</t>
  </si>
  <si>
    <t>พ185/9187</t>
  </si>
  <si>
    <t>3101201643043</t>
  </si>
  <si>
    <t>น.ส. พงศ์ธิดา อังศุวัฒนากุล</t>
  </si>
  <si>
    <t>เลขที่ 169/1  แขวง ทุ่งวัดดอน เขต สาทร จ. กรุงเทพมหานคร</t>
  </si>
  <si>
    <t>7080</t>
  </si>
  <si>
    <t>06F007</t>
  </si>
  <si>
    <t>101000</t>
  </si>
  <si>
    <t>พ186/7717</t>
  </si>
  <si>
    <t>3730300829327</t>
  </si>
  <si>
    <t>นาย พงศ์พัฒน์ เลี้ยงรักษา</t>
  </si>
  <si>
    <t>เลขที่ 44/10 ม. 1  ต. ทรงคนอง อ. สามพราน จ. นครปฐม</t>
  </si>
  <si>
    <t>5731</t>
  </si>
  <si>
    <t>01V069</t>
  </si>
  <si>
    <t>67751</t>
  </si>
  <si>
    <t>จ755/7717</t>
  </si>
  <si>
    <t>3730600969345</t>
  </si>
  <si>
    <t>นาง จรินธร เลี้ยงรักษา</t>
  </si>
  <si>
    <t>เลขที่ 44/10 หมู่ที่ 1 ทรงคนอง สามพราน นครปฐม</t>
  </si>
  <si>
    <t>01V069-B001</t>
  </si>
  <si>
    <t>5732</t>
  </si>
  <si>
    <t>01V070</t>
  </si>
  <si>
    <t>67750</t>
  </si>
  <si>
    <t>พ189/8187</t>
  </si>
  <si>
    <t>5730600012713</t>
  </si>
  <si>
    <t>นาย พงษ์อนันต์ สุขสมัย</t>
  </si>
  <si>
    <t>เลขที่ 31 ม. 3  ต. ทรงคนอง อ. สามพราน จ. นครปฐม</t>
  </si>
  <si>
    <t>6415</t>
  </si>
  <si>
    <t>03C024</t>
  </si>
  <si>
    <t>3216</t>
  </si>
  <si>
    <t>ผ918/8187/001</t>
  </si>
  <si>
    <t>5730600012705</t>
  </si>
  <si>
    <t>นาง ผ่องศรี สุขสมัย</t>
  </si>
  <si>
    <t>เลขที่ 31 หมู่ที่ 3 ทรงคนอง สามพราน นครปฐม</t>
  </si>
  <si>
    <t>03C024-B001</t>
  </si>
  <si>
    <t>03C024-B002</t>
  </si>
  <si>
    <t>03C024-B003</t>
  </si>
  <si>
    <t>7526</t>
  </si>
  <si>
    <t>03C011/003</t>
  </si>
  <si>
    <t>133346</t>
  </si>
  <si>
    <t>พ570/5757/001</t>
  </si>
  <si>
    <t>3730600254150</t>
  </si>
  <si>
    <t>พลฯ พนม ประทุมแสง</t>
  </si>
  <si>
    <t>เลขที่ 38/2 ม. 5  ต. ทรงคนอง อ. สามพราน จ. นครปฐม</t>
  </si>
  <si>
    <t>6797</t>
  </si>
  <si>
    <t>05F003</t>
  </si>
  <si>
    <t>90407</t>
  </si>
  <si>
    <t>เลขที่ 38/2 หมู่ที่ 5 ทรงคนอง สามพราน นครปฐม</t>
  </si>
  <si>
    <t>05F003-B001</t>
  </si>
  <si>
    <t>05F003-B002</t>
  </si>
  <si>
    <t>พ570/8781</t>
  </si>
  <si>
    <t>3730600589763</t>
  </si>
  <si>
    <t>นาย พนม ศรีสงกา</t>
  </si>
  <si>
    <t>6493</t>
  </si>
  <si>
    <t>03D038</t>
  </si>
  <si>
    <t>3198</t>
  </si>
  <si>
    <t>พ570/8147</t>
  </si>
  <si>
    <t>3730600586772</t>
  </si>
  <si>
    <t>น.ส. พนม สุขตาล</t>
  </si>
  <si>
    <t>เลขที่ 5 ม. 6  ต. ทรงคนอง อ. สามพราน จ. นครปฐม</t>
  </si>
  <si>
    <t>7241</t>
  </si>
  <si>
    <t>06J025/003</t>
  </si>
  <si>
    <t>95371</t>
  </si>
  <si>
    <t>พ710/8147</t>
  </si>
  <si>
    <t>3730600586730</t>
  </si>
  <si>
    <t>นาย พยุง สุขตาล</t>
  </si>
  <si>
    <t>เลขที่ 5 หมู่ที่ 6 ทรงคนอง สามพราน นครปฐม</t>
  </si>
  <si>
    <t>06J025/003-B001</t>
  </si>
  <si>
    <t>พ587/8557</t>
  </si>
  <si>
    <t>5730600015666</t>
  </si>
  <si>
    <t>น.ส. พนัสไร สุนทร</t>
  </si>
  <si>
    <t>เลขที่ 58/2 ม. 2  ต. ทรงคนอง อ. สามพราน จ. นครปฐม</t>
  </si>
  <si>
    <t>6044</t>
  </si>
  <si>
    <t>02E022</t>
  </si>
  <si>
    <t>86021</t>
  </si>
  <si>
    <t>อ700/5915/001</t>
  </si>
  <si>
    <t>3730600586489</t>
  </si>
  <si>
    <t>น.ส. อุไร ทองประเสริฐ</t>
  </si>
  <si>
    <t>เลขที่ 58/2 หมู่ที่ 2 ทรงคนอง สามพราน นครปฐม</t>
  </si>
  <si>
    <t>02E022-B001</t>
  </si>
  <si>
    <t>พ540/9785</t>
  </si>
  <si>
    <t>3129900120667</t>
  </si>
  <si>
    <t>นาง พนิดา อยู่หุ่น</t>
  </si>
  <si>
    <t>เลขที่ 19/123 ม. 5  ต. สวนใหญ่ อ. เมืองนนทบุรี จ. นนทบุรี</t>
  </si>
  <si>
    <t>6734</t>
  </si>
  <si>
    <t>05C015</t>
  </si>
  <si>
    <t>110636</t>
  </si>
  <si>
    <t>พ540/8774</t>
  </si>
  <si>
    <t>3101500374931</t>
  </si>
  <si>
    <t>นาง พนิดา เหล่าวณิชย์พงษ์</t>
  </si>
  <si>
    <t>เลขที่ 318/28 ซ. เจริญสุข  แขวง คลองเตย เขต คลองเตย จ. กรุงเทพมหานคร</t>
  </si>
  <si>
    <t>5361</t>
  </si>
  <si>
    <t>01K046</t>
  </si>
  <si>
    <t>71919</t>
  </si>
  <si>
    <t>พ540/7524</t>
  </si>
  <si>
    <t>1102000308381</t>
  </si>
  <si>
    <t>น.ส. พนิตา วนโชติตระกูล</t>
  </si>
  <si>
    <t>เลขที่ 55/9 ม. 1  ต. ทรงคนอง อ. สามพราน จ. นครปฐม</t>
  </si>
  <si>
    <t>5331</t>
  </si>
  <si>
    <t>01K015</t>
  </si>
  <si>
    <t>71932</t>
  </si>
  <si>
    <t>เลขที่ 55/9 หมู่ที่ 1 ทรงคนอง สามพราน นครปฐม</t>
  </si>
  <si>
    <t>01K015-B001</t>
  </si>
  <si>
    <t>01K015-B002</t>
  </si>
  <si>
    <t>6217</t>
  </si>
  <si>
    <t>02K014</t>
  </si>
  <si>
    <t>55026</t>
  </si>
  <si>
    <t>พ797/5240/001</t>
  </si>
  <si>
    <t>3730600599301</t>
  </si>
  <si>
    <t>นาย พยอม ปู่โฉด</t>
  </si>
  <si>
    <t>เลขที่ 37 ม. 5  ต. ทรงคนอง อ. สามพราน จ. นครปฐม</t>
  </si>
  <si>
    <t>6722</t>
  </si>
  <si>
    <t>05C005</t>
  </si>
  <si>
    <t>2966</t>
  </si>
  <si>
    <t>เลขที่ 37 หมู่ที่ 5 ทรงคนอง สามพราน นครปฐม</t>
  </si>
  <si>
    <t>05C005-B002</t>
  </si>
  <si>
    <t>5522</t>
  </si>
  <si>
    <t>01R016/004</t>
  </si>
  <si>
    <t>101467</t>
  </si>
  <si>
    <t>01R016/004-B001</t>
  </si>
  <si>
    <t>01R016/004-B002</t>
  </si>
  <si>
    <t>พ710/6785</t>
  </si>
  <si>
    <t>3730600840261</t>
  </si>
  <si>
    <t>นาง พยุง ภูมิสิน</t>
  </si>
  <si>
    <t>เลขที่ 34/1 ม. 5  ต. ทรงคนอง อ. สามพราน จ. นครปฐม</t>
  </si>
  <si>
    <t>6799</t>
  </si>
  <si>
    <t>05F004/001</t>
  </si>
  <si>
    <t>110661</t>
  </si>
  <si>
    <t>ข730/6171</t>
  </si>
  <si>
    <t>3730600599076</t>
  </si>
  <si>
    <t>นาง ขวัญ เพ็งไร่ขิง</t>
  </si>
  <si>
    <t>เลขที่ 34/1 หมู่ที่ 5 ทรงคนอง สามพราน นครปฐม</t>
  </si>
  <si>
    <t>05F004/001-B001</t>
  </si>
  <si>
    <t>พ700/8147/001</t>
  </si>
  <si>
    <t>3730600588121</t>
  </si>
  <si>
    <t>นาย พร สุขตาล</t>
  </si>
  <si>
    <t>เลขที่ 13 ม. 6  ต. ทรงคนอง อ. สามพราน จ. นครปฐม</t>
  </si>
  <si>
    <t>7212</t>
  </si>
  <si>
    <t>06J003</t>
  </si>
  <si>
    <t>22073</t>
  </si>
  <si>
    <t>เลขที่ 13 หมู่ที่ 6 ทรงคนอง สามพราน นครปฐม</t>
  </si>
  <si>
    <t>06J003-B001</t>
  </si>
  <si>
    <t>พ727/1757</t>
  </si>
  <si>
    <t>1102000148031</t>
  </si>
  <si>
    <t>นาย พรชัย คิมประเสริฐ</t>
  </si>
  <si>
    <t>เลขที่ 59/1  ต. ทรงคนอง อ. สามพราน จ. นครปฐม</t>
  </si>
  <si>
    <t>5206</t>
  </si>
  <si>
    <t>01F017/003</t>
  </si>
  <si>
    <t>105763</t>
  </si>
  <si>
    <t>พ727/8718/001</t>
  </si>
  <si>
    <t>3730600589925</t>
  </si>
  <si>
    <t>นาย พรชัย ศรีเกษม</t>
  </si>
  <si>
    <t>เลขที่ 3/2 ม. 3  ต. ทรงคนอง อ. สามพราน จ. นครปฐม</t>
  </si>
  <si>
    <t>6485</t>
  </si>
  <si>
    <t>03D033</t>
  </si>
  <si>
    <t>51349</t>
  </si>
  <si>
    <t>03D033-B001</t>
  </si>
  <si>
    <t>03D033-B002</t>
  </si>
  <si>
    <t>6487</t>
  </si>
  <si>
    <t>03D035</t>
  </si>
  <si>
    <t>12096</t>
  </si>
  <si>
    <t>เลขที่ 3/2 หมู่ที่ 3 ทรงคนอง สามพราน นครปฐม</t>
  </si>
  <si>
    <t>03D035-B001</t>
  </si>
  <si>
    <t>03D035-B002</t>
  </si>
  <si>
    <t>03D035-B003</t>
  </si>
  <si>
    <t>03D035-B004</t>
  </si>
  <si>
    <t>6536</t>
  </si>
  <si>
    <t>03F014</t>
  </si>
  <si>
    <t>51348</t>
  </si>
  <si>
    <t>พ727/8784/001</t>
  </si>
  <si>
    <t>3730600579920</t>
  </si>
  <si>
    <t>นาย พรชัย สวัสดิ์พึ่ง</t>
  </si>
  <si>
    <t>เลขที่ 59/22 ม. 1  ต. ทรงคนอง อ. สามพราน จ. นครปฐม</t>
  </si>
  <si>
    <t>5227</t>
  </si>
  <si>
    <t>01F036</t>
  </si>
  <si>
    <t>96361</t>
  </si>
  <si>
    <t>เลขที่ 59/22 หมู่ที่ 1 ทรงคนอง สามพราน นครปฐม</t>
  </si>
  <si>
    <t>01F036-B001</t>
  </si>
  <si>
    <t>พ756/5240/001</t>
  </si>
  <si>
    <t>3730600599653</t>
  </si>
  <si>
    <t>นาง พรทิพ ปู่โฉด</t>
  </si>
  <si>
    <t>เลขที่ 40/4 ม. 5  ต. ทรงคนอง อ. สามพราน จ. นครปฐม</t>
  </si>
  <si>
    <t>6878</t>
  </si>
  <si>
    <t>05I018</t>
  </si>
  <si>
    <t>2880</t>
  </si>
  <si>
    <t>อ167/5240</t>
  </si>
  <si>
    <t>3730600599998</t>
  </si>
  <si>
    <t>นาย เอกพล ปู่โฉด</t>
  </si>
  <si>
    <t>เลขที่ 44/2 หมู่ที่ 5 ทรงคนอง สามพราน นครปฐม</t>
  </si>
  <si>
    <t>05I018-B001</t>
  </si>
  <si>
    <t>เลขที่ 40/4 หมู่ที่ 5 ทรงคนอง สามพราน นครปฐม</t>
  </si>
  <si>
    <t>05I018-B002</t>
  </si>
  <si>
    <t>จ577/5240</t>
  </si>
  <si>
    <t>3730600599670</t>
  </si>
  <si>
    <t>นาง จำเนียร ปู่โฉด</t>
  </si>
  <si>
    <t>เลขที่ 40/1 หมู่ที่ 5 ทรงคนอง สามพราน นครปฐม</t>
  </si>
  <si>
    <t>05I018-B004</t>
  </si>
  <si>
    <t>05I018-B005</t>
  </si>
  <si>
    <t>พ756/5472</t>
  </si>
  <si>
    <t>3730600133387</t>
  </si>
  <si>
    <t>นาง พรทิพย์ บุตรฉ่ำ</t>
  </si>
  <si>
    <t>เลขที่ 19/6 ม. 2  ต. บางเตย อ. สามพราน จ. นครปฐม</t>
  </si>
  <si>
    <t>5744</t>
  </si>
  <si>
    <t>01V080/001</t>
  </si>
  <si>
    <t>89075</t>
  </si>
  <si>
    <t>5697</t>
  </si>
  <si>
    <t>01V049</t>
  </si>
  <si>
    <t>123456</t>
  </si>
  <si>
    <t>ร267/5472</t>
  </si>
  <si>
    <t>นาย รัชพล บุตรฉ่ำ</t>
  </si>
  <si>
    <t>เลขที่ 7/1 หมู่ที่ 1 ทรงคนอง สามพราน นครปฐม</t>
  </si>
  <si>
    <t>01V049-B001</t>
  </si>
  <si>
    <t>พ756/9617</t>
  </si>
  <si>
    <t>3102001550247</t>
  </si>
  <si>
    <t>น.ส. พรทิพย์ อภิกวินวงศ์</t>
  </si>
  <si>
    <t>เลขที่ 11/70 ม. 3  ต. วัดชลอ อ. บางกรวย จ. นนทบุรี</t>
  </si>
  <si>
    <t>5137</t>
  </si>
  <si>
    <t>01B035</t>
  </si>
  <si>
    <t>98623</t>
  </si>
  <si>
    <t>เลขที่ 11/70 หมู่ที่ 3 วัดชลอ บางกรวย นนทบุรี</t>
  </si>
  <si>
    <t>01B035-B001</t>
  </si>
  <si>
    <t>01B035-B002</t>
  </si>
  <si>
    <t>01B035-B003</t>
  </si>
  <si>
    <t>5138</t>
  </si>
  <si>
    <t>01B036</t>
  </si>
  <si>
    <t>98624</t>
  </si>
  <si>
    <t>พ756/9878</t>
  </si>
  <si>
    <t>3100901907824</t>
  </si>
  <si>
    <t>น.ส. พรทิพย์ อัศวแสงรัตน์</t>
  </si>
  <si>
    <t>เลขที่ 141/327 ม. 14  แขวง สวนหลวง เขต สวนหลวง จ. กรุงเทพมหานคร</t>
  </si>
  <si>
    <t>5357</t>
  </si>
  <si>
    <t>01K042</t>
  </si>
  <si>
    <t>71918</t>
  </si>
  <si>
    <t>5352</t>
  </si>
  <si>
    <t>01K037</t>
  </si>
  <si>
    <t>71917</t>
  </si>
  <si>
    <t>พ756/5327</t>
  </si>
  <si>
    <t>3730600586039</t>
  </si>
  <si>
    <t>น.ส. พรนภา บุญช่วย</t>
  </si>
  <si>
    <t>เลขที่ 29/2 ม. 1  ต. ทรงคนอง อ. สามพราน จ. นครปฐม</t>
  </si>
  <si>
    <t>5459</t>
  </si>
  <si>
    <t>01O003/008</t>
  </si>
  <si>
    <t>124016</t>
  </si>
  <si>
    <t>ร770/2570</t>
  </si>
  <si>
    <t>3730600598886</t>
  </si>
  <si>
    <t>น.ส. เรี่ยม แชบัว</t>
  </si>
  <si>
    <t>เลขที่ 29/2 หมู่ที่ 1 ทรงคนอง สามพราน นครปฐม</t>
  </si>
  <si>
    <t>01O003/008-B001</t>
  </si>
  <si>
    <t>01O003/008-B002</t>
  </si>
  <si>
    <t>พ756/8784</t>
  </si>
  <si>
    <t>3730600586322</t>
  </si>
  <si>
    <t>น.ส. พรนภา สวัสดี</t>
  </si>
  <si>
    <t>เลขที่ 55/1 ม. 2  ต. ทรงคนอง อ. สามพราน จ. นครปฐม</t>
  </si>
  <si>
    <t>6167</t>
  </si>
  <si>
    <t>02J005</t>
  </si>
  <si>
    <t>57434</t>
  </si>
  <si>
    <t>พ746/8784</t>
  </si>
  <si>
    <t>น.ส. พรณภา สวัสดี</t>
  </si>
  <si>
    <t>เลขที่ 55/1 หมู่ที่ 2 ทรงคนอง สามพราน นครปฐม</t>
  </si>
  <si>
    <t>02J005-B001</t>
  </si>
  <si>
    <t>02J005-B002</t>
  </si>
  <si>
    <t>พ756/1715</t>
  </si>
  <si>
    <t>3100602110673</t>
  </si>
  <si>
    <t>น.ส. พรนิภา งามเงิน</t>
  </si>
  <si>
    <t>เลขที่ 116/1 ม. 6  ต. ทรงคนอง อ. สามพราน จ. นครปฐม</t>
  </si>
  <si>
    <t>7198</t>
  </si>
  <si>
    <t>06I012/001</t>
  </si>
  <si>
    <t>116679</t>
  </si>
  <si>
    <t>ช360/9118</t>
  </si>
  <si>
    <t>3100602110746</t>
  </si>
  <si>
    <t>น.ส. ชญาภา อิงค์สมบัติ</t>
  </si>
  <si>
    <t>เลขที่ 116/1 หมู่ที่ 6 ทรงคนอง สามพราน นครปฐม</t>
  </si>
  <si>
    <t>06I012/001-B001</t>
  </si>
  <si>
    <t>06I012/001-B002</t>
  </si>
  <si>
    <t>06I012/001-B003</t>
  </si>
  <si>
    <t>7204</t>
  </si>
  <si>
    <t>06I016/002</t>
  </si>
  <si>
    <t>67544</t>
  </si>
  <si>
    <t>ธ570/8557</t>
  </si>
  <si>
    <t>3100602110665</t>
  </si>
  <si>
    <t>น.ส. ธนิยา สุทธิรักษ์</t>
  </si>
  <si>
    <t>เลขที่ 116 หมู่ที่ 6 ทรงคนอง สามพราน นครปฐม</t>
  </si>
  <si>
    <t>06I016/002-B001</t>
  </si>
  <si>
    <t>06I016/002-B002</t>
  </si>
  <si>
    <t>พ756/9557</t>
  </si>
  <si>
    <t>3730600597952</t>
  </si>
  <si>
    <t>น.ส. พรนิภา อินทร์แขก</t>
  </si>
  <si>
    <t>เลขที่ 15 ม. 5  ต. ทรงคนอง อ. สามพราน จ. นครปฐม</t>
  </si>
  <si>
    <t>6709</t>
  </si>
  <si>
    <t>05B015</t>
  </si>
  <si>
    <t>11440</t>
  </si>
  <si>
    <t>ร777/9557</t>
  </si>
  <si>
    <t>3730600587987</t>
  </si>
  <si>
    <t>น.ส. ระวีวรรณ อินทร์แขก</t>
  </si>
  <si>
    <t>เลขที่ 15 หมู่ที่ 5 ทรงคนอง สามพราน นครปฐม</t>
  </si>
  <si>
    <t>05B015-B001</t>
  </si>
  <si>
    <t>05B015-B002</t>
  </si>
  <si>
    <t>พ757/2557</t>
  </si>
  <si>
    <t>3730600143285</t>
  </si>
  <si>
    <t>นาง พรปวีณ์ จันทร์อุไร</t>
  </si>
  <si>
    <t>เลขที่ 32/9 ม. 1  ต. ทรงคนอง อ. สามพราน จ. นครปฐม</t>
  </si>
  <si>
    <t>5847</t>
  </si>
  <si>
    <t>01Y004</t>
  </si>
  <si>
    <t>54717</t>
  </si>
  <si>
    <t>เลขที่ 32/9 หมู่ที่ 1 ทรงคนอง สามพราน นครปฐม</t>
  </si>
  <si>
    <t>01Y004-B001</t>
  </si>
  <si>
    <t>01Y004-B002</t>
  </si>
  <si>
    <t>508|โรงพยาบาล-โรงพยาบาลสัตว์-โรงพยาบาลฉายรังสี</t>
  </si>
  <si>
    <t>คลินิกแพทย์แผนไทย</t>
  </si>
  <si>
    <t>01Y004-B003</t>
  </si>
  <si>
    <t>พ767/8187/001</t>
  </si>
  <si>
    <t>3120500088211</t>
  </si>
  <si>
    <t>น.ส. พรพรรณ แสงศรี</t>
  </si>
  <si>
    <t>เลขที่ 20/4 ม. 4  ต. ทรงคนอง อ. สามพราน จ. นครปฐม</t>
  </si>
  <si>
    <t>6633</t>
  </si>
  <si>
    <t>04D012/001</t>
  </si>
  <si>
    <t>98923</t>
  </si>
  <si>
    <t>เลขที่ 20/4 หมู่ที่ 4 ทรงคนอง สามพราน นครปฐม</t>
  </si>
  <si>
    <t>04D012/001-B001</t>
  </si>
  <si>
    <t>04D012/001-B002</t>
  </si>
  <si>
    <t>พ767/8797</t>
  </si>
  <si>
    <t>น.ส. พรพรรณา สร้อยเซียน</t>
  </si>
  <si>
    <t>6374</t>
  </si>
  <si>
    <t>03C001/002</t>
  </si>
  <si>
    <t>98853</t>
  </si>
  <si>
    <t>6389</t>
  </si>
  <si>
    <t>03C011/002</t>
  </si>
  <si>
    <t>98797</t>
  </si>
  <si>
    <t>03C011/002-B001</t>
  </si>
  <si>
    <t>03C011/002-B002</t>
  </si>
  <si>
    <t>พ767/7117/001</t>
  </si>
  <si>
    <t>3101201262937</t>
  </si>
  <si>
    <t>นาง พรพิมล ลังการ์พินธุ์</t>
  </si>
  <si>
    <t>เลขที่ 44/51 ม. 1  ต. ทรงคนอง อ. สามพราน จ. นครปฐม</t>
  </si>
  <si>
    <t>5568</t>
  </si>
  <si>
    <t>01S026</t>
  </si>
  <si>
    <t>77278</t>
  </si>
  <si>
    <t>เลขที่ 44/51 หมู่ที่ 1 ทรงคนอง สามพราน นครปฐม</t>
  </si>
  <si>
    <t>01S026-B001</t>
  </si>
  <si>
    <t>พ768/5912</t>
  </si>
  <si>
    <t>3730600510211</t>
  </si>
  <si>
    <t>นาง พรพิศ ทองใจ</t>
  </si>
  <si>
    <t>เลขที่ 32/1 ม. 6  ต. บางกระทึก อ. สามพราน จ. นครปฐม</t>
  </si>
  <si>
    <t>5257</t>
  </si>
  <si>
    <t>01G009</t>
  </si>
  <si>
    <t>99755</t>
  </si>
  <si>
    <t>พ774/5317</t>
  </si>
  <si>
    <t>3102201249117</t>
  </si>
  <si>
    <t>นาง พรรณขนิตตา บุญครอง</t>
  </si>
  <si>
    <t>เลขที่ 23/5 ม. 10  ต. ตลาดขวัญ อ. เมืองนนทบุรี จ. นนทบุรี</t>
  </si>
  <si>
    <t>5695</t>
  </si>
  <si>
    <t>01V047</t>
  </si>
  <si>
    <t>70419</t>
  </si>
  <si>
    <t>จ791/5317</t>
  </si>
  <si>
    <t>3129900206359</t>
  </si>
  <si>
    <t>น.ต. จำลอง บุญครอง</t>
  </si>
  <si>
    <t>เลขที่ 44/3 หมู่ที่ 1 ทรงคนอง สามพราน นครปฐม</t>
  </si>
  <si>
    <t>01V047-B001</t>
  </si>
  <si>
    <t>01V047-B002</t>
  </si>
  <si>
    <t>01V047-B003</t>
  </si>
  <si>
    <t>พ774/2777</t>
  </si>
  <si>
    <t>3740200173519</t>
  </si>
  <si>
    <t>นาง พรรณทิพย์ เจี่ยรวนนท์</t>
  </si>
  <si>
    <t>เลขที่ 49/23 ม. 9  ต. อ้อมน้อย อ. กระทุ่มแบน จ. สมุทรสาคร</t>
  </si>
  <si>
    <t>5945</t>
  </si>
  <si>
    <t>02A022</t>
  </si>
  <si>
    <t>65448</t>
  </si>
  <si>
    <t>5987</t>
  </si>
  <si>
    <t>02C006</t>
  </si>
  <si>
    <t>65449</t>
  </si>
  <si>
    <t>5990</t>
  </si>
  <si>
    <t>02C009</t>
  </si>
  <si>
    <t>41609</t>
  </si>
  <si>
    <t>พ774/2756</t>
  </si>
  <si>
    <t>3102100880288</t>
  </si>
  <si>
    <t>นาง พรรณผกา ชลนภาสถิตย์</t>
  </si>
  <si>
    <t>เลขที่ 96/16 ม. 7  แขวง แสมดำ เขต บางขุนเทียน จ. กรุงเทพมหานคร</t>
  </si>
  <si>
    <t>5561</t>
  </si>
  <si>
    <t>01S017/001</t>
  </si>
  <si>
    <t>71334</t>
  </si>
  <si>
    <t>พ774/4287/001</t>
  </si>
  <si>
    <t>3730600597880</t>
  </si>
  <si>
    <t>นาง พรรณศรี เตชะศิรินุกูล</t>
  </si>
  <si>
    <t>6703</t>
  </si>
  <si>
    <t>05B009</t>
  </si>
  <si>
    <t>2841</t>
  </si>
  <si>
    <t>05B009-B001</t>
  </si>
  <si>
    <t>พ774/1557</t>
  </si>
  <si>
    <t>3730600214352</t>
  </si>
  <si>
    <t>น.ส. พรรณิดา ขุนทรง</t>
  </si>
  <si>
    <t>เลขที่ 50/4 ม. 5  ต. ทรงคนอง อ. สามพราน จ. นครปฐม</t>
  </si>
  <si>
    <t>6737</t>
  </si>
  <si>
    <t>05C016/001</t>
  </si>
  <si>
    <t>117640</t>
  </si>
  <si>
    <t>พ774/7178</t>
  </si>
  <si>
    <t>3102490002248</t>
  </si>
  <si>
    <t>น.ส. พรรณี มิคาระเศรษฐ์</t>
  </si>
  <si>
    <t>เลขที่ 76 ซ. สาธุประดิษฐ์16  แขวง บางโคล่ เขต บางคอแหลม จ. กรุงเทพมหานคร</t>
  </si>
  <si>
    <t>6208</t>
  </si>
  <si>
    <t>02K005</t>
  </si>
  <si>
    <t>67387</t>
  </si>
  <si>
    <t>6210</t>
  </si>
  <si>
    <t>02K006/001</t>
  </si>
  <si>
    <t>3255</t>
  </si>
  <si>
    <t>6214</t>
  </si>
  <si>
    <t>02K011</t>
  </si>
  <si>
    <t>67386</t>
  </si>
  <si>
    <t>6215</t>
  </si>
  <si>
    <t>02K012</t>
  </si>
  <si>
    <t>67385</t>
  </si>
  <si>
    <t>พ774/9874</t>
  </si>
  <si>
    <t>3730600574740</t>
  </si>
  <si>
    <t>นาง พรรณี อัศวตรีรัตนกุล</t>
  </si>
  <si>
    <t>เลขที่ 424/510 ถ. กาญจนวนิช  ต. คอหงส์ อ. หาดใหญ่ จ. สงขลา</t>
  </si>
  <si>
    <t>5865</t>
  </si>
  <si>
    <t>01Y021</t>
  </si>
  <si>
    <t>3128</t>
  </si>
  <si>
    <t>เลขที่ 424/510 ถ. กาญจนวนิช คอหงส์ หาดใหญ่ สงขลา</t>
  </si>
  <si>
    <t>01Y021-B001</t>
  </si>
  <si>
    <t>01Y021-B002</t>
  </si>
  <si>
    <t>จ767/5757</t>
  </si>
  <si>
    <t>3730600574723</t>
  </si>
  <si>
    <t>นาย จุมพล ไทยทวี</t>
  </si>
  <si>
    <t>เลขที่ 5 หมู่ที่ 1 ทรงคนอง สามพราน นครปฐม</t>
  </si>
  <si>
    <t>01Y021-B003</t>
  </si>
  <si>
    <t>01Y021-B004</t>
  </si>
  <si>
    <t>01Y021-B005</t>
  </si>
  <si>
    <t>01Y021-B006</t>
  </si>
  <si>
    <t>6089</t>
  </si>
  <si>
    <t>02G019</t>
  </si>
  <si>
    <t>67718</t>
  </si>
  <si>
    <t>อ654/8779</t>
  </si>
  <si>
    <t>3730600404950</t>
  </si>
  <si>
    <t>น.ส. อภันตรี ศิริเรือง</t>
  </si>
  <si>
    <t>เลขที่ 52/3 หมู่ที่ 2 ทรงคนอง สามพราน นครปฐม</t>
  </si>
  <si>
    <t>02G019-B001</t>
  </si>
  <si>
    <t>พ787/8791</t>
  </si>
  <si>
    <t>3730300846167</t>
  </si>
  <si>
    <t>น.ส. พรหมมา เหลืองปฐมชัย</t>
  </si>
  <si>
    <t>เลขที่ 40/22 ม. 3  ต. มหาสวัสดิ์ อ. พุทธมณฑล จ. นครปฐม</t>
  </si>
  <si>
    <t>5156</t>
  </si>
  <si>
    <t>01C001</t>
  </si>
  <si>
    <t>28085</t>
  </si>
  <si>
    <t>พ756/1900</t>
  </si>
  <si>
    <t>3730600142548</t>
  </si>
  <si>
    <t>นาย พรเทพ คำใฮ</t>
  </si>
  <si>
    <t>เลขที่ 44 ม. 6  ต. ทรงคนอง อ. สามพราน จ. นครปฐม</t>
  </si>
  <si>
    <t>7525</t>
  </si>
  <si>
    <t>06I016/003</t>
  </si>
  <si>
    <t>133353</t>
  </si>
  <si>
    <t>7205</t>
  </si>
  <si>
    <t>06I017</t>
  </si>
  <si>
    <t>9704</t>
  </si>
  <si>
    <t>06I017-B001</t>
  </si>
  <si>
    <t>06I017-B002</t>
  </si>
  <si>
    <t>ห้องน้ำ(ร้าง)</t>
  </si>
  <si>
    <t>พ756/1757/001</t>
  </si>
  <si>
    <t>3730600598410</t>
  </si>
  <si>
    <t>นาย พลเทพ คิมประเสริฐ</t>
  </si>
  <si>
    <t>เลขที่ 53/2 ม. 1  ต. ทรงคนอง อ. สามพราน จ. นครปฐม</t>
  </si>
  <si>
    <t>5437</t>
  </si>
  <si>
    <t>01M025</t>
  </si>
  <si>
    <t>32628</t>
  </si>
  <si>
    <t>เลขที่ 53/2 หมู่ที่ 1 ทรงคนอง สามพราน นครปฐม</t>
  </si>
  <si>
    <t>01M025-B001</t>
  </si>
  <si>
    <t>01M025-B002</t>
  </si>
  <si>
    <t>01M025-B003</t>
  </si>
  <si>
    <t>01M025-B004</t>
  </si>
  <si>
    <t>01M025-B005</t>
  </si>
  <si>
    <t>01M025-B006</t>
  </si>
  <si>
    <t>พ710/000</t>
  </si>
  <si>
    <t xml:space="preserve">นาง พวง </t>
  </si>
  <si>
    <t>6200</t>
  </si>
  <si>
    <t>02J039</t>
  </si>
  <si>
    <t>3284</t>
  </si>
  <si>
    <t>02J039-B001</t>
  </si>
  <si>
    <t>พ715/1911/001</t>
  </si>
  <si>
    <t>3730600872821</t>
  </si>
  <si>
    <t>นาง พวงทอง กองเกิดทอง</t>
  </si>
  <si>
    <t>เลขที่ 25 ม. 6  ต. ทรงคนอง อ. สามพราน จ. นครปฐม</t>
  </si>
  <si>
    <t>7006</t>
  </si>
  <si>
    <t>06C005</t>
  </si>
  <si>
    <t>87861</t>
  </si>
  <si>
    <t>เลขที่ 25 หมู่ที่ 6 ทรงคนอง สามพราน นครปฐม</t>
  </si>
  <si>
    <t>06C005-B001</t>
  </si>
  <si>
    <t>06C005-B002</t>
  </si>
  <si>
    <t>7020</t>
  </si>
  <si>
    <t>06E001/001</t>
  </si>
  <si>
    <t>80558</t>
  </si>
  <si>
    <t>06E001/001-B001</t>
  </si>
  <si>
    <t>พ877/2771/001</t>
  </si>
  <si>
    <t>3801600711038</t>
  </si>
  <si>
    <t>นาย พศวีย์ เชาว์ยิ่งยศ</t>
  </si>
  <si>
    <t>เลขที่ 65/6 ม. 1  ต. ทรงคนอง อ. สามพราน จ. นครปฐม</t>
  </si>
  <si>
    <t>5362</t>
  </si>
  <si>
    <t>01K047</t>
  </si>
  <si>
    <t>71901</t>
  </si>
  <si>
    <t>เลขที่ 65/6 หมู่ที่ 1 ทรงคนอง สามพราน นครปฐม</t>
  </si>
  <si>
    <t>01K047-B001</t>
  </si>
  <si>
    <t>พ590/7759</t>
  </si>
  <si>
    <t>3730600592721</t>
  </si>
  <si>
    <t>น.ส. พะนอ แย้มน้อยใหญ่</t>
  </si>
  <si>
    <t>เลขที่ 37/1 ม. 3  ต. ทรงคนอง อ. สามพราน จ. นครปฐม</t>
  </si>
  <si>
    <t>6370</t>
  </si>
  <si>
    <t>03B017</t>
  </si>
  <si>
    <t>9708</t>
  </si>
  <si>
    <t>บ351/7759</t>
  </si>
  <si>
    <t>3730600592705</t>
  </si>
  <si>
    <t>นาง บุญนาค แย้มน้อยใหญ่</t>
  </si>
  <si>
    <t>เลขที่ 37/1 หมู่ที่ 3 ทรงคนอง สามพราน นครปฐม</t>
  </si>
  <si>
    <t>03B017-B001</t>
  </si>
  <si>
    <t>พ250/8116</t>
  </si>
  <si>
    <t>3730300769651</t>
  </si>
  <si>
    <t>นาง พัชนี สังข์ภาษี</t>
  </si>
  <si>
    <t>เลขที่ 5/4 ม. 6  ต. ศาลายา อ. พุทธมณฑล จ. นครปฐม</t>
  </si>
  <si>
    <t>6433</t>
  </si>
  <si>
    <t>03D002</t>
  </si>
  <si>
    <t>71312</t>
  </si>
  <si>
    <t>เลขที่ 9/7 ซ. บรมราชชนนี105  แขวง ศาลาธรรมสพน์ เขต ทวีวัฒนา จ. กรุงเทพมหานคร</t>
  </si>
  <si>
    <t>6274</t>
  </si>
  <si>
    <t>02L035</t>
  </si>
  <si>
    <t>103729</t>
  </si>
  <si>
    <t>พ276/5338</t>
  </si>
  <si>
    <t>3730600145474</t>
  </si>
  <si>
    <t>นาง พัชราภา ธัญญสกุลกิจ</t>
  </si>
  <si>
    <t>6897</t>
  </si>
  <si>
    <t>05J003</t>
  </si>
  <si>
    <t>2851</t>
  </si>
  <si>
    <t>เลขที่ 3 หมู่ที่ 4 บางเตย สามพราน นครปฐม</t>
  </si>
  <si>
    <t>05J003-B001</t>
  </si>
  <si>
    <t>พ275/8187/001</t>
  </si>
  <si>
    <t>3730600133158</t>
  </si>
  <si>
    <t>น.ส. พัชริน สุขสมัย</t>
  </si>
  <si>
    <t>เลขที่ 44/38 ม. 1  ต. ทรงคนอง อ. สามพราน จ. นครปฐม</t>
  </si>
  <si>
    <t>5746</t>
  </si>
  <si>
    <t>01V082</t>
  </si>
  <si>
    <t>79414</t>
  </si>
  <si>
    <t>เลขที่ 44/38 หมู่ที่ 1 ทรงคนอง สามพราน นครปฐม</t>
  </si>
  <si>
    <t>01V082-B001</t>
  </si>
  <si>
    <t>พ275/1714</t>
  </si>
  <si>
    <t>3101500139851</t>
  </si>
  <si>
    <t>น.ส. พัชรินทร์ กีระกิตติวาทย์</t>
  </si>
  <si>
    <t>เลขที่ 481/68 ถ. จรัญสนิทวงศ์  แขวง บางขุนศรี เขต บางกอกน้อย จ. กรุงเทพมหานคร</t>
  </si>
  <si>
    <t>5367</t>
  </si>
  <si>
    <t>01K052</t>
  </si>
  <si>
    <t>71900</t>
  </si>
  <si>
    <t>เลขที่ 481/68 ถ. จรัญสนิทวงศ์ บางขุนศรี บางกอกน้อย กรุงเทพมหานคร</t>
  </si>
  <si>
    <t>01K052-B001</t>
  </si>
  <si>
    <t>01K052-B002</t>
  </si>
  <si>
    <t>5368</t>
  </si>
  <si>
    <t>01K053</t>
  </si>
  <si>
    <t>71899</t>
  </si>
  <si>
    <t>01K053-B001</t>
  </si>
  <si>
    <t>ตู้คอนเทนเนอร์</t>
  </si>
  <si>
    <t>พ275/8759/001</t>
  </si>
  <si>
    <t>3730600598606</t>
  </si>
  <si>
    <t>นาง พัชรินทร์ ศรีทอง</t>
  </si>
  <si>
    <t>เลขที่ 27/1 ม. 5  ต. ทรงคนอง อ. สามพราน จ. นครปฐม</t>
  </si>
  <si>
    <t>6730</t>
  </si>
  <si>
    <t>05C012</t>
  </si>
  <si>
    <t>2997</t>
  </si>
  <si>
    <t>เลขที่ 27/1 หมู่ที่ 5 ทรงคนอง สามพราน นครปฐม</t>
  </si>
  <si>
    <t>05C012-B001</t>
  </si>
  <si>
    <t>05C012-B002</t>
  </si>
  <si>
    <t>05C012-B003</t>
  </si>
  <si>
    <t>05C012-B004</t>
  </si>
  <si>
    <t>6893</t>
  </si>
  <si>
    <t>05I030</t>
  </si>
  <si>
    <t>2862</t>
  </si>
  <si>
    <t>ส177/9727</t>
  </si>
  <si>
    <t>3730600598622</t>
  </si>
  <si>
    <t>นาย สังวรณ์ อิ้วชาวนา</t>
  </si>
  <si>
    <t>เลขที่ 67/4 หมู่ที่ 5 ทรงคนอง สามพราน นครปฐม</t>
  </si>
  <si>
    <t>05I030-B001</t>
  </si>
  <si>
    <t>05I030-B002</t>
  </si>
  <si>
    <t>6731</t>
  </si>
  <si>
    <t>05C013</t>
  </si>
  <si>
    <t>11788</t>
  </si>
  <si>
    <t>พ275/8797/001</t>
  </si>
  <si>
    <t>3730600575835</t>
  </si>
  <si>
    <t>น.ส. พัชรินทร์ สร้อยทอง</t>
  </si>
  <si>
    <t>เลขที่ 23/3 ม. 1  ต. ทรงคนอง อ. สามพราน จ. นครปฐม</t>
  </si>
  <si>
    <t>5262</t>
  </si>
  <si>
    <t>01H003</t>
  </si>
  <si>
    <t>81537</t>
  </si>
  <si>
    <t>เลขที่ 23/3 หมู่ที่ 1 ทรงคนอง สามพราน นครปฐม</t>
  </si>
  <si>
    <t>01H003-B001</t>
  </si>
  <si>
    <t>พ270/8187/001</t>
  </si>
  <si>
    <t>3730600133140</t>
  </si>
  <si>
    <t>นาง พัชรี สุขสมัย</t>
  </si>
  <si>
    <t>5718</t>
  </si>
  <si>
    <t>01V061/003</t>
  </si>
  <si>
    <t>83911</t>
  </si>
  <si>
    <t>พ271/2776</t>
  </si>
  <si>
    <t>3100100339356</t>
  </si>
  <si>
    <t>น.ส. พัชรีกุล เฉลิมพงษ์</t>
  </si>
  <si>
    <t>เลขที่ 50  แขวง วัดราชบพิธ เขต พระนคร จ. กรุงเทพมหานคร</t>
  </si>
  <si>
    <t>6232</t>
  </si>
  <si>
    <t>02K023</t>
  </si>
  <si>
    <t>40085</t>
  </si>
  <si>
    <t>พ456/7514</t>
  </si>
  <si>
    <t>3100602804136</t>
  </si>
  <si>
    <t>นาย พัฒนพงศ์ ลินกิตติ์</t>
  </si>
  <si>
    <t>เลขที่ 410/101 ถ. รัชดาภิเษก  แขวง สามเสนนอก เขต ห้วยขวาง จ. กรุงเทพมหานคร</t>
  </si>
  <si>
    <t>5633</t>
  </si>
  <si>
    <t>01T023</t>
  </si>
  <si>
    <t>3084</t>
  </si>
  <si>
    <t>ธ บ ทีโอลิน คอสเมติค</t>
  </si>
  <si>
    <t>0105529044912</t>
  </si>
  <si>
    <t xml:space="preserve">บริษัทจำกัด ทีโอลิน คอสเมติค </t>
  </si>
  <si>
    <t>เลขที่ 410/101-103 ซ. รัชดาภิเษก22 ถ. รัชดาภิเษก สามเสนนอก ห้วยขวาง กรุงเทพมหานคร</t>
  </si>
  <si>
    <t>01T023-B001</t>
  </si>
  <si>
    <t>โรงอาหารเก่า</t>
  </si>
  <si>
    <t>01T023-B002</t>
  </si>
  <si>
    <t>01T023-B003</t>
  </si>
  <si>
    <t>01T023-B004</t>
  </si>
  <si>
    <t>5634</t>
  </si>
  <si>
    <t>01T024</t>
  </si>
  <si>
    <t>27694</t>
  </si>
  <si>
    <t>01T024-B001</t>
  </si>
  <si>
    <t>โรงงานผลิตเครื่องสำอางค์,สำนักงาน</t>
  </si>
  <si>
    <t>01T024-B002</t>
  </si>
  <si>
    <t>พ458/7197</t>
  </si>
  <si>
    <t>3100202555679</t>
  </si>
  <si>
    <t>น.ส. พัฒน์สรณ์ ยิ่งอริยกุล</t>
  </si>
  <si>
    <t>เลขที่ 762/27 ถ. นครไชยศรี  แขวง ถนนนครไชยศรี เขต ดุสิต จ. กรุงเทพมหานคร</t>
  </si>
  <si>
    <t>6430</t>
  </si>
  <si>
    <t>03C033</t>
  </si>
  <si>
    <t>94477</t>
  </si>
  <si>
    <t>เลขที่ 762/27 ถ. นครไชยศรี ถนนนครไชยศรี ดุสิต กรุงเทพมหานคร</t>
  </si>
  <si>
    <t>03C033-B001</t>
  </si>
  <si>
    <t>03C033-B002</t>
  </si>
  <si>
    <t>03C033-B003</t>
  </si>
  <si>
    <t>พ446/7871</t>
  </si>
  <si>
    <t>นาง พัณณภา วิสุวงษ์</t>
  </si>
  <si>
    <t>เลขที่ 7/14 ม. 13  ต. ไร่ขิง อ. สามพราน จ. นครปฐม</t>
  </si>
  <si>
    <t>6172</t>
  </si>
  <si>
    <t>02J012</t>
  </si>
  <si>
    <t>91802</t>
  </si>
  <si>
    <t>ว563/8715</t>
  </si>
  <si>
    <t>3730600586250</t>
  </si>
  <si>
    <t>นาง วันเพ็ญ หมิงประเสริฐ</t>
  </si>
  <si>
    <t>เลขที่ 55 หมู่ที่ 2 ทรงคนอง สามพราน นครปฐม</t>
  </si>
  <si>
    <t>02J012-B001</t>
  </si>
  <si>
    <t>เลขที่ 7/14 หมู่ที่ 13 ไร่ขิง สามพราน นครปฐม</t>
  </si>
  <si>
    <t>02J012-B002</t>
  </si>
  <si>
    <t>02J012-B003</t>
  </si>
  <si>
    <t>02J012-B004</t>
  </si>
  <si>
    <t>02J012-B005</t>
  </si>
  <si>
    <t>6195</t>
  </si>
  <si>
    <t>02J033</t>
  </si>
  <si>
    <t>3291</t>
  </si>
  <si>
    <t>ส552/5975</t>
  </si>
  <si>
    <t>1102000360421</t>
  </si>
  <si>
    <t>นาย สิทธิชัย น้อยประชา</t>
  </si>
  <si>
    <t>เลขที่ 54/2 หมู่ที่ 2 ทรงคนอง สามพราน นครปฐม</t>
  </si>
  <si>
    <t>02J033-B001</t>
  </si>
  <si>
    <t>02J033-B002</t>
  </si>
  <si>
    <t>02J033-B003</t>
  </si>
  <si>
    <t>พ555/8187</t>
  </si>
  <si>
    <t>1739900584041</t>
  </si>
  <si>
    <t>น.ส. พัทธนันท์ สุขศรีสมบูรณ์</t>
  </si>
  <si>
    <t>เลขที่ 32/5 ม. 1  ต. ทรงคนอง อ. สามพราน จ. นครปฐม</t>
  </si>
  <si>
    <t>5759</t>
  </si>
  <si>
    <t>01W004</t>
  </si>
  <si>
    <t>101375</t>
  </si>
  <si>
    <t>7385</t>
  </si>
  <si>
    <t>01W002/005</t>
  </si>
  <si>
    <t>129420</t>
  </si>
  <si>
    <t>เลขที่ 32/5 หมู่ที่ 1 ทรงคนอง สามพราน นครปฐม</t>
  </si>
  <si>
    <t>01W002/005-B001</t>
  </si>
  <si>
    <t>พ170/4715</t>
  </si>
  <si>
    <t>3730600241228</t>
  </si>
  <si>
    <t>นาง พิกุล ดวงประชา</t>
  </si>
  <si>
    <t>6635</t>
  </si>
  <si>
    <t>04D013/001</t>
  </si>
  <si>
    <t>113118</t>
  </si>
  <si>
    <t>พ270/1911</t>
  </si>
  <si>
    <t>3101203398241</t>
  </si>
  <si>
    <t>นาย พิชัย ก้องเกียรติวงศ์</t>
  </si>
  <si>
    <t>เลขที่ 439-441  แขวง ทุ่งวัดดอน เขต สาทร จ. กรุงเทพมหานคร</t>
  </si>
  <si>
    <t>6643</t>
  </si>
  <si>
    <t>04E001</t>
  </si>
  <si>
    <t>55179</t>
  </si>
  <si>
    <t>พ270/5755</t>
  </si>
  <si>
    <t>3100901522396</t>
  </si>
  <si>
    <t>นาย พิชัย บัวโทน</t>
  </si>
  <si>
    <t>เลขที่ 1154 ซ. เจริญสุข  แขวง คลองเตย เขต คลองเตย จ. กรุงเทพมหานคร</t>
  </si>
  <si>
    <t>5224</t>
  </si>
  <si>
    <t>01F032</t>
  </si>
  <si>
    <t>40707</t>
  </si>
  <si>
    <t>พ240/6787/001</t>
  </si>
  <si>
    <t>3411800418583</t>
  </si>
  <si>
    <t>นาย พิชิต พรศิริเมธา</t>
  </si>
  <si>
    <t>เลขที่ 44/53 ม. 1  ต. ทรงคนอง อ. สามพราน จ. นครปฐม</t>
  </si>
  <si>
    <t>5576</t>
  </si>
  <si>
    <t>01S035</t>
  </si>
  <si>
    <t>77301</t>
  </si>
  <si>
    <t>เลขที่ 44/53 หมู่ที่ 1 ทรงคนอง สามพราน นครปฐม</t>
  </si>
  <si>
    <t>01S035-B001</t>
  </si>
  <si>
    <t>พ518/1557</t>
  </si>
  <si>
    <t>3730600214310</t>
  </si>
  <si>
    <t>นาย พิทักษ์เกียรติ ขุนทรง</t>
  </si>
  <si>
    <t>6915</t>
  </si>
  <si>
    <t>05K010</t>
  </si>
  <si>
    <t>64297</t>
  </si>
  <si>
    <t>ส984/1557</t>
  </si>
  <si>
    <t>3730600214344</t>
  </si>
  <si>
    <t>นาย สฤษดิ์พงศ์ ขุนทรง</t>
  </si>
  <si>
    <t>เลขที่ 50/4 หมู่ที่ 5 ทรงคนอง สามพราน นครปฐม</t>
  </si>
  <si>
    <t>05K010-B001</t>
  </si>
  <si>
    <t>05K010-B002</t>
  </si>
  <si>
    <t>05K010-B003</t>
  </si>
  <si>
    <t>ป767/1557</t>
  </si>
  <si>
    <t>3730600600996</t>
  </si>
  <si>
    <t>นาง ประพิม ขุนทรง</t>
  </si>
  <si>
    <t>เลขที่ 50/3 หมู่ที่ 5 ทรงคนอง สามพราน นครปฐม</t>
  </si>
  <si>
    <t>05K010-B004</t>
  </si>
  <si>
    <t>05K010-B005</t>
  </si>
  <si>
    <t>พ550/7187</t>
  </si>
  <si>
    <t>3102001844771</t>
  </si>
  <si>
    <t>นาย พิธาน รังสิยาภรณ์รัตน์</t>
  </si>
  <si>
    <t>เลขที่ 19 ถ. จรัญสนิทวงศ์  แขวง บางบำหรุ เขต บางพลัด จ. กรุงเทพมหานคร</t>
  </si>
  <si>
    <t>5314</t>
  </si>
  <si>
    <t>01K003</t>
  </si>
  <si>
    <t>71908</t>
  </si>
  <si>
    <t>พ660/5578</t>
  </si>
  <si>
    <t>3730600597057</t>
  </si>
  <si>
    <t>นาย พิภพ ปทุมาสูตร</t>
  </si>
  <si>
    <t>6652</t>
  </si>
  <si>
    <t>04E007</t>
  </si>
  <si>
    <t>2913</t>
  </si>
  <si>
    <t>6654</t>
  </si>
  <si>
    <t>04E009</t>
  </si>
  <si>
    <t>2912</t>
  </si>
  <si>
    <t>พ760/8797</t>
  </si>
  <si>
    <t>3101600021917</t>
  </si>
  <si>
    <t>นาง พิมพา สร้อยทอง</t>
  </si>
  <si>
    <t>เลขที่ 122 ม. 3  ต. บึงปรือ อ. เทพารักษ์ จ. นครราชสีมา</t>
  </si>
  <si>
    <t>5259</t>
  </si>
  <si>
    <t>01G011</t>
  </si>
  <si>
    <t>11296</t>
  </si>
  <si>
    <t>พ769/5336</t>
  </si>
  <si>
    <t>3730600969728</t>
  </si>
  <si>
    <t>นาง พิมพาฤรณ์ บุญญะไพบูรณ์</t>
  </si>
  <si>
    <t>เลขที่ 49/44 ม. 10  ต. ท่าตลาด อ. สามพราน จ. นครปฐม</t>
  </si>
  <si>
    <t>6538</t>
  </si>
  <si>
    <t>03F016</t>
  </si>
  <si>
    <t>13149</t>
  </si>
  <si>
    <t>เลขที่ 49/44 หมู่ที่ 10 ท่าตลาด สามพราน นครปฐม</t>
  </si>
  <si>
    <t>03F016-B001</t>
  </si>
  <si>
    <t>พ774/6557</t>
  </si>
  <si>
    <t>3209900011697</t>
  </si>
  <si>
    <t>น.ส. พิมวดี พันธุมโกมล</t>
  </si>
  <si>
    <t>เลขที่ 5/34 ซ. สุขุมวิท43  แขวง คลองตันเหนือ เขต วัฒนา จ. กรุงเทพมหานคร</t>
  </si>
  <si>
    <t>6275</t>
  </si>
  <si>
    <t>02L035/001</t>
  </si>
  <si>
    <t>103728</t>
  </si>
  <si>
    <t>พ840/9775/001</t>
  </si>
  <si>
    <t>1100800125646</t>
  </si>
  <si>
    <t>นาย พิษณุ อยู่เย็นเจริญ</t>
  </si>
  <si>
    <t>6772</t>
  </si>
  <si>
    <t>05D027</t>
  </si>
  <si>
    <t>31526</t>
  </si>
  <si>
    <t>05D027-B001</t>
  </si>
  <si>
    <t>05D027-B002</t>
  </si>
  <si>
    <t>05D027-B003</t>
  </si>
  <si>
    <t>6896</t>
  </si>
  <si>
    <t>05J002</t>
  </si>
  <si>
    <t>2850</t>
  </si>
  <si>
    <t>05J002-B001</t>
  </si>
  <si>
    <t>ธ บ พีพีเอ็นรูฟโปรดักส์</t>
  </si>
  <si>
    <t>0735561004879</t>
  </si>
  <si>
    <t xml:space="preserve">บริษัทจำกัด พีพีเอ็นรูฟโปรดักส์ </t>
  </si>
  <si>
    <t>เลขที่ 58/1-5 ม. 1  ต. ทรงคนอง อ. สามพราน จ. นครปฐม</t>
  </si>
  <si>
    <t>5102</t>
  </si>
  <si>
    <t>01B001</t>
  </si>
  <si>
    <t>58647</t>
  </si>
  <si>
    <t>เลขที่ 58/1-5 หมู่ที่ 1 ทรงคนอง สามพราน นครปฐม</t>
  </si>
  <si>
    <t>01B001-B001</t>
  </si>
  <si>
    <t>01B001-B002</t>
  </si>
  <si>
    <t>01B001-B003</t>
  </si>
  <si>
    <t>01B001-B004</t>
  </si>
  <si>
    <t>01B001-B005</t>
  </si>
  <si>
    <t>โรงงานเมทัลชีท</t>
  </si>
  <si>
    <t>01B001-B006</t>
  </si>
  <si>
    <t>01B001-B007</t>
  </si>
  <si>
    <t>01B001-B008</t>
  </si>
  <si>
    <t>01B001-B009</t>
  </si>
  <si>
    <t>01B001-B010</t>
  </si>
  <si>
    <t>ห้องรับรอง,โรงเก็บของ</t>
  </si>
  <si>
    <t>พ700/5110</t>
  </si>
  <si>
    <t>1102001539158</t>
  </si>
  <si>
    <t>นาย พีม นาคขำ</t>
  </si>
  <si>
    <t>เลขที่ 44/30 ม. 1  ต. ทรงคนอง อ. สามพราน จ. นครปฐม</t>
  </si>
  <si>
    <t>6826</t>
  </si>
  <si>
    <t>05H008/001</t>
  </si>
  <si>
    <t>124780</t>
  </si>
  <si>
    <t>อ554/2557</t>
  </si>
  <si>
    <t>3730600600392</t>
  </si>
  <si>
    <t>นาย อนันต์ จันทร์ฉาย</t>
  </si>
  <si>
    <t>เลขที่ 53 หมู่ที่ 5 ทรงคนอง สามพราน นครปฐม</t>
  </si>
  <si>
    <t>05H008/001-B001</t>
  </si>
  <si>
    <t>6879</t>
  </si>
  <si>
    <t>05I018/001</t>
  </si>
  <si>
    <t>102740</t>
  </si>
  <si>
    <t>6880</t>
  </si>
  <si>
    <t>05I018/002</t>
  </si>
  <si>
    <t>113329</t>
  </si>
  <si>
    <t>เลขที่ 44/30 หมู่ที่ 1 ทรงคนอง สามพราน นครปฐม</t>
  </si>
  <si>
    <t>05I018/002-B001</t>
  </si>
  <si>
    <t>พ461/6451</t>
  </si>
  <si>
    <t>3730600683450</t>
  </si>
  <si>
    <t>นาย พุฒิพงศ์ พัฒนกิตติพงศ์</t>
  </si>
  <si>
    <t>เลขที่ 25/8 ม. 12  ต. สวนหลวง อ. กระทุ่มแบน จ. สมุทรสาคร</t>
  </si>
  <si>
    <t>6853</t>
  </si>
  <si>
    <t>05H023</t>
  </si>
  <si>
    <t>2901</t>
  </si>
  <si>
    <t>เลขที่ 25/8 หมู่ที่ 12 สวนหลวง กระทุ่มแบน สมุทรสาคร</t>
  </si>
  <si>
    <t>05H023-B001</t>
  </si>
  <si>
    <t>05H023-b002</t>
  </si>
  <si>
    <t>พ767/8777</t>
  </si>
  <si>
    <t>น.ส. พูลผล สุวรรณพัฒน์</t>
  </si>
  <si>
    <t>เลขที่ 234/16  แขวง ลาดพร้าว เขต ลาดพร้าว จ. กรุงเทพมหานคร</t>
  </si>
  <si>
    <t>5114</t>
  </si>
  <si>
    <t>01B012</t>
  </si>
  <si>
    <t>39251</t>
  </si>
  <si>
    <t>พ787/1781/001</t>
  </si>
  <si>
    <t>3730600577749</t>
  </si>
  <si>
    <t>นาง พูลศรี งามสง่า</t>
  </si>
  <si>
    <t>เลขที่ 40/4 ม. 1  ต. ทรงคนอง อ. สามพราน จ. นครปฐม</t>
  </si>
  <si>
    <t>5909</t>
  </si>
  <si>
    <t>01Z027/001</t>
  </si>
  <si>
    <t>34404</t>
  </si>
  <si>
    <t>7398</t>
  </si>
  <si>
    <t>01Z027/008</t>
  </si>
  <si>
    <t>เลขที่ 40/4 หมู่ที่ 1 ทรงคนอง สามพราน นครปฐม</t>
  </si>
  <si>
    <t>01Z027/008-B001</t>
  </si>
  <si>
    <t>พ781/6559/001</t>
  </si>
  <si>
    <t>1739990076024</t>
  </si>
  <si>
    <t>นาย พูลศักดิ์ โพธิ์ทอง</t>
  </si>
  <si>
    <t>เลขที่ 95/6 ม. 2  ต. ทรงคนอง อ. สามพราน จ. นครปฐม</t>
  </si>
  <si>
    <t>6227</t>
  </si>
  <si>
    <t>02K020/001</t>
  </si>
  <si>
    <t>124712</t>
  </si>
  <si>
    <t>เลขที่ 95/6 หมู่ที่ 2 ทรงคนอง สามพราน นครปฐม</t>
  </si>
  <si>
    <t>02K020/001-B001</t>
  </si>
  <si>
    <t>6228</t>
  </si>
  <si>
    <t>02K020/002</t>
  </si>
  <si>
    <t>124711</t>
  </si>
  <si>
    <t>02K020/002-B001</t>
  </si>
  <si>
    <t>พ770/8541</t>
  </si>
  <si>
    <t>3102102017242</t>
  </si>
  <si>
    <t>นาง พเยาว์ สันติกุล</t>
  </si>
  <si>
    <t>เลขที่ 8 ม. 5  แขวง จอมทอง เขต จอมทอง จ. กรุงเทพมหานคร</t>
  </si>
  <si>
    <t>5691</t>
  </si>
  <si>
    <t>01V043</t>
  </si>
  <si>
    <t>70423</t>
  </si>
  <si>
    <t>เลขที่ 8 หมู่ที่ 5 จอมทอง จอมทอง กรุงเทพมหานคร</t>
  </si>
  <si>
    <t>01V043-B001</t>
  </si>
  <si>
    <t>พ770/8187/002</t>
  </si>
  <si>
    <t>3770200320058</t>
  </si>
  <si>
    <t>น.ส. พเยาว์ สุขสมัย</t>
  </si>
  <si>
    <t>เลขที่ 31/1 ม. 3  ต. ทรงคนอง อ. สามพราน จ. นครปฐม</t>
  </si>
  <si>
    <t>6417</t>
  </si>
  <si>
    <t>03C024/004</t>
  </si>
  <si>
    <t>87813</t>
  </si>
  <si>
    <t>เลขที่ 31/1 หมู่ที่ 3 ทรงคนอง สามพราน นครปฐม</t>
  </si>
  <si>
    <t>03C024/004-B001</t>
  </si>
  <si>
    <t>พ770/9511/001</t>
  </si>
  <si>
    <t>3141100124415</t>
  </si>
  <si>
    <t>นาง พเยาว์ อินแขก</t>
  </si>
  <si>
    <t>เลขที่ 20 ม. 6  ต. ทรงคนอง อ. สามพราน จ. นครปฐม</t>
  </si>
  <si>
    <t>7087</t>
  </si>
  <si>
    <t>06F014</t>
  </si>
  <si>
    <t>62451</t>
  </si>
  <si>
    <t>7089</t>
  </si>
  <si>
    <t>06F014/002</t>
  </si>
  <si>
    <t>113743</t>
  </si>
  <si>
    <t>เลขที่ 20 หมู่ที่ 6 ทรงคนอง สามพราน นครปฐม</t>
  </si>
  <si>
    <t>06F014/002-B001</t>
  </si>
  <si>
    <t>06F014/002-B002</t>
  </si>
  <si>
    <t>ภ661/5785/001</t>
  </si>
  <si>
    <t>3102200236461</t>
  </si>
  <si>
    <t>นาย ภพพงศ์ บริสุทธิ์</t>
  </si>
  <si>
    <t>เลขที่ 64/1 ม. 1  ต. ทรงคนอง อ. สามพราน จ. นครปฐม</t>
  </si>
  <si>
    <t>5345</t>
  </si>
  <si>
    <t>01K029</t>
  </si>
  <si>
    <t>71867</t>
  </si>
  <si>
    <t>5346</t>
  </si>
  <si>
    <t>01K031</t>
  </si>
  <si>
    <t>85412</t>
  </si>
  <si>
    <t>ภ740/8711</t>
  </si>
  <si>
    <t>3102001358923</t>
  </si>
  <si>
    <t>น.ส. ภราดี สร้างแก้ว</t>
  </si>
  <si>
    <t>เลขที่ 543/161  แขวง บางขุนศรี เขต บางกอกน้อย จ. กรุงเทพมหานคร</t>
  </si>
  <si>
    <t>5117</t>
  </si>
  <si>
    <t>01B015</t>
  </si>
  <si>
    <t>39248</t>
  </si>
  <si>
    <t>ภ740/2717</t>
  </si>
  <si>
    <t>3740200173535</t>
  </si>
  <si>
    <t>นาย ภวัต จีระกุลกิจ</t>
  </si>
  <si>
    <t>เลขที่ 2/3 ม. 9  ต. อ้อมน้อย อ. กระทุ่มแบน จ. สมุทรสาคร</t>
  </si>
  <si>
    <t>5984</t>
  </si>
  <si>
    <t>02C003</t>
  </si>
  <si>
    <t>65451</t>
  </si>
  <si>
    <t>ภ140/1774</t>
  </si>
  <si>
    <t>นาย ภักดี กัลยาณรัตน์</t>
  </si>
  <si>
    <t>เลขที่ 17 ม. 5 ถ. .  ต. ทรงคนอง อ. สามพราน จ. นครปฐม</t>
  </si>
  <si>
    <t>5386</t>
  </si>
  <si>
    <t>01K071</t>
  </si>
  <si>
    <t>10469</t>
  </si>
  <si>
    <t>5444</t>
  </si>
  <si>
    <t>01N005</t>
  </si>
  <si>
    <t>3057</t>
  </si>
  <si>
    <t>เลขที่ 17 หมู่ที่ 5 ถ. . ทรงคนอง สามพราน นครปฐม</t>
  </si>
  <si>
    <t>01N005-B001</t>
  </si>
  <si>
    <t>01N005-B002</t>
  </si>
  <si>
    <t>7362</t>
  </si>
  <si>
    <t>01N004/001</t>
  </si>
  <si>
    <t>01N004/001-B001</t>
  </si>
  <si>
    <t>01N004/001-B002</t>
  </si>
  <si>
    <t>ภ174/8717</t>
  </si>
  <si>
    <t>นาย ภัควัต ศราครี</t>
  </si>
  <si>
    <t>เลขที่ 89/64 ม. 2  ต. บางเตย อ. สามพราน จ. นครปฐม</t>
  </si>
  <si>
    <t>5182</t>
  </si>
  <si>
    <t>01E005</t>
  </si>
  <si>
    <t>64685</t>
  </si>
  <si>
    <t>ส777/7947</t>
  </si>
  <si>
    <t>3101600350848</t>
  </si>
  <si>
    <t>นาย สวรรค์ รอดวุฒิ</t>
  </si>
  <si>
    <t>เลขที่ 60/2 หมู่ที่ 1 ทรงคนอง สามพราน นครปฐม</t>
  </si>
  <si>
    <t>01E005-B001</t>
  </si>
  <si>
    <t>01E005-B002</t>
  </si>
  <si>
    <t>ส724/5975</t>
  </si>
  <si>
    <t>นาง สมจิตต์ น้อยประสิทธิ์</t>
  </si>
  <si>
    <t>เลขที่ 60/3 หมู่ที่ 1 ทรงคนอง สามพราน นครปฐม</t>
  </si>
  <si>
    <t>01E005-B003</t>
  </si>
  <si>
    <t>จ140/1568</t>
  </si>
  <si>
    <t>3101502103609</t>
  </si>
  <si>
    <t>น.ส. จงดี ขุนภาส</t>
  </si>
  <si>
    <t>เลขที่ 60/4 หมู่ที่ 1 ทรงคนอง สามพราน นครปฐม</t>
  </si>
  <si>
    <t>01E005-B004</t>
  </si>
  <si>
    <t>ธ722/8715/001</t>
  </si>
  <si>
    <t>นาย ธวัชชัย ศราคนี</t>
  </si>
  <si>
    <t>เลขที่ 60/6 หมู่ที่ 1 ทรงคนอง สามพราน นครปฐม</t>
  </si>
  <si>
    <t>01E005-B005</t>
  </si>
  <si>
    <t>น655/2572</t>
  </si>
  <si>
    <t>1739900-11-8211</t>
  </si>
  <si>
    <t>นาย นิพนธ์ ฉ่ำปรีชา</t>
  </si>
  <si>
    <t>เลขที่ 60/6  หมู่ที่ 1 ทรงคนอง สามพราน นครปฐม</t>
  </si>
  <si>
    <t>01E005-B006</t>
  </si>
  <si>
    <t>01E005-B007</t>
  </si>
  <si>
    <t>01E005-B008</t>
  </si>
  <si>
    <t>01E005-B009</t>
  </si>
  <si>
    <t>01E005-B010</t>
  </si>
  <si>
    <t>เลขที่ 89/64 หมู่ที่ 2 บางเตย สามพราน นครปฐม</t>
  </si>
  <si>
    <t>01E005-B011</t>
  </si>
  <si>
    <t>01E005-B012</t>
  </si>
  <si>
    <t>01E005-B013</t>
  </si>
  <si>
    <t>ภ558/1751/001</t>
  </si>
  <si>
    <t>3730600576556</t>
  </si>
  <si>
    <t>นาง ภัทนิษฐ์ กลิ่นเกิด</t>
  </si>
  <si>
    <t>เลขที่ 101 ม. 6  ต. ทรงคนอง อ. สามพราน จ. นครปฐม</t>
  </si>
  <si>
    <t>7097</t>
  </si>
  <si>
    <t>06F023</t>
  </si>
  <si>
    <t>92639</t>
  </si>
  <si>
    <t>เลขที่ 101 หมู่ที่ 6 ทรงคนอง สามพราน นครปฐม</t>
  </si>
  <si>
    <t>06F023-B001</t>
  </si>
  <si>
    <t>ภ576/7484</t>
  </si>
  <si>
    <t>3730600122547</t>
  </si>
  <si>
    <t>น.ส. ภัทรภรณ์ วุฒิเสถียร</t>
  </si>
  <si>
    <t>เลขที่ 25/2 ม. 1  ต. บางเตย อ. สามพราน จ. นครปฐม</t>
  </si>
  <si>
    <t>5846</t>
  </si>
  <si>
    <t>01Y001</t>
  </si>
  <si>
    <t>74782</t>
  </si>
  <si>
    <t>เลขที่ 25/2 หมู่ที่ 1 บางเตย สามพราน นครปฐม</t>
  </si>
  <si>
    <t>01Y001-B001</t>
  </si>
  <si>
    <t>ร้านผงซักฟอก</t>
  </si>
  <si>
    <t>01Y001-B002</t>
  </si>
  <si>
    <t>01Y001-B003</t>
  </si>
  <si>
    <t>ร้านทำฟัน</t>
  </si>
  <si>
    <t>01Y001-B004</t>
  </si>
  <si>
    <t>ร้านซ่อมแอร์</t>
  </si>
  <si>
    <t>01Y001-B005</t>
  </si>
  <si>
    <t>5849</t>
  </si>
  <si>
    <t>01Y006</t>
  </si>
  <si>
    <t>8791</t>
  </si>
  <si>
    <t>01Y006-B001</t>
  </si>
  <si>
    <t>ภ578/8718</t>
  </si>
  <si>
    <t>3730600592861</t>
  </si>
  <si>
    <t>น.ส. ภัทรศยา ศรีเกษม</t>
  </si>
  <si>
    <t>6425</t>
  </si>
  <si>
    <t>03C030/003</t>
  </si>
  <si>
    <t>99802</t>
  </si>
  <si>
    <t>ภ575/1717</t>
  </si>
  <si>
    <t>3730600145253</t>
  </si>
  <si>
    <t>นาง ภัทรานุช แก้วเขียว</t>
  </si>
  <si>
    <t>เลขที่ 89/211 ม. หมู่บ้านนันทวัน ซ. 3/5 ถ. ราชพฤกษ์  แขวง บางแวก เขต ภาษีเจริญ จ. กรุงเทพมหานคร</t>
  </si>
  <si>
    <t>5501</t>
  </si>
  <si>
    <t>01Q007/001</t>
  </si>
  <si>
    <t>113437</t>
  </si>
  <si>
    <t>01Q007/001-B001</t>
  </si>
  <si>
    <t>01Q007/001-B002</t>
  </si>
  <si>
    <t>ภ167/4281</t>
  </si>
  <si>
    <t>3102001608041</t>
  </si>
  <si>
    <t>นาย ภาคภูมิ เดชสกุลฤทธิ์</t>
  </si>
  <si>
    <t>เลขที่ 9/7 ถ. บรมราชนนี  แขวง ศาลาธรรมสพน์ เขต ทวีวัฒนา จ. กรุงเทพมหานคร</t>
  </si>
  <si>
    <t>5916</t>
  </si>
  <si>
    <t>01Z029</t>
  </si>
  <si>
    <t>12962</t>
  </si>
  <si>
    <t>ภ474/5387</t>
  </si>
  <si>
    <t>3730600228001</t>
  </si>
  <si>
    <t>นาย ภาณุวัฒน์ บุญศรีพิทยานนท์</t>
  </si>
  <si>
    <t>เลขที่ 69 ม. 5  ต. บางกระทึก อ. สามพราน จ. นครปฐม</t>
  </si>
  <si>
    <t>5702</t>
  </si>
  <si>
    <t>01V052</t>
  </si>
  <si>
    <t>88283</t>
  </si>
  <si>
    <t>ป767/5387</t>
  </si>
  <si>
    <t>3480300250046</t>
  </si>
  <si>
    <t>นาง ปิยะพร บุญศรีพิทยานนท์</t>
  </si>
  <si>
    <t>เลขที่ 41/27 หมู่ที่ 1 ทรงคนอง สามพราน นครปฐม</t>
  </si>
  <si>
    <t>01V052-B001</t>
  </si>
  <si>
    <t>7381</t>
  </si>
  <si>
    <t>01V052/001</t>
  </si>
  <si>
    <t>ภ750/8177</t>
  </si>
  <si>
    <t>3102001162093</t>
  </si>
  <si>
    <t>นาย ภามิน สกุลวานิชธนา</t>
  </si>
  <si>
    <t>เลขที่ 128 ซ. บรมราชชนนี111  แขวง ศาลาธรรมสพน์ เขต ทวีวัฒนา จ. กรุงเทพมหานคร</t>
  </si>
  <si>
    <t>5861</t>
  </si>
  <si>
    <t>01Y016</t>
  </si>
  <si>
    <t>97395</t>
  </si>
  <si>
    <t>เลขที่ 128 ซ. บรมราชชนนี111 ศาลาธรรมสพน์ ทวีวัฒนา กรุงเทพมหานคร</t>
  </si>
  <si>
    <t>01Y016-B001</t>
  </si>
  <si>
    <t>01Y016-B002</t>
  </si>
  <si>
    <t>5862</t>
  </si>
  <si>
    <t>01Y017</t>
  </si>
  <si>
    <t>12847</t>
  </si>
  <si>
    <t>ภ740/8719</t>
  </si>
  <si>
    <t>3730600595755</t>
  </si>
  <si>
    <t>นาง ภารดี หลีกอาญา</t>
  </si>
  <si>
    <t>เลขที่ 23 ม. 4  ต. ทรงคนอง อ. สามพราน จ. นครปฐม</t>
  </si>
  <si>
    <t>6924</t>
  </si>
  <si>
    <t>05L009</t>
  </si>
  <si>
    <t>93383</t>
  </si>
  <si>
    <t>ภ817/5338/001</t>
  </si>
  <si>
    <t>3730600598029</t>
  </si>
  <si>
    <t>นาย ภาสกร ธัญญสกุลกิจ</t>
  </si>
  <si>
    <t>เลขที่ 16 ม. 5  ต. ทรงคนอง อ. สามพราน จ. นครปฐม</t>
  </si>
  <si>
    <t>6699</t>
  </si>
  <si>
    <t>05B006</t>
  </si>
  <si>
    <t>11459</t>
  </si>
  <si>
    <t>05B006-B001</t>
  </si>
  <si>
    <t>7534</t>
  </si>
  <si>
    <t>05B802</t>
  </si>
  <si>
    <t>เลขที่ 16 หมู่ที่ 5 ทรงคนอง สามพราน นครปฐม</t>
  </si>
  <si>
    <t>05B802-B001</t>
  </si>
  <si>
    <t>6700</t>
  </si>
  <si>
    <t>05B007</t>
  </si>
  <si>
    <t>33474</t>
  </si>
  <si>
    <t>ภ817/8179</t>
  </si>
  <si>
    <t>3102201705651</t>
  </si>
  <si>
    <t>นาย ภาสกร สูงเรืองแสง</t>
  </si>
  <si>
    <t>เลขที่ 86/6 ม. 1  ต. ทรงคนอง อ. สามพราน จ. นครปฐม</t>
  </si>
  <si>
    <t>5371</t>
  </si>
  <si>
    <t>01K056</t>
  </si>
  <si>
    <t>71921</t>
  </si>
  <si>
    <t>ว570/8179</t>
  </si>
  <si>
    <t>3102201705619</t>
  </si>
  <si>
    <t>นาย วินัย สูงเรืองแสง</t>
  </si>
  <si>
    <t>เลขที่ 55/13 หมู่ที่ 1 ทรงคนอง สามพราน นครปฐม</t>
  </si>
  <si>
    <t>01K056-B001</t>
  </si>
  <si>
    <t>ภ760/5767</t>
  </si>
  <si>
    <t>3100901873709</t>
  </si>
  <si>
    <t>น.ส. ภุมภา ทรัพย์กรกุล</t>
  </si>
  <si>
    <t>เลขที่ 19 ซ. เทอดไท71  แขวง บางหว้า เขต ภาษีเจริญ จ. กรุงเทพมหานคร</t>
  </si>
  <si>
    <t>5312</t>
  </si>
  <si>
    <t>01K001</t>
  </si>
  <si>
    <t>71926</t>
  </si>
  <si>
    <t>ภ450/8797</t>
  </si>
  <si>
    <t>1102000990026</t>
  </si>
  <si>
    <t>นาย ภูดิท สร้อยเซียน</t>
  </si>
  <si>
    <t>เลขที่ 33/1 ม. 3  ต. ทรงคนอง อ. สามพราน จ. นครปฐม</t>
  </si>
  <si>
    <t>6311</t>
  </si>
  <si>
    <t>03A012</t>
  </si>
  <si>
    <t>26739</t>
  </si>
  <si>
    <t>6320</t>
  </si>
  <si>
    <t>03A021</t>
  </si>
  <si>
    <t>26942</t>
  </si>
  <si>
    <t>ส500/8797</t>
  </si>
  <si>
    <t>3739900085548</t>
  </si>
  <si>
    <t>นาง สุนา สร้อยเซียน</t>
  </si>
  <si>
    <t>เลขที่ 33/1 หมู่ที่ 3 ทรงคนอง สามพราน นครปฐม</t>
  </si>
  <si>
    <t>03A021-B001</t>
  </si>
  <si>
    <t>ภ764/8187</t>
  </si>
  <si>
    <t>1730600087745</t>
  </si>
  <si>
    <t>นาย ภูมิพัฒน์ สุขสำราญ</t>
  </si>
  <si>
    <t>เลขที่ 22/1 ม. 5  ต. ทรงคนอง อ. สามพราน จ. นครปฐม</t>
  </si>
  <si>
    <t>7473</t>
  </si>
  <si>
    <t>05D019/001</t>
  </si>
  <si>
    <t>127975</t>
  </si>
  <si>
    <t>ภ782/2519</t>
  </si>
  <si>
    <t>1100500993138</t>
  </si>
  <si>
    <t>น.ส. ภูริศชญา จำปากอ</t>
  </si>
  <si>
    <t>เลขที่ 44/72 ม. 1  ต. ทรงคนอง อ. สามพราน จ. นครปฐม</t>
  </si>
  <si>
    <t>5597</t>
  </si>
  <si>
    <t>01S056</t>
  </si>
  <si>
    <t>77286</t>
  </si>
  <si>
    <t>ร400/5779/001</t>
  </si>
  <si>
    <t>3640700113923</t>
  </si>
  <si>
    <t>นาง เรณู เนียมเอี่ยม</t>
  </si>
  <si>
    <t>เลขที่ 44/71 หมู่ที่ 1 ทรงคนอง สามพราน นครปฐม</t>
  </si>
  <si>
    <t>01S056-B001</t>
  </si>
  <si>
    <t>ภ768/8274</t>
  </si>
  <si>
    <t>1103900206969</t>
  </si>
  <si>
    <t>ด.ช. ภูริ์พิสิษฐ์ สุจริต</t>
  </si>
  <si>
    <t>เลขที่ 49 ซ. จรัลสนิทวงศ์85  แขวง บางอ้อ เขต บางพลัด จ. กรุงเทพมหานคร</t>
  </si>
  <si>
    <t>5928</t>
  </si>
  <si>
    <t>02A007</t>
  </si>
  <si>
    <t>17352</t>
  </si>
  <si>
    <t>7400</t>
  </si>
  <si>
    <t>02A007/001</t>
  </si>
  <si>
    <t>ม117/8774/001</t>
  </si>
  <si>
    <t>3730600132534</t>
  </si>
  <si>
    <t>นาย มงคล ศรีรัตนวิไล</t>
  </si>
  <si>
    <t>เลขที่ 88/11 ม. 1  ต. ทรงคนอง อ. สามพราน จ. นครปฐม</t>
  </si>
  <si>
    <t>7321</t>
  </si>
  <si>
    <t>01W022/001</t>
  </si>
  <si>
    <t>108895</t>
  </si>
  <si>
    <t>เลขที่ 88/11 หมู่ที่ 1 ทรงคนอง สามพราน นครปฐม</t>
  </si>
  <si>
    <t>01W022/001-B001</t>
  </si>
  <si>
    <t>5787</t>
  </si>
  <si>
    <t>01W022</t>
  </si>
  <si>
    <t>92072</t>
  </si>
  <si>
    <t>01W022-B001</t>
  </si>
  <si>
    <t>01W022-B002</t>
  </si>
  <si>
    <t>01W022-B003</t>
  </si>
  <si>
    <t>01W022-B004</t>
  </si>
  <si>
    <t>01W022-B005</t>
  </si>
  <si>
    <t>01W022-B006</t>
  </si>
  <si>
    <t>ร้านทำเบาะจักรยานยนต์</t>
  </si>
  <si>
    <t>01W022-B007</t>
  </si>
  <si>
    <t>01W022-B008</t>
  </si>
  <si>
    <t>ม117/1721/001</t>
  </si>
  <si>
    <t>3730600581789</t>
  </si>
  <si>
    <t>นาย มงคล แก้วแจ้ง</t>
  </si>
  <si>
    <t>เลขที่ 4/1 ม. 2  ต. ทรงคนอง อ. สามพราน จ. นครปฐม</t>
  </si>
  <si>
    <t>6213</t>
  </si>
  <si>
    <t>02K010</t>
  </si>
  <si>
    <t>65620</t>
  </si>
  <si>
    <t>เลขที่ 4/1 หมู่ที่ 2 ทรงคนอง สามพราน นครปฐม</t>
  </si>
  <si>
    <t>02K010-B001</t>
  </si>
  <si>
    <t>ม430/8797</t>
  </si>
  <si>
    <t>3730600583889</t>
  </si>
  <si>
    <t>น.ส. มณฑา สร้อยเซียน</t>
  </si>
  <si>
    <t>6141</t>
  </si>
  <si>
    <t>02I016</t>
  </si>
  <si>
    <t>48751</t>
  </si>
  <si>
    <t>ม400/5915</t>
  </si>
  <si>
    <t>นาง มณี ทองใบประสิทธิ์</t>
  </si>
  <si>
    <t>เลขที่ 46/339 ม. 4  ต. อ้อมใหญ่ อ. สามพราน จ. นครปฐม</t>
  </si>
  <si>
    <t>6118</t>
  </si>
  <si>
    <t>02H012</t>
  </si>
  <si>
    <t>101111</t>
  </si>
  <si>
    <t>ม400/6711/001</t>
  </si>
  <si>
    <t>3730600587671</t>
  </si>
  <si>
    <t>นาง มณี โพร้งเกร็ด</t>
  </si>
  <si>
    <t>เลขที่ 35/2 ม. 6  ต. ทรงคนอง อ. สามพราน จ. นครปฐม</t>
  </si>
  <si>
    <t>7255</t>
  </si>
  <si>
    <t>06J037</t>
  </si>
  <si>
    <t>65958</t>
  </si>
  <si>
    <t>เลขที่ 35/2 หมู่ที่ 6 ทรงคนอง สามพราน นครปฐม</t>
  </si>
  <si>
    <t>06J037-B001</t>
  </si>
  <si>
    <t>06J037-B002</t>
  </si>
  <si>
    <t>06J037-B003</t>
  </si>
  <si>
    <t>ม474/5338</t>
  </si>
  <si>
    <t>3730600598011</t>
  </si>
  <si>
    <t>นาง มณีรัตน์ ธัญญสกุลกิจ</t>
  </si>
  <si>
    <t>เลขที่ 17 ม. 5  ต. ทรงคนอง อ. สามพราน จ. นครปฐม</t>
  </si>
  <si>
    <t>6698</t>
  </si>
  <si>
    <t>05B001</t>
  </si>
  <si>
    <t>93052</t>
  </si>
  <si>
    <t>05B001-B001</t>
  </si>
  <si>
    <t>05B001-B002</t>
  </si>
  <si>
    <t>ม474/2273</t>
  </si>
  <si>
    <t>1100800449263</t>
  </si>
  <si>
    <t>ด.ญ. มณีรัตน์ ใช้เจริญ</t>
  </si>
  <si>
    <t>7110</t>
  </si>
  <si>
    <t>06G001</t>
  </si>
  <si>
    <t>46683</t>
  </si>
  <si>
    <t>ส240/2273</t>
  </si>
  <si>
    <t>3730600585598</t>
  </si>
  <si>
    <t>นาย สุชาติ ใช้เจริญ</t>
  </si>
  <si>
    <t>เลขที่ 61 หมู่ที่ 6 ทรงคนอง สามพราน นครปฐม</t>
  </si>
  <si>
    <t>06G001-B001</t>
  </si>
  <si>
    <t>ม454/6254</t>
  </si>
  <si>
    <t>3730600873372</t>
  </si>
  <si>
    <t>น.ส. มณีเนตร แพชนัด</t>
  </si>
  <si>
    <t>เลขที่ 68 ม. 3  ต. ทรงคนอง อ. สามพราน จ. นครปฐม</t>
  </si>
  <si>
    <t>6361</t>
  </si>
  <si>
    <t>03B008</t>
  </si>
  <si>
    <t>3211</t>
  </si>
  <si>
    <t>ม454/9274/001</t>
  </si>
  <si>
    <t>น.ส. มณีเนตร แอชมัด</t>
  </si>
  <si>
    <t>6355</t>
  </si>
  <si>
    <t>03B004</t>
  </si>
  <si>
    <t>92096</t>
  </si>
  <si>
    <t>ป785/6274</t>
  </si>
  <si>
    <t>3730600873348</t>
  </si>
  <si>
    <t>นาย ประสิทธิ์ แพชมัด</t>
  </si>
  <si>
    <t>เลขที่ 68 หมู่ที่ 3 ทรงคนอง สามพราน นครปฐม</t>
  </si>
  <si>
    <t>03B004-B001</t>
  </si>
  <si>
    <t>03B004-B002</t>
  </si>
  <si>
    <t>03B004-B003</t>
  </si>
  <si>
    <t>ม547/1774</t>
  </si>
  <si>
    <t>นาย มนตรี กัลยาณรัตน์</t>
  </si>
  <si>
    <t>เลขที่ 1483/34  แขวง บุคคโล เขต ธนบุรี จ. กรุงเทพมหานคร</t>
  </si>
  <si>
    <t>6818</t>
  </si>
  <si>
    <t>05G007</t>
  </si>
  <si>
    <t>9078</t>
  </si>
  <si>
    <t>05G007-B001</t>
  </si>
  <si>
    <t>05G007-B002</t>
  </si>
  <si>
    <t>ม547/7578</t>
  </si>
  <si>
    <t>3760100653390</t>
  </si>
  <si>
    <t>นาย มนตรี มนะเวศน์</t>
  </si>
  <si>
    <t>เลขที่ 35 ม. 2  ต. ทรงคนอง อ. สามพราน จ. นครปฐม</t>
  </si>
  <si>
    <t>7188</t>
  </si>
  <si>
    <t>06I003/003</t>
  </si>
  <si>
    <t>85251</t>
  </si>
  <si>
    <t>ม547/7551</t>
  </si>
  <si>
    <t>3730600588619</t>
  </si>
  <si>
    <t>นาย มนตรี เม่นนาเกร็ด</t>
  </si>
  <si>
    <t>เลขที่ 77/9 ม. 2  ต. หอมเกร็ด อ. สามพราน จ. นครปฐม</t>
  </si>
  <si>
    <t>6256</t>
  </si>
  <si>
    <t>02L019</t>
  </si>
  <si>
    <t>19109</t>
  </si>
  <si>
    <t>เลขที่ 77/9 หมู่ที่ 2 หอมเกร็ด สามพราน นครปฐม</t>
  </si>
  <si>
    <t>02L019-B001</t>
  </si>
  <si>
    <t>02L019-B002</t>
  </si>
  <si>
    <t>ม547/2570/001</t>
  </si>
  <si>
    <t>3730600598916</t>
  </si>
  <si>
    <t>นาย มนตรี แชบัว</t>
  </si>
  <si>
    <t>เลขที่ 29/1 ม. 1  ต. ทรงคนอง อ. สามพราน จ. นครปฐม</t>
  </si>
  <si>
    <t>5461</t>
  </si>
  <si>
    <t>01O005</t>
  </si>
  <si>
    <t>3095</t>
  </si>
  <si>
    <t>เลขที่ 29/1 หมู่ที่ 1 ทรงคนอง สามพราน นครปฐม</t>
  </si>
  <si>
    <t>01O005-B001</t>
  </si>
  <si>
    <t>01O005-B002</t>
  </si>
  <si>
    <t>01O005-B003</t>
  </si>
  <si>
    <t>6744</t>
  </si>
  <si>
    <t>05C022</t>
  </si>
  <si>
    <t>62132</t>
  </si>
  <si>
    <t>05C022-B001</t>
  </si>
  <si>
    <t>ม542/1487</t>
  </si>
  <si>
    <t>3740100334995</t>
  </si>
  <si>
    <t>พล.ต.ท. มนต์ชัย เกิดสมนึก</t>
  </si>
  <si>
    <t>เลขที่ 225/2 ม. 1  ต. บ่อพลอย อ. บ่อพลอย จ. กาญจนบุรี</t>
  </si>
  <si>
    <t>5723</t>
  </si>
  <si>
    <t>01V062</t>
  </si>
  <si>
    <t>67753</t>
  </si>
  <si>
    <t>พ787/2717</t>
  </si>
  <si>
    <t>3740100335002</t>
  </si>
  <si>
    <t>น.ส. แพรศิริกุล จิรากุลวชรวงศ์</t>
  </si>
  <si>
    <t>เลขที่ 44/17 หมู่ที่ 1 ทรงคนอง สามพราน นครปฐม</t>
  </si>
  <si>
    <t>01V062-B001</t>
  </si>
  <si>
    <t>ม546/7778</t>
  </si>
  <si>
    <t>1101400558741</t>
  </si>
  <si>
    <t>นาย มนต์พรหม ยูวะเวส</t>
  </si>
  <si>
    <t>เลขที่ 111/40 ม. 17  แขวง ศาลาธรรมสพน์ เขต ทวีวัฒนา จ. กรุงเทพมหานคร</t>
  </si>
  <si>
    <t>6542</t>
  </si>
  <si>
    <t>03F020</t>
  </si>
  <si>
    <t>9689</t>
  </si>
  <si>
    <t>5898</t>
  </si>
  <si>
    <t>01Z018</t>
  </si>
  <si>
    <t>3118</t>
  </si>
  <si>
    <t>ม580/8795/001</t>
  </si>
  <si>
    <t>4730600003091</t>
  </si>
  <si>
    <t>นาย มนัส สัมฤทธิ์ศรีงาม</t>
  </si>
  <si>
    <t>เลขที่ 74 ม. 1  ต. ทรงคนอง อ. สามพราน จ. นครปฐม</t>
  </si>
  <si>
    <t>5293</t>
  </si>
  <si>
    <t>01J006</t>
  </si>
  <si>
    <t>12445</t>
  </si>
  <si>
    <t>เลขที่ 74 หมู่ที่ 1 ทรงคนอง สามพราน นครปฐม</t>
  </si>
  <si>
    <t>01J006-B001</t>
  </si>
  <si>
    <t>ม580/8147/001</t>
  </si>
  <si>
    <t>3730600586781</t>
  </si>
  <si>
    <t>นาย มนัส สุขตาล</t>
  </si>
  <si>
    <t>เลขที่ 6/1 ม. 6  ต. ทรงคนอง อ. สามพราน จ. นครปฐม</t>
  </si>
  <si>
    <t>7239</t>
  </si>
  <si>
    <t>06J025/001</t>
  </si>
  <si>
    <t>95373</t>
  </si>
  <si>
    <t>เลขที่ 6/1 หมู่ที่ 6 ทรงคนอง สามพราน นครปฐม</t>
  </si>
  <si>
    <t>06J025/001-B001</t>
  </si>
  <si>
    <t>ม580/7887</t>
  </si>
  <si>
    <t>3730600582238</t>
  </si>
  <si>
    <t>นาย มนัส เลิศสำราญ</t>
  </si>
  <si>
    <t>เลขที่ 23/2 ม. 4  ต. ทรงคนอง อ. สามพราน จ. นครปฐม</t>
  </si>
  <si>
    <t>6209</t>
  </si>
  <si>
    <t>02K006</t>
  </si>
  <si>
    <t>3256</t>
  </si>
  <si>
    <t>6225</t>
  </si>
  <si>
    <t>02K019</t>
  </si>
  <si>
    <t>3257</t>
  </si>
  <si>
    <t>6231</t>
  </si>
  <si>
    <t>02K022</t>
  </si>
  <si>
    <t>13328</t>
  </si>
  <si>
    <t>6602</t>
  </si>
  <si>
    <t>04B022</t>
  </si>
  <si>
    <t>2919</t>
  </si>
  <si>
    <t>ส781/7887/001</t>
  </si>
  <si>
    <t>3730600582211</t>
  </si>
  <si>
    <t>นาย สมศักดิ์ เลิศสำราญ</t>
  </si>
  <si>
    <t>เลขที่ 58 หมู่ที่ 4 ทรงคนอง สามพราน นครปฐม</t>
  </si>
  <si>
    <t>04B022-B001</t>
  </si>
  <si>
    <t>บ้านพักคนงาาน</t>
  </si>
  <si>
    <t>ม500/9727</t>
  </si>
  <si>
    <t>3100902688981</t>
  </si>
  <si>
    <t>นาย มนู อิ้วชาวนา</t>
  </si>
  <si>
    <t>เลขที่ 99/27 ม. 11  แขวง ประเวศ เขต ประเวศ จ. กรุงเทพมหานคร</t>
  </si>
  <si>
    <t>5637</t>
  </si>
  <si>
    <t>01U002</t>
  </si>
  <si>
    <t>3102</t>
  </si>
  <si>
    <t>6230</t>
  </si>
  <si>
    <t>02K020/004</t>
  </si>
  <si>
    <t>3251</t>
  </si>
  <si>
    <t>6289</t>
  </si>
  <si>
    <t>02M004</t>
  </si>
  <si>
    <t>3252</t>
  </si>
  <si>
    <t>ม.น. มหารัตนอุบาสิกาจันทร์ขนนกยูงในอุปถัมภ์พระราชภาวนาวิสุทธิ์</t>
  </si>
  <si>
    <t xml:space="preserve">มูลนิธิ มหารัตนอุบาสิกาจันทร์ขนนกยูงในอุปถัมภ์พระราชภาวนาวิสุทธิ์ </t>
  </si>
  <si>
    <t>เลขที่ 100/7 ม. 7  ต. คลองสอง อ. คลองหลวง จ. ปทุมธานี</t>
  </si>
  <si>
    <t>6566</t>
  </si>
  <si>
    <t>04A016/001</t>
  </si>
  <si>
    <t>121371</t>
  </si>
  <si>
    <t>ม770/1757/001</t>
  </si>
  <si>
    <t>3730600580529</t>
  </si>
  <si>
    <t>นาย มะยม คิมประเสริฐ</t>
  </si>
  <si>
    <t>เลขที่ 66/1 ม. 1  ต. ทรงคนอง อ. สามพราน จ. นครปฐม</t>
  </si>
  <si>
    <t>5419</t>
  </si>
  <si>
    <t>01M006</t>
  </si>
  <si>
    <t>58272</t>
  </si>
  <si>
    <t>5420</t>
  </si>
  <si>
    <t>01M007</t>
  </si>
  <si>
    <t>17306</t>
  </si>
  <si>
    <t>เลขที่ 66/1 หมู่ที่ 1 ทรงคนอง สามพราน นครปฐม</t>
  </si>
  <si>
    <t>01M007-B001</t>
  </si>
  <si>
    <t>5421</t>
  </si>
  <si>
    <t>01M008</t>
  </si>
  <si>
    <t>8602</t>
  </si>
  <si>
    <t>5174</t>
  </si>
  <si>
    <t>01D004/001</t>
  </si>
  <si>
    <t>3015</t>
  </si>
  <si>
    <t>5177</t>
  </si>
  <si>
    <t>01D008</t>
  </si>
  <si>
    <t>14842</t>
  </si>
  <si>
    <t>เลขที่ 67/2 ม. 5  ต. ทรงคนอง อ. สามพราน จ. นครปฐม</t>
  </si>
  <si>
    <t>6914</t>
  </si>
  <si>
    <t>05K009/001</t>
  </si>
  <si>
    <t>2869</t>
  </si>
  <si>
    <t>6937</t>
  </si>
  <si>
    <t>05M003</t>
  </si>
  <si>
    <t>2868</t>
  </si>
  <si>
    <t>05M003-B001</t>
  </si>
  <si>
    <t>05M003-B002</t>
  </si>
  <si>
    <t>05M003-B003</t>
  </si>
  <si>
    <t>6942</t>
  </si>
  <si>
    <t>05M006</t>
  </si>
  <si>
    <t>116533</t>
  </si>
  <si>
    <t>6948</t>
  </si>
  <si>
    <t>05M006/006</t>
  </si>
  <si>
    <t>92327</t>
  </si>
  <si>
    <t>ม117/5587/001</t>
  </si>
  <si>
    <t>3740200510698</t>
  </si>
  <si>
    <t>นาย มังกร ปานสมรักษ์</t>
  </si>
  <si>
    <t>เลขที่ 59 ม. 1  ต. ทรงคนอง อ. สามพราน จ. นครปฐม</t>
  </si>
  <si>
    <t>5236</t>
  </si>
  <si>
    <t>01F042</t>
  </si>
  <si>
    <t>3014</t>
  </si>
  <si>
    <t>เลขที่ 59 หมู่ที่ 1 ทรงคนอง สามพราน นครปฐม</t>
  </si>
  <si>
    <t>01F042-B001</t>
  </si>
  <si>
    <t>01F042-B002</t>
  </si>
  <si>
    <t>01F042-B003</t>
  </si>
  <si>
    <t>ม550/8557/001</t>
  </si>
  <si>
    <t>5730600015658</t>
  </si>
  <si>
    <t>นาง มัทนา สุนทร</t>
  </si>
  <si>
    <t>เลขที่ 58/13 ม. 2  ต. ทรงคนอง อ. สามพราน จ. นครปฐม</t>
  </si>
  <si>
    <t>6039</t>
  </si>
  <si>
    <t>02E020</t>
  </si>
  <si>
    <t>72436</t>
  </si>
  <si>
    <t>6046</t>
  </si>
  <si>
    <t>02E024</t>
  </si>
  <si>
    <t>86018</t>
  </si>
  <si>
    <t>เลขที่ 58/13 หมู่ที่ 2 ทรงคนอง สามพราน นครปฐม</t>
  </si>
  <si>
    <t>02E024-B001</t>
  </si>
  <si>
    <t>02E024-B002</t>
  </si>
  <si>
    <t>ม512/4127</t>
  </si>
  <si>
    <t>3740200162827</t>
  </si>
  <si>
    <t>นาย มั่นกิจ ตั้งเจริญกิจสกุล</t>
  </si>
  <si>
    <t>เลขที่ 77 ม. 2  ต. บางเตย อ. สามพราน จ. นครปฐม</t>
  </si>
  <si>
    <t>7207</t>
  </si>
  <si>
    <t>06I019</t>
  </si>
  <si>
    <t>41772</t>
  </si>
  <si>
    <t>เลขที่ 77 หมู่ที่ 2 บางเตย สามพราน นครปฐม</t>
  </si>
  <si>
    <t>06I019-B001</t>
  </si>
  <si>
    <t>ม560/5327/001</t>
  </si>
  <si>
    <t>3730600587655</t>
  </si>
  <si>
    <t>นาย มานพ บุญช่วย</t>
  </si>
  <si>
    <t>เลขที่ 91 ม. 6  ต. ทรงคนอง อ. สามพราน จ. นครปฐม</t>
  </si>
  <si>
    <t>7134</t>
  </si>
  <si>
    <t>06G025</t>
  </si>
  <si>
    <t>65941</t>
  </si>
  <si>
    <t>เลขที่ 91 หมู่ที่ 6 ทรงคนอง สามพราน นครปฐม</t>
  </si>
  <si>
    <t>06G025-B001</t>
  </si>
  <si>
    <t>06G025-B002</t>
  </si>
  <si>
    <t>ม560/8795/001</t>
  </si>
  <si>
    <t>4730600003104</t>
  </si>
  <si>
    <t>นาย มานพ สัมฤทธิ์ศรีงาม</t>
  </si>
  <si>
    <t>เลขที่ 74/2 ม. 1  ต. ทรงคนอง อ. สามพราน จ. นครปฐม</t>
  </si>
  <si>
    <t>5290</t>
  </si>
  <si>
    <t>01J003</t>
  </si>
  <si>
    <t>12444</t>
  </si>
  <si>
    <t>7350</t>
  </si>
  <si>
    <t>01J006/001</t>
  </si>
  <si>
    <t>เลขที่ 74/2 หมู่ที่ 1 ทรงคนอง สามพราน นครปฐม</t>
  </si>
  <si>
    <t>01J006/001-B001</t>
  </si>
  <si>
    <t>01J006/001-B002</t>
  </si>
  <si>
    <t>ม560/7551/001</t>
  </si>
  <si>
    <t>3730600584303</t>
  </si>
  <si>
    <t>นาย มานพ เม่นนาเกร็ด</t>
  </si>
  <si>
    <t>เลขที่ 31/3 ม. 2  ต. ทรงคนอง อ. สามพราน จ. นครปฐม</t>
  </si>
  <si>
    <t>6265</t>
  </si>
  <si>
    <t>02L028</t>
  </si>
  <si>
    <t>3273</t>
  </si>
  <si>
    <t>6132</t>
  </si>
  <si>
    <t>02I007</t>
  </si>
  <si>
    <t>47234</t>
  </si>
  <si>
    <t>02I007-B001</t>
  </si>
  <si>
    <t>02I007-B002</t>
  </si>
  <si>
    <t>6125</t>
  </si>
  <si>
    <t>02H019</t>
  </si>
  <si>
    <t>3179</t>
  </si>
  <si>
    <t>เลขที่ 31/3 หมู่ที่ 2 ทรงคนอง สามพราน นครปฐม</t>
  </si>
  <si>
    <t>02H019-B001</t>
  </si>
  <si>
    <t>ม547/5331</t>
  </si>
  <si>
    <t>3730600591776</t>
  </si>
  <si>
    <t>นาย มานิตย์ ปัญญากาญจน์</t>
  </si>
  <si>
    <t>เลขที่ 21 ม. 3  ต. ทรงคนอง อ. สามพราน จ. นครปฐม</t>
  </si>
  <si>
    <t>6508</t>
  </si>
  <si>
    <t>03E016</t>
  </si>
  <si>
    <t>3226</t>
  </si>
  <si>
    <t>6453</t>
  </si>
  <si>
    <t>03D016</t>
  </si>
  <si>
    <t>3227</t>
  </si>
  <si>
    <t>ม547/8784</t>
  </si>
  <si>
    <t>3730600575100</t>
  </si>
  <si>
    <t>นาย มานิตย์ สวัสดิ์กว้าน</t>
  </si>
  <si>
    <t>เลขที่ 10/1 ม. 1  ต. ทรงคนอง อ. สามพราน จ. นครปฐม</t>
  </si>
  <si>
    <t>5387</t>
  </si>
  <si>
    <t>01L001</t>
  </si>
  <si>
    <t>27998</t>
  </si>
  <si>
    <t>7587</t>
  </si>
  <si>
    <t>01L001/001</t>
  </si>
  <si>
    <t>137962</t>
  </si>
  <si>
    <t>7588</t>
  </si>
  <si>
    <t>01L001/003</t>
  </si>
  <si>
    <t>137963</t>
  </si>
  <si>
    <t>ก870/8784</t>
  </si>
  <si>
    <t>3730600575151</t>
  </si>
  <si>
    <t>นาย เกษม สวัสดิ์กว้าน</t>
  </si>
  <si>
    <t>เลขที่ 10/3 หมู่ที่ 1 ทรงคนอง สามพราน นครปฐม</t>
  </si>
  <si>
    <t>01l001/003</t>
  </si>
  <si>
    <t>7589</t>
  </si>
  <si>
    <t>01L001/004</t>
  </si>
  <si>
    <t>137964</t>
  </si>
  <si>
    <t>7590</t>
  </si>
  <si>
    <t>01L001/005</t>
  </si>
  <si>
    <t>137965</t>
  </si>
  <si>
    <t>น600/8181</t>
  </si>
  <si>
    <t>3730600575142</t>
  </si>
  <si>
    <t>นาง นิภา สุขสงวน</t>
  </si>
  <si>
    <t>01l001/005</t>
  </si>
  <si>
    <t>7591</t>
  </si>
  <si>
    <t>01L001/006</t>
  </si>
  <si>
    <t>137966</t>
  </si>
  <si>
    <t>ม547/7781</t>
  </si>
  <si>
    <t>3700700446794</t>
  </si>
  <si>
    <t>นาย มานิตย์ แย้มสุขสมบูรณ์</t>
  </si>
  <si>
    <t>เลขที่ 5/2 ม. 3  ต. หนองโพ อ. โพธาราม จ. ราชบุรี</t>
  </si>
  <si>
    <t>6637</t>
  </si>
  <si>
    <t>04D014/001</t>
  </si>
  <si>
    <t>82652</t>
  </si>
  <si>
    <t>ม750/2774</t>
  </si>
  <si>
    <t>5100100018211</t>
  </si>
  <si>
    <t>นาง มาลินี จิรวัฒนรังสี</t>
  </si>
  <si>
    <t>เลขที่ 84  แขวง วังบูรพาภิรมย์ เขต พระนคร จ. กรุงเทพมหานคร</t>
  </si>
  <si>
    <t>5216</t>
  </si>
  <si>
    <t>01F023</t>
  </si>
  <si>
    <t>96363</t>
  </si>
  <si>
    <t>เลขที่ 84 วังบูรพาภิรมย์ พระนคร กรุงเทพมหานคร</t>
  </si>
  <si>
    <t>01F023-B001</t>
  </si>
  <si>
    <t>01F023-B002</t>
  </si>
  <si>
    <t>ม700/1774</t>
  </si>
  <si>
    <t>3100700102390</t>
  </si>
  <si>
    <t>นาง มาลี กัลยาณรัตน์</t>
  </si>
  <si>
    <t>เลขที่ 21/414 ม. 10  แขวง ศาลาธรรมสพน์ เขต ทวีวัฒนา จ. กรุงเทพมหานคร</t>
  </si>
  <si>
    <t>6708</t>
  </si>
  <si>
    <t>05B014</t>
  </si>
  <si>
    <t>2842</t>
  </si>
  <si>
    <t>ม700/2772/001</t>
  </si>
  <si>
    <t>3101300010359</t>
  </si>
  <si>
    <t>นาง มาลี จิวราช</t>
  </si>
  <si>
    <t>เลขที่ 22/24 ม. 2  ต. ทรงคนอง อ. สามพราน จ. นครปฐม</t>
  </si>
  <si>
    <t>6099</t>
  </si>
  <si>
    <t>02G028</t>
  </si>
  <si>
    <t>88678</t>
  </si>
  <si>
    <t>ธ บ ทิพย์อุบลอินเตอร์เนชั่น</t>
  </si>
  <si>
    <t xml:space="preserve">บริษัทจำกัด ทิพย์อุบลอินเตอร์เนชั่น </t>
  </si>
  <si>
    <t>เลขที่ 5/5 หมู่ที่ 2 ทรงคนอง สามพราน นครปฐม</t>
  </si>
  <si>
    <t>02G028-B001</t>
  </si>
  <si>
    <t>6100</t>
  </si>
  <si>
    <t>02G032</t>
  </si>
  <si>
    <t>88679</t>
  </si>
  <si>
    <t>02G032-B001</t>
  </si>
  <si>
    <t>โรงงานผลิตข้าวอัดกระป๋อง</t>
  </si>
  <si>
    <t>02G032-B002</t>
  </si>
  <si>
    <t>โรงผลิตน้ำ</t>
  </si>
  <si>
    <t>02G032-B003</t>
  </si>
  <si>
    <t>02G032-B004</t>
  </si>
  <si>
    <t>โรงซ่อมบำรุง</t>
  </si>
  <si>
    <t>02G032-B005</t>
  </si>
  <si>
    <t>02G032-B006</t>
  </si>
  <si>
    <t>บอยเลอร์</t>
  </si>
  <si>
    <t>02G032-B007</t>
  </si>
  <si>
    <t>02G032-B008</t>
  </si>
  <si>
    <t>6101</t>
  </si>
  <si>
    <t>02G032/001</t>
  </si>
  <si>
    <t>101737</t>
  </si>
  <si>
    <t>6115</t>
  </si>
  <si>
    <t>02H009/005</t>
  </si>
  <si>
    <t>103858</t>
  </si>
  <si>
    <t>ธ บ เวิลด์คอนเทนเนอร์</t>
  </si>
  <si>
    <t xml:space="preserve">ห้างหุ้นส่วนจำกัด เวิลด์คอนเทนเนอร์ </t>
  </si>
  <si>
    <t>เลขที่ 22/24 หมู่ที่ 2 ทรงคนอง สามพราน นครปฐม</t>
  </si>
  <si>
    <t>02H009/005-B001</t>
  </si>
  <si>
    <t>02H009/005-B002</t>
  </si>
  <si>
    <t>6098</t>
  </si>
  <si>
    <t>02G027</t>
  </si>
  <si>
    <t>90404</t>
  </si>
  <si>
    <t>02G027-B001</t>
  </si>
  <si>
    <t>ม700/2710/001</t>
  </si>
  <si>
    <t>3730600597766</t>
  </si>
  <si>
    <t>นาง มาลี ชิวค้า</t>
  </si>
  <si>
    <t>เลขที่ 31/4 ม. 1  ต. ทรงคนอง อ. สามพราน จ. นครปฐม</t>
  </si>
  <si>
    <t>6704</t>
  </si>
  <si>
    <t>05B010</t>
  </si>
  <si>
    <t>40056</t>
  </si>
  <si>
    <t>เลขที่ 31/4 หมู่ที่ 1 ทรงคนอง สามพราน นครปฐม</t>
  </si>
  <si>
    <t>05B010-B001</t>
  </si>
  <si>
    <t>5804</t>
  </si>
  <si>
    <t>01X010</t>
  </si>
  <si>
    <t>30401</t>
  </si>
  <si>
    <t>5806</t>
  </si>
  <si>
    <t>01X012</t>
  </si>
  <si>
    <t>66441</t>
  </si>
  <si>
    <t>01X012-B001</t>
  </si>
  <si>
    <t>01X012-B002</t>
  </si>
  <si>
    <t>01X012-B003</t>
  </si>
  <si>
    <t>5809</t>
  </si>
  <si>
    <t>01X015</t>
  </si>
  <si>
    <t>49143</t>
  </si>
  <si>
    <t>01X015-B001</t>
  </si>
  <si>
    <t>5810</t>
  </si>
  <si>
    <t>01X015/001</t>
  </si>
  <si>
    <t>96162</t>
  </si>
  <si>
    <t>01X015/001-B001</t>
  </si>
  <si>
    <t>5811</t>
  </si>
  <si>
    <t>01X016</t>
  </si>
  <si>
    <t>61587</t>
  </si>
  <si>
    <t>01X016-B001</t>
  </si>
  <si>
    <t>5812</t>
  </si>
  <si>
    <t>01X017</t>
  </si>
  <si>
    <t>49144</t>
  </si>
  <si>
    <t>ม700/5270</t>
  </si>
  <si>
    <t>3730600586578</t>
  </si>
  <si>
    <t>นาง มาลี ปู่จุ้ย</t>
  </si>
  <si>
    <t>เลขที่ 40/1 ม. 2  ต. ทรงคนอง อ. สามพราน จ. นครปฐม</t>
  </si>
  <si>
    <t>6147</t>
  </si>
  <si>
    <t>02I023</t>
  </si>
  <si>
    <t>3280</t>
  </si>
  <si>
    <t>ม700/7757</t>
  </si>
  <si>
    <t>3730300915827</t>
  </si>
  <si>
    <t>นาง มาลี วีรธีรางกูร</t>
  </si>
  <si>
    <t>เลขที่ 18/5 ม. 3  ต. หอมเกร็ด อ. สามพราน จ. นครปฐม</t>
  </si>
  <si>
    <t>7095</t>
  </si>
  <si>
    <t>06F021</t>
  </si>
  <si>
    <t>94193</t>
  </si>
  <si>
    <t>ม700/9711/001</t>
  </si>
  <si>
    <t>3730600590125</t>
  </si>
  <si>
    <t>น.ส. มาลี อยู่คงพัน</t>
  </si>
  <si>
    <t>เลขที่ 5 ม. 3  ต. ทรงคนอง อ. สามพราน จ. นครปฐม</t>
  </si>
  <si>
    <t>6534</t>
  </si>
  <si>
    <t>03F012</t>
  </si>
  <si>
    <t>3241</t>
  </si>
  <si>
    <t>เลขที่ 5 หมู่ที่ 3 ทรงคนอง สามพราน นครปฐม</t>
  </si>
  <si>
    <t>03F012-B001</t>
  </si>
  <si>
    <t>03F012-B002</t>
  </si>
  <si>
    <t>ม700/4181</t>
  </si>
  <si>
    <t>3730600875111</t>
  </si>
  <si>
    <t>น.ส. มาลี แดงสงฆ์</t>
  </si>
  <si>
    <t>เลขที่ 5/2 ม. 1  ต. ทรงคนอง อ. สามพราน จ. นครปฐม</t>
  </si>
  <si>
    <t>5644</t>
  </si>
  <si>
    <t>01U010</t>
  </si>
  <si>
    <t>3104</t>
  </si>
  <si>
    <t>เลขที่ 5/2 หมู่ที่ 1 ทรงคนอง สามพราน นครปฐม</t>
  </si>
  <si>
    <t>01U010-B001</t>
  </si>
  <si>
    <t>01U010-B002</t>
  </si>
  <si>
    <t>ม770/5451</t>
  </si>
  <si>
    <t>3101400298494</t>
  </si>
  <si>
    <t>น.ส. มาลียา นุตนากุลพจน์</t>
  </si>
  <si>
    <t>เลขที่ 135/333 ม. 6  ต. ศาลายา อ. พุทธมณฑล จ. นครปฐม</t>
  </si>
  <si>
    <t>7163</t>
  </si>
  <si>
    <t>06H022</t>
  </si>
  <si>
    <t>15386</t>
  </si>
  <si>
    <t>ม520/1756</t>
  </si>
  <si>
    <t>3730600594341</t>
  </si>
  <si>
    <t>นาย มาโนช กลิ่นพยอม</t>
  </si>
  <si>
    <t>เลขที่ 74/5 ถ. ณรงค์รักษาเขต  ต. นางรอง อ. นางรอง จ. บุรีรัมย์</t>
  </si>
  <si>
    <t>6881</t>
  </si>
  <si>
    <t>05I018/003</t>
  </si>
  <si>
    <t>121379</t>
  </si>
  <si>
    <t>ส724/1756</t>
  </si>
  <si>
    <t>3730600594317</t>
  </si>
  <si>
    <t>นาง สมจิต กลิ่นพยอม</t>
  </si>
  <si>
    <t>เลขที่ 91 หมู่ที่ 5 ทรงคนอง สามพราน นครปฐม</t>
  </si>
  <si>
    <t>05I018/003-B001</t>
  </si>
  <si>
    <t>ม520/9758/001</t>
  </si>
  <si>
    <t>3730600594121</t>
  </si>
  <si>
    <t>นาย มาโนช โอ๊ยนาสวน</t>
  </si>
  <si>
    <t>เลขที่ 63/8 ม. 5  ต. ทรงคนอง อ. สามพราน จ. นครปฐม</t>
  </si>
  <si>
    <t>6836</t>
  </si>
  <si>
    <t>05H014/001</t>
  </si>
  <si>
    <t>121320</t>
  </si>
  <si>
    <t>เลขที่ 63/8 หมู่ที่ 5 ทรงคนอง สามพราน นครปฐม</t>
  </si>
  <si>
    <t>05H014/001-B001</t>
  </si>
  <si>
    <t>05H014/001-B002</t>
  </si>
  <si>
    <t>ม000/7000</t>
  </si>
  <si>
    <t>นาย มี มา</t>
  </si>
  <si>
    <t>เลขที่ 1 ม. 1  ต. ทรงคนอง อ. สามพราน จ. นครปฐม</t>
  </si>
  <si>
    <t>5823</t>
  </si>
  <si>
    <t>01X028</t>
  </si>
  <si>
    <t>3303</t>
  </si>
  <si>
    <t>ม140/1752/001</t>
  </si>
  <si>
    <t>3730600599238</t>
  </si>
  <si>
    <t>น.ส. มุกดา ง่วนเจ็งเส็ง</t>
  </si>
  <si>
    <t>เลขที่ 63/5 ม. 5  ต. ทรงคนอง อ. สามพราน จ. นครปฐม</t>
  </si>
  <si>
    <t>6843</t>
  </si>
  <si>
    <t>05H015/001</t>
  </si>
  <si>
    <t>2883</t>
  </si>
  <si>
    <t>เลขที่ 63/5 หมู่ที่ 5 ทรงคนอง สามพราน นครปฐม</t>
  </si>
  <si>
    <t>05H015/001-B001</t>
  </si>
  <si>
    <t>05H015/001-B002</t>
  </si>
  <si>
    <t>ม140/7570</t>
  </si>
  <si>
    <t>นาง มุกดา มีทวี</t>
  </si>
  <si>
    <t>เลขที่ 26/2 ม. 2  ต. บางกระทึก อ. สามพราน จ. นครปฐม</t>
  </si>
  <si>
    <t>7008</t>
  </si>
  <si>
    <t>06C007</t>
  </si>
  <si>
    <t>87864</t>
  </si>
  <si>
    <t>ม154/2159</t>
  </si>
  <si>
    <t>1101401583293</t>
  </si>
  <si>
    <t>น.ส. มุกธิดา ช้างทอง</t>
  </si>
  <si>
    <t>เลขที่ 9/62 ม. 5  ต. ท้ายบ้าน อ. เมืองสมุทรปราการ จ. สมุทรปราการ</t>
  </si>
  <si>
    <t>7175</t>
  </si>
  <si>
    <t>06H035</t>
  </si>
  <si>
    <t>63532</t>
  </si>
  <si>
    <t>ม177/8773</t>
  </si>
  <si>
    <t>1100701510827</t>
  </si>
  <si>
    <t>น.ส. มุกรวี เหรียญประยูร</t>
  </si>
  <si>
    <t>เลขที่ 44/2 ม. 1  ต. ทรงคนอง อ. สามพราน จ. นครปฐม</t>
  </si>
  <si>
    <t>5412</t>
  </si>
  <si>
    <t>01M002</t>
  </si>
  <si>
    <t>67773</t>
  </si>
  <si>
    <t>เลขที่ 44/2 หมู่ที่ 1 ทรงคนอง สามพราน นครปฐม</t>
  </si>
  <si>
    <t>01M002-B001</t>
  </si>
  <si>
    <t>ม140/7757</t>
  </si>
  <si>
    <t>3730600587078</t>
  </si>
  <si>
    <t>น.ส. มุขดา รุ่มนุ่ม</t>
  </si>
  <si>
    <t>เลขที่ 56 ม. 6  ต. ทรงคนอง อ. สามพราน จ. นครปฐม</t>
  </si>
  <si>
    <t>7127</t>
  </si>
  <si>
    <t>06G018</t>
  </si>
  <si>
    <t>99363</t>
  </si>
  <si>
    <t>ม577/1187/001</t>
  </si>
  <si>
    <t>3730600581193</t>
  </si>
  <si>
    <t>นาย มโนรมย์ กิ่งสวัสดิ์</t>
  </si>
  <si>
    <t>เลขที่ 79/3 ม. 1  ต. ทรงคนอง อ. สามพราน จ. นครปฐม</t>
  </si>
  <si>
    <t>5239</t>
  </si>
  <si>
    <t>01G001</t>
  </si>
  <si>
    <t>23367</t>
  </si>
  <si>
    <t>5252</t>
  </si>
  <si>
    <t>01G004</t>
  </si>
  <si>
    <t>23368</t>
  </si>
  <si>
    <t>ส724/1187/001</t>
  </si>
  <si>
    <t>3730600581215</t>
  </si>
  <si>
    <t>นาย สมเจตน์ กิ่งสวัสดิ์</t>
  </si>
  <si>
    <t>เลขที่ 57/2 หมู่ที่ 1 ทรงคนอง สามพราน นครปฐม</t>
  </si>
  <si>
    <t>01G004-B001</t>
  </si>
  <si>
    <t>01G004-B002</t>
  </si>
  <si>
    <t>5529</t>
  </si>
  <si>
    <t>01R023</t>
  </si>
  <si>
    <t>3099</t>
  </si>
  <si>
    <t>ย175/6576</t>
  </si>
  <si>
    <t>5100500041091</t>
  </si>
  <si>
    <t>นาย ยงยุทธ ภูประไพ</t>
  </si>
  <si>
    <t>เลขที่ 80 ซ. จรัญสนิทวงศ์4  แขวง วัดท่าพระ เขต บางกอกใหญ่ จ. กรุงเทพมหานคร</t>
  </si>
  <si>
    <t>7152</t>
  </si>
  <si>
    <t>06H013</t>
  </si>
  <si>
    <t>15384</t>
  </si>
  <si>
    <t>ย175/9617</t>
  </si>
  <si>
    <t>3102001550191</t>
  </si>
  <si>
    <t>นาย ยงยุทธ อภิกวินวงศ์</t>
  </si>
  <si>
    <t>เลขที่ 16  แขวง ป้อมปราบ เขต ป้อมปราบศัตรูพ่าย จ. กรุงเทพมหานคร</t>
  </si>
  <si>
    <t>5147</t>
  </si>
  <si>
    <t>01B044</t>
  </si>
  <si>
    <t>99841</t>
  </si>
  <si>
    <t>5148</t>
  </si>
  <si>
    <t>01B045</t>
  </si>
  <si>
    <t>99842</t>
  </si>
  <si>
    <t>5149</t>
  </si>
  <si>
    <t>01B046</t>
  </si>
  <si>
    <t>99843</t>
  </si>
  <si>
    <t>5151</t>
  </si>
  <si>
    <t>01B048</t>
  </si>
  <si>
    <t>99845</t>
  </si>
  <si>
    <t>5153</t>
  </si>
  <si>
    <t>01B049</t>
  </si>
  <si>
    <t>98626</t>
  </si>
  <si>
    <t>5150</t>
  </si>
  <si>
    <t>01B047</t>
  </si>
  <si>
    <t>99844</t>
  </si>
  <si>
    <t>5152</t>
  </si>
  <si>
    <t>01B048/001</t>
  </si>
  <si>
    <t>99846</t>
  </si>
  <si>
    <t>ย175/6576/002</t>
  </si>
  <si>
    <t>นาย ยงยุทธ์ ภูประไพ</t>
  </si>
  <si>
    <t>เลขที่ 99 ม. 6  ต. ทรงคนอง อ. สามพราน จ. นครปฐม</t>
  </si>
  <si>
    <t>7320</t>
  </si>
  <si>
    <t>06H014</t>
  </si>
  <si>
    <t>94247</t>
  </si>
  <si>
    <t>เลขที่ 99 หมู่ที่ 6 ทรงคนอง สามพราน นครปฐม</t>
  </si>
  <si>
    <t>06H014-B001</t>
  </si>
  <si>
    <t>ย700/7570</t>
  </si>
  <si>
    <t>3730600578265</t>
  </si>
  <si>
    <t>น.ส. ยม เล่าทุย</t>
  </si>
  <si>
    <t>5682</t>
  </si>
  <si>
    <t>01V035</t>
  </si>
  <si>
    <t>87113</t>
  </si>
  <si>
    <t>01V035-B001</t>
  </si>
  <si>
    <t>ย800/5270</t>
  </si>
  <si>
    <t>3730600595992</t>
  </si>
  <si>
    <t>นาย ยศ ปู่จุ้ย</t>
  </si>
  <si>
    <t>เลขที่ 25 ม. 4  ต. ทรงคนอง อ. สามพราน จ. นครปฐม</t>
  </si>
  <si>
    <t>6564</t>
  </si>
  <si>
    <t>04A012</t>
  </si>
  <si>
    <t>88245</t>
  </si>
  <si>
    <t>6565</t>
  </si>
  <si>
    <t>04A014</t>
  </si>
  <si>
    <t>2990</t>
  </si>
  <si>
    <t>ภ555/5672</t>
  </si>
  <si>
    <t>3730600596018</t>
  </si>
  <si>
    <t>นาง ภินันท์พร ทิพย์จรัสเมธา</t>
  </si>
  <si>
    <t>เลขที่ 25 หมู่ที่ 4 ทรงคนอง สามพราน นครปฐม</t>
  </si>
  <si>
    <t>04A014-B001</t>
  </si>
  <si>
    <t>6567</t>
  </si>
  <si>
    <t>04A018</t>
  </si>
  <si>
    <t>88246</t>
  </si>
  <si>
    <t>6569</t>
  </si>
  <si>
    <t>04A019/001</t>
  </si>
  <si>
    <t>2989</t>
  </si>
  <si>
    <t>ย873/8581</t>
  </si>
  <si>
    <t>3120101197229</t>
  </si>
  <si>
    <t>นาย ยศรัญ แสนสุข</t>
  </si>
  <si>
    <t>5376</t>
  </si>
  <si>
    <t>01K061</t>
  </si>
  <si>
    <t>71877</t>
  </si>
  <si>
    <t>5375</t>
  </si>
  <si>
    <t>01K060</t>
  </si>
  <si>
    <t>71878</t>
  </si>
  <si>
    <t>ย942/1721</t>
  </si>
  <si>
    <t>3730600588678</t>
  </si>
  <si>
    <t>นาย ยอดชาย แก้วแจ้ง</t>
  </si>
  <si>
    <t>เลขที่ 80 ม. 2  ต. ทรงคนอง อ. สามพราน จ. นครปฐม</t>
  </si>
  <si>
    <t>6028</t>
  </si>
  <si>
    <t>02E010</t>
  </si>
  <si>
    <t>3155</t>
  </si>
  <si>
    <t>ฉ552/1721</t>
  </si>
  <si>
    <t>3730600588686</t>
  </si>
  <si>
    <t>น.ส. ฉันทชา แก้วแแจ้ง</t>
  </si>
  <si>
    <t>เลขที่ 80 หมู่ที่ 2 ทรงคนอง สามพราน นครปฐม</t>
  </si>
  <si>
    <t>02E010-B001</t>
  </si>
  <si>
    <t>02E010-B002</t>
  </si>
  <si>
    <t>02E010-B003</t>
  </si>
  <si>
    <t>ย700/7871/001</t>
  </si>
  <si>
    <t>3730600590559</t>
  </si>
  <si>
    <t>นาง ยิ้ม มหาวงศ์</t>
  </si>
  <si>
    <t>เลขที่ 9 ม. 3  ต. ทรงคนอง อ. สามพราน จ. นครปฐม</t>
  </si>
  <si>
    <t>6524</t>
  </si>
  <si>
    <t>03F002</t>
  </si>
  <si>
    <t>71153</t>
  </si>
  <si>
    <t>เลขที่ 9 หมู่ที่ 3 ทรงคนอง สามพราน นครปฐม</t>
  </si>
  <si>
    <t>03F002-B001</t>
  </si>
  <si>
    <t>ย600/2557/001</t>
  </si>
  <si>
    <t>3730600598851</t>
  </si>
  <si>
    <t>น.ส. ยุพา จันทร์หอม</t>
  </si>
  <si>
    <t>เลขที่ 26/3 ม. 2  ต. ทรงคนอง อ. สามพราน จ. นครปฐม</t>
  </si>
  <si>
    <t>6027</t>
  </si>
  <si>
    <t>02E009</t>
  </si>
  <si>
    <t>42069</t>
  </si>
  <si>
    <t>6126</t>
  </si>
  <si>
    <t>02H020</t>
  </si>
  <si>
    <t>3178</t>
  </si>
  <si>
    <t>เลขที่ 26/3 หมู่ที่ 2 ทรงคนอง สามพราน นครปฐม</t>
  </si>
  <si>
    <t>02H020-B001</t>
  </si>
  <si>
    <t>ย600/8187/001</t>
  </si>
  <si>
    <t>3730600875103</t>
  </si>
  <si>
    <t>นาง ยุพา สุขสมัย</t>
  </si>
  <si>
    <t>เลขที่ 45/4 ม. 1  ต. ทรงคนอง อ. สามพราน จ. นครปฐม</t>
  </si>
  <si>
    <t>5640</t>
  </si>
  <si>
    <t>01U005</t>
  </si>
  <si>
    <t>78913</t>
  </si>
  <si>
    <t>5793</t>
  </si>
  <si>
    <t>01X002</t>
  </si>
  <si>
    <t>3133</t>
  </si>
  <si>
    <t>เลขที่ 45/4 หมู่ที่ 1 ทรงคนอง สามพราน นครปฐม</t>
  </si>
  <si>
    <t>01X002-B001</t>
  </si>
  <si>
    <t>01X002-B002</t>
  </si>
  <si>
    <t>ย600/9559</t>
  </si>
  <si>
    <t>นาง ยุพา อิทธิฤทธิ์</t>
  </si>
  <si>
    <t>6568</t>
  </si>
  <si>
    <t>04A019</t>
  </si>
  <si>
    <t>88248</t>
  </si>
  <si>
    <t>ย650/7757</t>
  </si>
  <si>
    <t>3730600875049</t>
  </si>
  <si>
    <t>นาง ยุพิน รุ่มนุ่ม</t>
  </si>
  <si>
    <t>เลขที่ 55 ม. 1  ต. หอมเกร็ด อ. สามพราน จ. นครปฐม</t>
  </si>
  <si>
    <t>6294</t>
  </si>
  <si>
    <t>02M009</t>
  </si>
  <si>
    <t>8856</t>
  </si>
  <si>
    <t>ย650/8158</t>
  </si>
  <si>
    <t>3730600594686</t>
  </si>
  <si>
    <t>นาง ยุพิน สุขทัศน์</t>
  </si>
  <si>
    <t>เลขที่ 8/2 ม. 4  ต. ทรงคนอง อ. สามพราน จ. นครปฐม</t>
  </si>
  <si>
    <t>6585</t>
  </si>
  <si>
    <t>04B008</t>
  </si>
  <si>
    <t>45287</t>
  </si>
  <si>
    <t>บ375/7187</t>
  </si>
  <si>
    <t>3730600594694</t>
  </si>
  <si>
    <t>นาย บุญยืน ยังศิริ</t>
  </si>
  <si>
    <t>เลขที่ 8/2 หมู่ที่ 4 ทรงคนอง สามพราน นครปฐม</t>
  </si>
  <si>
    <t>04B008-B001</t>
  </si>
  <si>
    <t>04B008-B002</t>
  </si>
  <si>
    <t>6888</t>
  </si>
  <si>
    <t>05I025</t>
  </si>
  <si>
    <t>11059</t>
  </si>
  <si>
    <t>ย650/9518</t>
  </si>
  <si>
    <t>3102201406026</t>
  </si>
  <si>
    <t>น.ส. ยุพิน อาปโกเศศ</t>
  </si>
  <si>
    <t>เลขที่ 601 ถ. มาเจริญ  แขวง หนองแขม เขต หนองแขม จ. กรุงเทพมหานคร</t>
  </si>
  <si>
    <t>5317</t>
  </si>
  <si>
    <t>01K005/001</t>
  </si>
  <si>
    <t>71863</t>
  </si>
  <si>
    <t>เลขที่ 601 ถ. มาเจริญ หนองแขม หนองแขม กรุงเทพมหานคร</t>
  </si>
  <si>
    <t>01K005/001-B001</t>
  </si>
  <si>
    <t>ย740/5757</t>
  </si>
  <si>
    <t>3100201928730</t>
  </si>
  <si>
    <t>นาง ยุวดี ปิยนิรันดร์</t>
  </si>
  <si>
    <t>เลขที่ 346/1-2 ซ. ไสวสุวรรณ  แขวง บางซื่อ เขต บางซื่อ จ. กรุงเทพมหานคร</t>
  </si>
  <si>
    <t>5491</t>
  </si>
  <si>
    <t>01P017</t>
  </si>
  <si>
    <t>93497</t>
  </si>
  <si>
    <t>เลขที่ 346/1-2 ซ. ไสวสุวรรณ บางซื่อ บางซื่อ กรุงเทพมหานคร</t>
  </si>
  <si>
    <t>01P017-B001</t>
  </si>
  <si>
    <t>กำลังสร้าง,กำลังสร้าง</t>
  </si>
  <si>
    <t>01P017-B002</t>
  </si>
  <si>
    <t>บ้านพักคนงาน(กำลังสร้าง)</t>
  </si>
  <si>
    <t>ย745/5915</t>
  </si>
  <si>
    <t>นาย ยุวัฒน์ ทองประเสริฐ</t>
  </si>
  <si>
    <t>เลขที่ 311 ม. 5  ต. ทรงคนอง อ. สามพราน จ. นครปฐม</t>
  </si>
  <si>
    <t>7572</t>
  </si>
  <si>
    <t>05C003/001</t>
  </si>
  <si>
    <t>136188</t>
  </si>
  <si>
    <t>ร250/5151</t>
  </si>
  <si>
    <t>3730600587086</t>
  </si>
  <si>
    <t>นาง รจนา นาคนาเกร็ด</t>
  </si>
  <si>
    <t>เลขที่ 46/1  ต. หอมเกร็ด อ. สามพราน จ. นครปฐม</t>
  </si>
  <si>
    <t>7128</t>
  </si>
  <si>
    <t>06G019</t>
  </si>
  <si>
    <t>99362</t>
  </si>
  <si>
    <t>ร466/5767</t>
  </si>
  <si>
    <t>1102000046051</t>
  </si>
  <si>
    <t>นาย รณภพ นรพัลลภ</t>
  </si>
  <si>
    <t>เลขที่ 66/1 ม. 6  ต. ทรงคนอง อ. สามพราน จ. นครปฐม</t>
  </si>
  <si>
    <t>7044</t>
  </si>
  <si>
    <t>06E016/001</t>
  </si>
  <si>
    <t>103062</t>
  </si>
  <si>
    <t>เลขที่ 66/1 หมู่ที่ 6 ทรงคนอง สามพราน นครปฐม</t>
  </si>
  <si>
    <t>06E016/001-B001</t>
  </si>
  <si>
    <t>7046</t>
  </si>
  <si>
    <t>06E017/001</t>
  </si>
  <si>
    <t>111889</t>
  </si>
  <si>
    <t>ก756/5767</t>
  </si>
  <si>
    <t>นาย กวินภพ นรพัลลภ</t>
  </si>
  <si>
    <t>เลขที่ 66/2 หมู่ที่ 6 ทรงคนอง สามพราน นครปฐม</t>
  </si>
  <si>
    <t>06E017/001-B001</t>
  </si>
  <si>
    <t>เย็บเสื้อ,เย็บเสื้อ</t>
  </si>
  <si>
    <t>ร446/2555</t>
  </si>
  <si>
    <t>1102200085009</t>
  </si>
  <si>
    <t>น.ส. รตณพร จีนบุบผากูล</t>
  </si>
  <si>
    <t>เลขที่ 59/15 ม. 6  ต. ทัพหลวง อ. เมืองนครปฐม จ. นครปฐม</t>
  </si>
  <si>
    <t>6555</t>
  </si>
  <si>
    <t>04A004</t>
  </si>
  <si>
    <t>18323</t>
  </si>
  <si>
    <t>ร470/2557</t>
  </si>
  <si>
    <t>3100902200970</t>
  </si>
  <si>
    <t>นาง รติยา จันทรเทียร</t>
  </si>
  <si>
    <t>เลขที่ 634 ซ. สุขุมวิท65  แขวง พระโขนงเหนือ เขต วัฒนา จ. กรุงเทพมหานคร</t>
  </si>
  <si>
    <t>5433</t>
  </si>
  <si>
    <t>01M022</t>
  </si>
  <si>
    <t>3078</t>
  </si>
  <si>
    <t>ร875/8784/001</t>
  </si>
  <si>
    <t>3101700783762</t>
  </si>
  <si>
    <t>น.ส. รสริน ศรีสดใส</t>
  </si>
  <si>
    <t>เลขที่ 50/5 ม. 3  ต. ทรงคนอง อ. สามพราน จ. นครปฐม</t>
  </si>
  <si>
    <t>6424</t>
  </si>
  <si>
    <t>03C030/002</t>
  </si>
  <si>
    <t>114209</t>
  </si>
  <si>
    <t>เลขที่ 50/5 หมู่ที่ 3 ทรงคนอง สามพราน นครปฐม</t>
  </si>
  <si>
    <t>03C030/002-B001</t>
  </si>
  <si>
    <t>ร875/5915</t>
  </si>
  <si>
    <t>3730600805831</t>
  </si>
  <si>
    <t>นาง รสรินทร์ ทองประเสริฐ</t>
  </si>
  <si>
    <t>เลขที่ 13/1 ม. 7  ต. ท่าตลาด อ. สามพราน จ. นครปฐม</t>
  </si>
  <si>
    <t>6903</t>
  </si>
  <si>
    <t>05J009</t>
  </si>
  <si>
    <t>2853</t>
  </si>
  <si>
    <t>เลขที่ 13/1 หมู่ที่ 7 ท่าตลาด สามพราน นครปฐม</t>
  </si>
  <si>
    <t>05J009-B001</t>
  </si>
  <si>
    <t>7460</t>
  </si>
  <si>
    <t>05B002</t>
  </si>
  <si>
    <t>05B002-B001</t>
  </si>
  <si>
    <t>ร575/5327/001</t>
  </si>
  <si>
    <t>3730600589488</t>
  </si>
  <si>
    <t>นาง ระเบียบ บุญช่วย</t>
  </si>
  <si>
    <t>เลขที่ 90/4 ม. 2  ต. ทรงคนอง อ. สามพราน จ. นครปฐม</t>
  </si>
  <si>
    <t>6030</t>
  </si>
  <si>
    <t>02E012</t>
  </si>
  <si>
    <t>65701</t>
  </si>
  <si>
    <t>เลขที่ 90/4 หมู่ที่ 2 ทรงคนอง สามพราน นครปฐม</t>
  </si>
  <si>
    <t>02E012-B001</t>
  </si>
  <si>
    <t>02E012-B002</t>
  </si>
  <si>
    <t>โรงแกะมะพร้าว</t>
  </si>
  <si>
    <t>6054</t>
  </si>
  <si>
    <t>02E029</t>
  </si>
  <si>
    <t>73254</t>
  </si>
  <si>
    <t>ร575/7778</t>
  </si>
  <si>
    <t>3730600971285</t>
  </si>
  <si>
    <t>นาง ระเบียบ มาลัยศรี</t>
  </si>
  <si>
    <t>เลขที่ 44 ม. 3  ต. ทรงคนอง อ. สามพราน จ. นครปฐม</t>
  </si>
  <si>
    <t>6562</t>
  </si>
  <si>
    <t>04A010</t>
  </si>
  <si>
    <t>2994</t>
  </si>
  <si>
    <t>ร575/1465</t>
  </si>
  <si>
    <t>3730600597634</t>
  </si>
  <si>
    <t>นาง ระเบียบ เกติพันธ์</t>
  </si>
  <si>
    <t>6963</t>
  </si>
  <si>
    <t>05N004/001</t>
  </si>
  <si>
    <t>47881</t>
  </si>
  <si>
    <t>ร575/6541/001</t>
  </si>
  <si>
    <t>3730600575444</t>
  </si>
  <si>
    <t>นาง ระเบียบ โพธิ์แดง</t>
  </si>
  <si>
    <t>เลขที่ 15 ม. 1  ต. ทรงคนอง อ. สามพราน จ. นครปฐม</t>
  </si>
  <si>
    <t>5435</t>
  </si>
  <si>
    <t>01M023/001</t>
  </si>
  <si>
    <t>3079</t>
  </si>
  <si>
    <t>เลขที่ 15 หมู่ที่ 1 ทรงคนอง สามพราน นครปฐม</t>
  </si>
  <si>
    <t>01M023/001-B001</t>
  </si>
  <si>
    <t>01M023/001-B002</t>
  </si>
  <si>
    <t>01M023/001-B003</t>
  </si>
  <si>
    <t>ร246/5685</t>
  </si>
  <si>
    <t>3730600145458</t>
  </si>
  <si>
    <t>นาง รัชดาพร เทพสิทธ์</t>
  </si>
  <si>
    <t>เลขที่ 8/10 ม. 5  ต. ทรงคนอง อ. สามพราน จ. นครปฐม</t>
  </si>
  <si>
    <t>6900</t>
  </si>
  <si>
    <t>05J006</t>
  </si>
  <si>
    <t>69317</t>
  </si>
  <si>
    <t>ก870/5685/001</t>
  </si>
  <si>
    <t>3730600597294</t>
  </si>
  <si>
    <t>นาย โกศล เทพสิทธิ์</t>
  </si>
  <si>
    <t>เลขที่ 8/10 หมู่ที่ 5 ทรงคนอง สามพราน นครปฐม</t>
  </si>
  <si>
    <t>05J006-B001</t>
  </si>
  <si>
    <t>05J006-B002</t>
  </si>
  <si>
    <t>05J006-B003</t>
  </si>
  <si>
    <t>05J006-B004</t>
  </si>
  <si>
    <t>05J006-B005</t>
  </si>
  <si>
    <t>โรงเลี้ยงปลาแรด</t>
  </si>
  <si>
    <t>05J006-B006</t>
  </si>
  <si>
    <t>05J006-B007</t>
  </si>
  <si>
    <t>ร247/1121/001</t>
  </si>
  <si>
    <t>3730600145466</t>
  </si>
  <si>
    <t>นาง รัชดาวดี กังใช่ง้วน</t>
  </si>
  <si>
    <t>6901</t>
  </si>
  <si>
    <t>05J007</t>
  </si>
  <si>
    <t>25157</t>
  </si>
  <si>
    <t>เลขที่ 8/6 หมู่ที่ 5 ทรงคนอง สามพราน นครปฐม</t>
  </si>
  <si>
    <t>05J007-B001</t>
  </si>
  <si>
    <t>ร450/2545</t>
  </si>
  <si>
    <t>3730600132526</t>
  </si>
  <si>
    <t>นาง รัตนา ชุนถนอม</t>
  </si>
  <si>
    <t>เลขที่ 69/1 ม. 1  ต. ทรงคนอง อ. สามพราน จ. นครปฐม</t>
  </si>
  <si>
    <t>5788</t>
  </si>
  <si>
    <t>01W023</t>
  </si>
  <si>
    <t>32494</t>
  </si>
  <si>
    <t>5791</t>
  </si>
  <si>
    <t>01W025</t>
  </si>
  <si>
    <t>3112</t>
  </si>
  <si>
    <t>ส755/8766</t>
  </si>
  <si>
    <t>3730500384141</t>
  </si>
  <si>
    <t>นาย สุรินทร์ ศรีพาเพชร</t>
  </si>
  <si>
    <t>เลขที่ 34 หมู่ที่ 1 ทรงคนอง สามพราน นครปฐม</t>
  </si>
  <si>
    <t>01W025-B001</t>
  </si>
  <si>
    <t>เลขที่ 69/1 หมู่ที่ 1 ทรงคนอง สามพราน นครปฐม</t>
  </si>
  <si>
    <t>01W025-B002</t>
  </si>
  <si>
    <t>ร451/1769/001</t>
  </si>
  <si>
    <t>3730600580367</t>
  </si>
  <si>
    <t>นาง รัตนากร แก้วพฤกษ์</t>
  </si>
  <si>
    <t>เลขที่ 61/4 ม. 1  ต. ทรงคนอง อ. สามพราน จ. นครปฐม</t>
  </si>
  <si>
    <t>5196</t>
  </si>
  <si>
    <t>01F007</t>
  </si>
  <si>
    <t>67020</t>
  </si>
  <si>
    <t>เลขที่ 61/4 หมู่ที่ 1 ทรงคนอง สามพราน นครปฐม</t>
  </si>
  <si>
    <t>01F007-B001</t>
  </si>
  <si>
    <t>01F007-B002</t>
  </si>
  <si>
    <t>น700/1769</t>
  </si>
  <si>
    <t>3730600139041</t>
  </si>
  <si>
    <t>นาย เนย แก้วพฤกษ์</t>
  </si>
  <si>
    <t>เลขที่ 61/9 หมู่ที่ 1 ทรงคนอง สามพราน นครปฐม</t>
  </si>
  <si>
    <t>01F007-B003</t>
  </si>
  <si>
    <t>ร450/9955/001</t>
  </si>
  <si>
    <t>3730600599131</t>
  </si>
  <si>
    <t>นาย รัตน์ อ่อนนาคคล้ำ</t>
  </si>
  <si>
    <t>เลขที่ 35 ม. 5  ต. ทรงคนอง อ. สามพราน จ. นครปฐม</t>
  </si>
  <si>
    <t>6723</t>
  </si>
  <si>
    <t>05C006</t>
  </si>
  <si>
    <t>2965</t>
  </si>
  <si>
    <t>เลขที่ 35 หมู่ที่ 5 ทรงคนอง สามพราน นครปฐม</t>
  </si>
  <si>
    <t>05C006-B001</t>
  </si>
  <si>
    <t>05C006-B002</t>
  </si>
  <si>
    <t>05C006-B003</t>
  </si>
  <si>
    <t>05C006-B004</t>
  </si>
  <si>
    <t>6740</t>
  </si>
  <si>
    <t>05C018</t>
  </si>
  <si>
    <t>2961</t>
  </si>
  <si>
    <t>6802</t>
  </si>
  <si>
    <t>05F006</t>
  </si>
  <si>
    <t>20798</t>
  </si>
  <si>
    <t>ร870/2159</t>
  </si>
  <si>
    <t>3730600597219</t>
  </si>
  <si>
    <t>นาย รัศมี ช้างน้อย</t>
  </si>
  <si>
    <t>เลขที่ 72/1 ม. 1  ต. ทรงคนอง อ. สามพราน จ. นครปฐม</t>
  </si>
  <si>
    <t>6715</t>
  </si>
  <si>
    <t>05B022</t>
  </si>
  <si>
    <t>19470</t>
  </si>
  <si>
    <t>เลขที่ 72/1 หมู่ที่ 1 ทรงคนอง สามพราน นครปฐม</t>
  </si>
  <si>
    <t>05B022-B001</t>
  </si>
  <si>
    <t>05B022-B002</t>
  </si>
  <si>
    <t>05B022-B003</t>
  </si>
  <si>
    <t>6717</t>
  </si>
  <si>
    <t>05B024</t>
  </si>
  <si>
    <t>19471</t>
  </si>
  <si>
    <t>ร870/6557</t>
  </si>
  <si>
    <t>น.ส. รัศมี ภัททิยกุล</t>
  </si>
  <si>
    <t>เลขที่ 24/2 ถ. พหลโยธิน 44  แขวง ลาดยาว เขต จตุจักร จ. กรุงเทพมหานคร</t>
  </si>
  <si>
    <t>5958</t>
  </si>
  <si>
    <t>02B009</t>
  </si>
  <si>
    <t>48865</t>
  </si>
  <si>
    <t>ร250/7597</t>
  </si>
  <si>
    <t>5730690008966</t>
  </si>
  <si>
    <t>นาย ราชัน มีป้อม</t>
  </si>
  <si>
    <t>เลขที่ 6/4 ม. 6  ต. บางกระทึก อ. สามพราน จ. นครปฐม</t>
  </si>
  <si>
    <t>6146</t>
  </si>
  <si>
    <t>02I022</t>
  </si>
  <si>
    <t>3276</t>
  </si>
  <si>
    <t>เลขที่ 6/4 หมู่ที่ 6 บางกระทึก สามพราน นครปฐม</t>
  </si>
  <si>
    <t>02I022-B001</t>
  </si>
  <si>
    <t>02I022-B002</t>
  </si>
  <si>
    <t>ร470/8759</t>
  </si>
  <si>
    <t>3730600579300</t>
  </si>
  <si>
    <t>นาง ราตรี ศรีทองอินทร์</t>
  </si>
  <si>
    <t>เลขที่ 53/1 ม. 1  ต. ทรงคนอง อ. สามพราน จ. นครปฐม</t>
  </si>
  <si>
    <t>5307</t>
  </si>
  <si>
    <t>01J015</t>
  </si>
  <si>
    <t>58273</t>
  </si>
  <si>
    <t>เลขที่ 53/1 หมู่ที่ 1 ทรงคนอง สามพราน นครปฐม</t>
  </si>
  <si>
    <t>01J015-B001</t>
  </si>
  <si>
    <t>ร610/6586/001</t>
  </si>
  <si>
    <t>3730600133182</t>
  </si>
  <si>
    <t>นาง รำพึง โพธิ์โสภา</t>
  </si>
  <si>
    <t>เลขที่ 117 ม. 6  ต. ทรงคนอง อ. สามพราน จ. นครปฐม</t>
  </si>
  <si>
    <t>7050</t>
  </si>
  <si>
    <t>06E017/005</t>
  </si>
  <si>
    <t>116974</t>
  </si>
  <si>
    <t>เลขที่ 117 หมู่ที่ 6 ทรงคนอง สามพราน นครปฐม</t>
  </si>
  <si>
    <t>06E017/005-B001</t>
  </si>
  <si>
    <t>ร100/7787</t>
  </si>
  <si>
    <t>3730600811466</t>
  </si>
  <si>
    <t>นาย รุ่ง ยูรสวัสดิ์</t>
  </si>
  <si>
    <t>เลขที่ 27 ม. 8  ต. ท่าตลาด อ. สามพราน จ. นครปฐม</t>
  </si>
  <si>
    <t>6681</t>
  </si>
  <si>
    <t>04H011</t>
  </si>
  <si>
    <t>2907</t>
  </si>
  <si>
    <t>ร167/5170/001</t>
  </si>
  <si>
    <t>3730600490007</t>
  </si>
  <si>
    <t>นาง รุ่งพร นางแล</t>
  </si>
  <si>
    <t>เลขที่ 67/9 ม. 5  ต. ทรงคนอง อ. สามพราน จ. นครปฐม</t>
  </si>
  <si>
    <t>6965</t>
  </si>
  <si>
    <t>05N006</t>
  </si>
  <si>
    <t>2857</t>
  </si>
  <si>
    <t>อ481/2765</t>
  </si>
  <si>
    <t>3730600489998</t>
  </si>
  <si>
    <t>นาย อดิศักดิ์ จิวพานิช</t>
  </si>
  <si>
    <t>เลขที่ 59/8 หมู่ที่ 5 ทรงคนอง สามพราน นครปฐม</t>
  </si>
  <si>
    <t>05N006-B001</t>
  </si>
  <si>
    <t>ร177/1187/001</t>
  </si>
  <si>
    <t>3730600581274</t>
  </si>
  <si>
    <t>น.ส. รุ่งระวี กิ่งสวัสดิ์</t>
  </si>
  <si>
    <t>เลขที่ 79/5 ม. 1  ต. ทรงคนอง อ. สามพราน จ. นครปฐม</t>
  </si>
  <si>
    <t>5445</t>
  </si>
  <si>
    <t>01N006</t>
  </si>
  <si>
    <t>29708</t>
  </si>
  <si>
    <t>ส125/1187/001</t>
  </si>
  <si>
    <t>3730600581266</t>
  </si>
  <si>
    <t>นาง แสงจันทร์ กิ่งสวัสดิ์</t>
  </si>
  <si>
    <t>เลขที่ 79/2 หมู่ที่ 1 ทรงคนอง สามพราน นครปฐม</t>
  </si>
  <si>
    <t>01N006-B001</t>
  </si>
  <si>
    <t>01N006-B002</t>
  </si>
  <si>
    <t>01N006-B003</t>
  </si>
  <si>
    <t>01N006-B004</t>
  </si>
  <si>
    <t>เลขที่ 79/5 หมู่ที่ 1 ทรงคนอง สามพราน นครปฐม</t>
  </si>
  <si>
    <t>01N006-B005</t>
  </si>
  <si>
    <t>ร174/9751</t>
  </si>
  <si>
    <t>1102000622680</t>
  </si>
  <si>
    <t>น.ส. รุ่งรัตน์ อุยบางเตย</t>
  </si>
  <si>
    <t>เลขที่ 2/2 ม. 1  ต. บางเตย อ. สามพราน จ. นครปฐม</t>
  </si>
  <si>
    <t>6091</t>
  </si>
  <si>
    <t>02G020/001</t>
  </si>
  <si>
    <t>107613</t>
  </si>
  <si>
    <t>ว149/8584/001</t>
  </si>
  <si>
    <t>3730600583340</t>
  </si>
  <si>
    <t>นาง วงเดือน หุ่นสะดี</t>
  </si>
  <si>
    <t>เลขที่ 53/4 หมู่ที่ 2 ทรงคนอง สามพราน นครปฐม</t>
  </si>
  <si>
    <t>02G020/001-B001</t>
  </si>
  <si>
    <t>02G020/001-B002</t>
  </si>
  <si>
    <t>02G020/001-B003</t>
  </si>
  <si>
    <t>ฤ551/5750</t>
  </si>
  <si>
    <t>1730600122176</t>
  </si>
  <si>
    <t>นาย ฤทธิเกียรติ ปู่มั่น</t>
  </si>
  <si>
    <t>เลขที่ 37/4 ม. 5  ต. ทรงคนอง อ. สามพราน จ. นครปฐม</t>
  </si>
  <si>
    <t>6972</t>
  </si>
  <si>
    <t>05N007</t>
  </si>
  <si>
    <t>47883</t>
  </si>
  <si>
    <t>ฤ570/9779</t>
  </si>
  <si>
    <t>3730600589291</t>
  </si>
  <si>
    <t>น.ส. ฤทัย เอี่ยมอิ่ม</t>
  </si>
  <si>
    <t>เลขที่ 100 ม. 5  ต. ชัยบาดาล อ. ชัยบาดาล จ. ลพบุรี</t>
  </si>
  <si>
    <t>7274</t>
  </si>
  <si>
    <t>06J052/002</t>
  </si>
  <si>
    <t>92288</t>
  </si>
  <si>
    <t>ก217/8797</t>
  </si>
  <si>
    <t>1100700827053</t>
  </si>
  <si>
    <t>น.ส. กชกร สร้อยระย้า</t>
  </si>
  <si>
    <t>เลขที่ 4/2 หมู่ที่ 6 ทรงคนอง สามพราน นครปฐม</t>
  </si>
  <si>
    <t>06J052/002-B001</t>
  </si>
  <si>
    <t>ล477/1738</t>
  </si>
  <si>
    <t>3101600838441</t>
  </si>
  <si>
    <t>นาง ลดาวัลย์ ขวัญเสน่ห์</t>
  </si>
  <si>
    <t>5483</t>
  </si>
  <si>
    <t>01P009</t>
  </si>
  <si>
    <t>84164</t>
  </si>
  <si>
    <t>ล687/7578</t>
  </si>
  <si>
    <t>1100200331521</t>
  </si>
  <si>
    <t>น.ส. ลภัสรดา มนะเวศน์</t>
  </si>
  <si>
    <t>6240</t>
  </si>
  <si>
    <t>02L003</t>
  </si>
  <si>
    <t>69084</t>
  </si>
  <si>
    <t>6241</t>
  </si>
  <si>
    <t>02L004</t>
  </si>
  <si>
    <t>53285</t>
  </si>
  <si>
    <t>6249</t>
  </si>
  <si>
    <t>02L012</t>
  </si>
  <si>
    <t>10640</t>
  </si>
  <si>
    <t>ส765/7578</t>
  </si>
  <si>
    <t>นาย สิริพัธร มนะเวศน์</t>
  </si>
  <si>
    <t>เลขที่ 88/9 หมู่ที่ 2 ทรงคนอง สามพราน นครปฐม</t>
  </si>
  <si>
    <t>02L012-B001</t>
  </si>
  <si>
    <t>02L012-B002</t>
  </si>
  <si>
    <t>ส767/7578</t>
  </si>
  <si>
    <t>3730600583021</t>
  </si>
  <si>
    <t>นาง สมพร มนะเวศน์</t>
  </si>
  <si>
    <t>เลขที่ 35 หมู่ที่ 2 ทรงคนอง สามพราน นครปฐม</t>
  </si>
  <si>
    <t>02L012-B003</t>
  </si>
  <si>
    <t>02L012-B004</t>
  </si>
  <si>
    <t>ล770/9727/001</t>
  </si>
  <si>
    <t>3750100580375</t>
  </si>
  <si>
    <t>นาง ลมัย อิ้วชาวนา</t>
  </si>
  <si>
    <t>เลขที่ 61/1 ม. 1  ต. ทรงคนอง อ. สามพราน จ. นครปฐม</t>
  </si>
  <si>
    <t>5191</t>
  </si>
  <si>
    <t>01F001</t>
  </si>
  <si>
    <t>67021</t>
  </si>
  <si>
    <t>ล977/8171/001</t>
  </si>
  <si>
    <t>3710600646520</t>
  </si>
  <si>
    <t>นาง ลอรี่ย์ แสงวงค์ทอง</t>
  </si>
  <si>
    <t>เลขที่ 61/6 ม. 1  ต. ทรงคนอง อ. สามพราน จ. นครปฐม</t>
  </si>
  <si>
    <t>5197</t>
  </si>
  <si>
    <t>01F008</t>
  </si>
  <si>
    <t>67019</t>
  </si>
  <si>
    <t>ธ บ เอแซดโปรดักเตอร์</t>
  </si>
  <si>
    <t xml:space="preserve">บริษัทจำกัด เอแซดโปรดักเตอร์ </t>
  </si>
  <si>
    <t>เลขที่ 61/6 หมู่ที่ 1 ทรงคนอง สามพราน นครปฐม</t>
  </si>
  <si>
    <t>01F008-B001</t>
  </si>
  <si>
    <t>01F008-B002</t>
  </si>
  <si>
    <t>01F008-B003</t>
  </si>
  <si>
    <t>01F008-B004</t>
  </si>
  <si>
    <t>โรงงาน</t>
  </si>
  <si>
    <t>01F008-B005</t>
  </si>
  <si>
    <t>01F008-B006</t>
  </si>
  <si>
    <t>01F008-B007</t>
  </si>
  <si>
    <t>01F008-B008</t>
  </si>
  <si>
    <t>01F008-B009</t>
  </si>
  <si>
    <t>01F008-B010</t>
  </si>
  <si>
    <t>ล990/5151</t>
  </si>
  <si>
    <t>3730600587736</t>
  </si>
  <si>
    <t>นาง ลออ นาคนาเกล็ด</t>
  </si>
  <si>
    <t>เลขที่ 69/1 ม. 2  ต. ทรงคนอง อ. สามพราน จ. นครปฐม</t>
  </si>
  <si>
    <t>7285</t>
  </si>
  <si>
    <t>06J063</t>
  </si>
  <si>
    <t>69268</t>
  </si>
  <si>
    <t>เลขที่ 69/1 หมู่ที่ 2 ทรงคนอง สามพราน นครปฐม</t>
  </si>
  <si>
    <t>06J063-B001</t>
  </si>
  <si>
    <t>ล991/5764</t>
  </si>
  <si>
    <t>3601100116922</t>
  </si>
  <si>
    <t>น.ส. ลออง บูระพาด</t>
  </si>
  <si>
    <t>เลขที่ 7/3 ม. 6  ต. สระแก้ว อ. ลาดยาว จ. นครสวรรค์</t>
  </si>
  <si>
    <t>5608</t>
  </si>
  <si>
    <t>01S067</t>
  </si>
  <si>
    <t>77056</t>
  </si>
  <si>
    <t>ก337/5764</t>
  </si>
  <si>
    <t>น.ส. กัญญาวีร์ บูระพาด</t>
  </si>
  <si>
    <t>เลขที่ 44/42 หมู่ที่ 1 ทรงคนอง สามพราน นครปฐม</t>
  </si>
  <si>
    <t>01S067-B001</t>
  </si>
  <si>
    <t>ล974/5327/001</t>
  </si>
  <si>
    <t>3730600587701</t>
  </si>
  <si>
    <t>นาง ละเอียด บุญช่วย</t>
  </si>
  <si>
    <t>เลขที่ 32 ม. 6  ต. ทรงคนอง อ. สามพราน จ. นครปฐม</t>
  </si>
  <si>
    <t>7279</t>
  </si>
  <si>
    <t>06J057</t>
  </si>
  <si>
    <t>69759</t>
  </si>
  <si>
    <t>ล974/9958/001</t>
  </si>
  <si>
    <t>3730600590389</t>
  </si>
  <si>
    <t>นาง ละเอียด อ่อนสด</t>
  </si>
  <si>
    <t>เลขที่ 7 ม. 3  ต. ทรงคนอง อ. สามพราน จ. นครปฐม</t>
  </si>
  <si>
    <t>7026</t>
  </si>
  <si>
    <t>06E004</t>
  </si>
  <si>
    <t>58563</t>
  </si>
  <si>
    <t>เลขที่ 7 หมู่ที่ 3 ทรงคนอง สามพราน นครปฐม</t>
  </si>
  <si>
    <t>06E004-B001</t>
  </si>
  <si>
    <t>06E004-B002</t>
  </si>
  <si>
    <t>06E004-b003</t>
  </si>
  <si>
    <t>7027</t>
  </si>
  <si>
    <t>06E005</t>
  </si>
  <si>
    <t>80250</t>
  </si>
  <si>
    <t>6525</t>
  </si>
  <si>
    <t>03F003</t>
  </si>
  <si>
    <t>3239</t>
  </si>
  <si>
    <t>6533</t>
  </si>
  <si>
    <t>03F011</t>
  </si>
  <si>
    <t>3238</t>
  </si>
  <si>
    <t>03F011-B001</t>
  </si>
  <si>
    <t>03F011-B002</t>
  </si>
  <si>
    <t>โรงจอดรถ,บ้านพักอาศัย</t>
  </si>
  <si>
    <t>03F011-B003</t>
  </si>
  <si>
    <t>03F011-B004</t>
  </si>
  <si>
    <t>ล440/1777</t>
  </si>
  <si>
    <t>3730600579482</t>
  </si>
  <si>
    <t>นาง ลัดดา กัลยารัตน์</t>
  </si>
  <si>
    <t>เลขที่ 83/2 ม. 1  ต. ทรงคนอง อ. สามพราน จ. นครปฐม</t>
  </si>
  <si>
    <t>5385</t>
  </si>
  <si>
    <t>01K070</t>
  </si>
  <si>
    <t>45484</t>
  </si>
  <si>
    <t>อ840/1774</t>
  </si>
  <si>
    <t>นาง อุษณี กัลยาณรัตน์</t>
  </si>
  <si>
    <t>เลขที่ 50/4 หมู่ที่ 1 ทรงคนอง สามพราน นครปฐม</t>
  </si>
  <si>
    <t>01K070-B001</t>
  </si>
  <si>
    <t>01K070-B002</t>
  </si>
  <si>
    <t>01K070-B003</t>
  </si>
  <si>
    <t>ล440/7941</t>
  </si>
  <si>
    <t>3100100441266</t>
  </si>
  <si>
    <t>นาง ลัดดา ยอดขันธ์</t>
  </si>
  <si>
    <t>เลขที่ 108 ซ. แก้วเงินทอง37  แขวง บางระมาด เขต ตลิ่งชัน จ. กรุงเทพมหานคร</t>
  </si>
  <si>
    <t>6520</t>
  </si>
  <si>
    <t>03E027</t>
  </si>
  <si>
    <t>3230</t>
  </si>
  <si>
    <t>ล440/8781</t>
  </si>
  <si>
    <t>3100700465018</t>
  </si>
  <si>
    <t>นาง ลัดดา ศรีสุขชยะกุล</t>
  </si>
  <si>
    <t>เลขที่ 510 ซ. ปริยานนท์  แขวง บางโพงพาง เขต ยานนาวา จ. กรุงเทพมหานคร</t>
  </si>
  <si>
    <t>5679</t>
  </si>
  <si>
    <t>01V033/002</t>
  </si>
  <si>
    <t>101429</t>
  </si>
  <si>
    <t>เลขที่ 510 ซ. ปริยานนท์ บางโพงพาง ยานนาวา กรุงเทพมหานคร</t>
  </si>
  <si>
    <t>01V033/002-B001</t>
  </si>
  <si>
    <t>5680</t>
  </si>
  <si>
    <t>01V033/003</t>
  </si>
  <si>
    <t>101430</t>
  </si>
  <si>
    <t>01V033/003-B001</t>
  </si>
  <si>
    <t>อู่ซ่อมรถ,เก็บของ,โรงจอดรถ</t>
  </si>
  <si>
    <t>01V033/003-B002</t>
  </si>
  <si>
    <t>ล440/9727</t>
  </si>
  <si>
    <t>3730600597499</t>
  </si>
  <si>
    <t>นาง ลัดดา อิ้วชาวนา</t>
  </si>
  <si>
    <t>เลขที่ 22/1 ม. 4  ต. ทรงคนอง อ. สามพราน จ. นครปฐม</t>
  </si>
  <si>
    <t>6678</t>
  </si>
  <si>
    <t>04H008</t>
  </si>
  <si>
    <t>2909</t>
  </si>
  <si>
    <t>6680</t>
  </si>
  <si>
    <t>04H010</t>
  </si>
  <si>
    <t>2908</t>
  </si>
  <si>
    <t>6672</t>
  </si>
  <si>
    <t>04H002</t>
  </si>
  <si>
    <t>2915</t>
  </si>
  <si>
    <t>ล447/2547</t>
  </si>
  <si>
    <t>3730600977836</t>
  </si>
  <si>
    <t>น.ส. ลัดดาวัลย์ จินดาวงษ์</t>
  </si>
  <si>
    <t>เลขที่ 22/1 ม. 4  ต. หอมเกร็ด อ. สามพราน จ. นครปฐม</t>
  </si>
  <si>
    <t>6410</t>
  </si>
  <si>
    <t>03C021/002</t>
  </si>
  <si>
    <t>119581</t>
  </si>
  <si>
    <t>ล447/8765</t>
  </si>
  <si>
    <t>3101900251985</t>
  </si>
  <si>
    <t>นาง ลัดดาวัลย์ ศิวาพานิช</t>
  </si>
  <si>
    <t>เลขที่ 82/51 ม. 3  แขวง ตลิ่งชัน เขต ตลิ่งชัน จ. กรุงเทพมหานคร</t>
  </si>
  <si>
    <t>5295</t>
  </si>
  <si>
    <t>01J007</t>
  </si>
  <si>
    <t>3028</t>
  </si>
  <si>
    <t>5296</t>
  </si>
  <si>
    <t>01J007/001</t>
  </si>
  <si>
    <t>109037</t>
  </si>
  <si>
    <t>5297</t>
  </si>
  <si>
    <t>01J007/002</t>
  </si>
  <si>
    <t>105614</t>
  </si>
  <si>
    <t>ล557/1487</t>
  </si>
  <si>
    <t>3730600133379</t>
  </si>
  <si>
    <t>นาง ลั่นทม คณะศิลา</t>
  </si>
  <si>
    <t>เลขที่ 18/3 ม. 2  ต. บางเตย อ. สามพราน จ. นครปฐม</t>
  </si>
  <si>
    <t>5676</t>
  </si>
  <si>
    <t>01V032</t>
  </si>
  <si>
    <t>89216</t>
  </si>
  <si>
    <t>ล557/2567</t>
  </si>
  <si>
    <t>น.ส. ลั่นทม ชื่นภิรมณ์</t>
  </si>
  <si>
    <t>เลขที่ 72 ม. 1  ต. ทรงคนอง อ. สามพราน จ. นครปฐม</t>
  </si>
  <si>
    <t>7378</t>
  </si>
  <si>
    <t>01T001</t>
  </si>
  <si>
    <t>เลขที่ 72 หมู่ที่ 1 ทรงคนอง สามพราน นครปฐม</t>
  </si>
  <si>
    <t>01T001-B001</t>
  </si>
  <si>
    <t>01T001-B002</t>
  </si>
  <si>
    <t>ร้านน้ำ</t>
  </si>
  <si>
    <t>01T001-B003</t>
  </si>
  <si>
    <t>ศาลา,ร้านลูกชิ้น</t>
  </si>
  <si>
    <t>ล557/8777</t>
  </si>
  <si>
    <t>3730600599416</t>
  </si>
  <si>
    <t>นาง ลั่นทม ศรีลิ้มตี๋</t>
  </si>
  <si>
    <t>เลขที่ 38/1 ม. 5  ต. ทรงคนอง อ. สามพราน จ. นครปฐม</t>
  </si>
  <si>
    <t>6735</t>
  </si>
  <si>
    <t>05C015/001</t>
  </si>
  <si>
    <t>2968</t>
  </si>
  <si>
    <t>ล275/6555</t>
  </si>
  <si>
    <t>3730600588899</t>
  </si>
  <si>
    <t>นาง ลำจวน พันธ์ไทย</t>
  </si>
  <si>
    <t>เลขที่ 82/1 ม. 2  ต. ทรงคนอง อ. สามพราน จ. นครปฐม</t>
  </si>
  <si>
    <t>6173</t>
  </si>
  <si>
    <t>02J014</t>
  </si>
  <si>
    <t>12750</t>
  </si>
  <si>
    <t>ส727/6555</t>
  </si>
  <si>
    <t>3730600588881</t>
  </si>
  <si>
    <t>นาย สมชาย พันธ์ไทย</t>
  </si>
  <si>
    <t>เลขที่ 82/1 หมู่ที่ 2 ทรงคนอง สามพราน นครปฐม</t>
  </si>
  <si>
    <t>02J014-B001</t>
  </si>
  <si>
    <t>ส787/6555</t>
  </si>
  <si>
    <t>3730600588929</t>
  </si>
  <si>
    <t>น.ส. สมหมาย พันธ์ไทย</t>
  </si>
  <si>
    <t>เลขที่ 54 หมู่ที่ 2 ทรงคนอง สามพราน นครปฐม</t>
  </si>
  <si>
    <t>02J014-B002</t>
  </si>
  <si>
    <t>02J014-B003</t>
  </si>
  <si>
    <t>ล275/8710</t>
  </si>
  <si>
    <t>3730600807710</t>
  </si>
  <si>
    <t>นาย ลำจวน หลีค้า</t>
  </si>
  <si>
    <t>เลขที่ 10 ม. 8  ต. ท่าตลาด อ. สามพราน จ. นครปฐม</t>
  </si>
  <si>
    <t>6677</t>
  </si>
  <si>
    <t>04H007</t>
  </si>
  <si>
    <t>2916</t>
  </si>
  <si>
    <t>ป740/8710</t>
  </si>
  <si>
    <t>3730600807744</t>
  </si>
  <si>
    <t>นาย ปรีดา หลีค้า</t>
  </si>
  <si>
    <t>เลขที่ 44 หมู่ที่ 4 ทรงคนอง สามพราน นครปฐม</t>
  </si>
  <si>
    <t>04H007-B001</t>
  </si>
  <si>
    <t>ป759/8710</t>
  </si>
  <si>
    <t>3730600320918</t>
  </si>
  <si>
    <t>นาง ประนอม หลีค้า</t>
  </si>
  <si>
    <t>เลขที่ 44/1 หมู่ที่ 4 ทรงคนอง สามพราน นครปฐม</t>
  </si>
  <si>
    <t>04H007-B002</t>
  </si>
  <si>
    <t>04H007-B003</t>
  </si>
  <si>
    <t>04H007-B004</t>
  </si>
  <si>
    <t>6606</t>
  </si>
  <si>
    <t>04C003</t>
  </si>
  <si>
    <t>10167</t>
  </si>
  <si>
    <t>ล475/6475</t>
  </si>
  <si>
    <t>3730600808228</t>
  </si>
  <si>
    <t>น.ส. ลำดวน ภูติวนิชย์</t>
  </si>
  <si>
    <t>เลขที่ 12/7 ม. 4  ต. ไร่ขิง อ. สามพราน จ. นครปฐม</t>
  </si>
  <si>
    <t>6612</t>
  </si>
  <si>
    <t>04C009</t>
  </si>
  <si>
    <t>39531</t>
  </si>
  <si>
    <t>ส777/6474</t>
  </si>
  <si>
    <t>3730600597073</t>
  </si>
  <si>
    <t>นาย สุวรรณ ภูติวณิชย์</t>
  </si>
  <si>
    <t>เลขที่ 43 หมู่ที่ 4 ทรงคนอง สามพราน นครปฐม</t>
  </si>
  <si>
    <t>04C009-B001</t>
  </si>
  <si>
    <t>04C009-B002</t>
  </si>
  <si>
    <t>ล650/7718/001</t>
  </si>
  <si>
    <t>5730600018932</t>
  </si>
  <si>
    <t>นาง ลำพัน ม่วงศรี</t>
  </si>
  <si>
    <t>เลขที่ 30/1 ม. 3  ต. ทรงคนอง อ. สามพราน จ. นครปฐม</t>
  </si>
  <si>
    <t>6394</t>
  </si>
  <si>
    <t>03C015</t>
  </si>
  <si>
    <t>38069</t>
  </si>
  <si>
    <t>ล610/7718</t>
  </si>
  <si>
    <t>นาง ลำพัง ม่วงศรี</t>
  </si>
  <si>
    <t>เลขที่ 30/1 หมู่ที่ 3 ทรงคนอง สามพราน นครปฐม</t>
  </si>
  <si>
    <t>03C015-B001</t>
  </si>
  <si>
    <t>ล655/7178</t>
  </si>
  <si>
    <t>นาง ลำพันธ์ มุ่งมหามณี</t>
  </si>
  <si>
    <t>เลขที่ 29/1 ม. 8  ต. บางละมุง อ. บางละมุง จ. ชลบุรี</t>
  </si>
  <si>
    <t>6665</t>
  </si>
  <si>
    <t>04G002</t>
  </si>
  <si>
    <t>87681</t>
  </si>
  <si>
    <t>ล610/7757</t>
  </si>
  <si>
    <t>3730600587043</t>
  </si>
  <si>
    <t>น.ส. ลำพึง รุ่มนุ่ม</t>
  </si>
  <si>
    <t>7129</t>
  </si>
  <si>
    <t>06G020</t>
  </si>
  <si>
    <t>99361</t>
  </si>
  <si>
    <t>พ740/7757</t>
  </si>
  <si>
    <t>3730600587027</t>
  </si>
  <si>
    <t>นาย พลัด รุ่มนุ่ม</t>
  </si>
  <si>
    <t>เลขที่ 56 หมู่ที่ 6 ทรงคนอง สามพราน นครปฐม</t>
  </si>
  <si>
    <t>06G020-B001</t>
  </si>
  <si>
    <t>ล610/1774</t>
  </si>
  <si>
    <t>3730600592403</t>
  </si>
  <si>
    <t>นาง ลำพึง เกียรติประชา</t>
  </si>
  <si>
    <t>เลขที่ 30/2 ม. 3  ต. ทรงคนอง อ. สามพราน จ. นครปฐม</t>
  </si>
  <si>
    <t>6393</t>
  </si>
  <si>
    <t>03C014</t>
  </si>
  <si>
    <t>3197</t>
  </si>
  <si>
    <t>น770/1774</t>
  </si>
  <si>
    <t>3730600592390</t>
  </si>
  <si>
    <t>นาย นิยม เกียรติประชา</t>
  </si>
  <si>
    <t>เลขที่ 30/2 หมู่ที่ 3 ทรงคนอง สามพราน นครปฐม</t>
  </si>
  <si>
    <t>03C014-B001</t>
  </si>
  <si>
    <t>03C014-B002</t>
  </si>
  <si>
    <t>03C014-B003</t>
  </si>
  <si>
    <t>ล791/7578/001</t>
  </si>
  <si>
    <t>3730600582548</t>
  </si>
  <si>
    <t>นาง ลำยอง มธุรส</t>
  </si>
  <si>
    <t>เลขที่ 15 ม. 2  ต. ทรงคนอง อ. สามพราน จ. นครปฐม</t>
  </si>
  <si>
    <t>6236</t>
  </si>
  <si>
    <t>02K027</t>
  </si>
  <si>
    <t>3264</t>
  </si>
  <si>
    <t>02K027-B001</t>
  </si>
  <si>
    <t>6300</t>
  </si>
  <si>
    <t>02M017</t>
  </si>
  <si>
    <t>3261</t>
  </si>
  <si>
    <t>เลขที่ 15 หมู่ที่ 2 ทรงคนอง สามพราน นครปฐม</t>
  </si>
  <si>
    <t>02M017-B001</t>
  </si>
  <si>
    <t>ล791/8187</t>
  </si>
  <si>
    <t>3730600598282</t>
  </si>
  <si>
    <t>นาง ลำยอง สุขสำราญ</t>
  </si>
  <si>
    <t>6765</t>
  </si>
  <si>
    <t>05D019</t>
  </si>
  <si>
    <t>88717</t>
  </si>
  <si>
    <t>ส724/8187/001</t>
  </si>
  <si>
    <t>3730600598274</t>
  </si>
  <si>
    <t>นาย สมเจตน์ สุขสำราญ</t>
  </si>
  <si>
    <t>เลขที่ 22/1 หมู่ที่ 5 ทรงคนอง สามพราน นครปฐม</t>
  </si>
  <si>
    <t>05D019-B001</t>
  </si>
  <si>
    <t>ล500/2759</t>
  </si>
  <si>
    <t>3800600406102</t>
  </si>
  <si>
    <t>น.ส. ลำเนา ชุมทอง</t>
  </si>
  <si>
    <t>เลขที่ 119/6 ม. 3  ต. วังไผ่ อ. เมืองชุมพร จ. ชุมพร</t>
  </si>
  <si>
    <t>5712</t>
  </si>
  <si>
    <t>01V058</t>
  </si>
  <si>
    <t>79422</t>
  </si>
  <si>
    <t>ล700/2557</t>
  </si>
  <si>
    <t>นาง ลำใย จันทร์ลมูล</t>
  </si>
  <si>
    <t>เลขที่ 24 ม. 1  ต. ทรงคนอง อ. สามพราน จ. นครปฐม</t>
  </si>
  <si>
    <t>5818</t>
  </si>
  <si>
    <t>01X022</t>
  </si>
  <si>
    <t>3138</t>
  </si>
  <si>
    <t>ล520/8719</t>
  </si>
  <si>
    <t>นาง ลิ้นจี่ หลีกอาญา</t>
  </si>
  <si>
    <t>เลขที่ 84 ม. 1  ต. ทรงคนอง อ. สามพราน จ. นครปฐม</t>
  </si>
  <si>
    <t>5403</t>
  </si>
  <si>
    <t>01L012/001</t>
  </si>
  <si>
    <t>89588</t>
  </si>
  <si>
    <t>จ730/8719</t>
  </si>
  <si>
    <t>3730600581452</t>
  </si>
  <si>
    <t>นาย จำรูญ หลีกอาญา</t>
  </si>
  <si>
    <t>เลขที่ 84 หมู่ที่ 1 ทรงคนอง สามพราน นครปฐม</t>
  </si>
  <si>
    <t>01L012/001-B001</t>
  </si>
  <si>
    <t>01L012/001-B002</t>
  </si>
  <si>
    <t>ล927/7170/001</t>
  </si>
  <si>
    <t>3730600580731</t>
  </si>
  <si>
    <t>นาย ลือชัย มีกุล</t>
  </si>
  <si>
    <t>5786</t>
  </si>
  <si>
    <t>01W020/003</t>
  </si>
  <si>
    <t>104867</t>
  </si>
  <si>
    <t>5790</t>
  </si>
  <si>
    <t>01W024/001</t>
  </si>
  <si>
    <t>104866</t>
  </si>
  <si>
    <t>เลขที่ 1 หมู่ที่ 1 ทรงคนอง สามพราน นครปฐม</t>
  </si>
  <si>
    <t>01W024/001-B001</t>
  </si>
  <si>
    <t>01W024/001-B002</t>
  </si>
  <si>
    <t>01W024/001-B003</t>
  </si>
  <si>
    <t>เลี้ยงกบ</t>
  </si>
  <si>
    <t>ล195/6157</t>
  </si>
  <si>
    <t>3730600590371</t>
  </si>
  <si>
    <t>น.ส. ลูกอินทร์ พักประไพ</t>
  </si>
  <si>
    <t>7029</t>
  </si>
  <si>
    <t>06E006/002</t>
  </si>
  <si>
    <t>89684</t>
  </si>
  <si>
    <t>7030</t>
  </si>
  <si>
    <t>06E006/003</t>
  </si>
  <si>
    <t>89683</t>
  </si>
  <si>
    <t>06E006/003-B001</t>
  </si>
  <si>
    <t>7031</t>
  </si>
  <si>
    <t>06E007</t>
  </si>
  <si>
    <t>3023</t>
  </si>
  <si>
    <t>06E007-B001</t>
  </si>
  <si>
    <t>6563</t>
  </si>
  <si>
    <t>04A011</t>
  </si>
  <si>
    <t>32158</t>
  </si>
  <si>
    <t>04A011-B001</t>
  </si>
  <si>
    <t>ว185/2557</t>
  </si>
  <si>
    <t>3730601019154</t>
  </si>
  <si>
    <t>นาย วงศ์ประชา จันทร์สมวงศ์</t>
  </si>
  <si>
    <t>เลขที่ 101/78 ม. 2  ต. ไทรม้า อ. เมืองนนทบุรี จ. นนทบุรี</t>
  </si>
  <si>
    <t>6669</t>
  </si>
  <si>
    <t>04G005</t>
  </si>
  <si>
    <t>2987</t>
  </si>
  <si>
    <t>7574</t>
  </si>
  <si>
    <t>04G005/001</t>
  </si>
  <si>
    <t>134684</t>
  </si>
  <si>
    <t>เลขที่ 101/78 หมู่ที่ 2 ไทรม้า เมืองนนทบุรี นนทบุรี</t>
  </si>
  <si>
    <t>04G005/001-B001</t>
  </si>
  <si>
    <t>ว188/1791</t>
  </si>
  <si>
    <t>1100800073531</t>
  </si>
  <si>
    <t>น.ส. วงศ์สวรรค์ คล่องรักสัตย์</t>
  </si>
  <si>
    <t>เลขที่ 1/2 ม. 2  ต. งิ้วราย อ. นครชัยศรี จ. นครปฐม</t>
  </si>
  <si>
    <t>5965</t>
  </si>
  <si>
    <t>02B016</t>
  </si>
  <si>
    <t>24542</t>
  </si>
  <si>
    <t>7401</t>
  </si>
  <si>
    <t>02B016/002</t>
  </si>
  <si>
    <t>128072</t>
  </si>
  <si>
    <t>เลขที่ 1/2 หมู่ที่ 2 งิ้วราย นครชัยศรี นครปฐม</t>
  </si>
  <si>
    <t>02B016/002-B001</t>
  </si>
  <si>
    <t>เลขที่ 53/4 ม. 2  ต. ทรงคนอง อ. สามพราน จ. นครปฐม</t>
  </si>
  <si>
    <t>6090</t>
  </si>
  <si>
    <t>02G020</t>
  </si>
  <si>
    <t>67719</t>
  </si>
  <si>
    <t>ว270/1789</t>
  </si>
  <si>
    <t>1100200443132</t>
  </si>
  <si>
    <t>นาย วชิร ขาวสำอางค์</t>
  </si>
  <si>
    <t>เลขที่ 9 ม. 5  ต. ทรงคนอง อ. สามพราน จ. นครปฐม</t>
  </si>
  <si>
    <t>6889</t>
  </si>
  <si>
    <t>05I026</t>
  </si>
  <si>
    <t>2866</t>
  </si>
  <si>
    <t>เลขที่ 9 หมู่ที่ 5 ทรงคนอง สามพราน นครปฐม</t>
  </si>
  <si>
    <t>05I026-B001</t>
  </si>
  <si>
    <t>ว436/7787/001</t>
  </si>
  <si>
    <t>5101600018777</t>
  </si>
  <si>
    <t>นาย วณัฐพงศ์ ลิ้มศรัณกุล</t>
  </si>
  <si>
    <t>เลขที่ 64/4 ม. 1  ต. ทรงคนอง อ. สามพราน จ. นครปฐม</t>
  </si>
  <si>
    <t>5337</t>
  </si>
  <si>
    <t>01K021</t>
  </si>
  <si>
    <t>71924</t>
  </si>
  <si>
    <t>เลขที่ 64/4 หมู่ที่ 1 ทรงคนอง สามพราน นครปฐม</t>
  </si>
  <si>
    <t>01K021-B001</t>
  </si>
  <si>
    <t>01K021-B002</t>
  </si>
  <si>
    <t>ว540/1417</t>
  </si>
  <si>
    <t>3730300518402</t>
  </si>
  <si>
    <t>น.ส. วนิดา เกิดความสุข</t>
  </si>
  <si>
    <t>เลขที่ 69/5 ม. 2  ต. โคกพระเจดีย์ อ. นครชัยศรี จ. นครปฐม</t>
  </si>
  <si>
    <t>7076</t>
  </si>
  <si>
    <t>06F004</t>
  </si>
  <si>
    <t>100998</t>
  </si>
  <si>
    <t>เลขที่ 69/5 หมู่ที่ 2 โคกพระเจดีย์ นครชัยศรี นครปฐม</t>
  </si>
  <si>
    <t>06F004-B001</t>
  </si>
  <si>
    <t>โรงทำอ้อย</t>
  </si>
  <si>
    <t>ว727/2476/001</t>
  </si>
  <si>
    <t>3709900135405</t>
  </si>
  <si>
    <t>นาย วรชัย ฉัตรภูมิรุจี</t>
  </si>
  <si>
    <t>5466</t>
  </si>
  <si>
    <t>01O010</t>
  </si>
  <si>
    <t>3097</t>
  </si>
  <si>
    <t>อ772/4567</t>
  </si>
  <si>
    <t>นาย อวยชัย ตะนุพรสกุล</t>
  </si>
  <si>
    <t>ทรงคนอง สามพราน นครปฐม</t>
  </si>
  <si>
    <t>01O010-B001</t>
  </si>
  <si>
    <t>ร้านขายมะพร้าว</t>
  </si>
  <si>
    <t>01O010-B002</t>
  </si>
  <si>
    <t>ที่ขายดิน</t>
  </si>
  <si>
    <t>ว774/1752/001</t>
  </si>
  <si>
    <t>3730600594295</t>
  </si>
  <si>
    <t>น.ส. วรรณดี ง่วนเจ็งเส็ง</t>
  </si>
  <si>
    <t>เลขที่ 52 ม. 4  ต. ทรงคนอง อ. สามพราน จ. นครปฐม</t>
  </si>
  <si>
    <t>6605</t>
  </si>
  <si>
    <t>04B025</t>
  </si>
  <si>
    <t>2902</t>
  </si>
  <si>
    <t>ธ567/6757</t>
  </si>
  <si>
    <t>3700100931349</t>
  </si>
  <si>
    <t>นาย ธนพล พลับวังกล่ำ</t>
  </si>
  <si>
    <t>เลขที่ 2/4 หมู่ที่ 4 ทรงคนอง สามพราน นครปฐม</t>
  </si>
  <si>
    <t>04B025-B001</t>
  </si>
  <si>
    <t>โรงคัดแยกส้ม</t>
  </si>
  <si>
    <t>ที่อยู่อาศัย</t>
  </si>
  <si>
    <t>04B025-B002</t>
  </si>
  <si>
    <t>ล้งส้ม</t>
  </si>
  <si>
    <t>ส770/1752/001</t>
  </si>
  <si>
    <t>3730600594287</t>
  </si>
  <si>
    <t>น.ส. สุรีย์ ง่วนเจ็งเส็ง</t>
  </si>
  <si>
    <t>เลขที่ 2/6 หมู่ที่ 4 ทรงคนอง สามพราน นครปฐม</t>
  </si>
  <si>
    <t>04B025-B003</t>
  </si>
  <si>
    <t>ส767/1752</t>
  </si>
  <si>
    <t>3730600594279</t>
  </si>
  <si>
    <t>นาง สมพร ง่วนเจ็งเส็ง</t>
  </si>
  <si>
    <t>เลขที่ 2/1 หมู่ที่ 4 ทรงคนอง สามพราน นครปฐม</t>
  </si>
  <si>
    <t>04B025-B004</t>
  </si>
  <si>
    <t>เลขที่ 52 หมู่ที่ 4 ทรงคนอง สามพราน นครปฐม</t>
  </si>
  <si>
    <t>04B025-B005</t>
  </si>
  <si>
    <t>04B025-B006</t>
  </si>
  <si>
    <t>ว774/4795</t>
  </si>
  <si>
    <t>3101100168803</t>
  </si>
  <si>
    <t>น.ส. วรรณภา ตรีเอนกพินิจ</t>
  </si>
  <si>
    <t>เลขที่ 201/1188 ม. 4  แขวง คลองสองต้นนุ่น เขต ลาดกระบัง จ. กรุงเทพมหานคร</t>
  </si>
  <si>
    <t>5283</t>
  </si>
  <si>
    <t>01I009/001</t>
  </si>
  <si>
    <t>103389</t>
  </si>
  <si>
    <t>5284</t>
  </si>
  <si>
    <t>01I009/002</t>
  </si>
  <si>
    <t>102575</t>
  </si>
  <si>
    <t>ว774/1757/001</t>
  </si>
  <si>
    <t>3730600598223</t>
  </si>
  <si>
    <t>น.ส. วรรณา คิมประเสริฐ</t>
  </si>
  <si>
    <t>เลขที่ 22/5 ม. 5  ต. ทรงคนอง อ. สามพราน จ. นครปฐม</t>
  </si>
  <si>
    <t>6767</t>
  </si>
  <si>
    <t>05D021</t>
  </si>
  <si>
    <t>88716</t>
  </si>
  <si>
    <t>เลขที่ 22/5 หมู่ที่ 5 ทรงคนอง สามพราน นครปฐม</t>
  </si>
  <si>
    <t>05D021-B001</t>
  </si>
  <si>
    <t>05D021-B002</t>
  </si>
  <si>
    <t>ว774/8158</t>
  </si>
  <si>
    <t>3730600586993</t>
  </si>
  <si>
    <t>นาง วรรณา สุขทัศน์</t>
  </si>
  <si>
    <t>เลขที่ 19 ม. 6  ต. ทรงคนอง อ. สามพราน จ. นครปฐม</t>
  </si>
  <si>
    <t>7218</t>
  </si>
  <si>
    <t>06J007</t>
  </si>
  <si>
    <t>67726</t>
  </si>
  <si>
    <t>จ725/8147</t>
  </si>
  <si>
    <t>3730600584249</t>
  </si>
  <si>
    <t>น.ส. แจ่มจันทร์ สุขตาล</t>
  </si>
  <si>
    <t>เลขที่ 19 หมู่ที่ 6 ทรงคนอง สามพราน นครปฐม</t>
  </si>
  <si>
    <t>06J007-B001</t>
  </si>
  <si>
    <t>7141</t>
  </si>
  <si>
    <t>06H001</t>
  </si>
  <si>
    <t>42828</t>
  </si>
  <si>
    <t>06H001-B001</t>
  </si>
  <si>
    <t>06H001-B002</t>
  </si>
  <si>
    <t>ว774/5517</t>
  </si>
  <si>
    <t>3730600261211</t>
  </si>
  <si>
    <t>นาง วรรณา แป้นกลม</t>
  </si>
  <si>
    <t>เลขที่ 20 ม. 6  ต. บางเตย อ. สามพราน จ. นครปฐม</t>
  </si>
  <si>
    <t>6811</t>
  </si>
  <si>
    <t>05G001</t>
  </si>
  <si>
    <t>2941</t>
  </si>
  <si>
    <t>เลขที่ 20 หมู่ที่ 6 บางเตย สามพราน นครปฐม</t>
  </si>
  <si>
    <t>05G001-B001</t>
  </si>
  <si>
    <t>โรงจอดเรือ, โรงเก็บของ</t>
  </si>
  <si>
    <t>ว774/7781</t>
  </si>
  <si>
    <t>น.ส. วรรณา แย้มสุขสมบูรณ์</t>
  </si>
  <si>
    <t>เลขที่ 20/2 ม. 4  ต. ทรงคนอง อ. สามพราน จ. นครปฐม</t>
  </si>
  <si>
    <t>6638</t>
  </si>
  <si>
    <t>04D016</t>
  </si>
  <si>
    <t>90270</t>
  </si>
  <si>
    <t>ว774/6227/001</t>
  </si>
  <si>
    <t>5730600027303</t>
  </si>
  <si>
    <t>นาง วรรณา โพชชมภู</t>
  </si>
  <si>
    <t>เลขที่ 13/2 ม. 3  ต. ทรงคนอง อ. สามพราน จ. นครปฐม</t>
  </si>
  <si>
    <t>6544</t>
  </si>
  <si>
    <t>03F022</t>
  </si>
  <si>
    <t>85600</t>
  </si>
  <si>
    <t>เลขที่ 13/2 หมู่ที่ 3 ทรงคนอง สามพราน นครปฐม</t>
  </si>
  <si>
    <t>03F022-B001</t>
  </si>
  <si>
    <t>ว774/8729/001</t>
  </si>
  <si>
    <t>3101900009076</t>
  </si>
  <si>
    <t>น.ส. วรรณิสรา สมเชื้อเวียง</t>
  </si>
  <si>
    <t>เลขที่ 44/65 ม. 1 ซ. ริมคลองชักพระ  ต. ทรงคนอง อ. สามพราน จ. นครปฐม</t>
  </si>
  <si>
    <t>5594</t>
  </si>
  <si>
    <t>01S053</t>
  </si>
  <si>
    <t>77052</t>
  </si>
  <si>
    <t>เลขที่ 44/65 หมู่ที่ 1 ซ. ริมคลองชักพระ ทรงคนอง สามพราน นครปฐม</t>
  </si>
  <si>
    <t>01S053-B001</t>
  </si>
  <si>
    <t>ว774/7182</t>
  </si>
  <si>
    <t>3102000868979</t>
  </si>
  <si>
    <t>น.ส. วรรณี วงศ์ชัย</t>
  </si>
  <si>
    <t>เลขที่ 62/1 ม. 3  ต. ทรงคนอง อ. สามพราน จ. นครปฐม</t>
  </si>
  <si>
    <t>5079</t>
  </si>
  <si>
    <t>01A009</t>
  </si>
  <si>
    <t>91000</t>
  </si>
  <si>
    <t>ว774/2832</t>
  </si>
  <si>
    <t>3102000902441</t>
  </si>
  <si>
    <t>นาง วรรณี เจษฎาเชษฐ์</t>
  </si>
  <si>
    <t>เลขที่ 41/7-8 ม. 1  ต. ทรงคนอง อ. สามพราน จ. นครปฐม</t>
  </si>
  <si>
    <t>5627</t>
  </si>
  <si>
    <t>01T018</t>
  </si>
  <si>
    <t>64445</t>
  </si>
  <si>
    <t>เลขที่ 41/7-8 หมู่ที่ 1 ทรงคนอง สามพราน นครปฐม</t>
  </si>
  <si>
    <t>01T018-B001</t>
  </si>
  <si>
    <t>5628</t>
  </si>
  <si>
    <t>01T019</t>
  </si>
  <si>
    <t>64446</t>
  </si>
  <si>
    <t>01T019-B001</t>
  </si>
  <si>
    <t>01T019-B002</t>
  </si>
  <si>
    <t>5626</t>
  </si>
  <si>
    <t>01T017</t>
  </si>
  <si>
    <t>64444</t>
  </si>
  <si>
    <t>01T017-B001</t>
  </si>
  <si>
    <t>5629</t>
  </si>
  <si>
    <t>01T020</t>
  </si>
  <si>
    <t>43894</t>
  </si>
  <si>
    <t>01T020-B001</t>
  </si>
  <si>
    <t>01T020-B002</t>
  </si>
  <si>
    <t>ว774/2850</t>
  </si>
  <si>
    <t>น.ส. วรรณี แซ่ห่าน</t>
  </si>
  <si>
    <t>เลขที่ 247/77 ม. 11  ต. ทรงคนอง อ. สามพราน จ. นครปฐม</t>
  </si>
  <si>
    <t>5622</t>
  </si>
  <si>
    <t>01T013</t>
  </si>
  <si>
    <t>64440</t>
  </si>
  <si>
    <t>5623</t>
  </si>
  <si>
    <t>01T014</t>
  </si>
  <si>
    <t>64441</t>
  </si>
  <si>
    <t>เลขที่ 247/77 หมู่ที่ 11 ทรงคนอง สามพราน นครปฐม</t>
  </si>
  <si>
    <t>01T014-B001</t>
  </si>
  <si>
    <t>5624</t>
  </si>
  <si>
    <t>01T015</t>
  </si>
  <si>
    <t>64442</t>
  </si>
  <si>
    <t>01T015-B001</t>
  </si>
  <si>
    <t>5625</t>
  </si>
  <si>
    <t>01T016</t>
  </si>
  <si>
    <t>64443</t>
  </si>
  <si>
    <t>5631</t>
  </si>
  <si>
    <t>01T021/001</t>
  </si>
  <si>
    <t>64439</t>
  </si>
  <si>
    <t>ว774/7572</t>
  </si>
  <si>
    <t>5730600027311</t>
  </si>
  <si>
    <t>นาย วรรณ์ดี มาประชา</t>
  </si>
  <si>
    <t>เลขที่ 13/1 ม. 3  ต. ทรงคนอง อ. สามพราน จ. นครปฐม</t>
  </si>
  <si>
    <t>6543</t>
  </si>
  <si>
    <t>03F021</t>
  </si>
  <si>
    <t>85599</t>
  </si>
  <si>
    <t>เลขที่ 13/1 หมู่ที่ 3 ทรงคนอง สามพราน นครปฐม</t>
  </si>
  <si>
    <t>03F021-B001</t>
  </si>
  <si>
    <t>ว778/7781/001</t>
  </si>
  <si>
    <t>3730600595585</t>
  </si>
  <si>
    <t>น.ส. วรรษิษฐา แย้มสุขสมบูรณ์</t>
  </si>
  <si>
    <t>6636</t>
  </si>
  <si>
    <t>04D014</t>
  </si>
  <si>
    <t>66099</t>
  </si>
  <si>
    <t>เลขที่ 20/2 หมู่ที่ 4 ทรงคนอง สามพราน นครปฐม</t>
  </si>
  <si>
    <t>04D014-B001</t>
  </si>
  <si>
    <t>ว717/6411</t>
  </si>
  <si>
    <t>1459900844950</t>
  </si>
  <si>
    <t>นาย วรากร ผดุงกิจ</t>
  </si>
  <si>
    <t>เลขที่ 118/1 ม. 3  ต. รางพิกุล อ. กำแพงแสน จ. นครปฐม</t>
  </si>
  <si>
    <t>6852</t>
  </si>
  <si>
    <t>05H022</t>
  </si>
  <si>
    <t>94502</t>
  </si>
  <si>
    <t>ม452/6587</t>
  </si>
  <si>
    <t>8489988010194</t>
  </si>
  <si>
    <t>น.ส. มณีนุช พานศิริกุล</t>
  </si>
  <si>
    <t>เลขที่ 697 หมู่ที่ 11 บางปะกอก ราษฎร์บูรณะ กรุงเทพมหานคร</t>
  </si>
  <si>
    <t>05H022-B001</t>
  </si>
  <si>
    <t>เลขที่ 118/1 หมู่ที่ 3 รางพิกุล กำแพงแสน นครปฐม</t>
  </si>
  <si>
    <t>05H022-B002</t>
  </si>
  <si>
    <t>05H022-B003</t>
  </si>
  <si>
    <t>ว767/2782</t>
  </si>
  <si>
    <t>3730600595259</t>
  </si>
  <si>
    <t>นาง วราพรรษ เจิมสุจริต</t>
  </si>
  <si>
    <t>เลขที่ 17 ม. 4  ต. ทรงคนอง อ. สามพราน จ. นครปฐม</t>
  </si>
  <si>
    <t>6663</t>
  </si>
  <si>
    <t>04F007</t>
  </si>
  <si>
    <t>2917</t>
  </si>
  <si>
    <t>เลขที่ 17 หมู่ที่ 4 ทรงคนอง สามพราน นครปฐม</t>
  </si>
  <si>
    <t>04F007-B001</t>
  </si>
  <si>
    <t>6601</t>
  </si>
  <si>
    <t>04B021</t>
  </si>
  <si>
    <t>22810</t>
  </si>
  <si>
    <t>6604</t>
  </si>
  <si>
    <t>04B024</t>
  </si>
  <si>
    <t>2920</t>
  </si>
  <si>
    <t>ว750/8165</t>
  </si>
  <si>
    <t>3730600917353</t>
  </si>
  <si>
    <t>นาย วลิน สุขโพธิ์เพชร</t>
  </si>
  <si>
    <t>เลขที่ 17/3 หมู่ที่ 4 ทรงคนอง สามพราน นครปฐม</t>
  </si>
  <si>
    <t>04B024-B001</t>
  </si>
  <si>
    <t>ว767/4100/001</t>
  </si>
  <si>
    <t>3730600582726</t>
  </si>
  <si>
    <t>น.ส. วราภรณ์ โถค้า</t>
  </si>
  <si>
    <t>เลขที่ 17/1 ม. 2  ต. ทรงคนอง อ. สามพราน จ. นครปฐม</t>
  </si>
  <si>
    <t>6212</t>
  </si>
  <si>
    <t>02K009</t>
  </si>
  <si>
    <t>3267</t>
  </si>
  <si>
    <t>เลขที่ 17/1 หมู่ที่ 2 ทรงคนอง สามพราน นครปฐม</t>
  </si>
  <si>
    <t>02K009-B001</t>
  </si>
  <si>
    <t>02K009-B002</t>
  </si>
  <si>
    <t>02K009-B003</t>
  </si>
  <si>
    <t>ว775/8767/001</t>
  </si>
  <si>
    <t>3100500628274</t>
  </si>
  <si>
    <t>ส.อ. วราวุธ ศิริผล</t>
  </si>
  <si>
    <t>เลขที่ 44/52 ม. 1  ต. ทรงคนอง อ. สามพราน จ. นครปฐม</t>
  </si>
  <si>
    <t>5577</t>
  </si>
  <si>
    <t>01S036</t>
  </si>
  <si>
    <t>71531</t>
  </si>
  <si>
    <t>เลขที่ 44/52 หมู่ที่ 1 ทรงคนอง สามพราน นครปฐม</t>
  </si>
  <si>
    <t>01S036-B001</t>
  </si>
  <si>
    <t>01S036-B002</t>
  </si>
  <si>
    <t>01S036-B003</t>
  </si>
  <si>
    <t>ว755/7197</t>
  </si>
  <si>
    <t>1509901035256</t>
  </si>
  <si>
    <t>นาย วริทธิ์ เมฆอรียะ</t>
  </si>
  <si>
    <t>เลขที่ 671/103 ถ. จรัญสนิทวงศ์  แขวง อรุณอมรินทร์ เขต บางกอกน้อย จ. กรุงเทพมหานคร</t>
  </si>
  <si>
    <t>7348</t>
  </si>
  <si>
    <t>01J004/001</t>
  </si>
  <si>
    <t>131364</t>
  </si>
  <si>
    <t>เลขที่ 671/103 ถ. จรัญสนิทวงศ์ อรุณอมรินทร์ บางกอกน้อย กรุงเทพมหานคร</t>
  </si>
  <si>
    <t>01J004/001-B001</t>
  </si>
  <si>
    <t>ว787/4287</t>
  </si>
  <si>
    <t>3730600208042</t>
  </si>
  <si>
    <t>นาง วริศรา เตชะศิรินุกูล</t>
  </si>
  <si>
    <t>7034</t>
  </si>
  <si>
    <t>06E009/001</t>
  </si>
  <si>
    <t>102313</t>
  </si>
  <si>
    <t>06E009/001-B001</t>
  </si>
  <si>
    <t>ว783/5767/001</t>
  </si>
  <si>
    <t>3730300740946</t>
  </si>
  <si>
    <t>น.ส. วริษฐา ทรัพย์พยา</t>
  </si>
  <si>
    <t>เลขที่ 40/4 ม. 2  ต. ทรงคนอง อ. สามพราน จ. นครปฐม</t>
  </si>
  <si>
    <t>6176</t>
  </si>
  <si>
    <t>02J017</t>
  </si>
  <si>
    <t>3286</t>
  </si>
  <si>
    <t>เลขที่ 40/4 หมู่ที่ 2 ทรงคนอง สามพราน นครปฐม</t>
  </si>
  <si>
    <t>02J017-B001</t>
  </si>
  <si>
    <t>ส781/8715</t>
  </si>
  <si>
    <t>1730300111098</t>
  </si>
  <si>
    <t>นาย สมศักดิ์ หมิงประเสริฐ</t>
  </si>
  <si>
    <t>เลขที่ 36/2 หมู่ที่ 2 ทรงคนอง สามพราน นครปฐม</t>
  </si>
  <si>
    <t>02J017-B002</t>
  </si>
  <si>
    <t>ว776/7880</t>
  </si>
  <si>
    <t>3730600589828</t>
  </si>
  <si>
    <t>น.ส. วรียาภัทร วิเศษ</t>
  </si>
  <si>
    <t>6492</t>
  </si>
  <si>
    <t>03D037</t>
  </si>
  <si>
    <t>86394</t>
  </si>
  <si>
    <t>ถ770/8781</t>
  </si>
  <si>
    <t>5160100060021</t>
  </si>
  <si>
    <t>นาง ถวิล ศรีสงกา</t>
  </si>
  <si>
    <t>เลขที่ 3 หมู่ที่ 3 ทรงคนอง สามพราน นครปฐม</t>
  </si>
  <si>
    <t>03D037-B001</t>
  </si>
  <si>
    <t>03D037-B002</t>
  </si>
  <si>
    <t>03D037-B003</t>
  </si>
  <si>
    <t>ว747/7179</t>
  </si>
  <si>
    <t>3730600591687</t>
  </si>
  <si>
    <t>นาย วรุตม์ รุ่งเรืองศรี</t>
  </si>
  <si>
    <t>เลขที่ 68/4 ม. 2  ต. ทรงคนอง อ. สามพราน จ. นครปฐม</t>
  </si>
  <si>
    <t>6002</t>
  </si>
  <si>
    <t>02C017/002</t>
  </si>
  <si>
    <t>66090</t>
  </si>
  <si>
    <t>ว745/7179</t>
  </si>
  <si>
    <t>นาย วรุตน์ รุ่งเรืองศรี</t>
  </si>
  <si>
    <t>เลขที่ 68/4 หมู่ที่ 2 ทรงคนอง สามพราน นครปฐม</t>
  </si>
  <si>
    <t>02C017/002-B001</t>
  </si>
  <si>
    <t>ว723/8757/001</t>
  </si>
  <si>
    <t>3730600574979</t>
  </si>
  <si>
    <t>นาย วรเชฐ สมบูรณ์นะ</t>
  </si>
  <si>
    <t>เลขที่ 99/5 ม. 1  ต. ทรงคนอง อ. สามพราน จ. นครปฐม</t>
  </si>
  <si>
    <t>5850</t>
  </si>
  <si>
    <t>01Y007</t>
  </si>
  <si>
    <t>92583</t>
  </si>
  <si>
    <t>5851</t>
  </si>
  <si>
    <t>01Y008</t>
  </si>
  <si>
    <t>92582</t>
  </si>
  <si>
    <t>เลขที่ 99/5 หมู่ที่ 1 ทรงคนอง สามพราน นครปฐม</t>
  </si>
  <si>
    <t>01Y008-B001</t>
  </si>
  <si>
    <t>5853</t>
  </si>
  <si>
    <t>01Y008/002</t>
  </si>
  <si>
    <t>74781</t>
  </si>
  <si>
    <t>5854</t>
  </si>
  <si>
    <t>01Y009</t>
  </si>
  <si>
    <t>92581</t>
  </si>
  <si>
    <t>5856</t>
  </si>
  <si>
    <t>01Y011</t>
  </si>
  <si>
    <t>92579</t>
  </si>
  <si>
    <t>5857</t>
  </si>
  <si>
    <t>01Y012</t>
  </si>
  <si>
    <t>92578</t>
  </si>
  <si>
    <t>5855</t>
  </si>
  <si>
    <t>01Y010</t>
  </si>
  <si>
    <t>92580</t>
  </si>
  <si>
    <t>01Y010-B001</t>
  </si>
  <si>
    <t>ว776/9584</t>
  </si>
  <si>
    <t>1730690000024</t>
  </si>
  <si>
    <t>น.ส. วลัยพรรณ อ้นหาด</t>
  </si>
  <si>
    <t>เลขที่ 73/11 ม. 5  ต. ศาลายา อ. พุทธมณฑล จ. นครปฐม</t>
  </si>
  <si>
    <t>7501</t>
  </si>
  <si>
    <t>06G014/005</t>
  </si>
  <si>
    <t>132572</t>
  </si>
  <si>
    <t>เลขที่ 73/11 หมู่ที่ 5 ศาลายา พุทธมณฑล นครปฐม</t>
  </si>
  <si>
    <t>06G014/005-B001</t>
  </si>
  <si>
    <t>ว850/9727</t>
  </si>
  <si>
    <t>3730600598088</t>
  </si>
  <si>
    <t>น.ส. วศินี อิ้วชาวนา</t>
  </si>
  <si>
    <t>เลขที่ 64 ม. 3  ต. ทรงคนอง อ. สามพราน จ. นครปฐม</t>
  </si>
  <si>
    <t>6761</t>
  </si>
  <si>
    <t>05D015</t>
  </si>
  <si>
    <t>11439</t>
  </si>
  <si>
    <t>5801</t>
  </si>
  <si>
    <t>01X008/001</t>
  </si>
  <si>
    <t>113539</t>
  </si>
  <si>
    <t>เลขที่ 64 หมู่ที่ 3 ทรงคนอง สามพราน นครปฐม</t>
  </si>
  <si>
    <t>01X008/001-B001</t>
  </si>
  <si>
    <t>01X008/001-B002</t>
  </si>
  <si>
    <t>6313</t>
  </si>
  <si>
    <t>03A014</t>
  </si>
  <si>
    <t>63835</t>
  </si>
  <si>
    <t>ว854/2765/001</t>
  </si>
  <si>
    <t>3730600490031</t>
  </si>
  <si>
    <t>นาย วสันต์ จิวพานิช</t>
  </si>
  <si>
    <t>6967</t>
  </si>
  <si>
    <t>05N006/002</t>
  </si>
  <si>
    <t>115036</t>
  </si>
  <si>
    <t>ว855/8797</t>
  </si>
  <si>
    <t>3730600591890</t>
  </si>
  <si>
    <t>น.ส. วสุนทรา สร้อยทอง</t>
  </si>
  <si>
    <t>เลขที่ 20/01 ม. 4  ต. ทรงคนอง อ. สามพราน จ. นครปฐม</t>
  </si>
  <si>
    <t>6639</t>
  </si>
  <si>
    <t>04D017</t>
  </si>
  <si>
    <t>66098</t>
  </si>
  <si>
    <t>6640</t>
  </si>
  <si>
    <t>04D018</t>
  </si>
  <si>
    <t>90203</t>
  </si>
  <si>
    <t>ส724/5555</t>
  </si>
  <si>
    <t>3730600591673</t>
  </si>
  <si>
    <t>น.ส. สมจิตร์ ปานบ้านเกร็ด</t>
  </si>
  <si>
    <t>เลขที่ 54/1 หมู่ที่ 4 ทรงคนอง สามพราน นครปฐม</t>
  </si>
  <si>
    <t>04D018-B001</t>
  </si>
  <si>
    <t>04D018-B002</t>
  </si>
  <si>
    <t>6641</t>
  </si>
  <si>
    <t>04D019</t>
  </si>
  <si>
    <t>90202</t>
  </si>
  <si>
    <t>ว227/6578</t>
  </si>
  <si>
    <t>3730600591334</t>
  </si>
  <si>
    <t>นาย วัชชีระ พาประเสริฐ</t>
  </si>
  <si>
    <t>เลขที่ 14/3 ม. 3  ต. ทรงคนอง อ. สามพราน จ. นครปฐม</t>
  </si>
  <si>
    <t>6467</t>
  </si>
  <si>
    <t>03D025</t>
  </si>
  <si>
    <t>45240</t>
  </si>
  <si>
    <t>6468</t>
  </si>
  <si>
    <t>03D025/001</t>
  </si>
  <si>
    <t>115492</t>
  </si>
  <si>
    <t>ว270/5777/001</t>
  </si>
  <si>
    <t>3730600575568</t>
  </si>
  <si>
    <t>นาย วัชระ ธรรมสาโรรัตน์</t>
  </si>
  <si>
    <t>เลขที่ 59/3 ม. 1  ต. ทรงคนอง อ. สามพราน จ. นครปฐม</t>
  </si>
  <si>
    <t>5834</t>
  </si>
  <si>
    <t>01X039</t>
  </si>
  <si>
    <t>63552</t>
  </si>
  <si>
    <t>ว270/9775</t>
  </si>
  <si>
    <t>3730600596603</t>
  </si>
  <si>
    <t>นาย วัชระ อยู่เย็นเจริญ</t>
  </si>
  <si>
    <t>6954</t>
  </si>
  <si>
    <t>05M012</t>
  </si>
  <si>
    <t>2871</t>
  </si>
  <si>
    <t>ว270/1774/001</t>
  </si>
  <si>
    <t>3730600575576</t>
  </si>
  <si>
    <t>นาง วัชรี กัลยาณพงศ์</t>
  </si>
  <si>
    <t>เลขที่ 19/1 ม. 1  ต. ทรงคนอง อ. สามพราน จ. นครปฐม</t>
  </si>
  <si>
    <t>5836</t>
  </si>
  <si>
    <t>01X042</t>
  </si>
  <si>
    <t>93910</t>
  </si>
  <si>
    <t>เลขที่ 19/1 หมู่ที่ 1 ทรงคนอง สามพราน นครปฐม</t>
  </si>
  <si>
    <t>01X042-B001</t>
  </si>
  <si>
    <t>ว527/2547/001</t>
  </si>
  <si>
    <t>3730600586420</t>
  </si>
  <si>
    <t>นาย วันชัย จินดาวงษ์</t>
  </si>
  <si>
    <t>เลขที่ 38/5 ม. 2  ต. ทรงคนอง อ. สามพราน จ. นครปฐม</t>
  </si>
  <si>
    <t>6149</t>
  </si>
  <si>
    <t>02I025</t>
  </si>
  <si>
    <t>98764</t>
  </si>
  <si>
    <t>เลขที่ 38/5 หมู่ที่ 2 ทรงคนอง สามพราน นครปฐม</t>
  </si>
  <si>
    <t>02I025-B001</t>
  </si>
  <si>
    <t>ว527/5555</t>
  </si>
  <si>
    <t>3102400226753</t>
  </si>
  <si>
    <t>น.ท. วันชัย ปานบ้านเกร็ด</t>
  </si>
  <si>
    <t>เลขที่ 370/6 ถ. อิสรภาพ  แขวง วัดอรุณ เขต บางกอกใหญ่ จ. กรุงเทพมหานคร</t>
  </si>
  <si>
    <t>6546</t>
  </si>
  <si>
    <t>03F024</t>
  </si>
  <si>
    <t>9687</t>
  </si>
  <si>
    <t>ว527/6474</t>
  </si>
  <si>
    <t>นาย วันชัย ภูติวณิชย์</t>
  </si>
  <si>
    <t>เลขที่ 16 ม. 8  ต. ท่าตลาด อ. สามพราน จ. นครปฐม</t>
  </si>
  <si>
    <t>6607</t>
  </si>
  <si>
    <t>04C004</t>
  </si>
  <si>
    <t>84060</t>
  </si>
  <si>
    <t>ว527/8757</t>
  </si>
  <si>
    <t>3101200119731</t>
  </si>
  <si>
    <t>นาย วันชัย ศิรินิ่มนวลกุล</t>
  </si>
  <si>
    <t>เลขที่ 135 ม. 9  ต. กระทุ่มล้ม อ. สามพราน จ. นครปฐม</t>
  </si>
  <si>
    <t>5921</t>
  </si>
  <si>
    <t>02A001</t>
  </si>
  <si>
    <t>58731</t>
  </si>
  <si>
    <t>5934</t>
  </si>
  <si>
    <t>02A013</t>
  </si>
  <si>
    <t>45399</t>
  </si>
  <si>
    <t>5935</t>
  </si>
  <si>
    <t>02A014</t>
  </si>
  <si>
    <t>45398</t>
  </si>
  <si>
    <t>5940</t>
  </si>
  <si>
    <t>02A017</t>
  </si>
  <si>
    <t>45397</t>
  </si>
  <si>
    <t>5941</t>
  </si>
  <si>
    <t>02A018</t>
  </si>
  <si>
    <t>45396</t>
  </si>
  <si>
    <t>5942</t>
  </si>
  <si>
    <t>02A019</t>
  </si>
  <si>
    <t>12220</t>
  </si>
  <si>
    <t>5943</t>
  </si>
  <si>
    <t>02A020</t>
  </si>
  <si>
    <t>90577</t>
  </si>
  <si>
    <t>5944</t>
  </si>
  <si>
    <t>02A021</t>
  </si>
  <si>
    <t>90576</t>
  </si>
  <si>
    <t>5946</t>
  </si>
  <si>
    <t>02A023</t>
  </si>
  <si>
    <t>62881</t>
  </si>
  <si>
    <t>5947</t>
  </si>
  <si>
    <t>02A025</t>
  </si>
  <si>
    <t>70321</t>
  </si>
  <si>
    <t>5948</t>
  </si>
  <si>
    <t>02A026</t>
  </si>
  <si>
    <t>62882</t>
  </si>
  <si>
    <t>เลขที่ 135 หมู่ที่ 9 กระทุ่มล้ม สามพราน นครปฐม</t>
  </si>
  <si>
    <t>02A026-B001</t>
  </si>
  <si>
    <t>บ้านพักอาศัย (กำลังสร้าง)</t>
  </si>
  <si>
    <t>5933</t>
  </si>
  <si>
    <t>02A012</t>
  </si>
  <si>
    <t>3170</t>
  </si>
  <si>
    <t>ว527/8172</t>
  </si>
  <si>
    <t>นาย วันชัย สกุลเจริญพร</t>
  </si>
  <si>
    <t>เลขที่ 44 ม. 5  ต. บางใหญ่ อ. บางใหญ่ จ. นนทบุรี</t>
  </si>
  <si>
    <t>6322</t>
  </si>
  <si>
    <t>03A023</t>
  </si>
  <si>
    <t>54304</t>
  </si>
  <si>
    <t>ณ385/8172</t>
  </si>
  <si>
    <t>3120300146292</t>
  </si>
  <si>
    <t>นาย ณัฐสนนท์ สกุลเจริญพร</t>
  </si>
  <si>
    <t>เลขที่ 60 หมู่ที่ 3 ทรงคนอง สามพราน นครปฐม</t>
  </si>
  <si>
    <t>03A023-B001</t>
  </si>
  <si>
    <t>ว527/9727</t>
  </si>
  <si>
    <t>3730600580332</t>
  </si>
  <si>
    <t>นาง วันชัย อิ้วชาวนา</t>
  </si>
  <si>
    <t>5226</t>
  </si>
  <si>
    <t>01F035</t>
  </si>
  <si>
    <t>96360</t>
  </si>
  <si>
    <t>เลขที่ 61/1 หมู่ที่ 1 ทรงคนอง สามพราน นครปฐม</t>
  </si>
  <si>
    <t>01F035-B001</t>
  </si>
  <si>
    <t>ว527/7887/001</t>
  </si>
  <si>
    <t>3730600594929</t>
  </si>
  <si>
    <t>นาย วันชัย เลิศสำราญ</t>
  </si>
  <si>
    <t>เลขที่ 12/2 ม. 4  ต. ทรงคนอง อ. สามพราน จ. นครปฐม</t>
  </si>
  <si>
    <t>6679</t>
  </si>
  <si>
    <t>04H009</t>
  </si>
  <si>
    <t>54454</t>
  </si>
  <si>
    <t>7455</t>
  </si>
  <si>
    <t>04H009/001</t>
  </si>
  <si>
    <t>128515</t>
  </si>
  <si>
    <t>เลขที่ 12/2 หมู่ที่ 4 ทรงคนอง สามพราน นครปฐม</t>
  </si>
  <si>
    <t>04H009/001-B001</t>
  </si>
  <si>
    <t>ว540/7455</t>
  </si>
  <si>
    <t>3100902843269</t>
  </si>
  <si>
    <t>น.ส. วันดี วัฒนธรรม</t>
  </si>
  <si>
    <t>เลขที่ 10/30 ถ. ขาว  แขวง วชิรพยาบาล เขต ดุสิต จ. กรุงเทพมหานคร</t>
  </si>
  <si>
    <t>6358</t>
  </si>
  <si>
    <t>03B007/001</t>
  </si>
  <si>
    <t>11629</t>
  </si>
  <si>
    <t>6359</t>
  </si>
  <si>
    <t>03B007/002</t>
  </si>
  <si>
    <t>97802</t>
  </si>
  <si>
    <t>6360</t>
  </si>
  <si>
    <t>03B007/003</t>
  </si>
  <si>
    <t>97803</t>
  </si>
  <si>
    <t>6357</t>
  </si>
  <si>
    <t>03B007</t>
  </si>
  <si>
    <t>97801</t>
  </si>
  <si>
    <t>ว540/8765/001</t>
  </si>
  <si>
    <t>3730600600171</t>
  </si>
  <si>
    <t>นาย วันดี ศรีพิทักษ์</t>
  </si>
  <si>
    <t>เลขที่ 47 ม. 5  ต. ทรงคนอง อ. สามพราน จ. นครปฐม</t>
  </si>
  <si>
    <t>7542</t>
  </si>
  <si>
    <t>05E800</t>
  </si>
  <si>
    <t>เลขที่ 47 หมู่ที่ 5 ทรงคนอง สามพราน นครปฐม</t>
  </si>
  <si>
    <t>05E800-B001</t>
  </si>
  <si>
    <t>7556</t>
  </si>
  <si>
    <t>05E814</t>
  </si>
  <si>
    <t>05E814-B001</t>
  </si>
  <si>
    <t>ว540/6915/001</t>
  </si>
  <si>
    <t>3730600584371</t>
  </si>
  <si>
    <t>นาง วันดี เฟื่องบางหลวง</t>
  </si>
  <si>
    <t>7177</t>
  </si>
  <si>
    <t>06H037</t>
  </si>
  <si>
    <t>63530</t>
  </si>
  <si>
    <t>เลขที่ 40 หมู่ที่ 6 ทรงคนอง สามพราน นครปฐม</t>
  </si>
  <si>
    <t>06H037-B001</t>
  </si>
  <si>
    <t>ว555/4718</t>
  </si>
  <si>
    <t>3101900028437</t>
  </si>
  <si>
    <t>นาง วันทนี ดวงสุพรรณ</t>
  </si>
  <si>
    <t>เลขที่ 304/1124  แขวง ตลาดบางเขน เขต หลักสี่ จ. กรุงเทพมหานคร</t>
  </si>
  <si>
    <t>5316</t>
  </si>
  <si>
    <t>01K005</t>
  </si>
  <si>
    <t>71864</t>
  </si>
  <si>
    <t>ว555/7777</t>
  </si>
  <si>
    <t>3550600437922</t>
  </si>
  <si>
    <t>น.ส. วันทนีย วรวิวัฒน์</t>
  </si>
  <si>
    <t>เลขที่ 59/4 ม. 1  ต. นาตาขวัญ อ. เมืองระยอง จ. ระยอง</t>
  </si>
  <si>
    <t>6189</t>
  </si>
  <si>
    <t>02J023</t>
  </si>
  <si>
    <t>3300</t>
  </si>
  <si>
    <t>ว563/1791/001</t>
  </si>
  <si>
    <t>3730600592683</t>
  </si>
  <si>
    <t>นาง วันเพ็ญ คล่องรักสัตย์</t>
  </si>
  <si>
    <t>เลขที่ 37 ม. 3  ต. ทรงคนอง อ. สามพราน จ. นครปฐม</t>
  </si>
  <si>
    <t>6368</t>
  </si>
  <si>
    <t>03B015</t>
  </si>
  <si>
    <t>9711</t>
  </si>
  <si>
    <t>เลขที่ 37 หมู่ที่ 3 ทรงคนอง สามพราน นครปฐม</t>
  </si>
  <si>
    <t>03B015-B001</t>
  </si>
  <si>
    <t>ว750/9758/001</t>
  </si>
  <si>
    <t>3730600594104</t>
  </si>
  <si>
    <t>น.ส. วัลนา โอ๊ยนาสวน</t>
  </si>
  <si>
    <t>เลขที่ 63/9 ม. 5  ต. ทรงคนอง อ. สามพราน จ. นครปฐม</t>
  </si>
  <si>
    <t>6837</t>
  </si>
  <si>
    <t>05H014/002</t>
  </si>
  <si>
    <t>121318</t>
  </si>
  <si>
    <t>เลขที่ 63/9 หมู่ที่ 5 ทรงคนอง สามพราน นครปฐม</t>
  </si>
  <si>
    <t>05H014/002-B001</t>
  </si>
  <si>
    <t>05H014/002-B002</t>
  </si>
  <si>
    <t>ร้านขายไก่ย่าง</t>
  </si>
  <si>
    <t>05H014/002-B003</t>
  </si>
  <si>
    <t>ส774/5710</t>
  </si>
  <si>
    <t>1730600051899</t>
  </si>
  <si>
    <t>นาย สามารถ ปู่มาก</t>
  </si>
  <si>
    <t>เลขที่ 80 หมู่ที่ 5 ทรงคนอง สามพราน นครปฐม</t>
  </si>
  <si>
    <t>05H014/002-B004</t>
  </si>
  <si>
    <t>พ325/7187</t>
  </si>
  <si>
    <t>3730600687480</t>
  </si>
  <si>
    <t>นาง เพ็ญจันทร์ เล็งศรี</t>
  </si>
  <si>
    <t>เลขที่ 80/1 หมู่ที่ 5 ทรงคนอง สามพราน นครปฐม</t>
  </si>
  <si>
    <t>05H014/002-B005</t>
  </si>
  <si>
    <t>ว776/7757/001</t>
  </si>
  <si>
    <t>3730600587132</t>
  </si>
  <si>
    <t>นาย วัลลภ รุ่มนุ่ม</t>
  </si>
  <si>
    <t>เลขที่ 85 ม. 6  ต. ทรงคนอง อ. สามพราน จ. นครปฐม</t>
  </si>
  <si>
    <t>7061</t>
  </si>
  <si>
    <t>06E023</t>
  </si>
  <si>
    <t>3024</t>
  </si>
  <si>
    <t>7060</t>
  </si>
  <si>
    <t>06E022</t>
  </si>
  <si>
    <t>47413</t>
  </si>
  <si>
    <t>เลขที่ 85 หมู่ที่ 6 ทรงคนอง สามพราน นครปฐม</t>
  </si>
  <si>
    <t>06E022-B001</t>
  </si>
  <si>
    <t>ว776/5779</t>
  </si>
  <si>
    <t>1102002445254</t>
  </si>
  <si>
    <t>น.ส. วัลลภา เนียมอยู่ยงค์</t>
  </si>
  <si>
    <t>6814</t>
  </si>
  <si>
    <t>05G003</t>
  </si>
  <si>
    <t>2840</t>
  </si>
  <si>
    <t>ว247/5779</t>
  </si>
  <si>
    <t>3730600597430</t>
  </si>
  <si>
    <t>นาย วิจิตร เนียมอยู่ยงค์</t>
  </si>
  <si>
    <t>เลขที่ 8/2 หมู่ที่ 5 ทรงคนอง สามพราน นครปฐม</t>
  </si>
  <si>
    <t>05G003-B001</t>
  </si>
  <si>
    <t>05G003-B002</t>
  </si>
  <si>
    <t>ว850/1771</t>
  </si>
  <si>
    <t>1102200079505</t>
  </si>
  <si>
    <t>น.ส. วาสนา การะเวก</t>
  </si>
  <si>
    <t>เลขที่ 13/5 ม. 3  ต. หอมเกร็ด อ. สามพราน จ. นครปฐม</t>
  </si>
  <si>
    <t>6364</t>
  </si>
  <si>
    <t>03B011</t>
  </si>
  <si>
    <t>11632</t>
  </si>
  <si>
    <t>ว850/2177/001</t>
  </si>
  <si>
    <t>3730600580596</t>
  </si>
  <si>
    <t>นาง วาสนา ช้างม่วง</t>
  </si>
  <si>
    <t>เลขที่ 89 ม. 6  ต. ทรงคนอง อ. สามพราน จ. นครปฐม</t>
  </si>
  <si>
    <t>7259</t>
  </si>
  <si>
    <t>06J041</t>
  </si>
  <si>
    <t>70505</t>
  </si>
  <si>
    <t>เลขที่ 89 หมู่ที่ 6 ทรงคนอง สามพราน นครปฐม</t>
  </si>
  <si>
    <t>06J041-B001</t>
  </si>
  <si>
    <t>ว850/8175/001</t>
  </si>
  <si>
    <t>3730600600074</t>
  </si>
  <si>
    <t>นาง วาสนา หงวนบุญมาก</t>
  </si>
  <si>
    <t>เลขที่ 46/3 ม. 5  ต. ทรงคนอง อ. สามพราน จ. นครปฐม</t>
  </si>
  <si>
    <t>6784</t>
  </si>
  <si>
    <t>05E010</t>
  </si>
  <si>
    <t>71804</t>
  </si>
  <si>
    <t>6785</t>
  </si>
  <si>
    <t>05E011</t>
  </si>
  <si>
    <t>71805</t>
  </si>
  <si>
    <t>เลขที่ 46/3 หมู่ที่ 5 ทรงคนอง สามพราน นครปฐม</t>
  </si>
  <si>
    <t>05E011-B001</t>
  </si>
  <si>
    <t>05E011-B002</t>
  </si>
  <si>
    <t>05E011-B003</t>
  </si>
  <si>
    <t>05E011-B004</t>
  </si>
  <si>
    <t>6786</t>
  </si>
  <si>
    <t>05E012</t>
  </si>
  <si>
    <t>71806</t>
  </si>
  <si>
    <t>6787</t>
  </si>
  <si>
    <t>05E013</t>
  </si>
  <si>
    <t>71807</t>
  </si>
  <si>
    <t>6788</t>
  </si>
  <si>
    <t>05E014</t>
  </si>
  <si>
    <t>71808</t>
  </si>
  <si>
    <t>6789</t>
  </si>
  <si>
    <t>05E014/001</t>
  </si>
  <si>
    <t>2977</t>
  </si>
  <si>
    <t>ว850/9187</t>
  </si>
  <si>
    <t>3101201643001</t>
  </si>
  <si>
    <t>น.ส. วาสนา อังศุวัฒนากุล</t>
  </si>
  <si>
    <t>เลขที่ 169/1 ม. 6  แขวง ทุ่งวัดดอน เขต สาทร จ. กรุงเทพมหานคร</t>
  </si>
  <si>
    <t>7078</t>
  </si>
  <si>
    <t>06F006</t>
  </si>
  <si>
    <t>100999</t>
  </si>
  <si>
    <t>ว274/7887/001</t>
  </si>
  <si>
    <t>3730600873151</t>
  </si>
  <si>
    <t>นาย วิจารณ์ เลิศสำราญ</t>
  </si>
  <si>
    <t>เลขที่ 4 ม. 6  ต. ทรงคนอง อ. สามพราน จ. นครปฐม</t>
  </si>
  <si>
    <t>7245</t>
  </si>
  <si>
    <t>06J029</t>
  </si>
  <si>
    <t>3048</t>
  </si>
  <si>
    <t>เลขที่ 4 หมู่ที่ 6 ทรงคนอง สามพราน นครปฐม</t>
  </si>
  <si>
    <t>06J029-B001</t>
  </si>
  <si>
    <t>06J029-B002</t>
  </si>
  <si>
    <t>บ้านพักอาศัย (กำลังก่อสร้าง),บ้านพักอาศัย (กำลังก่อสร้าง)</t>
  </si>
  <si>
    <t>06J029-B003</t>
  </si>
  <si>
    <t>06J029b004</t>
  </si>
  <si>
    <t>06J029-b004</t>
  </si>
  <si>
    <t>ว270/7747</t>
  </si>
  <si>
    <t>3100800028825</t>
  </si>
  <si>
    <t>นาย วิชัย วิรัตยาภรณ์</t>
  </si>
  <si>
    <t>เลขที่ 152/10 ม. 11 ซ. นพรัตน์  แขวง ศาลาธรรมสพน์ เขต ทวีวัฒนา จ. กรุงเทพมหานคร</t>
  </si>
  <si>
    <t>7158</t>
  </si>
  <si>
    <t>06H018</t>
  </si>
  <si>
    <t>94374</t>
  </si>
  <si>
    <t>เลขที่ 152/10 หมู่ที่ 11 ซ. นพรัตน์ ศาลาธรรมสพน์ ทวีวัฒนา กรุงเทพมหานคร</t>
  </si>
  <si>
    <t>06H018-B001</t>
  </si>
  <si>
    <t>7157</t>
  </si>
  <si>
    <t>06H017/001</t>
  </si>
  <si>
    <t>103003</t>
  </si>
  <si>
    <t>06H017/001-B001</t>
  </si>
  <si>
    <t>ว270/8977</t>
  </si>
  <si>
    <t>3730600595844</t>
  </si>
  <si>
    <t>นาย วิชัย หอมมณี</t>
  </si>
  <si>
    <t>เลขที่ 53/5 ม. 6  ต. หนองงูเหลือม อ. เมืองนครปฐม จ. นครปฐม</t>
  </si>
  <si>
    <t>6682</t>
  </si>
  <si>
    <t>04H012</t>
  </si>
  <si>
    <t>35959</t>
  </si>
  <si>
    <t>ว270/4772/001</t>
  </si>
  <si>
    <t>3730600579164</t>
  </si>
  <si>
    <t>นาย วิชัย เตมียจิระ</t>
  </si>
  <si>
    <t>เลขที่ 52/1 ม. 1  ต. ทรงคนอง อ. สามพราน จ. นครปฐม</t>
  </si>
  <si>
    <t>5480</t>
  </si>
  <si>
    <t>01P006</t>
  </si>
  <si>
    <t>3062</t>
  </si>
  <si>
    <t>ธ บ โตโยต้า ดิสคัฟเวอรี่ จำกัด</t>
  </si>
  <si>
    <t xml:space="preserve">บริษัทจำกัด โตโยต้า ดิสคัฟเวอรี่ จำกัด </t>
  </si>
  <si>
    <t>เลขที่ 1/9 หมู่ที่ 1 ทรงคนอง สามพราน นครปฐม</t>
  </si>
  <si>
    <t>01P006-B001</t>
  </si>
  <si>
    <t>522|อาคารพาณิชย ประเภทโชว์รูมรถยนต์</t>
  </si>
  <si>
    <t>โชว์รูมรถ,ออฟฟิศฝ่ายขาย,ห้องรับรองลูกค้า,ออฟฟิศ,ห้องน้ำ,สำนักงาน</t>
  </si>
  <si>
    <t>01P006-B002</t>
  </si>
  <si>
    <t>โรงซ่อม,สำนักงาน</t>
  </si>
  <si>
    <t>01P006-B003</t>
  </si>
  <si>
    <t>โรงเก็บขยะ</t>
  </si>
  <si>
    <t>01P006-B004</t>
  </si>
  <si>
    <t>โรงซ่อมตัวถัง,สำนักงาน</t>
  </si>
  <si>
    <t>01P006-B005</t>
  </si>
  <si>
    <t>โรงทำความสะอาดรถยนต์</t>
  </si>
  <si>
    <t>01P006-B006</t>
  </si>
  <si>
    <t>01P006-B007</t>
  </si>
  <si>
    <t>01P006-B008</t>
  </si>
  <si>
    <t>01P006-B009</t>
  </si>
  <si>
    <t>01P006-B010</t>
  </si>
  <si>
    <t>01P006-B011</t>
  </si>
  <si>
    <t>โรงเก็บอะไหล่รถยนต์</t>
  </si>
  <si>
    <t>01P006-B012</t>
  </si>
  <si>
    <t>01P006-B013</t>
  </si>
  <si>
    <t>01P006-B022</t>
  </si>
  <si>
    <t>01P006-B014</t>
  </si>
  <si>
    <t>01P006-B015</t>
  </si>
  <si>
    <t>01P006-B016</t>
  </si>
  <si>
    <t>01P006-B017</t>
  </si>
  <si>
    <t>01P006-B018</t>
  </si>
  <si>
    <t>01P006-B019</t>
  </si>
  <si>
    <t>จ761/6727</t>
  </si>
  <si>
    <t>3730300881108</t>
  </si>
  <si>
    <t>น.ส. จิราภัค พรฉายา</t>
  </si>
  <si>
    <t>เลขที่ 52/23 หมู่ที่ 1 ทรงคนอง สามพราน นครปฐม</t>
  </si>
  <si>
    <t>01P006-B020</t>
  </si>
  <si>
    <t>เลขที่ 52/1 หมู่ที่ 1 ทรงคนอง สามพราน นครปฐม</t>
  </si>
  <si>
    <t>01P006-B021</t>
  </si>
  <si>
    <t>5463</t>
  </si>
  <si>
    <t>01O007</t>
  </si>
  <si>
    <t>3061</t>
  </si>
  <si>
    <t>01O007-B001</t>
  </si>
  <si>
    <t>01O007-B002</t>
  </si>
  <si>
    <t>01O007-B003</t>
  </si>
  <si>
    <t>โรงเก็บกระดาษ</t>
  </si>
  <si>
    <t>ว270/7750/001</t>
  </si>
  <si>
    <t>3730500597782</t>
  </si>
  <si>
    <t>นาย วิชัย แย้มปู่</t>
  </si>
  <si>
    <t>เลขที่ 12/1 ม. 5  ต. ทรงคนอง อ. สามพราน จ. นครปฐม</t>
  </si>
  <si>
    <t>6586</t>
  </si>
  <si>
    <t>04B009</t>
  </si>
  <si>
    <t>2996</t>
  </si>
  <si>
    <t>ส100/1757</t>
  </si>
  <si>
    <t>3730600594741</t>
  </si>
  <si>
    <t>นาย สง่า แก้วไทรคลุ้ง</t>
  </si>
  <si>
    <t>เลขที่ 9 หมู่ที่ 4 ทรงคนอง สามพราน นครปฐม</t>
  </si>
  <si>
    <t>04B009-B001</t>
  </si>
  <si>
    <t>6595</t>
  </si>
  <si>
    <t>04B015</t>
  </si>
  <si>
    <t>9214</t>
  </si>
  <si>
    <t>ว230/1453</t>
  </si>
  <si>
    <t>3730600816387</t>
  </si>
  <si>
    <t>นาย วิชาญ เกตุบุญลือ</t>
  </si>
  <si>
    <t>เลขที่ 62 ม. 8  ต. ท่าตลาด อ. สามพราน จ. นครปฐม</t>
  </si>
  <si>
    <t>6592</t>
  </si>
  <si>
    <t>04B012/001</t>
  </si>
  <si>
    <t>116214</t>
  </si>
  <si>
    <t>ว570/2710</t>
  </si>
  <si>
    <t>นาย วิทยา ชิวค้า</t>
  </si>
  <si>
    <t>5675</t>
  </si>
  <si>
    <t>01V031</t>
  </si>
  <si>
    <t>89215</t>
  </si>
  <si>
    <t>ว570/5327</t>
  </si>
  <si>
    <t>3730600587647</t>
  </si>
  <si>
    <t>นาย วิทยา บุญช่วย</t>
  </si>
  <si>
    <t>7136</t>
  </si>
  <si>
    <t>06G026</t>
  </si>
  <si>
    <t>65942</t>
  </si>
  <si>
    <t>06G026-B001</t>
  </si>
  <si>
    <t>ว570/8784</t>
  </si>
  <si>
    <t>3730300769677</t>
  </si>
  <si>
    <t>นาย วิทยา ศรีสดใส</t>
  </si>
  <si>
    <t>เลขที่ 108 ม. 3  ต. ทรงคนอง อ. สามพราน จ. นครปฐม</t>
  </si>
  <si>
    <t>6403</t>
  </si>
  <si>
    <t>03C019</t>
  </si>
  <si>
    <t>59496</t>
  </si>
  <si>
    <t>เลขที่ 108 หมู่ที่ 3 ทรงคนอง สามพราน นครปฐม</t>
  </si>
  <si>
    <t>03C019-B001</t>
  </si>
  <si>
    <t>โรงซ่อมอะไหล่</t>
  </si>
  <si>
    <t>03C019-B002</t>
  </si>
  <si>
    <t>7431</t>
  </si>
  <si>
    <t>03C023/002</t>
  </si>
  <si>
    <t>132923</t>
  </si>
  <si>
    <t>6423</t>
  </si>
  <si>
    <t>03C030/001</t>
  </si>
  <si>
    <t>99801</t>
  </si>
  <si>
    <t>7580</t>
  </si>
  <si>
    <t>05C003/002</t>
  </si>
  <si>
    <t>136189</t>
  </si>
  <si>
    <t>6402</t>
  </si>
  <si>
    <t>03C018</t>
  </si>
  <si>
    <t>3214</t>
  </si>
  <si>
    <t>6164</t>
  </si>
  <si>
    <t>02J002</t>
  </si>
  <si>
    <t>63784</t>
  </si>
  <si>
    <t>02J002-B001</t>
  </si>
  <si>
    <t>ว570/6727</t>
  </si>
  <si>
    <t>3730600146233</t>
  </si>
  <si>
    <t>นาย วิทูร พลชัย</t>
  </si>
  <si>
    <t>เลขที่ 9/1 ม. 4  ต. บางเตย อ. สามพราน จ. นครปฐม</t>
  </si>
  <si>
    <t>7016</t>
  </si>
  <si>
    <t>06D003</t>
  </si>
  <si>
    <t>27669</t>
  </si>
  <si>
    <t>เลขที่ 9/1 หมู่ที่ 4 บางเตย สามพราน นครปฐม</t>
  </si>
  <si>
    <t>06D003-B001</t>
  </si>
  <si>
    <t>06D003-B002</t>
  </si>
  <si>
    <t>ว570/5240</t>
  </si>
  <si>
    <t>3730600599661</t>
  </si>
  <si>
    <t>นาย วินัย ปู่โฉด</t>
  </si>
  <si>
    <t>เลขที่ 40/1 ม. 5  ต. ทรงคนอง อ. สามพราน จ. นครปฐม</t>
  </si>
  <si>
    <t>6874</t>
  </si>
  <si>
    <t>05I017</t>
  </si>
  <si>
    <t>2969</t>
  </si>
  <si>
    <t>6877</t>
  </si>
  <si>
    <t>05I017/003</t>
  </si>
  <si>
    <t>105738</t>
  </si>
  <si>
    <t>05I017/003-B001</t>
  </si>
  <si>
    <t>05I017/003-B002</t>
  </si>
  <si>
    <t>ว570/8274</t>
  </si>
  <si>
    <t>นาย วินัย สุจริต</t>
  </si>
  <si>
    <t>เลขที่ 89/211 ม. หมู่บ้านนันทวันซ.3/5 ซ. หมู่บ้านมัณฑนา  ถ. ราชพฤกษ์  แขวง บางแวก เขต ภาษีเจริญ จ. กรุงเทพมหานคร</t>
  </si>
  <si>
    <t>5500</t>
  </si>
  <si>
    <t>01Q007</t>
  </si>
  <si>
    <t>3074</t>
  </si>
  <si>
    <t>01q007b001</t>
  </si>
  <si>
    <t>01Q007B002</t>
  </si>
  <si>
    <t>01Q007B003</t>
  </si>
  <si>
    <t>ว570/2776</t>
  </si>
  <si>
    <t>3102200613711</t>
  </si>
  <si>
    <t>นาย วินัย เจียมพานทอง</t>
  </si>
  <si>
    <t>เลขที่ 40/20 ม. 3  ต. มหาสวัสดิ์ อ. พุทธมณฑล จ. นครปฐม</t>
  </si>
  <si>
    <t>5232</t>
  </si>
  <si>
    <t>01F040/001</t>
  </si>
  <si>
    <t>105793</t>
  </si>
  <si>
    <t>ธ บ อนุบาลพรละมัย</t>
  </si>
  <si>
    <t xml:space="preserve">โรงเรียน อนุบาลพรละมัย </t>
  </si>
  <si>
    <t>เลขที่ 40/20 หมู่ที่ 3 มหาสวัสดิ์ พุทธมณฑล นครปฐม</t>
  </si>
  <si>
    <t>01F040/001-B001</t>
  </si>
  <si>
    <t>505|สถานศึกษา</t>
  </si>
  <si>
    <t>โรงเรียน</t>
  </si>
  <si>
    <t>01F040/001-B002</t>
  </si>
  <si>
    <t>01F040/001-B003</t>
  </si>
  <si>
    <t>โรงอาหาร</t>
  </si>
  <si>
    <t>01F040/001-B004</t>
  </si>
  <si>
    <t>โรงครัว,โรงครัว</t>
  </si>
  <si>
    <t>01F040/001-B005</t>
  </si>
  <si>
    <t>สนามเด็กเล่น</t>
  </si>
  <si>
    <t>01F040/001-B006</t>
  </si>
  <si>
    <t>01F040/001-B007</t>
  </si>
  <si>
    <t>ว570/7887/001</t>
  </si>
  <si>
    <t>3730600595798</t>
  </si>
  <si>
    <t>นาย วินัย เลิศสำราญ</t>
  </si>
  <si>
    <t>เลขที่ 23/3 ม. 4  ต. ทรงคนอง อ. สามพราน จ. นครปฐม</t>
  </si>
  <si>
    <t>6927</t>
  </si>
  <si>
    <t>05L012</t>
  </si>
  <si>
    <t>93386</t>
  </si>
  <si>
    <t>เลขที่ 23/3 หมู่ที่ 4 ทรงคนอง สามพราน นครปฐม</t>
  </si>
  <si>
    <t>05L012-B001</t>
  </si>
  <si>
    <t>ว520/7197</t>
  </si>
  <si>
    <t>3101900033872</t>
  </si>
  <si>
    <t>นาย วินิจ เมฆอรียะ</t>
  </si>
  <si>
    <t>5291</t>
  </si>
  <si>
    <t>01J004</t>
  </si>
  <si>
    <t>69655</t>
  </si>
  <si>
    <t>7349</t>
  </si>
  <si>
    <t>01J004/002</t>
  </si>
  <si>
    <t>131365</t>
  </si>
  <si>
    <t>ว574/9957</t>
  </si>
  <si>
    <t>3730600229236</t>
  </si>
  <si>
    <t>นาย วิบูรณ์ อ่อนเรียบร้อย</t>
  </si>
  <si>
    <t>เลขที่ 101 ม. 5  ต. บางกระทึก อ. สามพราน จ. นครปฐม</t>
  </si>
  <si>
    <t>5303</t>
  </si>
  <si>
    <t>01J010</t>
  </si>
  <si>
    <t>37682</t>
  </si>
  <si>
    <t>7351</t>
  </si>
  <si>
    <t>01J013</t>
  </si>
  <si>
    <t>ว600/8777/001</t>
  </si>
  <si>
    <t>3730600590699</t>
  </si>
  <si>
    <t>น.ส. วิภา ศรีวิรัช</t>
  </si>
  <si>
    <t>เลขที่ 11 ม. 3  ต. ทรงคนอง อ. สามพราน จ. นครปฐม</t>
  </si>
  <si>
    <t>6477</t>
  </si>
  <si>
    <t>03D027/001</t>
  </si>
  <si>
    <t>110407</t>
  </si>
  <si>
    <t>6484</t>
  </si>
  <si>
    <t>03D032</t>
  </si>
  <si>
    <t>3240</t>
  </si>
  <si>
    <t>เลขที่ 11 หมู่ที่ 3 ทรงคนอง สามพราน นครปฐม</t>
  </si>
  <si>
    <t>03D032-B001</t>
  </si>
  <si>
    <t>03D032-B002</t>
  </si>
  <si>
    <t>6530</t>
  </si>
  <si>
    <t>03F008</t>
  </si>
  <si>
    <t>13152</t>
  </si>
  <si>
    <t>ว640/8875</t>
  </si>
  <si>
    <t>1104000020380</t>
  </si>
  <si>
    <t>น.ส. วิภาดา สะสมทรัพย์</t>
  </si>
  <si>
    <t>เลขที่ 164/127 ถ. เพชรเกษม  แขวง วัดท่าพระ เขต บางกอกใหญ่ จ. กรุงเทพมหานคร</t>
  </si>
  <si>
    <t>6242</t>
  </si>
  <si>
    <t>02L005</t>
  </si>
  <si>
    <t>10641</t>
  </si>
  <si>
    <t>เลขที่ 164/127 ถ. เพชรเกษม วัดท่าพระ บางกอกใหญ่ กรุงเทพมหานคร</t>
  </si>
  <si>
    <t>02L005-B001</t>
  </si>
  <si>
    <t>02L005-B002</t>
  </si>
  <si>
    <t>02L005-B003</t>
  </si>
  <si>
    <t>ว687/2984</t>
  </si>
  <si>
    <t>3101201233040</t>
  </si>
  <si>
    <t>นาง วิภาศิริ ซอโสตถิกุล</t>
  </si>
  <si>
    <t>เลขที่ 164/1 ซ. พิพัฒนาการ  แขวง วัดพระยาไกร เขต บางคอแหลม จ. กรุงเทพมหานคร</t>
  </si>
  <si>
    <t>5826</t>
  </si>
  <si>
    <t>01X030</t>
  </si>
  <si>
    <t>3304</t>
  </si>
  <si>
    <t>เลขที่ 164/1 ซ. พิพัฒนาการ วัดพระยาไกร บางคอแหลม กรุงเทพมหานคร</t>
  </si>
  <si>
    <t>01X030-B001</t>
  </si>
  <si>
    <t>01X030-B002</t>
  </si>
  <si>
    <t>01X030-B003</t>
  </si>
  <si>
    <t>01X030-B004</t>
  </si>
  <si>
    <t>ว770/8181</t>
  </si>
  <si>
    <t>นาง วิมล สุขสงวน</t>
  </si>
  <si>
    <t>เลขที่ 90/2 ม. 2  ต. ทรงคนอง อ. สามพราน จ. นครปฐม</t>
  </si>
  <si>
    <t>6016</t>
  </si>
  <si>
    <t>02D011</t>
  </si>
  <si>
    <t>54871</t>
  </si>
  <si>
    <t>เลขที่ 90/2 หมู่ที่ 2 ทรงคนอง สามพราน นครปฐม</t>
  </si>
  <si>
    <t>02D011-B001</t>
  </si>
  <si>
    <t>ว770/8541</t>
  </si>
  <si>
    <t>3730600586861</t>
  </si>
  <si>
    <t>นาง วิมล หั้นตะโก</t>
  </si>
  <si>
    <t>เลขที่ 36 ม. 6  ต. ทรงคนอง อ. สามพราน จ. นครปฐม</t>
  </si>
  <si>
    <t>7251</t>
  </si>
  <si>
    <t>06J035</t>
  </si>
  <si>
    <t>22072</t>
  </si>
  <si>
    <t>ป727/8541</t>
  </si>
  <si>
    <t>3730600385067</t>
  </si>
  <si>
    <t>นาย ประจวบ หั้นตะโก</t>
  </si>
  <si>
    <t>เลขที่ 36 หมู่ที่ 6 ทรงคนอง สามพราน นครปฐม</t>
  </si>
  <si>
    <t>06J035-B001</t>
  </si>
  <si>
    <t>06J035-B002</t>
  </si>
  <si>
    <t>ว720/6765</t>
  </si>
  <si>
    <t>3730600577862</t>
  </si>
  <si>
    <t>นาย วิรัช พระพุทธ</t>
  </si>
  <si>
    <t>เลขที่ 40/1 ม. 1  ต. ทรงคนอง อ. สามพราน จ. นครปฐม</t>
  </si>
  <si>
    <t>5780</t>
  </si>
  <si>
    <t>01W018/003</t>
  </si>
  <si>
    <t>114121</t>
  </si>
  <si>
    <t>เลขที่ 40/1 หมู่ที่ 1 ทรงคนอง สามพราน นครปฐม</t>
  </si>
  <si>
    <t>01W018/003-B001</t>
  </si>
  <si>
    <t>5778</t>
  </si>
  <si>
    <t>01W018</t>
  </si>
  <si>
    <t>3110</t>
  </si>
  <si>
    <t>ว720/8718</t>
  </si>
  <si>
    <t>3730600586268</t>
  </si>
  <si>
    <t>นาง วิรัช หลักสุวรรณ</t>
  </si>
  <si>
    <t>เลขที่ 55 ม. 2  ต. ทรงคนอง อ. สามพราน จ. นครปฐม</t>
  </si>
  <si>
    <t>6133</t>
  </si>
  <si>
    <t>02I008</t>
  </si>
  <si>
    <t>47235</t>
  </si>
  <si>
    <t>02I008-B001</t>
  </si>
  <si>
    <t>02I008-B002</t>
  </si>
  <si>
    <t>02I008-B003</t>
  </si>
  <si>
    <t>02I008-B004</t>
  </si>
  <si>
    <t>02I008-B005</t>
  </si>
  <si>
    <t>ว720/9957</t>
  </si>
  <si>
    <t>3730600229244</t>
  </si>
  <si>
    <t>นาย วิรัช อ่อนเรียบร้อย</t>
  </si>
  <si>
    <t>5288</t>
  </si>
  <si>
    <t>01I011</t>
  </si>
  <si>
    <t>3067</t>
  </si>
  <si>
    <t>5304</t>
  </si>
  <si>
    <t>01J012</t>
  </si>
  <si>
    <t>37681</t>
  </si>
  <si>
    <t>5305</t>
  </si>
  <si>
    <t>01J013/001</t>
  </si>
  <si>
    <t>37680</t>
  </si>
  <si>
    <t>7352</t>
  </si>
  <si>
    <t>01J013/002</t>
  </si>
  <si>
    <t>ว780/8757/001</t>
  </si>
  <si>
    <t>3710500673479</t>
  </si>
  <si>
    <t>นาย วิลาศ ศรีนวล</t>
  </si>
  <si>
    <t>เลขที่ 39/2 ม. 2  ต. ทรงคนอง อ. สามพราน จ. นครปฐม</t>
  </si>
  <si>
    <t>6153</t>
  </si>
  <si>
    <t>02I028</t>
  </si>
  <si>
    <t>98751</t>
  </si>
  <si>
    <t>เลขที่ 39/2 หมู่ที่ 2 ทรงคนอง สามพราน นครปฐม</t>
  </si>
  <si>
    <t>02I028-B001</t>
  </si>
  <si>
    <t>ว745/7185</t>
  </si>
  <si>
    <t>3102000561938</t>
  </si>
  <si>
    <t>นาย วิวัฒน์ รังษีธนะศักดิ์</t>
  </si>
  <si>
    <t>เลขที่ 254/9 ถ. จรัญสนิทวงศ์  แขวง บ้านช่างหล่อ เขต บางกอกน้อย จ. กรุงเทพมหานคร</t>
  </si>
  <si>
    <t>5107</t>
  </si>
  <si>
    <t>01B005</t>
  </si>
  <si>
    <t>28485</t>
  </si>
  <si>
    <t>ว745/8757</t>
  </si>
  <si>
    <t>1100701037897</t>
  </si>
  <si>
    <t>นาย วิวัฒน์ ศรีนวล</t>
  </si>
  <si>
    <t>6152</t>
  </si>
  <si>
    <t>02I027</t>
  </si>
  <si>
    <t>98752</t>
  </si>
  <si>
    <t>02I027-B001</t>
  </si>
  <si>
    <t>ว745/8155/001</t>
  </si>
  <si>
    <t>3730600586365</t>
  </si>
  <si>
    <t>นาง วิวัฒน์ แสงทับ</t>
  </si>
  <si>
    <t>เลขที่ 56 ม. 2  ต. ทรงคนอง อ. สามพราน จ. นครปฐม</t>
  </si>
  <si>
    <t>5955</t>
  </si>
  <si>
    <t>02B006</t>
  </si>
  <si>
    <t>3166</t>
  </si>
  <si>
    <t>5961</t>
  </si>
  <si>
    <t>02B012</t>
  </si>
  <si>
    <t>53166</t>
  </si>
  <si>
    <t>5962</t>
  </si>
  <si>
    <t>02B013</t>
  </si>
  <si>
    <t>48861</t>
  </si>
  <si>
    <t>เลขที่ 56 หมู่ที่ 2 ทรงคนอง สามพราน นครปฐม</t>
  </si>
  <si>
    <t>02B013-B001</t>
  </si>
  <si>
    <t>02B013-B002</t>
  </si>
  <si>
    <t>เล้าไก่(ร้าง)</t>
  </si>
  <si>
    <t>02B013-B003</t>
  </si>
  <si>
    <t>02B013-B004</t>
  </si>
  <si>
    <t>02B013-B005</t>
  </si>
  <si>
    <t>ว800/7271/001</t>
  </si>
  <si>
    <t>3730600807507</t>
  </si>
  <si>
    <t>น.ส. วิสา ราชวงศ์</t>
  </si>
  <si>
    <t>เลขที่ 59/1 ม. 4  ต. ทรงคนอง อ. สามพราน จ. นครปฐม</t>
  </si>
  <si>
    <t>6666</t>
  </si>
  <si>
    <t>04G003</t>
  </si>
  <si>
    <t>2986</t>
  </si>
  <si>
    <t>เลขที่ 59/1 หมู่ที่ 4 ทรงคนอง สามพราน นครปฐม</t>
  </si>
  <si>
    <t>04G003-B001</t>
  </si>
  <si>
    <t>04G003-B002</t>
  </si>
  <si>
    <t>ว855/6188/001</t>
  </si>
  <si>
    <t>3730600141975</t>
  </si>
  <si>
    <t>นาย วิสุทธิ์ พงศ์สุประดิษฐ์</t>
  </si>
  <si>
    <t>เลขที่ 46/1 ม. 6  ต. ทรงคนอง อ. สามพราน จ. นครปฐม</t>
  </si>
  <si>
    <t>5439</t>
  </si>
  <si>
    <t>01N001/001</t>
  </si>
  <si>
    <t>103382</t>
  </si>
  <si>
    <t>ว277/8720/001</t>
  </si>
  <si>
    <t>3730600595143</t>
  </si>
  <si>
    <t>นาย วิเชียร ศรีชะ</t>
  </si>
  <si>
    <t>เลขที่ 51 ม. 4  ต. ทรงคนอง อ. สามพราน จ. นครปฐม</t>
  </si>
  <si>
    <t>6597</t>
  </si>
  <si>
    <t>04B017</t>
  </si>
  <si>
    <t>2981</t>
  </si>
  <si>
    <t>04B017-B001</t>
  </si>
  <si>
    <t>6625</t>
  </si>
  <si>
    <t>04D008</t>
  </si>
  <si>
    <t>59442</t>
  </si>
  <si>
    <t>เลขที่ 51 หมู่ที่ 4 ทรงคนอง สามพราน นครปฐม</t>
  </si>
  <si>
    <t>04D008-B001</t>
  </si>
  <si>
    <t>ว277/8715</t>
  </si>
  <si>
    <t>นาย วิเชึยร หมึงประเสริฐ</t>
  </si>
  <si>
    <t>7013</t>
  </si>
  <si>
    <t>06C012</t>
  </si>
  <si>
    <t>40701</t>
  </si>
  <si>
    <t>06C012-B001</t>
  </si>
  <si>
    <t>06C012-B002</t>
  </si>
  <si>
    <t>06C012-B003</t>
  </si>
  <si>
    <t>ว725/7717</t>
  </si>
  <si>
    <t>3730300141767</t>
  </si>
  <si>
    <t>นาย วิโรจน์ ม่วงมั่งมี</t>
  </si>
  <si>
    <t>เลขที่ 51 ม. 5  ต. ทรงคนอง อ. สามพราน จ. นครปฐม</t>
  </si>
  <si>
    <t>7546</t>
  </si>
  <si>
    <t>05E806</t>
  </si>
  <si>
    <t>เลขที่ 51 หมู่ที่ 5 ทรงคนอง สามพราน นครปฐม</t>
  </si>
  <si>
    <t>05E806-B001</t>
  </si>
  <si>
    <t>ว700/6475</t>
  </si>
  <si>
    <t>น.ส. วิไล ภูติวนิชย์</t>
  </si>
  <si>
    <t>เลขที่ 31 ม. 8  ต. ท่าตลาด อ. สามพราน จ. นครปฐม</t>
  </si>
  <si>
    <t>6657</t>
  </si>
  <si>
    <t>04F001</t>
  </si>
  <si>
    <t>39576</t>
  </si>
  <si>
    <t>ว700/7114</t>
  </si>
  <si>
    <t>นาง วิไล ลัคขณศิลป์</t>
  </si>
  <si>
    <t>เลขที่ 55/5 ม. 1  ต. มหาสวัสดิ์ อ. พุทธมณฑล จ. นครปฐม</t>
  </si>
  <si>
    <t>5609</t>
  </si>
  <si>
    <t>01S068</t>
  </si>
  <si>
    <t>77057</t>
  </si>
  <si>
    <t>เลขที่ 55/5 หมู่ที่ 1 มหาสวัสดิ์ พุทธมณฑล นครปฐม</t>
  </si>
  <si>
    <t>01S068-B001</t>
  </si>
  <si>
    <t>ว700/9557</t>
  </si>
  <si>
    <t>3730600587485</t>
  </si>
  <si>
    <t>น.ส. วิไล อินทร์แขก</t>
  </si>
  <si>
    <t>เลขที่ 68 ม. 2  ต. ทรงคนอง อ. สามพราน จ. นครปฐม</t>
  </si>
  <si>
    <t>5951</t>
  </si>
  <si>
    <t>02B002</t>
  </si>
  <si>
    <t>64383</t>
  </si>
  <si>
    <t>บ377/6186</t>
  </si>
  <si>
    <t>3730600587442</t>
  </si>
  <si>
    <t>นาง บุญเยี่ยม พงษ์พิมาย</t>
  </si>
  <si>
    <t>เลขที่ 68 หมู่ที่ 2 ทรงคนอง สามพราน นครปฐม</t>
  </si>
  <si>
    <t>02B002-B001</t>
  </si>
  <si>
    <t>02B002-B002</t>
  </si>
  <si>
    <t>ว700/9957</t>
  </si>
  <si>
    <t>3730600229252</t>
  </si>
  <si>
    <t>น.ส. วิไล อ่อนเรียบร้อย</t>
  </si>
  <si>
    <t>เลขที่ 16 ม. 3  ต. มหาสวัสดิ์ อ. พุทธมณฑล จ. นครปฐม</t>
  </si>
  <si>
    <t>5111</t>
  </si>
  <si>
    <t>01B009</t>
  </si>
  <si>
    <t>28087</t>
  </si>
  <si>
    <t>ว771/1325/001</t>
  </si>
  <si>
    <t>3101501312549</t>
  </si>
  <si>
    <t>นาง วิไลลักษณ์ กาญจนเลขกะ</t>
  </si>
  <si>
    <t>เลขที่ 58/9 ม. 2  ต. ทรงคนอง อ. สามพราน จ. นครปฐม</t>
  </si>
  <si>
    <t>6035</t>
  </si>
  <si>
    <t>02E017</t>
  </si>
  <si>
    <t>96364</t>
  </si>
  <si>
    <t>เลขที่ 58/9 หมู่ที่ 2 ทรงคนอง สามพราน นครปฐม</t>
  </si>
  <si>
    <t>02E017-B001</t>
  </si>
  <si>
    <t>ว777/2476</t>
  </si>
  <si>
    <t>3709900006249</t>
  </si>
  <si>
    <t>น.ส. วิไลวรรณ ฉัตรภูมิรุจี</t>
  </si>
  <si>
    <t>เลขที่ 88/2 ม. 1 ถ. จรัญสนิทวงศ์  ต. ทรงคนอง อ. สามพราน จ. นครปฐม</t>
  </si>
  <si>
    <t>5449</t>
  </si>
  <si>
    <t>01O001</t>
  </si>
  <si>
    <t>27323</t>
  </si>
  <si>
    <t>5213</t>
  </si>
  <si>
    <t>01F020</t>
  </si>
  <si>
    <t>40704</t>
  </si>
  <si>
    <t>5214</t>
  </si>
  <si>
    <t>01F021</t>
  </si>
  <si>
    <t>40705</t>
  </si>
  <si>
    <t>เลขที่ 88/2 หมู่ที่ 1 ถ. จรัญสนิทวงศ์ ทรงคนอง สามพราน นครปฐม</t>
  </si>
  <si>
    <t>01F021-B001</t>
  </si>
  <si>
    <t>5215</t>
  </si>
  <si>
    <t>01F022</t>
  </si>
  <si>
    <t>40706</t>
  </si>
  <si>
    <t>01F022-B001</t>
  </si>
  <si>
    <t>01F022-B002</t>
  </si>
  <si>
    <t>ว761/1847</t>
  </si>
  <si>
    <t>4102200028824</t>
  </si>
  <si>
    <t>นาย วีรพงศ์ เกษดำรงพาณิชย์</t>
  </si>
  <si>
    <t>เลขที่ 69 ซ. เพชรเกษม60/3  แขวง บางด้วน เขต ภาษีเจริญ จ. กรุงเทพมหานคร</t>
  </si>
  <si>
    <t>5436</t>
  </si>
  <si>
    <t>01M024</t>
  </si>
  <si>
    <t>93498</t>
  </si>
  <si>
    <t>เลขที่ 69 ซ. เพชรเกษม60/3 บางด้วน ภาษีเจริญ กรุงเทพมหานคร</t>
  </si>
  <si>
    <t>01M024-B001</t>
  </si>
  <si>
    <t>01M024-B002</t>
  </si>
  <si>
    <t>ว761/2995/001</t>
  </si>
  <si>
    <t>3819900074774</t>
  </si>
  <si>
    <t>นาย วีรพงษ์ ใจอ่อน</t>
  </si>
  <si>
    <t>เลขที่ 11 ม. 6  ต. ทรงคนอง อ. สามพราน จ. นครปฐม</t>
  </si>
  <si>
    <t>7227</t>
  </si>
  <si>
    <t>06J015</t>
  </si>
  <si>
    <t>67731</t>
  </si>
  <si>
    <t>จ967/2995</t>
  </si>
  <si>
    <t>นาง จิฬาพร ใจอ่อน</t>
  </si>
  <si>
    <t>เลขที่ 11 หมู่ที่ 6 ทรงคนอง สามพราน นครปฐม</t>
  </si>
  <si>
    <t>06J015-B001</t>
  </si>
  <si>
    <t>ว765/7775</t>
  </si>
  <si>
    <t>3730600589941</t>
  </si>
  <si>
    <t>นาย วีรภัทร วิมลทรง</t>
  </si>
  <si>
    <t>6489</t>
  </si>
  <si>
    <t>03D035/002</t>
  </si>
  <si>
    <t>58171</t>
  </si>
  <si>
    <t>ว775/5387/001</t>
  </si>
  <si>
    <t>3900100652855</t>
  </si>
  <si>
    <t>นาย วีรยุทธ บุญสุวรรณ</t>
  </si>
  <si>
    <t>เลขที่ 11/4 ม. 3  ต. ทรงคนอง อ. สามพราน จ. นครปฐม</t>
  </si>
  <si>
    <t>6475</t>
  </si>
  <si>
    <t>03D026/002</t>
  </si>
  <si>
    <t>95479</t>
  </si>
  <si>
    <t>เลขที่ 11/4 หมู่ที่ 3 ทรงคนอง สามพราน นครปฐม</t>
  </si>
  <si>
    <t>03D026/002-B001</t>
  </si>
  <si>
    <t>03D026/002-B002</t>
  </si>
  <si>
    <t>03D026/002-B003</t>
  </si>
  <si>
    <t>สำนักงาน บริษัท ดับเบิลยูบี เคมิคอล จำกัด</t>
  </si>
  <si>
    <t>ว775/6570</t>
  </si>
  <si>
    <t>1102000341338</t>
  </si>
  <si>
    <t>นาย วีรยุทธ ภู่ทวี</t>
  </si>
  <si>
    <t>เลขที่ 37/4 ม. 1  ต. บางเตย อ. สามพราน จ. นครปฐม</t>
  </si>
  <si>
    <t>6171</t>
  </si>
  <si>
    <t>02J011</t>
  </si>
  <si>
    <t>3288</t>
  </si>
  <si>
    <t>ว775/1465</t>
  </si>
  <si>
    <t>3730600143862</t>
  </si>
  <si>
    <t>นาย วีรยุทธ เกติพันธ์</t>
  </si>
  <si>
    <t>เลขที่ 17/5 ม. 3  ต. บางเตย อ. สามพราน จ. นครปฐม</t>
  </si>
  <si>
    <t>6817</t>
  </si>
  <si>
    <t>05G006</t>
  </si>
  <si>
    <t>9375</t>
  </si>
  <si>
    <t>เลขที่ 17/5 หมู่ที่ 3 บางเตย สามพราน นครปฐม</t>
  </si>
  <si>
    <t>05G006-B001</t>
  </si>
  <si>
    <t>05G006-B002</t>
  </si>
  <si>
    <t>ว774/4779</t>
  </si>
  <si>
    <t>5101200055896</t>
  </si>
  <si>
    <t>นาย วีรวัฒน์ ตระล่อนสิน</t>
  </si>
  <si>
    <t>เลขที่ 399/19 ถ. นางลิ้นจี่  แขวง ช่องนนทรี เขต ยานนาวา จ. กรุงเทพมหานคร</t>
  </si>
  <si>
    <t>7442</t>
  </si>
  <si>
    <t>03F029/001</t>
  </si>
  <si>
    <t>130003</t>
  </si>
  <si>
    <t>ว781/5774</t>
  </si>
  <si>
    <t>3102201944753</t>
  </si>
  <si>
    <t>นาย วีรศักดิ์ ปิยะวัฒน์</t>
  </si>
  <si>
    <t>เลขที่ 78/2 ม. 1  ต. ศาลายา อ. พุทธมณฑล จ. นครปฐม</t>
  </si>
  <si>
    <t>5607</t>
  </si>
  <si>
    <t>01S066</t>
  </si>
  <si>
    <t>77055</t>
  </si>
  <si>
    <t>ว563/9878</t>
  </si>
  <si>
    <t>3700200255416</t>
  </si>
  <si>
    <t>น.ส. วันเพ็ญ อิสระเสนีย์</t>
  </si>
  <si>
    <t>เลขที่ 44/43 หมู่ที่ 1 ทรงคนอง สามพราน นครปฐม</t>
  </si>
  <si>
    <t>01S066-B001</t>
  </si>
  <si>
    <t>ว700/1757/001</t>
  </si>
  <si>
    <t>3730600597171</t>
  </si>
  <si>
    <t>นาย วีระ คิมประเสริฐ</t>
  </si>
  <si>
    <t>เลขที่ 50/2 ม. 5  ต. ทรงคนอง อ. สามพราน จ. นครปฐม</t>
  </si>
  <si>
    <t>5201</t>
  </si>
  <si>
    <t>01F015</t>
  </si>
  <si>
    <t>88009</t>
  </si>
  <si>
    <t>ว727/8797/001</t>
  </si>
  <si>
    <t>3730600593698</t>
  </si>
  <si>
    <t>นาย วีระชัย สร้อยเซียน</t>
  </si>
  <si>
    <t>6372</t>
  </si>
  <si>
    <t>03C001</t>
  </si>
  <si>
    <t>30741</t>
  </si>
  <si>
    <t>03C001-B001</t>
  </si>
  <si>
    <t>03C001-B002</t>
  </si>
  <si>
    <t>6387</t>
  </si>
  <si>
    <t>03C011</t>
  </si>
  <si>
    <t>3213</t>
  </si>
  <si>
    <t>ว724/8717/001</t>
  </si>
  <si>
    <t>3102001844607</t>
  </si>
  <si>
    <t>นาย วีระชาติ ศรีแก้วฟ้าทอง</t>
  </si>
  <si>
    <t>เลขที่ 44/25 ม. 1  ต. ทรงคนอง อ. สามพราน จ. นครปฐม</t>
  </si>
  <si>
    <t>5736</t>
  </si>
  <si>
    <t>01V074</t>
  </si>
  <si>
    <t>79409</t>
  </si>
  <si>
    <t>เลขที่ 44/25 หมู่ที่ 1 ทรงคนอง สามพราน นครปฐม</t>
  </si>
  <si>
    <t>01V074-B001</t>
  </si>
  <si>
    <t>ว742/8546</t>
  </si>
  <si>
    <t>3100901477391</t>
  </si>
  <si>
    <t>นาย วีรเดช สันติพาณิชย์วงศ์</t>
  </si>
  <si>
    <t>เลขที่ 16/14 ซ. สุขุมวิท56  แขวง บางจาก เขต พระโขนง จ. กรุงเทพมหานคร</t>
  </si>
  <si>
    <t>6223</t>
  </si>
  <si>
    <t>02K017</t>
  </si>
  <si>
    <t>8859</t>
  </si>
  <si>
    <t>เลขที่ 16/14 ซ. สุขุมวิท56 บางจาก พระโขนง กรุงเทพมหานคร</t>
  </si>
  <si>
    <t>02K017-B001</t>
  </si>
  <si>
    <t>บ้านร้าง,บ้านร้าง</t>
  </si>
  <si>
    <t>ว400/4181</t>
  </si>
  <si>
    <t>3730600576165</t>
  </si>
  <si>
    <t>นาย วุฒิ แดงสงฆ์</t>
  </si>
  <si>
    <t>7595</t>
  </si>
  <si>
    <t>01R016/006</t>
  </si>
  <si>
    <t>138398</t>
  </si>
  <si>
    <t>7596</t>
  </si>
  <si>
    <t>01R016/007</t>
  </si>
  <si>
    <t>138399</t>
  </si>
  <si>
    <t>ศ733/2500/001</t>
  </si>
  <si>
    <t>8571084061555</t>
  </si>
  <si>
    <t>น.ส. ศรัญญา จูเปาะ</t>
  </si>
  <si>
    <t>เลขที่ 82/6 ม. 2  ต. ทรงคนอง อ. สามพราน จ. นครปฐม</t>
  </si>
  <si>
    <t>7586</t>
  </si>
  <si>
    <t>05C003/003</t>
  </si>
  <si>
    <t>2967</t>
  </si>
  <si>
    <t>6127</t>
  </si>
  <si>
    <t>02I001</t>
  </si>
  <si>
    <t>57386</t>
  </si>
  <si>
    <t>ส755/8718</t>
  </si>
  <si>
    <t>3730600584893</t>
  </si>
  <si>
    <t>นาง สุรินทร์ หลักสุวรรณ</t>
  </si>
  <si>
    <t>เลขที่ 82/7 หมู่ที่ 2 ทรงคนอง สามพราน นครปฐม</t>
  </si>
  <si>
    <t>02I001-B001</t>
  </si>
  <si>
    <t>เลขที่ 82/6 หมู่ที่ 2 ทรงคนอง สามพราน นครปฐม</t>
  </si>
  <si>
    <t>02I001-B002</t>
  </si>
  <si>
    <t>02I001-B003</t>
  </si>
  <si>
    <t>02I001-B004</t>
  </si>
  <si>
    <t>6136</t>
  </si>
  <si>
    <t>02I011</t>
  </si>
  <si>
    <t>47236</t>
  </si>
  <si>
    <t>7469</t>
  </si>
  <si>
    <t>05C015/007</t>
  </si>
  <si>
    <t>127838</t>
  </si>
  <si>
    <t>7411</t>
  </si>
  <si>
    <t>02I001/002</t>
  </si>
  <si>
    <t>02I001/002-B002</t>
  </si>
  <si>
    <t>02I001/002-B003</t>
  </si>
  <si>
    <t>02I001/002-B004</t>
  </si>
  <si>
    <t>ศ775/1751</t>
  </si>
  <si>
    <t>3730600576611</t>
  </si>
  <si>
    <t>นาย ศราวุธ กลั่นเกิด</t>
  </si>
  <si>
    <t>เลขที่ 28 ม. 1  ต. ทรงคนอง อ. สามพราน จ. นครปฐม</t>
  </si>
  <si>
    <t>5825</t>
  </si>
  <si>
    <t>01X029</t>
  </si>
  <si>
    <t>12723</t>
  </si>
  <si>
    <t>ส400/8187</t>
  </si>
  <si>
    <t>3730600576459</t>
  </si>
  <si>
    <t>นาง สุดา สุขสมัย</t>
  </si>
  <si>
    <t>เลขที่ 28 หมู่ที่ 1 ทรงคนอง สามพราน นครปฐม</t>
  </si>
  <si>
    <t>01X029-B001</t>
  </si>
  <si>
    <t>ศ733/8751</t>
  </si>
  <si>
    <t>3720900721179</t>
  </si>
  <si>
    <t>นาง ศริญญา สวนกระท้อน</t>
  </si>
  <si>
    <t>เลขที่ 1564 ซ. จรัญสนิทวงศ์40  แขวง บางยี่ขัน เขต บางพลัด จ. กรุงเทพมหานคร</t>
  </si>
  <si>
    <t>7263</t>
  </si>
  <si>
    <t>06J045</t>
  </si>
  <si>
    <t>53148</t>
  </si>
  <si>
    <t>7264</t>
  </si>
  <si>
    <t>06J046</t>
  </si>
  <si>
    <t>65746</t>
  </si>
  <si>
    <t>7265</t>
  </si>
  <si>
    <t>06J047</t>
  </si>
  <si>
    <t>65747</t>
  </si>
  <si>
    <t>7266</t>
  </si>
  <si>
    <t>06J048</t>
  </si>
  <si>
    <t>62608</t>
  </si>
  <si>
    <t>ศ700/4774</t>
  </si>
  <si>
    <t>3101300668010</t>
  </si>
  <si>
    <t>นาง ศรี ดลรึเดช</t>
  </si>
  <si>
    <t>เลขที่ 23/32  แขวง ตลาดน้อย เขต สัมพันธวงศ์ จ. กรุงเทพมหานคร</t>
  </si>
  <si>
    <t>5891</t>
  </si>
  <si>
    <t>01Z010</t>
  </si>
  <si>
    <t>30400</t>
  </si>
  <si>
    <t>5892</t>
  </si>
  <si>
    <t>01Z011</t>
  </si>
  <si>
    <t>90845</t>
  </si>
  <si>
    <t>ศ757/2756</t>
  </si>
  <si>
    <t>3101600427450</t>
  </si>
  <si>
    <t>น.ส. ศรีนวล ชลนภาสถิตย์</t>
  </si>
  <si>
    <t>เลขที่ 18/8  แขวง คลองเตย เขต คลองเตย จ. กรุงเทพมหานคร</t>
  </si>
  <si>
    <t>5578</t>
  </si>
  <si>
    <t>01S037</t>
  </si>
  <si>
    <t>71530</t>
  </si>
  <si>
    <t>ศ757/8187</t>
  </si>
  <si>
    <t>3730600595739</t>
  </si>
  <si>
    <t>นาง ศรีนวล สุขสมัย</t>
  </si>
  <si>
    <t>เลขที่ 71 ม. 5  ต. ทรงคนอง อ. สามพราน จ. นครปฐม</t>
  </si>
  <si>
    <t>6922</t>
  </si>
  <si>
    <t>05L007</t>
  </si>
  <si>
    <t>2892</t>
  </si>
  <si>
    <t>เลขที่ 45/8 ม. 1  ต. ทรงคนอง อ. สามพราน จ. นครปฐม</t>
  </si>
  <si>
    <t>5557</t>
  </si>
  <si>
    <t>01S014/001</t>
  </si>
  <si>
    <t>104612</t>
  </si>
  <si>
    <t>01S014/001-B001</t>
  </si>
  <si>
    <t>01S014/001-B002</t>
  </si>
  <si>
    <t>01S014/001-B003</t>
  </si>
  <si>
    <t>01S014/001-B004</t>
  </si>
  <si>
    <t>ศ836/1780</t>
  </si>
  <si>
    <t>3730600590761</t>
  </si>
  <si>
    <t>นาง ศศิญาภรณ์ คำมหา</t>
  </si>
  <si>
    <t>เลขที่ 31/2 ม. 2  ต. วัดละมุด อ. นครชัยศรี จ. นครปฐม</t>
  </si>
  <si>
    <t>6305</t>
  </si>
  <si>
    <t>03A005</t>
  </si>
  <si>
    <t>88175</t>
  </si>
  <si>
    <t>ส742/5555</t>
  </si>
  <si>
    <t>3730600593892</t>
  </si>
  <si>
    <t>นาย สุรเดช ปานบ้านเกร็ด</t>
  </si>
  <si>
    <t>เลขที่ 55/1 หมู่ที่ 3 ทรงคนอง สามพราน นครปฐม</t>
  </si>
  <si>
    <t>03A005-B001</t>
  </si>
  <si>
    <t>6318</t>
  </si>
  <si>
    <t>03A019</t>
  </si>
  <si>
    <t>88174</t>
  </si>
  <si>
    <t>ศ857/8777</t>
  </si>
  <si>
    <t>3110401266722</t>
  </si>
  <si>
    <t>นาง ศศิธร สุวรรณทวีสุข</t>
  </si>
  <si>
    <t>เลขที่ 234/192 ม. 3  ต. เทพารักษ์ อ. เมืองสมุทรปราการ จ. สมุทรปราการ</t>
  </si>
  <si>
    <t>5980</t>
  </si>
  <si>
    <t>02B027/002</t>
  </si>
  <si>
    <t>122861</t>
  </si>
  <si>
    <t>6285</t>
  </si>
  <si>
    <t>02M002/003</t>
  </si>
  <si>
    <t>124693</t>
  </si>
  <si>
    <t>ศ857/8791/001</t>
  </si>
  <si>
    <t>3730300846213</t>
  </si>
  <si>
    <t>น.ส. ศศิธร เหลืองปฐมชัย</t>
  </si>
  <si>
    <t>เลขที่ 40/22 ม. 3 ถ. ศาลายา-นครชัยศรี  ต. มหาสวัสดิ์ อ. พุทธมณฑล จ. นครปฐม</t>
  </si>
  <si>
    <t>5103</t>
  </si>
  <si>
    <t>01B002</t>
  </si>
  <si>
    <t>2999</t>
  </si>
  <si>
    <t>ศ860/8781</t>
  </si>
  <si>
    <t>3730600578401</t>
  </si>
  <si>
    <t>นาง ศศิภา ศรีสุขชยะกุล</t>
  </si>
  <si>
    <t>เลขที่ 510  แขวง บางโพงพาง เขต ยานนาวา จ. กรุงเทพมหานคร</t>
  </si>
  <si>
    <t>5677</t>
  </si>
  <si>
    <t>01V033</t>
  </si>
  <si>
    <t>13430</t>
  </si>
  <si>
    <t>ศ870/8711</t>
  </si>
  <si>
    <t>นาง ศศิมา สร้างแก้ว</t>
  </si>
  <si>
    <t>เลขที่ 9/12 ม. 3  ต. ลิปะน้อย อ. เกาะสมุย จ. สุราษฎร์ธานี</t>
  </si>
  <si>
    <t>5118</t>
  </si>
  <si>
    <t>01B016</t>
  </si>
  <si>
    <t>39247</t>
  </si>
  <si>
    <t>ศ140/1771/001</t>
  </si>
  <si>
    <t>3730600577137</t>
  </si>
  <si>
    <t>นาย ศักดา การะเวก</t>
  </si>
  <si>
    <t>เลขที่ 32/4 ม. 1  ต. ทรงคนอง อ. สามพราน จ. นครปฐม</t>
  </si>
  <si>
    <t>5776</t>
  </si>
  <si>
    <t>01W016</t>
  </si>
  <si>
    <t>25824</t>
  </si>
  <si>
    <t>เลขที่ 32/4 หมู่ที่ 1 ทรงคนอง สามพราน นครปฐม</t>
  </si>
  <si>
    <t>01W016-B001</t>
  </si>
  <si>
    <t>01W016-B002</t>
  </si>
  <si>
    <t>5775</t>
  </si>
  <si>
    <t>01W015</t>
  </si>
  <si>
    <t>10144</t>
  </si>
  <si>
    <t>01W015-B002</t>
  </si>
  <si>
    <t>ร้านนวด,กองทุนหมู่บ้าน</t>
  </si>
  <si>
    <t>ศ140/6157</t>
  </si>
  <si>
    <t>3730600593141</t>
  </si>
  <si>
    <t>นาย ศักดา เพ็งนาเรนทร์</t>
  </si>
  <si>
    <t>เลขที่ 95/598 ถ. บรมราชชนนี  แขวง อรุณอมรินทร์ เขต บางกอกน้อย จ. กรุงเทพมหานคร</t>
  </si>
  <si>
    <t>6436</t>
  </si>
  <si>
    <t>03D005</t>
  </si>
  <si>
    <t>9198</t>
  </si>
  <si>
    <t>6438</t>
  </si>
  <si>
    <t>03D005/002</t>
  </si>
  <si>
    <t>107830</t>
  </si>
  <si>
    <t>6440</t>
  </si>
  <si>
    <t>03D005/004</t>
  </si>
  <si>
    <t>107831</t>
  </si>
  <si>
    <t>6441</t>
  </si>
  <si>
    <t>03D005/005</t>
  </si>
  <si>
    <t>107827</t>
  </si>
  <si>
    <t>6442</t>
  </si>
  <si>
    <t>03D005/006</t>
  </si>
  <si>
    <t>107832</t>
  </si>
  <si>
    <t>6443</t>
  </si>
  <si>
    <t>03D005/007</t>
  </si>
  <si>
    <t>107826</t>
  </si>
  <si>
    <t>6570</t>
  </si>
  <si>
    <t>04A020</t>
  </si>
  <si>
    <t>88247</t>
  </si>
  <si>
    <t>6572</t>
  </si>
  <si>
    <t>04A020/002</t>
  </si>
  <si>
    <t>113069</t>
  </si>
  <si>
    <t>6573</t>
  </si>
  <si>
    <t>04A020/003</t>
  </si>
  <si>
    <t>113070</t>
  </si>
  <si>
    <t>6574</t>
  </si>
  <si>
    <t>04A020/004</t>
  </si>
  <si>
    <t>113071</t>
  </si>
  <si>
    <t>6575</t>
  </si>
  <si>
    <t>04A020/005</t>
  </si>
  <si>
    <t>113072</t>
  </si>
  <si>
    <t>6576</t>
  </si>
  <si>
    <t>04A020/006</t>
  </si>
  <si>
    <t>113073</t>
  </si>
  <si>
    <t>6577</t>
  </si>
  <si>
    <t>04A020/007</t>
  </si>
  <si>
    <t>113074</t>
  </si>
  <si>
    <t>6437</t>
  </si>
  <si>
    <t>03D005/001</t>
  </si>
  <si>
    <t>107829</t>
  </si>
  <si>
    <t>6439</t>
  </si>
  <si>
    <t>03D005/003</t>
  </si>
  <si>
    <t>107828</t>
  </si>
  <si>
    <t>6571</t>
  </si>
  <si>
    <t>04A020/001</t>
  </si>
  <si>
    <t>113068</t>
  </si>
  <si>
    <t>ศ145/7787/001</t>
  </si>
  <si>
    <t>3709900285105</t>
  </si>
  <si>
    <t>นาย ศักดิเทพ ลิ้มสุวรรณ์</t>
  </si>
  <si>
    <t>เลขที่ 44/9 ม. 1  ต. ทรงคนอง อ. สามพราน จ. นครปฐม</t>
  </si>
  <si>
    <t>5689</t>
  </si>
  <si>
    <t>01V041</t>
  </si>
  <si>
    <t>67756</t>
  </si>
  <si>
    <t>เลขที่ 44/9 หมู่ที่ 1 ทรงคนอง สามพราน นครปฐม</t>
  </si>
  <si>
    <t>01V041-B001</t>
  </si>
  <si>
    <t>ศ140/2567/001</t>
  </si>
  <si>
    <t>3730600580901</t>
  </si>
  <si>
    <t>นาย ศักดิ์ ชื่นภิรมย์</t>
  </si>
  <si>
    <t>เลขที่ 8/11 ม. 2  ต. ทรงคนอง อ. สามพราน จ. นครปฐม</t>
  </si>
  <si>
    <t>6011</t>
  </si>
  <si>
    <t>02D006</t>
  </si>
  <si>
    <t>66088</t>
  </si>
  <si>
    <t>น610/2567</t>
  </si>
  <si>
    <t>1730600058494</t>
  </si>
  <si>
    <t>น.ส. น้ำผึ้ง ชื่นภิรมย์</t>
  </si>
  <si>
    <t>เลขที่ 8/12 หมู่ที่ 2 ทรงคนอง สามพราน นครปฐม</t>
  </si>
  <si>
    <t>02D006-B009</t>
  </si>
  <si>
    <t>เลขที่ 8/11 หมู่ที่ 2 ทรงคนอง สามพราน นครปฐม</t>
  </si>
  <si>
    <t>02D006-B001</t>
  </si>
  <si>
    <t>ด740/2567</t>
  </si>
  <si>
    <t>3730600580928</t>
  </si>
  <si>
    <t>น.ส. ดรุณี ชื่นภิรมย์</t>
  </si>
  <si>
    <t>เลขที่ 8/15 หมู่ที่ 2 ทรงคนอง สามพราน นครปฐม</t>
  </si>
  <si>
    <t>02D006-B002</t>
  </si>
  <si>
    <t>บ้านอาศัย,บ้านอาศัย</t>
  </si>
  <si>
    <t>02D006-B003</t>
  </si>
  <si>
    <t>โรวจอดรถ</t>
  </si>
  <si>
    <t>ว774/8761</t>
  </si>
  <si>
    <t>1739900091207</t>
  </si>
  <si>
    <t>นาง วรรณา ศรีภักดี</t>
  </si>
  <si>
    <t>เลขที่ 8/16 หมู่ที่ 2 ทรงคนอง สามพราน นครปฐม</t>
  </si>
  <si>
    <t>02D006-B004</t>
  </si>
  <si>
    <t>ส240/8779</t>
  </si>
  <si>
    <t>1730600087290</t>
  </si>
  <si>
    <t>น.ส. สุชาดา ศิริเรือง</t>
  </si>
  <si>
    <t>เลขที่ 8/13 หมู่ที่ 2 ทรงคนอง สามพราน นครปฐม</t>
  </si>
  <si>
    <t>02D006-B005</t>
  </si>
  <si>
    <t>ร470/8779</t>
  </si>
  <si>
    <t>3730600405000</t>
  </si>
  <si>
    <t>น.ส. ราตรี ศิริเรือง</t>
  </si>
  <si>
    <t>เลขที่ 8/14 หมู่ที่ 2 ทรงคนอง สามพราน นครปฐม</t>
  </si>
  <si>
    <t>02D006-B006</t>
  </si>
  <si>
    <t>02D006-B007</t>
  </si>
  <si>
    <t>02D006-B008</t>
  </si>
  <si>
    <t>ศ142/9511/001</t>
  </si>
  <si>
    <t>3730600592926</t>
  </si>
  <si>
    <t>นาย ศักดิ์ชัย อั้นคง</t>
  </si>
  <si>
    <t>เลขที่ 68/6 ม. 2  ต. ทรงคนอง อ. สามพราน จ. นครปฐม</t>
  </si>
  <si>
    <t>5996</t>
  </si>
  <si>
    <t>02C014/002</t>
  </si>
  <si>
    <t>3172</t>
  </si>
  <si>
    <t>เลขที่ 68/6 หมู่ที่ 2 ทรงคนอง สามพราน นครปฐม</t>
  </si>
  <si>
    <t>02C014/002-B001</t>
  </si>
  <si>
    <t>02C014/002-B002</t>
  </si>
  <si>
    <t>บ่อเพาะปลา</t>
  </si>
  <si>
    <t>ศ144/6577</t>
  </si>
  <si>
    <t>1100200506312</t>
  </si>
  <si>
    <t>นาย ศักดิ์ดา ผินมาลี</t>
  </si>
  <si>
    <t>เลขที่ 76 ม. 6  ต. ทรงคนอง อ. สามพราน จ. นครปฐม</t>
  </si>
  <si>
    <t>7221</t>
  </si>
  <si>
    <t>06J009</t>
  </si>
  <si>
    <t>67728</t>
  </si>
  <si>
    <t>06J009-B001</t>
  </si>
  <si>
    <t>7229</t>
  </si>
  <si>
    <t>06J016/001</t>
  </si>
  <si>
    <t>46606</t>
  </si>
  <si>
    <t>ศ147/7774</t>
  </si>
  <si>
    <t>นาย ศักดิ์รินทร์ วรรณวงศ์ศิริ</t>
  </si>
  <si>
    <t>เลขที่ 95 ม. 2  ต. ท่าตลาด อ. สามพราน จ. นครปฐม</t>
  </si>
  <si>
    <t>5706</t>
  </si>
  <si>
    <t>01V055</t>
  </si>
  <si>
    <t>87987</t>
  </si>
  <si>
    <t>เลขที่ 95 หมู่ที่ 2 ท่าตลาด สามพราน นครปฐม</t>
  </si>
  <si>
    <t>01V055-B001</t>
  </si>
  <si>
    <t>โรงงานไม้อัด</t>
  </si>
  <si>
    <t>01V055-B002</t>
  </si>
  <si>
    <t>01V055-B003</t>
  </si>
  <si>
    <t>01V055-B004</t>
  </si>
  <si>
    <t>01V055-B005</t>
  </si>
  <si>
    <t>01V055-B006</t>
  </si>
  <si>
    <t>ศ148/8717</t>
  </si>
  <si>
    <t>1739900403357</t>
  </si>
  <si>
    <t>นาย ศักดิ์สิทธิ์ แสละกุล</t>
  </si>
  <si>
    <t>เลขที่ 63/1 ม. 1  ต. บางเตย อ. สามพราน จ. นครปฐม</t>
  </si>
  <si>
    <t>7527</t>
  </si>
  <si>
    <t>03C024/007</t>
  </si>
  <si>
    <t>133348</t>
  </si>
  <si>
    <t>ศ175/8759</t>
  </si>
  <si>
    <t>1709800032462</t>
  </si>
  <si>
    <t>นาย ศักรินทร์ ศรีทอง</t>
  </si>
  <si>
    <t>6894</t>
  </si>
  <si>
    <t>05I031</t>
  </si>
  <si>
    <t>27383</t>
  </si>
  <si>
    <t>05I031-B001</t>
  </si>
  <si>
    <t>,</t>
  </si>
  <si>
    <t>ศ885/6427</t>
  </si>
  <si>
    <t>นาง ศัสสนีย์ พณิชย์พิบูลย์</t>
  </si>
  <si>
    <t>เลขที่ 119 ม. 6  ต. ห้วยจรเข้ อ. เมืองนครปฐม จ. นครปฐม</t>
  </si>
  <si>
    <t>6757</t>
  </si>
  <si>
    <t>05D011</t>
  </si>
  <si>
    <t>81200</t>
  </si>
  <si>
    <t>ธ บ ศาลายากอล์ฟ</t>
  </si>
  <si>
    <t>0105531075781</t>
  </si>
  <si>
    <t xml:space="preserve">บริษัทจำกัด ศาลายากอล์ฟ </t>
  </si>
  <si>
    <t>เลขที่ 288 ถ. เอกชัย  แขวง บางบอน เขต บางบอน จ. กรุงเทพมหานคร</t>
  </si>
  <si>
    <t>7210</t>
  </si>
  <si>
    <t>06J001</t>
  </si>
  <si>
    <t>8872</t>
  </si>
  <si>
    <t>5170</t>
  </si>
  <si>
    <t>01D001</t>
  </si>
  <si>
    <t>22939</t>
  </si>
  <si>
    <t>ส727/2711</t>
  </si>
  <si>
    <t>นาย สมชาย เชียงคำ</t>
  </si>
  <si>
    <t>01D001-B001</t>
  </si>
  <si>
    <t>พ756/1755</t>
  </si>
  <si>
    <t>3730500756978</t>
  </si>
  <si>
    <t>นาย พรเทพ กลิ่นนิ่มนวล</t>
  </si>
  <si>
    <t>เลขที่ 72/2 หมู่ที่ 1 ทรงคนอง สามพราน นครปฐม</t>
  </si>
  <si>
    <t>01D001-B002</t>
  </si>
  <si>
    <t>01D001-B003</t>
  </si>
  <si>
    <t>01D001-B004</t>
  </si>
  <si>
    <t>5172</t>
  </si>
  <si>
    <t>01D003</t>
  </si>
  <si>
    <t>3009</t>
  </si>
  <si>
    <t>ส177/5915/001</t>
  </si>
  <si>
    <t>3730600576394</t>
  </si>
  <si>
    <t>น.ส. สังเวียน ทองประสี</t>
  </si>
  <si>
    <t>เลขที่ 27 หมู่ที่ 1 ทรงคนอง สามพราน นครปฐม</t>
  </si>
  <si>
    <t>01D003-B001</t>
  </si>
  <si>
    <t>ส777/5915</t>
  </si>
  <si>
    <t>3730600576408</t>
  </si>
  <si>
    <t>นาย สำรวย ทองประสี</t>
  </si>
  <si>
    <t>เลขที่ 27/2 หมู่ที่ 1 ทรงคนอง สามพราน นครปฐม</t>
  </si>
  <si>
    <t>01D003-B002</t>
  </si>
  <si>
    <t>01D003-B003</t>
  </si>
  <si>
    <t>01D003-B004</t>
  </si>
  <si>
    <t>5175</t>
  </si>
  <si>
    <t>01D005</t>
  </si>
  <si>
    <t>22940</t>
  </si>
  <si>
    <t>7242</t>
  </si>
  <si>
    <t>06J026</t>
  </si>
  <si>
    <t>3047</t>
  </si>
  <si>
    <t>7246</t>
  </si>
  <si>
    <t>06J030</t>
  </si>
  <si>
    <t>27324</t>
  </si>
  <si>
    <t>ข200/6578</t>
  </si>
  <si>
    <t>นาง ขจี โพธิ์เลิศ</t>
  </si>
  <si>
    <t>เลขที่ 110/71 หมู่ที่ 1 ขุนแก้ว นครชัยศรี นครปฐม</t>
  </si>
  <si>
    <t>06J030-B001</t>
  </si>
  <si>
    <t>06J030-B002</t>
  </si>
  <si>
    <t>06J030-B005</t>
  </si>
  <si>
    <t>06J030-B006</t>
  </si>
  <si>
    <t>06J030-B007</t>
  </si>
  <si>
    <t>ธ บ ที.ซี.ฟาร์มาซูติคอล อุตสาหกรรม</t>
  </si>
  <si>
    <t xml:space="preserve">บริษัทจำกัด ที.ซี.ฟาร์มาซูติคอล อุตสาหกรรม </t>
  </si>
  <si>
    <t>เลขที่ 228 ถ. เอกชัย บางบอน บางบอน กรุงเทพมหานคร</t>
  </si>
  <si>
    <t>06J030-B008</t>
  </si>
  <si>
    <t>613|ป้ายโฆษณา</t>
  </si>
  <si>
    <t>ป้ายโฆษณา</t>
  </si>
  <si>
    <t>6991</t>
  </si>
  <si>
    <t>06A002</t>
  </si>
  <si>
    <t>3003</t>
  </si>
  <si>
    <t>6992</t>
  </si>
  <si>
    <t>06A003</t>
  </si>
  <si>
    <t>35385</t>
  </si>
  <si>
    <t>6994</t>
  </si>
  <si>
    <t>06A005</t>
  </si>
  <si>
    <t>10706</t>
  </si>
  <si>
    <t>6995</t>
  </si>
  <si>
    <t>06B001</t>
  </si>
  <si>
    <t>35383</t>
  </si>
  <si>
    <t>6996</t>
  </si>
  <si>
    <t>06B002</t>
  </si>
  <si>
    <t>10707</t>
  </si>
  <si>
    <t>6997</t>
  </si>
  <si>
    <t>06B003</t>
  </si>
  <si>
    <t>35382</t>
  </si>
  <si>
    <t>6998</t>
  </si>
  <si>
    <t>06B004</t>
  </si>
  <si>
    <t>35381</t>
  </si>
  <si>
    <t>6999</t>
  </si>
  <si>
    <t>06B005</t>
  </si>
  <si>
    <t>13315</t>
  </si>
  <si>
    <t>7000</t>
  </si>
  <si>
    <t>06B006</t>
  </si>
  <si>
    <t>13316</t>
  </si>
  <si>
    <t>7001</t>
  </si>
  <si>
    <t>06B007</t>
  </si>
  <si>
    <t>3006</t>
  </si>
  <si>
    <t>7002</t>
  </si>
  <si>
    <t>06C001</t>
  </si>
  <si>
    <t>13317</t>
  </si>
  <si>
    <t>7003</t>
  </si>
  <si>
    <t>06C002</t>
  </si>
  <si>
    <t>13318</t>
  </si>
  <si>
    <t>7004</t>
  </si>
  <si>
    <t>06C003</t>
  </si>
  <si>
    <t>3005</t>
  </si>
  <si>
    <t>เลขที่ 288 ถ. เอกชัย บางบอน บางบอน กรุงเทพมหานคร</t>
  </si>
  <si>
    <t>06C003-B001</t>
  </si>
  <si>
    <t>เขียงนา</t>
  </si>
  <si>
    <t>7009</t>
  </si>
  <si>
    <t>06C008</t>
  </si>
  <si>
    <t>3022</t>
  </si>
  <si>
    <t>7010</t>
  </si>
  <si>
    <t>06C009</t>
  </si>
  <si>
    <t>80557</t>
  </si>
  <si>
    <t>7011</t>
  </si>
  <si>
    <t>06C010</t>
  </si>
  <si>
    <t>36081</t>
  </si>
  <si>
    <t>7012</t>
  </si>
  <si>
    <t>06C011</t>
  </si>
  <si>
    <t>36082</t>
  </si>
  <si>
    <t>7015</t>
  </si>
  <si>
    <t>06D002</t>
  </si>
  <si>
    <t>26367</t>
  </si>
  <si>
    <t>7017</t>
  </si>
  <si>
    <t>06D004</t>
  </si>
  <si>
    <t>3020</t>
  </si>
  <si>
    <t>7021</t>
  </si>
  <si>
    <t>06E002</t>
  </si>
  <si>
    <t>3025</t>
  </si>
  <si>
    <t>7032</t>
  </si>
  <si>
    <t>06E008</t>
  </si>
  <si>
    <t>58322</t>
  </si>
  <si>
    <t>5272</t>
  </si>
  <si>
    <t>01I001</t>
  </si>
  <si>
    <t>19647</t>
  </si>
  <si>
    <t>7065</t>
  </si>
  <si>
    <t>06E026</t>
  </si>
  <si>
    <t>98445</t>
  </si>
  <si>
    <t>น470/8181</t>
  </si>
  <si>
    <t>3200101313317</t>
  </si>
  <si>
    <t>นาย เนตร หงษ์ไกรเลิศ</t>
  </si>
  <si>
    <t>เลขที่ 325/2 หมู่ที่ 5 บ้านสวน เมืองชลบุรี ชลบุรี</t>
  </si>
  <si>
    <t>06E026-B001</t>
  </si>
  <si>
    <t>06E026-B002</t>
  </si>
  <si>
    <t>7071</t>
  </si>
  <si>
    <t>06E031</t>
  </si>
  <si>
    <t>82146</t>
  </si>
  <si>
    <t>7072</t>
  </si>
  <si>
    <t>06E032</t>
  </si>
  <si>
    <t>3034</t>
  </si>
  <si>
    <t>7111</t>
  </si>
  <si>
    <t>06G002</t>
  </si>
  <si>
    <t>56944</t>
  </si>
  <si>
    <t>7112</t>
  </si>
  <si>
    <t>06G003</t>
  </si>
  <si>
    <t>56945</t>
  </si>
  <si>
    <t>7113</t>
  </si>
  <si>
    <t>06G004</t>
  </si>
  <si>
    <t>56946</t>
  </si>
  <si>
    <t>7114</t>
  </si>
  <si>
    <t>06G005</t>
  </si>
  <si>
    <t>51495</t>
  </si>
  <si>
    <t>7115</t>
  </si>
  <si>
    <t>06G006</t>
  </si>
  <si>
    <t>3033</t>
  </si>
  <si>
    <t>06G006-B001</t>
  </si>
  <si>
    <t>06G006-B002</t>
  </si>
  <si>
    <t>7116</t>
  </si>
  <si>
    <t>06G007</t>
  </si>
  <si>
    <t>51496</t>
  </si>
  <si>
    <t>5069</t>
  </si>
  <si>
    <t>01A001</t>
  </si>
  <si>
    <t>3002</t>
  </si>
  <si>
    <t>5071</t>
  </si>
  <si>
    <t>01A003</t>
  </si>
  <si>
    <t>54313</t>
  </si>
  <si>
    <t>5072</t>
  </si>
  <si>
    <t>01A003/002</t>
  </si>
  <si>
    <t>53714</t>
  </si>
  <si>
    <t>5077</t>
  </si>
  <si>
    <t>01A007</t>
  </si>
  <si>
    <t>43491</t>
  </si>
  <si>
    <t>5086</t>
  </si>
  <si>
    <t>01A014</t>
  </si>
  <si>
    <t>43490</t>
  </si>
  <si>
    <t>5087</t>
  </si>
  <si>
    <t>01A015</t>
  </si>
  <si>
    <t>50525</t>
  </si>
  <si>
    <t>5088</t>
  </si>
  <si>
    <t>01A016</t>
  </si>
  <si>
    <t>43489</t>
  </si>
  <si>
    <t>5089</t>
  </si>
  <si>
    <t>01A017</t>
  </si>
  <si>
    <t>50319</t>
  </si>
  <si>
    <t>6990</t>
  </si>
  <si>
    <t>06A001</t>
  </si>
  <si>
    <t>3004</t>
  </si>
  <si>
    <t>5090</t>
  </si>
  <si>
    <t>01A018</t>
  </si>
  <si>
    <t>67830</t>
  </si>
  <si>
    <t>7055</t>
  </si>
  <si>
    <t>06E019</t>
  </si>
  <si>
    <t>47416</t>
  </si>
  <si>
    <t>06E019-B001</t>
  </si>
  <si>
    <t>5176</t>
  </si>
  <si>
    <t>01D006</t>
  </si>
  <si>
    <t>3007</t>
  </si>
  <si>
    <t>7054</t>
  </si>
  <si>
    <t>06E018</t>
  </si>
  <si>
    <t>47415</t>
  </si>
  <si>
    <t>06E018-B001</t>
  </si>
  <si>
    <t>6993</t>
  </si>
  <si>
    <t>06A004</t>
  </si>
  <si>
    <t>35384</t>
  </si>
  <si>
    <t>7019</t>
  </si>
  <si>
    <t>06E001</t>
  </si>
  <si>
    <t>56029</t>
  </si>
  <si>
    <t>ล440/5710</t>
  </si>
  <si>
    <t>นาง ลัดดา ปู่มาก</t>
  </si>
  <si>
    <t>06E001-B001</t>
  </si>
  <si>
    <t>06E001-B002</t>
  </si>
  <si>
    <t>ศ700/5777</t>
  </si>
  <si>
    <t>3102002486291</t>
  </si>
  <si>
    <t>นาย ศิระ ธรรมไกรสร</t>
  </si>
  <si>
    <t>เลขที่ 99/214 ถ. เทศบาลสงเคราะห์  แขวง ลาดยาว เขต จตุจักร จ. กรุงเทพมหานคร</t>
  </si>
  <si>
    <t>5122</t>
  </si>
  <si>
    <t>01B020</t>
  </si>
  <si>
    <t>67015</t>
  </si>
  <si>
    <t>เลขที่ 99/214 ถ. เทศบาลสงเคราะห์ ลาดยาว จตุจักร กรุงเทพมหานคร</t>
  </si>
  <si>
    <t>01B020-B001</t>
  </si>
  <si>
    <t>สำนักงาน,โรงล้างรถ</t>
  </si>
  <si>
    <t>01B020-B002</t>
  </si>
  <si>
    <t>โรงล้างรถ</t>
  </si>
  <si>
    <t>01B020-B003</t>
  </si>
  <si>
    <t>01B020-B004</t>
  </si>
  <si>
    <t>01B020-B005</t>
  </si>
  <si>
    <t>01B020-B006</t>
  </si>
  <si>
    <t>ธ บ ซีพี ออลล์</t>
  </si>
  <si>
    <t xml:space="preserve">บริษัทจำกัด (มหาชน) ซีพี ออลล์ </t>
  </si>
  <si>
    <t>เลขที่ 313 ถ. สีลม สีลม บางรัก กรุงเทพมหานคร</t>
  </si>
  <si>
    <t>01B020-B007</t>
  </si>
  <si>
    <t>5123</t>
  </si>
  <si>
    <t>01B021</t>
  </si>
  <si>
    <t>107591</t>
  </si>
  <si>
    <t>01B021-B001</t>
  </si>
  <si>
    <t>ร้านส้มตำ</t>
  </si>
  <si>
    <t>01B021-B002</t>
  </si>
  <si>
    <t>01B021-B003</t>
  </si>
  <si>
    <t>ร้านเย็บผ้า</t>
  </si>
  <si>
    <t>01B021-B004</t>
  </si>
  <si>
    <t>01B021-B005</t>
  </si>
  <si>
    <t>ร้านซักรีด</t>
  </si>
  <si>
    <t>01B021-B006</t>
  </si>
  <si>
    <t>01B021-B007</t>
  </si>
  <si>
    <t>01B021-B008</t>
  </si>
  <si>
    <t>01B021-B009</t>
  </si>
  <si>
    <t>01B021-B010</t>
  </si>
  <si>
    <t>01B021-B011</t>
  </si>
  <si>
    <t>01B021-B012</t>
  </si>
  <si>
    <t>ร้านทำผม</t>
  </si>
  <si>
    <t>01B021-B013</t>
  </si>
  <si>
    <t>โรงเก็บของ,อยู่อาศัย</t>
  </si>
  <si>
    <t>01B021-B014</t>
  </si>
  <si>
    <t>ร้านค้า,อยู่อาศัย,อยู่อาศัย</t>
  </si>
  <si>
    <t>01B021-B015</t>
  </si>
  <si>
    <t>01B021-B016</t>
  </si>
  <si>
    <t>บริษัทเพชรสยาม</t>
  </si>
  <si>
    <t>01B021-B017</t>
  </si>
  <si>
    <t>01B021-B018</t>
  </si>
  <si>
    <t>01B021-B019</t>
  </si>
  <si>
    <t>01B021-B020</t>
  </si>
  <si>
    <t>01B021-B021</t>
  </si>
  <si>
    <t>01B021-B022</t>
  </si>
  <si>
    <t>01B021-B023</t>
  </si>
  <si>
    <t>01B021-B024</t>
  </si>
  <si>
    <t>ร้านขายของชำ,อยู่อาศัย,อยู่อาศัย</t>
  </si>
  <si>
    <t>01B021-B025</t>
  </si>
  <si>
    <t>01B021-B026</t>
  </si>
  <si>
    <t>01B021-B027</t>
  </si>
  <si>
    <t>ร้านสัก</t>
  </si>
  <si>
    <t>5125</t>
  </si>
  <si>
    <t>01B024</t>
  </si>
  <si>
    <t>67014</t>
  </si>
  <si>
    <t>ธ บ ลอนดรี้ยู</t>
  </si>
  <si>
    <t xml:space="preserve">บริษัทจำกัด ลอนดรี้ยู </t>
  </si>
  <si>
    <t>เลขที่ 11/83 หมู่ที่ 9 สำโรงเหนือ เมืองสมุทรปราการ สมุทรปราการ</t>
  </si>
  <si>
    <t>01B024-B001</t>
  </si>
  <si>
    <t>011B024-B006</t>
  </si>
  <si>
    <t>ให้เช่าที่จอดรถ</t>
  </si>
  <si>
    <t>01B024-B002</t>
  </si>
  <si>
    <t>01B024-B003</t>
  </si>
  <si>
    <t>ให้เช่าจอดรถ</t>
  </si>
  <si>
    <t>01B024-B004</t>
  </si>
  <si>
    <t>01B024-B005</t>
  </si>
  <si>
    <t>5126</t>
  </si>
  <si>
    <t>01B026</t>
  </si>
  <si>
    <t>101694</t>
  </si>
  <si>
    <t>5127</t>
  </si>
  <si>
    <t>01B026/001</t>
  </si>
  <si>
    <t>67016</t>
  </si>
  <si>
    <t>5128</t>
  </si>
  <si>
    <t>01B027</t>
  </si>
  <si>
    <t>103324</t>
  </si>
  <si>
    <t>5124</t>
  </si>
  <si>
    <t>01B022</t>
  </si>
  <si>
    <t>107590</t>
  </si>
  <si>
    <t>01B022-B001</t>
  </si>
  <si>
    <t>01B022-B002</t>
  </si>
  <si>
    <t>01B022-B003</t>
  </si>
  <si>
    <t>01B022-B004</t>
  </si>
  <si>
    <t>ร้านตัดผม,บ้านพักอาศัย</t>
  </si>
  <si>
    <t>5311</t>
  </si>
  <si>
    <t>01J017/002</t>
  </si>
  <si>
    <t>3072</t>
  </si>
  <si>
    <t>ศ713/5327</t>
  </si>
  <si>
    <t>8100400010521</t>
  </si>
  <si>
    <t>น.ส. ศิริกาญจน์ บุญช่วยเสริม</t>
  </si>
  <si>
    <t>เลขที่ 281/43 ถ. สุรวงศ์  แขวง สุริยวงศ์ เขต บางรัก จ. กรุงเทพมหานคร</t>
  </si>
  <si>
    <t>5902</t>
  </si>
  <si>
    <t>01Z021</t>
  </si>
  <si>
    <t>3115</t>
  </si>
  <si>
    <t>ศ715/1717</t>
  </si>
  <si>
    <t>3800101167269</t>
  </si>
  <si>
    <t>นาง ศิริกานดา แก้วควรชุม</t>
  </si>
  <si>
    <t>เลขที่ 44/77 ม. 1  ต. ทรงคนอง อ. สามพราน จ. นครปฐม</t>
  </si>
  <si>
    <t>5591</t>
  </si>
  <si>
    <t>01S050</t>
  </si>
  <si>
    <t>77274</t>
  </si>
  <si>
    <t>เลขที่ 44/77 หมู่ที่ 1 ทรงคนอง สามพราน นครปฐม</t>
  </si>
  <si>
    <t>01S050-B001</t>
  </si>
  <si>
    <t>ศ717/8777</t>
  </si>
  <si>
    <t>1102000311072</t>
  </si>
  <si>
    <t>น.ส. ศิริขวัญ ศรีวิรัช</t>
  </si>
  <si>
    <t>เลขที่ 6 ม. 5  ต. ทรงคนอง อ. สามพราน จ. นครปฐม</t>
  </si>
  <si>
    <t>6762</t>
  </si>
  <si>
    <t>05D016</t>
  </si>
  <si>
    <t>2839</t>
  </si>
  <si>
    <t>ศ727/1774/001</t>
  </si>
  <si>
    <t>3101500417906</t>
  </si>
  <si>
    <t>นาย ศิริชัย กัลยาณรัตน์</t>
  </si>
  <si>
    <t>เลขที่ 83/3 ม. 1  ต. ทรงคนอง อ. สามพราน จ. นครปฐม</t>
  </si>
  <si>
    <t>5443</t>
  </si>
  <si>
    <t>01N004</t>
  </si>
  <si>
    <t>54067</t>
  </si>
  <si>
    <t>ศ727/8791</t>
  </si>
  <si>
    <t>3730300846191</t>
  </si>
  <si>
    <t>นาย ศิริชัย เหลืองปฐมชัย</t>
  </si>
  <si>
    <t>เลขที่ 99 ม. 5  ต. ศาลายา อ. พุทธมณฑล จ. นครปฐม</t>
  </si>
  <si>
    <t>6367</t>
  </si>
  <si>
    <t>03B014</t>
  </si>
  <si>
    <t>9710</t>
  </si>
  <si>
    <t>ศ757/6915/001</t>
  </si>
  <si>
    <t>1102000898201</t>
  </si>
  <si>
    <t>น.ส. ศิริธร เฟื่องบางหลวง</t>
  </si>
  <si>
    <t>เลขที่ 46/3 ม. 1  ต. ทรงคนอง อ. สามพราน จ. นครปฐม</t>
  </si>
  <si>
    <t>5481</t>
  </si>
  <si>
    <t>01P007</t>
  </si>
  <si>
    <t>3063</t>
  </si>
  <si>
    <t>5485</t>
  </si>
  <si>
    <t>01P011</t>
  </si>
  <si>
    <t>47243</t>
  </si>
  <si>
    <t>ศ750/1757</t>
  </si>
  <si>
    <t>นาง ศิริน คิมประเสริฐ</t>
  </si>
  <si>
    <t>เลขที่ 53/1 ม. 9  ต. ทรงคนอง อ. สามพราน จ. นครปฐม</t>
  </si>
  <si>
    <t>5404</t>
  </si>
  <si>
    <t>01L013</t>
  </si>
  <si>
    <t>58271</t>
  </si>
  <si>
    <t>5417</t>
  </si>
  <si>
    <t>01M004</t>
  </si>
  <si>
    <t>64595</t>
  </si>
  <si>
    <t>ศ750/5558</t>
  </si>
  <si>
    <t>นาง ศิริน นันทสุนทร</t>
  </si>
  <si>
    <t>5418</t>
  </si>
  <si>
    <t>01M005</t>
  </si>
  <si>
    <t>54567</t>
  </si>
  <si>
    <t>ศ767/9727</t>
  </si>
  <si>
    <t>นาง ศิริพร อิ้วชาวนา</t>
  </si>
  <si>
    <t>เลขที่ 300/23 ม. 9  ต. บ่อพลับ อ. เมืองนครปฐม จ. นครปฐม</t>
  </si>
  <si>
    <t>6958</t>
  </si>
  <si>
    <t>05N001</t>
  </si>
  <si>
    <t>24303</t>
  </si>
  <si>
    <t>ศ767/9447</t>
  </si>
  <si>
    <t>3730600144001</t>
  </si>
  <si>
    <t>นาง ศิริพร อุตตาลกาญจน</t>
  </si>
  <si>
    <t>6463</t>
  </si>
  <si>
    <t>03D023/003</t>
  </si>
  <si>
    <t>3232</t>
  </si>
  <si>
    <t>ศ767/1721</t>
  </si>
  <si>
    <t>1102000365644</t>
  </si>
  <si>
    <t>น.ส. ศิริพร แก้วแจ้ง</t>
  </si>
  <si>
    <t>6259</t>
  </si>
  <si>
    <t>02L022</t>
  </si>
  <si>
    <t>67651</t>
  </si>
  <si>
    <t>7066</t>
  </si>
  <si>
    <t>06E027</t>
  </si>
  <si>
    <t>34473</t>
  </si>
  <si>
    <t>เลขที่ 63 หมู่ที่ 6 ทรงคนอง สามพราน นครปฐม</t>
  </si>
  <si>
    <t>06E027-B001</t>
  </si>
  <si>
    <t>ศ774/8777</t>
  </si>
  <si>
    <t>3730600376808</t>
  </si>
  <si>
    <t>นาง ศิริรัตน์ สุวรรณปัฏนะ</t>
  </si>
  <si>
    <t>เลขที่ 44/5 ม. 1  ต. ทรงคนอง อ. สามพราน จ. นครปฐม</t>
  </si>
  <si>
    <t>5693</t>
  </si>
  <si>
    <t>01V045</t>
  </si>
  <si>
    <t>70421</t>
  </si>
  <si>
    <t>ล750/1227</t>
  </si>
  <si>
    <t>3730600376778</t>
  </si>
  <si>
    <t>นาง ลาวิน กิจเจริญ</t>
  </si>
  <si>
    <t>เลขที่ 44/5 หมู่ที่ 1 ทรงคนอง สามพราน นครปฐม</t>
  </si>
  <si>
    <t>01V045-B001</t>
  </si>
  <si>
    <t>01V045-B002</t>
  </si>
  <si>
    <t>01V045-B003</t>
  </si>
  <si>
    <t>ศ774/9227</t>
  </si>
  <si>
    <t>3120200389223</t>
  </si>
  <si>
    <t>น.ส. ศิริรัตน์ อัจฉริยะประสิทธิ์</t>
  </si>
  <si>
    <t>เลขที่ 108/43 ม. 4  ต. มหาสวัสดิ์ อ. บางกรวย จ. นนทบุรี</t>
  </si>
  <si>
    <t>6384</t>
  </si>
  <si>
    <t>03C008/002</t>
  </si>
  <si>
    <t>105675</t>
  </si>
  <si>
    <t>เลขที่ 108/43 หมู่ที่ 4 มหาสวัสดิ์ บางกรวย นนทบุรี</t>
  </si>
  <si>
    <t>03C008/002-B001</t>
  </si>
  <si>
    <t>ร้านอาหารตามสั่ง,บ้านพักอาศัย</t>
  </si>
  <si>
    <t>03C008/002-B002</t>
  </si>
  <si>
    <t>03C008/002-B003</t>
  </si>
  <si>
    <t>อพาร์ทเมนท์,อพาร์ทเมนท์,อพาร์ทเมนท์</t>
  </si>
  <si>
    <t>03C008/002-B004</t>
  </si>
  <si>
    <t>03C008/002-B005</t>
  </si>
  <si>
    <t>ศ771/5357/001</t>
  </si>
  <si>
    <t>3730600376794</t>
  </si>
  <si>
    <t>นาง ศิริลักษณ์ บุญประพันธ์พงศ์</t>
  </si>
  <si>
    <t>เลขที่ 44/15 ม. 1  ต. ทรงคนอง อ. สามพราน จ. นครปฐม</t>
  </si>
  <si>
    <t>5726</t>
  </si>
  <si>
    <t>01V064</t>
  </si>
  <si>
    <t>70488</t>
  </si>
  <si>
    <t>เลขที่ 44/15 หมู่ที่ 1 ทรงคนอง สามพราน นครปฐม</t>
  </si>
  <si>
    <t>01V064-B001</t>
  </si>
  <si>
    <t>ศ777/5915</t>
  </si>
  <si>
    <t>1730600097147</t>
  </si>
  <si>
    <t>น.ส. ศิริวรรณ ทองประเสริฐ</t>
  </si>
  <si>
    <t>6743</t>
  </si>
  <si>
    <t>05C021</t>
  </si>
  <si>
    <t>2962</t>
  </si>
  <si>
    <t>05C021-B001</t>
  </si>
  <si>
    <t>05C021-B002</t>
  </si>
  <si>
    <t>7584</t>
  </si>
  <si>
    <t>05C021/001</t>
  </si>
  <si>
    <t>138157</t>
  </si>
  <si>
    <t>ศ777/7557</t>
  </si>
  <si>
    <t>3100400152600</t>
  </si>
  <si>
    <t>น.ส. ศิริวรรณ วทาทิยาภรณ์</t>
  </si>
  <si>
    <t>เลขที่ 140/63 ม. 5  ต. ศาลายา อ. พุทธมณฑล จ. นครปฐม</t>
  </si>
  <si>
    <t>5694</t>
  </si>
  <si>
    <t>01V046</t>
  </si>
  <si>
    <t>70420</t>
  </si>
  <si>
    <t>เลขที่ 140/63 หมู่ที่ 5 ศาลายา พุทธมณฑล นครปฐม</t>
  </si>
  <si>
    <t>01V046-B001</t>
  </si>
  <si>
    <t>ศ777/4281</t>
  </si>
  <si>
    <t>3102001608032</t>
  </si>
  <si>
    <t>นาง ศิริวรรณ เดชสกุลฤทธิ์</t>
  </si>
  <si>
    <t>เลขที่ 62/1 ม. 2  ต. มหาสวัสดิ์ อ. บางกรวย จ. นนทบุรี</t>
  </si>
  <si>
    <t>5903</t>
  </si>
  <si>
    <t>01Z022</t>
  </si>
  <si>
    <t>28230</t>
  </si>
  <si>
    <t>5906</t>
  </si>
  <si>
    <t>01Z025</t>
  </si>
  <si>
    <t>12960</t>
  </si>
  <si>
    <t>5904</t>
  </si>
  <si>
    <t>01Z023</t>
  </si>
  <si>
    <t>25569</t>
  </si>
  <si>
    <t>5905</t>
  </si>
  <si>
    <t>01Z024</t>
  </si>
  <si>
    <t>12959</t>
  </si>
  <si>
    <t>ศ720/9881</t>
  </si>
  <si>
    <t>1100701556011</t>
  </si>
  <si>
    <t>นาย ศิวัช อุสาหกร</t>
  </si>
  <si>
    <t>6791</t>
  </si>
  <si>
    <t>05E015/001</t>
  </si>
  <si>
    <t>117155</t>
  </si>
  <si>
    <t>ศ617/1127</t>
  </si>
  <si>
    <t>3102200204608</t>
  </si>
  <si>
    <t>นาย ศุภกรณ์ ขำขจร</t>
  </si>
  <si>
    <t>เลขที่ 174/1 ถ. เลียบคลองทวีวัฒนา  แขวง บางไผ่ เขต บางแค จ. กรุงเทพมหานคร</t>
  </si>
  <si>
    <t>6926</t>
  </si>
  <si>
    <t>05L011</t>
  </si>
  <si>
    <t>93385</t>
  </si>
  <si>
    <t>ศ619/1487</t>
  </si>
  <si>
    <t>3730600133433</t>
  </si>
  <si>
    <t>นาย ศุภกฤต คณะศิลา</t>
  </si>
  <si>
    <t>เลขที่ 18/11 ม. 2  ต. บางเตย อ. สามพราน จ. นครปฐม</t>
  </si>
  <si>
    <t>5703</t>
  </si>
  <si>
    <t>01V053</t>
  </si>
  <si>
    <t>88282</t>
  </si>
  <si>
    <t>เลขที่ 18/11 หมู่ที่ 2 บางเตย สามพราน นครปฐม</t>
  </si>
  <si>
    <t>01V053-B001</t>
  </si>
  <si>
    <t>5704</t>
  </si>
  <si>
    <t>01V053/001</t>
  </si>
  <si>
    <t>121026</t>
  </si>
  <si>
    <t>01V053/001-B001</t>
  </si>
  <si>
    <t>ศ612/5117</t>
  </si>
  <si>
    <t>3730600595500</t>
  </si>
  <si>
    <t>นาย ศุภกิจ บางเขม็ด</t>
  </si>
  <si>
    <t>เลขที่ 99/517 ม. 4  ต. บางพลีใหญ่ อ. บางพลี จ. สมุทรปราการ</t>
  </si>
  <si>
    <t>6629</t>
  </si>
  <si>
    <t>04D010/001</t>
  </si>
  <si>
    <t>116269</t>
  </si>
  <si>
    <t>เลขที่ 99/517 หมู่ที่ 4 บางพลีใหญ่ บางพลี สมุทรปราการ</t>
  </si>
  <si>
    <t>04D010/001-B001</t>
  </si>
  <si>
    <t>ศ627/8761</t>
  </si>
  <si>
    <t>3101900358356</t>
  </si>
  <si>
    <t>นาย ศุภชัย สุรพงษ์ประชา</t>
  </si>
  <si>
    <t>เลขที่ 40/9 ม. 3  ต. มหาสวัสดิ์ อ. พุทธมณฑล จ. นครปฐม</t>
  </si>
  <si>
    <t>5104</t>
  </si>
  <si>
    <t>01B002/001</t>
  </si>
  <si>
    <t>109354</t>
  </si>
  <si>
    <t>ศ671/9277</t>
  </si>
  <si>
    <t>5100900099313</t>
  </si>
  <si>
    <t>น.ส. ศุภลักษณ์ แอชลีย์ปล้องอิศวร</t>
  </si>
  <si>
    <t>เลขที่ 169 ถ. ราชมนตรี  แขวง บางไผ่ เขต บางแค จ. กรุงเทพมหานคร</t>
  </si>
  <si>
    <t>6496</t>
  </si>
  <si>
    <t>03E004</t>
  </si>
  <si>
    <t>8825</t>
  </si>
  <si>
    <t>ศ621/5555</t>
  </si>
  <si>
    <t>3730600598363</t>
  </si>
  <si>
    <t>นาย ศุภโชค ปานบ้านเกร็ด</t>
  </si>
  <si>
    <t>เลขที่ 24/3 ม. 5  ต. ทรงคนอง อ. สามพราน จ. นครปฐม</t>
  </si>
  <si>
    <t>6745</t>
  </si>
  <si>
    <t>05C023</t>
  </si>
  <si>
    <t>2955</t>
  </si>
  <si>
    <t>อ700/5555/001</t>
  </si>
  <si>
    <t>3730600598355</t>
  </si>
  <si>
    <t>นาง อุไร ปานบ้านเกร็ด</t>
  </si>
  <si>
    <t>เลขที่ 24/3 หมู่ที่ 5 ทรงคนอง สามพราน นครปฐม</t>
  </si>
  <si>
    <t>05C023-B001</t>
  </si>
  <si>
    <t>05C023-B002</t>
  </si>
  <si>
    <t>ธ บ ส.แสงทองการช่าง</t>
  </si>
  <si>
    <t>0735563002491</t>
  </si>
  <si>
    <t xml:space="preserve">บริษัทจำกัด ส.แสงทองการช่าง </t>
  </si>
  <si>
    <t>เลขที่ 88/88 ม. 1  ต. ทรงคนอง อ. สามพราน จ. นครปฐม</t>
  </si>
  <si>
    <t>7576</t>
  </si>
  <si>
    <t>01J009</t>
  </si>
  <si>
    <t>เลขที่ 88/88 หมู่ที่ 1 ทรงคนอง สามพราน นครปฐม</t>
  </si>
  <si>
    <t>01J009-006</t>
  </si>
  <si>
    <t>01J009-b001</t>
  </si>
  <si>
    <t>01J009-b002</t>
  </si>
  <si>
    <t>01J009-b003</t>
  </si>
  <si>
    <t>หัองพักคนงาน4ห้อง,ห้องพักคนงาน6ห้อง</t>
  </si>
  <si>
    <t>01J009-b005</t>
  </si>
  <si>
    <t>01J009-b007</t>
  </si>
  <si>
    <t>ห้องพักคนงาน</t>
  </si>
  <si>
    <t>01J009-b008</t>
  </si>
  <si>
    <t>ส170/5915</t>
  </si>
  <si>
    <t>3101501704234</t>
  </si>
  <si>
    <t>นาย สกล ทองใบประสิทธิ์</t>
  </si>
  <si>
    <t>เลขที่ 46/348 ม. 4  ต. อ้อมใหญ่ อ. สามพราน จ. นครปฐม</t>
  </si>
  <si>
    <t>6110</t>
  </si>
  <si>
    <t>02H008</t>
  </si>
  <si>
    <t>3184</t>
  </si>
  <si>
    <t>เลขที่ 46/348 หมู่ที่ 4 อ้อมใหญ่ สามพราน นครปฐม</t>
  </si>
  <si>
    <t>02H008-B001</t>
  </si>
  <si>
    <t>02H008-B002</t>
  </si>
  <si>
    <t>เพิงนั่งกินข้าว</t>
  </si>
  <si>
    <t>02H008-B003</t>
  </si>
  <si>
    <t>02H008-B004</t>
  </si>
  <si>
    <t>02H008-B005</t>
  </si>
  <si>
    <t>ส170/1774/001</t>
  </si>
  <si>
    <t>3730600584168</t>
  </si>
  <si>
    <t>นาย สกล เกียรติประชา</t>
  </si>
  <si>
    <t>เลขที่ 27/2 ม. 2  ต. ทรงคนอง อ. สามพราน จ. นครปฐม</t>
  </si>
  <si>
    <t>5970</t>
  </si>
  <si>
    <t>02B020</t>
  </si>
  <si>
    <t>62884</t>
  </si>
  <si>
    <t>เลขที่ 27/2 หมู่ที่ 2 ทรงคนอง สามพราน นครปฐม</t>
  </si>
  <si>
    <t>02B020-B001</t>
  </si>
  <si>
    <t>02B020-B002</t>
  </si>
  <si>
    <t>02B020-B003</t>
  </si>
  <si>
    <t>ส152/6427</t>
  </si>
  <si>
    <t>3101501600765</t>
  </si>
  <si>
    <t>นาง สงบใจ พัดฉวีวรรณ</t>
  </si>
  <si>
    <t>เลขที่ 206  แขวง หิรัญรูจี เขต ธนบุรี จ. กรุงเทพมหานคร</t>
  </si>
  <si>
    <t>5222</t>
  </si>
  <si>
    <t>01F030</t>
  </si>
  <si>
    <t>40709</t>
  </si>
  <si>
    <t>5223</t>
  </si>
  <si>
    <t>01F031</t>
  </si>
  <si>
    <t>40708</t>
  </si>
  <si>
    <t>ส175/9557</t>
  </si>
  <si>
    <t>3730600593965</t>
  </si>
  <si>
    <t>นาง สงวน อินทรแขก</t>
  </si>
  <si>
    <t>เลขที่ 61 ม. 5  ต. ทรงคนอง อ. สามพราน จ. นครปฐม</t>
  </si>
  <si>
    <t>6825</t>
  </si>
  <si>
    <t>05H008</t>
  </si>
  <si>
    <t>2924</t>
  </si>
  <si>
    <t>ส750/9557</t>
  </si>
  <si>
    <t>3730600594023</t>
  </si>
  <si>
    <t>นาย สมาน อินทรแขก</t>
  </si>
  <si>
    <t>เลขที่ 64/5 หมู่ที่ 5 ทรงคนอง สามพราน นครปฐม</t>
  </si>
  <si>
    <t>05H008-B001</t>
  </si>
  <si>
    <t>05H008-B002</t>
  </si>
  <si>
    <t>05H008-B003</t>
  </si>
  <si>
    <t>ส100/1751/001</t>
  </si>
  <si>
    <t>นาย สง่า กลั่นเกิด</t>
  </si>
  <si>
    <t>เลขที่ 26/7 ม. 2  ต. ทรงคนอง อ. สามพราน จ. นครปฐม</t>
  </si>
  <si>
    <t>6017</t>
  </si>
  <si>
    <t>02E001</t>
  </si>
  <si>
    <t>41848</t>
  </si>
  <si>
    <t>ส787/1751/001</t>
  </si>
  <si>
    <t>3730600809798</t>
  </si>
  <si>
    <t>นาง สมศรี กลั่นเกิด</t>
  </si>
  <si>
    <t>เลขที่ 26/7 หมู่ที่ 2 ทรงคนอง สามพราน นครปฐม</t>
  </si>
  <si>
    <t>02E001-B001</t>
  </si>
  <si>
    <t>02E001-B002</t>
  </si>
  <si>
    <t>6019</t>
  </si>
  <si>
    <t>02E002/001</t>
  </si>
  <si>
    <t>116275</t>
  </si>
  <si>
    <t>7086</t>
  </si>
  <si>
    <t>06F013</t>
  </si>
  <si>
    <t>87675</t>
  </si>
  <si>
    <t>06F013-B001</t>
  </si>
  <si>
    <t>ส100/5387</t>
  </si>
  <si>
    <t>3730600982554</t>
  </si>
  <si>
    <t>นาย สง่า บุญสมธป</t>
  </si>
  <si>
    <t>เลขที่ 33/28 ม. 4  ต. หอมเกร็ด อ. สามพราน จ. นครปฐม</t>
  </si>
  <si>
    <t>5999</t>
  </si>
  <si>
    <t>02C016</t>
  </si>
  <si>
    <t>66091</t>
  </si>
  <si>
    <t>ส425/1771/001</t>
  </si>
  <si>
    <t>3730600143153</t>
  </si>
  <si>
    <t>นาง สดชื่น การะเวก</t>
  </si>
  <si>
    <t>เลขที่ 24/2 ม. 2  ต. ทรงคนอง อ. สามพราน จ. นครปฐม</t>
  </si>
  <si>
    <t>6238</t>
  </si>
  <si>
    <t>02L001</t>
  </si>
  <si>
    <t>53853</t>
  </si>
  <si>
    <t>ช790/5240</t>
  </si>
  <si>
    <t>3730600599041</t>
  </si>
  <si>
    <t>นาย ชลอ ปู่โฉด</t>
  </si>
  <si>
    <t>เลขที่ 24/2 หมู่ที่ 2 ทรงคนอง สามพราน นครปฐม</t>
  </si>
  <si>
    <t>02L001-B001</t>
  </si>
  <si>
    <t>ส591/9555/001</t>
  </si>
  <si>
    <t>3730600874565</t>
  </si>
  <si>
    <t>นาย สนอง อินแป้น</t>
  </si>
  <si>
    <t>6351</t>
  </si>
  <si>
    <t>03A047</t>
  </si>
  <si>
    <t>3195</t>
  </si>
  <si>
    <t>03A047-B001</t>
  </si>
  <si>
    <t>03A047-B002</t>
  </si>
  <si>
    <t>ส550/8140</t>
  </si>
  <si>
    <t>นาย สนั่น สงถา</t>
  </si>
  <si>
    <t>เลขที่ 10/1  ต. กระทุ่มล้ม อ. สามพราน จ. นครปฐม</t>
  </si>
  <si>
    <t>7223</t>
  </si>
  <si>
    <t>06J011</t>
  </si>
  <si>
    <t>72813</t>
  </si>
  <si>
    <t>ส550/6157/001</t>
  </si>
  <si>
    <t>3730600593485</t>
  </si>
  <si>
    <t>นาย สนั่น เพ็งนาเรนทร์</t>
  </si>
  <si>
    <t>เลขที่ 48 ม. 3  ต. ทรงคนอง อ. สามพราน จ. นครปฐม</t>
  </si>
  <si>
    <t>7427</t>
  </si>
  <si>
    <t>03B006/001</t>
  </si>
  <si>
    <t>128534</t>
  </si>
  <si>
    <t>7309</t>
  </si>
  <si>
    <t>03B006</t>
  </si>
  <si>
    <t>3204</t>
  </si>
  <si>
    <t>เลขที่ 48 หมู่ที่ 3 ทรงคนอง สามพราน นครปฐม</t>
  </si>
  <si>
    <t>03B006-B001</t>
  </si>
  <si>
    <t>6356</t>
  </si>
  <si>
    <t>03B005</t>
  </si>
  <si>
    <t>81536</t>
  </si>
  <si>
    <t>ส550/2273</t>
  </si>
  <si>
    <t>3730600588970</t>
  </si>
  <si>
    <t>นาย สนั่น ใช้เจริญ</t>
  </si>
  <si>
    <t>7108</t>
  </si>
  <si>
    <t>06F028/005</t>
  </si>
  <si>
    <t>108377</t>
  </si>
  <si>
    <t>ส550/1187</t>
  </si>
  <si>
    <t>นาย สนาน กิ่งสวัสดิ์</t>
  </si>
  <si>
    <t>6095</t>
  </si>
  <si>
    <t>02G024</t>
  </si>
  <si>
    <t>54151</t>
  </si>
  <si>
    <t>ส712/8797</t>
  </si>
  <si>
    <t>3730600575797</t>
  </si>
  <si>
    <t>นาง สมกิจ สร้อยทอง</t>
  </si>
  <si>
    <t>เลขที่ 23 ม. 1  ต. ทรงคนอง อ. สามพราน จ. นครปฐม</t>
  </si>
  <si>
    <t>6693</t>
  </si>
  <si>
    <t>05A012</t>
  </si>
  <si>
    <t>2944</t>
  </si>
  <si>
    <t>ส714/5270/001</t>
  </si>
  <si>
    <t>3730600596191</t>
  </si>
  <si>
    <t>นาย สมคิด ปู่จุ้ย</t>
  </si>
  <si>
    <t>6553</t>
  </si>
  <si>
    <t>04A002</t>
  </si>
  <si>
    <t>2992</t>
  </si>
  <si>
    <t>ส768/7182/001</t>
  </si>
  <si>
    <t>3730600596239</t>
  </si>
  <si>
    <t>นาง สมพิศ วงศ์จันทร์</t>
  </si>
  <si>
    <t>เลขที่ 26/4 หมู่ที่ 4 ทรงคนอง สามพราน นครปฐม</t>
  </si>
  <si>
    <t>04A002-B001</t>
  </si>
  <si>
    <t>04A002-B002</t>
  </si>
  <si>
    <t>เลขที่ 6 หมู่ที่ 4 ทรงคนอง สามพราน นครปฐม</t>
  </si>
  <si>
    <t>04A002-B003</t>
  </si>
  <si>
    <t>ส781/5270/001</t>
  </si>
  <si>
    <t>3730600596280</t>
  </si>
  <si>
    <t>นาย สมศักดิ์ ปู่จุ้ย</t>
  </si>
  <si>
    <t>เลขที่ 26/2 หมู่ที่ 4 ทรงคนอง สามพราน นครปฐม</t>
  </si>
  <si>
    <t>04A002-B004</t>
  </si>
  <si>
    <t>ส714/7179</t>
  </si>
  <si>
    <t>3730600145849</t>
  </si>
  <si>
    <t>นาง สมคิด รุ่งเรืองศรี</t>
  </si>
  <si>
    <t>เลขที่ 4/1 ม. 4  ต. บางเตย อ. สามพราน จ. นครปฐม</t>
  </si>
  <si>
    <t>6455</t>
  </si>
  <si>
    <t>03D018</t>
  </si>
  <si>
    <t>88750</t>
  </si>
  <si>
    <t>ส714/6775</t>
  </si>
  <si>
    <t>3730600873691</t>
  </si>
  <si>
    <t>นาง สมคิด เพียรทอง</t>
  </si>
  <si>
    <t>เลขที่ 45 ม. 1  ต. หอมเกร็ด อ. สามพราน จ. นครปฐม</t>
  </si>
  <si>
    <t>6369</t>
  </si>
  <si>
    <t>03B016</t>
  </si>
  <si>
    <t>9709</t>
  </si>
  <si>
    <t>เลขที่ 45 หมู่ที่ 1 หอมเกร็ด สามพราน นครปฐม</t>
  </si>
  <si>
    <t>03B016-B001</t>
  </si>
  <si>
    <t>03B016-B002</t>
  </si>
  <si>
    <t>ส714/7881</t>
  </si>
  <si>
    <t>3102200618968</t>
  </si>
  <si>
    <t>นาย สมคิด เลิศสกุลเจริญ</t>
  </si>
  <si>
    <t>เลขที่ 92 ซ. เพชรเกษม52แยก5  แขวง บางด้วน เขต ภาษีเจริญ จ. กรุงเทพมหานคร</t>
  </si>
  <si>
    <t>6272</t>
  </si>
  <si>
    <t>02L034</t>
  </si>
  <si>
    <t>13426</t>
  </si>
  <si>
    <t>เลขที่ 92 ซ. เพชรเกษม52แยก5 บางด้วน ภาษีเจริญ กรุงเทพมหานคร</t>
  </si>
  <si>
    <t>02L034-B001</t>
  </si>
  <si>
    <t>02L034-B002</t>
  </si>
  <si>
    <t>6273</t>
  </si>
  <si>
    <t>02L034/001</t>
  </si>
  <si>
    <t>13425</t>
  </si>
  <si>
    <t>ส724/1877</t>
  </si>
  <si>
    <t>3730600131716</t>
  </si>
  <si>
    <t>นาง สมจิตต์ ค่ำสุริยัณห์</t>
  </si>
  <si>
    <t>เลขที่ 40/6 ม. 5  ต. ทรงคนอง อ. สามพราน จ. นครปฐม</t>
  </si>
  <si>
    <t>6803</t>
  </si>
  <si>
    <t>05F007</t>
  </si>
  <si>
    <t>20797</t>
  </si>
  <si>
    <t>จ777/5387</t>
  </si>
  <si>
    <t>3730600131759</t>
  </si>
  <si>
    <t>นาง จรรยา บุญสร้าง</t>
  </si>
  <si>
    <t>เลขที่ 40/6 หมู่ที่ 5 ทรงคนอง สามพราน นครปฐม</t>
  </si>
  <si>
    <t>05F007-B001</t>
  </si>
  <si>
    <t>05F007-B002</t>
  </si>
  <si>
    <t>05F007-B003</t>
  </si>
  <si>
    <t>05F007-B004</t>
  </si>
  <si>
    <t>ส724/1877/001</t>
  </si>
  <si>
    <t>นาง สมจิตร ค่ำสุริยันต์</t>
  </si>
  <si>
    <t>7315</t>
  </si>
  <si>
    <t>05F008</t>
  </si>
  <si>
    <t>2956</t>
  </si>
  <si>
    <t>ส724/5210/001</t>
  </si>
  <si>
    <t>3730600585652</t>
  </si>
  <si>
    <t>น.ส. สมจิตร ปู่แจง</t>
  </si>
  <si>
    <t>เลขที่ 49 ม. 2  ต. ทรงคนอง อ. สามพราน จ. นครปฐม</t>
  </si>
  <si>
    <t>6197</t>
  </si>
  <si>
    <t>02J035</t>
  </si>
  <si>
    <t>3293</t>
  </si>
  <si>
    <t>ป768/1751</t>
  </si>
  <si>
    <t>3100901621408</t>
  </si>
  <si>
    <t>น.ส. ประพิศ ขาวปากช่อง</t>
  </si>
  <si>
    <t>เลขที่ 49/3 หมู่ที่ 2 ทรงคนอง สามพราน นครปฐม</t>
  </si>
  <si>
    <t>02J035-B001</t>
  </si>
  <si>
    <t>ส724/6711/001</t>
  </si>
  <si>
    <t>3730600587795</t>
  </si>
  <si>
    <t>นาย สมจิตร โพร้งเกร็ด</t>
  </si>
  <si>
    <t>เลขที่ 42 ม. 6  ต. ทรงคนอง อ. สามพราน จ. นครปฐม</t>
  </si>
  <si>
    <t>7199</t>
  </si>
  <si>
    <t>06I013</t>
  </si>
  <si>
    <t>3054</t>
  </si>
  <si>
    <t>เลขที่ 42 หมู่ที่ 6 ทรงคนอง สามพราน นครปฐม</t>
  </si>
  <si>
    <t>06I013-B001</t>
  </si>
  <si>
    <t>06I013-B002</t>
  </si>
  <si>
    <t>ม700/6711</t>
  </si>
  <si>
    <t>3730300841351</t>
  </si>
  <si>
    <t>นาง มาลี โพร้งเกร็ด</t>
  </si>
  <si>
    <t>เลขที่ 41 หมู่ที่ 6 ทรงคนอง สามพราน นครปฐม</t>
  </si>
  <si>
    <t>06I013-B003</t>
  </si>
  <si>
    <t>ร757/6711</t>
  </si>
  <si>
    <t>3730600587825</t>
  </si>
  <si>
    <t>นาง ร่มไทรทอง โพร้งเกร็ด</t>
  </si>
  <si>
    <t>เลขที่ 79 หมู่ที่ 6 ทรงคนอง สามพราน นครปฐม</t>
  </si>
  <si>
    <t>06I013-B004</t>
  </si>
  <si>
    <t>06I013-B005</t>
  </si>
  <si>
    <t>06I013-B006</t>
  </si>
  <si>
    <t>ส724/1781</t>
  </si>
  <si>
    <t>3730600587779</t>
  </si>
  <si>
    <t>นาง สมจิตร์ งามสง่า</t>
  </si>
  <si>
    <t>7283</t>
  </si>
  <si>
    <t>06J061</t>
  </si>
  <si>
    <t>69270</t>
  </si>
  <si>
    <t>ส724/9511</t>
  </si>
  <si>
    <t>3730600585075</t>
  </si>
  <si>
    <t>นาง สมจิตร์ อินแขก</t>
  </si>
  <si>
    <t>เลขที่ 68/2 ม. 2  ต. ทรงคนอง อ. สามพราน จ. นครปฐม</t>
  </si>
  <si>
    <t>5937</t>
  </si>
  <si>
    <t>02A016</t>
  </si>
  <si>
    <t>113061</t>
  </si>
  <si>
    <t>ด710/9511</t>
  </si>
  <si>
    <t>3730600587426</t>
  </si>
  <si>
    <t>นาย ดำรง อินแขก</t>
  </si>
  <si>
    <t>เลขที่ 68/2 หมู่ที่ 2 ทรงคนอง สามพราน นครปฐม</t>
  </si>
  <si>
    <t>02A016-B001</t>
  </si>
  <si>
    <t>3101203541540</t>
  </si>
  <si>
    <t>นาย สมชาติ สุขสวัสดิ์</t>
  </si>
  <si>
    <t>เลขที่ 66/3 ม. 1  ต. ทรงคนอง อ. สามพราน จ. นครปฐม</t>
  </si>
  <si>
    <t>5083</t>
  </si>
  <si>
    <t>01A011/001</t>
  </si>
  <si>
    <t>119713</t>
  </si>
  <si>
    <t>5085</t>
  </si>
  <si>
    <t>01A013/001</t>
  </si>
  <si>
    <t>119715</t>
  </si>
  <si>
    <t>เลขที่ 66/3 หมู่ที่ 1 ทรงคนอง สามพราน นครปฐม</t>
  </si>
  <si>
    <t>01A013/001-B001</t>
  </si>
  <si>
    <t>01A013/001-B002</t>
  </si>
  <si>
    <t>01A013/001-b003</t>
  </si>
  <si>
    <t>ส727/1957</t>
  </si>
  <si>
    <t>3740200522611</t>
  </si>
  <si>
    <t>นาย สมชาย กอบลาภเจริญ</t>
  </si>
  <si>
    <t>เลขที่ 90/680 ม. ตลาดศูนย์การค้าหนองแขม ซ. เพชรเกษม81/1  แขวง หนองค้างพลู เขต หนองแขม จ. กรุงเทพมหานคร</t>
  </si>
  <si>
    <t>5535</t>
  </si>
  <si>
    <t>01R028/001</t>
  </si>
  <si>
    <t>3100</t>
  </si>
  <si>
    <t>ว600/5757</t>
  </si>
  <si>
    <t>3730600578575</t>
  </si>
  <si>
    <t>นาง วิภา ไทยทวี</t>
  </si>
  <si>
    <t>เลขที่ 46 หมู่ที่ 1 ทรงคนอง สามพราน นครปฐม</t>
  </si>
  <si>
    <t>01R028/001-B001</t>
  </si>
  <si>
    <t>ส727/1451</t>
  </si>
  <si>
    <t>3101200653223</t>
  </si>
  <si>
    <t>นาย สมชาย คุณุปการ</t>
  </si>
  <si>
    <t>เลขที่ 40/9 ม. 1  ต. ทรงคนอง อ. สามพราน จ. นครปฐม</t>
  </si>
  <si>
    <t>5672</t>
  </si>
  <si>
    <t>01V028</t>
  </si>
  <si>
    <t>71341</t>
  </si>
  <si>
    <t>ธ บ เอสเคอินดัสทรี</t>
  </si>
  <si>
    <t xml:space="preserve">บริษัทจำกัด เอสเคอินดัสทรี </t>
  </si>
  <si>
    <t>เลขที่ 40/9 หมู่ที่ 1 ทรงคนอง สามพราน นครปฐม</t>
  </si>
  <si>
    <t>01V028-B001</t>
  </si>
  <si>
    <t>สำนักงาน,โรงงานทำพลาสติก</t>
  </si>
  <si>
    <t>01V028-B002</t>
  </si>
  <si>
    <t>ส727/2757</t>
  </si>
  <si>
    <t>3730600600929</t>
  </si>
  <si>
    <t>นาย สมชาย ชมประดิษฐ</t>
  </si>
  <si>
    <t>6989</t>
  </si>
  <si>
    <t>05P006</t>
  </si>
  <si>
    <t>2872</t>
  </si>
  <si>
    <t>ส727/2757/002</t>
  </si>
  <si>
    <t>นาย สมชาย ชมประดิษฐ์</t>
  </si>
  <si>
    <t>7318</t>
  </si>
  <si>
    <t>05M015</t>
  </si>
  <si>
    <t>30293</t>
  </si>
  <si>
    <t>เลขที่ 61 หมู่ที่ 5 ทรงคนอง สามพราน นครปฐม</t>
  </si>
  <si>
    <t>05M015-B001</t>
  </si>
  <si>
    <t>05M015-B002</t>
  </si>
  <si>
    <t>05M015-B003</t>
  </si>
  <si>
    <t>05M015-B004</t>
  </si>
  <si>
    <t>7319</t>
  </si>
  <si>
    <t>05M016</t>
  </si>
  <si>
    <t>74818</t>
  </si>
  <si>
    <t>ส727/8181</t>
  </si>
  <si>
    <t>นาย สมชาย สุขสงวน</t>
  </si>
  <si>
    <t>6014</t>
  </si>
  <si>
    <t>02D009</t>
  </si>
  <si>
    <t>3174</t>
  </si>
  <si>
    <t>6015</t>
  </si>
  <si>
    <t>02D010</t>
  </si>
  <si>
    <t>3187</t>
  </si>
  <si>
    <t>6913</t>
  </si>
  <si>
    <t>05K009</t>
  </si>
  <si>
    <t>46624</t>
  </si>
  <si>
    <t>05K009-B001</t>
  </si>
  <si>
    <t>05K009-B002</t>
  </si>
  <si>
    <t>ส727/9555/001</t>
  </si>
  <si>
    <t>3730600590818</t>
  </si>
  <si>
    <t>นาย สมชาย อินแป้น</t>
  </si>
  <si>
    <t>เลขที่ 26/13 ม. 2  ต. ทรงคนอง อ. สามพราน จ. นครปฐม</t>
  </si>
  <si>
    <t>6025</t>
  </si>
  <si>
    <t>02E007/001</t>
  </si>
  <si>
    <t>108226</t>
  </si>
  <si>
    <t>เลขที่ 26/13 หมู่ที่ 2 ทรงคนอง สามพราน นครปฐม</t>
  </si>
  <si>
    <t>02E007/001-B001</t>
  </si>
  <si>
    <t>02E007/001-B002</t>
  </si>
  <si>
    <t>ส727/7570</t>
  </si>
  <si>
    <t>5730600023677</t>
  </si>
  <si>
    <t>นาย สมชาย เล่าทุย</t>
  </si>
  <si>
    <t>เลขที่ 55/1 ม. 1  ต. หอมเกร็ด อ. สามพราน จ. นครปฐม</t>
  </si>
  <si>
    <t>5681</t>
  </si>
  <si>
    <t>01V034</t>
  </si>
  <si>
    <t>87112</t>
  </si>
  <si>
    <t>ส757/7570</t>
  </si>
  <si>
    <t>5730600023685</t>
  </si>
  <si>
    <t>นาย สายันย์ เล่าทุย</t>
  </si>
  <si>
    <t>เลขที่ 77 หมู่ที่ 1 ทรงคนอง สามพราน นครปฐม</t>
  </si>
  <si>
    <t>01V034-B001</t>
  </si>
  <si>
    <t>ส727/1721/001</t>
  </si>
  <si>
    <t>3730600584141</t>
  </si>
  <si>
    <t>นาย สมชาย แก้วแจ้ง</t>
  </si>
  <si>
    <t>5972</t>
  </si>
  <si>
    <t>02B021</t>
  </si>
  <si>
    <t>3164</t>
  </si>
  <si>
    <t>เลขที่ 27 หมู่ที่ 2 ทรงคนอง สามพราน นครปฐม</t>
  </si>
  <si>
    <t>02B021-B001</t>
  </si>
  <si>
    <t>3730300864351</t>
  </si>
  <si>
    <t>เลขที่ 66 ม. 6  ต. ทรงคนอง อ. สามพราน จ. นครปฐม</t>
  </si>
  <si>
    <t>7045</t>
  </si>
  <si>
    <t>06E017</t>
  </si>
  <si>
    <t>64499</t>
  </si>
  <si>
    <t>เลขที่ 66 หมู่ที่ 6 ทรงคนอง สามพราน นครปฐม</t>
  </si>
  <si>
    <t>06E017-B001</t>
  </si>
  <si>
    <t>5973</t>
  </si>
  <si>
    <t>02B022</t>
  </si>
  <si>
    <t>92730</t>
  </si>
  <si>
    <t>ช555/1721</t>
  </si>
  <si>
    <t>1102000547190</t>
  </si>
  <si>
    <t>นาย ชานนท์ แก้วแจ้ง</t>
  </si>
  <si>
    <t>เลขที่ 27/8 หมู่ที่ 2 ทรงคนอง สามพราน นครปฐม</t>
  </si>
  <si>
    <t>02B022-B001</t>
  </si>
  <si>
    <t>02B022-B002</t>
  </si>
  <si>
    <t>ส742/4718</t>
  </si>
  <si>
    <t>3730600597685</t>
  </si>
  <si>
    <t>นาง สมณจา โตรักษา</t>
  </si>
  <si>
    <t>5464</t>
  </si>
  <si>
    <t>01O008</t>
  </si>
  <si>
    <t>31881</t>
  </si>
  <si>
    <t>01O008-B001</t>
  </si>
  <si>
    <t>01O008-B002</t>
  </si>
  <si>
    <t>01O008-B003</t>
  </si>
  <si>
    <t>01O008-B004</t>
  </si>
  <si>
    <t>7368</t>
  </si>
  <si>
    <t>01R011</t>
  </si>
  <si>
    <t>ม770/2200</t>
  </si>
  <si>
    <t>3730600597669</t>
  </si>
  <si>
    <t>น.ส. ม่วย ซำซา</t>
  </si>
  <si>
    <t>เลขที่ 70/2 หมู่ที่ 1 ทรงคนอง สามพราน นครปฐม</t>
  </si>
  <si>
    <t>01R011-B001</t>
  </si>
  <si>
    <t>01R011-B002</t>
  </si>
  <si>
    <t>ส757/1757/001</t>
  </si>
  <si>
    <t>3730600581673</t>
  </si>
  <si>
    <t>นาย สมทรง คิมประเสริฐ</t>
  </si>
  <si>
    <t>เลขที่ 3 ม. 2  ต. ทรงคนอง อ. สามพราน จ. นครปฐม</t>
  </si>
  <si>
    <t>6202</t>
  </si>
  <si>
    <t>02K001/001</t>
  </si>
  <si>
    <t>90396</t>
  </si>
  <si>
    <t>เลขที่ 3 หมู่ที่ 2 ทรงคนอง สามพราน นครปฐม</t>
  </si>
  <si>
    <t>02K001/001-B001</t>
  </si>
  <si>
    <t>6203</t>
  </si>
  <si>
    <t>02K001/002</t>
  </si>
  <si>
    <t>116666</t>
  </si>
  <si>
    <t>02K001/002-B001</t>
  </si>
  <si>
    <t>6205</t>
  </si>
  <si>
    <t>02K001/004</t>
  </si>
  <si>
    <t>116668</t>
  </si>
  <si>
    <t>02K001/004-B001</t>
  </si>
  <si>
    <t>6206</t>
  </si>
  <si>
    <t>02K002</t>
  </si>
  <si>
    <t>116669</t>
  </si>
  <si>
    <t>6219</t>
  </si>
  <si>
    <t>02K016</t>
  </si>
  <si>
    <t>3246</t>
  </si>
  <si>
    <t>6220</t>
  </si>
  <si>
    <t>02K016/001</t>
  </si>
  <si>
    <t>116670</t>
  </si>
  <si>
    <t>6221</t>
  </si>
  <si>
    <t>02K016/002</t>
  </si>
  <si>
    <t>116671</t>
  </si>
  <si>
    <t>6222</t>
  </si>
  <si>
    <t>02K016/003</t>
  </si>
  <si>
    <t>116672</t>
  </si>
  <si>
    <t>02K016/003-B001</t>
  </si>
  <si>
    <t>ส757/9511</t>
  </si>
  <si>
    <t>3730600591920</t>
  </si>
  <si>
    <t>น.ส. สมทรง อินแขก</t>
  </si>
  <si>
    <t>เลขที่ 24/1 ม. 3  ต. ทรงคนอง อ. สามพราน จ. นครปฐม</t>
  </si>
  <si>
    <t>6449</t>
  </si>
  <si>
    <t>03D012</t>
  </si>
  <si>
    <t>89959</t>
  </si>
  <si>
    <t>6451</t>
  </si>
  <si>
    <t>03D014</t>
  </si>
  <si>
    <t>3224</t>
  </si>
  <si>
    <t>6452</t>
  </si>
  <si>
    <t>03D015</t>
  </si>
  <si>
    <t>22297</t>
  </si>
  <si>
    <t>6507</t>
  </si>
  <si>
    <t>03E015</t>
  </si>
  <si>
    <t>3225</t>
  </si>
  <si>
    <t>7566</t>
  </si>
  <si>
    <t>03E030</t>
  </si>
  <si>
    <t>เลขที่ 24/1 หมู่ที่ 3 ทรงคนอง สามพราน นครปฐม</t>
  </si>
  <si>
    <t>03E030-B001</t>
  </si>
  <si>
    <t>ส757/9587</t>
  </si>
  <si>
    <t>นาย สมทรง อุ่นสุวรรณ</t>
  </si>
  <si>
    <t>7380</t>
  </si>
  <si>
    <t>01U008</t>
  </si>
  <si>
    <t>3132</t>
  </si>
  <si>
    <t>ส557/8797/001</t>
  </si>
  <si>
    <t>3730600578478</t>
  </si>
  <si>
    <t>นาง สุนทรี สร้อยทอง</t>
  </si>
  <si>
    <t>เลขที่ 45/2 หมู่ที่ 1 ทรงคนอง สามพราน นครปฐม</t>
  </si>
  <si>
    <t>01U008-B001</t>
  </si>
  <si>
    <t>ส757/5757</t>
  </si>
  <si>
    <t>3730600875138</t>
  </si>
  <si>
    <t>น.ส. สมทรง ไทยทวี</t>
  </si>
  <si>
    <t>เลขที่ 35/1 ม. 1  ต. หอมเกร็ด อ. สามพราน จ. นครปฐม</t>
  </si>
  <si>
    <t>5493</t>
  </si>
  <si>
    <t>01Q001</t>
  </si>
  <si>
    <t>3077</t>
  </si>
  <si>
    <t>ส751/6727/001</t>
  </si>
  <si>
    <t>3730600578435</t>
  </si>
  <si>
    <t>นาย สมนึก พลชัย</t>
  </si>
  <si>
    <t>เลขที่ 45/1 ม. 1  ต. ทรงคนอง อ. สามพราน จ. นครปฐม</t>
  </si>
  <si>
    <t>5554</t>
  </si>
  <si>
    <t>01S012</t>
  </si>
  <si>
    <t>29108</t>
  </si>
  <si>
    <t>เลขที่ 45/1 หมู่ที่ 1 ทรงคนอง สามพราน นครปฐม</t>
  </si>
  <si>
    <t>01S012-B001</t>
  </si>
  <si>
    <t>01S012-B002</t>
  </si>
  <si>
    <t>01S012-B003</t>
  </si>
  <si>
    <t>01S012-B004</t>
  </si>
  <si>
    <t>01S012-B005</t>
  </si>
  <si>
    <t>ร267/6727</t>
  </si>
  <si>
    <t>นาย รัชพล พลชัย</t>
  </si>
  <si>
    <t>01S012-b006</t>
  </si>
  <si>
    <t>ร้านกาแฟมิวกี่เดลี่</t>
  </si>
  <si>
    <t>ส754/1751/001</t>
  </si>
  <si>
    <t>3730600589151</t>
  </si>
  <si>
    <t>นาย สมบัติ กลั่นเกิด</t>
  </si>
  <si>
    <t>7220</t>
  </si>
  <si>
    <t>06J008</t>
  </si>
  <si>
    <t>67727</t>
  </si>
  <si>
    <t>7225</t>
  </si>
  <si>
    <t>06J013</t>
  </si>
  <si>
    <t>67730</t>
  </si>
  <si>
    <t>เลขที่ 11/2 หมู่ที่ 6 ทรงคนอง สามพราน นครปฐม</t>
  </si>
  <si>
    <t>06J013-B001</t>
  </si>
  <si>
    <t>7226</t>
  </si>
  <si>
    <t>06J014</t>
  </si>
  <si>
    <t>91904</t>
  </si>
  <si>
    <t>06J014-B001</t>
  </si>
  <si>
    <t>ห้องเช่า 8 ห้อง</t>
  </si>
  <si>
    <t>7137</t>
  </si>
  <si>
    <t>06G027</t>
  </si>
  <si>
    <t>117706</t>
  </si>
  <si>
    <t>ส754/1287/001</t>
  </si>
  <si>
    <t>3730600592489</t>
  </si>
  <si>
    <t>นาย สมบัติ กิจสวัสดิ์</t>
  </si>
  <si>
    <t>เลขที่ 30/4 ม. 3  ต. ทรงคนอง อ. สามพราน จ. นครปฐม</t>
  </si>
  <si>
    <t>6397</t>
  </si>
  <si>
    <t>03C016/002</t>
  </si>
  <si>
    <t>88986</t>
  </si>
  <si>
    <t>เลขที่ 30/4 หมู่ที่ 3 ทรงคนอง สามพราน นครปฐม</t>
  </si>
  <si>
    <t>03C016/002-B001</t>
  </si>
  <si>
    <t>ส754/5327</t>
  </si>
  <si>
    <t>3730600587728</t>
  </si>
  <si>
    <t>นาย สมบัติ บุญช่วย</t>
  </si>
  <si>
    <t>7278</t>
  </si>
  <si>
    <t>06J056</t>
  </si>
  <si>
    <t>69760</t>
  </si>
  <si>
    <t>ส754/8181/001</t>
  </si>
  <si>
    <t>3730600581410</t>
  </si>
  <si>
    <t>นาง สมบัติ สุขสงวน</t>
  </si>
  <si>
    <t>เลขที่ 83/5 ม. 1 ถ. บ้านศาลเจ้า  ต. ทรงคนอง อ. สามพราน จ. นครปฐม</t>
  </si>
  <si>
    <t>5409</t>
  </si>
  <si>
    <t>01L017</t>
  </si>
  <si>
    <t>31600</t>
  </si>
  <si>
    <t>5505</t>
  </si>
  <si>
    <t>01R003/001</t>
  </si>
  <si>
    <t>108080</t>
  </si>
  <si>
    <t>7366</t>
  </si>
  <si>
    <t>01R003</t>
  </si>
  <si>
    <t>46269</t>
  </si>
  <si>
    <t>เลขที่ 83/5 หมู่ที่ 1 ถ. บ้านศาลเจ้า ทรงคนอง สามพราน นครปฐม</t>
  </si>
  <si>
    <t>01R003-B001</t>
  </si>
  <si>
    <t>01R003-B002</t>
  </si>
  <si>
    <t>ส754/7151</t>
  </si>
  <si>
    <t>3730600879079</t>
  </si>
  <si>
    <t>นาย สมบัติ เล็กนาเกร็ด</t>
  </si>
  <si>
    <t>เลขที่ 99/9 ม. 3  ต. หอมเกร็ด อ. สามพราน จ. นครปฐม</t>
  </si>
  <si>
    <t>6454</t>
  </si>
  <si>
    <t>03D017</t>
  </si>
  <si>
    <t>1846</t>
  </si>
  <si>
    <t>ส761/7151</t>
  </si>
  <si>
    <t>3730600878111</t>
  </si>
  <si>
    <t>นาง สมพงษ์ เล็กนาเกร็ด</t>
  </si>
  <si>
    <t>เลขที่ 99/9 หมู่ที่ 3 ทรงคนอง สามพราน นครปฐม</t>
  </si>
  <si>
    <t>03D017-B001</t>
  </si>
  <si>
    <t>03D017-B002</t>
  </si>
  <si>
    <t>เลขที่ 4/2 ม. 2  ต. ทรงคนอง อ. สามพราน จ. นครปฐม</t>
  </si>
  <si>
    <t>6111</t>
  </si>
  <si>
    <t>02H009</t>
  </si>
  <si>
    <t>22298</t>
  </si>
  <si>
    <t>02H009-B001</t>
  </si>
  <si>
    <t>6112</t>
  </si>
  <si>
    <t>02H009/001</t>
  </si>
  <si>
    <t>115123</t>
  </si>
  <si>
    <t>น481/5159</t>
  </si>
  <si>
    <t>นาย นิติศักดิ์ นกน้อย</t>
  </si>
  <si>
    <t>02H009/001-B001</t>
  </si>
  <si>
    <t>02H009/001-B002</t>
  </si>
  <si>
    <t>ส757/5557/001</t>
  </si>
  <si>
    <t>3730600593884</t>
  </si>
  <si>
    <t>นาย สมบูรณ์ ปิ่นประชาธนกุล</t>
  </si>
  <si>
    <t>เลขที่ 54 ม. 3  ต. ทรงคนอง อ. สามพราน จ. นครปฐม</t>
  </si>
  <si>
    <t>6340</t>
  </si>
  <si>
    <t>03A037</t>
  </si>
  <si>
    <t>91899</t>
  </si>
  <si>
    <t>เลขที่ 54 หมู่ที่ 3 ทรงคนอง สามพราน นครปฐม</t>
  </si>
  <si>
    <t>03A037-B001</t>
  </si>
  <si>
    <t>6339</t>
  </si>
  <si>
    <t>03A036</t>
  </si>
  <si>
    <t>91900</t>
  </si>
  <si>
    <t>ส757/7757</t>
  </si>
  <si>
    <t>3100202211961</t>
  </si>
  <si>
    <t>นาง สมบูรณ์ วรประสิทธิ์</t>
  </si>
  <si>
    <t>เลขที่ 360 ถ. สุโขทัย  แขวง สวนจิตรลดา เขต ดุสิต จ. กรุงเทพมหานคร</t>
  </si>
  <si>
    <t>6013</t>
  </si>
  <si>
    <t>02D008</t>
  </si>
  <si>
    <t>3186</t>
  </si>
  <si>
    <t>เลขที่ 360 ถ. สุโขทัย สวนจิตรลดา ดุสิต กรุงเทพมหานคร</t>
  </si>
  <si>
    <t>02D008-B001</t>
  </si>
  <si>
    <t>6067</t>
  </si>
  <si>
    <t>02F005</t>
  </si>
  <si>
    <t>32939</t>
  </si>
  <si>
    <t>ส757/7450/001</t>
  </si>
  <si>
    <t>3730600584265</t>
  </si>
  <si>
    <t>นาง สมบูรณ์ วัฒนา</t>
  </si>
  <si>
    <t>เลขที่ 21 ม. 6  ต. ทรงคนอง อ. สามพราน จ. นครปฐม</t>
  </si>
  <si>
    <t>7151</t>
  </si>
  <si>
    <t>06H011</t>
  </si>
  <si>
    <t>3043</t>
  </si>
  <si>
    <t>เลขที่ 21 หมู่ที่ 6 ทรงคนอง สามพราน นครปฐม</t>
  </si>
  <si>
    <t>06H011-B001</t>
  </si>
  <si>
    <t>06H011-B002</t>
  </si>
  <si>
    <t>06H011-B003</t>
  </si>
  <si>
    <t>ส757/8715/001</t>
  </si>
  <si>
    <t>3730600592144</t>
  </si>
  <si>
    <t>นาย สมบูรณ์ หมึงประเสริฐ</t>
  </si>
  <si>
    <t>เลขที่ 27/3 ม. 3  ต. ทรงคนอง อ. สามพราน จ. นครปฐม</t>
  </si>
  <si>
    <t>6446</t>
  </si>
  <si>
    <t>03D009</t>
  </si>
  <si>
    <t>50555</t>
  </si>
  <si>
    <t>เลขที่ 27/3 หมู่ที่ 3 ทรงคนอง สามพราน นครปฐม</t>
  </si>
  <si>
    <t>03D009-B001</t>
  </si>
  <si>
    <t>ส757/8716</t>
  </si>
  <si>
    <t>3730600149798</t>
  </si>
  <si>
    <t>นาย สมบูรณ์ หวังพงษ์</t>
  </si>
  <si>
    <t>เลขที่ 34/2 ม. 5  ต. บางเตย อ. สามพราน จ. นครปฐม</t>
  </si>
  <si>
    <t>6988</t>
  </si>
  <si>
    <t>05P005</t>
  </si>
  <si>
    <t>2873</t>
  </si>
  <si>
    <t>ส757/7551</t>
  </si>
  <si>
    <t>น.ส. สมบูรณ์ เม่นนาเกร็ด</t>
  </si>
  <si>
    <t>7150</t>
  </si>
  <si>
    <t>06H010</t>
  </si>
  <si>
    <t>3044</t>
  </si>
  <si>
    <t>ส759/5970/001</t>
  </si>
  <si>
    <t>3730600584010</t>
  </si>
  <si>
    <t>น.ส. สมปอง ปู่อิ่ม</t>
  </si>
  <si>
    <t>เลขที่ 24/4 ม. 2  ต. ทรงคนอง อ. สามพราน จ. นครปฐม</t>
  </si>
  <si>
    <t>6062</t>
  </si>
  <si>
    <t>02F001</t>
  </si>
  <si>
    <t>54874</t>
  </si>
  <si>
    <t>เลขที่ 24/4 หมู่ที่ 2 ทรงคนอง สามพราน นครปฐม</t>
  </si>
  <si>
    <t>02F001-B001</t>
  </si>
  <si>
    <t>6063</t>
  </si>
  <si>
    <t>02F002</t>
  </si>
  <si>
    <t>54870</t>
  </si>
  <si>
    <t>ส759/8757</t>
  </si>
  <si>
    <t>นาง สมปอง เหมนิยมานันท์</t>
  </si>
  <si>
    <t>เลขที่ 16 ม. 2  ต. ทรงคนอง อ. สามพราน จ. นครปฐม</t>
  </si>
  <si>
    <t>6292</t>
  </si>
  <si>
    <t>02M006</t>
  </si>
  <si>
    <t>3262</t>
  </si>
  <si>
    <t>อ570/6711/001</t>
  </si>
  <si>
    <t>3730600584222</t>
  </si>
  <si>
    <t>นาง อุทัย โพรังเกร็ด</t>
  </si>
  <si>
    <t>เลขที่ 16 หมู่ที่ 2 ทรงคนอง สามพราน นครปฐม</t>
  </si>
  <si>
    <t>02M006-B001</t>
  </si>
  <si>
    <t>02M006-B002</t>
  </si>
  <si>
    <t>ส759/1721</t>
  </si>
  <si>
    <t>5730600027061</t>
  </si>
  <si>
    <t>นาง สมปอง แก้วแจ้ง</t>
  </si>
  <si>
    <t>7043</t>
  </si>
  <si>
    <t>06E016</t>
  </si>
  <si>
    <t>98758</t>
  </si>
  <si>
    <t>ส759/6711</t>
  </si>
  <si>
    <t>น.ส. สมปอง โพร้งเกร็ด</t>
  </si>
  <si>
    <t>เลขที่ 29 ม. 2  ต. ทรงคนอง อ. สามพราน จ. นครปฐม</t>
  </si>
  <si>
    <t>6243</t>
  </si>
  <si>
    <t>02L006</t>
  </si>
  <si>
    <t>67644</t>
  </si>
  <si>
    <t>6260</t>
  </si>
  <si>
    <t>02L023</t>
  </si>
  <si>
    <t>67652</t>
  </si>
  <si>
    <t>ส759/5757</t>
  </si>
  <si>
    <t>3730600144184</t>
  </si>
  <si>
    <t>นาง สมปอง ไทยทวี</t>
  </si>
  <si>
    <t>เลขที่ 5/1 ม. 1  ต. ทรงคนอง อ. สามพราน จ. นครปฐม</t>
  </si>
  <si>
    <t>6928</t>
  </si>
  <si>
    <t>05L013</t>
  </si>
  <si>
    <t>2888</t>
  </si>
  <si>
    <t>6931</t>
  </si>
  <si>
    <t>05L016</t>
  </si>
  <si>
    <t>2889</t>
  </si>
  <si>
    <t>เลขที่ 5/1 หมู่ที่ 1 ทรงคนอง สามพราน นครปฐม</t>
  </si>
  <si>
    <t>05L016-B001</t>
  </si>
  <si>
    <t>ส761/5557</t>
  </si>
  <si>
    <t>5101299022171</t>
  </si>
  <si>
    <t>นาย สมพงศ์ ธนะประเสริฐกุล</t>
  </si>
  <si>
    <t>เลขที่ 565/5 ซ. ตรอกบางอุทิศ  แขวง วัดพระยาไกร เขต บางคอแหลม จ. กรุงเทพมหานคร</t>
  </si>
  <si>
    <t>5782</t>
  </si>
  <si>
    <t>01W019</t>
  </si>
  <si>
    <t>50497</t>
  </si>
  <si>
    <t>ธ บ แสงชัยสตีลเวอร์ค</t>
  </si>
  <si>
    <t xml:space="preserve">บริษัทจำกัด แสงชัยสตีลเวอร์ค </t>
  </si>
  <si>
    <t>เลขที่ 89/9 หมู่ที่ 1 ทรงคนอง สามพราน นครปฐม</t>
  </si>
  <si>
    <t>01W019-B001</t>
  </si>
  <si>
    <t>โรงงาน + สำนักงาน,สำนักงาน</t>
  </si>
  <si>
    <t>01W019-B002</t>
  </si>
  <si>
    <t>01W019-B003</t>
  </si>
  <si>
    <t>01W019-B004</t>
  </si>
  <si>
    <t>01W019-B005</t>
  </si>
  <si>
    <t>01W019-B006</t>
  </si>
  <si>
    <t>01W019-B007</t>
  </si>
  <si>
    <t>01W019-B008</t>
  </si>
  <si>
    <t>ส761/1911</t>
  </si>
  <si>
    <t>3730600579784</t>
  </si>
  <si>
    <t>นาย สมพงษ์ กองเกิดทอง</t>
  </si>
  <si>
    <t>เลขที่ 34 ม. 2  ต. หอมเกร็ด อ. สามพราน จ. นครปฐม</t>
  </si>
  <si>
    <t>5258</t>
  </si>
  <si>
    <t>01G010</t>
  </si>
  <si>
    <t>99754</t>
  </si>
  <si>
    <t>ส761/2140/001</t>
  </si>
  <si>
    <t>3730600583480</t>
  </si>
  <si>
    <t>นาย สมพงษ์ ชูเกตุ</t>
  </si>
  <si>
    <t>เลขที่ 23/6 ม. 2  ต. ทรงคนอง อ. สามพราน จ. นครปฐม</t>
  </si>
  <si>
    <t>6178</t>
  </si>
  <si>
    <t>02J017/002</t>
  </si>
  <si>
    <t>116074</t>
  </si>
  <si>
    <t>เลขที่ 23/6 หมู่ที่ 2 ทรงคนอง สามพราน นครปฐม</t>
  </si>
  <si>
    <t>02J017/002-B001</t>
  </si>
  <si>
    <t>ส761/5327/001</t>
  </si>
  <si>
    <t>3730600587787</t>
  </si>
  <si>
    <t>นาย สมพงษ์ บุญช่วย</t>
  </si>
  <si>
    <t>7200</t>
  </si>
  <si>
    <t>06I014</t>
  </si>
  <si>
    <t>3053</t>
  </si>
  <si>
    <t>7257</t>
  </si>
  <si>
    <t>06J039</t>
  </si>
  <si>
    <t>14299</t>
  </si>
  <si>
    <t>เลขที่ 32 หมู่ที่ 6 ทรงคนอง สามพราน นครปฐม</t>
  </si>
  <si>
    <t>06J039-B001</t>
  </si>
  <si>
    <t>06J039-B002</t>
  </si>
  <si>
    <t>06J039-B003</t>
  </si>
  <si>
    <t>7280</t>
  </si>
  <si>
    <t>06J058</t>
  </si>
  <si>
    <t>69758</t>
  </si>
  <si>
    <t>7293</t>
  </si>
  <si>
    <t>06J070/001</t>
  </si>
  <si>
    <t>94090</t>
  </si>
  <si>
    <t>06J070/001-B001</t>
  </si>
  <si>
    <t>ร้านขายรถ(ร้าง)</t>
  </si>
  <si>
    <t>ส761/5555</t>
  </si>
  <si>
    <t>นาย สมพงษ์ ปานบ้านเกร็ด</t>
  </si>
  <si>
    <t>เลขที่ 2 ม. 3  ต. ทรงคนอง อ. สามพราน จ. นครปฐม</t>
  </si>
  <si>
    <t>6537</t>
  </si>
  <si>
    <t>03F015</t>
  </si>
  <si>
    <t>20984</t>
  </si>
  <si>
    <t>เลขที่ 2 หมู่ที่ 3 ทรงคนอง สามพราน นครปฐม</t>
  </si>
  <si>
    <t>03F015-B001</t>
  </si>
  <si>
    <t>ส761/9555/001</t>
  </si>
  <si>
    <t>3102200404976</t>
  </si>
  <si>
    <t>นาย สมพงษ์ ฤทธิบันลือ</t>
  </si>
  <si>
    <t>เลขที่ 39/9 ม. 6  ต. ทรงคนอง อ. สามพราน จ. นครปฐม</t>
  </si>
  <si>
    <t>7186</t>
  </si>
  <si>
    <t>06I003/001</t>
  </si>
  <si>
    <t>102369</t>
  </si>
  <si>
    <t>เลขที่ 39/9 หมู่ที่ 6 ทรงคนอง สามพราน นครปฐม</t>
  </si>
  <si>
    <t>06I003/001-B001</t>
  </si>
  <si>
    <t>ส761/7774</t>
  </si>
  <si>
    <t>3730300807200</t>
  </si>
  <si>
    <t>นาย สมพงษ์ วิไลรัตน์</t>
  </si>
  <si>
    <t>เลขที่ 47/11 ม. 5  ต. ศาลายา อ. พุทธมณฑล จ. นครปฐม</t>
  </si>
  <si>
    <t>5536</t>
  </si>
  <si>
    <t>01R028/002</t>
  </si>
  <si>
    <t>105424</t>
  </si>
  <si>
    <t>ส761/8147</t>
  </si>
  <si>
    <t>นาย สมพงษ์ สุขตาล</t>
  </si>
  <si>
    <t>เลขที่ 18 ม. 6  ต. ทรงคนอง อ. สามพราน จ. นครปฐม</t>
  </si>
  <si>
    <t>7510</t>
  </si>
  <si>
    <t>06J006/002</t>
  </si>
  <si>
    <t>125352</t>
  </si>
  <si>
    <t>เลขที่ 18 หมู่ที่ 6 ทรงคนอง สามพราน นครปฐม</t>
  </si>
  <si>
    <t>06J006/002-b001</t>
  </si>
  <si>
    <t>06J006/002-b002</t>
  </si>
  <si>
    <t>ส761/8127</t>
  </si>
  <si>
    <t>3100203065216</t>
  </si>
  <si>
    <t>นาย สมพงษ์ สุโขชัยยะกิจ</t>
  </si>
  <si>
    <t>เลขที่ 74/6 ถ. ราชวิถี  แขวง วชิรพยาบาล เขต ดุสิต จ. กรุงเทพมหานคร</t>
  </si>
  <si>
    <t>5140</t>
  </si>
  <si>
    <t>01B038</t>
  </si>
  <si>
    <t>37686</t>
  </si>
  <si>
    <t>เลขที่ 74/6 ถ. ราชวิถี วชิรพยาบาล ดุสิต กรุงเทพมหานคร</t>
  </si>
  <si>
    <t>บ้านพักอาศัย,บ้านพักอาศัยชั้น2</t>
  </si>
  <si>
    <t>01B038-b002</t>
  </si>
  <si>
    <t>01B038-b003</t>
  </si>
  <si>
    <t>ส761/8541/001</t>
  </si>
  <si>
    <t>3730600585083</t>
  </si>
  <si>
    <t>นาย สมพงษ์ หั้นตะโก</t>
  </si>
  <si>
    <t>6268</t>
  </si>
  <si>
    <t>02L030</t>
  </si>
  <si>
    <t>3279</t>
  </si>
  <si>
    <t>เลขที่ 40/2 หมู่ที่ 2 ทรงคนอง สามพราน นครปฐม</t>
  </si>
  <si>
    <t>02L030-B001</t>
  </si>
  <si>
    <t>ส767/2110</t>
  </si>
  <si>
    <t>3730600805482</t>
  </si>
  <si>
    <t>นาง สมพร ชังเก</t>
  </si>
  <si>
    <t>เลขที่ 50 ม. 4  ต. ทรงคนอง อ. สามพราน จ. นครปฐม</t>
  </si>
  <si>
    <t>6685</t>
  </si>
  <si>
    <t>04H015</t>
  </si>
  <si>
    <t>88170</t>
  </si>
  <si>
    <t>ส767/5757</t>
  </si>
  <si>
    <t>3730600880034</t>
  </si>
  <si>
    <t>น.ส. สมพร นิ่มประเสริฐ</t>
  </si>
  <si>
    <t>เลขที่ 45 ม. 2  ต. หอมเกร็ด อ. สามพราน จ. นครปฐม</t>
  </si>
  <si>
    <t>7074</t>
  </si>
  <si>
    <t>06F001/001</t>
  </si>
  <si>
    <t>90698</t>
  </si>
  <si>
    <t>ส767/7185</t>
  </si>
  <si>
    <t>3730600580090</t>
  </si>
  <si>
    <t>นาง สมพร วงศ์ปทุมรักษ์</t>
  </si>
  <si>
    <t>เลขที่ 82/2 ม. 1  ต. ทรงคนอง อ. สามพราน จ. นครปฐม</t>
  </si>
  <si>
    <t>5105</t>
  </si>
  <si>
    <t>01B003</t>
  </si>
  <si>
    <t>28484</t>
  </si>
  <si>
    <t>เลขที่ 82/2 หมู่ที่ 1 ทรงคนอง สามพราน นครปฐม</t>
  </si>
  <si>
    <t>01B003-B001</t>
  </si>
  <si>
    <t>01B003-B002</t>
  </si>
  <si>
    <t>01B003-B003</t>
  </si>
  <si>
    <t>ส767/4267</t>
  </si>
  <si>
    <t>3101601009091</t>
  </si>
  <si>
    <t>นาย สมพร เตชะพรสิน</t>
  </si>
  <si>
    <t>เลขที่ 60/9 ม. 1  ต. ทรงคนอง อ. สามพราน จ. นครปฐม</t>
  </si>
  <si>
    <t>5195</t>
  </si>
  <si>
    <t>01F006</t>
  </si>
  <si>
    <t>93327</t>
  </si>
  <si>
    <t>เลขที่ 60/9 หมู่ที่ 1 ทรงคนอง สามพราน นครปฐม</t>
  </si>
  <si>
    <t>01F006-B001</t>
  </si>
  <si>
    <t>01F006-B002</t>
  </si>
  <si>
    <t>โรงงานทำทินเนอร์,สำนักงาน</t>
  </si>
  <si>
    <t>01F006-B003</t>
  </si>
  <si>
    <t>01F006-B004</t>
  </si>
  <si>
    <t>5217</t>
  </si>
  <si>
    <t>01F023/001</t>
  </si>
  <si>
    <t>10320</t>
  </si>
  <si>
    <t>5221</t>
  </si>
  <si>
    <t>01F029</t>
  </si>
  <si>
    <t>40710</t>
  </si>
  <si>
    <t>5194</t>
  </si>
  <si>
    <t>01F005</t>
  </si>
  <si>
    <t>95419</t>
  </si>
  <si>
    <t>ส767/9771</t>
  </si>
  <si>
    <t>3730600577731</t>
  </si>
  <si>
    <t>นาย สมพร เอี่ยมแก้ว</t>
  </si>
  <si>
    <t>5908</t>
  </si>
  <si>
    <t>01Z027</t>
  </si>
  <si>
    <t>115135</t>
  </si>
  <si>
    <t>พ577/9771</t>
  </si>
  <si>
    <t>นาย ไพบูลย์ เอี่ยมแก้ว</t>
  </si>
  <si>
    <t>เลขที่ 50/9 หมู่ที่ 1 ทรงคนอง สามพราน นครปฐม</t>
  </si>
  <si>
    <t>01Z027-B001</t>
  </si>
  <si>
    <t>ส767/6587/001</t>
  </si>
  <si>
    <t>3720800096809</t>
  </si>
  <si>
    <t>นาย สมพร โพธิสุวรรณ</t>
  </si>
  <si>
    <t>เลขที่ 103 ม. 6  ต. ทรงคนอง อ. สามพราน จ. นครปฐม</t>
  </si>
  <si>
    <t>7090</t>
  </si>
  <si>
    <t>06F015</t>
  </si>
  <si>
    <t>94191</t>
  </si>
  <si>
    <t>เลขที่ 103 หมู่ที่ 6 ทรงคนอง สามพราน นครปฐม</t>
  </si>
  <si>
    <t>06F015-B001</t>
  </si>
  <si>
    <t>ส768/1771</t>
  </si>
  <si>
    <t>3730600577129</t>
  </si>
  <si>
    <t>นาง สมพิศ การะเวก</t>
  </si>
  <si>
    <t>5237</t>
  </si>
  <si>
    <t>01F043</t>
  </si>
  <si>
    <t>15370</t>
  </si>
  <si>
    <t>ส768/7757</t>
  </si>
  <si>
    <t>3730600587060</t>
  </si>
  <si>
    <t>นาย สมพิศ รุ่มนุ่ม</t>
  </si>
  <si>
    <t>7126</t>
  </si>
  <si>
    <t>06G017</t>
  </si>
  <si>
    <t>3041</t>
  </si>
  <si>
    <t>06G017-B001</t>
  </si>
  <si>
    <t>06G017-B002</t>
  </si>
  <si>
    <t>7131</t>
  </si>
  <si>
    <t>06G022</t>
  </si>
  <si>
    <t>41907</t>
  </si>
  <si>
    <t>เลขที่ 26/4 ม. 4  ต. ทรงคนอง อ. สามพราน จ. นครปฐม</t>
  </si>
  <si>
    <t>6556</t>
  </si>
  <si>
    <t>04A004/001</t>
  </si>
  <si>
    <t>87865</t>
  </si>
  <si>
    <t>ส768/1755/001</t>
  </si>
  <si>
    <t>3730600257485</t>
  </si>
  <si>
    <t>นาง สมพิษณ์ แก้วโทน</t>
  </si>
  <si>
    <t>เลขที่ 37/9 ม. 2  ต. ทรงคนอง อ. สามพราน จ. นครปฐม</t>
  </si>
  <si>
    <t>6157</t>
  </si>
  <si>
    <t>02I030</t>
  </si>
  <si>
    <t>90950</t>
  </si>
  <si>
    <t>ก515/1755</t>
  </si>
  <si>
    <t>1730600080945</t>
  </si>
  <si>
    <t>น.ส. กนกนภัส แก้วโทน</t>
  </si>
  <si>
    <t>เลขที่ 37/10 หมู่ที่ 2 ทรงคนอง สามพราน นครปฐม</t>
  </si>
  <si>
    <t>02I030-B001</t>
  </si>
  <si>
    <t>ส766/4711</t>
  </si>
  <si>
    <t>3730600677387</t>
  </si>
  <si>
    <t>นาย สมภพ ณรงคะชวนะ</t>
  </si>
  <si>
    <t>เลขที่ 22/1 ม. 3  ต. ท่าตลาด อ. สามพราน จ. นครปฐม</t>
  </si>
  <si>
    <t>6827</t>
  </si>
  <si>
    <t>05H008/002</t>
  </si>
  <si>
    <t>124779</t>
  </si>
  <si>
    <t>เลขที่ 22/1 หมู่ที่ 3 ท่าตลาด สามพราน นครปฐม</t>
  </si>
  <si>
    <t>05H008/002-B001</t>
  </si>
  <si>
    <t>ส770/2797</t>
  </si>
  <si>
    <t>พ.ท. สมร จิ๋วอยู่</t>
  </si>
  <si>
    <t>เลขที่ 5/56 ม. 5  แขวง สีกัน เขต ดอนเมือง จ. กรุงเทพมหานคร</t>
  </si>
  <si>
    <t>6664</t>
  </si>
  <si>
    <t>04G001</t>
  </si>
  <si>
    <t>87680</t>
  </si>
  <si>
    <t>ส770/5775</t>
  </si>
  <si>
    <t>3730600589895</t>
  </si>
  <si>
    <t>นาง สมร เทียมปฐม</t>
  </si>
  <si>
    <t>6488</t>
  </si>
  <si>
    <t>03D035/001</t>
  </si>
  <si>
    <t>58172</t>
  </si>
  <si>
    <t>เลขที่ 47/2 หมู่ที่ 3 หอมเกร็ด สามพราน นครปฐม</t>
  </si>
  <si>
    <t>03D035/001-B001</t>
  </si>
  <si>
    <t>ส775/5775</t>
  </si>
  <si>
    <t>นาง สมร(เทียน) เทียมปฐม</t>
  </si>
  <si>
    <t>เลขที่ 47/1 ม. 3  ต. หอมเกร็ด อ. สามพราน จ. นครปฐม</t>
  </si>
  <si>
    <t>5265</t>
  </si>
  <si>
    <t>01H006</t>
  </si>
  <si>
    <t>81595</t>
  </si>
  <si>
    <t>เลขที่ 47/1 หมู่ที่ 3 หอมเกร็ด สามพราน นครปฐม</t>
  </si>
  <si>
    <t>01H006-B001</t>
  </si>
  <si>
    <t>โรงกล้วยไม้</t>
  </si>
  <si>
    <t>ส771/2471</t>
  </si>
  <si>
    <t>3730600875073</t>
  </si>
  <si>
    <t>น.ส. สมลักษณ์ ชาติวงศ์</t>
  </si>
  <si>
    <t>เลขที่ 61/882 ม. 2  ต. ท่าตลาด อ. สามพราน จ. นครปฐม</t>
  </si>
  <si>
    <t>7201</t>
  </si>
  <si>
    <t>06I015</t>
  </si>
  <si>
    <t>3055</t>
  </si>
  <si>
    <t>เลขที่ 61/882 หมู่ที่ 2 ท่าตลาด สามพราน นครปฐม</t>
  </si>
  <si>
    <t>06I015-B001</t>
  </si>
  <si>
    <t>ส787/1751</t>
  </si>
  <si>
    <t>6186</t>
  </si>
  <si>
    <t>02J020</t>
  </si>
  <si>
    <t>3296</t>
  </si>
  <si>
    <t>ส787/9551</t>
  </si>
  <si>
    <t>3730600874735</t>
  </si>
  <si>
    <t>นาง สมศรี ฤทธิ์คำรพ</t>
  </si>
  <si>
    <t>6401</t>
  </si>
  <si>
    <t>03C017</t>
  </si>
  <si>
    <t>56404</t>
  </si>
  <si>
    <t>อ774/9551</t>
  </si>
  <si>
    <t>1101401801321</t>
  </si>
  <si>
    <t>ว่าที่ ร.ต. อรรถพล ฤทธิ์คำรพ</t>
  </si>
  <si>
    <t>เลขที่ 62/1 หมู่ที่ 3 ทรงคนอง สามพราน นครปฐม</t>
  </si>
  <si>
    <t>03C017-B001</t>
  </si>
  <si>
    <t>03C017-B002</t>
  </si>
  <si>
    <t>ส787/7570</t>
  </si>
  <si>
    <t>3730300913034</t>
  </si>
  <si>
    <t>นาง สมศรี ลำปะละ</t>
  </si>
  <si>
    <t>เลขที่ 431/1 ม. 6  แขวง บางปะกอก เขต ราษฎร์บูรณะ จ. กรุงเทพมหานคร</t>
  </si>
  <si>
    <t>6472</t>
  </si>
  <si>
    <t>03D025/006</t>
  </si>
  <si>
    <t>105770</t>
  </si>
  <si>
    <t>เลขที่ 431/1 หมู่ที่ 6 บางปะกอก ราษฎร์บูรณะ กรุงเทพมหานคร</t>
  </si>
  <si>
    <t>03D025/006-B001</t>
  </si>
  <si>
    <t>ส787/8781</t>
  </si>
  <si>
    <t>3730600876169</t>
  </si>
  <si>
    <t>น.ส. สมศรี ศรีสุข</t>
  </si>
  <si>
    <t>6244</t>
  </si>
  <si>
    <t>02L007</t>
  </si>
  <si>
    <t>67645</t>
  </si>
  <si>
    <t>ส717/9675</t>
  </si>
  <si>
    <t>3170600017200</t>
  </si>
  <si>
    <t>นาย สมเกียรติ อภิมันนารากูล</t>
  </si>
  <si>
    <t>เลขที่ 26/8 หมู่ที่ 2 ทรงคนอง สามพราน นครปฐม</t>
  </si>
  <si>
    <t>02L007-B001</t>
  </si>
  <si>
    <t>7122</t>
  </si>
  <si>
    <t>06G013</t>
  </si>
  <si>
    <t>51499</t>
  </si>
  <si>
    <t>ส787/6127</t>
  </si>
  <si>
    <t>5730600001452</t>
  </si>
  <si>
    <t>นาง สมศรี เพ็งชุ่ม</t>
  </si>
  <si>
    <t>เลขที่ 145 ม. 2  ต. คลองใหม่ อ. สามพราน จ. นครปฐม</t>
  </si>
  <si>
    <t>6619</t>
  </si>
  <si>
    <t>04D005</t>
  </si>
  <si>
    <t>22811</t>
  </si>
  <si>
    <t>เลขที่ 145 หมู่ที่ 2 คลองใหม่ สามพราน นครปฐม</t>
  </si>
  <si>
    <t>04D005-B001</t>
  </si>
  <si>
    <t>04D005-B002</t>
  </si>
  <si>
    <t>04D005-B003</t>
  </si>
  <si>
    <t>6616</t>
  </si>
  <si>
    <t>04D002</t>
  </si>
  <si>
    <t>40116</t>
  </si>
  <si>
    <t>ส787/4955/001</t>
  </si>
  <si>
    <t>3730600578761</t>
  </si>
  <si>
    <t>นาง สมศรี โตอนันต์</t>
  </si>
  <si>
    <t>เลขที่ 47/1 ม. 1  ต. ทรงคนอง อ. สามพราน จ. นครปฐม</t>
  </si>
  <si>
    <t>5479</t>
  </si>
  <si>
    <t>01P005/001</t>
  </si>
  <si>
    <t>58561</t>
  </si>
  <si>
    <t>ส781/5557</t>
  </si>
  <si>
    <t>3730600593868</t>
  </si>
  <si>
    <t>นาย สมศักดิ์ ปิ่นประสาธนกุล</t>
  </si>
  <si>
    <t>6338</t>
  </si>
  <si>
    <t>03A035</t>
  </si>
  <si>
    <t>91901</t>
  </si>
  <si>
    <t>ณ352/5557</t>
  </si>
  <si>
    <t>1739900567015</t>
  </si>
  <si>
    <t>นาย ณัฐนิช ปิ่นประสาธนกุล</t>
  </si>
  <si>
    <t>เลขที่ 53 หมู่ที่ 3 ทรงคนอง สามพราน นครปฐม</t>
  </si>
  <si>
    <t>03A035-B001</t>
  </si>
  <si>
    <t>6341</t>
  </si>
  <si>
    <t>03A038</t>
  </si>
  <si>
    <t>91898</t>
  </si>
  <si>
    <t>ส781/5557/001</t>
  </si>
  <si>
    <t>เลขที่ 78 หมู่ที่ 3 ทรงคนอง สามพราน นครปฐม</t>
  </si>
  <si>
    <t>03A038-B001</t>
  </si>
  <si>
    <t>เลขที่ 26/2 ม. 4  ต. ทรงคนอง อ. สามพราน จ. นครปฐม</t>
  </si>
  <si>
    <t>6561</t>
  </si>
  <si>
    <t>04A009</t>
  </si>
  <si>
    <t>2991</t>
  </si>
  <si>
    <t>ส781/7578/001</t>
  </si>
  <si>
    <t>3730600588325</t>
  </si>
  <si>
    <t>นาย สมศักดิ์ มนะเวศน์</t>
  </si>
  <si>
    <t>7178</t>
  </si>
  <si>
    <t>06I001</t>
  </si>
  <si>
    <t>9705</t>
  </si>
  <si>
    <t>เลขที่ 50 หมู่ที่ 6 ทรงคนอง สามพราน นครปฐม</t>
  </si>
  <si>
    <t>06I001-B001</t>
  </si>
  <si>
    <t>06I001-B002</t>
  </si>
  <si>
    <t>ส781/8147/001</t>
  </si>
  <si>
    <t>3730600588139</t>
  </si>
  <si>
    <t>นาย สมศักดิ์ สุขตาล</t>
  </si>
  <si>
    <t>7142</t>
  </si>
  <si>
    <t>06H002</t>
  </si>
  <si>
    <t>42829</t>
  </si>
  <si>
    <t>06H002-B001</t>
  </si>
  <si>
    <t>ส781/8187</t>
  </si>
  <si>
    <t>3730600579733</t>
  </si>
  <si>
    <t>นาย สมศักดิ์ สุขสมัย</t>
  </si>
  <si>
    <t>เลขที่ 12/37 ม. 4  แขวง สามเสนใน เขต พญาไท จ. กรุงเทพมหานคร</t>
  </si>
  <si>
    <t>5255</t>
  </si>
  <si>
    <t>01G007</t>
  </si>
  <si>
    <t>3017</t>
  </si>
  <si>
    <t>เลขที่ 12/37 หมู่ที่ 4 สามเสนใน พญาไท กรุงเทพมหานคร</t>
  </si>
  <si>
    <t>01G007-B001</t>
  </si>
  <si>
    <t>01G007-B002</t>
  </si>
  <si>
    <t>ส781/4287</t>
  </si>
  <si>
    <t>3730600208034</t>
  </si>
  <si>
    <t>นาย สมศักดิ์ เตชะศิรินุกูล</t>
  </si>
  <si>
    <t>เลขที่ 5/5 ม. 2  ต. บางกระทึก อ. สามพราน จ. นครปฐม</t>
  </si>
  <si>
    <t>6005</t>
  </si>
  <si>
    <t>02D002/001</t>
  </si>
  <si>
    <t>110658</t>
  </si>
  <si>
    <t>6006</t>
  </si>
  <si>
    <t>02D002/002</t>
  </si>
  <si>
    <t>110657</t>
  </si>
  <si>
    <t>6912</t>
  </si>
  <si>
    <t>05K008</t>
  </si>
  <si>
    <t>46623</t>
  </si>
  <si>
    <t>05K008-B001</t>
  </si>
  <si>
    <t>6982</t>
  </si>
  <si>
    <t>05O003</t>
  </si>
  <si>
    <t>2877</t>
  </si>
  <si>
    <t>05O003-B001</t>
  </si>
  <si>
    <t>05O003-B002</t>
  </si>
  <si>
    <t>05O003-B003</t>
  </si>
  <si>
    <t>ส787/1187</t>
  </si>
  <si>
    <t>3730300658913</t>
  </si>
  <si>
    <t>น.ส. สมหมาย กิ่งสวัสดิ์</t>
  </si>
  <si>
    <t>เลขที่ 5/1 ม. 2  ต. มหาสวัสดิ์ อ. พุทธมณฑล จ. นครปฐม</t>
  </si>
  <si>
    <t>5157</t>
  </si>
  <si>
    <t>01C002</t>
  </si>
  <si>
    <t>27731</t>
  </si>
  <si>
    <t>ส787/2557</t>
  </si>
  <si>
    <t>นาย สมหมาย จันทร์ฉาย</t>
  </si>
  <si>
    <t>เลขที่ 28 ม. 5  ต. บางเตย อ. สามพราน จ. นครปฐม</t>
  </si>
  <si>
    <t>6580</t>
  </si>
  <si>
    <t>04B003</t>
  </si>
  <si>
    <t>9380</t>
  </si>
  <si>
    <t>ส787/8777</t>
  </si>
  <si>
    <t>3730600590745</t>
  </si>
  <si>
    <t>นาง สมหมาย หวลระลึก</t>
  </si>
  <si>
    <t>เลขที่ 11/1 ม. 3  ต. ทรงคนอง อ. สามพราน จ. นครปฐม</t>
  </si>
  <si>
    <t>6483</t>
  </si>
  <si>
    <t>03D031</t>
  </si>
  <si>
    <t>25642</t>
  </si>
  <si>
    <t>ส714/5555/001</t>
  </si>
  <si>
    <t>3730600590753</t>
  </si>
  <si>
    <t>นาย สุรกิต ปานบ้านเกร็ด</t>
  </si>
  <si>
    <t>เลขที่ 11/1 หมู่ที่ 3 ทรงคนอง สามพราน นครปฐม</t>
  </si>
  <si>
    <t>03D031-B001</t>
  </si>
  <si>
    <t>03D031-B002</t>
  </si>
  <si>
    <t>ส787/8541/001</t>
  </si>
  <si>
    <t>3730600588244</t>
  </si>
  <si>
    <t>นาง สมหมาย หั้นตะโก</t>
  </si>
  <si>
    <t>7145</t>
  </si>
  <si>
    <t>06H005/001</t>
  </si>
  <si>
    <t>59744</t>
  </si>
  <si>
    <t>เลขที่ 15 หมู่ที่ 6 ทรงคนอง สามพราน นครปฐม</t>
  </si>
  <si>
    <t>06H005/001-B001</t>
  </si>
  <si>
    <t>ส787/4287</t>
  </si>
  <si>
    <t>3730600149151</t>
  </si>
  <si>
    <t>นาย สมหมาย เตชะศิรินุกูล</t>
  </si>
  <si>
    <t>เลขที่ 25 ม. 5  ต. บางเตย อ. สามพราน จ. นครปฐม</t>
  </si>
  <si>
    <t>7035</t>
  </si>
  <si>
    <t>06E010</t>
  </si>
  <si>
    <t>3021</t>
  </si>
  <si>
    <t>เลขที่ 25 หมู่ที่ 5 บางเตย สามพราน นครปฐม</t>
  </si>
  <si>
    <t>06E010-B001</t>
  </si>
  <si>
    <t>6281</t>
  </si>
  <si>
    <t>02M001/002</t>
  </si>
  <si>
    <t>104809</t>
  </si>
  <si>
    <t>6293</t>
  </si>
  <si>
    <t>02M007</t>
  </si>
  <si>
    <t>3243</t>
  </si>
  <si>
    <t>ส787/9779</t>
  </si>
  <si>
    <t>3730600589232</t>
  </si>
  <si>
    <t>น.ส. สมหมาย เอี่ยมอิ่ม</t>
  </si>
  <si>
    <t>7269</t>
  </si>
  <si>
    <t>06J050</t>
  </si>
  <si>
    <t>92285</t>
  </si>
  <si>
    <t>ส787/9779/001</t>
  </si>
  <si>
    <t>เลขที่ 81 หมู่ที่ 6 ทรงคนอง สามพราน นครปฐม</t>
  </si>
  <si>
    <t>06J050-B001</t>
  </si>
  <si>
    <t>ส787/9554/001</t>
  </si>
  <si>
    <t>3730600591008</t>
  </si>
  <si>
    <t>นาง สมหวัง อนันตะคู</t>
  </si>
  <si>
    <t>เลขที่ 13 ม. 3  ต. ทรงคนอง อ. สามพราน จ. นครปฐม</t>
  </si>
  <si>
    <t>6476</t>
  </si>
  <si>
    <t>03D027</t>
  </si>
  <si>
    <t>3234</t>
  </si>
  <si>
    <t>เลขที่ 13 หมู่ที่ 3 ทรงคนอง สามพราน นครปฐม</t>
  </si>
  <si>
    <t>03D027-B001</t>
  </si>
  <si>
    <t>03D027-B002</t>
  </si>
  <si>
    <t>ส787/1711</t>
  </si>
  <si>
    <t>3102000028482</t>
  </si>
  <si>
    <t>นาย สมหวัง ไข่มุกข์</t>
  </si>
  <si>
    <t>เลขที่ 337/2 ซ. ตรอกบ้านบุ  แขวง ศิริราช เขต บางกอกน้อย จ. กรุงเทพมหานคร</t>
  </si>
  <si>
    <t>5134</t>
  </si>
  <si>
    <t>01B032</t>
  </si>
  <si>
    <t>39585</t>
  </si>
  <si>
    <t>เลขที่ 337/2 ซ. ตรอกบ้านบุ ศิริราช บางกอกน้อย กรุงเทพมหานคร</t>
  </si>
  <si>
    <t>01B032-B001</t>
  </si>
  <si>
    <t>ส770/5110</t>
  </si>
  <si>
    <t>นาย สมัย นาคขำ</t>
  </si>
  <si>
    <t>เลขที่ 63/2 ม. 5  ต. ทรงคนอง อ. สามพราน จ. นครปฐม</t>
  </si>
  <si>
    <t>5753</t>
  </si>
  <si>
    <t>01V088</t>
  </si>
  <si>
    <t>79421</t>
  </si>
  <si>
    <t>ก917/5110</t>
  </si>
  <si>
    <t>3730600805822</t>
  </si>
  <si>
    <t>นาง เกื้อกูล นาคขำ</t>
  </si>
  <si>
    <t>01V088-B001</t>
  </si>
  <si>
    <t>01V088-B002</t>
  </si>
  <si>
    <t>ส770/7577</t>
  </si>
  <si>
    <t>3730300803310</t>
  </si>
  <si>
    <t>นาย สมัย ลบล้ำเลิศ</t>
  </si>
  <si>
    <t>เลขที่ 22/2 ม. 1  ต. ศาลายา อ. พุทธมณฑล จ. นครปฐม</t>
  </si>
  <si>
    <t>5398</t>
  </si>
  <si>
    <t>01L010</t>
  </si>
  <si>
    <t>111838</t>
  </si>
  <si>
    <t>ส770/2273/001</t>
  </si>
  <si>
    <t>3730600585601</t>
  </si>
  <si>
    <t>นาย สมัย ใช้เจริญ</t>
  </si>
  <si>
    <t>เลขที่ 62/1 ม. 6  ต. ทรงคนอง อ. สามพราน จ. นครปฐม</t>
  </si>
  <si>
    <t>7068</t>
  </si>
  <si>
    <t>06E029</t>
  </si>
  <si>
    <t>91896</t>
  </si>
  <si>
    <t>เลขที่ 62/1 หมู่ที่ 6 ทรงคนอง สามพราน นครปฐม</t>
  </si>
  <si>
    <t>06E029-B001</t>
  </si>
  <si>
    <t>ส750/1587</t>
  </si>
  <si>
    <t>3480300274981</t>
  </si>
  <si>
    <t>นาย สมาน กันหาวงษ์</t>
  </si>
  <si>
    <t>เลขที่ 126/80 ม. 8  ต. บางละมุง อ. บางละมุง จ. ชลบุรี</t>
  </si>
  <si>
    <t>7231</t>
  </si>
  <si>
    <t>06J018</t>
  </si>
  <si>
    <t>62922</t>
  </si>
  <si>
    <t>ณ657/1587</t>
  </si>
  <si>
    <t>1539900491371</t>
  </si>
  <si>
    <t>น.ส. ณภัทร กันหาวงษ์</t>
  </si>
  <si>
    <t>เลขที่ 110 หมู่ที่ 6 ทรงคนอง สามพราน นครปฐม</t>
  </si>
  <si>
    <t>06J018-B001</t>
  </si>
  <si>
    <t>ส750/1287</t>
  </si>
  <si>
    <t>นาย สมาน กิจสวัสดิ์</t>
  </si>
  <si>
    <t>เลขที่ 7 ม. 5  ต. ทรงคนอง อ. สามพราน จ. นครปฐม</t>
  </si>
  <si>
    <t>6077</t>
  </si>
  <si>
    <t>02G005</t>
  </si>
  <si>
    <t>13347</t>
  </si>
  <si>
    <t>02G005-B001</t>
  </si>
  <si>
    <t>เลขที่ 23/1 ม. 1  ต. ทรงคนอง อ. สามพราน จ. นครปฐม</t>
  </si>
  <si>
    <t>5722</t>
  </si>
  <si>
    <t>01V061/007</t>
  </si>
  <si>
    <t>85972</t>
  </si>
  <si>
    <t>6053</t>
  </si>
  <si>
    <t>02E028/001</t>
  </si>
  <si>
    <t>62181</t>
  </si>
  <si>
    <t>5800</t>
  </si>
  <si>
    <t>01X008</t>
  </si>
  <si>
    <t>3135</t>
  </si>
  <si>
    <t>01X008-B001</t>
  </si>
  <si>
    <t>บ้านเฝ้าสวน</t>
  </si>
  <si>
    <t>6079</t>
  </si>
  <si>
    <t>02G009</t>
  </si>
  <si>
    <t>85973</t>
  </si>
  <si>
    <t>6080</t>
  </si>
  <si>
    <t>02G010</t>
  </si>
  <si>
    <t>62920</t>
  </si>
  <si>
    <t>6081</t>
  </si>
  <si>
    <t>02G011</t>
  </si>
  <si>
    <t>3146</t>
  </si>
  <si>
    <t>5833</t>
  </si>
  <si>
    <t>01X038</t>
  </si>
  <si>
    <t>3130</t>
  </si>
  <si>
    <t>01X038-B001</t>
  </si>
  <si>
    <t>01X038-B002</t>
  </si>
  <si>
    <t>6096</t>
  </si>
  <si>
    <t>02G025</t>
  </si>
  <si>
    <t>3152</t>
  </si>
  <si>
    <t>5642</t>
  </si>
  <si>
    <t>01U007</t>
  </si>
  <si>
    <t>48303</t>
  </si>
  <si>
    <t>6078</t>
  </si>
  <si>
    <t>02G008</t>
  </si>
  <si>
    <t>48301</t>
  </si>
  <si>
    <t>02G008-B001</t>
  </si>
  <si>
    <t>5802</t>
  </si>
  <si>
    <t>01X008/002</t>
  </si>
  <si>
    <t>113540</t>
  </si>
  <si>
    <t>01X008/002-B001</t>
  </si>
  <si>
    <t>ส750/7755</t>
  </si>
  <si>
    <t>1101401125279</t>
  </si>
  <si>
    <t>นาย สมาน วิลานันท์</t>
  </si>
  <si>
    <t>เลขที่ 172/8 ซ. อินทามระ22  แขวง ดินแดง เขต ดินแดง จ. กรุงเทพมหานคร</t>
  </si>
  <si>
    <t>5098</t>
  </si>
  <si>
    <t>01A024/001</t>
  </si>
  <si>
    <t>107488</t>
  </si>
  <si>
    <t>ส750/8121/001</t>
  </si>
  <si>
    <t>3730600582637</t>
  </si>
  <si>
    <t>นาย สมาน สุขเซ้ง</t>
  </si>
  <si>
    <t>เลขที่ 17 ม. 2  ต. ทรงคนอง อ. สามพราน จ. นครปฐม</t>
  </si>
  <si>
    <t>6094</t>
  </si>
  <si>
    <t>02G023</t>
  </si>
  <si>
    <t>3153</t>
  </si>
  <si>
    <t>เลขที่ 17 หมู่ที่ 2 ทรงคนอง สามพราน นครปฐม</t>
  </si>
  <si>
    <t>02G023-B001</t>
  </si>
  <si>
    <t>ส750/8777</t>
  </si>
  <si>
    <t>นาย สมาน สุวรรณทวีสุข</t>
  </si>
  <si>
    <t>เลขที่ 1 ม. 2  ต. ทรงคนอง อ. สามพราน จ. นครปฐม</t>
  </si>
  <si>
    <t>5979</t>
  </si>
  <si>
    <t>02B027/001</t>
  </si>
  <si>
    <t>122862</t>
  </si>
  <si>
    <t>ส750/8777/001</t>
  </si>
  <si>
    <t>3730600582386</t>
  </si>
  <si>
    <t>7560</t>
  </si>
  <si>
    <t>02M800</t>
  </si>
  <si>
    <t>ส.ค.1</t>
  </si>
  <si>
    <t>02M800-B001</t>
  </si>
  <si>
    <t>02M800-B002</t>
  </si>
  <si>
    <t>02M800-B003</t>
  </si>
  <si>
    <t>02M800-B004</t>
  </si>
  <si>
    <t>02M800-B005</t>
  </si>
  <si>
    <t>6286</t>
  </si>
  <si>
    <t>02M002/004</t>
  </si>
  <si>
    <t>124692</t>
  </si>
  <si>
    <t>6288</t>
  </si>
  <si>
    <t>02M003</t>
  </si>
  <si>
    <t>8858</t>
  </si>
  <si>
    <t>6296</t>
  </si>
  <si>
    <t>02M011</t>
  </si>
  <si>
    <t>3259</t>
  </si>
  <si>
    <t>6135</t>
  </si>
  <si>
    <t>02I010</t>
  </si>
  <si>
    <t>3274</t>
  </si>
  <si>
    <t>เลขที่ 1 หมู่ที่ 2 ทรงคนอง สามพราน นครปฐม</t>
  </si>
  <si>
    <t>02I010-B001</t>
  </si>
  <si>
    <t>พ756/1564</t>
  </si>
  <si>
    <t>3730600587337</t>
  </si>
  <si>
    <t>นาง พรทิพย์ ขำท่าพูด</t>
  </si>
  <si>
    <t>เลขที่ 67 หมู่ที่ 2 ทรงคนอง สามพราน นครปฐม</t>
  </si>
  <si>
    <t>02I010-B002</t>
  </si>
  <si>
    <t>02I010-B003</t>
  </si>
  <si>
    <t>ส750/9777/001</t>
  </si>
  <si>
    <t>3730600584630</t>
  </si>
  <si>
    <t>นาย สมาน เอี่ยมมี</t>
  </si>
  <si>
    <t>เลขที่ 36/1 ม. 2  ต. ทรงคนอง อ. สามพราน จ. นครปฐม</t>
  </si>
  <si>
    <t>6148</t>
  </si>
  <si>
    <t>02I024</t>
  </si>
  <si>
    <t>98763</t>
  </si>
  <si>
    <t>เลขที่ 36/1 หมู่ที่ 2 ทรงคนอง สามพราน นครปฐม</t>
  </si>
  <si>
    <t>02I024-B001</t>
  </si>
  <si>
    <t>ส746/8795</t>
  </si>
  <si>
    <t>3730600420840</t>
  </si>
  <si>
    <t>น.ส. สมิตาภัสร์ ศรีอนันต์</t>
  </si>
  <si>
    <t>เลขที่ 33/1 ม. 3  ต. ยายชา อ. สามพราน จ. นครปฐม</t>
  </si>
  <si>
    <t>6675</t>
  </si>
  <si>
    <t>04H005</t>
  </si>
  <si>
    <t>2904</t>
  </si>
  <si>
    <t>ส717/8797</t>
  </si>
  <si>
    <t>3730600575801</t>
  </si>
  <si>
    <t>นาย สมเกียติ สร้อยทอง</t>
  </si>
  <si>
    <t>5264</t>
  </si>
  <si>
    <t>01H005</t>
  </si>
  <si>
    <t>81596</t>
  </si>
  <si>
    <t>เลขที่ 23 หมู่ที่ 1 ทรงคนอง สามพราน นครปฐม</t>
  </si>
  <si>
    <t>01H005-B001</t>
  </si>
  <si>
    <t>01H005-B002</t>
  </si>
  <si>
    <t>01H005-B003</t>
  </si>
  <si>
    <t>ส717/1757/001</t>
  </si>
  <si>
    <t>3730600589577</t>
  </si>
  <si>
    <t>นาย สมเกียรติ คิมประเสริฐ</t>
  </si>
  <si>
    <t>เลขที่ 1 ม. 3  ต. ทรงคนอง อ. สามพราน จ. นครปฐม</t>
  </si>
  <si>
    <t>5982</t>
  </si>
  <si>
    <t>02C001</t>
  </si>
  <si>
    <t>3189</t>
  </si>
  <si>
    <t>ส761/1757</t>
  </si>
  <si>
    <t>3730600589674</t>
  </si>
  <si>
    <t>นาย สมพงษ์ คิมประเสริฐ</t>
  </si>
  <si>
    <t>เลขที่ 69 หมู่ที่ 2 ทรงคนอง สามพราน นครปฐม</t>
  </si>
  <si>
    <t>02C001-B001</t>
  </si>
  <si>
    <t>02C001-B002</t>
  </si>
  <si>
    <t>02C001-B003</t>
  </si>
  <si>
    <t>02C001-B004</t>
  </si>
  <si>
    <t>7521</t>
  </si>
  <si>
    <t>02C001/001</t>
  </si>
  <si>
    <t>131764</t>
  </si>
  <si>
    <t>ส717/2917/001</t>
  </si>
  <si>
    <t>3730600591431</t>
  </si>
  <si>
    <t>นาย สมเกียรติ จือเกร็ด</t>
  </si>
  <si>
    <t>6515</t>
  </si>
  <si>
    <t>03E023</t>
  </si>
  <si>
    <t>10433</t>
  </si>
  <si>
    <t>เลขที่ 66 หมู่ที่ 5 ทรงคนอง สามพราน นครปฐม</t>
  </si>
  <si>
    <t>03E023-B001</t>
  </si>
  <si>
    <t>เลขที่ 57/2 ม. 1  ต. ทรงคนอง อ. สามพราน จ. นครปฐม</t>
  </si>
  <si>
    <t>5508</t>
  </si>
  <si>
    <t>01R006</t>
  </si>
  <si>
    <t>47811</t>
  </si>
  <si>
    <t>เลขที่ 79/3 หมู่ที่ 1 ทรงคนอง สามพราน นครปฐม</t>
  </si>
  <si>
    <t>01R006-B001</t>
  </si>
  <si>
    <t>01R006-B002</t>
  </si>
  <si>
    <t>01R006-B003</t>
  </si>
  <si>
    <t>เก็บของ,ศาลา</t>
  </si>
  <si>
    <t>เลขที่ 79/4 หมู่ที่ 1 ทรงคนอง สามพราน นครปฐม</t>
  </si>
  <si>
    <t>01R006-B004</t>
  </si>
  <si>
    <t>ส724/5918</t>
  </si>
  <si>
    <t>3102001197024</t>
  </si>
  <si>
    <t>นาย สมเจตน์ ทองสาธิต</t>
  </si>
  <si>
    <t>เลขที่ 28/3 ม. 7  ต. ไร่ขิง อ. สามพราน จ. นครปฐม</t>
  </si>
  <si>
    <t>5610</t>
  </si>
  <si>
    <t>01T001/001</t>
  </si>
  <si>
    <t>3069</t>
  </si>
  <si>
    <t>ธ บ เจเคเอ็น เอนเนอร์จี</t>
  </si>
  <si>
    <t xml:space="preserve">บริษัทจำกัด เจเคเอ็น เอนเนอร์จี </t>
  </si>
  <si>
    <t>01T001/001-B001</t>
  </si>
  <si>
    <t>01T001/001-B002</t>
  </si>
  <si>
    <t>01T001/001-B003</t>
  </si>
  <si>
    <t>5611</t>
  </si>
  <si>
    <t>01T002</t>
  </si>
  <si>
    <t>98571</t>
  </si>
  <si>
    <t>01T002-B003</t>
  </si>
  <si>
    <t>01T002-B004</t>
  </si>
  <si>
    <t>01T002-B005</t>
  </si>
  <si>
    <t>01T002-B006</t>
  </si>
  <si>
    <t>01T002-B007</t>
  </si>
  <si>
    <t>01T002-B008</t>
  </si>
  <si>
    <t>01T002-B009</t>
  </si>
  <si>
    <t>ปั๊มน้ำมัน</t>
  </si>
  <si>
    <t>01T002-b008</t>
  </si>
  <si>
    <t>สโตรเซเว่น</t>
  </si>
  <si>
    <t>01T002-b009</t>
  </si>
  <si>
    <t>เก็บของเชื่อมระหว่างอาคารเซเว่น</t>
  </si>
  <si>
    <t>01T002-b010</t>
  </si>
  <si>
    <t>01T002-b011</t>
  </si>
  <si>
    <t>เก็บกล่องเซเว่น</t>
  </si>
  <si>
    <t>01T002-b012</t>
  </si>
  <si>
    <t>01T002-b013</t>
  </si>
  <si>
    <t>ห้องน้ำเซเว่น</t>
  </si>
  <si>
    <t>01T002-b014</t>
  </si>
  <si>
    <t>โรงจอดรถเซเว่น</t>
  </si>
  <si>
    <t>ส742/5327/001</t>
  </si>
  <si>
    <t>3730600587744</t>
  </si>
  <si>
    <t>นาย สมเดช บุญช่วย</t>
  </si>
  <si>
    <t>เลขที่ 28 ม. 6  ต. ทรงคนอง อ. สามพราน จ. นครปฐม</t>
  </si>
  <si>
    <t>7284</t>
  </si>
  <si>
    <t>06J062</t>
  </si>
  <si>
    <t>69269</t>
  </si>
  <si>
    <t>เลขที่ 28 หมู่ที่ 6 ทรงคนอง สามพราน นครปฐม</t>
  </si>
  <si>
    <t>06J062-B001</t>
  </si>
  <si>
    <t>06J062-B002</t>
  </si>
  <si>
    <t>ส762/8147</t>
  </si>
  <si>
    <t>3730600588198</t>
  </si>
  <si>
    <t>นาย สมโภช สุขตาล</t>
  </si>
  <si>
    <t>เลขที่ 12/2 ม. 6  ต. ทรงคนอง อ. สามพราน จ. นครปฐม</t>
  </si>
  <si>
    <t>7509</t>
  </si>
  <si>
    <t>06J006/001</t>
  </si>
  <si>
    <t>125351</t>
  </si>
  <si>
    <t>เลขที่ 12/2 หมู่ที่ 6 ทรงคนอง สามพราน นครปฐม</t>
  </si>
  <si>
    <t>06J006/001-B001</t>
  </si>
  <si>
    <t>ส762/7778</t>
  </si>
  <si>
    <t>3700400067895</t>
  </si>
  <si>
    <t>นาย สมโภชน์ เยี่ยมสวัสดิ์</t>
  </si>
  <si>
    <t>เลขที่ 1/3 ม. 7  ต. บางกระทึก อ. สามพราน จ. นครปฐม</t>
  </si>
  <si>
    <t>7224</t>
  </si>
  <si>
    <t>06J012</t>
  </si>
  <si>
    <t>67729</t>
  </si>
  <si>
    <t>ส720/5555/001</t>
  </si>
  <si>
    <t>3730600590770</t>
  </si>
  <si>
    <t>น.ส. สมใจ ปานบ้านเกร็ด</t>
  </si>
  <si>
    <t>เลขที่ 55 ม. 3  ต. ทรงคนอง อ. สามพราน จ. นครปฐม</t>
  </si>
  <si>
    <t>6343</t>
  </si>
  <si>
    <t>03A040</t>
  </si>
  <si>
    <t>88173</t>
  </si>
  <si>
    <t>ก453/5555</t>
  </si>
  <si>
    <t>3102002709134</t>
  </si>
  <si>
    <t>นาง กัณธิญา ปานบ้านเกร็ด</t>
  </si>
  <si>
    <t>เลขที่ 55/2 หมู่ที่ 3 ทรงคนอง สามพราน นครปฐม</t>
  </si>
  <si>
    <t>03A040-B001</t>
  </si>
  <si>
    <t>เลขที่ 55 หมู่ที่ 3 ทรงคนอง สามพราน นครปฐม</t>
  </si>
  <si>
    <t>03A040-B002</t>
  </si>
  <si>
    <t>ส720/8795/001</t>
  </si>
  <si>
    <t>3730600579687</t>
  </si>
  <si>
    <t>น.ส. สมใจ เหมือนวงษ์ธรรม</t>
  </si>
  <si>
    <t>เลขที่ 55/10 ม. 1  ต. ทรงคนอง อ. สามพราน จ. นครปฐม</t>
  </si>
  <si>
    <t>5322</t>
  </si>
  <si>
    <t>01K008</t>
  </si>
  <si>
    <t>116964</t>
  </si>
  <si>
    <t>เลขที่ 55/10 หมู่ที่ 1 ทรงคนอง สามพราน นครปฐม</t>
  </si>
  <si>
    <t>01K008-B001</t>
  </si>
  <si>
    <t>ส748/1895/001</t>
  </si>
  <si>
    <t>3730600586659</t>
  </si>
  <si>
    <t>นาง สรณ์สิริ เกษอินทร์</t>
  </si>
  <si>
    <t>เลขที่ 60 ม. 2  ต. ทรงคนอง อ. สามพราน จ. นครปฐม</t>
  </si>
  <si>
    <t>5964</t>
  </si>
  <si>
    <t>02B015</t>
  </si>
  <si>
    <t>12219</t>
  </si>
  <si>
    <t>7402</t>
  </si>
  <si>
    <t>02B016/003</t>
  </si>
  <si>
    <t>128071</t>
  </si>
  <si>
    <t>เลขที่ 60 หมู่ที่ 2 ทรงคนอง สามพราน นครปฐม</t>
  </si>
  <si>
    <t>02B016/003-B001</t>
  </si>
  <si>
    <t>ส772/1777</t>
  </si>
  <si>
    <t>3801600270147</t>
  </si>
  <si>
    <t>นาย สรวิชญ์ แก้วยวน</t>
  </si>
  <si>
    <t>เลขที่ 196 ม. 9  ต. บ่อสุพรรณ อ. สองพี่น้อง จ. สุพรรณบุรี</t>
  </si>
  <si>
    <t>5359</t>
  </si>
  <si>
    <t>01K044</t>
  </si>
  <si>
    <t>71897</t>
  </si>
  <si>
    <t>5363</t>
  </si>
  <si>
    <t>01K048</t>
  </si>
  <si>
    <t>71898</t>
  </si>
  <si>
    <t>ส778/9777</t>
  </si>
  <si>
    <t>1100800897088</t>
  </si>
  <si>
    <t>นาย สรวิศ อมรวุฒิโรจน์</t>
  </si>
  <si>
    <t>เลขที่ 264/56 ถ. จรัญสนิทวงศ์  แขวง บ้านช่างหล่อ เขต บางกอกน้อย จ. กรุงเทพมหานคร</t>
  </si>
  <si>
    <t>5130</t>
  </si>
  <si>
    <t>01B028</t>
  </si>
  <si>
    <t>39589</t>
  </si>
  <si>
    <t>5131</t>
  </si>
  <si>
    <t>01B029</t>
  </si>
  <si>
    <t>39588</t>
  </si>
  <si>
    <t>ส781/5717/001</t>
  </si>
  <si>
    <t>3730500396173</t>
  </si>
  <si>
    <t>นาย สรศักดิ์ ปาละกะวงค์</t>
  </si>
  <si>
    <t>เลขที่ 75/1 ม. 6  ต. ทรงคนอง อ. สามพราน จ. นครปฐม</t>
  </si>
  <si>
    <t>7182</t>
  </si>
  <si>
    <t>06I002/001</t>
  </si>
  <si>
    <t>113367</t>
  </si>
  <si>
    <t>เลขที่ 75/1 หมู่ที่ 6 ทรงคนอง สามพราน นครปฐม</t>
  </si>
  <si>
    <t>06I002/001-B001</t>
  </si>
  <si>
    <t>ส737/5327</t>
  </si>
  <si>
    <t>น.ส. สราญรัตน์ บุญช่วย</t>
  </si>
  <si>
    <t>7277</t>
  </si>
  <si>
    <t>06J055</t>
  </si>
  <si>
    <t>69756</t>
  </si>
  <si>
    <t>ส775/1567</t>
  </si>
  <si>
    <t>3700400507038</t>
  </si>
  <si>
    <t>นาย สราวุธ ขุนพลพิทักษ์</t>
  </si>
  <si>
    <t>เลขที่ 54/43 ม. 3  แขวง หลักสอง เขต บางแค จ. กรุงเทพมหานคร</t>
  </si>
  <si>
    <t>7091</t>
  </si>
  <si>
    <t>06F016</t>
  </si>
  <si>
    <t>94192</t>
  </si>
  <si>
    <t>ศ775/1567</t>
  </si>
  <si>
    <t>นาย ศราวุธ ขุนพลพิทักษ์</t>
  </si>
  <si>
    <t>เลขที่ 104 หมู่ที่ 6 ทรงคนอง สามพราน นครปฐม</t>
  </si>
  <si>
    <t>06F016-B001</t>
  </si>
  <si>
    <t>06F016-B002</t>
  </si>
  <si>
    <t>ส775/7788</t>
  </si>
  <si>
    <t>3102201964151</t>
  </si>
  <si>
    <t>นาย สราวุธ ล้ำเลิศสมบัติ</t>
  </si>
  <si>
    <t>7516</t>
  </si>
  <si>
    <t>06J064/003</t>
  </si>
  <si>
    <t>126102</t>
  </si>
  <si>
    <t>06J064/003-B001</t>
  </si>
  <si>
    <t>06J064/003-B002</t>
  </si>
  <si>
    <t>7286</t>
  </si>
  <si>
    <t>06J064</t>
  </si>
  <si>
    <t>47517</t>
  </si>
  <si>
    <t>06J064-B001</t>
  </si>
  <si>
    <t>สำนักงาน,โรงงานเหล็ก</t>
  </si>
  <si>
    <t>ส740/5767/001</t>
  </si>
  <si>
    <t>3102200952868</t>
  </si>
  <si>
    <t>นาง สริตา นรพัลลภ</t>
  </si>
  <si>
    <t>7037</t>
  </si>
  <si>
    <t>06E013</t>
  </si>
  <si>
    <t>98756</t>
  </si>
  <si>
    <t>7038</t>
  </si>
  <si>
    <t>06E014</t>
  </si>
  <si>
    <t>98757</t>
  </si>
  <si>
    <t>06E014-B001</t>
  </si>
  <si>
    <t>7040</t>
  </si>
  <si>
    <t>06E015/001</t>
  </si>
  <si>
    <t>102071</t>
  </si>
  <si>
    <t>ส522/5767/001</t>
  </si>
  <si>
    <t>น.ส. สุนิชชา นรพัลลภ</t>
  </si>
  <si>
    <t>06E015/001-B001</t>
  </si>
  <si>
    <t>7047</t>
  </si>
  <si>
    <t>06E017/002</t>
  </si>
  <si>
    <t>113793</t>
  </si>
  <si>
    <t>06E017/002-B001</t>
  </si>
  <si>
    <t>7048</t>
  </si>
  <si>
    <t>06E017/003</t>
  </si>
  <si>
    <t>113494</t>
  </si>
  <si>
    <t>ส774/1751</t>
  </si>
  <si>
    <t>3730600662683</t>
  </si>
  <si>
    <t>น.ส. สลาวดี กลั่นเกิด</t>
  </si>
  <si>
    <t>เลขที่ 17/2 ม. 1  ต. ท่าตำหนัก อ. นครชัยศรี จ. นครปฐม</t>
  </si>
  <si>
    <t>7099</t>
  </si>
  <si>
    <t>06F025</t>
  </si>
  <si>
    <t>49109</t>
  </si>
  <si>
    <t>ศ777/1751</t>
  </si>
  <si>
    <t>3730300602691</t>
  </si>
  <si>
    <t>น.ส. ศิริวรรณ กลั่นเกิด</t>
  </si>
  <si>
    <t>เลขที่ 112 หมู่ที่ 6 ทรงคนอง สามพราน นครปฐม</t>
  </si>
  <si>
    <t>06F025-B004</t>
  </si>
  <si>
    <t>06F025-B001</t>
  </si>
  <si>
    <t>06F025-B002</t>
  </si>
  <si>
    <t>06F025-B003</t>
  </si>
  <si>
    <t>ส710/1756</t>
  </si>
  <si>
    <t>3730600898146</t>
  </si>
  <si>
    <t>นาง สวง ง้วนเพียรภาค</t>
  </si>
  <si>
    <t>เลขที่ 31/2 ม. 5  ต. หอมเกร็ด อ. สามพราน จ. นครปฐม</t>
  </si>
  <si>
    <t>5402</t>
  </si>
  <si>
    <t>01L012</t>
  </si>
  <si>
    <t>31715</t>
  </si>
  <si>
    <t>ส777/2917/001</t>
  </si>
  <si>
    <t>3730600593787</t>
  </si>
  <si>
    <t>นาย สวรรค์ จือเกร็ด</t>
  </si>
  <si>
    <t>เลขที่ 52/1 ม. 3  ต. ทรงคนอง อ. สามพราน จ. นครปฐม</t>
  </si>
  <si>
    <t>6331</t>
  </si>
  <si>
    <t>03A031</t>
  </si>
  <si>
    <t>30740</t>
  </si>
  <si>
    <t>เลขที่ 52/1 หมู่ที่ 3 ทรงคนอง สามพราน นครปฐม</t>
  </si>
  <si>
    <t>03A031-B001</t>
  </si>
  <si>
    <t>03A031-B002</t>
  </si>
  <si>
    <t>ส710/4715</t>
  </si>
  <si>
    <t>3101502252809</t>
  </si>
  <si>
    <t>นาย สว่าง ดวงบุญ</t>
  </si>
  <si>
    <t>เลขที่ 19/17 ซ. พึ่งมี52  แขวง บางจาก เขต พระโขนง จ. กรุงเทพมหานคร</t>
  </si>
  <si>
    <t>5585</t>
  </si>
  <si>
    <t>01S044</t>
  </si>
  <si>
    <t>77284</t>
  </si>
  <si>
    <t>อ771/4715</t>
  </si>
  <si>
    <t>1103702286079</t>
  </si>
  <si>
    <t>นาย อรรคพล ดวงบุญ</t>
  </si>
  <si>
    <t>เลขที่ 44/74 หมู่ที่ 1 ทรงคนอง สามพราน นครปฐม</t>
  </si>
  <si>
    <t>01S044-B001</t>
  </si>
  <si>
    <t>ส500/5970/001</t>
  </si>
  <si>
    <t>3730600585211</t>
  </si>
  <si>
    <t>นาง สะใบ ปู่อิ่ม</t>
  </si>
  <si>
    <t>เลขที่ 41 ม. 2  ต. ทรงคนอง อ. สามพราน จ. นครปฐม</t>
  </si>
  <si>
    <t>5263</t>
  </si>
  <si>
    <t>01H004</t>
  </si>
  <si>
    <t>81597</t>
  </si>
  <si>
    <t>ส177/9955</t>
  </si>
  <si>
    <t>นาย สังวาล อ่อนนาเลน</t>
  </si>
  <si>
    <t>เลขที่ 51 ม. 3  ต. หอมเกร็ด อ. สามพราน จ. นครปฐม</t>
  </si>
  <si>
    <t>7243</t>
  </si>
  <si>
    <t>06J027</t>
  </si>
  <si>
    <t>3046</t>
  </si>
  <si>
    <t>06J027-B001</t>
  </si>
  <si>
    <t>06J027-B002</t>
  </si>
  <si>
    <t>06J027-B003</t>
  </si>
  <si>
    <t>เลขที่ 27 ม. 1  ต. ทรงคนอง อ. สามพราน จ. นครปฐม</t>
  </si>
  <si>
    <t>5099</t>
  </si>
  <si>
    <t>01A025</t>
  </si>
  <si>
    <t>69855</t>
  </si>
  <si>
    <t>ส177/2737</t>
  </si>
  <si>
    <t>นาง สังเวียน เจริญรักษ์</t>
  </si>
  <si>
    <t>เลขที่ 29 ม. 4  ต. ทรงคนอง อ. สามพราน จ. นครปฐม</t>
  </si>
  <si>
    <t>6552</t>
  </si>
  <si>
    <t>04A001</t>
  </si>
  <si>
    <t>2993</t>
  </si>
  <si>
    <t>เลขที่ 29 หมู่ที่ 4 ทรงคนอง สามพราน นครปฐม</t>
  </si>
  <si>
    <t>04A001-B001</t>
  </si>
  <si>
    <t>บ324/8477</t>
  </si>
  <si>
    <t>3730600596476</t>
  </si>
  <si>
    <t>นาง บุญชิต สุดล้ำเลิศ</t>
  </si>
  <si>
    <t>เลขที่ 29/1 หมู่ที่ 4 ทรงคนอง สามพราน นครปฐม</t>
  </si>
  <si>
    <t>04A001-B002</t>
  </si>
  <si>
    <t>ส474/1747</t>
  </si>
  <si>
    <t>3730600596441</t>
  </si>
  <si>
    <t>น.ส. สุดารัตน์ แก้วดวงเทียน</t>
  </si>
  <si>
    <t>เลขที่ 28 หมู่ที่ 4 ทรงคนอง สามพราน นครปฐม</t>
  </si>
  <si>
    <t>04A001-B003</t>
  </si>
  <si>
    <t>04A001-B004</t>
  </si>
  <si>
    <t>04A001-B005</t>
  </si>
  <si>
    <t>04A001-B006</t>
  </si>
  <si>
    <t>ส330/8754/001</t>
  </si>
  <si>
    <t>3470800583524</t>
  </si>
  <si>
    <t>นาย สัญญา สาริบุตร</t>
  </si>
  <si>
    <t>เลขที่ 44/57 ม. 1  ต. ทรงคนอง อ. สามพราน จ. นครปฐม</t>
  </si>
  <si>
    <t>5565</t>
  </si>
  <si>
    <t>01S023</t>
  </si>
  <si>
    <t>77275</t>
  </si>
  <si>
    <t>เลขที่ 44/57 หมู่ที่ 1 ทรงคนอง สามพราน นครปฐม</t>
  </si>
  <si>
    <t>01S023-B001</t>
  </si>
  <si>
    <t>ส540/1757/001</t>
  </si>
  <si>
    <t>3730600598452</t>
  </si>
  <si>
    <t>นาย สันติ คิมประเสริฐ</t>
  </si>
  <si>
    <t>เลขที่ 50/5 ม. 1  ต. ทรงคนอง อ. สามพราน จ. นครปฐม</t>
  </si>
  <si>
    <t>5306</t>
  </si>
  <si>
    <t>01J014</t>
  </si>
  <si>
    <t>58274</t>
  </si>
  <si>
    <t>เลขที่ 51/3 หมู่ที่ 1 ทรงคนอง สามพราน นครปฐม</t>
  </si>
  <si>
    <t>01J014-B001</t>
  </si>
  <si>
    <t>เลขที่ 50/5 หมู่ที่ 1 ทรงคนอง สามพราน นครปฐม</t>
  </si>
  <si>
    <t>01J014-B002</t>
  </si>
  <si>
    <t>01J014-B003</t>
  </si>
  <si>
    <t>01J014-B004</t>
  </si>
  <si>
    <t>ส540/2784</t>
  </si>
  <si>
    <t>3102002783202</t>
  </si>
  <si>
    <t>นาย สันติ ชัยสถิตย์</t>
  </si>
  <si>
    <t>เลขที่ 295/36  แขวง บางอ้อ เขต บางพลัด จ. กรุงเทพมหานคร</t>
  </si>
  <si>
    <t>5341</t>
  </si>
  <si>
    <t>01K025</t>
  </si>
  <si>
    <t>71893</t>
  </si>
  <si>
    <t>ส765/5555</t>
  </si>
  <si>
    <t>3730300871242</t>
  </si>
  <si>
    <t>นาย สัมพันธ์ ปานบ้านเกร็ด</t>
  </si>
  <si>
    <t>เลขที่ 56/12 ม. 1  ต. ศาลายา อ. พุทธมณฑล จ. นครปฐม</t>
  </si>
  <si>
    <t>5400</t>
  </si>
  <si>
    <t>01L010/002</t>
  </si>
  <si>
    <t>3039</t>
  </si>
  <si>
    <t>ฉ770/5555/001</t>
  </si>
  <si>
    <t>3730600591865</t>
  </si>
  <si>
    <t>นาย เฉลิม ปานบ้านเกร็ด</t>
  </si>
  <si>
    <t>เลขที่ 83/1 หมู่ที่ 1 ทรงคนอง สามพราน นครปฐม</t>
  </si>
  <si>
    <t>01L010/002-B001</t>
  </si>
  <si>
    <t>01L010/002-B002</t>
  </si>
  <si>
    <t>01L010/002-B003</t>
  </si>
  <si>
    <t>ส765/8187/001</t>
  </si>
  <si>
    <t>3730600578117</t>
  </si>
  <si>
    <t>นาย สัมพันธ์ สุขสมัย</t>
  </si>
  <si>
    <t>เลขที่ 43/1 ม. 1  ต. ทรงคนอง อ. สามพราน จ. นครปฐม</t>
  </si>
  <si>
    <t>5547</t>
  </si>
  <si>
    <t>01S004</t>
  </si>
  <si>
    <t>3088</t>
  </si>
  <si>
    <t>ป174/7871</t>
  </si>
  <si>
    <t>3730500047501</t>
  </si>
  <si>
    <t>นาย ปกรณ์ เลิศรุ่งวิเชียร</t>
  </si>
  <si>
    <t>เลขที่ 35 หมู่ที่ 1 ทรงคนอง สามพราน นครปฐม</t>
  </si>
  <si>
    <t>01S004-B001</t>
  </si>
  <si>
    <t>ร้านขายสินค้าญี่ปุ่น</t>
  </si>
  <si>
    <t>เลขที่ 43/1 หมู่ที่ 1 ทรงคนอง สามพราน นครปฐม</t>
  </si>
  <si>
    <t>01S004-B002</t>
  </si>
  <si>
    <t>01S004-B003</t>
  </si>
  <si>
    <t>ส727/8187</t>
  </si>
  <si>
    <t>3730600578206</t>
  </si>
  <si>
    <t>นาย สมชาย สุขสมัย</t>
  </si>
  <si>
    <t>เลขที่ 43/2 หมู่ที่ 1 ทรงคนอง สามพราน นครปฐม</t>
  </si>
  <si>
    <t>01S004-B004</t>
  </si>
  <si>
    <t>เลขที่ 66/2 ม. 1  ต. ทรงคนอง อ. สามพราน จ. นครปฐม</t>
  </si>
  <si>
    <t>5094</t>
  </si>
  <si>
    <t>01A021/001</t>
  </si>
  <si>
    <t>90505</t>
  </si>
  <si>
    <t>01A021/001-B001</t>
  </si>
  <si>
    <t>ส795/6541</t>
  </si>
  <si>
    <t>3730600600911</t>
  </si>
  <si>
    <t>นาง สัมฤทธิ์ โพธิ์แดง</t>
  </si>
  <si>
    <t>6956</t>
  </si>
  <si>
    <t>05M014</t>
  </si>
  <si>
    <t>74816</t>
  </si>
  <si>
    <t>6957</t>
  </si>
  <si>
    <t>05M017</t>
  </si>
  <si>
    <t>74817</t>
  </si>
  <si>
    <t>ส170/8187/002</t>
  </si>
  <si>
    <t>3730600578974</t>
  </si>
  <si>
    <t>นาย สาคร สุขสมัย</t>
  </si>
  <si>
    <t>เลขที่ 50/1 ม. 1  ต. ทรงคนอง อ. สามพราน จ. นครปฐม</t>
  </si>
  <si>
    <t>5477</t>
  </si>
  <si>
    <t>01P004</t>
  </si>
  <si>
    <t>55952</t>
  </si>
  <si>
    <t>ส170/8794/001</t>
  </si>
  <si>
    <t>3170500009141</t>
  </si>
  <si>
    <t>น.ส. สาคร เหล่าอุดม</t>
  </si>
  <si>
    <t>เลขที่ 44/21 ม. 1  ต. ทรงคนอง อ. สามพราน จ. นครปฐม</t>
  </si>
  <si>
    <t>5740</t>
  </si>
  <si>
    <t>01V078</t>
  </si>
  <si>
    <t>79413</t>
  </si>
  <si>
    <t>เลขที่ 44/21 หมู่ที่ 1 ทรงคนอง สามพราน นครปฐม</t>
  </si>
  <si>
    <t>01V078-B001</t>
  </si>
  <si>
    <t>ส540/4718</t>
  </si>
  <si>
    <t>1102000086885</t>
  </si>
  <si>
    <t>นาย สาธิต โตรักษา</t>
  </si>
  <si>
    <t>6713</t>
  </si>
  <si>
    <t>05B020</t>
  </si>
  <si>
    <t>88298</t>
  </si>
  <si>
    <t>ส711/2159</t>
  </si>
  <si>
    <t>นาย สามัคคี ช้างน้อย</t>
  </si>
  <si>
    <t>5819</t>
  </si>
  <si>
    <t>01X023</t>
  </si>
  <si>
    <t>3140</t>
  </si>
  <si>
    <t>เลขที่ 34/2 หมู่ที่ 1 ทรงคนอง สามพราน นครปฐม</t>
  </si>
  <si>
    <t>01X023-B001</t>
  </si>
  <si>
    <t>ส727/5779</t>
  </si>
  <si>
    <t>1102002043326</t>
  </si>
  <si>
    <t>น.ส. สายชล เนียมอยู่ยงค์</t>
  </si>
  <si>
    <t>6813</t>
  </si>
  <si>
    <t>05G002</t>
  </si>
  <si>
    <t>31525</t>
  </si>
  <si>
    <t>ส759/1757/001</t>
  </si>
  <si>
    <t>3730600597162</t>
  </si>
  <si>
    <t>น.ส. สายทอง คิมประเสริฐ</t>
  </si>
  <si>
    <t>เลขที่ 59/7 ม. 1  ต. ทรงคนอง อ. สามพราน จ. นครปฐม</t>
  </si>
  <si>
    <t>5202</t>
  </si>
  <si>
    <t>01F016</t>
  </si>
  <si>
    <t>88008</t>
  </si>
  <si>
    <t>เลขที่ 59/7 หมู่ที่ 1 ทรงคนอง สามพราน นครปฐม</t>
  </si>
  <si>
    <t>01F016-B001</t>
  </si>
  <si>
    <t>5203</t>
  </si>
  <si>
    <t>01F017</t>
  </si>
  <si>
    <t>118814</t>
  </si>
  <si>
    <t>ส765/6167</t>
  </si>
  <si>
    <t>3730600595801</t>
  </si>
  <si>
    <t>นาง สายฝน ผุงเพิ่มตระกูล</t>
  </si>
  <si>
    <t>เลขที่ 83 ม. 3  ต. ไผ่หูช้าง อ. บางเลน จ. นครปฐม</t>
  </si>
  <si>
    <t>6930</t>
  </si>
  <si>
    <t>05L015/001</t>
  </si>
  <si>
    <t>93387</t>
  </si>
  <si>
    <t>ส765/9555</t>
  </si>
  <si>
    <t>3730600584079</t>
  </si>
  <si>
    <t>น.ส. สายฝน อินแป้น</t>
  </si>
  <si>
    <t>เลขที่ 26/5 ม. 2  ต. ทรงคนอง อ. สามพราน จ. นครปฐม</t>
  </si>
  <si>
    <t>6024</t>
  </si>
  <si>
    <t>02E007</t>
  </si>
  <si>
    <t>41852</t>
  </si>
  <si>
    <t>ท720/8771</t>
  </si>
  <si>
    <t>นาย ทวิช หลวงปัน</t>
  </si>
  <si>
    <t>เลขที่ 26/5 หมู่ที่ 2 ทรงคนอง สามพราน นครปฐม</t>
  </si>
  <si>
    <t>02E007-B001</t>
  </si>
  <si>
    <t>ร้านซ่อมรถมอเตอร์ไซค์</t>
  </si>
  <si>
    <t>ล181/9555</t>
  </si>
  <si>
    <t>3730600584061</t>
  </si>
  <si>
    <t>น.ส. ลักษิกา อินแป้น</t>
  </si>
  <si>
    <t>02E007-B002</t>
  </si>
  <si>
    <t>02E007-B003</t>
  </si>
  <si>
    <t>โรงตากฟ้า</t>
  </si>
  <si>
    <t>ส765/5750/001</t>
  </si>
  <si>
    <t>3700100926647</t>
  </si>
  <si>
    <t>นาง สายพิน ปู่มั่น</t>
  </si>
  <si>
    <t>เลขที่ 67/12 ม. 5  ต. ทรงคนอง อ. สามพราน จ. นครปฐม</t>
  </si>
  <si>
    <t>6939</t>
  </si>
  <si>
    <t>05M005</t>
  </si>
  <si>
    <t>92328</t>
  </si>
  <si>
    <t>เลขที่ 67/12 หมู่ที่ 5 ทรงคนอง สามพราน นครปฐม</t>
  </si>
  <si>
    <t>05M005-B001</t>
  </si>
  <si>
    <t>ส787/7179/001</t>
  </si>
  <si>
    <t>3730600591610</t>
  </si>
  <si>
    <t>น.ส. สายสมร รุ่งเรืองศรี</t>
  </si>
  <si>
    <t>เลขที่ 18/1 ม. 3  ต. ทรงคนอง อ. สามพราน จ. นครปฐม</t>
  </si>
  <si>
    <t>6464</t>
  </si>
  <si>
    <t>03D023/004</t>
  </si>
  <si>
    <t>97503</t>
  </si>
  <si>
    <t>เลขที่ 18/1 หมู่ที่ 3 ทรงคนอง สามพราน นครปฐม</t>
  </si>
  <si>
    <t>03D023/004-B001</t>
  </si>
  <si>
    <t>ส740/1187</t>
  </si>
  <si>
    <t>นาง สายัณ กิ่งสวัสดิ์</t>
  </si>
  <si>
    <t>5486</t>
  </si>
  <si>
    <t>01P012</t>
  </si>
  <si>
    <t>33448</t>
  </si>
  <si>
    <t>ส740/2818</t>
  </si>
  <si>
    <t>3730600583358</t>
  </si>
  <si>
    <t>นาย สายัณ ไชสิงห์โต</t>
  </si>
  <si>
    <t>6092</t>
  </si>
  <si>
    <t>02G021</t>
  </si>
  <si>
    <t>12749</t>
  </si>
  <si>
    <t>02G021-B001</t>
  </si>
  <si>
    <t>02G021-B002</t>
  </si>
  <si>
    <t>02G021-B003</t>
  </si>
  <si>
    <t>ส748/4955</t>
  </si>
  <si>
    <t>3730600578818</t>
  </si>
  <si>
    <t>นาย สายัณห์ โตอนันต์</t>
  </si>
  <si>
    <t>5484</t>
  </si>
  <si>
    <t>01P010</t>
  </si>
  <si>
    <t>58562</t>
  </si>
  <si>
    <t>เลขที่ 47/1 หมู่ที่ 1 ทรงคนอง สามพราน นครปฐม</t>
  </si>
  <si>
    <t>01P010-B001</t>
  </si>
  <si>
    <t>ส720/9187/001</t>
  </si>
  <si>
    <t>3101501390281</t>
  </si>
  <si>
    <t>น.ส. สายใจ อังศุวัฒนากุล</t>
  </si>
  <si>
    <t>เลขที่ 69/1 ม. 6  ต. ทรงคนอง อ. สามพราน จ. นครปฐม</t>
  </si>
  <si>
    <t>7036</t>
  </si>
  <si>
    <t>06E012</t>
  </si>
  <si>
    <t>98755</t>
  </si>
  <si>
    <t>เลขที่ 69/1 หมู่ที่ 6 ทรงคนอง สามพราน นครปฐม</t>
  </si>
  <si>
    <t>06E012-B001</t>
  </si>
  <si>
    <t>ส700/5327</t>
  </si>
  <si>
    <t>3730600585971</t>
  </si>
  <si>
    <t>น.ส. สาลี่ บุญช่วย</t>
  </si>
  <si>
    <t>5458</t>
  </si>
  <si>
    <t>01O003/007</t>
  </si>
  <si>
    <t>124017</t>
  </si>
  <si>
    <t>01O003/007-B001</t>
  </si>
  <si>
    <t>โรงเลี้ยงปลา(เก่า)</t>
  </si>
  <si>
    <t>ส877/2116</t>
  </si>
  <si>
    <t>3730600594881</t>
  </si>
  <si>
    <t>นาง สาหร่าย ซังเก(ฝัดค้า)</t>
  </si>
  <si>
    <t>เลขที่ 48 ม. 4  ต. ทรงคนอง อ. สามพราน จ. นครปฐม</t>
  </si>
  <si>
    <t>6986</t>
  </si>
  <si>
    <t>05P002</t>
  </si>
  <si>
    <t>88116</t>
  </si>
  <si>
    <t>เลขที่ 48 หมู่ที่ 4 ทรงคนอง สามพราน นครปฐม</t>
  </si>
  <si>
    <t>05P002-B001</t>
  </si>
  <si>
    <t>7311</t>
  </si>
  <si>
    <t>04E010</t>
  </si>
  <si>
    <t>55177</t>
  </si>
  <si>
    <t>04E010-B001</t>
  </si>
  <si>
    <t>04E010-B002</t>
  </si>
  <si>
    <t>ส725/7945</t>
  </si>
  <si>
    <t>3730600588066</t>
  </si>
  <si>
    <t>นาย สาโรจน์ รอดประชา</t>
  </si>
  <si>
    <t>เลขที่ 47 ม. 6  ต. ทรงคนอง อ. สามพราน จ. นครปฐม</t>
  </si>
  <si>
    <t>5438</t>
  </si>
  <si>
    <t>01N001</t>
  </si>
  <si>
    <t>43824</t>
  </si>
  <si>
    <t>ส667/5151</t>
  </si>
  <si>
    <t>3730600588058</t>
  </si>
  <si>
    <t>น.ส. สุภาภรณ์ นาคนาเกร็ด</t>
  </si>
  <si>
    <t>เลขที่ 47 หมู่ที่ 6 ทรงคนอง สามพราน นครปฐม</t>
  </si>
  <si>
    <t>01N001-B001</t>
  </si>
  <si>
    <t>01N001-B002</t>
  </si>
  <si>
    <t>01N001-B003</t>
  </si>
  <si>
    <t>ส725/7484/001</t>
  </si>
  <si>
    <t>3730600122521</t>
  </si>
  <si>
    <t>นาย สาโรจน์ วุฒิเสถียร</t>
  </si>
  <si>
    <t>เลขที่ 43/5 ม. 1  ต. ทรงคนอง อ. สามพราน จ. นครปฐม</t>
  </si>
  <si>
    <t>5538</t>
  </si>
  <si>
    <t>01R030</t>
  </si>
  <si>
    <t>89720</t>
  </si>
  <si>
    <t>เลขที่ 43/5 หมู่ที่ 1 ทรงคนอง สามพราน นครปฐม</t>
  </si>
  <si>
    <t>01R030-B001</t>
  </si>
  <si>
    <t>5860</t>
  </si>
  <si>
    <t>01Y015</t>
  </si>
  <si>
    <t>3127</t>
  </si>
  <si>
    <t>01Y015-B001</t>
  </si>
  <si>
    <t>01Y015-B002</t>
  </si>
  <si>
    <t>5867</t>
  </si>
  <si>
    <t>01Y022</t>
  </si>
  <si>
    <t>3126</t>
  </si>
  <si>
    <t>01Y022-B001</t>
  </si>
  <si>
    <t>01Y022-B002</t>
  </si>
  <si>
    <t>01Y022-B003</t>
  </si>
  <si>
    <t>01Y022-B004</t>
  </si>
  <si>
    <t>01Y022-B005</t>
  </si>
  <si>
    <t>5542</t>
  </si>
  <si>
    <t>01R034</t>
  </si>
  <si>
    <t>89885</t>
  </si>
  <si>
    <t>ร ก สำนักงานตำรวจแห่งชาติ)</t>
  </si>
  <si>
    <t xml:space="preserve">ราชการ สำนักงานตำรวจแห่งชาติ) </t>
  </si>
  <si>
    <t>ซ. อารีย์สัมพันธ์ ถ. พระรามที่6  แขวง สามเสนใน เขต พญาไท จ. กรุงเทพมหานคร</t>
  </si>
  <si>
    <t>5218</t>
  </si>
  <si>
    <t>01F024</t>
  </si>
  <si>
    <t>113649</t>
  </si>
  <si>
    <t>ส777/2200/001</t>
  </si>
  <si>
    <t>3730600597677</t>
  </si>
  <si>
    <t>น.ส. สำรวย ซำซา</t>
  </si>
  <si>
    <t>เลขที่ 70/71 ม. 1  ต. ทรงคนอง อ. สามพราน จ. นครปฐม</t>
  </si>
  <si>
    <t>5514</t>
  </si>
  <si>
    <t>01R012</t>
  </si>
  <si>
    <t>3093</t>
  </si>
  <si>
    <t>เลขที่ 70/71 หมู่ที่ 1 ทรงคนอง สามพราน นครปฐม</t>
  </si>
  <si>
    <t>01R012-B001</t>
  </si>
  <si>
    <t>หอพัก 36 ห้อง,หอพัก 36 ห้อง,หอพัก 36 ห้อง</t>
  </si>
  <si>
    <t>01R012-B002</t>
  </si>
  <si>
    <t>หอพัก 33 ห้อง,หอพัก 33 ห้อง,หอพัก 33 ห้อง</t>
  </si>
  <si>
    <t>01R012-B003</t>
  </si>
  <si>
    <t>01R012-B004</t>
  </si>
  <si>
    <t>01R012-B005</t>
  </si>
  <si>
    <t>01R012-B006</t>
  </si>
  <si>
    <t>01R012-B007</t>
  </si>
  <si>
    <t>01R012-B008</t>
  </si>
  <si>
    <t>โรงครัว</t>
  </si>
  <si>
    <t>ส777/8784/001</t>
  </si>
  <si>
    <t>3730300868748</t>
  </si>
  <si>
    <t>น.ส. สำรวย สวัสดิ์กว้าน</t>
  </si>
  <si>
    <t>เลขที่ 44/22 ม. 1  ต. ทรงคนอง อ. สามพราน จ. นครปฐม</t>
  </si>
  <si>
    <t>5739</t>
  </si>
  <si>
    <t>01V077</t>
  </si>
  <si>
    <t>79412</t>
  </si>
  <si>
    <t>เลขที่ 44/22 หมู่ที่ 1 ทรงคนอง สามพราน นครปฐม</t>
  </si>
  <si>
    <t>01V077-B001</t>
  </si>
  <si>
    <t>ส777/4181/001</t>
  </si>
  <si>
    <t>3730600576106</t>
  </si>
  <si>
    <t>นาง สำรวย แดงสงฆ์</t>
  </si>
  <si>
    <t>6187</t>
  </si>
  <si>
    <t>02J021</t>
  </si>
  <si>
    <t>87768</t>
  </si>
  <si>
    <t>5519</t>
  </si>
  <si>
    <t>01R016</t>
  </si>
  <si>
    <t>24732</t>
  </si>
  <si>
    <t>01R016-B001</t>
  </si>
  <si>
    <t>01R016-B002</t>
  </si>
  <si>
    <t>ส730/1791</t>
  </si>
  <si>
    <t>3730600586667</t>
  </si>
  <si>
    <t>นาง สำราญ คล่องรักสัตย์</t>
  </si>
  <si>
    <t>5963</t>
  </si>
  <si>
    <t>02B014</t>
  </si>
  <si>
    <t>88702</t>
  </si>
  <si>
    <t>7262</t>
  </si>
  <si>
    <t>06J044</t>
  </si>
  <si>
    <t>62607</t>
  </si>
  <si>
    <t>ส730/1757</t>
  </si>
  <si>
    <t>3730600600902</t>
  </si>
  <si>
    <t>นาง สำราญ คิมประเสริฐ</t>
  </si>
  <si>
    <t>6976</t>
  </si>
  <si>
    <t>05N011</t>
  </si>
  <si>
    <t>74815</t>
  </si>
  <si>
    <t>เลขที่ 50/2 หมู่ที่ 5 ทรงคนอง สามพราน นครปฐม</t>
  </si>
  <si>
    <t>05N011-B001</t>
  </si>
  <si>
    <t>05N011-B002</t>
  </si>
  <si>
    <t>ส730/2710/001</t>
  </si>
  <si>
    <t>3110100032480</t>
  </si>
  <si>
    <t>นาย สำราญ ชิวค้า</t>
  </si>
  <si>
    <t>เลขที่ 99 ม. 5  ต. ทรงคนอง อ. สามพราน จ. นครปฐม</t>
  </si>
  <si>
    <t>6947</t>
  </si>
  <si>
    <t>05M006/005</t>
  </si>
  <si>
    <t>116534</t>
  </si>
  <si>
    <t>เลขที่ 99 หมู่ที่ 5 ทรงคนอง สามพราน นครปฐม</t>
  </si>
  <si>
    <t>05M006/005-B001</t>
  </si>
  <si>
    <t>05M006/005-B002</t>
  </si>
  <si>
    <t>05M006/005-B003</t>
  </si>
  <si>
    <t>05M006/005-B004</t>
  </si>
  <si>
    <t>6946</t>
  </si>
  <si>
    <t>05M006/004</t>
  </si>
  <si>
    <t>115512</t>
  </si>
  <si>
    <t>05M006/004-B001</t>
  </si>
  <si>
    <t>ส730/5915</t>
  </si>
  <si>
    <t>นาง สำราญ ทองประไพ</t>
  </si>
  <si>
    <t>เลขที่ 39 ม. 5  ต. ทรงคนอง อ. สามพราน จ. นครปฐม</t>
  </si>
  <si>
    <t>6861</t>
  </si>
  <si>
    <t>05I004</t>
  </si>
  <si>
    <t>37926</t>
  </si>
  <si>
    <t>เลขที่ 39 หมู่ที่ 5 ทรงคนอง สามพราน นครปฐม</t>
  </si>
  <si>
    <t>05I004-B001</t>
  </si>
  <si>
    <t>05I004-B002</t>
  </si>
  <si>
    <t>6862</t>
  </si>
  <si>
    <t>05I005</t>
  </si>
  <si>
    <t>37927</t>
  </si>
  <si>
    <t>05I005-B001</t>
  </si>
  <si>
    <t>05I005-B002</t>
  </si>
  <si>
    <t>05I005-B003</t>
  </si>
  <si>
    <t>05I005-B004</t>
  </si>
  <si>
    <t>05I005-B005</t>
  </si>
  <si>
    <t>ส730/5916</t>
  </si>
  <si>
    <t>3730600593302</t>
  </si>
  <si>
    <t>นาย สำราญ ทองพันธุ์</t>
  </si>
  <si>
    <t>6495</t>
  </si>
  <si>
    <t>03E002</t>
  </si>
  <si>
    <t>16660</t>
  </si>
  <si>
    <t>ส730/5777</t>
  </si>
  <si>
    <t>นาย สำราญ ธรรมสาโรรัชต์</t>
  </si>
  <si>
    <t>เลขที่ 19 ม. 1  ต. ทรงคนอง อ. สามพราน จ. นครปฐม</t>
  </si>
  <si>
    <t>7294</t>
  </si>
  <si>
    <t>01E015</t>
  </si>
  <si>
    <t>3016</t>
  </si>
  <si>
    <t>5828</t>
  </si>
  <si>
    <t>01X033</t>
  </si>
  <si>
    <t>27676</t>
  </si>
  <si>
    <t>ส774/9471</t>
  </si>
  <si>
    <t>3730600575614</t>
  </si>
  <si>
    <t>นาย สามารถ ฤดีมงคล</t>
  </si>
  <si>
    <t>เลขที่ 9/3 หมู่ที่ 2 ทรงคนอง สามพราน นครปฐม</t>
  </si>
  <si>
    <t>01X033-B001</t>
  </si>
  <si>
    <t>ร้านทำแสตนเลส</t>
  </si>
  <si>
    <t>5835</t>
  </si>
  <si>
    <t>01X041</t>
  </si>
  <si>
    <t>28073</t>
  </si>
  <si>
    <t>เลขที่ 19 หมู่ที่ 1 ทรงคนอง สามพราน นครปฐม</t>
  </si>
  <si>
    <t>01X041-B001</t>
  </si>
  <si>
    <t>01X041-B002</t>
  </si>
  <si>
    <t>01X041-B003</t>
  </si>
  <si>
    <t>7395</t>
  </si>
  <si>
    <t>01X040</t>
  </si>
  <si>
    <t>28074</t>
  </si>
  <si>
    <t>ส730/9557/001</t>
  </si>
  <si>
    <t>3730600587612</t>
  </si>
  <si>
    <t>นาง สำราญ อินทร์แขก</t>
  </si>
  <si>
    <t>เลขที่ 37/1 ม. 6  ต. ทรงคนอง อ. สามพราน จ. นครปฐม</t>
  </si>
  <si>
    <t>7253</t>
  </si>
  <si>
    <t>06J035/002</t>
  </si>
  <si>
    <t>115522</t>
  </si>
  <si>
    <t>เลขที่ 37/1 หมู่ที่ 6 ทรงคนอง สามพราน นครปฐม</t>
  </si>
  <si>
    <t>06J035/002-B001</t>
  </si>
  <si>
    <t>06J035/002-b002</t>
  </si>
  <si>
    <t>ส730/9555</t>
  </si>
  <si>
    <t>3350400413975</t>
  </si>
  <si>
    <t>นาง สำราญ อินแป้น</t>
  </si>
  <si>
    <t>เลขที่ 26/6 ม. 2  ต. ทรงคนอง อ. สามพราน จ. นครปฐม</t>
  </si>
  <si>
    <t>5528</t>
  </si>
  <si>
    <t>01R022/001</t>
  </si>
  <si>
    <t>3156</t>
  </si>
  <si>
    <t>เลขที่ 26/6 หมู่ที่ 2 ทรงคนอง สามพราน นครปฐม</t>
  </si>
  <si>
    <t>01R022/001-B001</t>
  </si>
  <si>
    <t>ส730/1972</t>
  </si>
  <si>
    <t>นาย สำราญ เงื่อมจือเกร็ด</t>
  </si>
  <si>
    <t>5190</t>
  </si>
  <si>
    <t>01E016</t>
  </si>
  <si>
    <t>17317</t>
  </si>
  <si>
    <t>เลขที่ 59/3 หมู่ที่ 1 ทรงคนอง สามพราน นครปฐม</t>
  </si>
  <si>
    <t>01E016-B001</t>
  </si>
  <si>
    <t>01E016-B002</t>
  </si>
  <si>
    <t>ส700/9771</t>
  </si>
  <si>
    <t>3730600592080</t>
  </si>
  <si>
    <t>นาง สำลี อยู่ยงค์</t>
  </si>
  <si>
    <t>เลขที่ 27/5 ม. 3  ต. ทรงคนอง อ. สามพราน จ. นครปฐม</t>
  </si>
  <si>
    <t>6499</t>
  </si>
  <si>
    <t>03E007</t>
  </si>
  <si>
    <t>9702</t>
  </si>
  <si>
    <t>ป727/9771</t>
  </si>
  <si>
    <t>3730600985138</t>
  </si>
  <si>
    <t>นาย ประจวบ อยู่ยงค์</t>
  </si>
  <si>
    <t>เลขที่ 27/5 หมู่ที่ 3 ทรงคนอง สามพราน นครปฐม</t>
  </si>
  <si>
    <t>03E007-B001</t>
  </si>
  <si>
    <t>6500</t>
  </si>
  <si>
    <t>03E008</t>
  </si>
  <si>
    <t>9701</t>
  </si>
  <si>
    <t>บ710/5720</t>
  </si>
  <si>
    <t>3730600592098</t>
  </si>
  <si>
    <t>นาย บำรุง ปรีชา</t>
  </si>
  <si>
    <t>เลขที่ 27/6 หมู่ที่ 3 ทรงคนอง สามพราน นครปฐม</t>
  </si>
  <si>
    <t>03E008-B001</t>
  </si>
  <si>
    <t>ส911/5270</t>
  </si>
  <si>
    <t>3720300247034</t>
  </si>
  <si>
    <t>นาง สำอางค์ ปู่จุ้ย</t>
  </si>
  <si>
    <t>เลขที่ 53/3 ม. 2  ต. ทรงคนอง อ. สามพราน จ. นครปฐม</t>
  </si>
  <si>
    <t>6170</t>
  </si>
  <si>
    <t>02J009</t>
  </si>
  <si>
    <t>59805</t>
  </si>
  <si>
    <t>02J009-B001</t>
  </si>
  <si>
    <t>ส911/9511/001</t>
  </si>
  <si>
    <t>3730600582777</t>
  </si>
  <si>
    <t>น.ส. สำอางค์ อินแขก</t>
  </si>
  <si>
    <t>เลขที่ 18 ม. 2  ต. ทรงคนอง อ. สามพราน จ. นครปฐม</t>
  </si>
  <si>
    <t>6246</t>
  </si>
  <si>
    <t>02L009</t>
  </si>
  <si>
    <t>67647</t>
  </si>
  <si>
    <t>เลขที่ 18 หมู่ที่ 2 ทรงคนอง สามพราน นครปฐม</t>
  </si>
  <si>
    <t>02L009-B001</t>
  </si>
  <si>
    <t>ษ617/2571</t>
  </si>
  <si>
    <t>3730600582866</t>
  </si>
  <si>
    <t>น.ส. ษุภากร จันยะกาย</t>
  </si>
  <si>
    <t>เลขที่ 89 หมู่ที่ 2 ทรงคนอง สามพราน นครปฐม</t>
  </si>
  <si>
    <t>02L009-B002</t>
  </si>
  <si>
    <t>จ557/2571</t>
  </si>
  <si>
    <t>น.ส. จันทิมา จันยะกาย</t>
  </si>
  <si>
    <t>02L009-B003</t>
  </si>
  <si>
    <t>ส500/5327</t>
  </si>
  <si>
    <t>3730600588074</t>
  </si>
  <si>
    <t>นาย สำเนา บุญช่วย</t>
  </si>
  <si>
    <t>เลขที่ 52 ม. 6  ต. ทรงคนอง อ. สามพราน จ. นครปฐม</t>
  </si>
  <si>
    <t>7138</t>
  </si>
  <si>
    <t>06G027/001</t>
  </si>
  <si>
    <t>117707</t>
  </si>
  <si>
    <t>7139</t>
  </si>
  <si>
    <t>06G027/002</t>
  </si>
  <si>
    <t>117708</t>
  </si>
  <si>
    <t>7140</t>
  </si>
  <si>
    <t>06G027/003</t>
  </si>
  <si>
    <t>29996</t>
  </si>
  <si>
    <t>จ557/5327/001</t>
  </si>
  <si>
    <t>3730600588082</t>
  </si>
  <si>
    <t>น.ส. จันทรา บุญช่วย</t>
  </si>
  <si>
    <t>เลขที่ 52 หมู่ที่ 6 ทรงคนอง สามพราน นครปฐม</t>
  </si>
  <si>
    <t>06G027/003-B001</t>
  </si>
  <si>
    <t>ส571/5918/001</t>
  </si>
  <si>
    <t>3730600577595</t>
  </si>
  <si>
    <t>นาง สำเนียง ทองสัมฤทธิ์</t>
  </si>
  <si>
    <t>เลขที่ 36 ม. 1  ต. ทรงคนอง อ. สามพราน จ. นครปฐม</t>
  </si>
  <si>
    <t>5863</t>
  </si>
  <si>
    <t>01Y018</t>
  </si>
  <si>
    <t>12849</t>
  </si>
  <si>
    <t>เลขที่ 36 หมู่ที่ 1 ทรงคนอง สามพราน นครปฐม</t>
  </si>
  <si>
    <t>01Y018-B001</t>
  </si>
  <si>
    <t>01Y018-B002</t>
  </si>
  <si>
    <t>ส571/5757</t>
  </si>
  <si>
    <t>นาง สำเนียง ไทยนิยม</t>
  </si>
  <si>
    <t>เลขที่ 14 ม. 3  ต. มหาสวัสดิ์ อ. พุทธมณฑล จ. นครปฐม</t>
  </si>
  <si>
    <t>5100</t>
  </si>
  <si>
    <t>01A026</t>
  </si>
  <si>
    <t>3001</t>
  </si>
  <si>
    <t>อ600/7774</t>
  </si>
  <si>
    <t>3730600580201</t>
  </si>
  <si>
    <t>นาง อำไพ วิไลรัตน์</t>
  </si>
  <si>
    <t>เลขที่ 62 หมู่ที่ 1 ทรงคนอง สามพราน นครปฐม</t>
  </si>
  <si>
    <t>01A026-B001</t>
  </si>
  <si>
    <t>01A026-B002</t>
  </si>
  <si>
    <t>01A026-B003</t>
  </si>
  <si>
    <t>01A026-B004</t>
  </si>
  <si>
    <t>เลขที่ 14 หมู่ที่ 3 มหาสวัสดิ์ พุทธมณฑล นครปฐม</t>
  </si>
  <si>
    <t>01A026-B005</t>
  </si>
  <si>
    <t>5101</t>
  </si>
  <si>
    <t>01A027</t>
  </si>
  <si>
    <t>67218</t>
  </si>
  <si>
    <t>ส710/6645</t>
  </si>
  <si>
    <t>3730600586632</t>
  </si>
  <si>
    <t>นาง สำเริง ภู่พัฒน์</t>
  </si>
  <si>
    <t>เลขที่ 60/6 ม. 2  ต. ทรงคนอง อ. สามพราน จ. นครปฐม</t>
  </si>
  <si>
    <t>5966</t>
  </si>
  <si>
    <t>02B016/001</t>
  </si>
  <si>
    <t>107521</t>
  </si>
  <si>
    <t>ส710/5779</t>
  </si>
  <si>
    <t>นาย สำเริง เนียมอยู่ยงค์</t>
  </si>
  <si>
    <t>6712</t>
  </si>
  <si>
    <t>05B018</t>
  </si>
  <si>
    <t>8604</t>
  </si>
  <si>
    <t>ส552/6555</t>
  </si>
  <si>
    <t>3102002783164</t>
  </si>
  <si>
    <t>นาย สิทธิชัย พันธุนรากุล</t>
  </si>
  <si>
    <t>เลขที่ 17/35 ม. 2  แขวง จรเข้บัว เขต ลาดพร้าว จ. กรุงเทพมหานคร</t>
  </si>
  <si>
    <t>5344</t>
  </si>
  <si>
    <t>01K028</t>
  </si>
  <si>
    <t>71894</t>
  </si>
  <si>
    <t>ส555/5757/001</t>
  </si>
  <si>
    <t>3730600875146</t>
  </si>
  <si>
    <t>นาย สิทธินันท์ ไทยทวี</t>
  </si>
  <si>
    <t>เลขที่ 31/3 ม. 1  ต. ทรงคนอง อ. สามพราน จ. นครปฐม</t>
  </si>
  <si>
    <t>5807</t>
  </si>
  <si>
    <t>01X013</t>
  </si>
  <si>
    <t>27677</t>
  </si>
  <si>
    <t>5803</t>
  </si>
  <si>
    <t>01X009</t>
  </si>
  <si>
    <t>3134</t>
  </si>
  <si>
    <t>เลขที่ 31/3 หมู่ที่ 1 ทรงคนอง สามพราน นครปฐม</t>
  </si>
  <si>
    <t>01X009-B001</t>
  </si>
  <si>
    <t>5639</t>
  </si>
  <si>
    <t>01U004</t>
  </si>
  <si>
    <t>78912</t>
  </si>
  <si>
    <t>ส556/7871</t>
  </si>
  <si>
    <t>1102000015848</t>
  </si>
  <si>
    <t>นาย สิทธิพงศ์ มหาวงค์</t>
  </si>
  <si>
    <t>7593</t>
  </si>
  <si>
    <t>03F007/001</t>
  </si>
  <si>
    <t>138229</t>
  </si>
  <si>
    <t>ส556/1716</t>
  </si>
  <si>
    <t>3101500226371</t>
  </si>
  <si>
    <t>นาย สิทธิพงษ์ แก้วกำพลกุล</t>
  </si>
  <si>
    <t>เลขที่ 163 ซ. ตรอกบางขุนพรหม ถ. วิสุทธิ์กษัตริย์  แขวง บ้านพานถม เขต พระนคร จ. กรุงเทพมหานคร</t>
  </si>
  <si>
    <t>5525</t>
  </si>
  <si>
    <t>01R020</t>
  </si>
  <si>
    <t>97527</t>
  </si>
  <si>
    <t>5526</t>
  </si>
  <si>
    <t>01R021</t>
  </si>
  <si>
    <t>88658</t>
  </si>
  <si>
    <t>5527</t>
  </si>
  <si>
    <t>01R022</t>
  </si>
  <si>
    <t>101219</t>
  </si>
  <si>
    <t>ธ บ ไอเมคคานิคส์</t>
  </si>
  <si>
    <t xml:space="preserve">บริษัทจำกัด ไอเมคคานิคส์ </t>
  </si>
  <si>
    <t>เลขที่ 99/9 หมู่ที่ 2 ทรงคนอง สามพราน นครปฐม</t>
  </si>
  <si>
    <t>01R022-B001</t>
  </si>
  <si>
    <t>สำนักงาน,สำนักงาน,สำนักงาน,โรงจอดรถ,โรงกลึง,คลังสินค้า,สำนักงาน</t>
  </si>
  <si>
    <t>01R022-B002</t>
  </si>
  <si>
    <t>01R022-B003</t>
  </si>
  <si>
    <t>ห้องพักพนักงาน</t>
  </si>
  <si>
    <t>ส527/7276</t>
  </si>
  <si>
    <t>3100102190767</t>
  </si>
  <si>
    <t>นาย สินเจริญ วัชรพงศ์เสถียร</t>
  </si>
  <si>
    <t>เลขที่ 14/244 ม. 6  แขวง จอมทอง เขต จอมทอง จ. กรุงเทพมหานคร</t>
  </si>
  <si>
    <t>5774</t>
  </si>
  <si>
    <t>01W014</t>
  </si>
  <si>
    <t>58345</t>
  </si>
  <si>
    <t>เลขที่ 14/244 หมู่ที่ 6 จอมทอง จอมทอง กรุงเทพมหานคร</t>
  </si>
  <si>
    <t>01W014-B001</t>
  </si>
  <si>
    <t>ชาญวัสดุ</t>
  </si>
  <si>
    <t>ส766/8557</t>
  </si>
  <si>
    <t>1100800545327</t>
  </si>
  <si>
    <t>นาย สิรภพ สุนทรหงส์</t>
  </si>
  <si>
    <t>เลขที่ 335 ม. 8  ต. ศรีสำราญ อ. สองพี่น้อง จ. สุพรรณบุรี</t>
  </si>
  <si>
    <t>6824</t>
  </si>
  <si>
    <t>05H006</t>
  </si>
  <si>
    <t>2926</t>
  </si>
  <si>
    <t>6828</t>
  </si>
  <si>
    <t>05H008/003</t>
  </si>
  <si>
    <t>2925</t>
  </si>
  <si>
    <t>ส717/8777/002</t>
  </si>
  <si>
    <t>น.ส. สิริขวัญ ศรีวิรัช</t>
  </si>
  <si>
    <t>6718</t>
  </si>
  <si>
    <t>05B025</t>
  </si>
  <si>
    <t>2833</t>
  </si>
  <si>
    <t>เลขที่ 6 หมู่ที่ 5 ทรงคนอง สามพราน นครปฐม</t>
  </si>
  <si>
    <t>05B025-B001</t>
  </si>
  <si>
    <t>6763</t>
  </si>
  <si>
    <t>05D017</t>
  </si>
  <si>
    <t>2835</t>
  </si>
  <si>
    <t>05D017-B001</t>
  </si>
  <si>
    <t>6716</t>
  </si>
  <si>
    <t>05B023</t>
  </si>
  <si>
    <t>8603</t>
  </si>
  <si>
    <t>ส730/8759</t>
  </si>
  <si>
    <t>3730500733064</t>
  </si>
  <si>
    <t>น.ส. สิริญา ศรีทองพิมพ์</t>
  </si>
  <si>
    <t>เลขที่ 27/1 ม. 2  ต. หอมเกร็ด อ. สามพราน จ. นครปฐม</t>
  </si>
  <si>
    <t>6319</t>
  </si>
  <si>
    <t>03A020</t>
  </si>
  <si>
    <t>26941</t>
  </si>
  <si>
    <t>6352</t>
  </si>
  <si>
    <t>03B001</t>
  </si>
  <si>
    <t>47521</t>
  </si>
  <si>
    <t>จ777/8797</t>
  </si>
  <si>
    <t>3730600590621</t>
  </si>
  <si>
    <t>น.ส. จีรวรรณ สร้อยเซียน</t>
  </si>
  <si>
    <t>เลขที่ 51/2 หมู่ที่ 3 ทรงคนอง สามพราน นครปฐม</t>
  </si>
  <si>
    <t>03B001-B001</t>
  </si>
  <si>
    <t>โรงเก็บมะพร้าว</t>
  </si>
  <si>
    <t>ส755/1187</t>
  </si>
  <si>
    <t>3730600132933</t>
  </si>
  <si>
    <t>นาง สิรินันท์ กิ่งสวัสดิ์</t>
  </si>
  <si>
    <t>เลขที่ 76 ม. 2  ต. บางเตย อ. สามพราน จ. นครปฐม</t>
  </si>
  <si>
    <t>5380</t>
  </si>
  <si>
    <t>01K065</t>
  </si>
  <si>
    <t>3031</t>
  </si>
  <si>
    <t>ส753/6569</t>
  </si>
  <si>
    <t>3102100397975</t>
  </si>
  <si>
    <t>น.ส. สิริบุญญ์ พนาพฤกษชาติ</t>
  </si>
  <si>
    <t>เลขที่ 32/3 ม. 7  แขวง บางมด เขต จอมทอง จ. กรุงเทพมหานคร</t>
  </si>
  <si>
    <t>6688</t>
  </si>
  <si>
    <t>05A007</t>
  </si>
  <si>
    <t>2952</t>
  </si>
  <si>
    <t>ส775/7117/001</t>
  </si>
  <si>
    <t>3730600855871</t>
  </si>
  <si>
    <t>น.ส. สิริมนต์ มังกรสวัสดิ์</t>
  </si>
  <si>
    <t>เลขที่ 29/3 ม. 1  ต. ทรงคนอง อ. สามพราน จ. นครปฐม</t>
  </si>
  <si>
    <t>5389</t>
  </si>
  <si>
    <t>01L002/001</t>
  </si>
  <si>
    <t>123447</t>
  </si>
  <si>
    <t>ส774/9552</t>
  </si>
  <si>
    <t>3102201249109</t>
  </si>
  <si>
    <t>น.ส. สิริรัตน์ ฤทธิ์เจริญ</t>
  </si>
  <si>
    <t>5713</t>
  </si>
  <si>
    <t>01V059</t>
  </si>
  <si>
    <t>79423</t>
  </si>
  <si>
    <t>เลขที่ 44/40 หมู่ที่ 1 ทรงคนอง สามพราน นครปฐม</t>
  </si>
  <si>
    <t>01V059-B001</t>
  </si>
  <si>
    <t>ส777/7557</t>
  </si>
  <si>
    <t>3100100565771</t>
  </si>
  <si>
    <t>น.ส. สิริวรรณ มโนบูรชัยเลิศ</t>
  </si>
  <si>
    <t>เลขที่ 6/2 ม. 13  แขวง บางพรม เขต ตลิ่งชัน จ. กรุงเทพมหานคร</t>
  </si>
  <si>
    <t>7109</t>
  </si>
  <si>
    <t>06F028/006</t>
  </si>
  <si>
    <t>108376</t>
  </si>
  <si>
    <t>ส577/7866</t>
  </si>
  <si>
    <t>น.ส. สีนวล เล้าโสภาภิรมย์</t>
  </si>
  <si>
    <t>เลขที่ 14/5 ม. 7  ต. ท่าตลาด อ. สามพราน จ. นครปฐม</t>
  </si>
  <si>
    <t>5543</t>
  </si>
  <si>
    <t>01R035</t>
  </si>
  <si>
    <t>3101</t>
  </si>
  <si>
    <t>ส133/2429/002</t>
  </si>
  <si>
    <t>3730600578486</t>
  </si>
  <si>
    <t>นาง สุกัญญา ชิดเชื้อ</t>
  </si>
  <si>
    <t>เลขที่ 45/5 ม. 1  ต. ทรงคนอง อ. สามพราน จ. นครปฐม</t>
  </si>
  <si>
    <t>5794</t>
  </si>
  <si>
    <t>01X003</t>
  </si>
  <si>
    <t>75247</t>
  </si>
  <si>
    <t>เลขที่ 45/5 หมู่ที่ 1 ทรงคนอง สามพราน นครปฐม</t>
  </si>
  <si>
    <t>01X003-B001</t>
  </si>
  <si>
    <t>5796</t>
  </si>
  <si>
    <t>01X005</t>
  </si>
  <si>
    <t>75249</t>
  </si>
  <si>
    <t>ส155/6417</t>
  </si>
  <si>
    <t>3730600579229</t>
  </si>
  <si>
    <t>นาง สุคนธา ผดุงวัตร</t>
  </si>
  <si>
    <t>เลขที่ 99/132 ซ. ลาดพร้าว18  แขวง จอมพล เขต จตุจักร จ. กรุงเทพมหานคร</t>
  </si>
  <si>
    <t>5393</t>
  </si>
  <si>
    <t>01L006</t>
  </si>
  <si>
    <t>31716</t>
  </si>
  <si>
    <t>เลขที่ 99/132 ซ. ลาดพร้าว18 จอมพล จตุจักร กรุงเทพมหานคร</t>
  </si>
  <si>
    <t>01L006-B001</t>
  </si>
  <si>
    <t>01L006-B002</t>
  </si>
  <si>
    <t>ส247/5555</t>
  </si>
  <si>
    <t>3730600577277</t>
  </si>
  <si>
    <t>น.ส. สุจิตราภรณ์ ปานบ้านเกร็ด</t>
  </si>
  <si>
    <t>เลขที่ 33 ม. 1  ต. ทรงคนอง อ. สามพราน จ. นครปฐม</t>
  </si>
  <si>
    <t>5872</t>
  </si>
  <si>
    <t>01Y027</t>
  </si>
  <si>
    <t>12852</t>
  </si>
  <si>
    <t>ป744/5555</t>
  </si>
  <si>
    <t>1102001392505</t>
  </si>
  <si>
    <t>นาย ประณต ปานบ้านเกร็ด</t>
  </si>
  <si>
    <t>เลขที่ 11/2 หมู่ที่ 1 ทรงคนอง สามพราน นครปฐม</t>
  </si>
  <si>
    <t>01Y027-B001</t>
  </si>
  <si>
    <t>6960</t>
  </si>
  <si>
    <t>05N002/001</t>
  </si>
  <si>
    <t>88623</t>
  </si>
  <si>
    <t>ส240/6188/001</t>
  </si>
  <si>
    <t>1709900327251</t>
  </si>
  <si>
    <t>น.ส. สุชาดา พงศ์สุประดิษฐ์</t>
  </si>
  <si>
    <t>เลขที่ 67 ม. 1  ต. ทรงคนอง อ. สามพราน จ. นครปฐม</t>
  </si>
  <si>
    <t>5425</t>
  </si>
  <si>
    <t>01M014</t>
  </si>
  <si>
    <t>29970</t>
  </si>
  <si>
    <t>เลขที่ 67 หมู่ที่ 1 ทรงคนอง สามพราน นครปฐม</t>
  </si>
  <si>
    <t>01M014-B001</t>
  </si>
  <si>
    <t>01M014-B002</t>
  </si>
  <si>
    <t>ส240/2110/002</t>
  </si>
  <si>
    <t>3730600594902</t>
  </si>
  <si>
    <t>นาย สุชาติ ชังเก</t>
  </si>
  <si>
    <t>เลขที่ 11 ม. 4  ต. ทรงคนอง อ. สามพราน จ. นครปฐม</t>
  </si>
  <si>
    <t>7312</t>
  </si>
  <si>
    <t>04E012</t>
  </si>
  <si>
    <t>2911</t>
  </si>
  <si>
    <t>เลขที่ 11 หมู่ที่ 4 ทรงคนอง สามพราน นครปฐม</t>
  </si>
  <si>
    <t>04E012-B001</t>
  </si>
  <si>
    <t>ส240/2110</t>
  </si>
  <si>
    <t>นาย สุชาติ ซังเก</t>
  </si>
  <si>
    <t>เลขที่ 11 ม. 5  ต. ทรงคนอง อ. สามพราน จ. นครปฐม</t>
  </si>
  <si>
    <t>6950</t>
  </si>
  <si>
    <t>05M008/002</t>
  </si>
  <si>
    <t>89733</t>
  </si>
  <si>
    <t>ก446/2110</t>
  </si>
  <si>
    <t>1102001587209</t>
  </si>
  <si>
    <t>นาย กิตติพงษ์ ชังเก</t>
  </si>
  <si>
    <t>เลขที่ 93 หมู่ที่ 5 ทรงคนอง สามพราน นครปฐม</t>
  </si>
  <si>
    <t>05M008/002-B001</t>
  </si>
  <si>
    <t>05M008/002-B002</t>
  </si>
  <si>
    <t>05M008/002-B003</t>
  </si>
  <si>
    <t>6952</t>
  </si>
  <si>
    <t>05M010</t>
  </si>
  <si>
    <t>36029</t>
  </si>
  <si>
    <t>6655</t>
  </si>
  <si>
    <t>04E011</t>
  </si>
  <si>
    <t>55176</t>
  </si>
  <si>
    <t>6951</t>
  </si>
  <si>
    <t>05M009</t>
  </si>
  <si>
    <t>36030</t>
  </si>
  <si>
    <t>ส240/6787/001</t>
  </si>
  <si>
    <t>3102001306818</t>
  </si>
  <si>
    <t>นาย สุชาติ ภูรีสารศัพท์</t>
  </si>
  <si>
    <t>เลขที่ 44/37 ม. 1  ต. ทรงคนอง อ. สามพราน จ. นครปฐม</t>
  </si>
  <si>
    <t>5747</t>
  </si>
  <si>
    <t>01V083</t>
  </si>
  <si>
    <t>79415</t>
  </si>
  <si>
    <t>เลขที่ 44/37 หมู่ที่ 1 ทรงคนอง สามพราน นครปฐม</t>
  </si>
  <si>
    <t>01V083-B001</t>
  </si>
  <si>
    <t>ส240/6645/001</t>
  </si>
  <si>
    <t>3102000232144</t>
  </si>
  <si>
    <t>นาย สุชาติ ภู่พัฒน์</t>
  </si>
  <si>
    <t>เลขที่ 60/6 ม. 2 ซ. ตรอกวัดอัมพวา  ต. ทรงคนอง อ. สามพราน จ. นครปฐม</t>
  </si>
  <si>
    <t>5967</t>
  </si>
  <si>
    <t>02B017</t>
  </si>
  <si>
    <t>88703</t>
  </si>
  <si>
    <t>เลขที่ 60/6 หมู่ที่ 2 ซ. ตรอกวัดอัมพวา ทรงคนอง สามพราน นครปฐม</t>
  </si>
  <si>
    <t>02B017-B001</t>
  </si>
  <si>
    <t>ส240/8777/001</t>
  </si>
  <si>
    <t>3730600599432</t>
  </si>
  <si>
    <t>นาย สุชาติ ศรีลิ้มตี๋</t>
  </si>
  <si>
    <t>เลขที่ 38/3 ม. 5  ต. ทรงคนอง อ. สามพราน จ. นครปฐม</t>
  </si>
  <si>
    <t>6796</t>
  </si>
  <si>
    <t>05F001</t>
  </si>
  <si>
    <t>90408</t>
  </si>
  <si>
    <t>เลขที่ 38/3 หมู่ที่ 5 ทรงคนอง สามพราน นครปฐม</t>
  </si>
  <si>
    <t>05F001-B001</t>
  </si>
  <si>
    <t>05F001-B002</t>
  </si>
  <si>
    <t>โรงจอดรถ, โรงเก็บของ</t>
  </si>
  <si>
    <t>ส240/9795</t>
  </si>
  <si>
    <t>1739900024321</t>
  </si>
  <si>
    <t>นาย สุชาติ อยู่อุ๊น</t>
  </si>
  <si>
    <t>เลขที่ 50/2 ม. 1  ต. ทรงคนอง อ. สามพราน จ. นครปฐม</t>
  </si>
  <si>
    <t>5478</t>
  </si>
  <si>
    <t>01P005</t>
  </si>
  <si>
    <t>55951</t>
  </si>
  <si>
    <t>ส787/8187/001</t>
  </si>
  <si>
    <t>3730600578966</t>
  </si>
  <si>
    <t>นาง สมหมาย สุขสมัย</t>
  </si>
  <si>
    <t>เลขที่ 50/2 หมู่ที่ 1 ทรงคนอง สามพราน นครปฐม</t>
  </si>
  <si>
    <t>01P005-B001</t>
  </si>
  <si>
    <t>01P005-B002</t>
  </si>
  <si>
    <t>01P005-B003</t>
  </si>
  <si>
    <t>01P005-B004</t>
  </si>
  <si>
    <t>ส240/7867/001</t>
  </si>
  <si>
    <t>3102200579440</t>
  </si>
  <si>
    <t>นาย สุชาติ เลิศภูมิปัญญา</t>
  </si>
  <si>
    <t>5994</t>
  </si>
  <si>
    <t>02C012</t>
  </si>
  <si>
    <t>91992</t>
  </si>
  <si>
    <t>5995</t>
  </si>
  <si>
    <t>02C013</t>
  </si>
  <si>
    <t>91993</t>
  </si>
  <si>
    <t>5997</t>
  </si>
  <si>
    <t>02C014/001</t>
  </si>
  <si>
    <t>104752</t>
  </si>
  <si>
    <t>6104</t>
  </si>
  <si>
    <t>02H001</t>
  </si>
  <si>
    <t>3185</t>
  </si>
  <si>
    <t>02H001-B001</t>
  </si>
  <si>
    <t>02H001-B002</t>
  </si>
  <si>
    <t>บ้านพักพนักงาน,บ้านพักอาศัย</t>
  </si>
  <si>
    <t>6106</t>
  </si>
  <si>
    <t>02H002/001</t>
  </si>
  <si>
    <t>110718</t>
  </si>
  <si>
    <t>พ325/7867</t>
  </si>
  <si>
    <t>นาง เพ็ญจันทร์ เลิศภูมิปัญญา</t>
  </si>
  <si>
    <t>เลขที่ 9/12 หมู่ที่ 2 ทรงคนอง สามพราน นครปฐม</t>
  </si>
  <si>
    <t>02H002/001-B001</t>
  </si>
  <si>
    <t>02H002/001-B002</t>
  </si>
  <si>
    <t>6395</t>
  </si>
  <si>
    <t>03C016</t>
  </si>
  <si>
    <t>12092</t>
  </si>
  <si>
    <t>03C016-B001</t>
  </si>
  <si>
    <t>โรงปั้น</t>
  </si>
  <si>
    <t>6396</t>
  </si>
  <si>
    <t>03C016/001</t>
  </si>
  <si>
    <t>105455</t>
  </si>
  <si>
    <t>03C016/001-B001</t>
  </si>
  <si>
    <t>ส240/8795</t>
  </si>
  <si>
    <t>3730600579644</t>
  </si>
  <si>
    <t>นาย สุชาติ เหมือนวงษ์ธรรม</t>
  </si>
  <si>
    <t>เลขที่ 56/1 ม. 1  ต. ทรงคนอง อ. สามพราน จ. นครปฐม</t>
  </si>
  <si>
    <t>7347</t>
  </si>
  <si>
    <t>01J003/001</t>
  </si>
  <si>
    <t>109303</t>
  </si>
  <si>
    <t>เลขที่ 56/1 หมู่ที่ 1 ทรงคนอง สามพราน นครปฐม</t>
  </si>
  <si>
    <t>01J003/001-B001</t>
  </si>
  <si>
    <t>ส250/2157</t>
  </si>
  <si>
    <t>3100400547841</t>
  </si>
  <si>
    <t>นาง สุชิน จงนิรามัยสถิต</t>
  </si>
  <si>
    <t>เลขที่ 39/21-22 ซ. สวนพลู2 ถ. สาทร  แขวง ทุ่งมหาเมฆ เขต สาทร จ. กรุงเทพมหานคร</t>
  </si>
  <si>
    <t>7247</t>
  </si>
  <si>
    <t>06J031</t>
  </si>
  <si>
    <t>67265</t>
  </si>
  <si>
    <t>ส260/5915/001</t>
  </si>
  <si>
    <t>3730600598797</t>
  </si>
  <si>
    <t>นาย สุชีพ ทองประเสริฐ</t>
  </si>
  <si>
    <t>เลขที่ 29/1 ม. 5  ต. ทรงคนอง อ. สามพราน จ. นครปฐม</t>
  </si>
  <si>
    <t>6808</t>
  </si>
  <si>
    <t>05F012</t>
  </si>
  <si>
    <t>88844</t>
  </si>
  <si>
    <t>05F012-B001</t>
  </si>
  <si>
    <t>05F012-B002</t>
  </si>
  <si>
    <t>05F012-B003</t>
  </si>
  <si>
    <t>05F012-B004</t>
  </si>
  <si>
    <t>6882</t>
  </si>
  <si>
    <t>05I019</t>
  </si>
  <si>
    <t>88843</t>
  </si>
  <si>
    <t>อ500/5915</t>
  </si>
  <si>
    <t>3730600594040</t>
  </si>
  <si>
    <t>นาย อนุ ทองประเสริฐ</t>
  </si>
  <si>
    <t>เลขที่ 40/5 หมู่ที่ 5 ทรงคนอง สามพราน นครปฐม</t>
  </si>
  <si>
    <t>05I019-B001</t>
  </si>
  <si>
    <t>ส400/9627</t>
  </si>
  <si>
    <t>3720900358457</t>
  </si>
  <si>
    <t>น.ส. สุณี อู่เพชร</t>
  </si>
  <si>
    <t>เลขที่ 44 ม. 5  ต. ทรงคนอง อ. สามพราน จ. นครปฐม</t>
  </si>
  <si>
    <t>6864</t>
  </si>
  <si>
    <t>05I007</t>
  </si>
  <si>
    <t>37929</t>
  </si>
  <si>
    <t>เลขที่ 44 หมู่ที่ 5 ทรงคนอง สามพราน นครปฐม</t>
  </si>
  <si>
    <t>05I007-B001</t>
  </si>
  <si>
    <t>ส400/2185</t>
  </si>
  <si>
    <t>นาง สุด ช้างแสนประเสริฐ</t>
  </si>
  <si>
    <t>6594</t>
  </si>
  <si>
    <t>04B014</t>
  </si>
  <si>
    <t>2921</t>
  </si>
  <si>
    <t>เลขที่ 12/1 หมู่ที่ 5 ทรงคนอง สามพราน นครปฐม</t>
  </si>
  <si>
    <t>04B014-B001</t>
  </si>
  <si>
    <t>ภ221/2710</t>
  </si>
  <si>
    <t>3730600595968</t>
  </si>
  <si>
    <t>นาย ภุชชงค์ แช่มค้า</t>
  </si>
  <si>
    <t>เลขที่ 24 หมู่ที่ 4 ทรงคนอง สามพราน นครปฐม</t>
  </si>
  <si>
    <t>04B014-B002</t>
  </si>
  <si>
    <t>04B014-B003</t>
  </si>
  <si>
    <t>ส457/5916/001</t>
  </si>
  <si>
    <t>4101900008574</t>
  </si>
  <si>
    <t>นาย สุดท้าย ทองพรหม</t>
  </si>
  <si>
    <t>เลขที่ 44/68 ม. 1  ต. ทรงคนอง อ. สามพราน จ. นครปฐม</t>
  </si>
  <si>
    <t>5601</t>
  </si>
  <si>
    <t>01S060</t>
  </si>
  <si>
    <t>71536</t>
  </si>
  <si>
    <t>เลขที่ 44/68 หมู่ที่ 1 ทรงคนอง สามพราน นครปฐม</t>
  </si>
  <si>
    <t>01S060-B001</t>
  </si>
  <si>
    <t>ส467/5945</t>
  </si>
  <si>
    <t>3730600591709</t>
  </si>
  <si>
    <t>น.ส. สุดาพร เทอดไทย</t>
  </si>
  <si>
    <t>6328</t>
  </si>
  <si>
    <t>03A028</t>
  </si>
  <si>
    <t>26314</t>
  </si>
  <si>
    <t>เลขที่ 50/2 หมู่ที่ 3 ทรงคนอง สามพราน นครปฐม</t>
  </si>
  <si>
    <t>03A028-B001</t>
  </si>
  <si>
    <t>03A028-B002</t>
  </si>
  <si>
    <t>ส474/5768/001</t>
  </si>
  <si>
    <t>3101700501694</t>
  </si>
  <si>
    <t>น.ส. สุดารัตน์ ประภาโส</t>
  </si>
  <si>
    <t>เลขที่ 89 ม. 1  ต. ทรงคนอง อ. สามพราน จ. นครปฐม</t>
  </si>
  <si>
    <t>5839</t>
  </si>
  <si>
    <t>01X045</t>
  </si>
  <si>
    <t>57475</t>
  </si>
  <si>
    <t>5841</t>
  </si>
  <si>
    <t>01X047</t>
  </si>
  <si>
    <t>57474</t>
  </si>
  <si>
    <t>5842</t>
  </si>
  <si>
    <t>01X048</t>
  </si>
  <si>
    <t>3129</t>
  </si>
  <si>
    <t>5844</t>
  </si>
  <si>
    <t>01X050</t>
  </si>
  <si>
    <t>57473</t>
  </si>
  <si>
    <t>เลขที่ 89 หมู่ที่ 1 ทรงคนอง สามพราน นครปฐม</t>
  </si>
  <si>
    <t>01X050-B001</t>
  </si>
  <si>
    <t>5845</t>
  </si>
  <si>
    <t>01X051</t>
  </si>
  <si>
    <t>57472</t>
  </si>
  <si>
    <t>01X051-B001</t>
  </si>
  <si>
    <t>ส487/5757</t>
  </si>
  <si>
    <t>3730600144494</t>
  </si>
  <si>
    <t>ด.ญ. สุดาศรี ไทยทวี</t>
  </si>
  <si>
    <t>เลขที่ 29 ม. 3  ต. บางเตย อ. สามพราน จ. นครปฐม</t>
  </si>
  <si>
    <t>5710</t>
  </si>
  <si>
    <t>01V056/003</t>
  </si>
  <si>
    <t>107706</t>
  </si>
  <si>
    <t>5673</t>
  </si>
  <si>
    <t>01V029</t>
  </si>
  <si>
    <t>20523</t>
  </si>
  <si>
    <t>ส550/2775</t>
  </si>
  <si>
    <t>3450300418991</t>
  </si>
  <si>
    <t>นาย สุทธะ ชัยลิ้นฟ้า</t>
  </si>
  <si>
    <t>เลขที่ 171/31 ซ. พุทธบูชา39แยก1-1  แขวง บางมด เขต ทุ่งครุ จ. กรุงเทพมหานคร</t>
  </si>
  <si>
    <t>5602</t>
  </si>
  <si>
    <t>01S061</t>
  </si>
  <si>
    <t>77054</t>
  </si>
  <si>
    <t>เลขที่ 171/31 ซ. พุทธบูชา39แยก1-1 บางมด ทุ่งครุ กรุงเทพมหานคร</t>
  </si>
  <si>
    <t>01S061-B001</t>
  </si>
  <si>
    <t>01S061-B002</t>
  </si>
  <si>
    <t>ส552/8783</t>
  </si>
  <si>
    <t>3101401949979</t>
  </si>
  <si>
    <t>นาย สุทธิชัย เศรษฐกวิน</t>
  </si>
  <si>
    <t>เลขที่ 52/112 ม. 6  แขวง บางบอน เขต บางบอน จ. กรุงเทพมหานคร</t>
  </si>
  <si>
    <t>7180</t>
  </si>
  <si>
    <t>06I001/002</t>
  </si>
  <si>
    <t>106431</t>
  </si>
  <si>
    <t>ส555/8274</t>
  </si>
  <si>
    <t>3100100245343</t>
  </si>
  <si>
    <t>น.ส. สุทธินี สุจริต</t>
  </si>
  <si>
    <t>เลขที่ 89/211 ม. หมู่บ้านนันทวัน ซ.3/5 ถ. ราชพฤกษ์  แขวง บางแวก เขต ภาษีเจริญ จ. กรุงเทพมหานคร</t>
  </si>
  <si>
    <t>5502</t>
  </si>
  <si>
    <t>01Q007/002</t>
  </si>
  <si>
    <t>113436</t>
  </si>
  <si>
    <t>01Q007/002-B002</t>
  </si>
  <si>
    <t>ส585/8761</t>
  </si>
  <si>
    <t>3620101691547</t>
  </si>
  <si>
    <t>นาย สุทัศน์ ศรีผง</t>
  </si>
  <si>
    <t>เลขที่ 101/126 ม. 12  ต. ไร่ขิง อ. สามพราน จ. นครปฐม</t>
  </si>
  <si>
    <t>5741</t>
  </si>
  <si>
    <t>01V079</t>
  </si>
  <si>
    <t>74687</t>
  </si>
  <si>
    <t>ส550/2787</t>
  </si>
  <si>
    <t>3102400389741</t>
  </si>
  <si>
    <t>นาง สุทิน จรัสวัฒนาพร</t>
  </si>
  <si>
    <t>เลขที่ 9 ซ. สมเด็จพระเจ้าตากสิน3  แขวง ดาวคะนอง เขต ธนบุรี จ. กรุงเทพมหานคร</t>
  </si>
  <si>
    <t>5605</t>
  </si>
  <si>
    <t>01S064</t>
  </si>
  <si>
    <t>77245</t>
  </si>
  <si>
    <t>เลขที่ 9 ซ. สมเด็จพระเจ้าตากสิน3 ดาวคะนอง ธนบุรี กรุงเทพมหานคร</t>
  </si>
  <si>
    <t>01S064-B001</t>
  </si>
  <si>
    <t>5606</t>
  </si>
  <si>
    <t>01S065</t>
  </si>
  <si>
    <t>77244</t>
  </si>
  <si>
    <t>01S065-B001</t>
  </si>
  <si>
    <t>ส550/6185/001</t>
  </si>
  <si>
    <t>3730600590079</t>
  </si>
  <si>
    <t>นาง สุทินี พงษ์ไทย</t>
  </si>
  <si>
    <t>7575</t>
  </si>
  <si>
    <t>03F013/001</t>
  </si>
  <si>
    <t>135170</t>
  </si>
  <si>
    <t>6535</t>
  </si>
  <si>
    <t>03F013</t>
  </si>
  <si>
    <t>3235</t>
  </si>
  <si>
    <t>เลขที่ 4/1 หมู่ที่ 3 ทรงคนอง สามพราน นครปฐม</t>
  </si>
  <si>
    <t>03F013-B001</t>
  </si>
  <si>
    <t>ส580/4831/001</t>
  </si>
  <si>
    <t>3730600576831</t>
  </si>
  <si>
    <t>น.ส. สุทิศา ดิษฐเกษร</t>
  </si>
  <si>
    <t>เลขที่ 31 ม. 1  ต. ทรงคนอง อ. สามพราน จ. นครปฐม</t>
  </si>
  <si>
    <t>5808</t>
  </si>
  <si>
    <t>01X014</t>
  </si>
  <si>
    <t>49142</t>
  </si>
  <si>
    <t>เลขที่ 31 หมู่ที่ 1 ทรงคนอง สามพราน นครปฐม</t>
  </si>
  <si>
    <t>01X014-B001</t>
  </si>
  <si>
    <t>เลขที่ 55/8 ม. 1  ต. ทรงคนอง อ. สามพราน จ. นครปฐม</t>
  </si>
  <si>
    <t>5354</t>
  </si>
  <si>
    <t>01K039</t>
  </si>
  <si>
    <t>71896</t>
  </si>
  <si>
    <t>01K039-B001</t>
  </si>
  <si>
    <t>ส500/8181/001</t>
  </si>
  <si>
    <t>3730600589445</t>
  </si>
  <si>
    <t>นาย สุธี สุขสงวน</t>
  </si>
  <si>
    <t>6008</t>
  </si>
  <si>
    <t>02D003</t>
  </si>
  <si>
    <t>58837</t>
  </si>
  <si>
    <t>02D003-B001</t>
  </si>
  <si>
    <t>02D003-B002</t>
  </si>
  <si>
    <t>02D003-B004</t>
  </si>
  <si>
    <t>02D003-B005</t>
  </si>
  <si>
    <t>02D003-B006</t>
  </si>
  <si>
    <t>02D003-B007</t>
  </si>
  <si>
    <t>ส500/8187/001</t>
  </si>
  <si>
    <t>3730600133131</t>
  </si>
  <si>
    <t>นาย สุธี สุขสมัย</t>
  </si>
  <si>
    <t>เลขที่ 44/35 ม. 1  ต. ทรงคนอง อ. สามพราน จ. นครปฐม</t>
  </si>
  <si>
    <t>5719</t>
  </si>
  <si>
    <t>01V061/004</t>
  </si>
  <si>
    <t>83910</t>
  </si>
  <si>
    <t>5749</t>
  </si>
  <si>
    <t>01V085</t>
  </si>
  <si>
    <t>79418</t>
  </si>
  <si>
    <t>เลขที่ 44/35 หมู่ที่ 1 ทรงคนอง สามพราน นครปฐม</t>
  </si>
  <si>
    <t>01V085-B001</t>
  </si>
  <si>
    <t>เลขที่ 41/4 ม. 1  ต. ทรงคนอง อ. สามพราน จ. นครปฐม</t>
  </si>
  <si>
    <t>5613</t>
  </si>
  <si>
    <t>01T004</t>
  </si>
  <si>
    <t>64447</t>
  </si>
  <si>
    <t>5614</t>
  </si>
  <si>
    <t>01T005</t>
  </si>
  <si>
    <t>64448</t>
  </si>
  <si>
    <t>ธ บ เดอะไวน์ รีสอร์ท</t>
  </si>
  <si>
    <t xml:space="preserve">บริษัทจำกัด เดอะไวน์ รีสอร์ท </t>
  </si>
  <si>
    <t>01T005-B001</t>
  </si>
  <si>
    <t>506/1|โรงแรม ความสูงไม่เกิน 5 ชั้น</t>
  </si>
  <si>
    <t>โรงแรม</t>
  </si>
  <si>
    <t>หัองพักคนงาน</t>
  </si>
  <si>
    <t>5615</t>
  </si>
  <si>
    <t>01T006</t>
  </si>
  <si>
    <t>64449</t>
  </si>
  <si>
    <t>01T006-B001</t>
  </si>
  <si>
    <t>5616</t>
  </si>
  <si>
    <t>01T007</t>
  </si>
  <si>
    <t>64450</t>
  </si>
  <si>
    <t>01T007-B001</t>
  </si>
  <si>
    <t>5617</t>
  </si>
  <si>
    <t>01T008</t>
  </si>
  <si>
    <t>64451</t>
  </si>
  <si>
    <t>01T008-B001</t>
  </si>
  <si>
    <t>5618</t>
  </si>
  <si>
    <t>01T009</t>
  </si>
  <si>
    <t>64452</t>
  </si>
  <si>
    <t>5795</t>
  </si>
  <si>
    <t>01X004</t>
  </si>
  <si>
    <t>75248</t>
  </si>
  <si>
    <t>01X004-B001</t>
  </si>
  <si>
    <t>ส557/8158</t>
  </si>
  <si>
    <t>3730600599394</t>
  </si>
  <si>
    <t>น.ส. สุนทรี สุขทัศน์</t>
  </si>
  <si>
    <t>เลขที่ 38 ม. 5  ต. ทรงคนอง อ. สามพราน จ. นครปฐม</t>
  </si>
  <si>
    <t>6739</t>
  </si>
  <si>
    <t>05C017</t>
  </si>
  <si>
    <t>2960</t>
  </si>
  <si>
    <t>เลขที่ 38 หมู่ที่ 5 ทรงคนอง สามพราน นครปฐม</t>
  </si>
  <si>
    <t>05C017-b001</t>
  </si>
  <si>
    <t>ส557/8457/001</t>
  </si>
  <si>
    <t>3730600589861</t>
  </si>
  <si>
    <t>นาง สุนทรี สุดประเสริฐ</t>
  </si>
  <si>
    <t>เลขที่ 3/1 ม. 3  ต. ทรงคนอง อ. สามพราน จ. นครปฐม</t>
  </si>
  <si>
    <t>6486</t>
  </si>
  <si>
    <t>03D034</t>
  </si>
  <si>
    <t>12095</t>
  </si>
  <si>
    <t>เลขที่ 3/1 หมู่ที่ 3 ทรงคนอง สามพราน นครปฐม</t>
  </si>
  <si>
    <t>03D034-B001</t>
  </si>
  <si>
    <t>03D034-B002</t>
  </si>
  <si>
    <t>03D034-B003</t>
  </si>
  <si>
    <t>6528</t>
  </si>
  <si>
    <t>03F006</t>
  </si>
  <si>
    <t>20983</t>
  </si>
  <si>
    <t>ธ บ โรโตแม็กซ์</t>
  </si>
  <si>
    <t xml:space="preserve">บริษัทจำกัด โรโตแม็กซ์ </t>
  </si>
  <si>
    <t>เลขที่ 3/9 หมู่ที่ 3 ทรงคนอง สามพราน นครปฐม</t>
  </si>
  <si>
    <t>03F006-B001</t>
  </si>
  <si>
    <t>03F006-B002</t>
  </si>
  <si>
    <t>03F006-B003</t>
  </si>
  <si>
    <t>03F006-B004</t>
  </si>
  <si>
    <t>โรงเชื่อม</t>
  </si>
  <si>
    <t>03F006-B005</t>
  </si>
  <si>
    <t>ก325/8457</t>
  </si>
  <si>
    <t>น.ส. กาญจนา สุดประเสริฐ</t>
  </si>
  <si>
    <t>เลขที่ 3/5 หมู่ที่ 3 ทรงคนอง สามพราน นครปฐม</t>
  </si>
  <si>
    <t>03F006-B006</t>
  </si>
  <si>
    <t>03F006-B007</t>
  </si>
  <si>
    <t>ส557/9587</t>
  </si>
  <si>
    <t>3730600578475</t>
  </si>
  <si>
    <t>น.ส. สุนทรี อุ่นสุวรรณ</t>
  </si>
  <si>
    <t>5805</t>
  </si>
  <si>
    <t>01X010/001</t>
  </si>
  <si>
    <t>37035</t>
  </si>
  <si>
    <t>5798</t>
  </si>
  <si>
    <t>01X006/001</t>
  </si>
  <si>
    <t>37036</t>
  </si>
  <si>
    <t>5813</t>
  </si>
  <si>
    <t>01X017/001</t>
  </si>
  <si>
    <t>3131</t>
  </si>
  <si>
    <t>ส555/8784</t>
  </si>
  <si>
    <t>3730600989460</t>
  </si>
  <si>
    <t>นาย สุนันท์ สวัสดี</t>
  </si>
  <si>
    <t>เลขที่ 46/2 ม. 3  ต. หนองบัว อ. บ้านแพ้ว จ. สมุทรสาคร</t>
  </si>
  <si>
    <t>6645</t>
  </si>
  <si>
    <t>04E002</t>
  </si>
  <si>
    <t>59441</t>
  </si>
  <si>
    <t>ส550/8784</t>
  </si>
  <si>
    <t>3730600989435</t>
  </si>
  <si>
    <t>นาย สนั่น สวัสดี</t>
  </si>
  <si>
    <t>เลขที่ 47 หมู่ที่ 4 ทรงคนอง สามพราน นครปฐม</t>
  </si>
  <si>
    <t>04E002-B001</t>
  </si>
  <si>
    <t>04E002-B002</t>
  </si>
  <si>
    <t>04E002-B003</t>
  </si>
  <si>
    <t>ภ167/8784</t>
  </si>
  <si>
    <t>3730600989451</t>
  </si>
  <si>
    <t>นาย ภคพล สวัสดี</t>
  </si>
  <si>
    <t>เลขที่ 47/1 หมู่ที่ 4 ทรงคนอง สามพราน นครปฐม</t>
  </si>
  <si>
    <t>04E002-B004</t>
  </si>
  <si>
    <t>ส570/5757</t>
  </si>
  <si>
    <t>3730600583676</t>
  </si>
  <si>
    <t>นาง สุนารี ไทยประเสริฐ</t>
  </si>
  <si>
    <t>เลขที่ 25 ม. 2  ต. ทรงคนอง อ. สามพราน จ. นครปฐม</t>
  </si>
  <si>
    <t>5931</t>
  </si>
  <si>
    <t>02A010</t>
  </si>
  <si>
    <t>18917</t>
  </si>
  <si>
    <t>ศ755/4199/001</t>
  </si>
  <si>
    <t>3730600583684</t>
  </si>
  <si>
    <t>นาย ศิรินัน แตงอ่อน</t>
  </si>
  <si>
    <t>เลขที่ 25 หมู่ที่ 2 ทรงคนอง สามพราน นครปฐม</t>
  </si>
  <si>
    <t>02A010-B001</t>
  </si>
  <si>
    <t>02A010-B002</t>
  </si>
  <si>
    <t>02A010-B003</t>
  </si>
  <si>
    <t>ท917/2321</t>
  </si>
  <si>
    <t>3730600583650</t>
  </si>
  <si>
    <t>น.ส. ทองย้อย ชาญช่าง</t>
  </si>
  <si>
    <t>เลขที่ 25/2 หมู่ที่ 2 ทรงคนอง สามพราน นครปฐม</t>
  </si>
  <si>
    <t>02A010-B004</t>
  </si>
  <si>
    <t>ส570/4199</t>
  </si>
  <si>
    <t>นาง สุนารี แตงอ่อน</t>
  </si>
  <si>
    <t>เลขที่ 25/1 หมู่ที่ 2 ทรงคนอง สามพราน นครปฐม</t>
  </si>
  <si>
    <t>02A010-B005</t>
  </si>
  <si>
    <t>5932</t>
  </si>
  <si>
    <t>02A011</t>
  </si>
  <si>
    <t>18918</t>
  </si>
  <si>
    <t>7041</t>
  </si>
  <si>
    <t>06E015/002</t>
  </si>
  <si>
    <t>121799</t>
  </si>
  <si>
    <t>06E015/002-B001</t>
  </si>
  <si>
    <t>7042</t>
  </si>
  <si>
    <t>06E015/003</t>
  </si>
  <si>
    <t>121800</t>
  </si>
  <si>
    <t>ส580/2917/001</t>
  </si>
  <si>
    <t>3730600593817</t>
  </si>
  <si>
    <t>น.ส. สุนิษา จือเกร็ด</t>
  </si>
  <si>
    <t>เลขที่ 68/7 ม. 2  ต. ทรงคนอง อ. สามพราน จ. นครปฐม</t>
  </si>
  <si>
    <t>6466</t>
  </si>
  <si>
    <t>03D024</t>
  </si>
  <si>
    <t>95000</t>
  </si>
  <si>
    <t>ส500/9758</t>
  </si>
  <si>
    <t>3730600594082</t>
  </si>
  <si>
    <t>นาง สุนี โอ๊ยนาสวน</t>
  </si>
  <si>
    <t>เลขที่ 63/7 ม. 5  ต. ทรงคนอง อ. สามพราน จ. นครปฐม</t>
  </si>
  <si>
    <t>6840</t>
  </si>
  <si>
    <t>05H014/005</t>
  </si>
  <si>
    <t>121316</t>
  </si>
  <si>
    <t>เลขที่ 63/7 หมู่ที่ 5 ทรงคนอง สามพราน นครปฐม</t>
  </si>
  <si>
    <t>05H014/005-B001</t>
  </si>
  <si>
    <t>05H014/005-B002</t>
  </si>
  <si>
    <t>6841</t>
  </si>
  <si>
    <t>05H014/006</t>
  </si>
  <si>
    <t>121315</t>
  </si>
  <si>
    <t>ส570/5918/001</t>
  </si>
  <si>
    <t>3730600597286</t>
  </si>
  <si>
    <t>พ.ต.ต. สุนีย์ ทองสิมา</t>
  </si>
  <si>
    <t>เลขที่ 55 ม. 4  ต. ทรงคนอง อ. สามพราน จ. นครปฐม</t>
  </si>
  <si>
    <t>6624</t>
  </si>
  <si>
    <t>04D007/001</t>
  </si>
  <si>
    <t>106347</t>
  </si>
  <si>
    <t>6887</t>
  </si>
  <si>
    <t>05I024</t>
  </si>
  <si>
    <t>2938</t>
  </si>
  <si>
    <t>05I024-B001</t>
  </si>
  <si>
    <t>05I024-B002</t>
  </si>
  <si>
    <t>6623</t>
  </si>
  <si>
    <t>04D007</t>
  </si>
  <si>
    <t>83390</t>
  </si>
  <si>
    <t>เลขที่ 55 หมู่ที่ 4 ทรงคนอง สามพราน นครปฐม</t>
  </si>
  <si>
    <t>04D007-B001</t>
  </si>
  <si>
    <t>04D007-B002</t>
  </si>
  <si>
    <t>ส570/8795</t>
  </si>
  <si>
    <t>3100800833051</t>
  </si>
  <si>
    <t>น.ส. สุนีย์ สัมฤทธิวณิชชา</t>
  </si>
  <si>
    <t>เลขที่ 203/858 ม. 2  ต. สวนใหญ่ อ. เมืองนนทบุรี จ. นนทบุรี</t>
  </si>
  <si>
    <t>6512</t>
  </si>
  <si>
    <t>03E020</t>
  </si>
  <si>
    <t>54732</t>
  </si>
  <si>
    <t>6514</t>
  </si>
  <si>
    <t>03E022</t>
  </si>
  <si>
    <t>10434</t>
  </si>
  <si>
    <t>6517</t>
  </si>
  <si>
    <t>03E024/001</t>
  </si>
  <si>
    <t>99641</t>
  </si>
  <si>
    <t>เลขที่ 203/858 หมู่ที่ 2 สวนใหญ่ เมืองนนทบุรี นนทบุรี</t>
  </si>
  <si>
    <t>03E024/001-B001</t>
  </si>
  <si>
    <t>03E024/001-B002</t>
  </si>
  <si>
    <t>03E024/001-B003</t>
  </si>
  <si>
    <t>6048</t>
  </si>
  <si>
    <t>02E026</t>
  </si>
  <si>
    <t>3160</t>
  </si>
  <si>
    <t>ส570/8147/001</t>
  </si>
  <si>
    <t>3730300864556</t>
  </si>
  <si>
    <t>น.ส. สุนีย์ สุขตาล</t>
  </si>
  <si>
    <t>เลขที่ 8 ม. 6  ต. ทรงคนอง อ. สามพราน จ. นครปฐม</t>
  </si>
  <si>
    <t>7228</t>
  </si>
  <si>
    <t>06J016</t>
  </si>
  <si>
    <t>62921</t>
  </si>
  <si>
    <t>เลขที่ 8 หมู่ที่ 6 ทรงคนอง สามพราน นครปฐม</t>
  </si>
  <si>
    <t>06J016-B001</t>
  </si>
  <si>
    <t>ส574/5370/001</t>
  </si>
  <si>
    <t>3730600579954</t>
  </si>
  <si>
    <t>นาง สุปราณี บุญมี</t>
  </si>
  <si>
    <t>เลขที่ 59/21 ม. 1  ต. ทรงคนอง อ. สามพราน จ. นครปฐม</t>
  </si>
  <si>
    <t>5204</t>
  </si>
  <si>
    <t>01F017/001</t>
  </si>
  <si>
    <t>88007</t>
  </si>
  <si>
    <t>ส677/6911</t>
  </si>
  <si>
    <t>3730600582858</t>
  </si>
  <si>
    <t>น.ส. สุพรรณี เฟื่องขจร</t>
  </si>
  <si>
    <t>เลขที่ 18/1 ม. 2  ต. ทรงคนอง อ. สามพราน จ. นครปฐม</t>
  </si>
  <si>
    <t>6144</t>
  </si>
  <si>
    <t>02I019</t>
  </si>
  <si>
    <t>47237</t>
  </si>
  <si>
    <t>ส757/9511/001</t>
  </si>
  <si>
    <t>3730600582971</t>
  </si>
  <si>
    <t>นาง สมทรง อินแขก</t>
  </si>
  <si>
    <t>เลขที่ 18/1 หมู่ที่ 2 ทรงคนอง สามพราน นครปฐม</t>
  </si>
  <si>
    <t>02I019-B001</t>
  </si>
  <si>
    <t>02I019-B002</t>
  </si>
  <si>
    <t>ส670/2570/001</t>
  </si>
  <si>
    <t>3730600578621</t>
  </si>
  <si>
    <t>นาย สุพล แชบัว</t>
  </si>
  <si>
    <t>เลขที่ 29/4 ม. 1  ต. ทรงคนอง อ. สามพราน จ. นครปฐม</t>
  </si>
  <si>
    <t>5472</t>
  </si>
  <si>
    <t>01O016</t>
  </si>
  <si>
    <t>89929</t>
  </si>
  <si>
    <t>เลขที่ 29/4 หมู่ที่ 1 ทรงคนอง สามพราน นครปฐม</t>
  </si>
  <si>
    <t>01O016-B001</t>
  </si>
  <si>
    <t>อ520/2570</t>
  </si>
  <si>
    <t>นาย อนุชา แชบัว</t>
  </si>
  <si>
    <t>01O016-B002</t>
  </si>
  <si>
    <t>01O016-B003</t>
  </si>
  <si>
    <t>5539</t>
  </si>
  <si>
    <t>01R031</t>
  </si>
  <si>
    <t>39807</t>
  </si>
  <si>
    <t>ส647/2555</t>
  </si>
  <si>
    <t>3400101246804</t>
  </si>
  <si>
    <t>น.ส. สุพัตรา จันทบุตร</t>
  </si>
  <si>
    <t>เลขที่ 58/16 ม. 2  ต. ทรงคนอง อ. สามพราน จ. นครปฐม</t>
  </si>
  <si>
    <t>7408</t>
  </si>
  <si>
    <t>02E023/001</t>
  </si>
  <si>
    <t>128288</t>
  </si>
  <si>
    <t>เลขที่ 58/16 หมู่ที่ 2 ทรงคนอง สามพราน นครปฐม</t>
  </si>
  <si>
    <t>02E023/001-B001</t>
  </si>
  <si>
    <t>02E023/001-B002</t>
  </si>
  <si>
    <t>ส647/5395</t>
  </si>
  <si>
    <t>5120699012546</t>
  </si>
  <si>
    <t>นาง สุพัตรา บุญอนันธนสาร</t>
  </si>
  <si>
    <t>เลขที่ 399/9 ซ. นวมินทร์111  แขวง นวมินทร์ เขต บึงกุ่ม จ. กรุงเทพมหานคร</t>
  </si>
  <si>
    <t>7561</t>
  </si>
  <si>
    <t>02M801</t>
  </si>
  <si>
    <t>เลขที่ 399/9 ซ. นวมินทร์111 นวมินทร์ บึงกุ่ม กรุงเทพมหานคร</t>
  </si>
  <si>
    <t>02M801-B001</t>
  </si>
  <si>
    <t>02M801-B002</t>
  </si>
  <si>
    <t>02M801-B003</t>
  </si>
  <si>
    <t>6297</t>
  </si>
  <si>
    <t>02M014</t>
  </si>
  <si>
    <t>3260</t>
  </si>
  <si>
    <t>6298</t>
  </si>
  <si>
    <t>02M015</t>
  </si>
  <si>
    <t>78911</t>
  </si>
  <si>
    <t>ส657/8187/001</t>
  </si>
  <si>
    <t>3730600577056</t>
  </si>
  <si>
    <t>น.ส. สุพิทยา สุขศรีสมบูรณ์</t>
  </si>
  <si>
    <t>เลขที่ 32/12 ม. 1  ต. ทรงคนอง อ. สามพราน จ. นครปฐม</t>
  </si>
  <si>
    <t>5763</t>
  </si>
  <si>
    <t>01W008</t>
  </si>
  <si>
    <t>36273</t>
  </si>
  <si>
    <t>5761</t>
  </si>
  <si>
    <t>01W006</t>
  </si>
  <si>
    <t>27691</t>
  </si>
  <si>
    <t>เลขที่ 32/12 หมู่ที่ 1 ทรงคนอง สามพราน นครปฐม</t>
  </si>
  <si>
    <t>01W006-B001</t>
  </si>
  <si>
    <t>01W006-B002</t>
  </si>
  <si>
    <t>ร้านเสริมสวย,ซ่อมรถ</t>
  </si>
  <si>
    <t>01W006-B003</t>
  </si>
  <si>
    <t>01W006-B004</t>
  </si>
  <si>
    <t>01W006-B005</t>
  </si>
  <si>
    <t>01W006-B006</t>
  </si>
  <si>
    <t>01W006-B007</t>
  </si>
  <si>
    <t>01W006-B008</t>
  </si>
  <si>
    <t>01W006-B009</t>
  </si>
  <si>
    <t>ส657/2557</t>
  </si>
  <si>
    <t>3101203018600</t>
  </si>
  <si>
    <t>นาย สุภัทร จันทรวิวัฒน์</t>
  </si>
  <si>
    <t>เลขที่ 59/2 ม. 6  แขวง บางแค เขต บางแค จ. กรุงเทพมหานคร</t>
  </si>
  <si>
    <t>6724</t>
  </si>
  <si>
    <t>05C007</t>
  </si>
  <si>
    <t>2964</t>
  </si>
  <si>
    <t>6741</t>
  </si>
  <si>
    <t>05C019</t>
  </si>
  <si>
    <t>62134</t>
  </si>
  <si>
    <t>ส657/7775/001</t>
  </si>
  <si>
    <t>3730600592217</t>
  </si>
  <si>
    <t>น.ส. สุภัทรสรณ์ มาลัยทอง</t>
  </si>
  <si>
    <t>เลขที่ 28/1 ม. 3  ต. ทรงคนอง อ. สามพราน จ. นครปฐม</t>
  </si>
  <si>
    <t>6428</t>
  </si>
  <si>
    <t>03C031</t>
  </si>
  <si>
    <t>89958</t>
  </si>
  <si>
    <t>เลขที่ 28/1 หมู่ที่ 3 ทรงคนอง สามพราน นครปฐม</t>
  </si>
  <si>
    <t>03C031-B001</t>
  </si>
  <si>
    <t>03C031-B002</t>
  </si>
  <si>
    <t>03C031-B003</t>
  </si>
  <si>
    <t>03C031-B004</t>
  </si>
  <si>
    <t>03C031-B005</t>
  </si>
  <si>
    <t>03C031-B006</t>
  </si>
  <si>
    <t>03C031-B007</t>
  </si>
  <si>
    <t>03C031-B008</t>
  </si>
  <si>
    <t>ส657/5338</t>
  </si>
  <si>
    <t>3730600598037</t>
  </si>
  <si>
    <t>น.ส. สุภัทรา ธัญญสกุลกิจ</t>
  </si>
  <si>
    <t>เลขที่ 8/209 ซ. พหลโยธิน30  แขวง จันทรเกษม เขต จตุจักร จ. กรุงเทพมหานคร</t>
  </si>
  <si>
    <t>6263</t>
  </si>
  <si>
    <t>02L026</t>
  </si>
  <si>
    <t>3272</t>
  </si>
  <si>
    <t>6264</t>
  </si>
  <si>
    <t>02L027</t>
  </si>
  <si>
    <t>3271</t>
  </si>
  <si>
    <t>เลขที่ 8/209 ซ. พหลโยธิน30 จันทรเกษม จตุจักร กรุงเทพมหานคร</t>
  </si>
  <si>
    <t>02L027-B001</t>
  </si>
  <si>
    <t>6134</t>
  </si>
  <si>
    <t>02I009</t>
  </si>
  <si>
    <t>3270</t>
  </si>
  <si>
    <t>ส657/6174</t>
  </si>
  <si>
    <t>นาง สุภัทรา ภควณิช</t>
  </si>
  <si>
    <t>เลขที่ 50/8 ม. 6  ต. สามพราน อ. สามพราน จ. นครปฐม</t>
  </si>
  <si>
    <t>6702</t>
  </si>
  <si>
    <t>05B008/002</t>
  </si>
  <si>
    <t>105674</t>
  </si>
  <si>
    <t>ส688/7755</t>
  </si>
  <si>
    <t>1421000170611</t>
  </si>
  <si>
    <t>น.ส. สุภัสสร เวียนเป๊ะ</t>
  </si>
  <si>
    <t>เลขที่ 109/1 ม. 4  ต. ผานกเค้า อ. ภูกระดึง จ. เลย</t>
  </si>
  <si>
    <t>6041</t>
  </si>
  <si>
    <t>02E021</t>
  </si>
  <si>
    <t>86022</t>
  </si>
  <si>
    <t>เลขที่ 109/1 หมู่ที่ 4 ผานกเค้า ภูกระดึง เลย</t>
  </si>
  <si>
    <t>02E021-B001</t>
  </si>
  <si>
    <t>6042</t>
  </si>
  <si>
    <t>02E021/001</t>
  </si>
  <si>
    <t>110635</t>
  </si>
  <si>
    <t>02E021/001-B001</t>
  </si>
  <si>
    <t>6043</t>
  </si>
  <si>
    <t>02E021/002</t>
  </si>
  <si>
    <t>110634</t>
  </si>
  <si>
    <t>02E021/002-B001</t>
  </si>
  <si>
    <t>ส600/7185</t>
  </si>
  <si>
    <t>3102300440923</t>
  </si>
  <si>
    <t>น.ส. สุภา วงศ์ประดิษฐ์</t>
  </si>
  <si>
    <t>เลขที่ 14 ซ. หมู่บ้านเศรษฐก่ิจ 23  แขวง บางแคเหนือ เขต บางแค จ. กรุงเทพมหานคร</t>
  </si>
  <si>
    <t>7388</t>
  </si>
  <si>
    <t>01W007/002</t>
  </si>
  <si>
    <t>129101</t>
  </si>
  <si>
    <t>ส600/9711/001</t>
  </si>
  <si>
    <t>3730600588473</t>
  </si>
  <si>
    <t>นาง สุภา อยู่คงพัน</t>
  </si>
  <si>
    <t>เลขที่ 76 ม. 2  ต. ทรงคนอง อ. สามพราน จ. นครปฐม</t>
  </si>
  <si>
    <t>5939</t>
  </si>
  <si>
    <t>02A016/002</t>
  </si>
  <si>
    <t>113062</t>
  </si>
  <si>
    <t>เลขที่ 76 หมู่ที่ 2 ทรงคนอง สามพราน นครปฐม</t>
  </si>
  <si>
    <t>02A016/002-B001</t>
  </si>
  <si>
    <t>ส660/1540</t>
  </si>
  <si>
    <t>3730600592322</t>
  </si>
  <si>
    <t>นาย สุภาพ กานดา</t>
  </si>
  <si>
    <t>เลขที่ 90 ม. 6  ต. ทรงคนอง อ. สามพราน จ. นครปฐม</t>
  </si>
  <si>
    <t>7569</t>
  </si>
  <si>
    <t>06J072</t>
  </si>
  <si>
    <t>115110</t>
  </si>
  <si>
    <t>เลขที่ 90 หมู่ที่ 6 ทรงคนอง สามพราน นครปฐม</t>
  </si>
  <si>
    <t>06J072-B001</t>
  </si>
  <si>
    <t>06J072-B002</t>
  </si>
  <si>
    <t>06J072-B003</t>
  </si>
  <si>
    <t>หอพัก,หอพัก,หอพัก</t>
  </si>
  <si>
    <t>06J072-B004</t>
  </si>
  <si>
    <t>06J072-B005</t>
  </si>
  <si>
    <t>ส660/6777</t>
  </si>
  <si>
    <t>3730600582297</t>
  </si>
  <si>
    <t>นาย สุภาพ ภิรมย์ขาว</t>
  </si>
  <si>
    <t>เลขที่ 60/5 ม. 2  ต. ทรงคนอง อ. สามพราน จ. นครปฐม</t>
  </si>
  <si>
    <t>6291</t>
  </si>
  <si>
    <t>02M005</t>
  </si>
  <si>
    <t>3258</t>
  </si>
  <si>
    <t>เลขที่ 60/5 หมู่ที่ 2 ทรงคนอง สามพราน นครปฐม</t>
  </si>
  <si>
    <t>02M005-B001</t>
  </si>
  <si>
    <t>ส667/7774</t>
  </si>
  <si>
    <t>3730600144079</t>
  </si>
  <si>
    <t>นาง สุภาพรรณ วรรณวงศ์สิริ</t>
  </si>
  <si>
    <t>เลขที่ 21 ม. 3  ต. บางเตย อ. สามพราน จ. นครปฐม</t>
  </si>
  <si>
    <t>6964</t>
  </si>
  <si>
    <t>05N005</t>
  </si>
  <si>
    <t>53449</t>
  </si>
  <si>
    <t>เลขที่ 21 หมู่ที่ 3 บางเตย สามพราน นครปฐม</t>
  </si>
  <si>
    <t>05N005-B001</t>
  </si>
  <si>
    <t>05N005-B002</t>
  </si>
  <si>
    <t>ส667/4714</t>
  </si>
  <si>
    <t>1102000017212</t>
  </si>
  <si>
    <t>น.ส. สุภาภรณ์ ดวงดารา</t>
  </si>
  <si>
    <t>เลขที่ 9 ม. 1  ต. ทรงคนอง อ. สามพราน จ. นครปฐม</t>
  </si>
  <si>
    <t>5229</t>
  </si>
  <si>
    <t>01F037</t>
  </si>
  <si>
    <t>96362</t>
  </si>
  <si>
    <t>ป719/4714</t>
  </si>
  <si>
    <t>3730600575088</t>
  </si>
  <si>
    <t>นาง ประกอบ ดวงดารา</t>
  </si>
  <si>
    <t>เลขที่ 9 หมู่ที่ 1 ทรงคนอง สามพราน นครปฐม</t>
  </si>
  <si>
    <t>01F037-B001</t>
  </si>
  <si>
    <t>01F037-B002</t>
  </si>
  <si>
    <t>ส667/8575</t>
  </si>
  <si>
    <t>3730600580251</t>
  </si>
  <si>
    <t>น.ส. สุภาภรณ์ สูนย์นาคำ</t>
  </si>
  <si>
    <t>เลขที่ 62/1 ม. 1  ต. ทรงคนอง อ. สามพราน จ. นครปฐม</t>
  </si>
  <si>
    <t>5082</t>
  </si>
  <si>
    <t>01A010/002</t>
  </si>
  <si>
    <t>113117</t>
  </si>
  <si>
    <t>ส667/1427/001</t>
  </si>
  <si>
    <t>3730600579091</t>
  </si>
  <si>
    <t>นาง สุภาภรณ์ เกิดเจริญ</t>
  </si>
  <si>
    <t>เลขที่ 85/2 ม. 2  ต. ทรงคนอง อ. สามพราน จ. นครปฐม</t>
  </si>
  <si>
    <t>6252</t>
  </si>
  <si>
    <t>02L015</t>
  </si>
  <si>
    <t>10639</t>
  </si>
  <si>
    <t>เลขที่ 85/2 หมู่ที่ 2 ทรงคนอง สามพราน นครปฐม</t>
  </si>
  <si>
    <t>02L015-B001</t>
  </si>
  <si>
    <t>02L015-B002</t>
  </si>
  <si>
    <t>02L015-B003</t>
  </si>
  <si>
    <t>5815</t>
  </si>
  <si>
    <t>01X019</t>
  </si>
  <si>
    <t>43802</t>
  </si>
  <si>
    <t>ส720/1427/001</t>
  </si>
  <si>
    <t>3730600579083</t>
  </si>
  <si>
    <t>นาย สาโรช เกิดเจริญ</t>
  </si>
  <si>
    <t>เลขที่ 51/2 หมู่ที่ 1 ทรงคนอง สามพราน นครปฐม</t>
  </si>
  <si>
    <t>01X019-B001</t>
  </si>
  <si>
    <t>01X019-B002</t>
  </si>
  <si>
    <t>ส667/5715</t>
  </si>
  <si>
    <t>3730300863461</t>
  </si>
  <si>
    <t>น.ส. สุภาภรณ์ เที่ยงนาดอน</t>
  </si>
  <si>
    <t>เลขที่ 44 ม. 2  ต. มหาสวัสดิ์ อ. พุทธมณฑล จ. นครปฐม</t>
  </si>
  <si>
    <t>7208</t>
  </si>
  <si>
    <t>06I020</t>
  </si>
  <si>
    <t>41771</t>
  </si>
  <si>
    <t>ส674/5874</t>
  </si>
  <si>
    <t>3709900171860</t>
  </si>
  <si>
    <t>นาง สุภารัตน์ บุศยดิลกสกุล</t>
  </si>
  <si>
    <t>เลขที่ 99/175 ซ. อาคาราเมซอง 25 ถ. ประดิพันธ์ 25  แขวง สามเสนใน เขต พญาไท จ. กรุงเทพมหานคร</t>
  </si>
  <si>
    <t>5378</t>
  </si>
  <si>
    <t>01K063</t>
  </si>
  <si>
    <t>71875</t>
  </si>
  <si>
    <t>5377</t>
  </si>
  <si>
    <t>01K062</t>
  </si>
  <si>
    <t>71876</t>
  </si>
  <si>
    <t>ส674/5768</t>
  </si>
  <si>
    <t>3730600579458</t>
  </si>
  <si>
    <t>น.ส. สุภาวดี ประภัสสโร</t>
  </si>
  <si>
    <t>เลขที่ 40/5 ม. 1  ต. ทรงคนอง อ. สามพราน จ. นครปฐม</t>
  </si>
  <si>
    <t>5416</t>
  </si>
  <si>
    <t>01M003</t>
  </si>
  <si>
    <t>67772</t>
  </si>
  <si>
    <t>ส674/8717/001</t>
  </si>
  <si>
    <t>3119900540909</t>
  </si>
  <si>
    <t>น.ส. สุภาวดี ศรีเขียว</t>
  </si>
  <si>
    <t>เลขที่ 64/17 ม. 1  ต. ทรงคนอง อ. สามพราน จ. นครปฐม</t>
  </si>
  <si>
    <t>5353</t>
  </si>
  <si>
    <t>01K038</t>
  </si>
  <si>
    <t>71903</t>
  </si>
  <si>
    <t>เลขที่ 64/17 หมู่ที่ 1 ทรงคนอง สามพราน นครปฐม</t>
  </si>
  <si>
    <t>01K038-B001</t>
  </si>
  <si>
    <t>ส674/8187</t>
  </si>
  <si>
    <t>3102000051042</t>
  </si>
  <si>
    <t>น.ส. สุภาวดี สุขสมัย</t>
  </si>
  <si>
    <t>เลขที่ 151/420 ม. 9  แขวง บางไผ่ เขต บางแค จ. กรุงเทพมหานคร</t>
  </si>
  <si>
    <t>5476</t>
  </si>
  <si>
    <t>01P003</t>
  </si>
  <si>
    <t>55953</t>
  </si>
  <si>
    <t>เลขที่ 50/1 หมู่ที่ 1 ทรงคนอง สามพราน นครปฐม</t>
  </si>
  <si>
    <t>01P003-B001</t>
  </si>
  <si>
    <t>ส633/5915</t>
  </si>
  <si>
    <t>3730600600228</t>
  </si>
  <si>
    <t>น.ส. สุภิญญา ทองประเสริฐ</t>
  </si>
  <si>
    <t>6631</t>
  </si>
  <si>
    <t>04D011</t>
  </si>
  <si>
    <t>22812</t>
  </si>
  <si>
    <t>พ387/7781</t>
  </si>
  <si>
    <t>3730600595577</t>
  </si>
  <si>
    <t>น.ส. เพ็ญศรี แย้มสุขสมบูรณ์</t>
  </si>
  <si>
    <t>เลขที่ 20/1 หมู่ที่ 4 ทรงคนอง สามพราน นครปฐม</t>
  </si>
  <si>
    <t>04D011-B001</t>
  </si>
  <si>
    <t>ส600/5685</t>
  </si>
  <si>
    <t>3730600594228</t>
  </si>
  <si>
    <t>นาง สุภี เทพสิทธิ์</t>
  </si>
  <si>
    <t>6918</t>
  </si>
  <si>
    <t>05L003</t>
  </si>
  <si>
    <t>83992</t>
  </si>
  <si>
    <t>05L003-B001</t>
  </si>
  <si>
    <t>6856</t>
  </si>
  <si>
    <t>05H025</t>
  </si>
  <si>
    <t>2898</t>
  </si>
  <si>
    <t>ส755/8753</t>
  </si>
  <si>
    <t>3330700390644</t>
  </si>
  <si>
    <t>น.ส. สุมนทิพย์ สายบุญสา</t>
  </si>
  <si>
    <t>เลขที่ 90/89 ม. 11  ต. หญ้าปล้อง อ. เมืองศรีสะเกษ จ. ศรีสะเกษ</t>
  </si>
  <si>
    <t>5379</t>
  </si>
  <si>
    <t>01K064</t>
  </si>
  <si>
    <t>79524</t>
  </si>
  <si>
    <t>เลขที่ 90/89 หมู่ที่ 11 หญ้าปล้อง เมืองศรีสะเกษ ศรีสะเกษ</t>
  </si>
  <si>
    <t>01K064-B001</t>
  </si>
  <si>
    <t>ส770/8797/001</t>
  </si>
  <si>
    <t>3730600574880</t>
  </si>
  <si>
    <t>นาง สุมล สร้อยทอง</t>
  </si>
  <si>
    <t>เลขที่ 6/7 ม. 1  ต. ทรงคนอง อ. สามพราน จ. นครปฐม</t>
  </si>
  <si>
    <t>5900</t>
  </si>
  <si>
    <t>01Z019/001</t>
  </si>
  <si>
    <t>3120</t>
  </si>
  <si>
    <t>5883</t>
  </si>
  <si>
    <t>01Z002</t>
  </si>
  <si>
    <t>92034</t>
  </si>
  <si>
    <t>เลขที่ 6/7 หมู่ที่ 1 ทรงคนอง สามพราน นครปฐม</t>
  </si>
  <si>
    <t>01Z002-B001</t>
  </si>
  <si>
    <t>01Z020-b002</t>
  </si>
  <si>
    <t>5884</t>
  </si>
  <si>
    <t>01Z003</t>
  </si>
  <si>
    <t>92033</t>
  </si>
  <si>
    <t>5885</t>
  </si>
  <si>
    <t>01Z004</t>
  </si>
  <si>
    <t>92032</t>
  </si>
  <si>
    <t>5889</t>
  </si>
  <si>
    <t>01Z008</t>
  </si>
  <si>
    <t>92028</t>
  </si>
  <si>
    <t>ส777/6181/001</t>
  </si>
  <si>
    <t>3730600576017</t>
  </si>
  <si>
    <t>นาง สุมลรัตน์ พงษ์ขวัญ</t>
  </si>
  <si>
    <t>เลขที่ 24/3 ม. 1  ต. ทรงคนอง อ. สามพราน จ. นครปฐม</t>
  </si>
  <si>
    <t>5820</t>
  </si>
  <si>
    <t>01X024</t>
  </si>
  <si>
    <t>3139</t>
  </si>
  <si>
    <t>เลขที่ 24/3 หมู่ที่ 1 ทรงคนอง สามพราน นครปฐม</t>
  </si>
  <si>
    <t>01X024-B001</t>
  </si>
  <si>
    <t>01X024-B002</t>
  </si>
  <si>
    <t>ส714/6787</t>
  </si>
  <si>
    <t>3710500933292</t>
  </si>
  <si>
    <t>น.ส. สุยะคณา พรศิริพิทยาธร</t>
  </si>
  <si>
    <t>เลขที่ 135/41 ม. 6  ต. ศาลายา อ. พุทธมณฑล จ. นครปฐม</t>
  </si>
  <si>
    <t>5073</t>
  </si>
  <si>
    <t>01A004</t>
  </si>
  <si>
    <t>67217</t>
  </si>
  <si>
    <t>6317</t>
  </si>
  <si>
    <t>03A018</t>
  </si>
  <si>
    <t>3205</t>
  </si>
  <si>
    <t>03A018-B001</t>
  </si>
  <si>
    <t>ส724/8575</t>
  </si>
  <si>
    <t>1102000044511</t>
  </si>
  <si>
    <t>นาย สุรชาติ สูนย์นาดำ</t>
  </si>
  <si>
    <t>5080</t>
  </si>
  <si>
    <t>01A010</t>
  </si>
  <si>
    <t>43487</t>
  </si>
  <si>
    <t>เลขที่ 62/1 หมู่ที่ 1 ทรงคนอง สามพราน นครปฐม</t>
  </si>
  <si>
    <t>01A010-B001</t>
  </si>
  <si>
    <t>ส761/8715</t>
  </si>
  <si>
    <t>3801200528121</t>
  </si>
  <si>
    <t>นาย สุรพงศ์ หมกทอง</t>
  </si>
  <si>
    <t>เลขที่ 7/9 ม. 3  แขวง ตลิ่งชัน เขต ตลิ่งชัน จ. กรุงเทพมหานคร</t>
  </si>
  <si>
    <t>5751</t>
  </si>
  <si>
    <t>01V086</t>
  </si>
  <si>
    <t>79419</t>
  </si>
  <si>
    <t>5738</t>
  </si>
  <si>
    <t>01V076</t>
  </si>
  <si>
    <t>79411</t>
  </si>
  <si>
    <t>พ887/8715</t>
  </si>
  <si>
    <t>3729800023885</t>
  </si>
  <si>
    <t>นาง พิศสมัย หมกทอง</t>
  </si>
  <si>
    <t>เลขที่ 44/23 หมู่ที่ 1 ทรงคนอง สามพราน นครปฐม</t>
  </si>
  <si>
    <t>01V076-B001</t>
  </si>
  <si>
    <t>ส767/4164</t>
  </si>
  <si>
    <t>3100700055561</t>
  </si>
  <si>
    <t>นาย สุรพล ตั้งพัฒน์เจริญ</t>
  </si>
  <si>
    <t>เลขที่ 39/8 ซ. เกษมสันต์2  แขวง วังใหม่ เขต ปทุมวัน จ. กรุงเทพมหานคร</t>
  </si>
  <si>
    <t>6072</t>
  </si>
  <si>
    <t>02G001</t>
  </si>
  <si>
    <t>3161</t>
  </si>
  <si>
    <t>ส767/7117/001</t>
  </si>
  <si>
    <t>3101700868601</t>
  </si>
  <si>
    <t>นาย สุรพล ลังการ์พินธุ์</t>
  </si>
  <si>
    <t>เลขที่ 44/51  ต. ทรงคนอง อ. สามพราน จ. นครปฐม</t>
  </si>
  <si>
    <t>5579</t>
  </si>
  <si>
    <t>01S038</t>
  </si>
  <si>
    <t>77251</t>
  </si>
  <si>
    <t>01S038-B001</t>
  </si>
  <si>
    <t>ณ361/7117</t>
  </si>
  <si>
    <t>นาย ณัฐพงศ์ ลังการ์พินธุ์</t>
  </si>
  <si>
    <t>01S038-B002</t>
  </si>
  <si>
    <t>เก็บแบตเตอรี่</t>
  </si>
  <si>
    <t>ส781/1751</t>
  </si>
  <si>
    <t>3730600576599</t>
  </si>
  <si>
    <t>นาย สุรศักดิ์ กลั่นเกิด</t>
  </si>
  <si>
    <t>เลขที่ 45/25 ม. 4  ต. บางกระทึก อ. สามพราน จ. นครปฐม</t>
  </si>
  <si>
    <t>5827</t>
  </si>
  <si>
    <t>01X031</t>
  </si>
  <si>
    <t>3137</t>
  </si>
  <si>
    <t>ส781/1757/001</t>
  </si>
  <si>
    <t>3730600598231</t>
  </si>
  <si>
    <t>นาย สุรศักดิ์ คิมประเสริฐ</t>
  </si>
  <si>
    <t>เลขที่ 22 ม. 5  ต. ทรงคนอง อ. สามพราน จ. นครปฐม</t>
  </si>
  <si>
    <t>6766</t>
  </si>
  <si>
    <t>05D020</t>
  </si>
  <si>
    <t>31523</t>
  </si>
  <si>
    <t>เลขที่ 22 หมู่ที่ 5 ทรงคนอง สามพราน นครปฐม</t>
  </si>
  <si>
    <t>05D020-B001</t>
  </si>
  <si>
    <t>05D020-B002</t>
  </si>
  <si>
    <t>ส745/2772/001</t>
  </si>
  <si>
    <t>5730600003722</t>
  </si>
  <si>
    <t>นาง สุรัตน์ ช่วยชูวงค์</t>
  </si>
  <si>
    <t>เลขที่ 26/9 ม. 2  ต. ทรงคนอง อ. สามพราน จ. นครปฐม</t>
  </si>
  <si>
    <t>5533</t>
  </si>
  <si>
    <t>01R027</t>
  </si>
  <si>
    <t>63814</t>
  </si>
  <si>
    <t>เลขที่ 26/9 หมู่ที่ 2 ทรงคนอง สามพราน นครปฐม</t>
  </si>
  <si>
    <t>01R027-B001</t>
  </si>
  <si>
    <t>01R027-B002</t>
  </si>
  <si>
    <t>01R027-B003</t>
  </si>
  <si>
    <t>5534</t>
  </si>
  <si>
    <t>01R028</t>
  </si>
  <si>
    <t>105423</t>
  </si>
  <si>
    <t>5537</t>
  </si>
  <si>
    <t>01R029</t>
  </si>
  <si>
    <t>94043</t>
  </si>
  <si>
    <t>01R029-B001</t>
  </si>
  <si>
    <t>ส711/5578/001</t>
  </si>
  <si>
    <t>3730600589721</t>
  </si>
  <si>
    <t>น.ส. สุรางค์ ปทุมาสูตร</t>
  </si>
  <si>
    <t>7558</t>
  </si>
  <si>
    <t>03F030</t>
  </si>
  <si>
    <t>03F030-B001</t>
  </si>
  <si>
    <t>03F030-B002</t>
  </si>
  <si>
    <t>6551</t>
  </si>
  <si>
    <t>03F029</t>
  </si>
  <si>
    <t>3242</t>
  </si>
  <si>
    <t>ส755/8767</t>
  </si>
  <si>
    <t>3730600592543</t>
  </si>
  <si>
    <t>นาย สุรินทร์ ศรีพรหมมา</t>
  </si>
  <si>
    <t>เลขที่ 32 ม. 3  ต. ทรงคนอง อ. สามพราน จ. นครปฐม</t>
  </si>
  <si>
    <t>7430</t>
  </si>
  <si>
    <t>03C023/001</t>
  </si>
  <si>
    <t>129203</t>
  </si>
  <si>
    <t>อ570/8767</t>
  </si>
  <si>
    <t>3730600592586</t>
  </si>
  <si>
    <t>นาง อุบล ศรีพรหมมา</t>
  </si>
  <si>
    <t>เลขที่ 32 หมู่ที่ 3 ทรงคนอง สามพราน นครปฐม</t>
  </si>
  <si>
    <t>03C023/001-B001</t>
  </si>
  <si>
    <t>03C023/001-B002</t>
  </si>
  <si>
    <t>7432</t>
  </si>
  <si>
    <t>03C023/003</t>
  </si>
  <si>
    <t>129202</t>
  </si>
  <si>
    <t>03C023/003-B001</t>
  </si>
  <si>
    <t>6414</t>
  </si>
  <si>
    <t>03C023</t>
  </si>
  <si>
    <t>3215</t>
  </si>
  <si>
    <t>ว774/8767</t>
  </si>
  <si>
    <t>3730600592551</t>
  </si>
  <si>
    <t>น.ส. วรรณลิญา ศรีพรหมมา</t>
  </si>
  <si>
    <t>เลขที่ 78/1 หมู่ที่ 3 ทรงคนอง สามพราน นครปฐม</t>
  </si>
  <si>
    <t>03C023-B001</t>
  </si>
  <si>
    <t>03C023-B002</t>
  </si>
  <si>
    <t>03C023-B003</t>
  </si>
  <si>
    <t>03C023-B004</t>
  </si>
  <si>
    <t>ส755/9775/001</t>
  </si>
  <si>
    <t>5730600013990</t>
  </si>
  <si>
    <t>นาย สุรินทร์ อยู่เย็นเจริญ</t>
  </si>
  <si>
    <t>เลขที่ 2/1 ม. 4  ต. ทรงคนอง อ. สามพราน จ. นครปฐม</t>
  </si>
  <si>
    <t>7316</t>
  </si>
  <si>
    <t>05L002</t>
  </si>
  <si>
    <t>83993</t>
  </si>
  <si>
    <t>ส755/9775</t>
  </si>
  <si>
    <t>นาย สุรินทร์ เอี๋ยวประเสริฐ</t>
  </si>
  <si>
    <t>เลขที่ 166 ซ. 45แยก4 ถ. เอกชัย   แขวง บางบอน เขต บางบอน จ. กรุงเทพมหานคร</t>
  </si>
  <si>
    <t>6501</t>
  </si>
  <si>
    <t>03E009</t>
  </si>
  <si>
    <t>9700</t>
  </si>
  <si>
    <t>6502</t>
  </si>
  <si>
    <t>03E010</t>
  </si>
  <si>
    <t>9699</t>
  </si>
  <si>
    <t>เลขที่ 166 ซ. 45แยก4 ถ. เอกชัย  บางบอน บางบอน กรุงเทพมหานคร</t>
  </si>
  <si>
    <t>03E010-B001</t>
  </si>
  <si>
    <t>ส776/2200</t>
  </si>
  <si>
    <t>3730600597332</t>
  </si>
  <si>
    <t>น.ส. สุริยาภรณ์ แซ่ซี</t>
  </si>
  <si>
    <t>6764</t>
  </si>
  <si>
    <t>05D018</t>
  </si>
  <si>
    <t>2834</t>
  </si>
  <si>
    <t>เลขที่ 7 หมู่ที่ 5 ทรงคนอง สามพราน นครปฐม</t>
  </si>
  <si>
    <t>05D018-B001</t>
  </si>
  <si>
    <t>6755</t>
  </si>
  <si>
    <t>05D009</t>
  </si>
  <si>
    <t>2838</t>
  </si>
  <si>
    <t>ส700/2151/001</t>
  </si>
  <si>
    <t>3730600593850</t>
  </si>
  <si>
    <t>นาง สุรี โชคนาคะวโร</t>
  </si>
  <si>
    <t>เลขที่ 54/1 ม. 3  ต. ทรงคนอง อ. สามพราน จ. นครปฐม</t>
  </si>
  <si>
    <t>6342</t>
  </si>
  <si>
    <t>03A039</t>
  </si>
  <si>
    <t>91897</t>
  </si>
  <si>
    <t>เลขที่ 54/1 หมู่ที่ 3 ทรงคนอง สามพราน นครปฐม</t>
  </si>
  <si>
    <t>03A039-B001</t>
  </si>
  <si>
    <t>เลขที่ 2/6 ม. 4  ต. ทรงคนอง อ. สามพราน จ. นครปฐม</t>
  </si>
  <si>
    <t>6650</t>
  </si>
  <si>
    <t>04E005/001</t>
  </si>
  <si>
    <t>42848</t>
  </si>
  <si>
    <t>6686</t>
  </si>
  <si>
    <t>04H016</t>
  </si>
  <si>
    <t>2906</t>
  </si>
  <si>
    <t>04H016-B001</t>
  </si>
  <si>
    <t>ส770/4547/001</t>
  </si>
  <si>
    <t>3100903199975</t>
  </si>
  <si>
    <t>นาง สุรีย์ ดนุดล</t>
  </si>
  <si>
    <t>เลขที่ 92/5 ม. 1  ต. ทรงคนอง อ. สามพราน จ. นครปฐม</t>
  </si>
  <si>
    <t>5141</t>
  </si>
  <si>
    <t>01B039</t>
  </si>
  <si>
    <t>99835</t>
  </si>
  <si>
    <t>เลขที่ 92/5 หมู่ที่ 1 ทรงคนอง สามพราน นครปฐม</t>
  </si>
  <si>
    <t>01B039-B001</t>
  </si>
  <si>
    <t>ส770/6157/001</t>
  </si>
  <si>
    <t>3730600242445</t>
  </si>
  <si>
    <t>นาง สุรีย์ พึ่งประชา</t>
  </si>
  <si>
    <t>7295</t>
  </si>
  <si>
    <t>01J002</t>
  </si>
  <si>
    <t>29113</t>
  </si>
  <si>
    <t>5373</t>
  </si>
  <si>
    <t>01K058</t>
  </si>
  <si>
    <t>3029</t>
  </si>
  <si>
    <t>ส777/7179</t>
  </si>
  <si>
    <t>1102000359521</t>
  </si>
  <si>
    <t>น.ส. สุรีย์รัตน์ รุ่งเรืองศรี</t>
  </si>
  <si>
    <t>เลขที่ 67 ม. 6  ต. ทรงคนอง อ. สามพราน จ. นครปฐม</t>
  </si>
  <si>
    <t>7033</t>
  </si>
  <si>
    <t>06E009</t>
  </si>
  <si>
    <t>72487</t>
  </si>
  <si>
    <t>เลขที่ 67 หมู่ที่ 6 ทรงคนอง สามพราน นครปฐม</t>
  </si>
  <si>
    <t>06E009-B001</t>
  </si>
  <si>
    <t>06E009-B002</t>
  </si>
  <si>
    <t>06E009-B003</t>
  </si>
  <si>
    <t>ส774/5555</t>
  </si>
  <si>
    <t>3730600590966</t>
  </si>
  <si>
    <t>นาง สุรีรัตน์ ปานบ้านเกร็ด</t>
  </si>
  <si>
    <t>เลขที่ 12 ม. 3  ต. ทรงคนอง อ. สามพราน จ. นครปฐม</t>
  </si>
  <si>
    <t>7323</t>
  </si>
  <si>
    <t>03A034</t>
  </si>
  <si>
    <t>28132</t>
  </si>
  <si>
    <t>6316</t>
  </si>
  <si>
    <t>03A017</t>
  </si>
  <si>
    <t>26315</t>
  </si>
  <si>
    <t>6332</t>
  </si>
  <si>
    <t>03A032</t>
  </si>
  <si>
    <t>3208</t>
  </si>
  <si>
    <t>เลขที่ 12 หมู่ที่ 3 ทรงคนอง สามพราน นครปฐม</t>
  </si>
  <si>
    <t>03A032-B001</t>
  </si>
  <si>
    <t>03A032-B002</t>
  </si>
  <si>
    <t>6522</t>
  </si>
  <si>
    <t>03F001</t>
  </si>
  <si>
    <t>13150</t>
  </si>
  <si>
    <t>ส774/9778</t>
  </si>
  <si>
    <t>3730600584206</t>
  </si>
  <si>
    <t>นาง สุรีรัตน์ เอี่ยมสุวรรณ</t>
  </si>
  <si>
    <t>เลขที่ 11 ม. 2  ต. ทรงคนอง อ. สามพราน จ. นครปฐม</t>
  </si>
  <si>
    <t>6235</t>
  </si>
  <si>
    <t>02K026</t>
  </si>
  <si>
    <t>3265</t>
  </si>
  <si>
    <t>อ511/1774</t>
  </si>
  <si>
    <t>3730600582254</t>
  </si>
  <si>
    <t>นาง อนงค์ เกียรติประชา</t>
  </si>
  <si>
    <t>เลขที่ 11 หมู่ที่ 2 ทรงคนอง สามพราน นครปฐม</t>
  </si>
  <si>
    <t>02K026-B001</t>
  </si>
  <si>
    <t>02K026-B002</t>
  </si>
  <si>
    <t>02K026-B003</t>
  </si>
  <si>
    <t>02K026-B004</t>
  </si>
  <si>
    <t>ส742/2545</t>
  </si>
  <si>
    <t>3100100450753</t>
  </si>
  <si>
    <t>นาย สุรเดช จินตนาการ</t>
  </si>
  <si>
    <t>เลขที่ 172/6  แขวง ลาดยาว เขต จตุจักร จ. กรุงเทพมหานคร</t>
  </si>
  <si>
    <t>5313</t>
  </si>
  <si>
    <t>01K002</t>
  </si>
  <si>
    <t>71912</t>
  </si>
  <si>
    <t>ส777/9757</t>
  </si>
  <si>
    <t>นาง สุวรรณา อยู่เปี่ยม</t>
  </si>
  <si>
    <t>เลขที่ 26/3 ม. 2  ต. บางกระทึก อ. สามพราน จ. นครปฐม</t>
  </si>
  <si>
    <t>7007</t>
  </si>
  <si>
    <t>06C006</t>
  </si>
  <si>
    <t>87863</t>
  </si>
  <si>
    <t>ส777/6775/001</t>
  </si>
  <si>
    <t>3730600584699</t>
  </si>
  <si>
    <t>น.ส. สุวรรณา เพียรทอง</t>
  </si>
  <si>
    <t>เลขที่ 37/7 ม. 2  ต. ทรงคนอง อ. สามพราน จ. นครปฐม</t>
  </si>
  <si>
    <t>6269</t>
  </si>
  <si>
    <t>02L031</t>
  </si>
  <si>
    <t>65446</t>
  </si>
  <si>
    <t>เลขที่ 37/7 หมู่ที่ 2 ทรงคนอง สามพราน นครปฐม</t>
  </si>
  <si>
    <t>02L031-B001</t>
  </si>
  <si>
    <t>7322</t>
  </si>
  <si>
    <t>02J017/007</t>
  </si>
  <si>
    <t>108169</t>
  </si>
  <si>
    <t>ส745/8110</t>
  </si>
  <si>
    <t>3740200510434</t>
  </si>
  <si>
    <t>นาย สุวัฒน์ แสงค้า</t>
  </si>
  <si>
    <t>เลขที่ 22/6 ม. 3  ต. กระทุ่มล้ม อ. สามพราน จ. นครปฐม</t>
  </si>
  <si>
    <t>5548</t>
  </si>
  <si>
    <t>01S004/001</t>
  </si>
  <si>
    <t>92507</t>
  </si>
  <si>
    <t>เลขที่ 22/6 หมู่ที่ 3 กระทุ่มล้ม สามพราน นครปฐม</t>
  </si>
  <si>
    <t>01S004/001-B001</t>
  </si>
  <si>
    <t>01S004/001-B002</t>
  </si>
  <si>
    <t>เต็นท์รถ</t>
  </si>
  <si>
    <t>ส745/9176</t>
  </si>
  <si>
    <t>3360700141954</t>
  </si>
  <si>
    <t>นาย สุวัฒน์ชัย อัครภัทริยาภรณ์</t>
  </si>
  <si>
    <t>เลขที่ 8/8 ม. 2  ต. ทรงคนอง อ. สามพราน จ. นครปฐม</t>
  </si>
  <si>
    <t>6012</t>
  </si>
  <si>
    <t>02D007</t>
  </si>
  <si>
    <t>66087</t>
  </si>
  <si>
    <t>เลขที่ 8/8 หมู่ที่ 2 ทรงคนอง สามพราน นครปฐม</t>
  </si>
  <si>
    <t>02D007-B001</t>
  </si>
  <si>
    <t>ส757/2117</t>
  </si>
  <si>
    <t>3120200250845</t>
  </si>
  <si>
    <t>นาย สุวิทย์ จงกลธนาลาภ</t>
  </si>
  <si>
    <t>เลขที่ 122 แยก 1 หมู่บ้าน ส.ภาณุรังษี ม. 9 ถ. บางกรวยไทรน้อย  ต. บางกรวย อ. บางกรวย จ. นนทบุรี</t>
  </si>
  <si>
    <t>5396</t>
  </si>
  <si>
    <t>01L009</t>
  </si>
  <si>
    <t>68898</t>
  </si>
  <si>
    <t>ส757/9551/001</t>
  </si>
  <si>
    <t>3730600874743</t>
  </si>
  <si>
    <t>นาย สุวิทย์ ฤทธิ์คำรพ</t>
  </si>
  <si>
    <t>เลขที่ 62 ม. 3  ต. ทรงคนอง อ. สามพราน จ. นครปฐม</t>
  </si>
  <si>
    <t>6363</t>
  </si>
  <si>
    <t>03B010</t>
  </si>
  <si>
    <t>11631</t>
  </si>
  <si>
    <t>เลขที่ 62 หมู่ที่ 3 ทรงคนอง สามพราน นครปฐม</t>
  </si>
  <si>
    <t>03B010-B001</t>
  </si>
  <si>
    <t>ส755/7145</t>
  </si>
  <si>
    <t>3101202622830</t>
  </si>
  <si>
    <t>นาย สุวินท์ ยุกตะนันทน์</t>
  </si>
  <si>
    <t>เลขที่ 11/2 ซ. พัฒนสิน  แขวง ทุ่งมหาเมฆ เขต สาทร จ. กรุงเทพมหานคร</t>
  </si>
  <si>
    <t>5319</t>
  </si>
  <si>
    <t>01K006/001</t>
  </si>
  <si>
    <t>71938</t>
  </si>
  <si>
    <t>เลขที่ 64/1 หมู่ที่ 1 ทรงคนอง สามพราน นครปฐม</t>
  </si>
  <si>
    <t>01K006/001-B001</t>
  </si>
  <si>
    <t>ส740/7870/001</t>
  </si>
  <si>
    <t>3920100989043</t>
  </si>
  <si>
    <t>นาง สุวีณา มีศร</t>
  </si>
  <si>
    <t>เลขที่ 55/7 ม. 1  ต. ทรงคนอง อ. สามพราน จ. นครปฐม</t>
  </si>
  <si>
    <t>5369</t>
  </si>
  <si>
    <t>01K054</t>
  </si>
  <si>
    <t>71872</t>
  </si>
  <si>
    <t>เลขที่ 55/7 หมู่ที่ 1 ทรงคนอง สามพราน นครปฐม</t>
  </si>
  <si>
    <t>01K054-B001</t>
  </si>
  <si>
    <t>ส560/8777/001</t>
  </si>
  <si>
    <t>3730600599441</t>
  </si>
  <si>
    <t>นาย สุเทพ ศรีลิ้มตี๋</t>
  </si>
  <si>
    <t>เลขที่ 38/4 ม. 5  ต. ทรงคนอง อ. สามพราน จ. นครปฐม</t>
  </si>
  <si>
    <t>6798</t>
  </si>
  <si>
    <t>05F004</t>
  </si>
  <si>
    <t>90406</t>
  </si>
  <si>
    <t>เลขที่ 38/4 หมู่ที่ 5 ทรงคนอง สามพราน นครปฐม</t>
  </si>
  <si>
    <t>05F004-B001</t>
  </si>
  <si>
    <t>05F004-B002</t>
  </si>
  <si>
    <t>05F004-B003</t>
  </si>
  <si>
    <t>โรงอบกล้วย</t>
  </si>
  <si>
    <t>05F004-B004</t>
  </si>
  <si>
    <t>ส560/5757</t>
  </si>
  <si>
    <t>3730600578397</t>
  </si>
  <si>
    <t>นาย สุเทพ ไทยทวี</t>
  </si>
  <si>
    <t>5671</t>
  </si>
  <si>
    <t>01V027</t>
  </si>
  <si>
    <t>38469</t>
  </si>
  <si>
    <t>01V027-B001</t>
  </si>
  <si>
    <t>01V027-B002</t>
  </si>
  <si>
    <t>01V027-B003</t>
  </si>
  <si>
    <t>01V027-B004</t>
  </si>
  <si>
    <t>7148</t>
  </si>
  <si>
    <t>06H008/001</t>
  </si>
  <si>
    <t>98839</t>
  </si>
  <si>
    <t>06H008/001-B001</t>
  </si>
  <si>
    <t>3730600581568</t>
  </si>
  <si>
    <t>น.ส. ส้มเกลี้ยง สุวรรณทวีสุข</t>
  </si>
  <si>
    <t>7301</t>
  </si>
  <si>
    <t>02E030/002</t>
  </si>
  <si>
    <t>124108</t>
  </si>
  <si>
    <t>7307</t>
  </si>
  <si>
    <t>02K003</t>
  </si>
  <si>
    <t>3247</t>
  </si>
  <si>
    <t>7300</t>
  </si>
  <si>
    <t>02E030/001</t>
  </si>
  <si>
    <t>124109</t>
  </si>
  <si>
    <t>7308</t>
  </si>
  <si>
    <t>02M002/006</t>
  </si>
  <si>
    <t>124690</t>
  </si>
  <si>
    <t>ธ บ หงษ์เฉียวจิวเวอรี่</t>
  </si>
  <si>
    <t xml:space="preserve">บริษัทจำกัด หงษ์เฉียวจิวเวอรี่ </t>
  </si>
  <si>
    <t>เลขที่ 99/9 ม. 1  ต. ทรงคนอง อ. สามพราน จ. นครปฐม</t>
  </si>
  <si>
    <t>5515</t>
  </si>
  <si>
    <t>01R013</t>
  </si>
  <si>
    <t>46198</t>
  </si>
  <si>
    <t>5516</t>
  </si>
  <si>
    <t>01R014</t>
  </si>
  <si>
    <t>32464</t>
  </si>
  <si>
    <t>เลขที่ 99/9 หมู่ที่ 1 ทรงคนอง สามพราน นครปฐม</t>
  </si>
  <si>
    <t>01R014-B001</t>
  </si>
  <si>
    <t>โรงงานจิวเวอรี่,โรงงานจิวเวอรี่,โรงงานจิวเวอรี่</t>
  </si>
  <si>
    <t>01R014-B002</t>
  </si>
  <si>
    <t>โรงชุบ,โรงชุบ</t>
  </si>
  <si>
    <t>01R014-B003</t>
  </si>
  <si>
    <t>01R014-B004</t>
  </si>
  <si>
    <t>ห้องน้ำ,ห้องน้ำ</t>
  </si>
  <si>
    <t>01R014-B005</t>
  </si>
  <si>
    <t>โรงเก็บเครื่องจักร</t>
  </si>
  <si>
    <t>01R014-B006</t>
  </si>
  <si>
    <t>01R014-B007</t>
  </si>
  <si>
    <t>01R014-B008</t>
  </si>
  <si>
    <t>01R014-B009</t>
  </si>
  <si>
    <t>01R014-B010</t>
  </si>
  <si>
    <t>01R014-B011</t>
  </si>
  <si>
    <t>5524</t>
  </si>
  <si>
    <t>01R018</t>
  </si>
  <si>
    <t>3090</t>
  </si>
  <si>
    <t>01R018-B001</t>
  </si>
  <si>
    <t>บ้านพักอาศัย(ไม่อนุญาตให้เข้่า),บ้านพักอาศัย(ไม่อนุญาตให้เข้่า)</t>
  </si>
  <si>
    <t>01R018-B002</t>
  </si>
  <si>
    <t>5545</t>
  </si>
  <si>
    <t>01S002</t>
  </si>
  <si>
    <t>109428</t>
  </si>
  <si>
    <t>01S002-B001</t>
  </si>
  <si>
    <t>01S002-B002</t>
  </si>
  <si>
    <t>5546</t>
  </si>
  <si>
    <t>01S003/001</t>
  </si>
  <si>
    <t>109431</t>
  </si>
  <si>
    <t>ธ บ ธีรภัทร์เฟอร์นิเจอร์ 2010</t>
  </si>
  <si>
    <t>0105553056356</t>
  </si>
  <si>
    <t xml:space="preserve">บริษัทจำกัด ธีรภัทร์เฟอร์นิเจอร์ 2010 </t>
  </si>
  <si>
    <t>เลขที่ 70/72 หมู่ที่ 1 ทรงคนอง สามพราน นครปฐม</t>
  </si>
  <si>
    <t>01S003/001-B001</t>
  </si>
  <si>
    <t>ร้านเฟอร์นิเจอร์</t>
  </si>
  <si>
    <t>01S003/001-B002</t>
  </si>
  <si>
    <t>01S003/001-B003</t>
  </si>
  <si>
    <t>01S003/001-B004</t>
  </si>
  <si>
    <t>01S003/001-B005</t>
  </si>
  <si>
    <t>5553</t>
  </si>
  <si>
    <t>01S010/001</t>
  </si>
  <si>
    <t>3089</t>
  </si>
  <si>
    <t>5558</t>
  </si>
  <si>
    <t>01S015</t>
  </si>
  <si>
    <t>29187</t>
  </si>
  <si>
    <t>5544</t>
  </si>
  <si>
    <t>01S001</t>
  </si>
  <si>
    <t>109429</t>
  </si>
  <si>
    <t>7372</t>
  </si>
  <si>
    <t>01S003</t>
  </si>
  <si>
    <t>01S003-B001</t>
  </si>
  <si>
    <t>01S003-B002</t>
  </si>
  <si>
    <t>ห577/7887</t>
  </si>
  <si>
    <t>3730600582246</t>
  </si>
  <si>
    <t>น.ส. หทัยรัตน์ เลิศสำราญ</t>
  </si>
  <si>
    <t>6981</t>
  </si>
  <si>
    <t>05O002</t>
  </si>
  <si>
    <t>45265</t>
  </si>
  <si>
    <t>อ755/7887</t>
  </si>
  <si>
    <t>3730600582203</t>
  </si>
  <si>
    <t>นาง อารินทร์ เลิศสำราญ</t>
  </si>
  <si>
    <t>เลขที่ 23/2 หมู่ที่ 4 ทรงคนอง สามพราน นครปฐม</t>
  </si>
  <si>
    <t>05O002-B001</t>
  </si>
  <si>
    <t>05O002-B002</t>
  </si>
  <si>
    <t>ห556/6785/001</t>
  </si>
  <si>
    <t>3730600575487</t>
  </si>
  <si>
    <t>นาง หนูทิพย์ ฟรีสันเทียะ</t>
  </si>
  <si>
    <t>เลขที่ 18/3 ม. 1  ต. ทรงคนอง อ. สามพราน จ. นครปฐม</t>
  </si>
  <si>
    <t>5241</t>
  </si>
  <si>
    <t>01G003</t>
  </si>
  <si>
    <t>14841</t>
  </si>
  <si>
    <t>5242</t>
  </si>
  <si>
    <t>01G003/001</t>
  </si>
  <si>
    <t>104223</t>
  </si>
  <si>
    <t>5250</t>
  </si>
  <si>
    <t>01G003/009</t>
  </si>
  <si>
    <t>105431</t>
  </si>
  <si>
    <t>เลขที่ 18/3 หมู่ที่ 1 ทรงคนอง สามพราน นครปฐม</t>
  </si>
  <si>
    <t>01G003/009-B001</t>
  </si>
  <si>
    <t>ห740/9775</t>
  </si>
  <si>
    <t>นาย หยด เอียวประเสริฐ</t>
  </si>
  <si>
    <t>เลขที่ 25/1 ม. 3  ต. ทรงคนอง อ. สามพราน จ. นครปฐม</t>
  </si>
  <si>
    <t>6503</t>
  </si>
  <si>
    <t>03E011</t>
  </si>
  <si>
    <t>48918</t>
  </si>
  <si>
    <t>ท700/9775</t>
  </si>
  <si>
    <t>5730600011954</t>
  </si>
  <si>
    <t>นาง ทวี เอี๋ยวประเสริฐ</t>
  </si>
  <si>
    <t>เลขที่ 25/1 หมู่ที่ 3 ทรงคนอง สามพราน นครปฐม</t>
  </si>
  <si>
    <t>03E011-B001</t>
  </si>
  <si>
    <t>ห718/5916</t>
  </si>
  <si>
    <t>นาง หลงสุข ทองพันธ์</t>
  </si>
  <si>
    <t>6497</t>
  </si>
  <si>
    <t>03E005</t>
  </si>
  <si>
    <t>3220</t>
  </si>
  <si>
    <t>7567</t>
  </si>
  <si>
    <t>03E031</t>
  </si>
  <si>
    <t>03E031-B001</t>
  </si>
  <si>
    <t>ห700/2541</t>
  </si>
  <si>
    <t>นาย หลำ โฉนดเก่าไม่มีนามสกุล</t>
  </si>
  <si>
    <t>ม. 1  ต. ทรงคนอง อ. สามพราน จ. นครปฐม</t>
  </si>
  <si>
    <t>6584</t>
  </si>
  <si>
    <t>04B007</t>
  </si>
  <si>
    <t>2934</t>
  </si>
  <si>
    <t>ห750/5240</t>
  </si>
  <si>
    <t>3730600599980</t>
  </si>
  <si>
    <t>นาย หวาน ปู่โฉด</t>
  </si>
  <si>
    <t>6863</t>
  </si>
  <si>
    <t>05I006</t>
  </si>
  <si>
    <t>37928</t>
  </si>
  <si>
    <t>พ711/5240</t>
  </si>
  <si>
    <t>3730600599947</t>
  </si>
  <si>
    <t>นาย ไพรงค์ ปู่โฉด</t>
  </si>
  <si>
    <t>05I006-B001</t>
  </si>
  <si>
    <t>05I006-B002</t>
  </si>
  <si>
    <t>พ777/5240</t>
  </si>
  <si>
    <t>1730600078673</t>
  </si>
  <si>
    <t>นาย ไพรวัลย์ ปู่โฉด</t>
  </si>
  <si>
    <t>เลขที่ 44/1 หมู่ที่ 5 ทรงคนอง สามพราน นครปฐม</t>
  </si>
  <si>
    <t>05I006-B003</t>
  </si>
  <si>
    <t>ห970/4787</t>
  </si>
  <si>
    <t>3730600121630</t>
  </si>
  <si>
    <t>นาง หอม เตยสุวรรณ</t>
  </si>
  <si>
    <t>เลขที่ 9 ม. 1  ต. บางเตย อ. สามพราน จ. นครปฐม</t>
  </si>
  <si>
    <t>7206</t>
  </si>
  <si>
    <t>06I018</t>
  </si>
  <si>
    <t>41773</t>
  </si>
  <si>
    <t>ร ก องค์การบริหารส่วนตำบลทรงคนอง</t>
  </si>
  <si>
    <t xml:space="preserve">นาย องค์การบริหารส่วนตำบลทรงคนอง </t>
  </si>
  <si>
    <t>เลขที่ 189 ม. 5  ต. ทรงคนอง อ. สามพราน จ. นครปฐม</t>
  </si>
  <si>
    <t>5471</t>
  </si>
  <si>
    <t>01O015</t>
  </si>
  <si>
    <t>46283</t>
  </si>
  <si>
    <t>6832</t>
  </si>
  <si>
    <t>05H011/001</t>
  </si>
  <si>
    <t>104753</t>
  </si>
  <si>
    <t>5310</t>
  </si>
  <si>
    <t>01J017/001</t>
  </si>
  <si>
    <t>104859</t>
  </si>
  <si>
    <t>5882</t>
  </si>
  <si>
    <t>01Z001</t>
  </si>
  <si>
    <t>31026</t>
  </si>
  <si>
    <t>อ192/1727</t>
  </si>
  <si>
    <t>3730600121168</t>
  </si>
  <si>
    <t>นาย องอาจ คุ้มฉัยยา</t>
  </si>
  <si>
    <t>เลขที่ 2/1 ม. 1  ต. บางเตย อ. สามพราน จ. นครปฐม</t>
  </si>
  <si>
    <t>7233</t>
  </si>
  <si>
    <t>06J020</t>
  </si>
  <si>
    <t>62924</t>
  </si>
  <si>
    <t>อ273/2737</t>
  </si>
  <si>
    <t>1102000547904</t>
  </si>
  <si>
    <t>น.ส. อชิรญา เจริญยศ</t>
  </si>
  <si>
    <t>เลขที่ 38/43 ม. 6  ต. หอมเกร็ด อ. สามพราน จ. นครปฐม</t>
  </si>
  <si>
    <t>6945</t>
  </si>
  <si>
    <t>05M006/003</t>
  </si>
  <si>
    <t>115511</t>
  </si>
  <si>
    <t>อ471/2597</t>
  </si>
  <si>
    <t>3730600125694</t>
  </si>
  <si>
    <t>นาย อดิเรก ชื่นอ่วม</t>
  </si>
  <si>
    <t>เลขที่ 56/20 ม. 1  ต. หอมเกร็ด อ. สามพราน จ. นครปฐม</t>
  </si>
  <si>
    <t>6471</t>
  </si>
  <si>
    <t>03D025/004</t>
  </si>
  <si>
    <t>115493</t>
  </si>
  <si>
    <t>7324</t>
  </si>
  <si>
    <t>03D025/005</t>
  </si>
  <si>
    <t>105771</t>
  </si>
  <si>
    <t>6523</t>
  </si>
  <si>
    <t>03F001/001</t>
  </si>
  <si>
    <t>98547</t>
  </si>
  <si>
    <t>อ477/2710</t>
  </si>
  <si>
    <t>3730600597502</t>
  </si>
  <si>
    <t>นาย อดุลย์ ชิวค้า</t>
  </si>
  <si>
    <t>6815</t>
  </si>
  <si>
    <t>05G004</t>
  </si>
  <si>
    <t>2846</t>
  </si>
  <si>
    <t>ฐ400/2710</t>
  </si>
  <si>
    <t>นาย ฐิติ ชิวค้า</t>
  </si>
  <si>
    <t>05G004-B001</t>
  </si>
  <si>
    <t>05G004-B002</t>
  </si>
  <si>
    <t>อ564/5555/001</t>
  </si>
  <si>
    <t>1100800846084</t>
  </si>
  <si>
    <t>นาย อธิพัฒน์ ปานบ้านเกร็ด</t>
  </si>
  <si>
    <t>เลขที่ 77 ม. 5  ต. ทรงคนอง อ. สามพราน จ. นครปฐม</t>
  </si>
  <si>
    <t>6974</t>
  </si>
  <si>
    <t>05N009</t>
  </si>
  <si>
    <t>2856</t>
  </si>
  <si>
    <t>เลขที่ 77 หมู่ที่ 5 ทรงคนอง สามพราน นครปฐม</t>
  </si>
  <si>
    <t>05N009-B001</t>
  </si>
  <si>
    <t>อ511/7170</t>
  </si>
  <si>
    <t>3730600574456</t>
  </si>
  <si>
    <t>น.ส. อนงค์ มีกุล</t>
  </si>
  <si>
    <t>เลขที่ 1/3 ม. 1  ต. ทรงคนอง อ. สามพราน จ. นครปฐม</t>
  </si>
  <si>
    <t>7530</t>
  </si>
  <si>
    <t>01Z800</t>
  </si>
  <si>
    <t>เลขที่ 1/3 หมู่ที่ 1 ทรงคนอง สามพราน นครปฐม</t>
  </si>
  <si>
    <t>01Z800-B001</t>
  </si>
  <si>
    <t>อ554/7272/001</t>
  </si>
  <si>
    <t>1102800036564</t>
  </si>
  <si>
    <t>นาย อนันต์ รุจิโรจน์อำไพ</t>
  </si>
  <si>
    <t>เลขที่ 89/2 ม. 1  ต. ทรงคนอง อ. สามพราน จ. นครปฐม</t>
  </si>
  <si>
    <t>7523</t>
  </si>
  <si>
    <t>01F009/001</t>
  </si>
  <si>
    <t>131780</t>
  </si>
  <si>
    <t>ธ บ แพลนเพ้นท์</t>
  </si>
  <si>
    <t xml:space="preserve">บริษัทจำกัด แพลนเพ้นท์ </t>
  </si>
  <si>
    <t>01F009/001-B001</t>
  </si>
  <si>
    <t>สำนักงาน,โกดังสินค้า</t>
  </si>
  <si>
    <t>อ554/6586/001</t>
  </si>
  <si>
    <t>3730600133212</t>
  </si>
  <si>
    <t>นาย อนันต์ โพธิ์โสภา</t>
  </si>
  <si>
    <t>เลขที่ 118/1 ม. 6  ต. ทรงคนอง อ. สามพราน จ. นครปฐม</t>
  </si>
  <si>
    <t>7053</t>
  </si>
  <si>
    <t>06E017/008</t>
  </si>
  <si>
    <t>113730</t>
  </si>
  <si>
    <t>เลขที่ 118/1 หมู่ที่ 6 ทรงคนอง สามพราน นครปฐม</t>
  </si>
  <si>
    <t>06E017/008-B001</t>
  </si>
  <si>
    <t>อ574/7179</t>
  </si>
  <si>
    <t>3730600593744</t>
  </si>
  <si>
    <t>นาย อนิรุต รุ่งเรืองศรี</t>
  </si>
  <si>
    <t>เลขที่ 51/1 ม. 3  ต. ทรงคนอง อ. สามพราน จ. นครปฐม</t>
  </si>
  <si>
    <t>6353</t>
  </si>
  <si>
    <t>03B002</t>
  </si>
  <si>
    <t>8864</t>
  </si>
  <si>
    <t>ส774/8797</t>
  </si>
  <si>
    <t>3730600593728</t>
  </si>
  <si>
    <t>นาง สมมาตร สร้อยเซียน</t>
  </si>
  <si>
    <t>เลขที่ 51/1 หมู่ที่ 3 ทรงคนอง สามพราน นครปฐม</t>
  </si>
  <si>
    <t>03B002-B001</t>
  </si>
  <si>
    <t>03B002-B002</t>
  </si>
  <si>
    <t>03B002-B003</t>
  </si>
  <si>
    <t>03B002-B004</t>
  </si>
  <si>
    <t>03B002-B005</t>
  </si>
  <si>
    <t>อ575/9677</t>
  </si>
  <si>
    <t>3101200555124</t>
  </si>
  <si>
    <t>นาย อนิรุธ อภิมลนันทร</t>
  </si>
  <si>
    <t>5727</t>
  </si>
  <si>
    <t>01V065</t>
  </si>
  <si>
    <t>70487</t>
  </si>
  <si>
    <t>เลขที่ 44/14 หมู่ที่ 1 ทรงคนอง สามพราน นครปฐม</t>
  </si>
  <si>
    <t>01V065-B001</t>
  </si>
  <si>
    <t>อ574/6552</t>
  </si>
  <si>
    <t>3730600148031</t>
  </si>
  <si>
    <t>นาย อนิวัตติ์ พันธ์ชู</t>
  </si>
  <si>
    <t>เลขที่ 3/1 ม. 5  ต. บางเตย อ. สามพราน จ. นครปฐม</t>
  </si>
  <si>
    <t>5292</t>
  </si>
  <si>
    <t>01J005</t>
  </si>
  <si>
    <t>56298</t>
  </si>
  <si>
    <t>ภ878/6552</t>
  </si>
  <si>
    <t>3730600225966</t>
  </si>
  <si>
    <t>นาง ภัสร์ศศิร์ พันธ์ชู</t>
  </si>
  <si>
    <t>เลขที่ 23/4 หมู่ที่ 1 ทรงคนอง สามพราน นครปฐม</t>
  </si>
  <si>
    <t>01J005-B001</t>
  </si>
  <si>
    <t>อ520/7750</t>
  </si>
  <si>
    <t>3730600597791</t>
  </si>
  <si>
    <t>นาย อนุชา แย้มปู่</t>
  </si>
  <si>
    <t>6711</t>
  </si>
  <si>
    <t>05B017</t>
  </si>
  <si>
    <t>2837</t>
  </si>
  <si>
    <t>อ556/7750</t>
  </si>
  <si>
    <t>3730600597804</t>
  </si>
  <si>
    <t>นาย อนุเทพ แย้มปู่</t>
  </si>
  <si>
    <t>เลขที่ 12/4 หมู่ที่ 5 ทรงคนอง สามพราน นครปฐม</t>
  </si>
  <si>
    <t>05B017-B001</t>
  </si>
  <si>
    <t>05B017-B002</t>
  </si>
  <si>
    <t>05B017-B003</t>
  </si>
  <si>
    <t>05B017-B004</t>
  </si>
  <si>
    <t>อ574/5327/001</t>
  </si>
  <si>
    <t>3730600589429</t>
  </si>
  <si>
    <t>นาย อนุวัฒน์ บุญช่วย</t>
  </si>
  <si>
    <t>เลขที่ 90 ม. 2  ต. ทรงคนอง อ. สามพราน จ. นครปฐม</t>
  </si>
  <si>
    <t>6036</t>
  </si>
  <si>
    <t>02E018</t>
  </si>
  <si>
    <t>58829</t>
  </si>
  <si>
    <t>เลขที่ 90 หมู่ที่ 2 ทรงคนอง สามพราน นครปฐม</t>
  </si>
  <si>
    <t>02E018-B001</t>
  </si>
  <si>
    <t>02E018-B002</t>
  </si>
  <si>
    <t>อ587/8187</t>
  </si>
  <si>
    <t>3100904442130</t>
  </si>
  <si>
    <t>นาง อบศรี สุขสมัย</t>
  </si>
  <si>
    <t>เลขที่ 58/1 ม. 2  ต. ทรงคนอง อ. สามพราน จ. นครปฐม</t>
  </si>
  <si>
    <t>6061</t>
  </si>
  <si>
    <t>02E036</t>
  </si>
  <si>
    <t>87291</t>
  </si>
  <si>
    <t>จ177/8187</t>
  </si>
  <si>
    <t>3100904442148</t>
  </si>
  <si>
    <t>นาย จักรวัฒน์ สุขสมัย</t>
  </si>
  <si>
    <t>เลขที่ 58/1 หมู่ที่ 2 ทรงคนอง สามพราน นครปฐม</t>
  </si>
  <si>
    <t>02E036-B001</t>
  </si>
  <si>
    <t>02E036-B002</t>
  </si>
  <si>
    <t>อ624/1795</t>
  </si>
  <si>
    <t>นาย อภิชาติ กุลอนรรฆพันธุ์</t>
  </si>
  <si>
    <t>เลขที่ 150/64 ม. 4  แขวง ตลิ่งชัน เขต ตลิ่งชัน จ. กรุงเทพมหานคร</t>
  </si>
  <si>
    <t>6732</t>
  </si>
  <si>
    <t>05C014</t>
  </si>
  <si>
    <t>113101</t>
  </si>
  <si>
    <t>6733</t>
  </si>
  <si>
    <t>05C014/001</t>
  </si>
  <si>
    <t>97508</t>
  </si>
  <si>
    <t>6781</t>
  </si>
  <si>
    <t>05E008/001</t>
  </si>
  <si>
    <t>2976</t>
  </si>
  <si>
    <t>นาย อภิชาติ กุลอนรรมพันธ์</t>
  </si>
  <si>
    <t>เลขที่ 1 ม. 1  ต. สามพราน อ. สามพราน จ. นครปฐม</t>
  </si>
  <si>
    <t>7581</t>
  </si>
  <si>
    <t>05C003/004</t>
  </si>
  <si>
    <t>134477</t>
  </si>
  <si>
    <t>อ624/4974</t>
  </si>
  <si>
    <t>3200101314224</t>
  </si>
  <si>
    <t>นาย อภิชาติ ต่อวัฒนกิจกุล</t>
  </si>
  <si>
    <t>เลขที่ 4/39 ม. 5  แขวง ตลิ่งชัน เขต ตลิ่งชัน จ. กรุงเทพมหานคร</t>
  </si>
  <si>
    <t>5959</t>
  </si>
  <si>
    <t>02B010</t>
  </si>
  <si>
    <t>55444</t>
  </si>
  <si>
    <t>5960</t>
  </si>
  <si>
    <t>02B011</t>
  </si>
  <si>
    <t>48864</t>
  </si>
  <si>
    <t>อ624/7484/001</t>
  </si>
  <si>
    <t>3730600122539</t>
  </si>
  <si>
    <t>นาย อภิชาติ วุฒิเสถียร</t>
  </si>
  <si>
    <t>เลขที่ 43/3 ม. 1  ต. ทรงคนอง อ. สามพราน จ. นครปฐม</t>
  </si>
  <si>
    <t>5715</t>
  </si>
  <si>
    <t>01V061</t>
  </si>
  <si>
    <t>74780</t>
  </si>
  <si>
    <t>ส777/7484</t>
  </si>
  <si>
    <t>3730600873364</t>
  </si>
  <si>
    <t>นาง สุวรรณา วุฒิเสถียร</t>
  </si>
  <si>
    <t>เลขที่ 43/8 หมู่ที่ 1 ทรงคนอง สามพราน นครปฐม</t>
  </si>
  <si>
    <t>01V061-B001</t>
  </si>
  <si>
    <t>เลขที่ 43/3 หมู่ที่ 1 ทรงคนอง สามพราน นครปฐม</t>
  </si>
  <si>
    <t>01V061-B002</t>
  </si>
  <si>
    <t>ร้านถูกดี</t>
  </si>
  <si>
    <t>01V061-B003</t>
  </si>
  <si>
    <t>01V061-B004</t>
  </si>
  <si>
    <t>โรงจอดรถ,โรงเก็บของ</t>
  </si>
  <si>
    <t>01V061-B005</t>
  </si>
  <si>
    <t>ป727/8778</t>
  </si>
  <si>
    <t>3730300660136</t>
  </si>
  <si>
    <t>น.ส. ประจวบ ห้วยหงษ์ทอง</t>
  </si>
  <si>
    <t>เลขที่ 43/4 หมู่ที่ 1 ทรงคนอง สามพราน นครปฐม</t>
  </si>
  <si>
    <t>01V061-B006</t>
  </si>
  <si>
    <t>01V061-B007</t>
  </si>
  <si>
    <t>ส754/5327/001</t>
  </si>
  <si>
    <t>3450800126565</t>
  </si>
  <si>
    <t>นาย สายันต์ เบ็ญเจริญ</t>
  </si>
  <si>
    <t>เลขที่ 31/7 หมู่ที่ 1 ทรงคนอง สามพราน นครปฐม</t>
  </si>
  <si>
    <t>01V061-B008</t>
  </si>
  <si>
    <t>01V061-b009</t>
  </si>
  <si>
    <t>01V061-b010</t>
  </si>
  <si>
    <t>ห้องครัว</t>
  </si>
  <si>
    <t>01V061-b011</t>
  </si>
  <si>
    <t>ผลิตเฟอร์นิเจอร์</t>
  </si>
  <si>
    <t>01V061-b012</t>
  </si>
  <si>
    <t>บ้านพัก</t>
  </si>
  <si>
    <t>01V061-b013</t>
  </si>
  <si>
    <t>01V061-b014</t>
  </si>
  <si>
    <t>01V061-b015</t>
  </si>
  <si>
    <t>ขายส้มโอ</t>
  </si>
  <si>
    <t>5716</t>
  </si>
  <si>
    <t>01V061/001</t>
  </si>
  <si>
    <t>74686</t>
  </si>
  <si>
    <t>5720</t>
  </si>
  <si>
    <t>01V061/005</t>
  </si>
  <si>
    <t>79417</t>
  </si>
  <si>
    <t>5721</t>
  </si>
  <si>
    <t>01V061/006</t>
  </si>
  <si>
    <t>74685</t>
  </si>
  <si>
    <t>5745</t>
  </si>
  <si>
    <t>01V081</t>
  </si>
  <si>
    <t>3108</t>
  </si>
  <si>
    <t>01V081-B001</t>
  </si>
  <si>
    <t>01V081-B002</t>
  </si>
  <si>
    <t>01V081-B003</t>
  </si>
  <si>
    <t>ธ บ อำนาจเครื่องมือการเกษตร</t>
  </si>
  <si>
    <t xml:space="preserve">บริษัทจำกัด อำนาจเครื่องมือการเกษตร </t>
  </si>
  <si>
    <t>เลขที่ 43/7 หมู่ที่ 1 ทรงคนอง สามพราน นครปฐม</t>
  </si>
  <si>
    <t>01V081-B004</t>
  </si>
  <si>
    <t>ร้านขายเครื่องมือการเกษตร</t>
  </si>
  <si>
    <t>ธ บ ซีแอนด์เจเฟอร์นิท</t>
  </si>
  <si>
    <t xml:space="preserve">บริษัทจำกัด ซีแอนด์เจเฟอร์นิท </t>
  </si>
  <si>
    <t>เลขที่ 6/5 หมู่ที่ 1 ทรงคนอง สามพราน นครปฐม</t>
  </si>
  <si>
    <t>01V081-B005</t>
  </si>
  <si>
    <t>ธ588/6117</t>
  </si>
  <si>
    <t>นาย ธนัสสร พงค์วราธนโชติ</t>
  </si>
  <si>
    <t>เลขที่ 43/18 หมู่ที่ 1 ทรงคนอง สามพราน นครปฐม</t>
  </si>
  <si>
    <t>01V081-B006</t>
  </si>
  <si>
    <t>โรงปั๊มโลหะ</t>
  </si>
  <si>
    <t>ส550/1800</t>
  </si>
  <si>
    <t>นาย สุบิน คูหา</t>
  </si>
  <si>
    <t>เลขที่ 15/1 หมู่ที่ 3 อ้อมใหญ่ สามพราน นครปฐม</t>
  </si>
  <si>
    <t>01V081-b007</t>
  </si>
  <si>
    <t>01V012</t>
  </si>
  <si>
    <t>01V081-b008</t>
  </si>
  <si>
    <t>01V081-b009</t>
  </si>
  <si>
    <t>01V081-b010</t>
  </si>
  <si>
    <t>01V081-b011</t>
  </si>
  <si>
    <t>01V081-b013</t>
  </si>
  <si>
    <t>01V081-b014</t>
  </si>
  <si>
    <t>01V081-b015</t>
  </si>
  <si>
    <t>01V081-b016</t>
  </si>
  <si>
    <t>5754</t>
  </si>
  <si>
    <t>01V089</t>
  </si>
  <si>
    <t>74778</t>
  </si>
  <si>
    <t>01V089-B001</t>
  </si>
  <si>
    <t>อ624/7857</t>
  </si>
  <si>
    <t>3100700559489</t>
  </si>
  <si>
    <t>นาย อภิชาติ เลิศประเสริฐคงคา</t>
  </si>
  <si>
    <t>เลขที่ 377/6 ซ. จุฬา3  แขวง หัวหมาก เขต บางกะปิ จ. กรุงเทพมหานคร</t>
  </si>
  <si>
    <t>6010</t>
  </si>
  <si>
    <t>02D005</t>
  </si>
  <si>
    <t>66089</t>
  </si>
  <si>
    <t>อ624/7887</t>
  </si>
  <si>
    <t>นาย อภิชาติ เลิศสำราญ</t>
  </si>
  <si>
    <t>เลขที่ 38/1 ม. 1  ต. หอมเกร็ด อ. สามพราน จ. นครปฐม</t>
  </si>
  <si>
    <t>6304</t>
  </si>
  <si>
    <t>03A004</t>
  </si>
  <si>
    <t>3192</t>
  </si>
  <si>
    <t>6303</t>
  </si>
  <si>
    <t>03A003</t>
  </si>
  <si>
    <t>57500</t>
  </si>
  <si>
    <t>อ640/9775</t>
  </si>
  <si>
    <t>น.ส. อภิณี เอียมประชา</t>
  </si>
  <si>
    <t>เลขที่ 51 ม. 1  ต. ทรงคนอง อ. สามพราน จ. นครปฐม</t>
  </si>
  <si>
    <t>5429</t>
  </si>
  <si>
    <t>01M018</t>
  </si>
  <si>
    <t>12113</t>
  </si>
  <si>
    <t>อ500/9775</t>
  </si>
  <si>
    <t>3730600579008</t>
  </si>
  <si>
    <t>นาย เอน เอี่ยมประชา</t>
  </si>
  <si>
    <t>เลขที่ 51 หมู่ที่ 1 ทรงคนอง สามพราน นครปฐม</t>
  </si>
  <si>
    <t>01M018-B001</t>
  </si>
  <si>
    <t>อ640/9775/001</t>
  </si>
  <si>
    <t>น.ส. อภิณี เอี่ยมประชา</t>
  </si>
  <si>
    <t>7297</t>
  </si>
  <si>
    <t>01L014</t>
  </si>
  <si>
    <t>12112</t>
  </si>
  <si>
    <t>7298</t>
  </si>
  <si>
    <t>01M010</t>
  </si>
  <si>
    <t>17305</t>
  </si>
  <si>
    <t>อ674/2117</t>
  </si>
  <si>
    <t>1739900258519</t>
  </si>
  <si>
    <t>นาย อภิรัตน์ ช่างเกวียน</t>
  </si>
  <si>
    <t>เลขที่ 40 ม. 3  ต. ทรงคนอง อ. สามพราน จ. นครปฐม</t>
  </si>
  <si>
    <t>6371</t>
  </si>
  <si>
    <t>03B018</t>
  </si>
  <si>
    <t>3219</t>
  </si>
  <si>
    <t>เลขที่ 40 หมู่ที่ 3 ทรงคนอง สามพราน นครปฐม</t>
  </si>
  <si>
    <t>03B018-B001</t>
  </si>
  <si>
    <t>อ674/7578/001</t>
  </si>
  <si>
    <t>3730600588317</t>
  </si>
  <si>
    <t>นาย อภิวุฒิ มนะเวศน์</t>
  </si>
  <si>
    <t>7181</t>
  </si>
  <si>
    <t>06I002</t>
  </si>
  <si>
    <t>80537</t>
  </si>
  <si>
    <t>เลขที่ 75 หมู่ที่ 6 ทรงคนอง สามพราน นครปฐม</t>
  </si>
  <si>
    <t>06I002-B001</t>
  </si>
  <si>
    <t>7184</t>
  </si>
  <si>
    <t>06I002/003</t>
  </si>
  <si>
    <t>113366</t>
  </si>
  <si>
    <t>อ681/5685</t>
  </si>
  <si>
    <t>3730600594244</t>
  </si>
  <si>
    <t>ด.ช. อภิศักดิ์ เทพสิทธิ์</t>
  </si>
  <si>
    <t>6593</t>
  </si>
  <si>
    <t>04B013</t>
  </si>
  <si>
    <t>2936</t>
  </si>
  <si>
    <t>04B013-B001</t>
  </si>
  <si>
    <t>04B013-B002</t>
  </si>
  <si>
    <t>โรงคัดส้มโอ</t>
  </si>
  <si>
    <t>04B013-B003</t>
  </si>
  <si>
    <t>04B013-B004</t>
  </si>
  <si>
    <t>04B013-B005</t>
  </si>
  <si>
    <t>04B013-B006</t>
  </si>
  <si>
    <t>04B013-B007</t>
  </si>
  <si>
    <t>อ770/5764</t>
  </si>
  <si>
    <t>3100100245599</t>
  </si>
  <si>
    <t>นาย อมร ปิยะภาณี</t>
  </si>
  <si>
    <t>เลขที่ 77/2 ม. 2 ถ. จักรเพชร  แขวง วังบูรพาภิรมย์ เขต พระนคร จ. กรุงเทพมหานคร</t>
  </si>
  <si>
    <t>5426</t>
  </si>
  <si>
    <t>01M015</t>
  </si>
  <si>
    <t>29991</t>
  </si>
  <si>
    <t>อ777/1751</t>
  </si>
  <si>
    <t>3102000828322</t>
  </si>
  <si>
    <t>น.ส. อมรวรรณ กลั่นแก้ว</t>
  </si>
  <si>
    <t>เลขที่ 223/1 ซ. พิบูลอุปถัมภ์  แขวง สามเสนนอก เขต ห้วยขวาง จ. กรุงเทพมหานคร</t>
  </si>
  <si>
    <t>5734</t>
  </si>
  <si>
    <t>01V072</t>
  </si>
  <si>
    <t>79407</t>
  </si>
  <si>
    <t>ส912/5688</t>
  </si>
  <si>
    <t>3102000828314</t>
  </si>
  <si>
    <t>นาง สะอางโฉม เทพหัสดิน ณ อยุธยา</t>
  </si>
  <si>
    <t>เลขที่ 44/27 หมู่ที่ 1 ทรงคนอง สามพราน นครปฐม</t>
  </si>
  <si>
    <t>01V072-B001</t>
  </si>
  <si>
    <t>อ727/4715</t>
  </si>
  <si>
    <t>3709700055475</t>
  </si>
  <si>
    <t>น.ส. อรจิรา ไตรคุป</t>
  </si>
  <si>
    <t>เลขที่ 17/84 ถ. พญาไท  แขวง ถนนพญาไท เขต ราชเทวี จ. กรุงเทพมหานคร</t>
  </si>
  <si>
    <t>5192</t>
  </si>
  <si>
    <t>01F003</t>
  </si>
  <si>
    <t>83973</t>
  </si>
  <si>
    <t>7338</t>
  </si>
  <si>
    <t>01F003/001</t>
  </si>
  <si>
    <t>อ727/6915</t>
  </si>
  <si>
    <t>3730600140987</t>
  </si>
  <si>
    <t>นาง อรชร เฟื่องบางหลวง</t>
  </si>
  <si>
    <t>5496</t>
  </si>
  <si>
    <t>01Q004</t>
  </si>
  <si>
    <t>3075</t>
  </si>
  <si>
    <t>01Q004-B001</t>
  </si>
  <si>
    <t>อ743/5538</t>
  </si>
  <si>
    <t>3101501505266</t>
  </si>
  <si>
    <t>นาง อรณัฎฐ์ ธนัญสิริปภัสร์</t>
  </si>
  <si>
    <t>เลขที่ 44/55 ม. 1  ต. ทรงคนอง อ. สามพราน จ. นครปฐม</t>
  </si>
  <si>
    <t>7376</t>
  </si>
  <si>
    <t>01S021</t>
  </si>
  <si>
    <t>77299</t>
  </si>
  <si>
    <t>นาง อรณัฏฐ์ ธนัญสิริปภัสร์</t>
  </si>
  <si>
    <t>เลขที่ 44/55 หมู่ที่ 1 ทรงคนอง สามพราน นครปฐม</t>
  </si>
  <si>
    <t>01S021-B001</t>
  </si>
  <si>
    <t>อ757/1737/001</t>
  </si>
  <si>
    <t>3730600586535</t>
  </si>
  <si>
    <t>น.ส. อรทัย ขวัญเมือง</t>
  </si>
  <si>
    <t>เลขที่ 58/6 ม. 2  ต. ทรงคนอง อ. สามพราน จ. นครปฐม</t>
  </si>
  <si>
    <t>6059</t>
  </si>
  <si>
    <t>02E034</t>
  </si>
  <si>
    <t>3159</t>
  </si>
  <si>
    <t>เลขที่ 58/6 หมู่ที่ 2 ทรงคนอง สามพราน นครปฐม</t>
  </si>
  <si>
    <t>02E034-B001</t>
  </si>
  <si>
    <t>02E034-B002</t>
  </si>
  <si>
    <t>อ757/2787/001</t>
  </si>
  <si>
    <t>3730600142581</t>
  </si>
  <si>
    <t>นาง อรทัย แจ่มศรี</t>
  </si>
  <si>
    <t>เลขที่ 50/3 ม. 2  ต. ทรงคนอง อ. สามพราน จ. นครปฐม</t>
  </si>
  <si>
    <t>7506</t>
  </si>
  <si>
    <t>06I017/003</t>
  </si>
  <si>
    <t>133389</t>
  </si>
  <si>
    <t>7507</t>
  </si>
  <si>
    <t>06I017/004</t>
  </si>
  <si>
    <t>133390</t>
  </si>
  <si>
    <t>อ757/7872</t>
  </si>
  <si>
    <t>1103703148192</t>
  </si>
  <si>
    <t>น.ส. อรปรียา เลิศวิชชบูรณ์</t>
  </si>
  <si>
    <t>เลขที่ 263-265 ม. 6  ต. อ้อมน้อย อ. กระทุ่มแบน จ. สมุทรสาคร</t>
  </si>
  <si>
    <t>5120</t>
  </si>
  <si>
    <t>01B018</t>
  </si>
  <si>
    <t>39245</t>
  </si>
  <si>
    <t>ธ บ บิ๊กซี ซูเปอร์เซ็นเตอร์</t>
  </si>
  <si>
    <t>0107536000633</t>
  </si>
  <si>
    <t xml:space="preserve">บริษัทจำกัด (มหาชน) บิ๊กซี ซูเปอร์เซ็นเตอร์ </t>
  </si>
  <si>
    <t>เลขที่ 88/9 ซ. สมานฉันท์-บาร์โบส พระโขนง คลองเตย กรุงเทพมหานคร</t>
  </si>
  <si>
    <t>01b019b001</t>
  </si>
  <si>
    <t>อาคาร</t>
  </si>
  <si>
    <t>5121</t>
  </si>
  <si>
    <t>01B019</t>
  </si>
  <si>
    <t>39244</t>
  </si>
  <si>
    <t>อ774/8274</t>
  </si>
  <si>
    <t>3730600145261</t>
  </si>
  <si>
    <t>นาย อรรถวุฒิ สุจริต</t>
  </si>
  <si>
    <t>5503</t>
  </si>
  <si>
    <t>01Q007/003</t>
  </si>
  <si>
    <t>113435</t>
  </si>
  <si>
    <t>ธ บ บีควิก</t>
  </si>
  <si>
    <t xml:space="preserve">บริษัทจำกัด บีควิก </t>
  </si>
  <si>
    <t>เลขที่ 8/2 หมู่ที่ 1 ทรงคนอง สามพราน นครปฐม</t>
  </si>
  <si>
    <t>01Q007/003-B001</t>
  </si>
  <si>
    <t>01Q007/003-B002</t>
  </si>
  <si>
    <t>01Q007/003-B004</t>
  </si>
  <si>
    <t>อ774/6578</t>
  </si>
  <si>
    <t>1101700076661</t>
  </si>
  <si>
    <t>น.ส. อรรัตน์ พาประเสริฐ</t>
  </si>
  <si>
    <t>เลขที่ 21/1 ซ. อัศวิน  แขวง อรุณอมรินทร์ เขต บางกอกน้อย จ. กรุงเทพมหานคร</t>
  </si>
  <si>
    <t>6513</t>
  </si>
  <si>
    <t>03E021</t>
  </si>
  <si>
    <t>16647</t>
  </si>
  <si>
    <t>บ772/6578/001</t>
  </si>
  <si>
    <t>3730600591288</t>
  </si>
  <si>
    <t>นาย บรรจง พาประเสริฐ</t>
  </si>
  <si>
    <t>เลขที่ 14/1 หมู่ที่ 3 ทรงคนอง สามพราน นครปฐม</t>
  </si>
  <si>
    <t>03E021-B001</t>
  </si>
  <si>
    <t>03E021-B002</t>
  </si>
  <si>
    <t>อ777/5975</t>
  </si>
  <si>
    <t>3730600584036</t>
  </si>
  <si>
    <t>นาง อรวรรณ น้อยนารถ</t>
  </si>
  <si>
    <t>เลขที่ 26/4 ม. 2  ต. ทรงคนอง อ. สามพราน จ. นครปฐม</t>
  </si>
  <si>
    <t>6109</t>
  </si>
  <si>
    <t>02H005</t>
  </si>
  <si>
    <t>3181</t>
  </si>
  <si>
    <t>เลขที่ 26/4 หมู่ที่ 2 ทรงคนอง สามพราน นครปฐม</t>
  </si>
  <si>
    <t>02H005-B001</t>
  </si>
  <si>
    <t>02H005-B002</t>
  </si>
  <si>
    <t>ร้านขายปุ๋ย ขายดิน</t>
  </si>
  <si>
    <t>ท700/5970/001</t>
  </si>
  <si>
    <t>3730600583994</t>
  </si>
  <si>
    <t>นาย ทวี ปู่อิ่ม</t>
  </si>
  <si>
    <t>02H005-B003</t>
  </si>
  <si>
    <t>02H005-B004</t>
  </si>
  <si>
    <t>02H005-B005</t>
  </si>
  <si>
    <t>อ777/5578</t>
  </si>
  <si>
    <t>3730600597065</t>
  </si>
  <si>
    <t>น.ส. อรวรรณ ปทุมาสูตร</t>
  </si>
  <si>
    <t>6659</t>
  </si>
  <si>
    <t>04F003</t>
  </si>
  <si>
    <t>39574</t>
  </si>
  <si>
    <t>อ777/8777</t>
  </si>
  <si>
    <t>นาง อรวรรณ สุวรรณทวีสุข</t>
  </si>
  <si>
    <t>6673</t>
  </si>
  <si>
    <t>04H003</t>
  </si>
  <si>
    <t>8838</t>
  </si>
  <si>
    <t>อ780/2765</t>
  </si>
  <si>
    <t>3730600490015</t>
  </si>
  <si>
    <t>น.ส. อรสา จิวพานิช</t>
  </si>
  <si>
    <t>6966</t>
  </si>
  <si>
    <t>05N006/001</t>
  </si>
  <si>
    <t>115037</t>
  </si>
  <si>
    <t>05N006/001-B001</t>
  </si>
  <si>
    <t>05N006/001-B002</t>
  </si>
  <si>
    <t>อ780/8181</t>
  </si>
  <si>
    <t>3730600581436</t>
  </si>
  <si>
    <t>น.ส. อรสา สุขสงวน</t>
  </si>
  <si>
    <t>เลขที่ 83 ม. 1  ต. ทรงคนอง อ. สามพราน จ. นครปฐม</t>
  </si>
  <si>
    <t>5405</t>
  </si>
  <si>
    <t>01L015</t>
  </si>
  <si>
    <t>3059</t>
  </si>
  <si>
    <t>ส140/8181/001</t>
  </si>
  <si>
    <t>3730600581401</t>
  </si>
  <si>
    <t>นาย สงัด สุขสงวน</t>
  </si>
  <si>
    <t>เลขที่ 83 หมู่ที่ 1 ทรงคนอง สามพราน นครปฐม</t>
  </si>
  <si>
    <t>01L015-B001</t>
  </si>
  <si>
    <t>5406</t>
  </si>
  <si>
    <t>01L015/001</t>
  </si>
  <si>
    <t>99425</t>
  </si>
  <si>
    <t>5407</t>
  </si>
  <si>
    <t>01L016</t>
  </si>
  <si>
    <t>19972</t>
  </si>
  <si>
    <t>01L016-B001</t>
  </si>
  <si>
    <t>01L016-B002</t>
  </si>
  <si>
    <t>5408</t>
  </si>
  <si>
    <t>01L016/001</t>
  </si>
  <si>
    <t>99426</t>
  </si>
  <si>
    <t>อ733/8124</t>
  </si>
  <si>
    <t>3102000790252</t>
  </si>
  <si>
    <t>นาง อรัญญา สุขจิตร์</t>
  </si>
  <si>
    <t>เลขที่ 5/119 ม. 19  ต. บางพลีใหญ่ อ. บางพลี จ. สมุทรปราการ</t>
  </si>
  <si>
    <t>5298</t>
  </si>
  <si>
    <t>01J007/003</t>
  </si>
  <si>
    <t>105613</t>
  </si>
  <si>
    <t>5300</t>
  </si>
  <si>
    <t>01J008/001</t>
  </si>
  <si>
    <t>109325</t>
  </si>
  <si>
    <t>อ747/7272</t>
  </si>
  <si>
    <t>1102800016440</t>
  </si>
  <si>
    <t>นาย อรุณรัชช์ รุจิโรจน์อำไพ</t>
  </si>
  <si>
    <t>7522</t>
  </si>
  <si>
    <t>01B027/003</t>
  </si>
  <si>
    <t>94483</t>
  </si>
  <si>
    <t>7339</t>
  </si>
  <si>
    <t>01F009</t>
  </si>
  <si>
    <t>131779</t>
  </si>
  <si>
    <t>01F009-B001</t>
  </si>
  <si>
    <t>โกดังสินค้า</t>
  </si>
  <si>
    <t>01F009-B002</t>
  </si>
  <si>
    <t>01F009-B003</t>
  </si>
  <si>
    <t>01F009-B004</t>
  </si>
  <si>
    <t>อ711/7570</t>
  </si>
  <si>
    <t>1102001431144</t>
  </si>
  <si>
    <t>นาย อลงกต เล่าทุย</t>
  </si>
  <si>
    <t>เลขที่ 68/2 ม. 1  ต. ทรงคนอง อ. สามพราน จ. นครปฐม</t>
  </si>
  <si>
    <t>5427</t>
  </si>
  <si>
    <t>01M016</t>
  </si>
  <si>
    <t>9554</t>
  </si>
  <si>
    <t>ก770/8784</t>
  </si>
  <si>
    <t>3730600580481</t>
  </si>
  <si>
    <t>นาง กิมไล้ สวัสดิ์มี</t>
  </si>
  <si>
    <t>เลขที่ 68/2 หมู่ที่ 1 ทรงคนอง สามพราน นครปฐม</t>
  </si>
  <si>
    <t>01M016-B001</t>
  </si>
  <si>
    <t>01M016-B002</t>
  </si>
  <si>
    <t>อ774/8155/001</t>
  </si>
  <si>
    <t>3730600580511</t>
  </si>
  <si>
    <t>นาง อารมณ์ สุคันธตุล</t>
  </si>
  <si>
    <t>เลขที่ 68/4 หมู่ที่ 1 ทรงคนอง สามพราน นครปฐม</t>
  </si>
  <si>
    <t>01M016-B003</t>
  </si>
  <si>
    <t>01M016-B004</t>
  </si>
  <si>
    <t>อ174/7186</t>
  </si>
  <si>
    <t>3700500553058</t>
  </si>
  <si>
    <t>นาย อัครเดช วงษ์พิทักษ์โรจน์</t>
  </si>
  <si>
    <t>เลขที่ 69 ม. 3  ต. ดอนกระเบื้อง อ. บ้านโป่ง จ. ราชบุรี</t>
  </si>
  <si>
    <t>5926</t>
  </si>
  <si>
    <t>02A005</t>
  </si>
  <si>
    <t>60829</t>
  </si>
  <si>
    <t>5929</t>
  </si>
  <si>
    <t>02A008</t>
  </si>
  <si>
    <t>17351</t>
  </si>
  <si>
    <t>ธ บ สยามซันออโต้เซลล์</t>
  </si>
  <si>
    <t xml:space="preserve">บริษัทจำกัด สยามซันออโต้เซลล์ </t>
  </si>
  <si>
    <t>เลขที่ 99 หมู่ที่ 2 ทรงคนอง สามพราน นครปฐม</t>
  </si>
  <si>
    <t>02A008-B001</t>
  </si>
  <si>
    <t>02A008-B002</t>
  </si>
  <si>
    <t>02A008-B003</t>
  </si>
  <si>
    <t>02A008-B004</t>
  </si>
  <si>
    <t>โรงเก็บน้ำมัน</t>
  </si>
  <si>
    <t>5936</t>
  </si>
  <si>
    <t>02A015</t>
  </si>
  <si>
    <t>3168</t>
  </si>
  <si>
    <t>02A015-B001</t>
  </si>
  <si>
    <t>โรงจอดรถ,โรงซ่อมรถ,สำนักงาน,สำนักงาน,สำนักงาน,สำนักงาน</t>
  </si>
  <si>
    <t>02A015-B002</t>
  </si>
  <si>
    <t>02A015-B003</t>
  </si>
  <si>
    <t>อ117/8958</t>
  </si>
  <si>
    <t>นาย อังกูร สอนศิลย์</t>
  </si>
  <si>
    <t>เลขที่ 28/9 ม. 2  ต. หอมเกร็ด อ. สามพราน จ. นครปฐม</t>
  </si>
  <si>
    <t>6470</t>
  </si>
  <si>
    <t>03D025/003</t>
  </si>
  <si>
    <t>122788</t>
  </si>
  <si>
    <t>อ227/5775</t>
  </si>
  <si>
    <t>3101403456422</t>
  </si>
  <si>
    <t>นาง อัจฉรา ท้วมประถม</t>
  </si>
  <si>
    <t>เลขที่ 82/13-14  แขวง ทุ่งพญาไท เขต ราชเทวี จ. กรุงเทพมหานคร</t>
  </si>
  <si>
    <t>5871</t>
  </si>
  <si>
    <t>01Y026</t>
  </si>
  <si>
    <t>82619</t>
  </si>
  <si>
    <t>5873</t>
  </si>
  <si>
    <t>01Y028</t>
  </si>
  <si>
    <t>12851</t>
  </si>
  <si>
    <t>5874</t>
  </si>
  <si>
    <t>01Y029</t>
  </si>
  <si>
    <t>67654</t>
  </si>
  <si>
    <t>5876</t>
  </si>
  <si>
    <t>01Y031</t>
  </si>
  <si>
    <t>12853</t>
  </si>
  <si>
    <t>อ470/5555</t>
  </si>
  <si>
    <t>3730600577242</t>
  </si>
  <si>
    <t>นาง อุดม ปานบ้านเกร็ด</t>
  </si>
  <si>
    <t>เลขที่ 33 หมู่ที่ 1 ทรงคนอง สามพราน นครปฐม</t>
  </si>
  <si>
    <t>01Y031-B001</t>
  </si>
  <si>
    <t>01Y031-B002</t>
  </si>
  <si>
    <t>5879</t>
  </si>
  <si>
    <t>01Y034</t>
  </si>
  <si>
    <t>12854</t>
  </si>
  <si>
    <t>อ227/7742</t>
  </si>
  <si>
    <t>3101800238855</t>
  </si>
  <si>
    <t>นาง อัจฉรา ลี้ระเดช</t>
  </si>
  <si>
    <t>เลขที่ 44/28 ม. 1  ต. ทรงคนอง อ. สามพราน จ. นครปฐม</t>
  </si>
  <si>
    <t>5733</t>
  </si>
  <si>
    <t>01V071</t>
  </si>
  <si>
    <t>79406</t>
  </si>
  <si>
    <t>เลขที่ 44/28 หมู่ที่ 1 ทรงคนอง สามพราน นครปฐม</t>
  </si>
  <si>
    <t>01V071-B001</t>
  </si>
  <si>
    <t>อ327/2476</t>
  </si>
  <si>
    <t>3730600600601</t>
  </si>
  <si>
    <t>นาง อัญชรี จิตรภักดี</t>
  </si>
  <si>
    <t>เลขที่ 56 ม. 5  ต. ทรงคนอง อ. สามพราน จ. นครปฐม</t>
  </si>
  <si>
    <t>7551</t>
  </si>
  <si>
    <t>05E809</t>
  </si>
  <si>
    <t>เลขที่ 56 หมู่ที่ 5 ทรงคนอง สามพราน นครปฐม</t>
  </si>
  <si>
    <t>05E809-B001</t>
  </si>
  <si>
    <t>อ352/8158</t>
  </si>
  <si>
    <t>น.ส. อัญนุช สุขทัศน์</t>
  </si>
  <si>
    <t>เลขที่ 74 ม. 5  ต. ทรงคนอง อ. สามพราน จ. นครปฐม</t>
  </si>
  <si>
    <t>6885</t>
  </si>
  <si>
    <t>05I022</t>
  </si>
  <si>
    <t>85447</t>
  </si>
  <si>
    <t>ป785/9775</t>
  </si>
  <si>
    <t>3730600594201</t>
  </si>
  <si>
    <t>นาย ประสิทธิ์ อยู่เย็นเจริญ</t>
  </si>
  <si>
    <t>เลขที่ 64/4 หมู่ที่ 5 ทรงคนอง สามพราน นครปฐม</t>
  </si>
  <si>
    <t>05I022-B001</t>
  </si>
  <si>
    <t>เลขที่ 74 หมู่ที่ 5 ทรงคนอง สามพราน นครปฐม</t>
  </si>
  <si>
    <t>05I022-B002</t>
  </si>
  <si>
    <t>อ767/8187</t>
  </si>
  <si>
    <t>3730600578141</t>
  </si>
  <si>
    <t>นาย อัมพร สุขสมัย</t>
  </si>
  <si>
    <t>5816</t>
  </si>
  <si>
    <t>01X020</t>
  </si>
  <si>
    <t>43803</t>
  </si>
  <si>
    <t>01X020-B001</t>
  </si>
  <si>
    <t>อ870/8797/001</t>
  </si>
  <si>
    <t>3101501940507</t>
  </si>
  <si>
    <t>น.ส. อัสมา ศรีอมร</t>
  </si>
  <si>
    <t>เลขที่ 65/1 ม. 1  ต. ทรงคนอง อ. สามพราน จ. นครปฐม</t>
  </si>
  <si>
    <t>5372</t>
  </si>
  <si>
    <t>01K057</t>
  </si>
  <si>
    <t>71920</t>
  </si>
  <si>
    <t>เลขที่ 65/1 หมู่ที่ 1 ทรงคนอง สามพราน นครปฐม</t>
  </si>
  <si>
    <t>01K057-B001</t>
  </si>
  <si>
    <t>เลขที่ 67/3 ม. 1  ต. ทรงคนอง อ. สามพราน จ. นครปฐม</t>
  </si>
  <si>
    <t>5647</t>
  </si>
  <si>
    <t>01V003</t>
  </si>
  <si>
    <t>72031</t>
  </si>
  <si>
    <t>5648</t>
  </si>
  <si>
    <t>01V004</t>
  </si>
  <si>
    <t>72032</t>
  </si>
  <si>
    <t>5649</t>
  </si>
  <si>
    <t>01V005</t>
  </si>
  <si>
    <t>72033</t>
  </si>
  <si>
    <t>5650</t>
  </si>
  <si>
    <t>01V006</t>
  </si>
  <si>
    <t>72034</t>
  </si>
  <si>
    <t>5651</t>
  </si>
  <si>
    <t>01V007</t>
  </si>
  <si>
    <t>72035</t>
  </si>
  <si>
    <t>5652</t>
  </si>
  <si>
    <t>01V008</t>
  </si>
  <si>
    <t>72036</t>
  </si>
  <si>
    <t>5653</t>
  </si>
  <si>
    <t>01V009</t>
  </si>
  <si>
    <t>72037</t>
  </si>
  <si>
    <t>5654</t>
  </si>
  <si>
    <t>01V010</t>
  </si>
  <si>
    <t>72038</t>
  </si>
  <si>
    <t>5655</t>
  </si>
  <si>
    <t>01V011</t>
  </si>
  <si>
    <t>71335</t>
  </si>
  <si>
    <t>อ547/5759</t>
  </si>
  <si>
    <t>3869900024637</t>
  </si>
  <si>
    <t>นาย อาทิตย์ บัวทอง</t>
  </si>
  <si>
    <t>เลขที่ 119/9 ม. 3  ต. วังไผ่ อ. เมืองชุมพร จ. ชุมพร</t>
  </si>
  <si>
    <t>5711</t>
  </si>
  <si>
    <t>01V057</t>
  </si>
  <si>
    <t>67754</t>
  </si>
  <si>
    <t>เลขที่ 119/9 หมู่ที่ 3 วังไผ่ เมืองชุมพร ชุมพร</t>
  </si>
  <si>
    <t>01V057-B001</t>
  </si>
  <si>
    <t>อ547/7559</t>
  </si>
  <si>
    <t>1102000095825</t>
  </si>
  <si>
    <t>นาย อาทิตย์ วาทีทอง</t>
  </si>
  <si>
    <t>เลขที่ 8/8 ม. 1  ต. บางเตย อ. สามพราน จ. นครปฐม</t>
  </si>
  <si>
    <t>6727</t>
  </si>
  <si>
    <t>05C009/002</t>
  </si>
  <si>
    <t>62133</t>
  </si>
  <si>
    <t>เลขที่ 8/8 หมู่ที่ 1 บางเตย สามพราน นครปฐม</t>
  </si>
  <si>
    <t>05C009/002-B001</t>
  </si>
  <si>
    <t>05C009/002-B002</t>
  </si>
  <si>
    <t>กรงนก</t>
  </si>
  <si>
    <t>05C009/002-B003</t>
  </si>
  <si>
    <t>05C009/002-B004</t>
  </si>
  <si>
    <t>อ555/8185</t>
  </si>
  <si>
    <t>3730600415595</t>
  </si>
  <si>
    <t>นาย อานนท์ หงษ์ทอง</t>
  </si>
  <si>
    <t>เลขที่ 15/2 ม. 1  ต. ไร่ขิง อ. สามพราน จ. นครปฐม</t>
  </si>
  <si>
    <t>6973</t>
  </si>
  <si>
    <t>05N008</t>
  </si>
  <si>
    <t>47882</t>
  </si>
  <si>
    <t>อ554/5768</t>
  </si>
  <si>
    <t>3730600579440</t>
  </si>
  <si>
    <t>นาง อานันต์ ประภัสสโร</t>
  </si>
  <si>
    <t>5168</t>
  </si>
  <si>
    <t>01C006</t>
  </si>
  <si>
    <t>27730</t>
  </si>
  <si>
    <t>01C006-B001</t>
  </si>
  <si>
    <t>01C006-B002</t>
  </si>
  <si>
    <t>6308</t>
  </si>
  <si>
    <t>03A008</t>
  </si>
  <si>
    <t>131385</t>
  </si>
  <si>
    <t>6310</t>
  </si>
  <si>
    <t>03A010/001</t>
  </si>
  <si>
    <t>3206</t>
  </si>
  <si>
    <t>6314</t>
  </si>
  <si>
    <t>03A015/001</t>
  </si>
  <si>
    <t>63834</t>
  </si>
  <si>
    <t>6315</t>
  </si>
  <si>
    <t>03A016</t>
  </si>
  <si>
    <t>63833</t>
  </si>
  <si>
    <t>ก946/1774</t>
  </si>
  <si>
    <t>1100200679888</t>
  </si>
  <si>
    <t>นาย กฤตภาส กรรณสูต</t>
  </si>
  <si>
    <t>เลขที่ 89 หมู่ที่ 3 ทรงคนอง สามพราน นครปฐม</t>
  </si>
  <si>
    <t>03A016-B001</t>
  </si>
  <si>
    <t>03A016-B002</t>
  </si>
  <si>
    <t>03A016-B003</t>
  </si>
  <si>
    <t>03A016-B004</t>
  </si>
  <si>
    <t>6326</t>
  </si>
  <si>
    <t>03A027</t>
  </si>
  <si>
    <t>57025</t>
  </si>
  <si>
    <t>7423</t>
  </si>
  <si>
    <t>03A010</t>
  </si>
  <si>
    <t>7424</t>
  </si>
  <si>
    <t>03A015</t>
  </si>
  <si>
    <t>อ667/8777</t>
  </si>
  <si>
    <t>3730600594236</t>
  </si>
  <si>
    <t>นาง อาภาภรณ์ สิริวรรณศิลป</t>
  </si>
  <si>
    <t>เลขที่ 116 ม. 4 ถ. ดอนตูม  ต. บ่อพลับ อ. เมืองนครปฐม จ. นครปฐม</t>
  </si>
  <si>
    <t>6919</t>
  </si>
  <si>
    <t>05L004</t>
  </si>
  <si>
    <t>83991</t>
  </si>
  <si>
    <t>6857</t>
  </si>
  <si>
    <t>05H026</t>
  </si>
  <si>
    <t>83995</t>
  </si>
  <si>
    <t>อ774/1752</t>
  </si>
  <si>
    <t>3730600599262</t>
  </si>
  <si>
    <t>น.ส. อารมณ์ ง่วนเจ็งเส็ง</t>
  </si>
  <si>
    <t>เลขที่ 36 ม. 5  ต. ทรงคนอง อ. สามพราน จ. นครปฐม</t>
  </si>
  <si>
    <t>6721</t>
  </si>
  <si>
    <t>05C004</t>
  </si>
  <si>
    <t>53879</t>
  </si>
  <si>
    <t>ส781/1752</t>
  </si>
  <si>
    <t>3730600599220</t>
  </si>
  <si>
    <t>น.ส. สมสุข ง่วนเจ็งเส็ง</t>
  </si>
  <si>
    <t>เลขที่ 36 หมู่ที่ 5 ทรงคนอง สามพราน นครปฐม</t>
  </si>
  <si>
    <t>05C004-B001</t>
  </si>
  <si>
    <t>อ774/4878/001</t>
  </si>
  <si>
    <t>3730600588953</t>
  </si>
  <si>
    <t>น.ส. อารมณ์ ดีสวัสดิ์</t>
  </si>
  <si>
    <t>เลขที่ 55/2 ม. 2  ต. ทรงคนอง อ. สามพราน จ. นครปฐม</t>
  </si>
  <si>
    <t>6029</t>
  </si>
  <si>
    <t>02E011</t>
  </si>
  <si>
    <t>58830</t>
  </si>
  <si>
    <t>เลขที่ 55/2 หมู่ที่ 2 ทรงคนอง สามพราน นครปฐม</t>
  </si>
  <si>
    <t>02E011-B001</t>
  </si>
  <si>
    <t>7067</t>
  </si>
  <si>
    <t>06E028</t>
  </si>
  <si>
    <t>36151</t>
  </si>
  <si>
    <t>อ774/5767</t>
  </si>
  <si>
    <t>3730600144681</t>
  </si>
  <si>
    <t>นาง อารมณ์ ทรัพย์มณี</t>
  </si>
  <si>
    <t>เลขที่ 32/2 ม. 3  ต. บางเตย อ. สามพราน จ. นครปฐม</t>
  </si>
  <si>
    <t>5253</t>
  </si>
  <si>
    <t>01G005</t>
  </si>
  <si>
    <t>85961</t>
  </si>
  <si>
    <t>5254</t>
  </si>
  <si>
    <t>01G006</t>
  </si>
  <si>
    <t>85962</t>
  </si>
  <si>
    <t>อ774/5757/001</t>
  </si>
  <si>
    <t>3730600575827</t>
  </si>
  <si>
    <t>นาย อารมณ์ ปรีประชา</t>
  </si>
  <si>
    <t>เลขที่ 42 ม. 1  ต. ทรงคนอง อ. สามพราน จ. นครปฐม</t>
  </si>
  <si>
    <t>5238</t>
  </si>
  <si>
    <t>01F044</t>
  </si>
  <si>
    <t>81599</t>
  </si>
  <si>
    <t>เลขที่ 42 หมู่ที่ 1 ทรงคนอง สามพราน นครปฐม</t>
  </si>
  <si>
    <t>01F044-B001</t>
  </si>
  <si>
    <t>01F044-B002</t>
  </si>
  <si>
    <t>อ774/8781/001</t>
  </si>
  <si>
    <t>3730600145199</t>
  </si>
  <si>
    <t>น.ส. อารมณ์ ศรีศักดิ์บางเตย</t>
  </si>
  <si>
    <t>เลขที่ 54/2 ม. 4  ต. ทรงคนอง อ. สามพราน จ. นครปฐม</t>
  </si>
  <si>
    <t>6642</t>
  </si>
  <si>
    <t>04D020/001</t>
  </si>
  <si>
    <t>108263</t>
  </si>
  <si>
    <t>เลขที่ 54/2 หมู่ที่ 4 ทรงคนอง สามพราน นครปฐม</t>
  </si>
  <si>
    <t>04D020/001-B001</t>
  </si>
  <si>
    <t>อ774/8158</t>
  </si>
  <si>
    <t>3730600598754</t>
  </si>
  <si>
    <t>นาย อารมณ์ สุขทัศน์</t>
  </si>
  <si>
    <t>6234</t>
  </si>
  <si>
    <t>02K025</t>
  </si>
  <si>
    <t>3266</t>
  </si>
  <si>
    <t>6801</t>
  </si>
  <si>
    <t>05F005</t>
  </si>
  <si>
    <t>90405</t>
  </si>
  <si>
    <t>เลขที่ 68/4 ม. 1  ต. ทรงคนอง อ. สามพราน จ. นครปฐม</t>
  </si>
  <si>
    <t>5428</t>
  </si>
  <si>
    <t>01M017</t>
  </si>
  <si>
    <t>23128</t>
  </si>
  <si>
    <t>อ777/8158</t>
  </si>
  <si>
    <t>นาง อารมย์ สุขทัศน์</t>
  </si>
  <si>
    <t>6233</t>
  </si>
  <si>
    <t>02K024</t>
  </si>
  <si>
    <t>11411</t>
  </si>
  <si>
    <t>อ770/7887</t>
  </si>
  <si>
    <t>3730600595780</t>
  </si>
  <si>
    <t>น.ส. อารยา เลิศสำราญ</t>
  </si>
  <si>
    <t>6933</t>
  </si>
  <si>
    <t>05L018</t>
  </si>
  <si>
    <t>93388</t>
  </si>
  <si>
    <t>อ770/2764</t>
  </si>
  <si>
    <t>3100400548732</t>
  </si>
  <si>
    <t>นาง อาริยา จิระพัฒน์วงศ์</t>
  </si>
  <si>
    <t>เลขที่ 1488/455 ถ. พหลโยธิน  แขวง จันทรเกษม เขต จตุจักร จ. กรุงเทพมหานคร</t>
  </si>
  <si>
    <t>5116</t>
  </si>
  <si>
    <t>01B014</t>
  </si>
  <si>
    <t>39249</t>
  </si>
  <si>
    <t>อ700/5110/001</t>
  </si>
  <si>
    <t>3730600599149</t>
  </si>
  <si>
    <t>นาง อารี นาคขำ</t>
  </si>
  <si>
    <t>เลขที่ 63/6 ม. 5  ต. ทรงคนอง อ. สามพราน จ. นครปฐม</t>
  </si>
  <si>
    <t>6822</t>
  </si>
  <si>
    <t>05H004</t>
  </si>
  <si>
    <t>49117</t>
  </si>
  <si>
    <t>เลขที่ 63/6 หมู่ที่ 5 ทรงคนอง สามพราน นครปฐม</t>
  </si>
  <si>
    <t>05H004-B001</t>
  </si>
  <si>
    <t>อ700/6725/001</t>
  </si>
  <si>
    <t>3801200092039</t>
  </si>
  <si>
    <t>น.ส. อารี พุ่มจันทร์</t>
  </si>
  <si>
    <t>เลขที่ 27/6 ม. 2  ต. ทรงคนอง อ. สามพราน จ. นครปฐม</t>
  </si>
  <si>
    <t>5971</t>
  </si>
  <si>
    <t>02B020/001</t>
  </si>
  <si>
    <t>108601</t>
  </si>
  <si>
    <t>ท912/5250</t>
  </si>
  <si>
    <t>นาย ทองจุน นาจำปา</t>
  </si>
  <si>
    <t>เลขที่ 27/6 หมู่ที่ 2 ทรงคนอง สามพราน นครปฐม</t>
  </si>
  <si>
    <t>02B020/001-B001</t>
  </si>
  <si>
    <t>ทำเบาะรถยนต์</t>
  </si>
  <si>
    <t>อ700/1721</t>
  </si>
  <si>
    <t>นาง อารี แก้วแจ้ง</t>
  </si>
  <si>
    <t>6207</t>
  </si>
  <si>
    <t>02K004</t>
  </si>
  <si>
    <t>3250</t>
  </si>
  <si>
    <t>02K004-B001</t>
  </si>
  <si>
    <t>ส254/1721</t>
  </si>
  <si>
    <t>110200817415</t>
  </si>
  <si>
    <t>น.ส. สุจินดา แก้วแจ้ง</t>
  </si>
  <si>
    <t>เลขที่ 95 หมู่ที่ 2 ทรงคนอง สามพราน นครปฐม</t>
  </si>
  <si>
    <t>02K004-B002</t>
  </si>
  <si>
    <t>อ770/5768</t>
  </si>
  <si>
    <t>3730600579466</t>
  </si>
  <si>
    <t>น.ส. อารีย์ ประภัสสโร</t>
  </si>
  <si>
    <t>5415</t>
  </si>
  <si>
    <t>01M002/003</t>
  </si>
  <si>
    <t>103304</t>
  </si>
  <si>
    <t>อ770/7257</t>
  </si>
  <si>
    <t>3730600574758</t>
  </si>
  <si>
    <t>นาง อารีย์ วจนะวิศิษฐ</t>
  </si>
  <si>
    <t>เลขที่ 5/5 ม. 1 ซ. - ถ. -  ต. ทรงคนอง อ. สามพราน จ. นครปฐม</t>
  </si>
  <si>
    <t>5866</t>
  </si>
  <si>
    <t>01Y021/001</t>
  </si>
  <si>
    <t>104575</t>
  </si>
  <si>
    <t>ว745/7257</t>
  </si>
  <si>
    <t>3100400038670</t>
  </si>
  <si>
    <t>นาย วิวัฒน์ วจนะวิศิษฐ</t>
  </si>
  <si>
    <t>เลขที่ 5/5 หมู่ที่ 1 ทรงคนอง สามพราน นครปฐม</t>
  </si>
  <si>
    <t>01Y021/001-B001</t>
  </si>
  <si>
    <t>01Y021/001-B002</t>
  </si>
  <si>
    <t>อ770/8795/001</t>
  </si>
  <si>
    <t>3730600141967</t>
  </si>
  <si>
    <t>นาง อารีย์ สัมฤทธิ์สุขโชค</t>
  </si>
  <si>
    <t>เลขที่ 50/1 ม. 6  ต. ทรงคนอง อ. สามพราน จ. นครปฐม</t>
  </si>
  <si>
    <t>7179</t>
  </si>
  <si>
    <t>06I001/001</t>
  </si>
  <si>
    <t>106432</t>
  </si>
  <si>
    <t>เลขที่ 50/1 หมู่ที่ 6 ทรงคนอง สามพราน นครปฐม</t>
  </si>
  <si>
    <t>06I001/001-B001</t>
  </si>
  <si>
    <t>06I001/001-B002</t>
  </si>
  <si>
    <t>อ770/8770</t>
  </si>
  <si>
    <t>3730600579911</t>
  </si>
  <si>
    <t>นาง อารีย์ สิมมา</t>
  </si>
  <si>
    <t>เลขที่ 59/8 ม. 1  ต. ทรงคนอง อ. สามพราน จ. นครปฐม</t>
  </si>
  <si>
    <t>5228</t>
  </si>
  <si>
    <t>01F036/001</t>
  </si>
  <si>
    <t>116902</t>
  </si>
  <si>
    <t>ท716/8770</t>
  </si>
  <si>
    <t>3480600197311</t>
  </si>
  <si>
    <t>นาย ทรงพล สิมมา</t>
  </si>
  <si>
    <t>เลขที่ 59/8 หมู่ที่ 1 ทรงคนอง สามพราน นครปฐม</t>
  </si>
  <si>
    <t>01F036/001-B001</t>
  </si>
  <si>
    <t>อ770/5757</t>
  </si>
  <si>
    <t>3730600575819</t>
  </si>
  <si>
    <t>นาง อารีย์ ไทยทวี</t>
  </si>
  <si>
    <t>7577</t>
  </si>
  <si>
    <t>01H012</t>
  </si>
  <si>
    <t>81598</t>
  </si>
  <si>
    <t>5266</t>
  </si>
  <si>
    <t>01H007</t>
  </si>
  <si>
    <t>81594</t>
  </si>
  <si>
    <t>อ774/7724</t>
  </si>
  <si>
    <t>3730600222886</t>
  </si>
  <si>
    <t>น.ส. อารีรัตน์ วีระจิตต์</t>
  </si>
  <si>
    <t>เลขที่ 53 ม. 4  ต. บางกระทึก อ. สามพราน จ. นครปฐม</t>
  </si>
  <si>
    <t>7232</t>
  </si>
  <si>
    <t>06J019</t>
  </si>
  <si>
    <t>62923</t>
  </si>
  <si>
    <t>อ877/7457/001</t>
  </si>
  <si>
    <t>3102001283303</t>
  </si>
  <si>
    <t>นาย อาศรม รัตนมงคล</t>
  </si>
  <si>
    <t>เลขที่ 65/2 ม. 1  ต. ทรงคนอง อ. สามพราน จ. นครปฐม</t>
  </si>
  <si>
    <t>5366</t>
  </si>
  <si>
    <t>01K051</t>
  </si>
  <si>
    <t>95182</t>
  </si>
  <si>
    <t>เลขที่ 65/2 หมู่ที่ 1 ทรงคนอง สามพราน นครปฐม</t>
  </si>
  <si>
    <t>01K051-B001</t>
  </si>
  <si>
    <t>01K051-B002</t>
  </si>
  <si>
    <t>อ883/2477</t>
  </si>
  <si>
    <t>1102300033256</t>
  </si>
  <si>
    <t>นาย อาศิษฐ์ จิตรลดาพงศ์</t>
  </si>
  <si>
    <t>เลขที่ 44 ม. 9  ต. ท่าตลาด อ. สามพราน จ. นครปฐม</t>
  </si>
  <si>
    <t>6736</t>
  </si>
  <si>
    <t>05C016</t>
  </si>
  <si>
    <t>90409</t>
  </si>
  <si>
    <t>บ320/8777</t>
  </si>
  <si>
    <t>3730600599408</t>
  </si>
  <si>
    <t>นาย บุญชู ศรีลิ้มตี๋</t>
  </si>
  <si>
    <t>เลขที่ 38/1 หมู่ที่ 5 ทรงคนอง สามพราน นครปฐม</t>
  </si>
  <si>
    <t>05C016-B001</t>
  </si>
  <si>
    <t>05C016-B002</t>
  </si>
  <si>
    <t>05C016-B003</t>
  </si>
  <si>
    <t>อ577/6855</t>
  </si>
  <si>
    <t>3400300148454</t>
  </si>
  <si>
    <t>นาย อำนวย พิสิทธิ์ภัทรพงศ์</t>
  </si>
  <si>
    <t>เลขที่ 499 ม. 14  ต. พระยืน อ. พระยืน จ. ขอนแก่น</t>
  </si>
  <si>
    <t>5698</t>
  </si>
  <si>
    <t>01V050</t>
  </si>
  <si>
    <t>88285</t>
  </si>
  <si>
    <t>5699</t>
  </si>
  <si>
    <t>01V050/001</t>
  </si>
  <si>
    <t>102741</t>
  </si>
  <si>
    <t>อ577/5915</t>
  </si>
  <si>
    <t>3730600584532</t>
  </si>
  <si>
    <t>นาย อำนวยชัย ทองประเสริฐ</t>
  </si>
  <si>
    <t>เลขที่ 49/27 ม. 10  ต. ท่าตลาด อ. สามพราน จ. นครปฐม</t>
  </si>
  <si>
    <t>7209</t>
  </si>
  <si>
    <t>06I020/001</t>
  </si>
  <si>
    <t>105691</t>
  </si>
  <si>
    <t>อ520/2557/001</t>
  </si>
  <si>
    <t>3730300802445</t>
  </si>
  <si>
    <t>นาย อำนาจ จันทร์คงวงษ์</t>
  </si>
  <si>
    <t>เลขที่ 23/5 ม. 1  ต. ทรงคนอง อ. สามพราน จ. นครปฐม</t>
  </si>
  <si>
    <t>5318</t>
  </si>
  <si>
    <t>01K006</t>
  </si>
  <si>
    <t>71933</t>
  </si>
  <si>
    <t>เลขที่ 23/5 หมู่ที่ 1 ทรงคนอง สามพราน นครปฐม</t>
  </si>
  <si>
    <t>01K006-B001</t>
  </si>
  <si>
    <t>01K006-B002</t>
  </si>
  <si>
    <t>5320</t>
  </si>
  <si>
    <t>01K007</t>
  </si>
  <si>
    <t>71934</t>
  </si>
  <si>
    <t>01K007-B001</t>
  </si>
  <si>
    <t>01K007-B002</t>
  </si>
  <si>
    <t>5321</t>
  </si>
  <si>
    <t>01K007/001</t>
  </si>
  <si>
    <t>117740</t>
  </si>
  <si>
    <t>อ520/6775</t>
  </si>
  <si>
    <t>3730600584753</t>
  </si>
  <si>
    <t>นาย อำนาจ เพียรทอง</t>
  </si>
  <si>
    <t>6179</t>
  </si>
  <si>
    <t>02J017/003</t>
  </si>
  <si>
    <t>108168</t>
  </si>
  <si>
    <t>อ528/2777</t>
  </si>
  <si>
    <t>1100400047672</t>
  </si>
  <si>
    <t>นาย อำนาจศิขริน เจี่ยรวนนท์</t>
  </si>
  <si>
    <t>5983</t>
  </si>
  <si>
    <t>02C002</t>
  </si>
  <si>
    <t>3188</t>
  </si>
  <si>
    <t>5986</t>
  </si>
  <si>
    <t>02C005</t>
  </si>
  <si>
    <t>65450</t>
  </si>
  <si>
    <t>อ670/6725/001</t>
  </si>
  <si>
    <t>3180600123620</t>
  </si>
  <si>
    <t>น.ส. อำพร พุ่มจำปา</t>
  </si>
  <si>
    <t>เลขที่ 28 ม. 3  ต. ทรงคนอง อ. สามพราน จ. นครปฐม</t>
  </si>
  <si>
    <t>6418</t>
  </si>
  <si>
    <t>03C026</t>
  </si>
  <si>
    <t>3218</t>
  </si>
  <si>
    <t>เลขที่ 28 หมู่ที่ 3 ทรงคนอง สามพราน นครปฐม</t>
  </si>
  <si>
    <t>03C026-B001</t>
  </si>
  <si>
    <t>อ670/8477/001</t>
  </si>
  <si>
    <t>3730600583498</t>
  </si>
  <si>
    <t>นาง อำพร สุดล้ำเลิศ</t>
  </si>
  <si>
    <t>เลขที่ 23/2 ม. 2  ต. ทรงคนอง อ. สามพราน จ. นครปฐม</t>
  </si>
  <si>
    <t>6177</t>
  </si>
  <si>
    <t>02J017/001</t>
  </si>
  <si>
    <t>116073</t>
  </si>
  <si>
    <t>เลขที่ 23/2 หมู่ที่ 2 ทรงคนอง สามพราน นครปฐม</t>
  </si>
  <si>
    <t>02J017/001-B001</t>
  </si>
  <si>
    <t>อ670/6774/001</t>
  </si>
  <si>
    <t>3102202015438</t>
  </si>
  <si>
    <t>นาย อำพล พรรณรัตนพงศ์</t>
  </si>
  <si>
    <t>เลขที่ 100 ม. 1  ต. ทรงคนอง อ. สามพราน จ. นครปฐม</t>
  </si>
  <si>
    <t>7018</t>
  </si>
  <si>
    <t>06D005</t>
  </si>
  <si>
    <t>3036</t>
  </si>
  <si>
    <t>เลขที่ 100 หมู่ที่ 1 ทรงคนอง สามพราน นครปฐม</t>
  </si>
  <si>
    <t>06D005-B001</t>
  </si>
  <si>
    <t>อ600/7100</t>
  </si>
  <si>
    <t>3709800169243</t>
  </si>
  <si>
    <t>น.ส. อำพา มาขำ</t>
  </si>
  <si>
    <t>เลขที่ 81 ม. 4  ต. ไทรม้า อ. เมืองนนทบุรี จ. นนทบุรี</t>
  </si>
  <si>
    <t>5302</t>
  </si>
  <si>
    <t>01J009/001</t>
  </si>
  <si>
    <t>88977</t>
  </si>
  <si>
    <t>อ600/8187</t>
  </si>
  <si>
    <t>3730600135851</t>
  </si>
  <si>
    <t>น.ส. อำไพ สุขสมัย</t>
  </si>
  <si>
    <t>เลขที่ 36/2 ม. 2  ต. บางเตย อ. สามพราน จ. นครปฐม</t>
  </si>
  <si>
    <t>5792</t>
  </si>
  <si>
    <t>01X001</t>
  </si>
  <si>
    <t>3144</t>
  </si>
  <si>
    <t>เลขที่ 36/2 หมู่ที่ 2 บางเตย สามพราน นครปฐม</t>
  </si>
  <si>
    <t>01X001-B001</t>
  </si>
  <si>
    <t>01X001-B002</t>
  </si>
  <si>
    <t>6102</t>
  </si>
  <si>
    <t>02G033</t>
  </si>
  <si>
    <t>3143</t>
  </si>
  <si>
    <t>อ600/8955</t>
  </si>
  <si>
    <t>3730600593566</t>
  </si>
  <si>
    <t>นาง อำไพ เสือปาน</t>
  </si>
  <si>
    <t>เลขที่ 76 ม. 3  ต. ทรงคนอง อ. สามพราน จ. นครปฐม</t>
  </si>
  <si>
    <t>6327</t>
  </si>
  <si>
    <t>03A027/001</t>
  </si>
  <si>
    <t>96747</t>
  </si>
  <si>
    <t>เลขที่ 76 หมู่ที่ 3 ทรงคนอง สามพราน นครปฐม</t>
  </si>
  <si>
    <t>03A027/001-B001</t>
  </si>
  <si>
    <t>อ554/8187/001</t>
  </si>
  <si>
    <t>3730600577188</t>
  </si>
  <si>
    <t>นาย อิทธิเดช สุขศรีสมบูรณ์</t>
  </si>
  <si>
    <t>เลขที่ 32/13 ม. 1  ต. ทรงคนอง อ. สามพราน จ. นครปฐม</t>
  </si>
  <si>
    <t>5760</t>
  </si>
  <si>
    <t>01W005</t>
  </si>
  <si>
    <t>101374</t>
  </si>
  <si>
    <t>เลขที่ 32/13 หมู่ที่ 1 ทรงคนอง สามพราน นครปฐม</t>
  </si>
  <si>
    <t>01W005-B001</t>
  </si>
  <si>
    <t>7383</t>
  </si>
  <si>
    <t>01W002/002</t>
  </si>
  <si>
    <t>129419</t>
  </si>
  <si>
    <t>01W002/002-B001</t>
  </si>
  <si>
    <t>01W002/002-B002</t>
  </si>
  <si>
    <t>อ874/8187</t>
  </si>
  <si>
    <t>นาย อิสรัตน์ สุขสมัย</t>
  </si>
  <si>
    <t>เลขที่ 60/5 ม. 11  ต. ไร่ขิง อ. สามพราน จ. นครปฐม</t>
  </si>
  <si>
    <t>6247</t>
  </si>
  <si>
    <t>02L010</t>
  </si>
  <si>
    <t>67648</t>
  </si>
  <si>
    <t>อ857/4180</t>
  </si>
  <si>
    <t>5730600032757</t>
  </si>
  <si>
    <t>น.ส. อิสเบลล์ ดิงส์</t>
  </si>
  <si>
    <t>เลขที่ 22/22 ม. 4  ต. บางกระทึก อ. สามพราน จ. นครปฐม</t>
  </si>
  <si>
    <t>7418</t>
  </si>
  <si>
    <t>02J010</t>
  </si>
  <si>
    <t>3730600581533</t>
  </si>
  <si>
    <t>นาง อิ่ม ทองประสี</t>
  </si>
  <si>
    <t>เลขที่ 85 ม. 1  ต. ทรงคนอง อ. สามพราน จ. นครปฐม</t>
  </si>
  <si>
    <t>5096</t>
  </si>
  <si>
    <t>01A023</t>
  </si>
  <si>
    <t>69853</t>
  </si>
  <si>
    <t>เลขที่ 85 หมู่ที่ 1 ทรงคนอง สามพราน นครปฐม</t>
  </si>
  <si>
    <t>01A023-B001</t>
  </si>
  <si>
    <t>01A023-B002</t>
  </si>
  <si>
    <t>5097</t>
  </si>
  <si>
    <t>01A024</t>
  </si>
  <si>
    <t>69854</t>
  </si>
  <si>
    <t>อ470/2917</t>
  </si>
  <si>
    <t>3730600593809</t>
  </si>
  <si>
    <t>นาง อุดม จือเกร็ด</t>
  </si>
  <si>
    <t>เลขที่ 105/1 ม. 2  ต. หอมเกร็ด อ. สามพราน จ. นครปฐม</t>
  </si>
  <si>
    <t>6456</t>
  </si>
  <si>
    <t>03D019</t>
  </si>
  <si>
    <t>3228</t>
  </si>
  <si>
    <t>5991</t>
  </si>
  <si>
    <t>02C010</t>
  </si>
  <si>
    <t>41608</t>
  </si>
  <si>
    <t>เลขที่ 105/1 หมู่ที่ 2 หอมเกร็ด สามพราน นครปฐม</t>
  </si>
  <si>
    <t>02C010-B001</t>
  </si>
  <si>
    <t>เลขที่ 68/7 หมู่ที่ 2 ทรงคนอง สามพราน นครปฐม</t>
  </si>
  <si>
    <t>02C010-B002</t>
  </si>
  <si>
    <t>02C010-B003</t>
  </si>
  <si>
    <t>02C010-B004</t>
  </si>
  <si>
    <t>02C010-B005</t>
  </si>
  <si>
    <t>02C010-B006</t>
  </si>
  <si>
    <t>02C010-B007</t>
  </si>
  <si>
    <t>5998</t>
  </si>
  <si>
    <t>02C015</t>
  </si>
  <si>
    <t>33131</t>
  </si>
  <si>
    <t>7299</t>
  </si>
  <si>
    <t>01X031/001</t>
  </si>
  <si>
    <t>101713</t>
  </si>
  <si>
    <t>6390</t>
  </si>
  <si>
    <t>03C012</t>
  </si>
  <si>
    <t>3253</t>
  </si>
  <si>
    <t>03C012-B001</t>
  </si>
  <si>
    <t>โรงส้มโอ</t>
  </si>
  <si>
    <t>6392</t>
  </si>
  <si>
    <t>03C013/001</t>
  </si>
  <si>
    <t>107705</t>
  </si>
  <si>
    <t>03C013/001-B001</t>
  </si>
  <si>
    <t>03C013/001-B002</t>
  </si>
  <si>
    <t>อ470/2761</t>
  </si>
  <si>
    <t>3120300003491</t>
  </si>
  <si>
    <t>นาง อุดม ฉิมพุก</t>
  </si>
  <si>
    <t>เลขที่ 31/1 ม. 1  ต. บางม่วง อ. บางใหญ่ จ. นนทบุรี</t>
  </si>
  <si>
    <t>7260</t>
  </si>
  <si>
    <t>06J042</t>
  </si>
  <si>
    <t>92597</t>
  </si>
  <si>
    <t>06J042-B001</t>
  </si>
  <si>
    <t>อ470/5327</t>
  </si>
  <si>
    <t>3730600587680</t>
  </si>
  <si>
    <t>น.ส. อุดม บุญช่วย</t>
  </si>
  <si>
    <t>เลขที่ 69 ม. 2  ต. ทรงคนอง อ. สามพราน จ. นครปฐม</t>
  </si>
  <si>
    <t>7254</t>
  </si>
  <si>
    <t>06J036</t>
  </si>
  <si>
    <t>3052</t>
  </si>
  <si>
    <t>อ470/5327/001</t>
  </si>
  <si>
    <t>เลขที่ 35 หมู่ที่ 6 ทรงคนอง สามพราน นครปฐม</t>
  </si>
  <si>
    <t>06J036-B001</t>
  </si>
  <si>
    <t>06J036-B002</t>
  </si>
  <si>
    <t>06J036-B003</t>
  </si>
  <si>
    <t>อ470/5970/002</t>
  </si>
  <si>
    <t>3730600585181</t>
  </si>
  <si>
    <t>นาย อุดม ปู่อิ่ม</t>
  </si>
  <si>
    <t>เลขที่ 41/1 ม. 2  ต. ทรงคนอง อ. สามพราน จ. นครปฐม</t>
  </si>
  <si>
    <t>6193</t>
  </si>
  <si>
    <t>02J031</t>
  </si>
  <si>
    <t>3283</t>
  </si>
  <si>
    <t>เลขที่ 41 หมู่ที่ 2 ทรงคนอง สามพราน นครปฐม</t>
  </si>
  <si>
    <t>02J031-B001</t>
  </si>
  <si>
    <t>02J031-B002</t>
  </si>
  <si>
    <t>02J031-B003</t>
  </si>
  <si>
    <t>02J031-B004</t>
  </si>
  <si>
    <t>7302</t>
  </si>
  <si>
    <t>02H006</t>
  </si>
  <si>
    <t>3177</t>
  </si>
  <si>
    <t>02H006-B001</t>
  </si>
  <si>
    <t>7303</t>
  </si>
  <si>
    <t>02H007</t>
  </si>
  <si>
    <t>57385</t>
  </si>
  <si>
    <t>7306</t>
  </si>
  <si>
    <t>02I035</t>
  </si>
  <si>
    <t>3281</t>
  </si>
  <si>
    <t>6064</t>
  </si>
  <si>
    <t>02F003</t>
  </si>
  <si>
    <t>3175</t>
  </si>
  <si>
    <t>เลขที่ 41/1 หมู่ที่ 2 ทรงคนอง สามพราน นครปฐม</t>
  </si>
  <si>
    <t>02F003-B001</t>
  </si>
  <si>
    <t>02F003-B002</t>
  </si>
  <si>
    <t>6071</t>
  </si>
  <si>
    <t>02F009</t>
  </si>
  <si>
    <t>54869</t>
  </si>
  <si>
    <t>จ557/5270</t>
  </si>
  <si>
    <t>2730600020258</t>
  </si>
  <si>
    <t>น.ส. จันทร ปู่จุ้ย</t>
  </si>
  <si>
    <t>เลขที่ 82/8 หมู่ที่ 2 ทรงคนอง สามพราน นครปฐม</t>
  </si>
  <si>
    <t>02F009-B001</t>
  </si>
  <si>
    <t>ร470/1767</t>
  </si>
  <si>
    <t>3730600583404</t>
  </si>
  <si>
    <t>นาง ราตรี คุมพล</t>
  </si>
  <si>
    <t>เลขที่ 82/3 หมู่ที่ 2 ทรงคนอง สามพราน นครปฐม</t>
  </si>
  <si>
    <t>02F009-B002</t>
  </si>
  <si>
    <t>ฉ777/5587</t>
  </si>
  <si>
    <t>3740200507352</t>
  </si>
  <si>
    <t>นาย เฉลียว ทับสร้อย</t>
  </si>
  <si>
    <t>เลขที่ 82/5 หมู่ที่ 2 ทรงคนอง สามพราน นครปฐม</t>
  </si>
  <si>
    <t>02F009-B003</t>
  </si>
  <si>
    <t>ส727/7887</t>
  </si>
  <si>
    <t>3102400070001</t>
  </si>
  <si>
    <t>นาย สายชล วะสะศิริ</t>
  </si>
  <si>
    <t>เลขที่ 59 หมู่ที่ 2 ทรงคนอง สามพราน นครปฐม</t>
  </si>
  <si>
    <t>02F009-B004</t>
  </si>
  <si>
    <t>ห้องเช่า 3 ห้อง</t>
  </si>
  <si>
    <t>02F009-B005</t>
  </si>
  <si>
    <t>อ470/8795</t>
  </si>
  <si>
    <t>3101601057711</t>
  </si>
  <si>
    <t>นาง อุดม สัมฤทธิ์</t>
  </si>
  <si>
    <t>เลขที่ 135/566 ม. 6  ต. ศาลายา อ. พุทธมณฑล จ. นครปฐม</t>
  </si>
  <si>
    <t>5604</t>
  </si>
  <si>
    <t>01S063</t>
  </si>
  <si>
    <t>77246</t>
  </si>
  <si>
    <t>ส710/8795</t>
  </si>
  <si>
    <t>3101601057788</t>
  </si>
  <si>
    <t>นาย สำเริง สัมฤทธิ์</t>
  </si>
  <si>
    <t>เลขที่ 44/46 หมู่ที่ 1 ทรงคนอง สามพราน นครปฐม</t>
  </si>
  <si>
    <t>01S063-B001</t>
  </si>
  <si>
    <t>5659</t>
  </si>
  <si>
    <t>01V015</t>
  </si>
  <si>
    <t>72739</t>
  </si>
  <si>
    <t>5660</t>
  </si>
  <si>
    <t>01V016</t>
  </si>
  <si>
    <t>72740</t>
  </si>
  <si>
    <t>5661</t>
  </si>
  <si>
    <t>01V017</t>
  </si>
  <si>
    <t>72741</t>
  </si>
  <si>
    <t>5662</t>
  </si>
  <si>
    <t>01V018</t>
  </si>
  <si>
    <t>72742</t>
  </si>
  <si>
    <t>5663</t>
  </si>
  <si>
    <t>01V019</t>
  </si>
  <si>
    <t>71340</t>
  </si>
  <si>
    <t>อ470/8187</t>
  </si>
  <si>
    <t>3100700483016</t>
  </si>
  <si>
    <t>นาย อุดม สุขสมัย</t>
  </si>
  <si>
    <t>เลขที่ 10-12 ซ. จุฬา8  แขวง วังใหม่ เขต ปทุมวัน จ. กรุงเทพมหานคร</t>
  </si>
  <si>
    <t>5110</t>
  </si>
  <si>
    <t>01B008</t>
  </si>
  <si>
    <t>42725</t>
  </si>
  <si>
    <t>อ470/7887/001</t>
  </si>
  <si>
    <t>3730600807531</t>
  </si>
  <si>
    <t>นาง อุดม เลิศสำราญ</t>
  </si>
  <si>
    <t>เลขที่ 17/2 ม. 4  ต. ทรงคนอง อ. สามพราน จ. นครปฐม</t>
  </si>
  <si>
    <t>6668</t>
  </si>
  <si>
    <t>04G004</t>
  </si>
  <si>
    <t>39536</t>
  </si>
  <si>
    <t>เลขที่ 17/2 หมู่ที่ 4 ทรงคนอง สามพราน นครปฐม</t>
  </si>
  <si>
    <t>04G004-B001</t>
  </si>
  <si>
    <t>04G004-B002</t>
  </si>
  <si>
    <t>04G004-B003</t>
  </si>
  <si>
    <t>04G004-B004</t>
  </si>
  <si>
    <t>อ470/9779</t>
  </si>
  <si>
    <t>3730600589267</t>
  </si>
  <si>
    <t>น.ส. อุดม เอี่ยมอิ่ม</t>
  </si>
  <si>
    <t>7273</t>
  </si>
  <si>
    <t>06J052/001</t>
  </si>
  <si>
    <t>92287</t>
  </si>
  <si>
    <t>อ470/2879</t>
  </si>
  <si>
    <t>3730600577358</t>
  </si>
  <si>
    <t>นาง อุดม แซ่หรือ</t>
  </si>
  <si>
    <t>เลขที่ 34/1 ม. 1  ต. ทรงคนอง อ. สามพราน จ. นครปฐม</t>
  </si>
  <si>
    <t>6701</t>
  </si>
  <si>
    <t>05B008</t>
  </si>
  <si>
    <t>33475</t>
  </si>
  <si>
    <t>อ474/5477</t>
  </si>
  <si>
    <t>3101202302592</t>
  </si>
  <si>
    <t>นาย อุดมเดช บุณยรักษ์</t>
  </si>
  <si>
    <t>เลขที่ 1/169 ซ. ชิดลม  แขวง ลุมพินี เขต ปทุมวัน จ. กรุงเทพมหานคร</t>
  </si>
  <si>
    <t>6583</t>
  </si>
  <si>
    <t>04B006</t>
  </si>
  <si>
    <t>2935</t>
  </si>
  <si>
    <t>ห740/2710</t>
  </si>
  <si>
    <t>3730600596999</t>
  </si>
  <si>
    <t>นาย หยัด แช่มค้า</t>
  </si>
  <si>
    <t>เลขที่ 41 หมู่ที่ 4 ทรงคนอง สามพราน นครปฐม</t>
  </si>
  <si>
    <t>04B006-B001</t>
  </si>
  <si>
    <t>04B006-B002</t>
  </si>
  <si>
    <t>04B006-B003</t>
  </si>
  <si>
    <t>อ595/9510/001</t>
  </si>
  <si>
    <t>3730600600953</t>
  </si>
  <si>
    <t>นาย อุทอน อินค้า</t>
  </si>
  <si>
    <t>เลขที่ 62 ม. 5  ต. ทรงคนอง อ. สามพราน จ. นครปฐม</t>
  </si>
  <si>
    <t>6795</t>
  </si>
  <si>
    <t>05E018/001</t>
  </si>
  <si>
    <t>111411</t>
  </si>
  <si>
    <t>เลขที่ 62 หมู่ที่ 5 ทรงคนอง สามพราน นครปฐม</t>
  </si>
  <si>
    <t>05E018/001-B001</t>
  </si>
  <si>
    <t>05E018/001-B002</t>
  </si>
  <si>
    <t>อ570/2765</t>
  </si>
  <si>
    <t>3730600490074</t>
  </si>
  <si>
    <t>นาย อุทัย จิวพานิช</t>
  </si>
  <si>
    <t>6969</t>
  </si>
  <si>
    <t>05N006/004</t>
  </si>
  <si>
    <t>115034</t>
  </si>
  <si>
    <t>อ570/8784</t>
  </si>
  <si>
    <t>3102002646281</t>
  </si>
  <si>
    <t>นาย อุทัย สวัสดิจันทร์</t>
  </si>
  <si>
    <t>เลขที่ 5 ซ. ชัยพฤกษ์ 16  แขวง ตลิ่งชัน เขต ตลิ่งชัน จ. กรุงเทพมหานคร</t>
  </si>
  <si>
    <t>6876</t>
  </si>
  <si>
    <t>05I017/002</t>
  </si>
  <si>
    <t>105739</t>
  </si>
  <si>
    <t>อ550/5915</t>
  </si>
  <si>
    <t>3102201150692</t>
  </si>
  <si>
    <t>นาย อุทาน ทองนวล</t>
  </si>
  <si>
    <t>เลขที่ 52/4 ม. 7  ต. ไร่ขิง อ. สามพราน จ. นครปฐม</t>
  </si>
  <si>
    <t>6085</t>
  </si>
  <si>
    <t>02G016</t>
  </si>
  <si>
    <t>116370</t>
  </si>
  <si>
    <t>ธ337/5915</t>
  </si>
  <si>
    <t>3100900774308</t>
  </si>
  <si>
    <t>น.ส. ธัญญลักษณ์ ทองนวล</t>
  </si>
  <si>
    <t>เลขที่ 52/2 หมู่ที่ 2 ทรงคนอง สามพราน นครปฐม</t>
  </si>
  <si>
    <t>02G016-B001</t>
  </si>
  <si>
    <t>เลขที่ 52/4 หมู่ที่ 7 ไร่ขิง สามพราน นครปฐม</t>
  </si>
  <si>
    <t>02G016-B002</t>
  </si>
  <si>
    <t>02G016-B003</t>
  </si>
  <si>
    <t>6086</t>
  </si>
  <si>
    <t>02G016/001</t>
  </si>
  <si>
    <t>67717</t>
  </si>
  <si>
    <t>02G016/001-B001</t>
  </si>
  <si>
    <t>เลขที่ 50 ม. 1  ต. ทรงคนอง อ. สามพราน จ. นครปฐม</t>
  </si>
  <si>
    <t>5474</t>
  </si>
  <si>
    <t>01P001</t>
  </si>
  <si>
    <t>19390</t>
  </si>
  <si>
    <t>5475</t>
  </si>
  <si>
    <t>01P002</t>
  </si>
  <si>
    <t>55954</t>
  </si>
  <si>
    <t>01P002-B001</t>
  </si>
  <si>
    <t>01P002-B002</t>
  </si>
  <si>
    <t>อ570/8187/001</t>
  </si>
  <si>
    <t>3730600578125</t>
  </si>
  <si>
    <t>นาง อุบล สุขสมัย</t>
  </si>
  <si>
    <t>เลขที่ 31/2 ม. 1  ต. ทรงคนอง อ. สามพราน จ. นครปฐม</t>
  </si>
  <si>
    <t>5817</t>
  </si>
  <si>
    <t>01X021</t>
  </si>
  <si>
    <t>43804</t>
  </si>
  <si>
    <t>เลขที่ 31/2 หมู่ที่ 1 ทรงคนอง สามพราน นครปฐม</t>
  </si>
  <si>
    <t>01X021-B001</t>
  </si>
  <si>
    <t>อ570/9511/001</t>
  </si>
  <si>
    <t>3730600587515</t>
  </si>
  <si>
    <t>น.ส. อุบล อินแขก</t>
  </si>
  <si>
    <t>เลขที่ 68/5 ม. 2  ต. ทรงคนอง อ. สามพราน จ. นครปฐม</t>
  </si>
  <si>
    <t>5950</t>
  </si>
  <si>
    <t>02B001</t>
  </si>
  <si>
    <t>17353</t>
  </si>
  <si>
    <t>ว277/9511</t>
  </si>
  <si>
    <t>3730600587418</t>
  </si>
  <si>
    <t>นาย วิเชียร อินแขก</t>
  </si>
  <si>
    <t>เลขที่ 68/3 หมู่ที่ 2 ทรงคนอง สามพราน นครปฐม</t>
  </si>
  <si>
    <t>02B001-B001</t>
  </si>
  <si>
    <t>ชาพะยอม,ร้านค้า,ร้านตัดผม</t>
  </si>
  <si>
    <t>เลขที่ 68/5 หมู่ที่ 2 ทรงคนอง สามพราน นครปฐม</t>
  </si>
  <si>
    <t>02B001-B002</t>
  </si>
  <si>
    <t>อ570/8155</t>
  </si>
  <si>
    <t>3730600586381</t>
  </si>
  <si>
    <t>นาง อุบล แสงทับ</t>
  </si>
  <si>
    <t>เลขที่ 56/3 ม. 2  ต. ทรงคนอง อ. สามพราน จ. นครปฐม</t>
  </si>
  <si>
    <t>5969</t>
  </si>
  <si>
    <t>02B019</t>
  </si>
  <si>
    <t>48862</t>
  </si>
  <si>
    <t>เลขที่ 56/3 หมู่ที่ 2 ทรงคนอง สามพราน นครปฐม</t>
  </si>
  <si>
    <t>02B019-B001</t>
  </si>
  <si>
    <t>02B019-B002</t>
  </si>
  <si>
    <t>6754</t>
  </si>
  <si>
    <t>05D008</t>
  </si>
  <si>
    <t>81199</t>
  </si>
  <si>
    <t>5956</t>
  </si>
  <si>
    <t>02B007</t>
  </si>
  <si>
    <t>48860</t>
  </si>
  <si>
    <t>02B007-B001</t>
  </si>
  <si>
    <t>อยู่อาศัย,โรงเก็บของ</t>
  </si>
  <si>
    <t>ก774/7958</t>
  </si>
  <si>
    <t>น.ส. กรรณิกา เรือนเหลือ</t>
  </si>
  <si>
    <t>02B007-B002</t>
  </si>
  <si>
    <t>02B007-B003</t>
  </si>
  <si>
    <t>02B007-B004</t>
  </si>
  <si>
    <t>02B007-B005</t>
  </si>
  <si>
    <t>อ577/2787</t>
  </si>
  <si>
    <t>3100903290441</t>
  </si>
  <si>
    <t>นาง อุบลวรรณ ไชยสาร</t>
  </si>
  <si>
    <t>เลขที่ 82/1 ม. 1  ต. ทรงคนอง อ. สามพราน จ. นครปฐม</t>
  </si>
  <si>
    <t>5115</t>
  </si>
  <si>
    <t>01B013</t>
  </si>
  <si>
    <t>39250</t>
  </si>
  <si>
    <t>เลขที่ 82/1 หมู่ที่ 1 ทรงคนอง สามพราน นครปฐม</t>
  </si>
  <si>
    <t>01B013-B001</t>
  </si>
  <si>
    <t>01B013-B002</t>
  </si>
  <si>
    <t>อ700/4878</t>
  </si>
  <si>
    <t>3730600588961</t>
  </si>
  <si>
    <t>น.ส. อุไร ดีสวัสดิ์</t>
  </si>
  <si>
    <t>เลขที่ 48 ม. 6  ต. ทรงคนอง อ. สามพราน จ. นครปฐม</t>
  </si>
  <si>
    <t>7154</t>
  </si>
  <si>
    <t>06H016</t>
  </si>
  <si>
    <t>15385</t>
  </si>
  <si>
    <t>ช400/4878</t>
  </si>
  <si>
    <t>3730600588937</t>
  </si>
  <si>
    <t>นาย ชิต ดีสวัสดิ์</t>
  </si>
  <si>
    <t>เลขที่ 48 หมู่ที่ 6 ทรงคนอง สามพราน นครปฐม</t>
  </si>
  <si>
    <t>06H016-B001</t>
  </si>
  <si>
    <t>06H016-B002</t>
  </si>
  <si>
    <t>อ700/7117</t>
  </si>
  <si>
    <t>นาง อุไร มังกรแก้ว</t>
  </si>
  <si>
    <t>ม. 5  ต. ทรงคนอง อ. สามพราน จ. นครปฐม</t>
  </si>
  <si>
    <t>7543</t>
  </si>
  <si>
    <t>05E801</t>
  </si>
  <si>
    <t>หมู่ที่ 5 ทรงคนอง สามพราน นครปฐม</t>
  </si>
  <si>
    <t>05E801-B001</t>
  </si>
  <si>
    <t>อ700/8181</t>
  </si>
  <si>
    <t>นาง อุไร สุขสงวน</t>
  </si>
  <si>
    <t>6773</t>
  </si>
  <si>
    <t>05D028</t>
  </si>
  <si>
    <t>12354</t>
  </si>
  <si>
    <t>จ730/8181</t>
  </si>
  <si>
    <t>3730600597391</t>
  </si>
  <si>
    <t>นาย เจริญ สุขสงวน</t>
  </si>
  <si>
    <t>เลขที่ 8/1 หมู่ที่ 5 ทรงคนอง สามพราน นครปฐม</t>
  </si>
  <si>
    <t>05D028-B001</t>
  </si>
  <si>
    <t>05D028-B002</t>
  </si>
  <si>
    <t>05D028-B003</t>
  </si>
  <si>
    <t>อ500/7000</t>
  </si>
  <si>
    <t>นาย อุ่น มา</t>
  </si>
  <si>
    <t>5824</t>
  </si>
  <si>
    <t>01X028/001</t>
  </si>
  <si>
    <t>3305</t>
  </si>
  <si>
    <t>อ950/9727</t>
  </si>
  <si>
    <t>นาง อ่อน อิ้วชาวนา</t>
  </si>
  <si>
    <t>เลขที่ 24 ม. 5  ต. ทรงคนอง อ. สามพราน จ. นครปฐม</t>
  </si>
  <si>
    <t>5289</t>
  </si>
  <si>
    <t>01J001</t>
  </si>
  <si>
    <t>12443</t>
  </si>
  <si>
    <t>พ755/6918</t>
  </si>
  <si>
    <t>5730600009757</t>
  </si>
  <si>
    <t>นาง ไพรินทร์ เผือกสมจิตร์</t>
  </si>
  <si>
    <t>เลขที่ 17/1 หมู่ที่ 1 ทรงคนอง สามพราน นครปฐม</t>
  </si>
  <si>
    <t>01J001-B001</t>
  </si>
  <si>
    <t>01J001-B002</t>
  </si>
  <si>
    <t>อ970/8147</t>
  </si>
  <si>
    <t>นาย อ้อย สุขตาล</t>
  </si>
  <si>
    <t>เลขที่ 55 ม. 2  ต. หอมเกร็ด อ. สามพราน จ. นครปฐม</t>
  </si>
  <si>
    <t>7211</t>
  </si>
  <si>
    <t>06J002</t>
  </si>
  <si>
    <t>42827</t>
  </si>
  <si>
    <t>เลขที่ 55 หมู่ที่ 2 หอมเกร็ด สามพราน นครปฐม</t>
  </si>
  <si>
    <t>06J002-B001</t>
  </si>
  <si>
    <t>06J002-B002</t>
  </si>
  <si>
    <t>06J002-B003</t>
  </si>
  <si>
    <t>อ972/9555</t>
  </si>
  <si>
    <t>น.ส. อ้อยใจ อินแป้น</t>
  </si>
  <si>
    <t>6026</t>
  </si>
  <si>
    <t>02E008</t>
  </si>
  <si>
    <t>97528</t>
  </si>
  <si>
    <t>ฮ740/9952</t>
  </si>
  <si>
    <t>3740200569544</t>
  </si>
  <si>
    <t>นาย ฮวด อ่อนแช่ม</t>
  </si>
  <si>
    <t>เลขที่ 54/17 ม. 13  ต. อ้อมน้อย อ. กระทุ่มแบน จ. สมุทรสาคร</t>
  </si>
  <si>
    <t>7187</t>
  </si>
  <si>
    <t>06I003/002</t>
  </si>
  <si>
    <t>102370</t>
  </si>
  <si>
    <t>ล990/9952</t>
  </si>
  <si>
    <t>3740200569552</t>
  </si>
  <si>
    <t>นาง ละออ อ่อนแช่ม</t>
  </si>
  <si>
    <t>เลขที่ 42/2 หมู่ที่ 6 ทรงคนอง สามพราน นครปฐม</t>
  </si>
  <si>
    <t>06I003/002-B001</t>
  </si>
  <si>
    <t>ฮ727/7788</t>
  </si>
  <si>
    <t>3102201964134</t>
  </si>
  <si>
    <t>นาง ฮุ่ยจวง ล้ำเลิศสมบัติ</t>
  </si>
  <si>
    <t>เลขที่ 3 ซ. เพชรเกษม60/1  แขวง บางด้วน เขต ภาษีเจริญ จ. กรุงเทพมหานคร</t>
  </si>
  <si>
    <t>7514</t>
  </si>
  <si>
    <t>06J064/001</t>
  </si>
  <si>
    <t>126105</t>
  </si>
  <si>
    <t>ธ บ อุดมทวีผล</t>
  </si>
  <si>
    <t xml:space="preserve">บริษัทจำกัด อุดมทวีผล </t>
  </si>
  <si>
    <t>เลขที่ 28/2 หมู่ที่ 6 ทรงคนอง สามพราน นครปฐม</t>
  </si>
  <si>
    <t>06J064/001-B001</t>
  </si>
  <si>
    <t>สำนักงาน,โรงงาน</t>
  </si>
  <si>
    <t>06J064/001-B002</t>
  </si>
  <si>
    <t>7517</t>
  </si>
  <si>
    <t>06J064/004</t>
  </si>
  <si>
    <t>126103</t>
  </si>
  <si>
    <t>เลขที่ 3 ซ. เพชรเกษม60/1 บางด้วน ภาษีเจริญ กรุงเทพมหานคร</t>
  </si>
  <si>
    <t>06J064/004-B001</t>
  </si>
  <si>
    <t>5225</t>
  </si>
  <si>
    <t>01F034/001</t>
  </si>
  <si>
    <t>96359</t>
  </si>
  <si>
    <t>01F034/001-B001</t>
  </si>
  <si>
    <t>ก771/5768</t>
  </si>
  <si>
    <t>3730600577366</t>
  </si>
  <si>
    <t>พ.จ.อ. เกรียงศักดิ์ ประภาโส</t>
  </si>
  <si>
    <t>เลขที่ 171/46 ม. 7 ซ. กระทุ่มล้ม13 ถ. พุทธมณฑลสาย 4  ต. กระทุ่มล้ม อ. สามพราน จ. นครปฐม</t>
  </si>
  <si>
    <t>5831</t>
  </si>
  <si>
    <t>01X036</t>
  </si>
  <si>
    <t>62550</t>
  </si>
  <si>
    <t>เลขที่ 171/46 หมู่ที่ 7 ซ. กระทุ่มล้ม13 ถ. พุทธมณฑลสาย 4 กระทุ่มล้ม สามพราน นครปฐม</t>
  </si>
  <si>
    <t>01X036-B001</t>
  </si>
  <si>
    <t>01X036-B002</t>
  </si>
  <si>
    <t>ก771/9552</t>
  </si>
  <si>
    <t>3102000485913</t>
  </si>
  <si>
    <t>นาย เกรียงไกร ฤทธิ์เจริญ</t>
  </si>
  <si>
    <t>เลขที่ 63/15 ม. 2  แขวง ฉิมพลี เขต ตลิ่งชัน จ. กรุงเทพมหานคร</t>
  </si>
  <si>
    <t>5724</t>
  </si>
  <si>
    <t>01V062/001</t>
  </si>
  <si>
    <t>3106</t>
  </si>
  <si>
    <t>5742</t>
  </si>
  <si>
    <t>01V079/001</t>
  </si>
  <si>
    <t>54868</t>
  </si>
  <si>
    <t>ก778/7595</t>
  </si>
  <si>
    <t>3101200977525</t>
  </si>
  <si>
    <t>น.ส. เกล้ามาศ ยิบอินซอย</t>
  </si>
  <si>
    <t>เลขที่ 38/9 ม. 10  ต. ท่าตลาด อ. สามพราน จ. นครปฐม</t>
  </si>
  <si>
    <t>6229</t>
  </si>
  <si>
    <t>02K020/003</t>
  </si>
  <si>
    <t>116144</t>
  </si>
  <si>
    <t>6295</t>
  </si>
  <si>
    <t>02M010</t>
  </si>
  <si>
    <t>8857</t>
  </si>
  <si>
    <t>6290</t>
  </si>
  <si>
    <t>02M004/001</t>
  </si>
  <si>
    <t>116145</t>
  </si>
  <si>
    <t>ก870/1757</t>
  </si>
  <si>
    <t>3730600876304</t>
  </si>
  <si>
    <t>นาย เกษม คิมประเสริฐ</t>
  </si>
  <si>
    <t>เลขที่ 61/1 ม. 1  ต. หอมเกร็ด อ. สามพราน จ. นครปฐม</t>
  </si>
  <si>
    <t>7456</t>
  </si>
  <si>
    <t>04H009/002</t>
  </si>
  <si>
    <t>128514</t>
  </si>
  <si>
    <t>7457</t>
  </si>
  <si>
    <t>04H009/003</t>
  </si>
  <si>
    <t>128513</t>
  </si>
  <si>
    <t>น555/7887</t>
  </si>
  <si>
    <t>5730690000744</t>
  </si>
  <si>
    <t>น.ส. นันทนา เลิศสำราญ</t>
  </si>
  <si>
    <t>เลขที่ 12/1 หมู่ที่ 4 ทรงคนอง สามพราน นครปฐม</t>
  </si>
  <si>
    <t>04H009/003-B001</t>
  </si>
  <si>
    <t>ป710/4500/001</t>
  </si>
  <si>
    <t>3730600594911</t>
  </si>
  <si>
    <t>นาย ปรุง โตปู่</t>
  </si>
  <si>
    <t>เลขที่ 12 หมู่ที่ 4 ทรงคนอง สามพราน นครปฐม</t>
  </si>
  <si>
    <t>04H009/003-B002</t>
  </si>
  <si>
    <t>04H009/003-B003</t>
  </si>
  <si>
    <t>6299</t>
  </si>
  <si>
    <t>02M016</t>
  </si>
  <si>
    <t>78910</t>
  </si>
  <si>
    <t>ส724/1167/001</t>
  </si>
  <si>
    <t>3730600582459</t>
  </si>
  <si>
    <t>น.ส. สมจิตร์ โข่งพูล</t>
  </si>
  <si>
    <t>เลขที่ 14 หมู่ที่ 2 ทรงคนอง สามพราน นครปฐม</t>
  </si>
  <si>
    <t>02M016-B001</t>
  </si>
  <si>
    <t>6058</t>
  </si>
  <si>
    <t>02E033</t>
  </si>
  <si>
    <t>87292</t>
  </si>
  <si>
    <t>เลขที่ 61/1 หมู่ที่ 1 หอมเกร็ด สามพราน นครปฐม</t>
  </si>
  <si>
    <t>02E033-B001</t>
  </si>
  <si>
    <t>ก870/2772</t>
  </si>
  <si>
    <t>3101300010341</t>
  </si>
  <si>
    <t>นาย เกษม จิวราช</t>
  </si>
  <si>
    <t>6190</t>
  </si>
  <si>
    <t>02J024</t>
  </si>
  <si>
    <t>3290</t>
  </si>
  <si>
    <t>02J024-B001</t>
  </si>
  <si>
    <t>6199</t>
  </si>
  <si>
    <t>02J037</t>
  </si>
  <si>
    <t>3292</t>
  </si>
  <si>
    <t>6120</t>
  </si>
  <si>
    <t>02H014</t>
  </si>
  <si>
    <t>82551</t>
  </si>
  <si>
    <t>02H014-B001</t>
  </si>
  <si>
    <t>02H014-B002</t>
  </si>
  <si>
    <t>6121</t>
  </si>
  <si>
    <t>02H015</t>
  </si>
  <si>
    <t>82550</t>
  </si>
  <si>
    <t>02H015-B001</t>
  </si>
  <si>
    <t>02H015-B002</t>
  </si>
  <si>
    <t>02H015-B003</t>
  </si>
  <si>
    <t>6123</t>
  </si>
  <si>
    <t>02H017</t>
  </si>
  <si>
    <t>90877</t>
  </si>
  <si>
    <t>02H017-B001</t>
  </si>
  <si>
    <t>โรงงานฉีดพลาสติก</t>
  </si>
  <si>
    <t>02H017-B002</t>
  </si>
  <si>
    <t>โรงอาหาร + อาคารอเนกประ่สงค์</t>
  </si>
  <si>
    <t>02H017-B003</t>
  </si>
  <si>
    <t>02H017-B004</t>
  </si>
  <si>
    <t>อาคารบั้มลม</t>
  </si>
  <si>
    <t>02H017-B005</t>
  </si>
  <si>
    <t>02H017-B006</t>
  </si>
  <si>
    <t>02H017-B007</t>
  </si>
  <si>
    <t>6124</t>
  </si>
  <si>
    <t>02H018</t>
  </si>
  <si>
    <t>3180</t>
  </si>
  <si>
    <t>6108</t>
  </si>
  <si>
    <t>02H004</t>
  </si>
  <si>
    <t>29956</t>
  </si>
  <si>
    <t>02H004-B001</t>
  </si>
  <si>
    <t>ที่พักอาศัย</t>
  </si>
  <si>
    <t>02H004-B002</t>
  </si>
  <si>
    <t>โรงงานผลิตยาเด็ก,โรงงานผลิตยาเด็ก</t>
  </si>
  <si>
    <t>02H004-B003</t>
  </si>
  <si>
    <t>Boiler  + ห้องน้ำ,โรงอาหารเก่า</t>
  </si>
  <si>
    <t>02H004-B004</t>
  </si>
  <si>
    <t>02H004-B005</t>
  </si>
  <si>
    <t>02H004-B006</t>
  </si>
  <si>
    <t>5106</t>
  </si>
  <si>
    <t>01B004</t>
  </si>
  <si>
    <t>30849</t>
  </si>
  <si>
    <t>01B004-B001</t>
  </si>
  <si>
    <t>ห้องเช่า10ห้อง</t>
  </si>
  <si>
    <t>01B004-B002</t>
  </si>
  <si>
    <t>ห้องเช่า9ห้อง</t>
  </si>
  <si>
    <t>01B004-B003</t>
  </si>
  <si>
    <t>ห้องเช่า8ห้อง</t>
  </si>
  <si>
    <t>01B004-B004</t>
  </si>
  <si>
    <t>01B004-B005</t>
  </si>
  <si>
    <t>ห้องเช่า2ห้อง</t>
  </si>
  <si>
    <t>01B004-B006</t>
  </si>
  <si>
    <t>ห้องเช่า6ห้อง</t>
  </si>
  <si>
    <t>01B004-B007</t>
  </si>
  <si>
    <t>ห้องเช่า13ห้อง</t>
  </si>
  <si>
    <t>01B004-B008</t>
  </si>
  <si>
    <t>ห้องเช่า12ห้อง</t>
  </si>
  <si>
    <t>01B004-B009</t>
  </si>
  <si>
    <t>01B004-B010</t>
  </si>
  <si>
    <t>01B004-B011</t>
  </si>
  <si>
    <t>01B004-B012</t>
  </si>
  <si>
    <t>01B004-B013</t>
  </si>
  <si>
    <t>01B004-B014</t>
  </si>
  <si>
    <t>01B004-B015</t>
  </si>
  <si>
    <t>ก870/5757/001</t>
  </si>
  <si>
    <t>3730600144486</t>
  </si>
  <si>
    <t>นาย เกษม ไทยทวี</t>
  </si>
  <si>
    <t>5707</t>
  </si>
  <si>
    <t>01V056</t>
  </si>
  <si>
    <t>24052</t>
  </si>
  <si>
    <t>01V056-B001</t>
  </si>
  <si>
    <t>01V056-B002</t>
  </si>
  <si>
    <t>01V056-B003</t>
  </si>
  <si>
    <t>5708</t>
  </si>
  <si>
    <t>01V056/001</t>
  </si>
  <si>
    <t>107708</t>
  </si>
  <si>
    <t>ก774/8781</t>
  </si>
  <si>
    <t>3730600876151</t>
  </si>
  <si>
    <t>นาย เกียรติศักดิ์ ศรีสุข</t>
  </si>
  <si>
    <t>7120</t>
  </si>
  <si>
    <t>06G011</t>
  </si>
  <si>
    <t>51500</t>
  </si>
  <si>
    <t>ข770/5470</t>
  </si>
  <si>
    <t>นาง เขียว ปัถวี</t>
  </si>
  <si>
    <t>เลขที่ 6 ม. 3  ต. ไร่ขิง อ. สามพราน จ. นครปฐม</t>
  </si>
  <si>
    <t>6823</t>
  </si>
  <si>
    <t>05H005</t>
  </si>
  <si>
    <t>49116</t>
  </si>
  <si>
    <t>เลขที่ 6 หมู่ที่ 3 ไร่ขิง สามพราน นครปฐม</t>
  </si>
  <si>
    <t>05H005-B001</t>
  </si>
  <si>
    <t>6185</t>
  </si>
  <si>
    <t>02J019/001</t>
  </si>
  <si>
    <t>104065</t>
  </si>
  <si>
    <t>ง577/2447/001</t>
  </si>
  <si>
    <t>3730600575533</t>
  </si>
  <si>
    <t>นาง เงินยวง จิตติราช</t>
  </si>
  <si>
    <t>เลขที่ 18 ม. 1  ต. ทรงคนอง อ. สามพราน จ. นครปฐม</t>
  </si>
  <si>
    <t>5245</t>
  </si>
  <si>
    <t>01G003/004</t>
  </si>
  <si>
    <t>104220</t>
  </si>
  <si>
    <t>5251</t>
  </si>
  <si>
    <t>01G003/010</t>
  </si>
  <si>
    <t>105432</t>
  </si>
  <si>
    <t>เลขที่ 18 หมู่ที่ 1 ทรงคนอง สามพราน นครปฐม</t>
  </si>
  <si>
    <t>01G003/010-B001</t>
  </si>
  <si>
    <t>5249</t>
  </si>
  <si>
    <t>01G003/008</t>
  </si>
  <si>
    <t>105433</t>
  </si>
  <si>
    <t>01G003/008-B001</t>
  </si>
  <si>
    <t>01G003/008-B002</t>
  </si>
  <si>
    <t>ธ บ เจ.พี.คัสโพสซิเบิ้ลโปรดักท์</t>
  </si>
  <si>
    <t xml:space="preserve">บริษัทจำกัด เจ.พี.คัสโพสซิเบิ้ลโปรดักท์ </t>
  </si>
  <si>
    <t>เลขที่ 98/10 ถ. อิสรภาพ  แขวง วัดท่าพระ เขต บางกอกใหญ่ จ. กรุงเทพมหานคร</t>
  </si>
  <si>
    <t>6196</t>
  </si>
  <si>
    <t>02J034</t>
  </si>
  <si>
    <t>64372</t>
  </si>
  <si>
    <t>บ379/9745</t>
  </si>
  <si>
    <t>3829800081809</t>
  </si>
  <si>
    <t>นาย บุญรอด อรุณธร</t>
  </si>
  <si>
    <t>เลขที่ 46 หมู่ที่ 2 ทรงคนอง สามพราน นครปฐม</t>
  </si>
  <si>
    <t>02J034-B001</t>
  </si>
  <si>
    <t>02J034-B002</t>
  </si>
  <si>
    <t>02J034-B003</t>
  </si>
  <si>
    <t>จ450/5357</t>
  </si>
  <si>
    <t>นาง เจตนา บุญประเสริญ</t>
  </si>
  <si>
    <t>เลขที่ 2/1 ม. 5  ต. ทรงคนอง อ. สามพราน จ. นครปฐม</t>
  </si>
  <si>
    <t>7462</t>
  </si>
  <si>
    <t>05B020/001</t>
  </si>
  <si>
    <t>126326</t>
  </si>
  <si>
    <t>บ340/1757</t>
  </si>
  <si>
    <t>3730600597138</t>
  </si>
  <si>
    <t>นาย บุญตา คิมประเสริฐ</t>
  </si>
  <si>
    <t>เลขที่ 2/1 หมู่ที่ 5 ทรงคนอง สามพราน นครปฐม</t>
  </si>
  <si>
    <t>05B020/001-B001</t>
  </si>
  <si>
    <t>จ500/5779</t>
  </si>
  <si>
    <t>3730600597456</t>
  </si>
  <si>
    <t>นาย เจน เนียมอยู่ยงค์</t>
  </si>
  <si>
    <t>6658</t>
  </si>
  <si>
    <t>04F002</t>
  </si>
  <si>
    <t>13721</t>
  </si>
  <si>
    <t>จ730/8510/001</t>
  </si>
  <si>
    <t>3730600586683</t>
  </si>
  <si>
    <t>นาง เจริญ เสนาะคำ</t>
  </si>
  <si>
    <t>เลขที่ 60/1 ม. 2  ต. ทรงคนอง อ. สามพราน จ. นครปฐม</t>
  </si>
  <si>
    <t>6023</t>
  </si>
  <si>
    <t>02E006</t>
  </si>
  <si>
    <t>41851</t>
  </si>
  <si>
    <t>เลขที่ 60/1 หมู่ที่ 2 ทรงคนอง สามพราน นครปฐม</t>
  </si>
  <si>
    <t>02E006-B001</t>
  </si>
  <si>
    <t>02E006-B002</t>
  </si>
  <si>
    <t>จ830/4281</t>
  </si>
  <si>
    <t>3102001608024</t>
  </si>
  <si>
    <t>นาย เจษฎา เดชสกุลฤทธิ์</t>
  </si>
  <si>
    <t>เลขที่ 9/7 ซ. บรมราชชชนี74/2  แขวง ศาลาธรรมสพน์ เขต ทวีวัฒนา จ. กรุงเทพมหานคร</t>
  </si>
  <si>
    <t>5907</t>
  </si>
  <si>
    <t>01Z026</t>
  </si>
  <si>
    <t>80394</t>
  </si>
  <si>
    <t>5910</t>
  </si>
  <si>
    <t>01Z027/002</t>
  </si>
  <si>
    <t>116808</t>
  </si>
  <si>
    <t>5911</t>
  </si>
  <si>
    <t>01Z027/003</t>
  </si>
  <si>
    <t>116807</t>
  </si>
  <si>
    <t>ส787/8187</t>
  </si>
  <si>
    <t>3240100657667</t>
  </si>
  <si>
    <t>น.ส. สมศรี สุขสำราญ</t>
  </si>
  <si>
    <t>เลขที่ 39 หมู่ที่ 1 ทรงคนอง สามพราน นครปฐม</t>
  </si>
  <si>
    <t>01Z027/003-B001</t>
  </si>
  <si>
    <t>5913</t>
  </si>
  <si>
    <t>01Z027/005</t>
  </si>
  <si>
    <t>108481</t>
  </si>
  <si>
    <t>5914</t>
  </si>
  <si>
    <t>01Z027/006</t>
  </si>
  <si>
    <t>3113</t>
  </si>
  <si>
    <t>5915</t>
  </si>
  <si>
    <t>01Z028</t>
  </si>
  <si>
    <t>12961</t>
  </si>
  <si>
    <t>5919</t>
  </si>
  <si>
    <t>01Z030/002</t>
  </si>
  <si>
    <t>108962</t>
  </si>
  <si>
    <t>5630</t>
  </si>
  <si>
    <t>01T021</t>
  </si>
  <si>
    <t>3083</t>
  </si>
  <si>
    <t>5920</t>
  </si>
  <si>
    <t>01Z030/003</t>
  </si>
  <si>
    <t>108964</t>
  </si>
  <si>
    <t>5912</t>
  </si>
  <si>
    <t>01Z027/004</t>
  </si>
  <si>
    <t>115136</t>
  </si>
  <si>
    <t>จ770/5170</t>
  </si>
  <si>
    <t>นาง เจียร ปักวี</t>
  </si>
  <si>
    <t>6820</t>
  </si>
  <si>
    <t>05H002</t>
  </si>
  <si>
    <t>49119</t>
  </si>
  <si>
    <t>จ791/9510</t>
  </si>
  <si>
    <t>3730600600775</t>
  </si>
  <si>
    <t>นาย จำลอง อินค้า</t>
  </si>
  <si>
    <t>เลขที่ 59 หมู่ที่ 5 ทรงคนอง สามพราน นครปฐม</t>
  </si>
  <si>
    <t>05H002-B001</t>
  </si>
  <si>
    <t>เลขที่ 83/1 ม. 1  ต. ทรงคนอง อ. สามพราน จ. นครปฐม</t>
  </si>
  <si>
    <t>5394</t>
  </si>
  <si>
    <t>01L007</t>
  </si>
  <si>
    <t>68896</t>
  </si>
  <si>
    <t>ฉ770/2170</t>
  </si>
  <si>
    <t>3710500779315</t>
  </si>
  <si>
    <t>นาย เฉลิม เชิงรู้</t>
  </si>
  <si>
    <t>เลขที่ 98/1 ม. 1  ต. ทรงคนอง อ. สามพราน จ. นครปฐม</t>
  </si>
  <si>
    <t>5154</t>
  </si>
  <si>
    <t>01B050</t>
  </si>
  <si>
    <t>98627</t>
  </si>
  <si>
    <t>เลขที่ 98/1 หมู่ที่ 1 ทรงคนอง สามพราน นครปฐม</t>
  </si>
  <si>
    <t>01B050-B001</t>
  </si>
  <si>
    <t>โรงแรม 3 ห้อง</t>
  </si>
  <si>
    <t>01B050-s002</t>
  </si>
  <si>
    <t>01B050-B002</t>
  </si>
  <si>
    <t>โรงแรม 8 ห้อง</t>
  </si>
  <si>
    <t>5155</t>
  </si>
  <si>
    <t>01B051</t>
  </si>
  <si>
    <t>98628</t>
  </si>
  <si>
    <t>01B051-B001</t>
  </si>
  <si>
    <t>01B051-B002</t>
  </si>
  <si>
    <t>โรงแรม 9 ห้อง</t>
  </si>
  <si>
    <t>01B051-s003</t>
  </si>
  <si>
    <t>01B051-B003</t>
  </si>
  <si>
    <t>ฉ771/6781</t>
  </si>
  <si>
    <t>3730600591962</t>
  </si>
  <si>
    <t>นาง เฉลิมขวัญ ภู่ระหงษ์</t>
  </si>
  <si>
    <t>7105</t>
  </si>
  <si>
    <t>06F028/002</t>
  </si>
  <si>
    <t>108255</t>
  </si>
  <si>
    <t>7107</t>
  </si>
  <si>
    <t>06F028/004</t>
  </si>
  <si>
    <t>108379</t>
  </si>
  <si>
    <t>ฉ776/7757/001</t>
  </si>
  <si>
    <t>3730600807922</t>
  </si>
  <si>
    <t>นาย เฉลิมพล รุ่มนุ่ม</t>
  </si>
  <si>
    <t>เลขที่ 46 ม. 4  ต. ทรงคนอง อ. สามพราน จ. นครปฐม</t>
  </si>
  <si>
    <t>6980</t>
  </si>
  <si>
    <t>05O001</t>
  </si>
  <si>
    <t>2891</t>
  </si>
  <si>
    <t>เลขที่ 46 หมู่ที่ 4 ทรงคนอง สามพราน นครปฐม</t>
  </si>
  <si>
    <t>05O001-B001</t>
  </si>
  <si>
    <t>05O001-B002</t>
  </si>
  <si>
    <t>โรงผลิตส้มโอ</t>
  </si>
  <si>
    <t>05O001-B003</t>
  </si>
  <si>
    <t>05O001-B004</t>
  </si>
  <si>
    <t>05O001-B005</t>
  </si>
  <si>
    <t>05O001-B006</t>
  </si>
  <si>
    <t>ฉ776/9561</t>
  </si>
  <si>
    <t>3101403158723</t>
  </si>
  <si>
    <t>นาย เฉลิมพล ฮุนพงษ์สิมานนท์</t>
  </si>
  <si>
    <t>เลขที่ 40 ซ. พ่วงทรัพย์  แขวง บางซื่อ เขต บางซื่อ จ. กรุงเทพมหานคร</t>
  </si>
  <si>
    <t>5078</t>
  </si>
  <si>
    <t>01A008</t>
  </si>
  <si>
    <t>53131</t>
  </si>
  <si>
    <t>ฉ777/6727</t>
  </si>
  <si>
    <t>1739900041901</t>
  </si>
  <si>
    <t>นาย เฉลิมวุฒิ พลชัย</t>
  </si>
  <si>
    <t>7104</t>
  </si>
  <si>
    <t>06F028/001</t>
  </si>
  <si>
    <t>108256</t>
  </si>
  <si>
    <t>7106</t>
  </si>
  <si>
    <t>06F028/003</t>
  </si>
  <si>
    <t>108378</t>
  </si>
  <si>
    <t>ฉ771/8157</t>
  </si>
  <si>
    <t>3730300804901</t>
  </si>
  <si>
    <t>นาย เฉลิมเกียรติ ส่งทวีทรัพย์</t>
  </si>
  <si>
    <t>เลขที่ 26/5 ม. 1  ต. ศาลายา อ. พุทธมณฑล จ. นครปฐม</t>
  </si>
  <si>
    <t>5952</t>
  </si>
  <si>
    <t>02B003</t>
  </si>
  <si>
    <t>60976</t>
  </si>
  <si>
    <t>พ830/8157</t>
  </si>
  <si>
    <t>นาย พิสิฐ ส่งทวีทรัพย์</t>
  </si>
  <si>
    <t>เลขที่ 56/6 หมู่ที่ 2 ทรงคนอง สามพราน นครปฐม</t>
  </si>
  <si>
    <t>02B003-B001</t>
  </si>
  <si>
    <t>สำนักงาน,อู่ซ่อมรถ</t>
  </si>
  <si>
    <t>ฉ777/6578/001</t>
  </si>
  <si>
    <t>3730600591318</t>
  </si>
  <si>
    <t>นาย เฉลียว พาประเสริฐ</t>
  </si>
  <si>
    <t>6458</t>
  </si>
  <si>
    <t>03D021</t>
  </si>
  <si>
    <t>42066</t>
  </si>
  <si>
    <t>ช427/5754</t>
  </si>
  <si>
    <t>1100200097005</t>
  </si>
  <si>
    <t>นาย เชตชลิน นราปิติโชติ</t>
  </si>
  <si>
    <t>เลขที่ 42/3 ม. 6  ต. ทรงคนอง อ. สามพราน จ. นครปฐม</t>
  </si>
  <si>
    <t>7167</t>
  </si>
  <si>
    <t>06H028</t>
  </si>
  <si>
    <t>9706</t>
  </si>
  <si>
    <t>ก940/4255</t>
  </si>
  <si>
    <t>นาย กฤต เดชธนกริชช์</t>
  </si>
  <si>
    <t>เลขที่ 42/3 หมู่ที่ 6 ทรงคนอง สามพราน นครปฐม</t>
  </si>
  <si>
    <t>06H028-B001</t>
  </si>
  <si>
    <t>06H028-B002</t>
  </si>
  <si>
    <t>06H028-B003</t>
  </si>
  <si>
    <t>06H028-B004</t>
  </si>
  <si>
    <t>06H028-B005</t>
  </si>
  <si>
    <t>ด200/1757/001</t>
  </si>
  <si>
    <t>3730600597154</t>
  </si>
  <si>
    <t>นาย เดโช คิมประเสริฐ</t>
  </si>
  <si>
    <t>เลขที่ 2 ม. 5  ต. ทรงคนอง อ. สามพราน จ. นครปฐม</t>
  </si>
  <si>
    <t>6714</t>
  </si>
  <si>
    <t>05B021</t>
  </si>
  <si>
    <t>19469</t>
  </si>
  <si>
    <t>เลขที่ 2 หมู่ที่ 5 ทรงคนอง สามพราน นครปฐม</t>
  </si>
  <si>
    <t>05B021-B001</t>
  </si>
  <si>
    <t>ต700/8487</t>
  </si>
  <si>
    <t>นาง เตี้ย สุดเสียง</t>
  </si>
  <si>
    <t>5275</t>
  </si>
  <si>
    <t>01I004</t>
  </si>
  <si>
    <t>3037</t>
  </si>
  <si>
    <t>01I004-B001</t>
  </si>
  <si>
    <t>ต950/8875/001</t>
  </si>
  <si>
    <t>3730600587922</t>
  </si>
  <si>
    <t>น.ส. เตือน สะสมทรัพย์</t>
  </si>
  <si>
    <t>เลขที่ 100 ม. 6  ต. ทรงคนอง อ. สามพราน จ. นครปฐม</t>
  </si>
  <si>
    <t>7194</t>
  </si>
  <si>
    <t>06I009</t>
  </si>
  <si>
    <t>89949</t>
  </si>
  <si>
    <t>เลขที่ 100 หมู่ที่ 6 ทรงคนอง สามพราน นครปฐม</t>
  </si>
  <si>
    <t>06I009-B001</t>
  </si>
  <si>
    <t>ต952/7778</t>
  </si>
  <si>
    <t>3730600578001</t>
  </si>
  <si>
    <t>นาง เตือนใจ ไวยวาศ</t>
  </si>
  <si>
    <t>เลขที่ 141/14 ม. 1  ต. ศาลายา อ. พุทธมณฑล จ. นครปฐม</t>
  </si>
  <si>
    <t>7190</t>
  </si>
  <si>
    <t>06I005</t>
  </si>
  <si>
    <t>65831</t>
  </si>
  <si>
    <t>ย640/8727</t>
  </si>
  <si>
    <t>นาง ยุพดี ศรีชัยวงศ์</t>
  </si>
  <si>
    <t>06I005-B001</t>
  </si>
  <si>
    <t>7214</t>
  </si>
  <si>
    <t>06J003/002</t>
  </si>
  <si>
    <t>118770</t>
  </si>
  <si>
    <t>7191</t>
  </si>
  <si>
    <t>06I006</t>
  </si>
  <si>
    <t>78703</t>
  </si>
  <si>
    <t>06I006-B001</t>
  </si>
  <si>
    <t>ท600/1187/001</t>
  </si>
  <si>
    <t>3730600579237</t>
  </si>
  <si>
    <t>นาย เทพ กิ่งสวัสดิ์</t>
  </si>
  <si>
    <t>เลขที่ 52/3 ม. 1  ต. ทรงคนอง อ. สามพราน จ. นครปฐม</t>
  </si>
  <si>
    <t>5489</t>
  </si>
  <si>
    <t>01P015</t>
  </si>
  <si>
    <t>3081</t>
  </si>
  <si>
    <t>5875</t>
  </si>
  <si>
    <t>01Y030</t>
  </si>
  <si>
    <t>3125</t>
  </si>
  <si>
    <t>ป719/1187</t>
  </si>
  <si>
    <t>3730600579407</t>
  </si>
  <si>
    <t>นาง ประคอง กิ่งสวัสดิ์</t>
  </si>
  <si>
    <t>เลขที่ 12 หมู่ที่ 1 ทรงคนอง สามพราน นครปฐม</t>
  </si>
  <si>
    <t>01Y030-B001</t>
  </si>
  <si>
    <t>01Y030-B002</t>
  </si>
  <si>
    <t>01Y030-B003</t>
  </si>
  <si>
    <t>5878</t>
  </si>
  <si>
    <t>01Y033</t>
  </si>
  <si>
    <t>12855</t>
  </si>
  <si>
    <t>01Y033-B001</t>
  </si>
  <si>
    <t>5877</t>
  </si>
  <si>
    <t>01Y032</t>
  </si>
  <si>
    <t>3124</t>
  </si>
  <si>
    <t>01Y032-B001</t>
  </si>
  <si>
    <t>ท795/8557/001</t>
  </si>
  <si>
    <t>5730600015631</t>
  </si>
  <si>
    <t>นาย เทวฤทธิ์ สุนทร</t>
  </si>
  <si>
    <t>เลขที่ 58/12 ม. 2  ต. ทรงคนอง อ. สามพราน จ. นครปฐม</t>
  </si>
  <si>
    <t>6040</t>
  </si>
  <si>
    <t>02E020/001</t>
  </si>
  <si>
    <t>108968</t>
  </si>
  <si>
    <t>เลขที่ 58/12 หมู่ที่ 2 ทรงคนอง สามพราน นครปฐม</t>
  </si>
  <si>
    <t>02E020/001-B001</t>
  </si>
  <si>
    <t>6045</t>
  </si>
  <si>
    <t>02E023</t>
  </si>
  <si>
    <t>86020</t>
  </si>
  <si>
    <t>ท755/1917/001</t>
  </si>
  <si>
    <t>3102001569321</t>
  </si>
  <si>
    <t>นาย เทวินทร์ เกื้อกูลเกียรติ</t>
  </si>
  <si>
    <t>เลขที่ 44/70 ม. 1  ต. ทรงคนอง อ. สามพราน จ. นครปฐม</t>
  </si>
  <si>
    <t>5599</t>
  </si>
  <si>
    <t>01S058</t>
  </si>
  <si>
    <t>77288</t>
  </si>
  <si>
    <t>เลขที่ 44/70 หมู่ที่ 1 ทรงคนอง สามพราน นครปฐม</t>
  </si>
  <si>
    <t>01S058-B001</t>
  </si>
  <si>
    <t>ธ บ เทเลเทคซัพพลาย</t>
  </si>
  <si>
    <t xml:space="preserve">บริษัทจำกัด เทเลเทคซัพพลาย </t>
  </si>
  <si>
    <t>เลขที่ 36/7 ม. 4  ต. อ้อมใหญ่ อ. สามพราน จ. นครปฐม</t>
  </si>
  <si>
    <t>7491</t>
  </si>
  <si>
    <t>05P003/006</t>
  </si>
  <si>
    <t>เลขที่ 36/7 หมู่ที่ 4 อ้อมใหญ่ สามพราน นครปฐม</t>
  </si>
  <si>
    <t>05P003/006-B001</t>
  </si>
  <si>
    <t>เลขที่ 325/2 ม. 5  ต. บ้านสวน อ. เมืองชลบุรี จ. ชลบุรี</t>
  </si>
  <si>
    <t>7063</t>
  </si>
  <si>
    <t>06E024/001</t>
  </si>
  <si>
    <t>111840</t>
  </si>
  <si>
    <t>7064</t>
  </si>
  <si>
    <t>06E025</t>
  </si>
  <si>
    <t>47417</t>
  </si>
  <si>
    <t>06E025-B001</t>
  </si>
  <si>
    <t>น475/7571/001</t>
  </si>
  <si>
    <t>3471000148794</t>
  </si>
  <si>
    <t>น.ส. เนตรนภา ไม่เที่ยง</t>
  </si>
  <si>
    <t>เลขที่ 27/4 ม. 2  ต. ทรงคนอง อ. สามพราน จ. นครปฐม</t>
  </si>
  <si>
    <t>5976</t>
  </si>
  <si>
    <t>02B025</t>
  </si>
  <si>
    <t>92727</t>
  </si>
  <si>
    <t>เลขที่ 27/4 หมู่ที่ 2 ทรงคนอง สามพราน นครปฐม</t>
  </si>
  <si>
    <t>02B025-B001</t>
  </si>
  <si>
    <t>5975</t>
  </si>
  <si>
    <t>02B024</t>
  </si>
  <si>
    <t>92728</t>
  </si>
  <si>
    <t>บ327/8787/001</t>
  </si>
  <si>
    <t>3730200565671</t>
  </si>
  <si>
    <t>น.ส. เบญจวรรณ สามสาลี</t>
  </si>
  <si>
    <t>เลขที่ 44/78 ม. 1  ต. ทรงคนอง อ. สามพราน จ. นครปฐม</t>
  </si>
  <si>
    <t>5590</t>
  </si>
  <si>
    <t>01S049</t>
  </si>
  <si>
    <t>77273</t>
  </si>
  <si>
    <t>เลขที่ 44/78 หมู่ที่ 1 ทรงคนอง สามพราน นครปฐม</t>
  </si>
  <si>
    <t>01S049-B001</t>
  </si>
  <si>
    <t>บ327/8747/001</t>
  </si>
  <si>
    <t>3100200274230</t>
  </si>
  <si>
    <t>น.ส. เบญจวรรณ์ ศรีตระกูล</t>
  </si>
  <si>
    <t>เลขที่ 133/32 ม. 1  ต. ทรงคนอง อ. สามพราน จ. นครปฐม</t>
  </si>
  <si>
    <t>5330</t>
  </si>
  <si>
    <t>01K014</t>
  </si>
  <si>
    <t>71865</t>
  </si>
  <si>
    <t>เลขที่ 133/32 หมู่ที่ 1 ทรงคนอง สามพราน นครปฐม</t>
  </si>
  <si>
    <t>01K014-B001</t>
  </si>
  <si>
    <t>บ320/8187</t>
  </si>
  <si>
    <t>4730300001602</t>
  </si>
  <si>
    <t>นาง เบญจา สุขสวัสดิ์</t>
  </si>
  <si>
    <t>เลขที่ 12/1 ม. 3  ต. มหาสวัสดิ์ อ. พุทธมณฑล จ. นครปฐม</t>
  </si>
  <si>
    <t>5084</t>
  </si>
  <si>
    <t>01A013</t>
  </si>
  <si>
    <t>94956</t>
  </si>
  <si>
    <t>ป775/000</t>
  </si>
  <si>
    <t xml:space="preserve">นาง เปลี่ยน </t>
  </si>
  <si>
    <t>6775</t>
  </si>
  <si>
    <t>05E003</t>
  </si>
  <si>
    <t>2929</t>
  </si>
  <si>
    <t>05E003-B001</t>
  </si>
  <si>
    <t>05E003-B002</t>
  </si>
  <si>
    <t>05E003-B003</t>
  </si>
  <si>
    <t>ป791/5327</t>
  </si>
  <si>
    <t>นาย เปลื่อง บุญช่วย</t>
  </si>
  <si>
    <t>7256</t>
  </si>
  <si>
    <t>06J038</t>
  </si>
  <si>
    <t>14298</t>
  </si>
  <si>
    <t>ป770/5327/001</t>
  </si>
  <si>
    <t>3730600589402</t>
  </si>
  <si>
    <t>นาย เปียม บุญช่วย</t>
  </si>
  <si>
    <t>เลขที่ 90/1 ม. 2  ต. ทรงคนอง อ. สามพราน จ. นครปฐม</t>
  </si>
  <si>
    <t>6037</t>
  </si>
  <si>
    <t>02E019</t>
  </si>
  <si>
    <t>3163</t>
  </si>
  <si>
    <t>เลขที่ 90/1 หมู่ที่ 2 ทรงคนอง สามพราน นครปฐม</t>
  </si>
  <si>
    <t>02E019-B001</t>
  </si>
  <si>
    <t>6038</t>
  </si>
  <si>
    <t>02E019/001</t>
  </si>
  <si>
    <t>124708</t>
  </si>
  <si>
    <t>ผ230/1757</t>
  </si>
  <si>
    <t>3730600597146</t>
  </si>
  <si>
    <t>นาย เผชิญ คิมประเสริฐ</t>
  </si>
  <si>
    <t>5180</t>
  </si>
  <si>
    <t>01E003</t>
  </si>
  <si>
    <t>28164</t>
  </si>
  <si>
    <t>01E003-B001</t>
  </si>
  <si>
    <t>ธ บ ชุมพลมอเตอร์</t>
  </si>
  <si>
    <t xml:space="preserve">บริษัทจำกัด ชุมพลมอเตอร์ </t>
  </si>
  <si>
    <t>เลขที่ 59/19 หมู่ที่ 1 ทรงคนอง สามพราน นครปฐม</t>
  </si>
  <si>
    <t>01E003-B002</t>
  </si>
  <si>
    <t>พ270/9747</t>
  </si>
  <si>
    <t>นาย เพชร อยู่เต็ม</t>
  </si>
  <si>
    <t>เลขที่ 110/11 ม. 2  แขวง บางแค เขต บางแค จ. กรุงเทพมหานคร</t>
  </si>
  <si>
    <t>5173</t>
  </si>
  <si>
    <t>01D004</t>
  </si>
  <si>
    <t>3010</t>
  </si>
  <si>
    <t>พ570/6578</t>
  </si>
  <si>
    <t>3730600591342</t>
  </si>
  <si>
    <t>นาย เพทาย พาประเสริฐ</t>
  </si>
  <si>
    <t>เลขที่ 28/4 ม. 2  ต. หอมเกร็ด อ. สามพราน จ. นครปฐม</t>
  </si>
  <si>
    <t>6450</t>
  </si>
  <si>
    <t>03D013</t>
  </si>
  <si>
    <t>3254</t>
  </si>
  <si>
    <t>เลขที่ 14/3 หมู่ที่ 3 ทรงคนอง สามพราน นครปฐม</t>
  </si>
  <si>
    <t>03D013-B001</t>
  </si>
  <si>
    <t>03D013-B002</t>
  </si>
  <si>
    <t>03D013-B003</t>
  </si>
  <si>
    <t>พ716/9153/001</t>
  </si>
  <si>
    <t>3730600575495</t>
  </si>
  <si>
    <t>นาง เพียงเพ็ญ เอกบัญชา</t>
  </si>
  <si>
    <t>เลขที่ 18/1 ม. 1  ต. ทรงคนอง อ. สามพราน จ. นครปฐม</t>
  </si>
  <si>
    <t>5243</t>
  </si>
  <si>
    <t>01G003/002</t>
  </si>
  <si>
    <t>104222</t>
  </si>
  <si>
    <t>5247</t>
  </si>
  <si>
    <t>01G003/006</t>
  </si>
  <si>
    <t>104218</t>
  </si>
  <si>
    <t>เลขที่ 18/1 หมู่ที่ 1 ทรงคนอง สามพราน นครปฐม</t>
  </si>
  <si>
    <t>01G003/006-B001</t>
  </si>
  <si>
    <t>บ้านพักอาศัย(กำลังก่อสร้าง),บ้านพักอาศัย(กำลังก่อสร้าง)</t>
  </si>
  <si>
    <t>พ356/8753</t>
  </si>
  <si>
    <t>3730600579946</t>
  </si>
  <si>
    <t>นาง เพ็ญนภา ศรีบุญช่วย</t>
  </si>
  <si>
    <t>เลขที่ 28 ม. 12  ต. บางระกำ อ. บางเลน จ. นครปฐม</t>
  </si>
  <si>
    <t>5205</t>
  </si>
  <si>
    <t>01F017/002</t>
  </si>
  <si>
    <t>105764</t>
  </si>
  <si>
    <t>พ387/9777</t>
  </si>
  <si>
    <t>3102001336661</t>
  </si>
  <si>
    <t>นาง เพ็ญศรี อมรวุฒิโรจน์</t>
  </si>
  <si>
    <t>เลขที่ 211/1  แขวง บางขุนศรี เขต บางกอกน้อย จ. กรุงเทพมหานคร</t>
  </si>
  <si>
    <t>5113</t>
  </si>
  <si>
    <t>01B011</t>
  </si>
  <si>
    <t>39590</t>
  </si>
  <si>
    <t>เลขที่ 211/1 บางขุนศรี บางกอกน้อย กรุงเทพมหานคร</t>
  </si>
  <si>
    <t>01B011-B001</t>
  </si>
  <si>
    <t>01B011-B002</t>
  </si>
  <si>
    <t>พ387/6559/001</t>
  </si>
  <si>
    <t>3730600874166</t>
  </si>
  <si>
    <t>น.ส. เพ็ญศิริ โพธิ์ทอง</t>
  </si>
  <si>
    <t>เลขที่ 95/1 ม. 2  ต. ทรงคนอง อ. สามพราน จ. นครปฐม</t>
  </si>
  <si>
    <t>6226</t>
  </si>
  <si>
    <t>02K020</t>
  </si>
  <si>
    <t>92098</t>
  </si>
  <si>
    <t>เลขที่ 95/1 หมู่ที่ 2 ทรงคนอง สามพราน นครปฐม</t>
  </si>
  <si>
    <t>02K020-B001</t>
  </si>
  <si>
    <t>02K020-B002</t>
  </si>
  <si>
    <t>02K020-B003</t>
  </si>
  <si>
    <t>ม510/8181</t>
  </si>
  <si>
    <t>3730600596255</t>
  </si>
  <si>
    <t>นาง เมธิกา สุขสงวน</t>
  </si>
  <si>
    <t>6560</t>
  </si>
  <si>
    <t>04A008</t>
  </si>
  <si>
    <t>87869</t>
  </si>
  <si>
    <t>ร400/1755</t>
  </si>
  <si>
    <t>นาง เรณู กลิ่นประชุม</t>
  </si>
  <si>
    <t>เลขที่ 29/1 ม. 1  ต. ศาลายา อ. พุทธมณฑล จ. นครปฐม</t>
  </si>
  <si>
    <t>5869</t>
  </si>
  <si>
    <t>01Y024</t>
  </si>
  <si>
    <t>84118</t>
  </si>
  <si>
    <t>5870</t>
  </si>
  <si>
    <t>01Y025</t>
  </si>
  <si>
    <t>82618</t>
  </si>
  <si>
    <t>5868</t>
  </si>
  <si>
    <t>01Y023</t>
  </si>
  <si>
    <t>82617</t>
  </si>
  <si>
    <t>ร400/8797</t>
  </si>
  <si>
    <t>3730600874689</t>
  </si>
  <si>
    <t>นาง เรณู สร้อยทอง</t>
  </si>
  <si>
    <t>เลขที่ 68/4 ม. 3  ต. ทรงคนอง อ. สามพราน จ. นครปฐม</t>
  </si>
  <si>
    <t>6334</t>
  </si>
  <si>
    <t>03A033/001</t>
  </si>
  <si>
    <t>107322</t>
  </si>
  <si>
    <t>ป759/7179</t>
  </si>
  <si>
    <t>3730600874697</t>
  </si>
  <si>
    <t>นาง ประนอม รุ่งเรืองศรี</t>
  </si>
  <si>
    <t>เลขที่ 68/4 หมู่ที่ 3 ทรงคนอง สามพราน นครปฐม</t>
  </si>
  <si>
    <t>03A033/001-B001</t>
  </si>
  <si>
    <t>03A033/001-B002</t>
  </si>
  <si>
    <t>ร400/9727</t>
  </si>
  <si>
    <t>3730600598096</t>
  </si>
  <si>
    <t>น.ส. เรณู อิ้วชาวนา</t>
  </si>
  <si>
    <t>6760</t>
  </si>
  <si>
    <t>05D014</t>
  </si>
  <si>
    <t>81201</t>
  </si>
  <si>
    <t>6066</t>
  </si>
  <si>
    <t>02F004/001</t>
  </si>
  <si>
    <t>32940</t>
  </si>
  <si>
    <t>02F004/001-B001</t>
  </si>
  <si>
    <t>โรงงานแช่เย็น</t>
  </si>
  <si>
    <t>02F004/001-B002</t>
  </si>
  <si>
    <t>02F004/001-B003</t>
  </si>
  <si>
    <t>สำนักงาน,บ้านพักพนักงาน</t>
  </si>
  <si>
    <t>02F004/001-B004</t>
  </si>
  <si>
    <t>6324</t>
  </si>
  <si>
    <t>03A025</t>
  </si>
  <si>
    <t>57024</t>
  </si>
  <si>
    <t>03A025-B001</t>
  </si>
  <si>
    <t>สำนักงาน,สำนักงาน,โรงงานน้ำดื่ม</t>
  </si>
  <si>
    <t>03A025-B002</t>
  </si>
  <si>
    <t>03A025-B003</t>
  </si>
  <si>
    <t>6325</t>
  </si>
  <si>
    <t>03A026</t>
  </si>
  <si>
    <t>26313</t>
  </si>
  <si>
    <t>03A026-B001</t>
  </si>
  <si>
    <t>สำนักงาน,โรงงานส้มโอ</t>
  </si>
  <si>
    <t>03A026-B002</t>
  </si>
  <si>
    <t>03A026-B003</t>
  </si>
  <si>
    <t>6330</t>
  </si>
  <si>
    <t>03A030</t>
  </si>
  <si>
    <t>26311</t>
  </si>
  <si>
    <t>03A030-B001</t>
  </si>
  <si>
    <t>03A030-B002</t>
  </si>
  <si>
    <t>03A030-B003</t>
  </si>
  <si>
    <t>6753</t>
  </si>
  <si>
    <t>05D007</t>
  </si>
  <si>
    <t>81208</t>
  </si>
  <si>
    <t>เลขที่ 44/71 ม. 1  ต. ทรงคนอง อ. สามพราน จ. นครปฐม</t>
  </si>
  <si>
    <t>5598</t>
  </si>
  <si>
    <t>01S057</t>
  </si>
  <si>
    <t>77287</t>
  </si>
  <si>
    <t>01S057-B001</t>
  </si>
  <si>
    <t>ร770/8158/001</t>
  </si>
  <si>
    <t>3730600599572</t>
  </si>
  <si>
    <t>นาย เรียม สุขทัศน์</t>
  </si>
  <si>
    <t>6805</t>
  </si>
  <si>
    <t>05F009</t>
  </si>
  <si>
    <t>2959</t>
  </si>
  <si>
    <t>เลขที่ 40 หมู่ที่ 5 ทรงคนอง สามพราน นครปฐม</t>
  </si>
  <si>
    <t>05F009-B001</t>
  </si>
  <si>
    <t>05F009-B002</t>
  </si>
  <si>
    <t>05F009-B003</t>
  </si>
  <si>
    <t>ร910/7571</t>
  </si>
  <si>
    <t>นาย เรือง ไม่ปรากฎนามสกุล</t>
  </si>
  <si>
    <t>ม. 9  ต. ทรงคนอง อ. สามพราน จ. นครปฐม</t>
  </si>
  <si>
    <t>6589</t>
  </si>
  <si>
    <t>04B010</t>
  </si>
  <si>
    <t>2933</t>
  </si>
  <si>
    <t>จ577/5750</t>
  </si>
  <si>
    <t>3730600594775</t>
  </si>
  <si>
    <t>นาย จำเนียร ปู่มั่น</t>
  </si>
  <si>
    <t>เลขที่ 10 หมู่ที่ 4 ทรงคนอง สามพราน นครปฐม</t>
  </si>
  <si>
    <t>04B010-B001</t>
  </si>
  <si>
    <t>บ775/5750</t>
  </si>
  <si>
    <t>3730600594805</t>
  </si>
  <si>
    <t>นาย บรรเทิง ปู่มั่น</t>
  </si>
  <si>
    <t>เลขที่ 10/1 หมู่ที่ 4 ทรงคนอง สามพราน นครปฐม</t>
  </si>
  <si>
    <t>04B010-B002</t>
  </si>
  <si>
    <t>ม400/6171</t>
  </si>
  <si>
    <t>3730600594511</t>
  </si>
  <si>
    <t>นาง มาดี เพ็งไร่ขิง</t>
  </si>
  <si>
    <t>เลขที่ 4 หมู่ที่ 4 ทรงคนอง สามพราน นครปฐม</t>
  </si>
  <si>
    <t>04B010-B003</t>
  </si>
  <si>
    <t>อ774/5750</t>
  </si>
  <si>
    <t>3730600594856</t>
  </si>
  <si>
    <t>นาย อรรถพล ปู่มั่น</t>
  </si>
  <si>
    <t>เลขที่ 3 หมู่ที่ 4 ทรงคนอง สามพราน นครปฐม</t>
  </si>
  <si>
    <t>04B010-B004</t>
  </si>
  <si>
    <t>หมู่ที่ 9 ทรงคนอง สามพราน นครปฐม</t>
  </si>
  <si>
    <t>04B010-B005</t>
  </si>
  <si>
    <t>ร919/1761/001</t>
  </si>
  <si>
    <t>3341100235398</t>
  </si>
  <si>
    <t>นาย เรืองฤทธิ์ แก้วพิกุล</t>
  </si>
  <si>
    <t>เลขที่ 44/36 ม. 1  ต. ทรงคนอง อ. สามพราน จ. นครปฐม</t>
  </si>
  <si>
    <t>5748</t>
  </si>
  <si>
    <t>01V084</t>
  </si>
  <si>
    <t>79416</t>
  </si>
  <si>
    <t>เลขที่ 44/36 หมู่ที่ 1 ทรงคนอง สามพราน นครปฐม</t>
  </si>
  <si>
    <t>01V084-B001</t>
  </si>
  <si>
    <t>ร918/5457/001</t>
  </si>
  <si>
    <t>3100700483920</t>
  </si>
  <si>
    <t>นาย เรืองสิทธิ์ ปิติธราพงษ์</t>
  </si>
  <si>
    <t>เลขที่ 81/1 ม. 1  ต. ทรงคนอง อ. สามพราน จ. นครปฐม</t>
  </si>
  <si>
    <t>5109</t>
  </si>
  <si>
    <t>01B007</t>
  </si>
  <si>
    <t>3000</t>
  </si>
  <si>
    <t>เลขที่ 81/1 หมู่ที่ 1 ทรงคนอง สามพราน นครปฐม</t>
  </si>
  <si>
    <t>01B007-b001</t>
  </si>
  <si>
    <t>เก็บของ,เก็บของ</t>
  </si>
  <si>
    <t>01B007-b002</t>
  </si>
  <si>
    <t>01B007-b003</t>
  </si>
  <si>
    <t>01B007-b004</t>
  </si>
  <si>
    <t>กรงสุนัข</t>
  </si>
  <si>
    <t>01B007-b005</t>
  </si>
  <si>
    <t>01b007-b006</t>
  </si>
  <si>
    <t>01B007-b007</t>
  </si>
  <si>
    <t>01B007-b008</t>
  </si>
  <si>
    <t>ศาลาเก็บของ</t>
  </si>
  <si>
    <t>01B007-b009</t>
  </si>
  <si>
    <t>01B007-b010</t>
  </si>
  <si>
    <t>01b007-b011</t>
  </si>
  <si>
    <t>ล100/5767</t>
  </si>
  <si>
    <t>3730300920855</t>
  </si>
  <si>
    <t>นาง เล็ก ปิยพรพิมล</t>
  </si>
  <si>
    <t>เลขที่ 60/1 ม. 3  ต. ขุนแก้ว อ. นครชัยศรี จ. นครปฐม</t>
  </si>
  <si>
    <t>7291</t>
  </si>
  <si>
    <t>06J069</t>
  </si>
  <si>
    <t>54447</t>
  </si>
  <si>
    <t>ว776/5767</t>
  </si>
  <si>
    <t>นาง วรลภย์ ปิยะพรพิมล</t>
  </si>
  <si>
    <t>เลขที่ 60/1 หมู่ที่ 3 ขุนแก้ว นครชัยศรี นครปฐม</t>
  </si>
  <si>
    <t>06J069-B001</t>
  </si>
  <si>
    <t>ร้านขายขนม</t>
  </si>
  <si>
    <t>ล100/2273</t>
  </si>
  <si>
    <t>นาง เล็ก ใช้เจริญ</t>
  </si>
  <si>
    <t>7250</t>
  </si>
  <si>
    <t>06J034</t>
  </si>
  <si>
    <t>17349</t>
  </si>
  <si>
    <t>ศ783/2777/001</t>
  </si>
  <si>
    <t>3100100542224</t>
  </si>
  <si>
    <t>นาย เศรษฐการย์ ช่วยรัตนะ</t>
  </si>
  <si>
    <t>เลขที่ 44/73 ม. 1  ต. ทรงคนอง อ. สามพราน จ. นครปฐม</t>
  </si>
  <si>
    <t>5596</t>
  </si>
  <si>
    <t>01S055</t>
  </si>
  <si>
    <t>77285</t>
  </si>
  <si>
    <t>เลขที่ 44/73 หมู่ที่ 1 ทรงคนอง สามพราน นครปฐม</t>
  </si>
  <si>
    <t>01S055-B001</t>
  </si>
  <si>
    <t>ส177/9777/001</t>
  </si>
  <si>
    <t>3730600584982</t>
  </si>
  <si>
    <t>นาง เสงี่ยม เอี่ยมมี</t>
  </si>
  <si>
    <t>เลขที่ 38/3 ม. 2  ต. ทรงคนอง อ. สามพราน จ. นครปฐม</t>
  </si>
  <si>
    <t>6156</t>
  </si>
  <si>
    <t>02I029/002</t>
  </si>
  <si>
    <t>90952</t>
  </si>
  <si>
    <t>ม580/9777</t>
  </si>
  <si>
    <t>3730600584974</t>
  </si>
  <si>
    <t>นาย มนัส เอี่ยมมี</t>
  </si>
  <si>
    <t>เลขที่ 38/3 หมู่ที่ 2 ทรงคนอง สามพราน นครปฐม</t>
  </si>
  <si>
    <t>02I029/002-B001</t>
  </si>
  <si>
    <t>ส177/1878</t>
  </si>
  <si>
    <t>3720400144598</t>
  </si>
  <si>
    <t>นาย เสงี่ยม โกศลเศรษฐ์</t>
  </si>
  <si>
    <t>เลขที่ 5/1 ม. 4  ต. ตะค่า อ. บางปลาม้า จ. สุพรรณบุรี</t>
  </si>
  <si>
    <t>6529</t>
  </si>
  <si>
    <t>03F007</t>
  </si>
  <si>
    <t>13151</t>
  </si>
  <si>
    <t>เลขที่ 5/1 หมู่ที่ 4 ตะค่า บางปลาม้า สุพรรณบุรี</t>
  </si>
  <si>
    <t>03F007-B001</t>
  </si>
  <si>
    <t>03F007-B002</t>
  </si>
  <si>
    <t>ส580/8797</t>
  </si>
  <si>
    <t>3730600267669</t>
  </si>
  <si>
    <t>นาง เสน่ห์ สร้อยทอง</t>
  </si>
  <si>
    <t>เลขที่ 25 ม. 1  ต. อ้อมใหญ่ อ. สามพราน จ. นครปฐม</t>
  </si>
  <si>
    <t>5267</t>
  </si>
  <si>
    <t>01H008</t>
  </si>
  <si>
    <t>38462</t>
  </si>
  <si>
    <t>ส580/8187/001</t>
  </si>
  <si>
    <t>3730600147221</t>
  </si>
  <si>
    <t>นาย เสน่ห์ สุขสมัย</t>
  </si>
  <si>
    <t>6921</t>
  </si>
  <si>
    <t>05L006</t>
  </si>
  <si>
    <t>2887</t>
  </si>
  <si>
    <t>6983</t>
  </si>
  <si>
    <t>05O004</t>
  </si>
  <si>
    <t>2878</t>
  </si>
  <si>
    <t>เลขที่ 71 หมู่ที่ 5 ทรงคนอง สามพราน นครปฐม</t>
  </si>
  <si>
    <t>05O004-B001</t>
  </si>
  <si>
    <t>05O004-B002</t>
  </si>
  <si>
    <t>05O004-B003</t>
  </si>
  <si>
    <t>05O004-B004</t>
  </si>
  <si>
    <t>6984</t>
  </si>
  <si>
    <t>05O004/001</t>
  </si>
  <si>
    <t>118738</t>
  </si>
  <si>
    <t>05O004/001-B001</t>
  </si>
  <si>
    <t>ส580/9555/001</t>
  </si>
  <si>
    <t>3730600582106</t>
  </si>
  <si>
    <t>นาย เสน่ห์ อินแป้น</t>
  </si>
  <si>
    <t>เลขที่ 9/1 ม. 2  ต. ทรงคนอง อ. สามพราน จ. นครปฐม</t>
  </si>
  <si>
    <t>6105</t>
  </si>
  <si>
    <t>02H002</t>
  </si>
  <si>
    <t>9707</t>
  </si>
  <si>
    <t>เลขที่ 9/1 หมู่ที่ 2 ทรงคนอง สามพราน นครปฐม</t>
  </si>
  <si>
    <t>02H002-B001</t>
  </si>
  <si>
    <t>02H002-B002</t>
  </si>
  <si>
    <t>ร้านทำกระจก + อู่ซ่อมรถ</t>
  </si>
  <si>
    <t>ส580/9758/001</t>
  </si>
  <si>
    <t>3730600594074</t>
  </si>
  <si>
    <t>นาย เสน่ห์ โอ๊ยนาสวน</t>
  </si>
  <si>
    <t>เลขที่ 63/3 ม. 5  ต. ทรงคนอง อ. สามพราน จ. นครปฐม</t>
  </si>
  <si>
    <t>6839</t>
  </si>
  <si>
    <t>05H014/004</t>
  </si>
  <si>
    <t>121317</t>
  </si>
  <si>
    <t>ส550/9758</t>
  </si>
  <si>
    <t>3730600594139</t>
  </si>
  <si>
    <t>นาย สนั่น โอ๊ยนาสวน</t>
  </si>
  <si>
    <t>เลขที่ 75 หมู่ที่ 5 ทรงคนอง สามพราน นครปฐม</t>
  </si>
  <si>
    <t>05H014/004-B001</t>
  </si>
  <si>
    <t>น725/9758</t>
  </si>
  <si>
    <t>นาย นิรุจน์ โอ๊ยนาสวน</t>
  </si>
  <si>
    <t>เลขที่ 63/3 หมู่ที่ 5 ทรงคนอง สามพราน นครปฐม</t>
  </si>
  <si>
    <t>05H014/004-B002</t>
  </si>
  <si>
    <t>05H014/004-B003</t>
  </si>
  <si>
    <t>ที่ทำการผู้ใหญ่บ้าน</t>
  </si>
  <si>
    <t>05H014/004-B004</t>
  </si>
  <si>
    <t>05H014/004-B005</t>
  </si>
  <si>
    <t>05H014/004-B006</t>
  </si>
  <si>
    <t>05H014/004-B007</t>
  </si>
  <si>
    <t>05H014/004-B008</t>
  </si>
  <si>
    <t>ส700/1540</t>
  </si>
  <si>
    <t>3730600592314</t>
  </si>
  <si>
    <t>นาย เสม กานดา</t>
  </si>
  <si>
    <t>เลขที่ 30 ม. 3  ต. ทรงคนอง อ. สามพราน จ. นครปฐม</t>
  </si>
  <si>
    <t>6391</t>
  </si>
  <si>
    <t>03C013</t>
  </si>
  <si>
    <t>13305</t>
  </si>
  <si>
    <t>ส790/1187/001</t>
  </si>
  <si>
    <t>3730600581258</t>
  </si>
  <si>
    <t>นาย เสมอ กิ่งสวัสดิ์</t>
  </si>
  <si>
    <t>เลขที่ 54 ม. 6  ต. ทรงคนอง อ. สามพราน จ. นครปฐม</t>
  </si>
  <si>
    <t>5446</t>
  </si>
  <si>
    <t>01N007</t>
  </si>
  <si>
    <t>89937</t>
  </si>
  <si>
    <t>5488</t>
  </si>
  <si>
    <t>01P014</t>
  </si>
  <si>
    <t>3080</t>
  </si>
  <si>
    <t>เลขที่ 54 หมู่ที่ 6 ทรงคนอง สามพราน นครปฐม</t>
  </si>
  <si>
    <t>01P014-B001</t>
  </si>
  <si>
    <t>ห้อ14ห้อง</t>
  </si>
  <si>
    <t>01P014-B002</t>
  </si>
  <si>
    <t>01P014-B003</t>
  </si>
  <si>
    <t>01P014-B004</t>
  </si>
  <si>
    <t>01P014-B005</t>
  </si>
  <si>
    <t>7133</t>
  </si>
  <si>
    <t>06G024</t>
  </si>
  <si>
    <t>3058</t>
  </si>
  <si>
    <t>ส770/6417</t>
  </si>
  <si>
    <t>3730600968659</t>
  </si>
  <si>
    <t>นาย เสริม พัดเกร็ด</t>
  </si>
  <si>
    <t>เลขที่ 37 ม. 3  ต. หอมเกร็ด อ. สามพราน จ. นครปฐม</t>
  </si>
  <si>
    <t>6646</t>
  </si>
  <si>
    <t>04E003</t>
  </si>
  <si>
    <t>55178</t>
  </si>
  <si>
    <t>ส740/7145</t>
  </si>
  <si>
    <t>4101200005904</t>
  </si>
  <si>
    <t>นาง เสาวณี ยุกตะนันทน์</t>
  </si>
  <si>
    <t>5325</t>
  </si>
  <si>
    <t>01K009/002</t>
  </si>
  <si>
    <t>71936</t>
  </si>
  <si>
    <t>ส760/8187/001</t>
  </si>
  <si>
    <t>5730600012721</t>
  </si>
  <si>
    <t>พลฯ เสาวภา สุขสมัย</t>
  </si>
  <si>
    <t>เลขที่ 31/2 ม. 3  ต. ทรงคนอง อ. สามพราน จ. นครปฐม</t>
  </si>
  <si>
    <t>6408</t>
  </si>
  <si>
    <t>03C021</t>
  </si>
  <si>
    <t>6411</t>
  </si>
  <si>
    <t>03C021/003</t>
  </si>
  <si>
    <t>87812</t>
  </si>
  <si>
    <t>เลขที่ 32/2 หมู่ที่ 3 บางเตย สามพราน นครปฐม</t>
  </si>
  <si>
    <t>03C021/003-B001</t>
  </si>
  <si>
    <t>ส771/8784/001</t>
  </si>
  <si>
    <t>3730300-86-7628</t>
  </si>
  <si>
    <t>น.ส. เสาวลักษณ์ สวัสดิ์กว้าน</t>
  </si>
  <si>
    <t>เลขที่ 19 ม. 3  ต. มหาสวัสดิ์ อ. พุทธมณฑล จ. นครปฐม</t>
  </si>
  <si>
    <t>5356</t>
  </si>
  <si>
    <t>01K041</t>
  </si>
  <si>
    <t>71922</t>
  </si>
  <si>
    <t>ส771/8187</t>
  </si>
  <si>
    <t>1102001721576</t>
  </si>
  <si>
    <t>น.ส. เสาวลักษณ์ สุขสมัย</t>
  </si>
  <si>
    <t>6405</t>
  </si>
  <si>
    <t>03C020/001</t>
  </si>
  <si>
    <t>87811</t>
  </si>
  <si>
    <t>6412</t>
  </si>
  <si>
    <t>03C021/004</t>
  </si>
  <si>
    <t>114085</t>
  </si>
  <si>
    <t>ส771/1757</t>
  </si>
  <si>
    <t>3730600594767</t>
  </si>
  <si>
    <t>น.ส. เสาวลักษ์ แก้วไทรคลุ้ง</t>
  </si>
  <si>
    <t>เลขที่ 67/7 ม. 5  ต. ทรงคนอง อ. สามพราน จ. นครปฐม</t>
  </si>
  <si>
    <t>6985</t>
  </si>
  <si>
    <t>05P001</t>
  </si>
  <si>
    <t>2875</t>
  </si>
  <si>
    <t>ป787/1757</t>
  </si>
  <si>
    <t>3730600594732</t>
  </si>
  <si>
    <t>นาย ประเสริฐ แก้วไทรคลุ้ง</t>
  </si>
  <si>
    <t>เลขที่ 67/7 หมู่ที่ 5 ทรงคนอง สามพราน นครปฐม</t>
  </si>
  <si>
    <t>05P001-B001</t>
  </si>
  <si>
    <t>05P001-B002</t>
  </si>
  <si>
    <t>05P001-B003</t>
  </si>
  <si>
    <t>05P001-B004</t>
  </si>
  <si>
    <t>อ000/5748/001</t>
  </si>
  <si>
    <t>3730600514178</t>
  </si>
  <si>
    <t>นาย เอ ประดาศรี</t>
  </si>
  <si>
    <t>เลขที่ 58/1 ม. 5  ต. ทรงคนอง อ. สามพราน จ. นครปฐม</t>
  </si>
  <si>
    <t>6819</t>
  </si>
  <si>
    <t>05H001</t>
  </si>
  <si>
    <t>49120</t>
  </si>
  <si>
    <t>เลขที่ 58/1 หมู่ที่ 5 ทรงคนอง สามพราน นครปฐม</t>
  </si>
  <si>
    <t>05H001-B001</t>
  </si>
  <si>
    <t>อ127/6711</t>
  </si>
  <si>
    <t>1700400167303</t>
  </si>
  <si>
    <t>นาย เอกชัย โพร้งเกร็ด</t>
  </si>
  <si>
    <t>เลขที่ 57/7 ม. 1  ต. หอมเกร็ด อ. สามพราน จ. นครปฐม</t>
  </si>
  <si>
    <t>7508</t>
  </si>
  <si>
    <t>06J004/001</t>
  </si>
  <si>
    <t>129436</t>
  </si>
  <si>
    <t>เลขที่ 57/7 หมู่ที่ 1 หอมเกร็ด สามพราน นครปฐม</t>
  </si>
  <si>
    <t>06J004/001-B001</t>
  </si>
  <si>
    <t>อ162/5757</t>
  </si>
  <si>
    <t>3101203257990</t>
  </si>
  <si>
    <t>ว่าที่ ร.ต. เอกพจน์ นิลประดับ</t>
  </si>
  <si>
    <t>เลขที่ 23/10 ม. 1  ต. ทรงคนอง อ. สามพราน จ. นครปฐม</t>
  </si>
  <si>
    <t>5334</t>
  </si>
  <si>
    <t>01K018</t>
  </si>
  <si>
    <t>71929</t>
  </si>
  <si>
    <t>เลขที่ 23/10 หมู่ที่ 1 ทรงคนอง สามพราน นครปฐม</t>
  </si>
  <si>
    <t>01K018-B001</t>
  </si>
  <si>
    <t>5335</t>
  </si>
  <si>
    <t>01K019</t>
  </si>
  <si>
    <t>71928</t>
  </si>
  <si>
    <t>01K019-B001</t>
  </si>
  <si>
    <t>5333</t>
  </si>
  <si>
    <t>01K017</t>
  </si>
  <si>
    <t>71930</t>
  </si>
  <si>
    <t>01K017-B001</t>
  </si>
  <si>
    <t>01K017-B002</t>
  </si>
  <si>
    <t>5336</t>
  </si>
  <si>
    <t>01K020</t>
  </si>
  <si>
    <t>71927</t>
  </si>
  <si>
    <t>01K020-B001</t>
  </si>
  <si>
    <t>อ173/5787</t>
  </si>
  <si>
    <t>1102001210598</t>
  </si>
  <si>
    <t>นาย เอกรัฐ ประเสริฐมรรค</t>
  </si>
  <si>
    <t>6478</t>
  </si>
  <si>
    <t>03D028</t>
  </si>
  <si>
    <t>3199</t>
  </si>
  <si>
    <t>อ510/5915/001</t>
  </si>
  <si>
    <t>3730600598746</t>
  </si>
  <si>
    <t>นาย เอนก ทองประเสริฐ</t>
  </si>
  <si>
    <t>เลขที่ 50/5 ม. 5  ต. ทรงคนอง อ. สามพราน จ. นครปฐม</t>
  </si>
  <si>
    <t>6800</t>
  </si>
  <si>
    <t>05F004/002</t>
  </si>
  <si>
    <t>110660</t>
  </si>
  <si>
    <t>เลขที่ 50/5 หมู่ที่ 5 ทรงคนอง สามพราน นครปฐม</t>
  </si>
  <si>
    <t>05F004/002-B001</t>
  </si>
  <si>
    <t>6103</t>
  </si>
  <si>
    <t>02G034</t>
  </si>
  <si>
    <t>88677</t>
  </si>
  <si>
    <t>อ510/7570/001</t>
  </si>
  <si>
    <t>3730600581061</t>
  </si>
  <si>
    <t>นาย เอนก เล่าทุย</t>
  </si>
  <si>
    <t>5280</t>
  </si>
  <si>
    <t>01I007</t>
  </si>
  <si>
    <t>3035</t>
  </si>
  <si>
    <t>เลขที่ 55 หมู่ที่ 6 ทรงคนอง สามพราน นครปฐม</t>
  </si>
  <si>
    <t>01I007-B001</t>
  </si>
  <si>
    <t>5281</t>
  </si>
  <si>
    <t>01I008</t>
  </si>
  <si>
    <t>51501</t>
  </si>
  <si>
    <t>01I008-B001</t>
  </si>
  <si>
    <t>01I008-B002</t>
  </si>
  <si>
    <t>01I008-B003</t>
  </si>
  <si>
    <t>อ770/9510/001</t>
  </si>
  <si>
    <t>นาย เอี่ยม อินค้า</t>
  </si>
  <si>
    <t>เลขที่ 59/1 ม. 5  ต. ทรงคนอง อ. สามพราน จ. นครปฐม</t>
  </si>
  <si>
    <t>7477</t>
  </si>
  <si>
    <t>05E018</t>
  </si>
  <si>
    <t>ณ711/9510</t>
  </si>
  <si>
    <t>3730600600767</t>
  </si>
  <si>
    <t>นาย ณรงค์ อินค้า</t>
  </si>
  <si>
    <t>เลขที่ 59/1 หมู่ที่ 5 ทรงคนอง สามพราน นครปฐม</t>
  </si>
  <si>
    <t>05E018-B001</t>
  </si>
  <si>
    <t>05E018-B002</t>
  </si>
  <si>
    <t>05E018-B003</t>
  </si>
  <si>
    <t>พ870/9510</t>
  </si>
  <si>
    <t>3740300368028</t>
  </si>
  <si>
    <t>นาย ไพศาล อินค้า</t>
  </si>
  <si>
    <t>เลขที่ 58 หมู่ที่ 5 ทรงคนอง สามพราน นครปฐม</t>
  </si>
  <si>
    <t>05E018-B004</t>
  </si>
  <si>
    <t>05E018-B005</t>
  </si>
  <si>
    <t>ร450/5915</t>
  </si>
  <si>
    <t>3730600600180</t>
  </si>
  <si>
    <t>นาย รัตน์ ทองประเสริฐ</t>
  </si>
  <si>
    <t>เลขที่ 57 หมู่ที่ 5 ทรงคนอง สามพราน นครปฐม</t>
  </si>
  <si>
    <t>05E018-B006</t>
  </si>
  <si>
    <t>อ974/6717</t>
  </si>
  <si>
    <t>3730600131589</t>
  </si>
  <si>
    <t>นาง เอื้อมเดือน พวงมาลัย</t>
  </si>
  <si>
    <t>เลขที่ 3/50 ม. 6  ต. บางกระทึก อ. สามพราน จ. นครปฐม</t>
  </si>
  <si>
    <t>6117</t>
  </si>
  <si>
    <t>02H011</t>
  </si>
  <si>
    <t>95344</t>
  </si>
  <si>
    <t>ป714/5757</t>
  </si>
  <si>
    <t>3730600142190</t>
  </si>
  <si>
    <t>นาย ประกิต ไทยทวี</t>
  </si>
  <si>
    <t>เลขที่ 4/3 หมู่ที่ 2 ทรงคนอง สามพราน นครปฐม</t>
  </si>
  <si>
    <t>02H011-B001</t>
  </si>
  <si>
    <t>อ974/6911</t>
  </si>
  <si>
    <t>3730600582998</t>
  </si>
  <si>
    <t>น.ส. เอื้อมเดือน เฟื่องขจร</t>
  </si>
  <si>
    <t>6143</t>
  </si>
  <si>
    <t>02I018</t>
  </si>
  <si>
    <t>48753</t>
  </si>
  <si>
    <t>ก740/8784</t>
  </si>
  <si>
    <t>3101700783789</t>
  </si>
  <si>
    <t>น.ส. แก้วตา ศรีสดใส</t>
  </si>
  <si>
    <t>เลขที่ 40 ซ. เฉลิมพระเกียรติร.๙ซ.49  แขวง หนองบอน เขต ประเวศ จ. กรุงเทพมหานคร</t>
  </si>
  <si>
    <t>6427</t>
  </si>
  <si>
    <t>03C030/005</t>
  </si>
  <si>
    <t>99800</t>
  </si>
  <si>
    <t>03C030/005-B001</t>
  </si>
  <si>
    <t>โรงเก็บของ(เข้าไม่ได้)</t>
  </si>
  <si>
    <t>ฉ770/1540</t>
  </si>
  <si>
    <t>3730600592292</t>
  </si>
  <si>
    <t>นาง แฉล้ม กานดา</t>
  </si>
  <si>
    <t>6413</t>
  </si>
  <si>
    <t>03C022</t>
  </si>
  <si>
    <t>3201</t>
  </si>
  <si>
    <t>ร246/1540</t>
  </si>
  <si>
    <t>3730600592357</t>
  </si>
  <si>
    <t>น.ส. รัชดาพร กานดา</t>
  </si>
  <si>
    <t>เลขที่ 30 หมู่ที่ 3 ทรงคนอง สามพราน นครปฐม</t>
  </si>
  <si>
    <t>03C022-B001</t>
  </si>
  <si>
    <t>03C022-B002</t>
  </si>
  <si>
    <t>03C022-B003</t>
  </si>
  <si>
    <t>ปั๊มน้ำ</t>
  </si>
  <si>
    <t>03C022-B004</t>
  </si>
  <si>
    <t>ฉ770/7755</t>
  </si>
  <si>
    <t>นาง แฉล้ม รุ่มนุ่น</t>
  </si>
  <si>
    <t>6420</t>
  </si>
  <si>
    <t>03C028</t>
  </si>
  <si>
    <t>13361</t>
  </si>
  <si>
    <t>ด100/000</t>
  </si>
  <si>
    <t xml:space="preserve">นาง แดง </t>
  </si>
  <si>
    <t>6774</t>
  </si>
  <si>
    <t>05E002</t>
  </si>
  <si>
    <t>2930</t>
  </si>
  <si>
    <t>6587</t>
  </si>
  <si>
    <t>04B009/001</t>
  </si>
  <si>
    <t>2931</t>
  </si>
  <si>
    <t>ต700/2570</t>
  </si>
  <si>
    <t>น.ส. แต้ว แซบัว</t>
  </si>
  <si>
    <t>5460</t>
  </si>
  <si>
    <t>01O004</t>
  </si>
  <si>
    <t>46285</t>
  </si>
  <si>
    <t>01O004-B001</t>
  </si>
  <si>
    <t>ต700/2570/002</t>
  </si>
  <si>
    <t>3730600598908</t>
  </si>
  <si>
    <t>น.ส. แต๋ว แชบัว</t>
  </si>
  <si>
    <t>เลขที่ 31 ม. 5  ต. ทรงคนอง อ. สามพราน จ. นครปฐม</t>
  </si>
  <si>
    <t>7313</t>
  </si>
  <si>
    <t>05C008</t>
  </si>
  <si>
    <t>62137</t>
  </si>
  <si>
    <t>เลขที่ 31 หมู่ที่ 5 ทรงคนอง สามพราน นครปฐม</t>
  </si>
  <si>
    <t>05C008-B001</t>
  </si>
  <si>
    <t>ป189/2782</t>
  </si>
  <si>
    <t>3730600595275</t>
  </si>
  <si>
    <t>น.ส. แป้งหอม เจิมสุจริต</t>
  </si>
  <si>
    <t>6598</t>
  </si>
  <si>
    <t>04B018</t>
  </si>
  <si>
    <t>40060</t>
  </si>
  <si>
    <t>ส774/2782</t>
  </si>
  <si>
    <t>3100100206208</t>
  </si>
  <si>
    <t>นาย สามารถ เจิมสุจริต</t>
  </si>
  <si>
    <t>04B018-B001</t>
  </si>
  <si>
    <t>04B018-B002</t>
  </si>
  <si>
    <t>6599</t>
  </si>
  <si>
    <t>04B019</t>
  </si>
  <si>
    <t>40115</t>
  </si>
  <si>
    <t>04B019-B001</t>
  </si>
  <si>
    <t>ป500/9955</t>
  </si>
  <si>
    <t>นาง แป้น อ่อนนาคคล้ำ</t>
  </si>
  <si>
    <t>7155</t>
  </si>
  <si>
    <t>06H016/001</t>
  </si>
  <si>
    <t>40892</t>
  </si>
  <si>
    <t>ร451/1721</t>
  </si>
  <si>
    <t>3730600583811</t>
  </si>
  <si>
    <t>น.ส. รัตน์เกล้า แก้วแจ้ง</t>
  </si>
  <si>
    <t>เลขที่ 38/1 หมู่ที่ 6 ทรงคนอง สามพราน นครปฐม</t>
  </si>
  <si>
    <t>06H016/001-B001</t>
  </si>
  <si>
    <t>พ770/8147/001</t>
  </si>
  <si>
    <t>3730600586756</t>
  </si>
  <si>
    <t>นาง แพรว สุขตาล</t>
  </si>
  <si>
    <t>เลขที่ 6 ม. 6  ต. ทรงคนอง อ. สามพราน จ. นครปฐม</t>
  </si>
  <si>
    <t>7238</t>
  </si>
  <si>
    <t>06J025</t>
  </si>
  <si>
    <t>8873</t>
  </si>
  <si>
    <t>เลขที่ 6 หมู่ที่ 6 ทรงคนอง สามพราน นครปฐม</t>
  </si>
  <si>
    <t>06J025-B001</t>
  </si>
  <si>
    <t>พ770/8187</t>
  </si>
  <si>
    <t>1739900407182</t>
  </si>
  <si>
    <t>น.ส. แพรว สุขสวัสดิ์</t>
  </si>
  <si>
    <t>เลขที่ 59/18 ม. 3  ต. มหาสวัสดิ์ อ. พุทธมณฑล จ. นครปฐม</t>
  </si>
  <si>
    <t>6162</t>
  </si>
  <si>
    <t>02I034</t>
  </si>
  <si>
    <t>65445</t>
  </si>
  <si>
    <t>เลขที่ 59/18 หมู่ที่ 3 มหาสวัสดิ์ พุทธมณฑล นครปฐม</t>
  </si>
  <si>
    <t>02I034-B001</t>
  </si>
  <si>
    <t>บ้านพักอาศัยกำลังก่อสร้าง,บ้านพักอาศัยกำลังก่อสร้าง</t>
  </si>
  <si>
    <t>02I034-B002</t>
  </si>
  <si>
    <t>02I034-B004</t>
  </si>
  <si>
    <t>5199</t>
  </si>
  <si>
    <t>01F011</t>
  </si>
  <si>
    <t>67017</t>
  </si>
  <si>
    <t>01F011-B001</t>
  </si>
  <si>
    <t>01F011-B002</t>
  </si>
  <si>
    <t>01F011-B003</t>
  </si>
  <si>
    <t>ห้องเก็บวัตถุเคมี</t>
  </si>
  <si>
    <t>01F011-B004</t>
  </si>
  <si>
    <t>ม500/8771/001</t>
  </si>
  <si>
    <t>3730600808031</t>
  </si>
  <si>
    <t>นาย แมน โหลยค้า</t>
  </si>
  <si>
    <t>เลขที่ 61/1 ม. 5  ต. ทรงคนอง อ. สามพราน จ. นครปฐม</t>
  </si>
  <si>
    <t>6978</t>
  </si>
  <si>
    <t>05N013</t>
  </si>
  <si>
    <t>53708</t>
  </si>
  <si>
    <t>เลขที่ 61/1 หมู่ที่ 5 ทรงคนอง สามพราน นครปฐม</t>
  </si>
  <si>
    <t>05N013-B001</t>
  </si>
  <si>
    <t>05N013-B002</t>
  </si>
  <si>
    <t>05N013-B003</t>
  </si>
  <si>
    <t>ส100/8725</t>
  </si>
  <si>
    <t>3102300213358</t>
  </si>
  <si>
    <t>นาย แสง สุวจนกรณ์</t>
  </si>
  <si>
    <t>เลขที่ 44/2 ม. 5  ต. คลองมะเดื่อ อ. กระทุ่มแบน จ. สมุทรสาคร</t>
  </si>
  <si>
    <t>5434</t>
  </si>
  <si>
    <t>01M023</t>
  </si>
  <si>
    <t>114708</t>
  </si>
  <si>
    <t>เลขที่ 79/2 ม. 1  ต. ทรงคนอง อ. สามพราน จ. นครปฐม</t>
  </si>
  <si>
    <t>5240</t>
  </si>
  <si>
    <t>01G002</t>
  </si>
  <si>
    <t>63527</t>
  </si>
  <si>
    <t>01G002-B001</t>
  </si>
  <si>
    <t>บ้านเฝ้านา</t>
  </si>
  <si>
    <t>ส125/5915</t>
  </si>
  <si>
    <t>3730600599823</t>
  </si>
  <si>
    <t>น.ส. แสงจันทร์ ทองประเสริฐ</t>
  </si>
  <si>
    <t>6883</t>
  </si>
  <si>
    <t>05I020</t>
  </si>
  <si>
    <t>2970</t>
  </si>
  <si>
    <t>ส127/6618</t>
  </si>
  <si>
    <t>3100901206532</t>
  </si>
  <si>
    <t>นาย แสงชัย เผ่าพงษ์ไพบูลย์</t>
  </si>
  <si>
    <t>เลขที่ 295 ม. 1  ต. นาข่า อ. เมืองอุดรธานี จ. อุดรธานี</t>
  </si>
  <si>
    <t>5349</t>
  </si>
  <si>
    <t>01K034</t>
  </si>
  <si>
    <t>71904</t>
  </si>
  <si>
    <t>เลขที่ 89/9 ม. 1  ต. ทรงคนอง อ. สามพราน จ. นครปฐม</t>
  </si>
  <si>
    <t>7392</t>
  </si>
  <si>
    <t>01W021</t>
  </si>
  <si>
    <t>ส147/9511/001</t>
  </si>
  <si>
    <t>3730600586926</t>
  </si>
  <si>
    <t>น.ส. แสงดาว อินแขก</t>
  </si>
  <si>
    <t>เลขที่ 37 ม. 6  ต. ทรงคนอง อ. สามพราน จ. นครปฐม</t>
  </si>
  <si>
    <t>7252</t>
  </si>
  <si>
    <t>06J035/001</t>
  </si>
  <si>
    <t>111987</t>
  </si>
  <si>
    <t>เลขที่ 37 หมู่ที่ 6 ทรงคนอง สามพราน นครปฐม</t>
  </si>
  <si>
    <t>06J035/001-B001</t>
  </si>
  <si>
    <t>ส149/6916</t>
  </si>
  <si>
    <t>3730600421099</t>
  </si>
  <si>
    <t>น.ส. แสงเดือน ผ่องพุฒ</t>
  </si>
  <si>
    <t>เลขที่ 33/9 ม. 3  ต. ยายชา อ. สามพราน จ. นครปฐม</t>
  </si>
  <si>
    <t>6670</t>
  </si>
  <si>
    <t>04G006</t>
  </si>
  <si>
    <t>42045</t>
  </si>
  <si>
    <t>ล770/6916</t>
  </si>
  <si>
    <t>3730600421081</t>
  </si>
  <si>
    <t>นาง ละมัย ผ่องพุฒ</t>
  </si>
  <si>
    <t>เลขที่ 53 หมู่ที่ 4 ทรงคนอง สามพราน นครปฐม</t>
  </si>
  <si>
    <t>04G006-B001</t>
  </si>
  <si>
    <t>ส500/2917</t>
  </si>
  <si>
    <t>5102000063446</t>
  </si>
  <si>
    <t>นาย แสน จือเกร็ด</t>
  </si>
  <si>
    <t>7570</t>
  </si>
  <si>
    <t>02C014</t>
  </si>
  <si>
    <t>134637</t>
  </si>
  <si>
    <t>6959</t>
  </si>
  <si>
    <t>05N002</t>
  </si>
  <si>
    <t>2863</t>
  </si>
  <si>
    <t>05N002-B001</t>
  </si>
  <si>
    <t>6895</t>
  </si>
  <si>
    <t>05J001</t>
  </si>
  <si>
    <t>2848</t>
  </si>
  <si>
    <t>6793</t>
  </si>
  <si>
    <t>05E017</t>
  </si>
  <si>
    <t>2973</t>
  </si>
  <si>
    <t>ช127/8787</t>
  </si>
  <si>
    <t>4730600006031</t>
  </si>
  <si>
    <t>นาย โชคชัย ศรีสวัสดิ์</t>
  </si>
  <si>
    <t>เลขที่ 70 ม. 6  ต. ทรงคนอง อ. สามพราน จ. นครปฐม</t>
  </si>
  <si>
    <t>7022</t>
  </si>
  <si>
    <t>06E003</t>
  </si>
  <si>
    <t>36083</t>
  </si>
  <si>
    <t>ช127/9758/001</t>
  </si>
  <si>
    <t>3730600594112</t>
  </si>
  <si>
    <t>นาย โชคชัย โอ๊ยนาสวน</t>
  </si>
  <si>
    <t>เลขที่ 76 ม. 5  ต. ทรงคนอง อ. สามพราน จ. นครปฐม</t>
  </si>
  <si>
    <t>6835</t>
  </si>
  <si>
    <t>05H014</t>
  </si>
  <si>
    <t>40720</t>
  </si>
  <si>
    <t>เลขที่ 76 หมู่ที่ 5 ทรงคนอง สามพราน นครปฐม</t>
  </si>
  <si>
    <t>05H014-B001</t>
  </si>
  <si>
    <t>05H014-B002</t>
  </si>
  <si>
    <t>6838</t>
  </si>
  <si>
    <t>05H014/003</t>
  </si>
  <si>
    <t>121319</t>
  </si>
  <si>
    <t>05H014/003-B001</t>
  </si>
  <si>
    <t>05H014/003-B002</t>
  </si>
  <si>
    <t>ช400/8753</t>
  </si>
  <si>
    <t>3101300065404</t>
  </si>
  <si>
    <t>นาย โชติ ศรีธัญญะโชติ</t>
  </si>
  <si>
    <t>เลขที่ 79/24 ม. 4  แขวง แสมดำ เขต บางขุนเทียน จ. กรุงเทพมหานคร</t>
  </si>
  <si>
    <t>7248</t>
  </si>
  <si>
    <t>06J032</t>
  </si>
  <si>
    <t>67266</t>
  </si>
  <si>
    <t>เลขที่ 79/24 หมู่ที่ 4 แสมดำ บางขุนเทียน กรุงเทพมหานคร</t>
  </si>
  <si>
    <t>06J032-B001</t>
  </si>
  <si>
    <t>บ้านพักอาศัย + โรงจอดรถ</t>
  </si>
  <si>
    <t>06J032-B002</t>
  </si>
  <si>
    <t>06J032-B003</t>
  </si>
  <si>
    <t>7249</t>
  </si>
  <si>
    <t>06J033</t>
  </si>
  <si>
    <t>67267</t>
  </si>
  <si>
    <t>06J033-B001</t>
  </si>
  <si>
    <t>06J033-B002</t>
  </si>
  <si>
    <t>06J033-B003</t>
  </si>
  <si>
    <t>7281</t>
  </si>
  <si>
    <t>06J059</t>
  </si>
  <si>
    <t>3049</t>
  </si>
  <si>
    <t>7288</t>
  </si>
  <si>
    <t>06J066</t>
  </si>
  <si>
    <t>3167</t>
  </si>
  <si>
    <t>ธ บ โทรคมนาคมแห่งชาติสาขาที่ 0339</t>
  </si>
  <si>
    <t>0107564000014</t>
  </si>
  <si>
    <t>บริษัทจำกัด (มหาชน) โทรคมนาคมแห่งชาติ สาขาที่ 0339</t>
  </si>
  <si>
    <t>เลขที่ 63 ม. 1  ต. ท่าตลาด อ. สามพราน จ. นครปฐม</t>
  </si>
  <si>
    <t>6201</t>
  </si>
  <si>
    <t>02K001</t>
  </si>
  <si>
    <t>90395</t>
  </si>
  <si>
    <t>เลขที่ 63 หมู่ที่ 1 ท่าตลาด สามพราน นครปฐม</t>
  </si>
  <si>
    <t>02k001b001</t>
  </si>
  <si>
    <t>ตู้ชุมสายโทรศัพท์</t>
  </si>
  <si>
    <t>ธ บ โทเทิ่ลแอ็ดเซ็สคอมมูนิเคชั่น</t>
  </si>
  <si>
    <t xml:space="preserve">บริษัทจำกัด โทเทิ่ลแอ็ดเซ็สคอมมูนิเคชั่น </t>
  </si>
  <si>
    <t>เลขที่ 319 อาคารจัตุรัสจามจุรี ถ. พญาไท  แขวง ปทุมวัน เขต ปทุมวัน จ. กรุงเทพมหานคร</t>
  </si>
  <si>
    <t>5656</t>
  </si>
  <si>
    <t>71336</t>
  </si>
  <si>
    <t>เลขที่ 319 อาคารจัตุรัสจามจุรี ถ. พญาไท ปทุมวัน ปทุมวัน กรุงเทพมหานคร</t>
  </si>
  <si>
    <t>01V012-B001</t>
  </si>
  <si>
    <t>ห้องปั่นไฟ</t>
  </si>
  <si>
    <t>01V012-B002</t>
  </si>
  <si>
    <t>01V012-B003</t>
  </si>
  <si>
    <t>ส640/8718/001</t>
  </si>
  <si>
    <t>3730600592837</t>
  </si>
  <si>
    <t>นาย โสภณ ศรีเกษม</t>
  </si>
  <si>
    <t>เลขที่ 39/9 ม. 3  ต. ทรงคนอง อ. สามพราน จ. นครปฐม</t>
  </si>
  <si>
    <t>6426</t>
  </si>
  <si>
    <t>03C030/004</t>
  </si>
  <si>
    <t>99803</t>
  </si>
  <si>
    <t>เลขที่ 39/9 หมู่ที่ 3 ทรงคนอง สามพราน นครปฐม</t>
  </si>
  <si>
    <t>03C030/004-B001</t>
  </si>
  <si>
    <t>03C030/004-B002</t>
  </si>
  <si>
    <t>03C030/004-B003</t>
  </si>
  <si>
    <t>ส646/8787</t>
  </si>
  <si>
    <t>3730600588767</t>
  </si>
  <si>
    <t>นาย โสภณพงษ์ ศรีสวัสดิ์</t>
  </si>
  <si>
    <t>เลขที่ 70/1 ม. 6  ต. ทรงคนอง อ. สามพราน จ. นครปฐม</t>
  </si>
  <si>
    <t>7024</t>
  </si>
  <si>
    <t>06E003/002</t>
  </si>
  <si>
    <t>101148</t>
  </si>
  <si>
    <t>ส650/8787</t>
  </si>
  <si>
    <t>3730600219087</t>
  </si>
  <si>
    <t>นาง โสพิน ศรีสวัสดิ์</t>
  </si>
  <si>
    <t>เลขที่ 70/1 หมู่ที่ 6 ทรงคนอง สามพราน นครปฐม</t>
  </si>
  <si>
    <t>06E003/002-B001</t>
  </si>
  <si>
    <t>06E003/002-B002</t>
  </si>
  <si>
    <t>โรงเก็บของ+เล้าไก่</t>
  </si>
  <si>
    <t>06E003/002-B003</t>
  </si>
  <si>
    <t>06E003/002-B004</t>
  </si>
  <si>
    <t>ส600/5345/001</t>
  </si>
  <si>
    <t>3730600591814</t>
  </si>
  <si>
    <t>นาง โสภา บุญตัน</t>
  </si>
  <si>
    <t>7565</t>
  </si>
  <si>
    <t>03E029</t>
  </si>
  <si>
    <t>เลขที่ 21 หมู่ที่ 3 ทรงคนอง สามพราน นครปฐม</t>
  </si>
  <si>
    <t>03E029-B001</t>
  </si>
  <si>
    <t>03E029-B002</t>
  </si>
  <si>
    <t>ส758/8752/001</t>
  </si>
  <si>
    <t>3101401796510</t>
  </si>
  <si>
    <t>นาย โสมนัส สวนจันทร์</t>
  </si>
  <si>
    <t>เลขที่ 53/6 ม. 2  ต. ทรงคนอง อ. สามพราน จ. นครปฐม</t>
  </si>
  <si>
    <t>6166</t>
  </si>
  <si>
    <t>02J004</t>
  </si>
  <si>
    <t>36162</t>
  </si>
  <si>
    <t>เลขที่ 53/6 หมู่ที่ 2 ทรงคนอง สามพราน นครปฐม</t>
  </si>
  <si>
    <t>02J004-B001</t>
  </si>
  <si>
    <t>เลขที่ 63 ม. 2  ต. ทรงคนอง อ. สามพราน จ. นครปฐม</t>
  </si>
  <si>
    <t>7130</t>
  </si>
  <si>
    <t>06G021</t>
  </si>
  <si>
    <t>41908</t>
  </si>
  <si>
    <t>บ810/8777</t>
  </si>
  <si>
    <t>3730600588384</t>
  </si>
  <si>
    <t>น.ส. บุหงา หลวยค้า</t>
  </si>
  <si>
    <t>เลขที่ 53 หมู่ที่ 6 ทรงคนอง สามพราน นครปฐม</t>
  </si>
  <si>
    <t>06G021-B001</t>
  </si>
  <si>
    <t>06G021-B002</t>
  </si>
  <si>
    <t>06G021-B003</t>
  </si>
  <si>
    <t>ช778/7757</t>
  </si>
  <si>
    <t>3730600581665</t>
  </si>
  <si>
    <t>นาย ไชยยศ รุ่มนุ่ม</t>
  </si>
  <si>
    <t>เลขที่ 45 ม. 7  ต. กระตีบ อ. กำแพงแสน จ. นครปฐม</t>
  </si>
  <si>
    <t>6280</t>
  </si>
  <si>
    <t>02M001/001</t>
  </si>
  <si>
    <t>104810</t>
  </si>
  <si>
    <t>พ170/8181/001</t>
  </si>
  <si>
    <t>3730600581428</t>
  </si>
  <si>
    <t>นาย ไพงาม สุขสงวน</t>
  </si>
  <si>
    <t>เลขที่ 83/4 ม. 1  ต. ทรงคนอง อ. สามพราน จ. นครปฐม</t>
  </si>
  <si>
    <t>5410</t>
  </si>
  <si>
    <t>01L018</t>
  </si>
  <si>
    <t>3064</t>
  </si>
  <si>
    <t>เลขที่ 83/4 หมู่ที่ 1 ทรงคนอง สามพราน นครปฐม</t>
  </si>
  <si>
    <t>01L018-B001</t>
  </si>
  <si>
    <t>บ้านพักอาศัยร้าง</t>
  </si>
  <si>
    <t>พ247/7578</t>
  </si>
  <si>
    <t>3100100133740</t>
  </si>
  <si>
    <t>นาง ไพจิตร ม้าประเสริฐ</t>
  </si>
  <si>
    <t>เลขที่ 42/3 ซ. พหลโยธิน11 ถ. พหลโยธิน  แขวง สามเสนใน เขต พญาไท จ. กรุงเทพมหานคร</t>
  </si>
  <si>
    <t>6312</t>
  </si>
  <si>
    <t>03A013</t>
  </si>
  <si>
    <t>26740</t>
  </si>
  <si>
    <t>6321</t>
  </si>
  <si>
    <t>03A022</t>
  </si>
  <si>
    <t>26943</t>
  </si>
  <si>
    <t>ธ บ มายาณกานต์</t>
  </si>
  <si>
    <t xml:space="preserve">บริษัทจำกัด มายาณกานต์ </t>
  </si>
  <si>
    <t>เลขที่ 45 หมู่ที่ 3 ทรงคนอง สามพราน นครปฐม</t>
  </si>
  <si>
    <t>03A022-B001</t>
  </si>
  <si>
    <t>03A022-B002</t>
  </si>
  <si>
    <t>03A022-B003</t>
  </si>
  <si>
    <t>03A022-B004</t>
  </si>
  <si>
    <t>พ377/7757/001</t>
  </si>
  <si>
    <t>3730600587141</t>
  </si>
  <si>
    <t>นาย ไพฑูรย์ รุ่มนุ่ม</t>
  </si>
  <si>
    <t>เลขที่ 78 ม. 6  ต. ทรงคนอง อ. สามพราน จ. นครปฐม</t>
  </si>
  <si>
    <t>7062</t>
  </si>
  <si>
    <t>06E024</t>
  </si>
  <si>
    <t>47418</t>
  </si>
  <si>
    <t>เลขที่ 78 หมู่ที่ 6 ทรงคนอง สามพราน นครปฐม</t>
  </si>
  <si>
    <t>06E024-B001</t>
  </si>
  <si>
    <t>พ377/8715</t>
  </si>
  <si>
    <t>3102000919387</t>
  </si>
  <si>
    <t>นาย ไพฑูรย์ ศราคนี</t>
  </si>
  <si>
    <t>เลขที่ 60/6 ม. 1  ต. ทรงคนอง อ. สามพราน จ. นครปฐม</t>
  </si>
  <si>
    <t>5183</t>
  </si>
  <si>
    <t>01E006</t>
  </si>
  <si>
    <t>64686</t>
  </si>
  <si>
    <t>5185</t>
  </si>
  <si>
    <t>01E009</t>
  </si>
  <si>
    <t>64688</t>
  </si>
  <si>
    <t>5186</t>
  </si>
  <si>
    <t>01E010</t>
  </si>
  <si>
    <t>64689</t>
  </si>
  <si>
    <t>5187</t>
  </si>
  <si>
    <t>01E011</t>
  </si>
  <si>
    <t>64691</t>
  </si>
  <si>
    <t>5188</t>
  </si>
  <si>
    <t>01E013</t>
  </si>
  <si>
    <t>64690</t>
  </si>
  <si>
    <t>5184</t>
  </si>
  <si>
    <t>01E007</t>
  </si>
  <si>
    <t>64687</t>
  </si>
  <si>
    <t>พ377/9153/001</t>
  </si>
  <si>
    <t>3730600575525</t>
  </si>
  <si>
    <t>นาย ไพฑูรย์ เอกบัญชา</t>
  </si>
  <si>
    <t>เลขที่ 18/2 ม. 1  ต. ทรงคนอง อ. สามพราน จ. นครปฐม</t>
  </si>
  <si>
    <t>5244</t>
  </si>
  <si>
    <t>01G003/003</t>
  </si>
  <si>
    <t>104221</t>
  </si>
  <si>
    <t>5248</t>
  </si>
  <si>
    <t>01G003/007</t>
  </si>
  <si>
    <t>105434</t>
  </si>
  <si>
    <t>เลขที่ 18/2 หมู่ที่ 1 ทรงคนอง สามพราน นครปฐม</t>
  </si>
  <si>
    <t>01G003/007-B001</t>
  </si>
  <si>
    <t>01G003/007-B002</t>
  </si>
  <si>
    <t>พ577/8797</t>
  </si>
  <si>
    <t>1730690000211</t>
  </si>
  <si>
    <t>นาย ไพบูลย์ สร้อยทอง</t>
  </si>
  <si>
    <t>เลขที่ 58/2 ม. 2 ถ. 	่ทรงคนอง  ต. ทรงคนอง อ. สามพราน จ. นครปฐม</t>
  </si>
  <si>
    <t>6047</t>
  </si>
  <si>
    <t>02E025</t>
  </si>
  <si>
    <t>86019</t>
  </si>
  <si>
    <t>ป765/6747</t>
  </si>
  <si>
    <t>3730600848947</t>
  </si>
  <si>
    <t>นาย ประพันธ์ ภูมิถาวร</t>
  </si>
  <si>
    <t>เลขที่ 58/15 หมู่ที่ 2 ทรงคนอง สามพราน นครปฐม</t>
  </si>
  <si>
    <t>02E025-B001</t>
  </si>
  <si>
    <t>02E025-B002</t>
  </si>
  <si>
    <t>02E025-B003</t>
  </si>
  <si>
    <t>พ577/8457/001</t>
  </si>
  <si>
    <t>3730600143072</t>
  </si>
  <si>
    <t>นาย ไพบูลย์ สุดประเสริฐ</t>
  </si>
  <si>
    <t>เลขที่ 57 ม. 3  ต. ทรงคนอง อ. สามพราน จ. นครปฐม</t>
  </si>
  <si>
    <t>6457</t>
  </si>
  <si>
    <t>03D020</t>
  </si>
  <si>
    <t>42065</t>
  </si>
  <si>
    <t>พ577/9779/001</t>
  </si>
  <si>
    <t>3730600589259</t>
  </si>
  <si>
    <t>นาย ไพบูลย์ เอี่ยมอิ่ม</t>
  </si>
  <si>
    <t>เลขที่ 29 ม. 6  ต. ทรงคนอง อ. สามพราน จ. นครปฐม</t>
  </si>
  <si>
    <t>7275</t>
  </si>
  <si>
    <t>06J053</t>
  </si>
  <si>
    <t>92289</t>
  </si>
  <si>
    <t>เลขที่ 29 หมู่ที่ 6 ทรงคนอง สามพราน นครปฐม</t>
  </si>
  <si>
    <t>06J053-B001</t>
  </si>
  <si>
    <t>พ577/2170</t>
  </si>
  <si>
    <t>5100999082949</t>
  </si>
  <si>
    <t>นาย ไพบูลย์ แซ่โค้ว</t>
  </si>
  <si>
    <t>เลขที่ 2 ซ. ประเสริฐมนูกิจ29 แยก10  แขวง จรเข้บัว เขต ลาดพร้าว จ. กรุงเทพมหานคร</t>
  </si>
  <si>
    <t>7083</t>
  </si>
  <si>
    <t>06F010</t>
  </si>
  <si>
    <t>91302</t>
  </si>
  <si>
    <t>เลขที่ 2 ซ. ประเสริฐมนูกิจ29 แยก10 จรเข้บัว ลาดพร้าว กรุงเทพมหานคร</t>
  </si>
  <si>
    <t>06F010-B001</t>
  </si>
  <si>
    <t>7084</t>
  </si>
  <si>
    <t>06F011</t>
  </si>
  <si>
    <t>90699</t>
  </si>
  <si>
    <t>7082</t>
  </si>
  <si>
    <t>06F009</t>
  </si>
  <si>
    <t>93488</t>
  </si>
  <si>
    <t>พ771/6711</t>
  </si>
  <si>
    <t>3730600587817</t>
  </si>
  <si>
    <t>นาย ไพรมงคล โพร้งเกร็ด</t>
  </si>
  <si>
    <t>เลขที่ 34 ม. 6  ต. ทรงคนอง อ. สามพราน จ. นครปฐม</t>
  </si>
  <si>
    <t>7143</t>
  </si>
  <si>
    <t>06H003</t>
  </si>
  <si>
    <t>42830</t>
  </si>
  <si>
    <t>พ720/8791</t>
  </si>
  <si>
    <t>3730600228809</t>
  </si>
  <si>
    <t>นาย ไพรัช เหลืองไพรินทร์</t>
  </si>
  <si>
    <t>เลขที่ 160/276 ม. 1  ต. ยายชา อ. สามพราน จ. นครปฐม</t>
  </si>
  <si>
    <t>6381</t>
  </si>
  <si>
    <t>03C007</t>
  </si>
  <si>
    <t>91995</t>
  </si>
  <si>
    <t>พ755/8457/001</t>
  </si>
  <si>
    <t>3102101390896</t>
  </si>
  <si>
    <t>นาย ไพรินทร์ สุดประเสริฐ</t>
  </si>
  <si>
    <t>6277</t>
  </si>
  <si>
    <t>02L037</t>
  </si>
  <si>
    <t>89008</t>
  </si>
  <si>
    <t>เลขที่ 36 หมู่ที่ 2 ทรงคนอง สามพราน นครปฐม</t>
  </si>
  <si>
    <t>02L037-B001</t>
  </si>
  <si>
    <t>02L037-B002</t>
  </si>
  <si>
    <t>02L037-B003</t>
  </si>
  <si>
    <t>02L037-B004</t>
  </si>
  <si>
    <t>6348</t>
  </si>
  <si>
    <t>03A044</t>
  </si>
  <si>
    <t>63538</t>
  </si>
  <si>
    <t>03A044-B001</t>
  </si>
  <si>
    <t>ให้เช่า-(2-2)</t>
  </si>
  <si>
    <t>6347</t>
  </si>
  <si>
    <t>03A043/001</t>
  </si>
  <si>
    <t>104374</t>
  </si>
  <si>
    <t>03A043/001-B001</t>
  </si>
  <si>
    <t>พ870/1774</t>
  </si>
  <si>
    <t>3730600873291</t>
  </si>
  <si>
    <t>นาย ไพศาล กัลยาณพงศ์</t>
  </si>
  <si>
    <t>5797</t>
  </si>
  <si>
    <t>01X006</t>
  </si>
  <si>
    <t>30402</t>
  </si>
  <si>
    <t>พ870/8171</t>
  </si>
  <si>
    <t>3101501266415</t>
  </si>
  <si>
    <t>นาย ไพศาล สกุลคง</t>
  </si>
  <si>
    <t>เลขที่ 297 ซ. บางบอน3  แขวง บางบอน เขต บางบอน จ. กรุงเทพมหานคร</t>
  </si>
  <si>
    <t>5332</t>
  </si>
  <si>
    <t>01K016</t>
  </si>
  <si>
    <t>71931</t>
  </si>
  <si>
    <t>พ870/8791</t>
  </si>
  <si>
    <t>3730600228817</t>
  </si>
  <si>
    <t>นาย ไพศาล เหลืองไพรินทร์</t>
  </si>
  <si>
    <t>6379</t>
  </si>
  <si>
    <t>03C005</t>
  </si>
  <si>
    <t>91997</t>
  </si>
  <si>
    <t>6377</t>
  </si>
  <si>
    <t>03C003</t>
  </si>
  <si>
    <t>91999</t>
  </si>
  <si>
    <t>ช540/6787</t>
  </si>
  <si>
    <t>3739900290672</t>
  </si>
  <si>
    <t>น.ส. ชนิดา พรหมผลิน</t>
  </si>
  <si>
    <t>เลขที่ 73 หมู่ที่ 3 ทรงคนอง สามพราน นครปฐม</t>
  </si>
  <si>
    <t>03C003-B001</t>
  </si>
  <si>
    <t>6376</t>
  </si>
  <si>
    <t>03C002</t>
  </si>
  <si>
    <t>92000</t>
  </si>
  <si>
    <t>6378</t>
  </si>
  <si>
    <t>03C004</t>
  </si>
  <si>
    <t>91998</t>
  </si>
  <si>
    <t>03C004-B001</t>
  </si>
  <si>
    <t>5198</t>
  </si>
  <si>
    <t>01F010</t>
  </si>
  <si>
    <t>67018</t>
  </si>
  <si>
    <t>01F010-B001</t>
  </si>
  <si>
    <t>5492</t>
  </si>
  <si>
    <t>01P018</t>
  </si>
  <si>
    <t>8842</t>
  </si>
  <si>
    <t>01P018-B001</t>
  </si>
  <si>
    <t>โรงเก็บของ(ไม่สามารถเข้าได้)</t>
  </si>
  <si>
    <t>5326</t>
  </si>
  <si>
    <t>01K010</t>
  </si>
  <si>
    <t>71925</t>
  </si>
  <si>
    <t>พ725/7179</t>
  </si>
  <si>
    <t>นาย ไพโรจน์ รุ่งเรืองศรี</t>
  </si>
  <si>
    <t>เลขที่ 52/1 ม. 1  ต. หอมเกร็ด อ. สามพราน จ. นครปฐม</t>
  </si>
  <si>
    <t>6421</t>
  </si>
  <si>
    <t>03C029</t>
  </si>
  <si>
    <t>12093</t>
  </si>
  <si>
    <t>6335</t>
  </si>
  <si>
    <t>03A033/002</t>
  </si>
  <si>
    <t>107323</t>
  </si>
  <si>
    <t>น253/7179</t>
  </si>
  <si>
    <t>3730600593264</t>
  </si>
  <si>
    <t>นาง นุชนาฏ รุ่งเรืองศรี</t>
  </si>
  <si>
    <t>เลขที่ 75 หมู่ที่ 3 ทรงคนอง สามพราน นครปฐม</t>
  </si>
  <si>
    <t>03A033/002-B001</t>
  </si>
  <si>
    <t>03A033/002-B002</t>
  </si>
  <si>
    <t>6656</t>
  </si>
  <si>
    <t>04E013</t>
  </si>
  <si>
    <t>42845</t>
  </si>
  <si>
    <t>6649</t>
  </si>
  <si>
    <t>04E005</t>
  </si>
  <si>
    <t>2903</t>
  </si>
  <si>
    <t>น500/8457</t>
  </si>
  <si>
    <t>3730600490228</t>
  </si>
  <si>
    <t>นาย นที สุดประเสริฐ</t>
  </si>
  <si>
    <t>เลขที่ 57 หมู่ที่ 4 ทรงคนอง สามพราน นครปฐม</t>
  </si>
  <si>
    <t>04E005-B001</t>
  </si>
  <si>
    <t>6651</t>
  </si>
  <si>
    <t>04E006</t>
  </si>
  <si>
    <t>42847</t>
  </si>
  <si>
    <t>6653</t>
  </si>
  <si>
    <t>04E008</t>
  </si>
  <si>
    <t>42846</t>
  </si>
  <si>
    <t>พ725/9675</t>
  </si>
  <si>
    <t>3100600142462</t>
  </si>
  <si>
    <t>นาย ไพโรจน์ อภัยบัณฑิตกุล</t>
  </si>
  <si>
    <t>เลขที่ 9/7 ม. 11  แขวง ศาลาธรรมสพน์ เขต ทวีวัฒนา จ. กรุงเทพมหานคร</t>
  </si>
  <si>
    <t>7276</t>
  </si>
  <si>
    <t>06J054</t>
  </si>
  <si>
    <t>69757</t>
  </si>
  <si>
    <t>6271</t>
  </si>
  <si>
    <t>02L033</t>
  </si>
  <si>
    <t>65447</t>
  </si>
  <si>
    <t>ม575/0000</t>
  </si>
  <si>
    <t xml:space="preserve">นาย ไม่ทราบชื่อเจ้าของที่ดิน </t>
  </si>
  <si>
    <t>7428</t>
  </si>
  <si>
    <t>03B006/002</t>
  </si>
  <si>
    <t>128533</t>
  </si>
  <si>
    <t>7436</t>
  </si>
  <si>
    <t>03C026/002</t>
  </si>
  <si>
    <t>129341</t>
  </si>
  <si>
    <t>7439</t>
  </si>
  <si>
    <t>03C031/003</t>
  </si>
  <si>
    <t>127030</t>
  </si>
  <si>
    <t>7443</t>
  </si>
  <si>
    <t>04A004/002</t>
  </si>
  <si>
    <t>126327</t>
  </si>
  <si>
    <t>7458</t>
  </si>
  <si>
    <t>04H009/005</t>
  </si>
  <si>
    <t>128516</t>
  </si>
  <si>
    <t>04H009/005-B001</t>
  </si>
  <si>
    <t>7463</t>
  </si>
  <si>
    <t>05C011/001</t>
  </si>
  <si>
    <t>127782</t>
  </si>
  <si>
    <t>7465</t>
  </si>
  <si>
    <t>05C015/003</t>
  </si>
  <si>
    <t>127834</t>
  </si>
  <si>
    <t>7466</t>
  </si>
  <si>
    <t>05C015/004</t>
  </si>
  <si>
    <t>127835</t>
  </si>
  <si>
    <t>7467</t>
  </si>
  <si>
    <t>05C015/005</t>
  </si>
  <si>
    <t>127836</t>
  </si>
  <si>
    <t>7468</t>
  </si>
  <si>
    <t>05C015/006</t>
  </si>
  <si>
    <t>12837</t>
  </si>
  <si>
    <t>7470</t>
  </si>
  <si>
    <t>05C015/008</t>
  </si>
  <si>
    <t>127839</t>
  </si>
  <si>
    <t>7471</t>
  </si>
  <si>
    <t>05C015/009</t>
  </si>
  <si>
    <t>127840</t>
  </si>
  <si>
    <t>7472</t>
  </si>
  <si>
    <t>05C015/010</t>
  </si>
  <si>
    <t>127841</t>
  </si>
  <si>
    <t>7474</t>
  </si>
  <si>
    <t>05D019/002</t>
  </si>
  <si>
    <t>127976</t>
  </si>
  <si>
    <t>7475</t>
  </si>
  <si>
    <t>05D019/003</t>
  </si>
  <si>
    <t>127977</t>
  </si>
  <si>
    <t>7479</t>
  </si>
  <si>
    <t>05H016/001</t>
  </si>
  <si>
    <t>130899</t>
  </si>
  <si>
    <t>7485</t>
  </si>
  <si>
    <t>05P003</t>
  </si>
  <si>
    <t>128391</t>
  </si>
  <si>
    <t>7486</t>
  </si>
  <si>
    <t>05P003/001</t>
  </si>
  <si>
    <t>128392</t>
  </si>
  <si>
    <t>7488</t>
  </si>
  <si>
    <t>05P003/003</t>
  </si>
  <si>
    <t>128394</t>
  </si>
  <si>
    <t>7489</t>
  </si>
  <si>
    <t>05P003/004</t>
  </si>
  <si>
    <t>128395</t>
  </si>
  <si>
    <t>7493</t>
  </si>
  <si>
    <t>05P005/001</t>
  </si>
  <si>
    <t>128601</t>
  </si>
  <si>
    <t>7494</t>
  </si>
  <si>
    <t>05P005/002</t>
  </si>
  <si>
    <t>128600</t>
  </si>
  <si>
    <t>7502</t>
  </si>
  <si>
    <t>06H005</t>
  </si>
  <si>
    <t>102309</t>
  </si>
  <si>
    <t>7512</t>
  </si>
  <si>
    <t>06J051/002</t>
  </si>
  <si>
    <t>127023</t>
  </si>
  <si>
    <t>7515</t>
  </si>
  <si>
    <t>06J064/002</t>
  </si>
  <si>
    <t>126104</t>
  </si>
  <si>
    <t>7326</t>
  </si>
  <si>
    <t>01A003/001</t>
  </si>
  <si>
    <t>59178</t>
  </si>
  <si>
    <t>7328</t>
  </si>
  <si>
    <t>01A011</t>
  </si>
  <si>
    <t>7337</t>
  </si>
  <si>
    <t>01E001</t>
  </si>
  <si>
    <t>31770</t>
  </si>
  <si>
    <t>7354</t>
  </si>
  <si>
    <t>01K065/001</t>
  </si>
  <si>
    <t>128555</t>
  </si>
  <si>
    <t>7355</t>
  </si>
  <si>
    <t>01K065/002</t>
  </si>
  <si>
    <t>128554</t>
  </si>
  <si>
    <t>7356</t>
  </si>
  <si>
    <t>01K065/003</t>
  </si>
  <si>
    <t>128553</t>
  </si>
  <si>
    <t>7359</t>
  </si>
  <si>
    <t>01M020/001</t>
  </si>
  <si>
    <t>128814</t>
  </si>
  <si>
    <t>7360</t>
  </si>
  <si>
    <t>01M020/002</t>
  </si>
  <si>
    <t>128816</t>
  </si>
  <si>
    <t>7361</t>
  </si>
  <si>
    <t>01M020/003</t>
  </si>
  <si>
    <t>128815</t>
  </si>
  <si>
    <t>7389</t>
  </si>
  <si>
    <t>01W007/003</t>
  </si>
  <si>
    <t>129102</t>
  </si>
  <si>
    <t>7390</t>
  </si>
  <si>
    <t>01W007/004</t>
  </si>
  <si>
    <t>129103</t>
  </si>
  <si>
    <t>7438</t>
  </si>
  <si>
    <t>03C031/002</t>
  </si>
  <si>
    <t>127029</t>
  </si>
  <si>
    <t>7387</t>
  </si>
  <si>
    <t>01W007/001</t>
  </si>
  <si>
    <t>129100</t>
  </si>
  <si>
    <t>7435</t>
  </si>
  <si>
    <t>03C026/001</t>
  </si>
  <si>
    <t>129342</t>
  </si>
  <si>
    <t>7437</t>
  </si>
  <si>
    <t>03C031/001</t>
  </si>
  <si>
    <t>127028</t>
  </si>
  <si>
    <t>7487</t>
  </si>
  <si>
    <t>05P003/002</t>
  </si>
  <si>
    <t>128393</t>
  </si>
  <si>
    <t>7382</t>
  </si>
  <si>
    <t>01W002</t>
  </si>
  <si>
    <t>101377</t>
  </si>
  <si>
    <t>7434</t>
  </si>
  <si>
    <t>03C024/003</t>
  </si>
  <si>
    <t>7440</t>
  </si>
  <si>
    <t>03E003</t>
  </si>
  <si>
    <t>7441</t>
  </si>
  <si>
    <t>03E014/001</t>
  </si>
  <si>
    <t>7444</t>
  </si>
  <si>
    <t>04A013</t>
  </si>
  <si>
    <t>7445</t>
  </si>
  <si>
    <t>04A016</t>
  </si>
  <si>
    <t>7446</t>
  </si>
  <si>
    <t>04A016/002</t>
  </si>
  <si>
    <t>7447</t>
  </si>
  <si>
    <t>04A016/003</t>
  </si>
  <si>
    <t>7448</t>
  </si>
  <si>
    <t>04A016/004</t>
  </si>
  <si>
    <t>7449</t>
  </si>
  <si>
    <t>04A017</t>
  </si>
  <si>
    <t>7450</t>
  </si>
  <si>
    <t>04B007/001</t>
  </si>
  <si>
    <t>7451</t>
  </si>
  <si>
    <t>04C001</t>
  </si>
  <si>
    <t>7452</t>
  </si>
  <si>
    <t>04C002</t>
  </si>
  <si>
    <t>7453</t>
  </si>
  <si>
    <t>04D015</t>
  </si>
  <si>
    <t>7454</t>
  </si>
  <si>
    <t>04D020</t>
  </si>
  <si>
    <t>04D020-B001</t>
  </si>
  <si>
    <t>7459</t>
  </si>
  <si>
    <t>04H014</t>
  </si>
  <si>
    <t>7461</t>
  </si>
  <si>
    <t>05B008/001</t>
  </si>
  <si>
    <t>7464</t>
  </si>
  <si>
    <t>05C014/002</t>
  </si>
  <si>
    <t>7476</t>
  </si>
  <si>
    <t>05E001</t>
  </si>
  <si>
    <t>7478</t>
  </si>
  <si>
    <t>05F002</t>
  </si>
  <si>
    <t>7481</t>
  </si>
  <si>
    <t>05L015</t>
  </si>
  <si>
    <t>7482</t>
  </si>
  <si>
    <t>05L019/001</t>
  </si>
  <si>
    <t>7483</t>
  </si>
  <si>
    <t>05M007</t>
  </si>
  <si>
    <t>7484</t>
  </si>
  <si>
    <t>05M011</t>
  </si>
  <si>
    <t>7492</t>
  </si>
  <si>
    <t>05P003/007</t>
  </si>
  <si>
    <t>7495</t>
  </si>
  <si>
    <t>06E006/001</t>
  </si>
  <si>
    <t>7496</t>
  </si>
  <si>
    <t>06F022</t>
  </si>
  <si>
    <t>ช587/6797</t>
  </si>
  <si>
    <t>น.ส. ชนิสรา พลอยช่าง</t>
  </si>
  <si>
    <t>06F022-B001</t>
  </si>
  <si>
    <t>7497</t>
  </si>
  <si>
    <t>06G014/001</t>
  </si>
  <si>
    <t>7503</t>
  </si>
  <si>
    <t>06H008</t>
  </si>
  <si>
    <t>06H008-B001</t>
  </si>
  <si>
    <t>บ้านพักอาศัย (ไม่มีคนอยู่)</t>
  </si>
  <si>
    <t>7504</t>
  </si>
  <si>
    <t>06I017/001</t>
  </si>
  <si>
    <t>7533</t>
  </si>
  <si>
    <t>05B801</t>
  </si>
  <si>
    <t>05B801-B001</t>
  </si>
  <si>
    <t>7535</t>
  </si>
  <si>
    <t>01Q800</t>
  </si>
  <si>
    <t>01Q800-B001</t>
  </si>
  <si>
    <t>7536</t>
  </si>
  <si>
    <t>01Q802</t>
  </si>
  <si>
    <t>01Q802-B001</t>
  </si>
  <si>
    <t>01Q802-B002</t>
  </si>
  <si>
    <t>7537</t>
  </si>
  <si>
    <t>05A800</t>
  </si>
  <si>
    <t>05A800-B001</t>
  </si>
  <si>
    <t>05A800-B002</t>
  </si>
  <si>
    <t>05A800-B003</t>
  </si>
  <si>
    <t>7539</t>
  </si>
  <si>
    <t>05A802</t>
  </si>
  <si>
    <t>05A802-B001</t>
  </si>
  <si>
    <t>7540</t>
  </si>
  <si>
    <t>05A803</t>
  </si>
  <si>
    <t>05A803-B001</t>
  </si>
  <si>
    <t>05A803-B002</t>
  </si>
  <si>
    <t>7548</t>
  </si>
  <si>
    <t>05E802</t>
  </si>
  <si>
    <t>05E802-B001</t>
  </si>
  <si>
    <t>05E802-B002</t>
  </si>
  <si>
    <t>7552</t>
  </si>
  <si>
    <t>05E810</t>
  </si>
  <si>
    <t>05E810-B001</t>
  </si>
  <si>
    <t>7553</t>
  </si>
  <si>
    <t>05E811</t>
  </si>
  <si>
    <t>05E811-B001</t>
  </si>
  <si>
    <t>7555</t>
  </si>
  <si>
    <t>05E813</t>
  </si>
  <si>
    <t>05E813-B001</t>
  </si>
  <si>
    <t>05E813-B002</t>
  </si>
  <si>
    <t>7557</t>
  </si>
  <si>
    <t>05E815</t>
  </si>
  <si>
    <t>05E815-B001</t>
  </si>
  <si>
    <t>7582</t>
  </si>
  <si>
    <t>05C003/005</t>
  </si>
  <si>
    <t>7327</t>
  </si>
  <si>
    <t>01A010/003</t>
  </si>
  <si>
    <t>7583</t>
  </si>
  <si>
    <t>05C003/006</t>
  </si>
  <si>
    <t>7336</t>
  </si>
  <si>
    <t>01C005/001</t>
  </si>
  <si>
    <t>7344</t>
  </si>
  <si>
    <t>01F033</t>
  </si>
  <si>
    <t>7345</t>
  </si>
  <si>
    <t>01F034</t>
  </si>
  <si>
    <t>7346</t>
  </si>
  <si>
    <t>01I011/001</t>
  </si>
  <si>
    <t>7353</t>
  </si>
  <si>
    <t>01K058/001</t>
  </si>
  <si>
    <t>7357</t>
  </si>
  <si>
    <t>01L003/001</t>
  </si>
  <si>
    <t>7358</t>
  </si>
  <si>
    <t>01L012/002</t>
  </si>
  <si>
    <t>7373</t>
  </si>
  <si>
    <t>01S010/002</t>
  </si>
  <si>
    <t>7374</t>
  </si>
  <si>
    <t>01S015/001</t>
  </si>
  <si>
    <t>7375</t>
  </si>
  <si>
    <t>01S020</t>
  </si>
  <si>
    <t>7379</t>
  </si>
  <si>
    <t>01T022/001</t>
  </si>
  <si>
    <t>7391</t>
  </si>
  <si>
    <t>01W009/006</t>
  </si>
  <si>
    <t>7393</t>
  </si>
  <si>
    <t>01X025</t>
  </si>
  <si>
    <t>7394</t>
  </si>
  <si>
    <t>01X032</t>
  </si>
  <si>
    <t>7397</t>
  </si>
  <si>
    <t>01Z027/007</t>
  </si>
  <si>
    <t>7399</t>
  </si>
  <si>
    <t>01Z030/004</t>
  </si>
  <si>
    <t>7403</t>
  </si>
  <si>
    <t>02C003/001</t>
  </si>
  <si>
    <t>7404</t>
  </si>
  <si>
    <t>02C003/002</t>
  </si>
  <si>
    <t>7405</t>
  </si>
  <si>
    <t>02C003/003</t>
  </si>
  <si>
    <t>7406</t>
  </si>
  <si>
    <t>02C003/004</t>
  </si>
  <si>
    <t>7407</t>
  </si>
  <si>
    <t>02C003/005</t>
  </si>
  <si>
    <t>7409</t>
  </si>
  <si>
    <t>02G029</t>
  </si>
  <si>
    <t>02G029-B001</t>
  </si>
  <si>
    <t>7410</t>
  </si>
  <si>
    <t>02H009/003</t>
  </si>
  <si>
    <t>7412</t>
  </si>
  <si>
    <t>02I004</t>
  </si>
  <si>
    <t>7413</t>
  </si>
  <si>
    <t>02I011/001</t>
  </si>
  <si>
    <t>7414</t>
  </si>
  <si>
    <t>02I011/002</t>
  </si>
  <si>
    <t>7415</t>
  </si>
  <si>
    <t>02I011/003</t>
  </si>
  <si>
    <t>02I011/003-B001</t>
  </si>
  <si>
    <t>7417</t>
  </si>
  <si>
    <t>02I031/002</t>
  </si>
  <si>
    <t>7421</t>
  </si>
  <si>
    <t>02J037/001</t>
  </si>
  <si>
    <t>7422</t>
  </si>
  <si>
    <t>02L035/002</t>
  </si>
  <si>
    <t>ร755/7874</t>
  </si>
  <si>
    <t>3730600593213</t>
  </si>
  <si>
    <t>นาย ไรวินทร์ เลิศวัฒนารัตน์</t>
  </si>
  <si>
    <t>เลขที่ 84 ม. 3  ต. ทรงคนอง อ. สามพราน จ. นครปฐม</t>
  </si>
  <si>
    <t>6399</t>
  </si>
  <si>
    <t>03C016/004</t>
  </si>
  <si>
    <t>88984</t>
  </si>
  <si>
    <t>ด730/1711</t>
  </si>
  <si>
    <t>นาย ดรุฑ เกริกกนกกาญจน์</t>
  </si>
  <si>
    <t>เลขที่ 84 หมู่ที่ 3 ทรงคนอง สามพราน นครปฐม</t>
  </si>
  <si>
    <t>03C016/004-B001</t>
  </si>
  <si>
    <t>บ้านพักอาศัย(ไม่มีคนอยู่),บ้านพักอาศัย(ไม่มีคนอยู่)</t>
  </si>
  <si>
    <t>03C016/004-B002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</si>
</sst>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0000"/>
    <numFmt numFmtId="188" formatCode="000\-00\-0000"/>
  </numFmts>
  <fonts count="6" x14ac:knownFonts="1">
    <font>
      <sz val="10"/>
      <color rgb="FF000000"/>
      <name val="Arial"/>
    </font>
    <font>
      <b/>
      <sz val="14"/>
      <color rgb="FF000000"/>
      <name val="TH SarabunPSK"/>
    </font>
    <font>
      <b/>
      <sz val="16"/>
      <color rgb="FF000000"/>
      <name val="TH SarabunPSK"/>
    </font>
    <font>
      <sz val="10"/>
      <color rgb="FF000000"/>
      <name val="TH SarabunPSK"/>
    </font>
    <font>
      <b/>
      <sz val="20"/>
      <color rgb="FF000000"/>
      <name val="TH SarabunPSK"/>
    </font>
    <font>
      <b/>
      <sz val="13"/>
      <color rgb="FF000000"/>
      <name val="TH SarabunPSK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DE9D9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EAF1DD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D6E3BC"/>
        <bgColor rgb="FFFFFFFF"/>
      </patternFill>
    </fill>
    <fill>
      <patternFill patternType="solid">
        <fgColor rgb="FFB6DDE8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" fontId="2" fillId="2" borderId="0" xfId="0" applyNumberFormat="1" applyFont="1" applyFill="1"/>
    <xf numFmtId="4" fontId="3" fillId="2" borderId="0" xfId="0" applyNumberFormat="1" applyFont="1" applyFill="1"/>
    <xf numFmtId="187" fontId="1" fillId="2" borderId="0" xfId="0" applyNumberFormat="1" applyFont="1" applyFill="1"/>
    <xf numFmtId="187" fontId="3" fillId="2" borderId="0" xfId="0" applyNumberFormat="1" applyFont="1" applyFill="1"/>
    <xf numFmtId="1" fontId="2" fillId="2" borderId="0" xfId="0" applyNumberFormat="1" applyFont="1" applyFill="1"/>
    <xf numFmtId="1" fontId="3" fillId="2" borderId="0" xfId="0" applyNumberFormat="1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87" fontId="1" fillId="2" borderId="0" xfId="0" applyNumberFormat="1" applyFont="1" applyFill="1" applyAlignment="1">
      <alignment horizontal="left"/>
    </xf>
    <xf numFmtId="187" fontId="3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88" fontId="2" fillId="2" borderId="0" xfId="0" applyNumberFormat="1" applyFont="1" applyFill="1" applyAlignment="1">
      <alignment horizontal="left"/>
    </xf>
    <xf numFmtId="187" fontId="2" fillId="2" borderId="0" xfId="0" applyNumberFormat="1" applyFont="1" applyFill="1" applyAlignment="1">
      <alignment horizontal="left"/>
    </xf>
    <xf numFmtId="188" fontId="3" fillId="2" borderId="0" xfId="0" applyNumberFormat="1" applyFont="1" applyFill="1" applyAlignment="1">
      <alignment horizontal="left"/>
    </xf>
    <xf numFmtId="4" fontId="4" fillId="2" borderId="0" xfId="0" applyNumberFormat="1" applyFont="1" applyFill="1"/>
    <xf numFmtId="0" fontId="3" fillId="2" borderId="13" xfId="0" applyFont="1" applyFill="1" applyBorder="1" applyAlignment="1">
      <alignment horizontal="center" vertical="center"/>
    </xf>
    <xf numFmtId="187" fontId="3" fillId="2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188" fontId="3" fillId="2" borderId="13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 wrapText="1"/>
    </xf>
    <xf numFmtId="4" fontId="1" fillId="8" borderId="2" xfId="0" applyNumberFormat="1" applyFon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87" fontId="1" fillId="4" borderId="1" xfId="0" applyNumberFormat="1" applyFont="1" applyFill="1" applyBorder="1" applyAlignment="1">
      <alignment horizontal="center" vertical="center" wrapText="1"/>
    </xf>
    <xf numFmtId="187" fontId="1" fillId="4" borderId="2" xfId="0" applyNumberFormat="1" applyFont="1" applyFill="1" applyBorder="1" applyAlignment="1">
      <alignment horizontal="center" vertical="center" wrapText="1"/>
    </xf>
    <xf numFmtId="187" fontId="1" fillId="4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87" fontId="1" fillId="4" borderId="1" xfId="0" applyNumberFormat="1" applyFont="1" applyFill="1" applyBorder="1" applyAlignment="1">
      <alignment horizontal="center" vertical="center"/>
    </xf>
    <xf numFmtId="187" fontId="1" fillId="4" borderId="2" xfId="0" applyNumberFormat="1" applyFont="1" applyFill="1" applyBorder="1" applyAlignment="1">
      <alignment horizontal="center" vertical="center"/>
    </xf>
    <xf numFmtId="187" fontId="1" fillId="4" borderId="3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88" fontId="1" fillId="4" borderId="1" xfId="0" applyNumberFormat="1" applyFont="1" applyFill="1" applyBorder="1" applyAlignment="1">
      <alignment horizontal="center" vertical="center" wrapText="1"/>
    </xf>
    <xf numFmtId="188" fontId="1" fillId="4" borderId="2" xfId="0" applyNumberFormat="1" applyFont="1" applyFill="1" applyBorder="1" applyAlignment="1">
      <alignment horizontal="center" vertical="center" wrapText="1"/>
    </xf>
    <xf numFmtId="188" fontId="1" fillId="4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95"/>
  <sheetViews>
    <sheetView tabSelected="1" topLeftCell="E1" zoomScale="90" zoomScaleNormal="90" workbookViewId="0">
      <pane ySplit="9" topLeftCell="A10" activePane="bottomLeft" state="frozen"/>
      <selection pane="bottomLeft" activeCell="A4" sqref="A4:P4"/>
    </sheetView>
  </sheetViews>
  <sheetFormatPr defaultRowHeight="13.5" x14ac:dyDescent="0.25"/>
  <cols>
    <col min="1" max="1" width="6.5703125" style="15" hidden="1" customWidth="1"/>
    <col min="2" max="2" width="15.7109375" style="17" hidden="1" customWidth="1"/>
    <col min="3" max="3" width="25.7109375" style="15" hidden="1" customWidth="1"/>
    <col min="4" max="4" width="49.7109375" style="15" hidden="1" customWidth="1"/>
    <col min="5" max="6" width="10.85546875" style="3" customWidth="1"/>
    <col min="7" max="7" width="13.140625" style="7" hidden="1" customWidth="1"/>
    <col min="8" max="8" width="11" style="3" customWidth="1"/>
    <col min="9" max="9" width="9.140625" style="3" customWidth="1"/>
    <col min="10" max="10" width="4.85546875" style="3" customWidth="1"/>
    <col min="11" max="11" width="5.140625" style="3" customWidth="1"/>
    <col min="12" max="12" width="4.7109375" style="3" customWidth="1"/>
    <col min="13" max="13" width="10" style="3" customWidth="1"/>
    <col min="14" max="14" width="9.140625" style="11" customWidth="1"/>
    <col min="15" max="15" width="9.140625" style="5" customWidth="1"/>
    <col min="16" max="16" width="11" style="5" customWidth="1"/>
    <col min="17" max="17" width="4" style="3" customWidth="1"/>
    <col min="18" max="18" width="8.42578125" style="15" hidden="1" customWidth="1"/>
    <col min="19" max="19" width="15.7109375" style="21" hidden="1" customWidth="1"/>
    <col min="20" max="20" width="25.7109375" style="15" hidden="1" customWidth="1"/>
    <col min="21" max="21" width="40.28515625" style="15" hidden="1" customWidth="1"/>
    <col min="22" max="22" width="12.42578125" style="17" hidden="1" customWidth="1"/>
    <col min="23" max="23" width="12.85546875" style="3" customWidth="1"/>
    <col min="24" max="24" width="10" style="3" customWidth="1"/>
    <col min="25" max="25" width="8.85546875" style="3" customWidth="1"/>
    <col min="26" max="26" width="9.5703125" style="3" customWidth="1"/>
    <col min="27" max="27" width="7.7109375" style="13" customWidth="1"/>
    <col min="28" max="28" width="11" style="5" customWidth="1"/>
    <col min="29" max="29" width="12.28515625" style="5" customWidth="1"/>
    <col min="30" max="31" width="8" style="9" customWidth="1"/>
    <col min="32" max="32" width="13.28515625" style="5" customWidth="1"/>
    <col min="33" max="33" width="15.5703125" style="5" customWidth="1"/>
    <col min="34" max="34" width="18" style="5" customWidth="1"/>
    <col min="35" max="35" width="15.42578125" style="5" customWidth="1"/>
    <col min="36" max="36" width="11.85546875" style="5" customWidth="1"/>
    <col min="37" max="37" width="9.140625" style="5" customWidth="1"/>
    <col min="38" max="38" width="12.42578125" style="5" customWidth="1"/>
    <col min="39" max="39" width="9.140625" style="3" customWidth="1"/>
  </cols>
  <sheetData>
    <row r="1" spans="1:39" ht="26.25" customHeight="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22" t="s">
        <v>1</v>
      </c>
    </row>
    <row r="2" spans="1:39" ht="25.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39" ht="21" customHeight="1" x14ac:dyDescent="0.35">
      <c r="A3" s="14"/>
      <c r="B3" s="16"/>
      <c r="C3" s="14"/>
      <c r="D3" s="14"/>
      <c r="E3" s="1"/>
      <c r="F3" s="1"/>
      <c r="G3" s="6"/>
      <c r="H3" s="1"/>
      <c r="I3" s="1"/>
      <c r="J3" s="2"/>
      <c r="K3" s="2"/>
      <c r="L3" s="2"/>
      <c r="M3" s="2"/>
      <c r="N3" s="10"/>
      <c r="O3" s="4"/>
      <c r="P3" s="4"/>
      <c r="Q3" s="2"/>
      <c r="R3" s="18"/>
      <c r="S3" s="19"/>
      <c r="T3" s="18"/>
      <c r="U3" s="18"/>
      <c r="V3" s="20"/>
      <c r="W3" s="2"/>
      <c r="X3" s="2"/>
      <c r="Y3" s="2"/>
      <c r="Z3" s="2"/>
      <c r="AA3" s="12"/>
      <c r="AB3" s="4"/>
      <c r="AC3" s="4"/>
      <c r="AD3" s="8"/>
      <c r="AE3" s="8"/>
      <c r="AF3" s="4"/>
    </row>
    <row r="4" spans="1:39" ht="17.2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  <c r="Q4" s="82" t="s">
        <v>2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4"/>
      <c r="AG4" s="29" t="s">
        <v>3</v>
      </c>
      <c r="AH4" s="29" t="s">
        <v>4</v>
      </c>
      <c r="AI4" s="29" t="s">
        <v>5</v>
      </c>
      <c r="AJ4" s="29" t="s">
        <v>6</v>
      </c>
      <c r="AK4" s="29" t="s">
        <v>7</v>
      </c>
      <c r="AL4" s="29" t="s">
        <v>8</v>
      </c>
    </row>
    <row r="5" spans="1:39" ht="17.25" customHeight="1" x14ac:dyDescent="0.25">
      <c r="A5" s="38" t="s">
        <v>9</v>
      </c>
      <c r="B5" s="41" t="s">
        <v>10</v>
      </c>
      <c r="C5" s="38" t="s">
        <v>11</v>
      </c>
      <c r="D5" s="38" t="s">
        <v>12</v>
      </c>
      <c r="E5" s="44" t="s">
        <v>13</v>
      </c>
      <c r="F5" s="44" t="s">
        <v>14</v>
      </c>
      <c r="G5" s="47" t="s">
        <v>15</v>
      </c>
      <c r="H5" s="73" t="s">
        <v>16</v>
      </c>
      <c r="I5" s="73" t="s">
        <v>17</v>
      </c>
      <c r="J5" s="76" t="s">
        <v>18</v>
      </c>
      <c r="K5" s="77"/>
      <c r="L5" s="78"/>
      <c r="M5" s="74" t="s">
        <v>19</v>
      </c>
      <c r="N5" s="53" t="s">
        <v>20</v>
      </c>
      <c r="O5" s="56" t="s">
        <v>21</v>
      </c>
      <c r="P5" s="56" t="s">
        <v>22</v>
      </c>
      <c r="Q5" s="59" t="s">
        <v>13</v>
      </c>
      <c r="R5" s="38" t="s">
        <v>9</v>
      </c>
      <c r="S5" s="70" t="s">
        <v>10</v>
      </c>
      <c r="T5" s="38" t="s">
        <v>11</v>
      </c>
      <c r="U5" s="38" t="s">
        <v>12</v>
      </c>
      <c r="V5" s="47" t="s">
        <v>23</v>
      </c>
      <c r="W5" s="35" t="s">
        <v>24</v>
      </c>
      <c r="X5" s="35" t="s">
        <v>25</v>
      </c>
      <c r="Y5" s="35" t="s">
        <v>19</v>
      </c>
      <c r="Z5" s="35" t="s">
        <v>26</v>
      </c>
      <c r="AA5" s="32" t="s">
        <v>27</v>
      </c>
      <c r="AB5" s="50" t="s">
        <v>28</v>
      </c>
      <c r="AC5" s="50" t="s">
        <v>29</v>
      </c>
      <c r="AD5" s="65" t="s">
        <v>30</v>
      </c>
      <c r="AE5" s="66"/>
      <c r="AF5" s="67" t="s">
        <v>31</v>
      </c>
      <c r="AG5" s="30"/>
      <c r="AH5" s="30"/>
      <c r="AI5" s="30"/>
      <c r="AJ5" s="30"/>
      <c r="AK5" s="30"/>
      <c r="AL5" s="30"/>
    </row>
    <row r="6" spans="1:39" ht="17.25" customHeight="1" x14ac:dyDescent="0.25">
      <c r="A6" s="39"/>
      <c r="B6" s="42"/>
      <c r="C6" s="39"/>
      <c r="D6" s="39"/>
      <c r="E6" s="45"/>
      <c r="F6" s="45"/>
      <c r="G6" s="48"/>
      <c r="H6" s="74"/>
      <c r="I6" s="74"/>
      <c r="J6" s="79"/>
      <c r="K6" s="80"/>
      <c r="L6" s="81"/>
      <c r="M6" s="74"/>
      <c r="N6" s="54"/>
      <c r="O6" s="57"/>
      <c r="P6" s="57"/>
      <c r="Q6" s="60"/>
      <c r="R6" s="39"/>
      <c r="S6" s="71"/>
      <c r="T6" s="39"/>
      <c r="U6" s="39"/>
      <c r="V6" s="48"/>
      <c r="W6" s="36"/>
      <c r="X6" s="36"/>
      <c r="Y6" s="36"/>
      <c r="Z6" s="36"/>
      <c r="AA6" s="33"/>
      <c r="AB6" s="51"/>
      <c r="AC6" s="51"/>
      <c r="AD6" s="32" t="s">
        <v>32</v>
      </c>
      <c r="AE6" s="32" t="s">
        <v>33</v>
      </c>
      <c r="AF6" s="68"/>
      <c r="AG6" s="30"/>
      <c r="AH6" s="30"/>
      <c r="AI6" s="30"/>
      <c r="AJ6" s="30"/>
      <c r="AK6" s="30"/>
      <c r="AL6" s="30"/>
    </row>
    <row r="7" spans="1:39" ht="17.25" customHeight="1" x14ac:dyDescent="0.25">
      <c r="A7" s="39"/>
      <c r="B7" s="42"/>
      <c r="C7" s="39"/>
      <c r="D7" s="39"/>
      <c r="E7" s="45"/>
      <c r="F7" s="45"/>
      <c r="G7" s="48"/>
      <c r="H7" s="74"/>
      <c r="I7" s="74"/>
      <c r="J7" s="44" t="s">
        <v>34</v>
      </c>
      <c r="K7" s="44" t="s">
        <v>35</v>
      </c>
      <c r="L7" s="44" t="s">
        <v>36</v>
      </c>
      <c r="M7" s="74"/>
      <c r="N7" s="54"/>
      <c r="O7" s="57"/>
      <c r="P7" s="57"/>
      <c r="Q7" s="60"/>
      <c r="R7" s="39"/>
      <c r="S7" s="71"/>
      <c r="T7" s="39"/>
      <c r="U7" s="39"/>
      <c r="V7" s="48"/>
      <c r="W7" s="36"/>
      <c r="X7" s="36"/>
      <c r="Y7" s="36"/>
      <c r="Z7" s="36"/>
      <c r="AA7" s="33"/>
      <c r="AB7" s="51"/>
      <c r="AC7" s="51"/>
      <c r="AD7" s="33"/>
      <c r="AE7" s="33"/>
      <c r="AF7" s="68"/>
      <c r="AG7" s="30"/>
      <c r="AH7" s="30"/>
      <c r="AI7" s="30"/>
      <c r="AJ7" s="30"/>
      <c r="AK7" s="30"/>
      <c r="AL7" s="30"/>
    </row>
    <row r="8" spans="1:39" ht="17.25" customHeight="1" x14ac:dyDescent="0.25">
      <c r="A8" s="39"/>
      <c r="B8" s="42"/>
      <c r="C8" s="39"/>
      <c r="D8" s="39"/>
      <c r="E8" s="45"/>
      <c r="F8" s="45"/>
      <c r="G8" s="48"/>
      <c r="H8" s="74"/>
      <c r="I8" s="74"/>
      <c r="J8" s="45"/>
      <c r="K8" s="45"/>
      <c r="L8" s="45"/>
      <c r="M8" s="74"/>
      <c r="N8" s="54"/>
      <c r="O8" s="57"/>
      <c r="P8" s="57"/>
      <c r="Q8" s="60"/>
      <c r="R8" s="39"/>
      <c r="S8" s="71"/>
      <c r="T8" s="39"/>
      <c r="U8" s="39"/>
      <c r="V8" s="48"/>
      <c r="W8" s="36"/>
      <c r="X8" s="36"/>
      <c r="Y8" s="36"/>
      <c r="Z8" s="36"/>
      <c r="AA8" s="33"/>
      <c r="AB8" s="51"/>
      <c r="AC8" s="51"/>
      <c r="AD8" s="33"/>
      <c r="AE8" s="33"/>
      <c r="AF8" s="68"/>
      <c r="AG8" s="30"/>
      <c r="AH8" s="30"/>
      <c r="AI8" s="30"/>
      <c r="AJ8" s="30"/>
      <c r="AK8" s="30"/>
      <c r="AL8" s="30"/>
    </row>
    <row r="9" spans="1:39" ht="17.25" customHeight="1" x14ac:dyDescent="0.25">
      <c r="A9" s="40"/>
      <c r="B9" s="43"/>
      <c r="C9" s="40"/>
      <c r="D9" s="40"/>
      <c r="E9" s="46"/>
      <c r="F9" s="46"/>
      <c r="G9" s="49"/>
      <c r="H9" s="75"/>
      <c r="I9" s="75"/>
      <c r="J9" s="46"/>
      <c r="K9" s="46"/>
      <c r="L9" s="46"/>
      <c r="M9" s="75"/>
      <c r="N9" s="55"/>
      <c r="O9" s="58"/>
      <c r="P9" s="58"/>
      <c r="Q9" s="61"/>
      <c r="R9" s="40"/>
      <c r="S9" s="72"/>
      <c r="T9" s="40"/>
      <c r="U9" s="40"/>
      <c r="V9" s="49"/>
      <c r="W9" s="37"/>
      <c r="X9" s="37"/>
      <c r="Y9" s="37"/>
      <c r="Z9" s="37"/>
      <c r="AA9" s="34"/>
      <c r="AB9" s="52"/>
      <c r="AC9" s="52"/>
      <c r="AD9" s="34"/>
      <c r="AE9" s="34"/>
      <c r="AF9" s="69"/>
      <c r="AG9" s="31"/>
      <c r="AH9" s="31"/>
      <c r="AI9" s="31"/>
      <c r="AJ9" s="31"/>
      <c r="AK9" s="31"/>
      <c r="AL9" s="31"/>
    </row>
    <row r="10" spans="1:39" x14ac:dyDescent="0.25">
      <c r="A10" s="23" t="s">
        <v>37</v>
      </c>
      <c r="B10" s="24" t="s">
        <v>38</v>
      </c>
      <c r="C10" s="23" t="s">
        <v>39</v>
      </c>
      <c r="D10" s="23" t="s">
        <v>40</v>
      </c>
      <c r="E10" s="23">
        <v>1</v>
      </c>
      <c r="F10" s="23" t="s">
        <v>41</v>
      </c>
      <c r="G10" s="24" t="s">
        <v>42</v>
      </c>
      <c r="H10" s="23" t="s">
        <v>43</v>
      </c>
      <c r="I10" s="23" t="s">
        <v>44</v>
      </c>
      <c r="J10" s="23">
        <v>0</v>
      </c>
      <c r="K10" s="23">
        <v>3</v>
      </c>
      <c r="L10" s="23">
        <v>50</v>
      </c>
      <c r="M10" s="23" t="s">
        <v>45</v>
      </c>
      <c r="N10" s="25">
        <f>((J10*400)+(K10*100))+L10</f>
        <v>350</v>
      </c>
      <c r="O10" s="26">
        <v>6500</v>
      </c>
      <c r="P10" s="26">
        <f>N10*O10</f>
        <v>2275000</v>
      </c>
      <c r="Q10" s="23">
        <v>1</v>
      </c>
      <c r="R10" s="23" t="s">
        <v>37</v>
      </c>
      <c r="S10" s="27" t="s">
        <v>38</v>
      </c>
      <c r="T10" s="23" t="s">
        <v>39</v>
      </c>
      <c r="U10" s="23" t="s">
        <v>46</v>
      </c>
      <c r="V10" s="24" t="s">
        <v>47</v>
      </c>
      <c r="W10" s="23" t="s">
        <v>48</v>
      </c>
      <c r="X10" s="23" t="s">
        <v>49</v>
      </c>
      <c r="Y10" s="23" t="s">
        <v>50</v>
      </c>
      <c r="Z10" s="23">
        <v>94</v>
      </c>
      <c r="AA10" s="28">
        <v>100</v>
      </c>
      <c r="AB10" s="26">
        <v>8300</v>
      </c>
      <c r="AC10" s="26">
        <f>Z10*AB10</f>
        <v>780200</v>
      </c>
      <c r="AD10" s="28">
        <v>24</v>
      </c>
      <c r="AE10" s="28">
        <v>38</v>
      </c>
      <c r="AF10" s="26">
        <f>(AC10*(100-AE10))/100</f>
        <v>483724</v>
      </c>
      <c r="AG10" s="26">
        <f>P10+AF10</f>
        <v>2758724</v>
      </c>
      <c r="AH10" s="26">
        <f>(AG10*AA10)/100</f>
        <v>2758724</v>
      </c>
      <c r="AI10" s="26">
        <v>50000000</v>
      </c>
      <c r="AJ10" s="26">
        <f>IF((AI10-AH10) &gt; 1,0,IF((AI10-AH10)&lt;0,AH10-AI10,AI10-AH10))</f>
        <v>0</v>
      </c>
      <c r="AK10" s="26">
        <v>0.02</v>
      </c>
      <c r="AL10" s="26">
        <f>ROUND(AJ10*(AK10/100),2)</f>
        <v>0</v>
      </c>
      <c r="AM10" s="3" t="s">
        <v>51</v>
      </c>
    </row>
    <row r="11" spans="1:39" x14ac:dyDescent="0.25">
      <c r="A11" s="23"/>
      <c r="B11" s="24"/>
      <c r="C11" s="23"/>
      <c r="D11" s="23"/>
      <c r="E11" s="23"/>
      <c r="F11" s="23"/>
      <c r="G11" s="24"/>
      <c r="H11" s="23"/>
      <c r="I11" s="23"/>
      <c r="J11" s="23"/>
      <c r="K11" s="23"/>
      <c r="L11" s="23"/>
      <c r="M11" s="23"/>
      <c r="N11" s="25"/>
      <c r="O11" s="26"/>
      <c r="P11" s="26"/>
      <c r="Q11" s="23">
        <v>2</v>
      </c>
      <c r="R11" s="23" t="s">
        <v>37</v>
      </c>
      <c r="S11" s="27" t="s">
        <v>38</v>
      </c>
      <c r="T11" s="23" t="s">
        <v>39</v>
      </c>
      <c r="U11" s="23" t="s">
        <v>46</v>
      </c>
      <c r="V11" s="24" t="s">
        <v>52</v>
      </c>
      <c r="W11" s="23" t="s">
        <v>53</v>
      </c>
      <c r="X11" s="23" t="s">
        <v>49</v>
      </c>
      <c r="Y11" s="23" t="s">
        <v>54</v>
      </c>
      <c r="Z11" s="23">
        <v>12</v>
      </c>
      <c r="AA11" s="28">
        <v>100</v>
      </c>
      <c r="AB11" s="26">
        <v>2750</v>
      </c>
      <c r="AC11" s="26">
        <f>Z11*AB11</f>
        <v>33000</v>
      </c>
      <c r="AD11" s="28">
        <v>3</v>
      </c>
      <c r="AE11" s="28">
        <v>3</v>
      </c>
      <c r="AF11" s="26">
        <f>(AC11*(100-AE11))/100</f>
        <v>32010</v>
      </c>
      <c r="AG11" s="26">
        <f>P11+AF11</f>
        <v>32010</v>
      </c>
      <c r="AH11" s="26">
        <f>(AG11*AA11)/100</f>
        <v>32010</v>
      </c>
      <c r="AI11" s="26">
        <v>0</v>
      </c>
      <c r="AJ11" s="26">
        <f>IF((AI11-AH11) &gt; 1,0,IF((AI11-AH11)&lt;0,AH11-AI11,AI11-AH11))</f>
        <v>32010</v>
      </c>
      <c r="AK11" s="26">
        <v>0.3</v>
      </c>
      <c r="AL11" s="26">
        <f>ROUND(AJ11*(AK11/100),2)</f>
        <v>96.03</v>
      </c>
      <c r="AM11" s="3" t="s">
        <v>55</v>
      </c>
    </row>
    <row r="12" spans="1:39" x14ac:dyDescent="0.25">
      <c r="A12" s="23"/>
      <c r="B12" s="24"/>
      <c r="C12" s="23"/>
      <c r="D12" s="23"/>
      <c r="E12" s="23">
        <v>2</v>
      </c>
      <c r="F12" s="23" t="s">
        <v>56</v>
      </c>
      <c r="G12" s="24" t="s">
        <v>57</v>
      </c>
      <c r="H12" s="23" t="s">
        <v>43</v>
      </c>
      <c r="I12" s="23" t="s">
        <v>58</v>
      </c>
      <c r="J12" s="23">
        <v>0</v>
      </c>
      <c r="K12" s="23">
        <v>0</v>
      </c>
      <c r="L12" s="23">
        <v>5</v>
      </c>
      <c r="M12" s="23" t="s">
        <v>59</v>
      </c>
      <c r="N12" s="25">
        <f>((J12*400)+(K12*100))+L12</f>
        <v>5</v>
      </c>
      <c r="O12" s="26">
        <v>2500</v>
      </c>
      <c r="P12" s="26">
        <f>N12*O12</f>
        <v>12500</v>
      </c>
      <c r="Q12" s="23"/>
      <c r="R12" s="23"/>
      <c r="S12" s="27"/>
      <c r="T12" s="23"/>
      <c r="U12" s="23"/>
      <c r="V12" s="24"/>
      <c r="W12" s="23"/>
      <c r="X12" s="23"/>
      <c r="Y12" s="23"/>
      <c r="Z12" s="23"/>
      <c r="AA12" s="28"/>
      <c r="AB12" s="26"/>
      <c r="AC12" s="26"/>
      <c r="AD12" s="28"/>
      <c r="AE12" s="28"/>
      <c r="AF12" s="26"/>
      <c r="AG12" s="26">
        <f>AF12+P12</f>
        <v>12500</v>
      </c>
      <c r="AH12" s="26">
        <f>AG12</f>
        <v>12500</v>
      </c>
      <c r="AI12" s="26">
        <v>50000000</v>
      </c>
      <c r="AJ12" s="26">
        <f>IF((AI12-AH12) &gt; 1,0,IF((AI12-AH12)&lt;0,AH12-AI12,AI12-AH12))</f>
        <v>0</v>
      </c>
      <c r="AK12" s="26">
        <v>0.02</v>
      </c>
      <c r="AL12" s="26">
        <f>AJ12*(AK12/100)</f>
        <v>0</v>
      </c>
    </row>
    <row r="13" spans="1:39" x14ac:dyDescent="0.25">
      <c r="A13" s="23"/>
      <c r="B13" s="24"/>
      <c r="C13" s="23"/>
      <c r="D13" s="23"/>
      <c r="E13" s="23"/>
      <c r="F13" s="23"/>
      <c r="G13" s="24"/>
      <c r="H13" s="23"/>
      <c r="I13" s="23"/>
      <c r="J13" s="23"/>
      <c r="K13" s="23"/>
      <c r="L13" s="23"/>
      <c r="M13" s="23"/>
      <c r="N13" s="25"/>
      <c r="O13" s="26"/>
      <c r="P13" s="26"/>
      <c r="Q13" s="23"/>
      <c r="R13" s="23"/>
      <c r="S13" s="27"/>
      <c r="T13" s="23"/>
      <c r="U13" s="23"/>
      <c r="V13" s="24"/>
      <c r="W13" s="23"/>
      <c r="X13" s="23"/>
      <c r="Y13" s="23"/>
      <c r="Z13" s="23"/>
      <c r="AA13" s="28"/>
      <c r="AB13" s="26"/>
      <c r="AC13" s="26"/>
      <c r="AD13" s="28"/>
      <c r="AE13" s="28"/>
      <c r="AF13" s="26"/>
      <c r="AG13" s="26" t="s">
        <v>60</v>
      </c>
      <c r="AH13" s="26">
        <f>SUM(AH10:AH12)</f>
        <v>2803234</v>
      </c>
      <c r="AI13" s="26"/>
      <c r="AJ13" s="26">
        <f>SUM(AJ10:AJ12)</f>
        <v>32010</v>
      </c>
      <c r="AK13" s="26"/>
      <c r="AL13" s="26">
        <f>SUM(AL10:AL12)</f>
        <v>96.03</v>
      </c>
    </row>
    <row r="14" spans="1:39" x14ac:dyDescent="0.25">
      <c r="A14" s="23" t="s">
        <v>61</v>
      </c>
      <c r="B14" s="24" t="s">
        <v>62</v>
      </c>
      <c r="C14" s="23" t="s">
        <v>63</v>
      </c>
      <c r="D14" s="23" t="s">
        <v>64</v>
      </c>
      <c r="E14" s="23">
        <v>3</v>
      </c>
      <c r="F14" s="23" t="s">
        <v>65</v>
      </c>
      <c r="G14" s="24" t="s">
        <v>66</v>
      </c>
      <c r="H14" s="23" t="s">
        <v>43</v>
      </c>
      <c r="I14" s="23" t="s">
        <v>67</v>
      </c>
      <c r="J14" s="23">
        <v>5</v>
      </c>
      <c r="K14" s="23">
        <v>3</v>
      </c>
      <c r="L14" s="23">
        <v>13</v>
      </c>
      <c r="M14" s="23" t="s">
        <v>68</v>
      </c>
      <c r="N14" s="25">
        <f>((J14*400)+(K14*100))+L14</f>
        <v>2313</v>
      </c>
      <c r="O14" s="26">
        <v>14000</v>
      </c>
      <c r="P14" s="26">
        <f>N14*O14</f>
        <v>32382000</v>
      </c>
      <c r="Q14" s="23"/>
      <c r="R14" s="23"/>
      <c r="S14" s="27"/>
      <c r="T14" s="23"/>
      <c r="U14" s="23"/>
      <c r="V14" s="24"/>
      <c r="W14" s="23"/>
      <c r="X14" s="23"/>
      <c r="Y14" s="23"/>
      <c r="Z14" s="23"/>
      <c r="AA14" s="28"/>
      <c r="AB14" s="26"/>
      <c r="AC14" s="26"/>
      <c r="AD14" s="28"/>
      <c r="AE14" s="28"/>
      <c r="AF14" s="26"/>
      <c r="AG14" s="26">
        <f>AF14+P14</f>
        <v>32382000</v>
      </c>
      <c r="AH14" s="26">
        <f>AG14</f>
        <v>32382000</v>
      </c>
      <c r="AI14" s="26">
        <v>0</v>
      </c>
      <c r="AJ14" s="26">
        <f>IF((AI14-AH14) &gt; 1,0,IF((AI14-AH14)&lt;0,AH14-AI14,AI14-AH14))</f>
        <v>32382000</v>
      </c>
      <c r="AK14" s="26">
        <v>0.3</v>
      </c>
      <c r="AL14" s="26">
        <f>AJ14*(AK14/100)</f>
        <v>97146</v>
      </c>
    </row>
    <row r="15" spans="1:39" x14ac:dyDescent="0.25">
      <c r="A15" s="23"/>
      <c r="B15" s="24"/>
      <c r="C15" s="23"/>
      <c r="D15" s="23"/>
      <c r="E15" s="23"/>
      <c r="F15" s="23"/>
      <c r="G15" s="24"/>
      <c r="H15" s="23"/>
      <c r="I15" s="23"/>
      <c r="J15" s="23"/>
      <c r="K15" s="23"/>
      <c r="L15" s="23"/>
      <c r="M15" s="23"/>
      <c r="N15" s="25"/>
      <c r="O15" s="26"/>
      <c r="P15" s="26"/>
      <c r="Q15" s="23"/>
      <c r="R15" s="23"/>
      <c r="S15" s="27"/>
      <c r="T15" s="23"/>
      <c r="U15" s="23"/>
      <c r="V15" s="24"/>
      <c r="W15" s="23"/>
      <c r="X15" s="23"/>
      <c r="Y15" s="23"/>
      <c r="Z15" s="23"/>
      <c r="AA15" s="28"/>
      <c r="AB15" s="26"/>
      <c r="AC15" s="26"/>
      <c r="AD15" s="28"/>
      <c r="AE15" s="28"/>
      <c r="AF15" s="26"/>
      <c r="AG15" s="26" t="s">
        <v>60</v>
      </c>
      <c r="AH15" s="26">
        <f>AH14</f>
        <v>32382000</v>
      </c>
      <c r="AI15" s="26"/>
      <c r="AJ15" s="26">
        <f>AJ14</f>
        <v>32382000</v>
      </c>
      <c r="AK15" s="26"/>
      <c r="AL15" s="26">
        <f>AL14</f>
        <v>97146</v>
      </c>
    </row>
    <row r="16" spans="1:39" x14ac:dyDescent="0.25">
      <c r="A16" s="23" t="s">
        <v>69</v>
      </c>
      <c r="B16" s="24"/>
      <c r="C16" s="23" t="s">
        <v>70</v>
      </c>
      <c r="D16" s="23" t="s">
        <v>71</v>
      </c>
      <c r="E16" s="23">
        <v>4</v>
      </c>
      <c r="F16" s="23" t="s">
        <v>72</v>
      </c>
      <c r="G16" s="24" t="s">
        <v>73</v>
      </c>
      <c r="H16" s="23" t="s">
        <v>43</v>
      </c>
      <c r="I16" s="23" t="s">
        <v>74</v>
      </c>
      <c r="J16" s="23">
        <v>1</v>
      </c>
      <c r="K16" s="23">
        <v>3</v>
      </c>
      <c r="L16" s="23">
        <v>9.69</v>
      </c>
      <c r="M16" s="23" t="s">
        <v>75</v>
      </c>
      <c r="N16" s="25">
        <f>((J16*400)+(K16*100))+L16</f>
        <v>709.69</v>
      </c>
      <c r="O16" s="26">
        <v>5250</v>
      </c>
      <c r="P16" s="26">
        <f>N16*O16</f>
        <v>3725872.5000000005</v>
      </c>
      <c r="Q16" s="23"/>
      <c r="R16" s="23"/>
      <c r="S16" s="27"/>
      <c r="T16" s="23"/>
      <c r="U16" s="23"/>
      <c r="V16" s="24"/>
      <c r="W16" s="23"/>
      <c r="X16" s="23"/>
      <c r="Y16" s="23"/>
      <c r="Z16" s="23"/>
      <c r="AA16" s="28"/>
      <c r="AB16" s="26"/>
      <c r="AC16" s="26"/>
      <c r="AD16" s="28"/>
      <c r="AE16" s="28"/>
      <c r="AF16" s="26"/>
      <c r="AG16" s="26">
        <f>AF16+P16</f>
        <v>3725872.5000000005</v>
      </c>
      <c r="AH16" s="26">
        <f>AG16</f>
        <v>3725872.5000000005</v>
      </c>
      <c r="AI16" s="26">
        <v>50000000</v>
      </c>
      <c r="AJ16" s="26">
        <f>IF((AI16-AH16) &gt; 1,0,IF((AI16-AH16)&lt;0,AH16-AI16,AI16-AH16))</f>
        <v>0</v>
      </c>
      <c r="AK16" s="26">
        <v>0.01</v>
      </c>
      <c r="AL16" s="26">
        <f>AJ16*(AK16/100)</f>
        <v>0</v>
      </c>
    </row>
    <row r="17" spans="1:39" x14ac:dyDescent="0.25">
      <c r="A17" s="23"/>
      <c r="B17" s="24"/>
      <c r="C17" s="23"/>
      <c r="D17" s="23"/>
      <c r="E17" s="23"/>
      <c r="F17" s="23"/>
      <c r="G17" s="24"/>
      <c r="H17" s="23"/>
      <c r="I17" s="23"/>
      <c r="J17" s="23">
        <v>0</v>
      </c>
      <c r="K17" s="23">
        <v>0</v>
      </c>
      <c r="L17" s="23">
        <v>18</v>
      </c>
      <c r="M17" s="23" t="s">
        <v>76</v>
      </c>
      <c r="N17" s="25">
        <f>((J17*400)+(K17*100))+L17</f>
        <v>18</v>
      </c>
      <c r="O17" s="26">
        <v>5250</v>
      </c>
      <c r="P17" s="26">
        <f>N17*O17</f>
        <v>94500</v>
      </c>
      <c r="Q17" s="23">
        <v>1</v>
      </c>
      <c r="R17" s="23" t="s">
        <v>69</v>
      </c>
      <c r="S17" s="27"/>
      <c r="T17" s="23" t="s">
        <v>70</v>
      </c>
      <c r="U17" s="23" t="s">
        <v>77</v>
      </c>
      <c r="V17" s="24" t="s">
        <v>78</v>
      </c>
      <c r="W17" s="23" t="s">
        <v>79</v>
      </c>
      <c r="X17" s="23" t="s">
        <v>80</v>
      </c>
      <c r="Y17" s="23" t="s">
        <v>81</v>
      </c>
      <c r="Z17" s="23">
        <v>72</v>
      </c>
      <c r="AA17" s="28">
        <v>100</v>
      </c>
      <c r="AB17" s="26">
        <v>8200</v>
      </c>
      <c r="AC17" s="26">
        <f>Z17*AB17</f>
        <v>590400</v>
      </c>
      <c r="AD17" s="28">
        <v>3</v>
      </c>
      <c r="AE17" s="28">
        <v>9</v>
      </c>
      <c r="AF17" s="26">
        <f>(AC17*(100-AE17))/100</f>
        <v>537264</v>
      </c>
      <c r="AG17" s="26">
        <f>P17+AF17</f>
        <v>631764</v>
      </c>
      <c r="AH17" s="26">
        <f>(AG17*AA17)/100</f>
        <v>631764</v>
      </c>
      <c r="AI17" s="26">
        <v>0</v>
      </c>
      <c r="AJ17" s="26">
        <f>IF((AI17-AH17) &gt; 1,0,IF((AI17-AH17)&lt;0,AH17-AI17,AI17-AH17))</f>
        <v>631764</v>
      </c>
      <c r="AK17" s="26">
        <v>0.02</v>
      </c>
      <c r="AL17" s="26">
        <f>ROUND(AJ17*(AK17/100),2)</f>
        <v>126.35</v>
      </c>
      <c r="AM17" s="3" t="s">
        <v>51</v>
      </c>
    </row>
    <row r="18" spans="1:39" x14ac:dyDescent="0.25">
      <c r="A18" s="23"/>
      <c r="B18" s="24"/>
      <c r="C18" s="23"/>
      <c r="D18" s="23"/>
      <c r="E18" s="23"/>
      <c r="F18" s="23"/>
      <c r="G18" s="24"/>
      <c r="H18" s="23"/>
      <c r="I18" s="23"/>
      <c r="J18" s="23">
        <v>0</v>
      </c>
      <c r="K18" s="23">
        <v>0</v>
      </c>
      <c r="L18" s="23">
        <v>22.31</v>
      </c>
      <c r="M18" s="23" t="s">
        <v>76</v>
      </c>
      <c r="N18" s="25">
        <f>((J18*400)+(K18*100))+L18</f>
        <v>22.31</v>
      </c>
      <c r="O18" s="26">
        <v>5250</v>
      </c>
      <c r="P18" s="26">
        <f>N18*O18</f>
        <v>117127.5</v>
      </c>
      <c r="Q18" s="23">
        <v>1</v>
      </c>
      <c r="R18" s="23" t="s">
        <v>69</v>
      </c>
      <c r="S18" s="27"/>
      <c r="T18" s="23" t="s">
        <v>70</v>
      </c>
      <c r="U18" s="23" t="s">
        <v>77</v>
      </c>
      <c r="V18" s="24" t="s">
        <v>82</v>
      </c>
      <c r="W18" s="23" t="s">
        <v>53</v>
      </c>
      <c r="X18" s="23" t="s">
        <v>80</v>
      </c>
      <c r="Y18" s="23" t="s">
        <v>81</v>
      </c>
      <c r="Z18" s="23">
        <v>89.25</v>
      </c>
      <c r="AA18" s="28">
        <v>100</v>
      </c>
      <c r="AB18" s="26">
        <v>2750</v>
      </c>
      <c r="AC18" s="26">
        <f>Z18*AB18</f>
        <v>245437.5</v>
      </c>
      <c r="AD18" s="28">
        <v>3</v>
      </c>
      <c r="AE18" s="28">
        <v>9</v>
      </c>
      <c r="AF18" s="26">
        <f>(AC18*(100-AE18))/100</f>
        <v>223348.125</v>
      </c>
      <c r="AG18" s="26">
        <f>P18+AF18</f>
        <v>340475.625</v>
      </c>
      <c r="AH18" s="26">
        <f>(AG18*AA18)/100</f>
        <v>340475.625</v>
      </c>
      <c r="AI18" s="26">
        <v>0</v>
      </c>
      <c r="AJ18" s="26">
        <f>IF((AI18-AH18) &gt; 1,0,IF((AI18-AH18)&lt;0,AH18-AI18,AI18-AH18))</f>
        <v>340475.625</v>
      </c>
      <c r="AK18" s="26">
        <v>0.02</v>
      </c>
      <c r="AL18" s="26">
        <f>ROUND(AJ18*(AK18/100),2)</f>
        <v>68.099999999999994</v>
      </c>
      <c r="AM18" s="3" t="s">
        <v>83</v>
      </c>
    </row>
    <row r="19" spans="1:39" x14ac:dyDescent="0.25">
      <c r="A19" s="23"/>
      <c r="B19" s="24"/>
      <c r="C19" s="23"/>
      <c r="D19" s="23"/>
      <c r="E19" s="23"/>
      <c r="F19" s="23"/>
      <c r="G19" s="24"/>
      <c r="H19" s="23"/>
      <c r="I19" s="23"/>
      <c r="J19" s="23"/>
      <c r="K19" s="23"/>
      <c r="L19" s="23"/>
      <c r="M19" s="23"/>
      <c r="N19" s="25"/>
      <c r="O19" s="26"/>
      <c r="P19" s="26"/>
      <c r="Q19" s="23"/>
      <c r="R19" s="23"/>
      <c r="S19" s="27"/>
      <c r="T19" s="23"/>
      <c r="U19" s="23"/>
      <c r="V19" s="24"/>
      <c r="W19" s="23"/>
      <c r="X19" s="23"/>
      <c r="Y19" s="23"/>
      <c r="Z19" s="23"/>
      <c r="AA19" s="28"/>
      <c r="AB19" s="26"/>
      <c r="AC19" s="26"/>
      <c r="AD19" s="28"/>
      <c r="AE19" s="28"/>
      <c r="AF19" s="26"/>
      <c r="AG19" s="26" t="s">
        <v>60</v>
      </c>
      <c r="AH19" s="26">
        <f>SUM(AH16:AH18)</f>
        <v>4698112.125</v>
      </c>
      <c r="AI19" s="26"/>
      <c r="AJ19" s="26">
        <f>SUM(AJ16:AJ18)</f>
        <v>972239.625</v>
      </c>
      <c r="AK19" s="26"/>
      <c r="AL19" s="26">
        <f>SUM(AL16:AL18)</f>
        <v>194.45</v>
      </c>
    </row>
    <row r="20" spans="1:39" x14ac:dyDescent="0.25">
      <c r="A20" s="23" t="s">
        <v>84</v>
      </c>
      <c r="B20" s="24" t="s">
        <v>85</v>
      </c>
      <c r="C20" s="23" t="s">
        <v>86</v>
      </c>
      <c r="D20" s="23" t="s">
        <v>87</v>
      </c>
      <c r="E20" s="23">
        <v>5</v>
      </c>
      <c r="F20" s="23" t="s">
        <v>88</v>
      </c>
      <c r="G20" s="24" t="s">
        <v>89</v>
      </c>
      <c r="H20" s="23" t="s">
        <v>43</v>
      </c>
      <c r="I20" s="23" t="s">
        <v>90</v>
      </c>
      <c r="J20" s="23">
        <v>0</v>
      </c>
      <c r="K20" s="23">
        <v>0</v>
      </c>
      <c r="L20" s="23">
        <v>55</v>
      </c>
      <c r="M20" s="23" t="s">
        <v>68</v>
      </c>
      <c r="N20" s="25">
        <f>((J20*400)+(K20*100))+L20</f>
        <v>55</v>
      </c>
      <c r="O20" s="26">
        <v>6500</v>
      </c>
      <c r="P20" s="26">
        <f>N20*O20</f>
        <v>357500</v>
      </c>
      <c r="Q20" s="23"/>
      <c r="R20" s="23"/>
      <c r="S20" s="27"/>
      <c r="T20" s="23"/>
      <c r="U20" s="23"/>
      <c r="V20" s="24"/>
      <c r="W20" s="23"/>
      <c r="X20" s="23"/>
      <c r="Y20" s="23"/>
      <c r="Z20" s="23"/>
      <c r="AA20" s="28"/>
      <c r="AB20" s="26"/>
      <c r="AC20" s="26"/>
      <c r="AD20" s="28"/>
      <c r="AE20" s="28"/>
      <c r="AF20" s="26"/>
      <c r="AG20" s="26">
        <f>AF20+P20</f>
        <v>357500</v>
      </c>
      <c r="AH20" s="26">
        <f>AG20</f>
        <v>357500</v>
      </c>
      <c r="AI20" s="26">
        <v>0</v>
      </c>
      <c r="AJ20" s="26">
        <f>IF((AI20-AH20) &gt; 1,0,IF((AI20-AH20)&lt;0,AH20-AI20,AI20-AH20))</f>
        <v>357500</v>
      </c>
      <c r="AK20" s="26">
        <v>0.3</v>
      </c>
      <c r="AL20" s="26">
        <f>AJ20*(AK20/100)</f>
        <v>1072.5</v>
      </c>
    </row>
    <row r="21" spans="1:39" x14ac:dyDescent="0.25">
      <c r="A21" s="23"/>
      <c r="B21" s="24"/>
      <c r="C21" s="23"/>
      <c r="D21" s="23"/>
      <c r="E21" s="23"/>
      <c r="F21" s="23"/>
      <c r="G21" s="24"/>
      <c r="H21" s="23"/>
      <c r="I21" s="23"/>
      <c r="J21" s="23">
        <v>0</v>
      </c>
      <c r="K21" s="23">
        <v>0</v>
      </c>
      <c r="L21" s="23">
        <v>25</v>
      </c>
      <c r="M21" s="23" t="s">
        <v>91</v>
      </c>
      <c r="N21" s="25">
        <f>((J21*400)+(K21*100))+L21</f>
        <v>25</v>
      </c>
      <c r="O21" s="26">
        <v>6500</v>
      </c>
      <c r="P21" s="26">
        <f>N21*O21</f>
        <v>162500</v>
      </c>
      <c r="Q21" s="23"/>
      <c r="R21" s="23"/>
      <c r="S21" s="27"/>
      <c r="T21" s="23"/>
      <c r="U21" s="23"/>
      <c r="V21" s="24"/>
      <c r="W21" s="23"/>
      <c r="X21" s="23"/>
      <c r="Y21" s="23"/>
      <c r="Z21" s="23"/>
      <c r="AA21" s="28"/>
      <c r="AB21" s="26"/>
      <c r="AC21" s="26"/>
      <c r="AD21" s="28"/>
      <c r="AE21" s="28"/>
      <c r="AF21" s="26"/>
      <c r="AG21" s="26">
        <f>AF21+P21</f>
        <v>162500</v>
      </c>
      <c r="AH21" s="26">
        <f>AG21</f>
        <v>162500</v>
      </c>
      <c r="AI21" s="26">
        <v>0</v>
      </c>
      <c r="AJ21" s="26">
        <f>IF((AI21-AH21) &gt; 1,0,IF((AI21-AH21)&lt;0,AH21-AI21,AI21-AH21))</f>
        <v>162500</v>
      </c>
      <c r="AK21" s="26">
        <v>0.3</v>
      </c>
      <c r="AL21" s="26">
        <f>AJ21*(AK21/100)</f>
        <v>487.5</v>
      </c>
    </row>
    <row r="22" spans="1:39" x14ac:dyDescent="0.25">
      <c r="A22" s="23"/>
      <c r="B22" s="24"/>
      <c r="C22" s="23"/>
      <c r="D22" s="23"/>
      <c r="E22" s="23">
        <v>6</v>
      </c>
      <c r="F22" s="23" t="s">
        <v>92</v>
      </c>
      <c r="G22" s="24" t="s">
        <v>93</v>
      </c>
      <c r="H22" s="23" t="s">
        <v>43</v>
      </c>
      <c r="I22" s="23" t="s">
        <v>94</v>
      </c>
      <c r="J22" s="23">
        <v>0</v>
      </c>
      <c r="K22" s="23">
        <v>0</v>
      </c>
      <c r="L22" s="23">
        <v>80</v>
      </c>
      <c r="M22" s="23" t="s">
        <v>76</v>
      </c>
      <c r="N22" s="25">
        <f>((J22*400)+(K22*100))+L22</f>
        <v>80</v>
      </c>
      <c r="O22" s="26">
        <v>6500</v>
      </c>
      <c r="P22" s="26">
        <f>N22*O22</f>
        <v>520000</v>
      </c>
      <c r="Q22" s="23">
        <v>1</v>
      </c>
      <c r="R22" s="23" t="s">
        <v>84</v>
      </c>
      <c r="S22" s="27" t="s">
        <v>85</v>
      </c>
      <c r="T22" s="23" t="s">
        <v>86</v>
      </c>
      <c r="U22" s="23" t="s">
        <v>95</v>
      </c>
      <c r="V22" s="24" t="s">
        <v>96</v>
      </c>
      <c r="W22" s="23" t="s">
        <v>48</v>
      </c>
      <c r="X22" s="23" t="s">
        <v>49</v>
      </c>
      <c r="Y22" s="23" t="s">
        <v>81</v>
      </c>
      <c r="Z22" s="23">
        <v>105</v>
      </c>
      <c r="AA22" s="28">
        <v>100</v>
      </c>
      <c r="AB22" s="26">
        <v>8300</v>
      </c>
      <c r="AC22" s="26">
        <f>Z22*AB22</f>
        <v>871500</v>
      </c>
      <c r="AD22" s="28">
        <v>12</v>
      </c>
      <c r="AE22" s="28">
        <v>14</v>
      </c>
      <c r="AF22" s="26">
        <f>(AC22*(100-AE22))/100</f>
        <v>749490</v>
      </c>
      <c r="AG22" s="26">
        <f>P22+AF22</f>
        <v>1269490</v>
      </c>
      <c r="AH22" s="26">
        <f>(AG22*AA22)/100</f>
        <v>1269490</v>
      </c>
      <c r="AI22" s="26">
        <v>0</v>
      </c>
      <c r="AJ22" s="26">
        <f>IF((AI22-AH22) &gt; 1,0,IF((AI22-AH22)&lt;0,AH22-AI22,AI22-AH22))</f>
        <v>1269490</v>
      </c>
      <c r="AK22" s="26">
        <v>0.02</v>
      </c>
      <c r="AL22" s="26">
        <f>ROUND(AJ22*(AK22/100),2)</f>
        <v>253.9</v>
      </c>
    </row>
    <row r="23" spans="1:39" x14ac:dyDescent="0.25">
      <c r="A23" s="23"/>
      <c r="B23" s="24"/>
      <c r="C23" s="23"/>
      <c r="D23" s="23"/>
      <c r="E23" s="23"/>
      <c r="F23" s="23"/>
      <c r="G23" s="24"/>
      <c r="H23" s="23"/>
      <c r="I23" s="23"/>
      <c r="J23" s="23"/>
      <c r="K23" s="23"/>
      <c r="L23" s="23"/>
      <c r="M23" s="23"/>
      <c r="N23" s="25"/>
      <c r="O23" s="26"/>
      <c r="P23" s="26"/>
      <c r="Q23" s="23"/>
      <c r="R23" s="23"/>
      <c r="S23" s="27"/>
      <c r="T23" s="23"/>
      <c r="U23" s="23"/>
      <c r="V23" s="24"/>
      <c r="W23" s="23"/>
      <c r="X23" s="23"/>
      <c r="Y23" s="23"/>
      <c r="Z23" s="23"/>
      <c r="AA23" s="28"/>
      <c r="AB23" s="26"/>
      <c r="AC23" s="26"/>
      <c r="AD23" s="28"/>
      <c r="AE23" s="28"/>
      <c r="AF23" s="26"/>
      <c r="AG23" s="26" t="s">
        <v>60</v>
      </c>
      <c r="AH23" s="26">
        <f>SUM(AH20:AH22)</f>
        <v>1789490</v>
      </c>
      <c r="AI23" s="26"/>
      <c r="AJ23" s="26">
        <f>SUM(AJ20:AJ22)</f>
        <v>1789490</v>
      </c>
      <c r="AK23" s="26"/>
      <c r="AL23" s="26">
        <f>SUM(AL20:AL22)</f>
        <v>1813.9</v>
      </c>
    </row>
    <row r="24" spans="1:39" x14ac:dyDescent="0.25">
      <c r="A24" s="23" t="s">
        <v>97</v>
      </c>
      <c r="B24" s="24" t="s">
        <v>98</v>
      </c>
      <c r="C24" s="23" t="s">
        <v>99</v>
      </c>
      <c r="D24" s="23" t="s">
        <v>100</v>
      </c>
      <c r="E24" s="23">
        <v>7</v>
      </c>
      <c r="F24" s="23" t="s">
        <v>101</v>
      </c>
      <c r="G24" s="24" t="s">
        <v>102</v>
      </c>
      <c r="H24" s="23" t="s">
        <v>43</v>
      </c>
      <c r="I24" s="23" t="s">
        <v>103</v>
      </c>
      <c r="J24" s="23">
        <v>0</v>
      </c>
      <c r="K24" s="23">
        <v>0</v>
      </c>
      <c r="L24" s="23">
        <v>54</v>
      </c>
      <c r="M24" s="23" t="s">
        <v>59</v>
      </c>
      <c r="N24" s="25">
        <f>((J24*400)+(K24*100))+L24</f>
        <v>54</v>
      </c>
      <c r="O24" s="26">
        <v>9000</v>
      </c>
      <c r="P24" s="26">
        <f>N24*O24</f>
        <v>486000</v>
      </c>
      <c r="Q24" s="23">
        <v>1</v>
      </c>
      <c r="R24" s="23" t="s">
        <v>104</v>
      </c>
      <c r="S24" s="27" t="s">
        <v>105</v>
      </c>
      <c r="T24" s="23" t="s">
        <v>106</v>
      </c>
      <c r="U24" s="23" t="s">
        <v>107</v>
      </c>
      <c r="V24" s="24" t="s">
        <v>108</v>
      </c>
      <c r="W24" s="23" t="s">
        <v>109</v>
      </c>
      <c r="X24" s="23" t="s">
        <v>49</v>
      </c>
      <c r="Y24" s="23" t="s">
        <v>50</v>
      </c>
      <c r="Z24" s="23">
        <v>205</v>
      </c>
      <c r="AA24" s="28">
        <v>100</v>
      </c>
      <c r="AB24" s="26">
        <v>8150</v>
      </c>
      <c r="AC24" s="26">
        <f>Z24*AB24</f>
        <v>1670750</v>
      </c>
      <c r="AD24" s="28">
        <v>21</v>
      </c>
      <c r="AE24" s="28">
        <v>32</v>
      </c>
      <c r="AF24" s="26">
        <f>(AC24*(100-AE24))/100</f>
        <v>1136110</v>
      </c>
      <c r="AG24" s="26">
        <f>P24+AF24</f>
        <v>1622110</v>
      </c>
      <c r="AH24" s="26">
        <f>(AG24*AA24)/100</f>
        <v>1622110</v>
      </c>
      <c r="AI24" s="26">
        <v>10000000</v>
      </c>
      <c r="AJ24" s="26">
        <f>IF((AI24-AH24) &gt; 1,0,IF((AI24-AH24)&lt;0,AH24-AI24,AI24-AH24))</f>
        <v>0</v>
      </c>
      <c r="AK24" s="26">
        <v>0.02</v>
      </c>
      <c r="AL24" s="26">
        <f>ROUND(AJ24*(AK24/100),2)</f>
        <v>0</v>
      </c>
      <c r="AM24" s="3" t="s">
        <v>110</v>
      </c>
    </row>
    <row r="25" spans="1:39" x14ac:dyDescent="0.25">
      <c r="A25" s="23"/>
      <c r="B25" s="24"/>
      <c r="C25" s="23"/>
      <c r="D25" s="23"/>
      <c r="E25" s="23"/>
      <c r="F25" s="23"/>
      <c r="G25" s="24"/>
      <c r="H25" s="23"/>
      <c r="I25" s="23"/>
      <c r="J25" s="23"/>
      <c r="K25" s="23"/>
      <c r="L25" s="23"/>
      <c r="M25" s="23"/>
      <c r="N25" s="25"/>
      <c r="O25" s="26"/>
      <c r="P25" s="26"/>
      <c r="Q25" s="23"/>
      <c r="R25" s="23"/>
      <c r="S25" s="27"/>
      <c r="T25" s="23"/>
      <c r="U25" s="23"/>
      <c r="V25" s="24"/>
      <c r="W25" s="23"/>
      <c r="X25" s="23"/>
      <c r="Y25" s="23"/>
      <c r="Z25" s="23"/>
      <c r="AA25" s="28"/>
      <c r="AB25" s="26"/>
      <c r="AC25" s="26"/>
      <c r="AD25" s="28"/>
      <c r="AE25" s="28"/>
      <c r="AF25" s="26"/>
      <c r="AG25" s="26" t="s">
        <v>60</v>
      </c>
      <c r="AH25" s="26">
        <f>AH24</f>
        <v>1622110</v>
      </c>
      <c r="AI25" s="26"/>
      <c r="AJ25" s="26">
        <f>AJ24</f>
        <v>0</v>
      </c>
      <c r="AK25" s="26"/>
      <c r="AL25" s="26">
        <f>AL24</f>
        <v>0</v>
      </c>
    </row>
    <row r="26" spans="1:39" x14ac:dyDescent="0.25">
      <c r="A26" s="23" t="s">
        <v>111</v>
      </c>
      <c r="B26" s="24" t="s">
        <v>112</v>
      </c>
      <c r="C26" s="23" t="s">
        <v>113</v>
      </c>
      <c r="D26" s="23" t="s">
        <v>114</v>
      </c>
      <c r="E26" s="23">
        <v>8</v>
      </c>
      <c r="F26" s="23" t="s">
        <v>115</v>
      </c>
      <c r="G26" s="24" t="s">
        <v>116</v>
      </c>
      <c r="H26" s="23" t="s">
        <v>43</v>
      </c>
      <c r="I26" s="23" t="s">
        <v>117</v>
      </c>
      <c r="J26" s="23">
        <v>0</v>
      </c>
      <c r="K26" s="23">
        <v>0</v>
      </c>
      <c r="L26" s="23">
        <v>60</v>
      </c>
      <c r="M26" s="23" t="s">
        <v>68</v>
      </c>
      <c r="N26" s="25">
        <f>((J26*400)+(K26*100))+L26</f>
        <v>60</v>
      </c>
      <c r="O26" s="26">
        <v>6500</v>
      </c>
      <c r="P26" s="26">
        <f>N26*O26</f>
        <v>390000</v>
      </c>
      <c r="Q26" s="23"/>
      <c r="R26" s="23"/>
      <c r="S26" s="27"/>
      <c r="T26" s="23"/>
      <c r="U26" s="23"/>
      <c r="V26" s="24"/>
      <c r="W26" s="23"/>
      <c r="X26" s="23"/>
      <c r="Y26" s="23"/>
      <c r="Z26" s="23"/>
      <c r="AA26" s="28"/>
      <c r="AB26" s="26"/>
      <c r="AC26" s="26"/>
      <c r="AD26" s="28"/>
      <c r="AE26" s="28"/>
      <c r="AF26" s="26"/>
      <c r="AG26" s="26">
        <f>AF26+P26</f>
        <v>390000</v>
      </c>
      <c r="AH26" s="26">
        <f>AG26</f>
        <v>390000</v>
      </c>
      <c r="AI26" s="26">
        <v>0</v>
      </c>
      <c r="AJ26" s="26">
        <f>IF((AI26-AH26) &gt; 1,0,IF((AI26-AH26)&lt;0,AH26-AI26,AI26-AH26))</f>
        <v>390000</v>
      </c>
      <c r="AK26" s="26">
        <v>0.3</v>
      </c>
      <c r="AL26" s="26">
        <f>AJ26*(AK26/100)</f>
        <v>1170</v>
      </c>
    </row>
    <row r="27" spans="1:39" x14ac:dyDescent="0.25">
      <c r="A27" s="23"/>
      <c r="B27" s="24"/>
      <c r="C27" s="23"/>
      <c r="D27" s="23"/>
      <c r="E27" s="23"/>
      <c r="F27" s="23"/>
      <c r="G27" s="24"/>
      <c r="H27" s="23"/>
      <c r="I27" s="23"/>
      <c r="J27" s="23"/>
      <c r="K27" s="23"/>
      <c r="L27" s="23"/>
      <c r="M27" s="23"/>
      <c r="N27" s="25"/>
      <c r="O27" s="26"/>
      <c r="P27" s="26"/>
      <c r="Q27" s="23"/>
      <c r="R27" s="23"/>
      <c r="S27" s="27"/>
      <c r="T27" s="23"/>
      <c r="U27" s="23"/>
      <c r="V27" s="24"/>
      <c r="W27" s="23"/>
      <c r="X27" s="23"/>
      <c r="Y27" s="23"/>
      <c r="Z27" s="23"/>
      <c r="AA27" s="28"/>
      <c r="AB27" s="26"/>
      <c r="AC27" s="26"/>
      <c r="AD27" s="28"/>
      <c r="AE27" s="28"/>
      <c r="AF27" s="26"/>
      <c r="AG27" s="26" t="s">
        <v>60</v>
      </c>
      <c r="AH27" s="26">
        <f>AH26</f>
        <v>390000</v>
      </c>
      <c r="AI27" s="26"/>
      <c r="AJ27" s="26">
        <f>AJ26</f>
        <v>390000</v>
      </c>
      <c r="AK27" s="26"/>
      <c r="AL27" s="26">
        <f>AL26</f>
        <v>1170</v>
      </c>
    </row>
    <row r="28" spans="1:39" x14ac:dyDescent="0.25">
      <c r="A28" s="23" t="s">
        <v>118</v>
      </c>
      <c r="B28" s="24" t="s">
        <v>119</v>
      </c>
      <c r="C28" s="23" t="s">
        <v>120</v>
      </c>
      <c r="D28" s="23" t="s">
        <v>121</v>
      </c>
      <c r="E28" s="23">
        <v>9</v>
      </c>
      <c r="F28" s="23" t="s">
        <v>122</v>
      </c>
      <c r="G28" s="24" t="s">
        <v>123</v>
      </c>
      <c r="H28" s="23" t="s">
        <v>43</v>
      </c>
      <c r="I28" s="23" t="s">
        <v>124</v>
      </c>
      <c r="J28" s="23">
        <v>0</v>
      </c>
      <c r="K28" s="23">
        <v>0</v>
      </c>
      <c r="L28" s="23">
        <v>60</v>
      </c>
      <c r="M28" s="23" t="s">
        <v>59</v>
      </c>
      <c r="N28" s="25">
        <f>((J28*400)+(K28*100))+L28</f>
        <v>60</v>
      </c>
      <c r="O28" s="26">
        <v>6500</v>
      </c>
      <c r="P28" s="26">
        <f>N28*O28</f>
        <v>390000</v>
      </c>
      <c r="Q28" s="23">
        <v>1</v>
      </c>
      <c r="R28" s="23" t="s">
        <v>125</v>
      </c>
      <c r="S28" s="27" t="s">
        <v>126</v>
      </c>
      <c r="T28" s="23" t="s">
        <v>127</v>
      </c>
      <c r="U28" s="23" t="s">
        <v>128</v>
      </c>
      <c r="V28" s="24" t="s">
        <v>129</v>
      </c>
      <c r="W28" s="23" t="s">
        <v>48</v>
      </c>
      <c r="X28" s="23" t="s">
        <v>49</v>
      </c>
      <c r="Y28" s="23" t="s">
        <v>50</v>
      </c>
      <c r="Z28" s="23">
        <v>103</v>
      </c>
      <c r="AA28" s="28">
        <v>100</v>
      </c>
      <c r="AB28" s="26">
        <v>8300</v>
      </c>
      <c r="AC28" s="26">
        <f>Z28*AB28</f>
        <v>854900</v>
      </c>
      <c r="AD28" s="28">
        <v>12</v>
      </c>
      <c r="AE28" s="28">
        <v>14</v>
      </c>
      <c r="AF28" s="26">
        <f>(AC28*(100-AE28))/100</f>
        <v>735214</v>
      </c>
      <c r="AG28" s="26">
        <f>P28+AF28</f>
        <v>1125214</v>
      </c>
      <c r="AH28" s="26">
        <f>(AG28*AA28)/100</f>
        <v>1125214</v>
      </c>
      <c r="AI28" s="26">
        <v>10000000</v>
      </c>
      <c r="AJ28" s="26">
        <f>IF((AI28-AH28) &gt; 1,0,IF((AI28-AH28)&lt;0,AH28-AI28,AI28-AH28))</f>
        <v>0</v>
      </c>
      <c r="AK28" s="26">
        <v>0.02</v>
      </c>
      <c r="AL28" s="26">
        <f>ROUND(AJ28*(AK28/100),2)</f>
        <v>0</v>
      </c>
      <c r="AM28" s="3" t="s">
        <v>51</v>
      </c>
    </row>
    <row r="29" spans="1:39" x14ac:dyDescent="0.25">
      <c r="A29" s="23"/>
      <c r="B29" s="24"/>
      <c r="C29" s="23"/>
      <c r="D29" s="23"/>
      <c r="E29" s="23"/>
      <c r="F29" s="23"/>
      <c r="G29" s="24"/>
      <c r="H29" s="23"/>
      <c r="I29" s="23"/>
      <c r="J29" s="23"/>
      <c r="K29" s="23"/>
      <c r="L29" s="23"/>
      <c r="M29" s="23"/>
      <c r="N29" s="25"/>
      <c r="O29" s="26"/>
      <c r="P29" s="26"/>
      <c r="Q29" s="23"/>
      <c r="R29" s="23"/>
      <c r="S29" s="27"/>
      <c r="T29" s="23"/>
      <c r="U29" s="23"/>
      <c r="V29" s="24"/>
      <c r="W29" s="23"/>
      <c r="X29" s="23"/>
      <c r="Y29" s="23"/>
      <c r="Z29" s="23"/>
      <c r="AA29" s="28"/>
      <c r="AB29" s="26"/>
      <c r="AC29" s="26"/>
      <c r="AD29" s="28"/>
      <c r="AE29" s="28"/>
      <c r="AF29" s="26"/>
      <c r="AG29" s="26" t="s">
        <v>60</v>
      </c>
      <c r="AH29" s="26">
        <f>AH28</f>
        <v>1125214</v>
      </c>
      <c r="AI29" s="26"/>
      <c r="AJ29" s="26">
        <f>AJ28</f>
        <v>0</v>
      </c>
      <c r="AK29" s="26"/>
      <c r="AL29" s="26">
        <f>AL28</f>
        <v>0</v>
      </c>
    </row>
    <row r="30" spans="1:39" x14ac:dyDescent="0.25">
      <c r="A30" s="23" t="s">
        <v>130</v>
      </c>
      <c r="B30" s="24" t="s">
        <v>131</v>
      </c>
      <c r="C30" s="23" t="s">
        <v>132</v>
      </c>
      <c r="D30" s="23" t="s">
        <v>133</v>
      </c>
      <c r="E30" s="23">
        <v>10</v>
      </c>
      <c r="F30" s="23" t="s">
        <v>134</v>
      </c>
      <c r="G30" s="24" t="s">
        <v>135</v>
      </c>
      <c r="H30" s="23" t="s">
        <v>43</v>
      </c>
      <c r="I30" s="23" t="s">
        <v>136</v>
      </c>
      <c r="J30" s="23">
        <v>4</v>
      </c>
      <c r="K30" s="23">
        <v>1</v>
      </c>
      <c r="L30" s="23">
        <v>44</v>
      </c>
      <c r="M30" s="23" t="s">
        <v>59</v>
      </c>
      <c r="N30" s="25">
        <f>((J30*400)+(K30*100))+L30</f>
        <v>1744</v>
      </c>
      <c r="O30" s="26">
        <v>2000</v>
      </c>
      <c r="P30" s="26">
        <f>N30*O30</f>
        <v>3488000</v>
      </c>
      <c r="Q30" s="23">
        <v>1</v>
      </c>
      <c r="R30" s="23" t="s">
        <v>137</v>
      </c>
      <c r="S30" s="27" t="s">
        <v>138</v>
      </c>
      <c r="T30" s="23" t="s">
        <v>139</v>
      </c>
      <c r="U30" s="23" t="s">
        <v>140</v>
      </c>
      <c r="V30" s="24" t="s">
        <v>141</v>
      </c>
      <c r="W30" s="23" t="s">
        <v>142</v>
      </c>
      <c r="X30" s="23" t="s">
        <v>143</v>
      </c>
      <c r="Y30" s="23" t="s">
        <v>50</v>
      </c>
      <c r="Z30" s="23">
        <v>315</v>
      </c>
      <c r="AA30" s="28">
        <v>100</v>
      </c>
      <c r="AB30" s="26">
        <v>7950</v>
      </c>
      <c r="AC30" s="26">
        <f>Z30*AB30</f>
        <v>2504250</v>
      </c>
      <c r="AD30" s="28">
        <v>42</v>
      </c>
      <c r="AE30" s="28">
        <v>85</v>
      </c>
      <c r="AF30" s="26">
        <f>(AC30*(100-AE30))/100</f>
        <v>375637.5</v>
      </c>
      <c r="AG30" s="26">
        <f>P30+AF30</f>
        <v>3863637.5</v>
      </c>
      <c r="AH30" s="26">
        <f>(AG30*AA30)/100</f>
        <v>3863637.5</v>
      </c>
      <c r="AI30" s="26">
        <v>10000000</v>
      </c>
      <c r="AJ30" s="26">
        <f>IF((AI30-AH30) &gt; 1,0,IF((AI30-AH30)&lt;0,AH30-AI30,AI30-AH30))</f>
        <v>0</v>
      </c>
      <c r="AK30" s="26">
        <v>0.02</v>
      </c>
      <c r="AL30" s="26">
        <f>ROUND(AJ30*(AK30/100),2)</f>
        <v>0</v>
      </c>
      <c r="AM30" s="3" t="s">
        <v>110</v>
      </c>
    </row>
    <row r="31" spans="1:39" x14ac:dyDescent="0.25">
      <c r="A31" s="23"/>
      <c r="B31" s="24"/>
      <c r="C31" s="23"/>
      <c r="D31" s="23"/>
      <c r="E31" s="23"/>
      <c r="F31" s="23"/>
      <c r="G31" s="24"/>
      <c r="H31" s="23"/>
      <c r="I31" s="23"/>
      <c r="J31" s="23"/>
      <c r="K31" s="23"/>
      <c r="L31" s="23"/>
      <c r="M31" s="23"/>
      <c r="N31" s="25"/>
      <c r="O31" s="26"/>
      <c r="P31" s="26"/>
      <c r="Q31" s="23"/>
      <c r="R31" s="23"/>
      <c r="S31" s="27"/>
      <c r="T31" s="23"/>
      <c r="U31" s="23"/>
      <c r="V31" s="24"/>
      <c r="W31" s="23"/>
      <c r="X31" s="23"/>
      <c r="Y31" s="23"/>
      <c r="Z31" s="23"/>
      <c r="AA31" s="28"/>
      <c r="AB31" s="26"/>
      <c r="AC31" s="26"/>
      <c r="AD31" s="28"/>
      <c r="AE31" s="28"/>
      <c r="AF31" s="26"/>
      <c r="AG31" s="26" t="s">
        <v>60</v>
      </c>
      <c r="AH31" s="26">
        <f>AH30</f>
        <v>3863637.5</v>
      </c>
      <c r="AI31" s="26"/>
      <c r="AJ31" s="26">
        <f>AJ30</f>
        <v>0</v>
      </c>
      <c r="AK31" s="26"/>
      <c r="AL31" s="26">
        <f>AL30</f>
        <v>0</v>
      </c>
    </row>
    <row r="32" spans="1:39" x14ac:dyDescent="0.25">
      <c r="A32" s="23" t="s">
        <v>144</v>
      </c>
      <c r="B32" s="24" t="s">
        <v>145</v>
      </c>
      <c r="C32" s="23" t="s">
        <v>146</v>
      </c>
      <c r="D32" s="23" t="s">
        <v>147</v>
      </c>
      <c r="E32" s="23">
        <v>11</v>
      </c>
      <c r="F32" s="23" t="s">
        <v>148</v>
      </c>
      <c r="G32" s="24" t="s">
        <v>149</v>
      </c>
      <c r="H32" s="23" t="s">
        <v>43</v>
      </c>
      <c r="I32" s="23" t="s">
        <v>150</v>
      </c>
      <c r="J32" s="23">
        <v>0</v>
      </c>
      <c r="K32" s="23">
        <v>3</v>
      </c>
      <c r="L32" s="23">
        <v>86</v>
      </c>
      <c r="M32" s="23" t="s">
        <v>75</v>
      </c>
      <c r="N32" s="25">
        <f>((J32*400)+(K32*100))+L32</f>
        <v>386</v>
      </c>
      <c r="O32" s="26">
        <v>2650</v>
      </c>
      <c r="P32" s="26">
        <f>N32*O32</f>
        <v>1022900</v>
      </c>
      <c r="Q32" s="23"/>
      <c r="R32" s="23"/>
      <c r="S32" s="27"/>
      <c r="T32" s="23"/>
      <c r="U32" s="23"/>
      <c r="V32" s="24"/>
      <c r="W32" s="23"/>
      <c r="X32" s="23"/>
      <c r="Y32" s="23"/>
      <c r="Z32" s="23"/>
      <c r="AA32" s="28"/>
      <c r="AB32" s="26"/>
      <c r="AC32" s="26"/>
      <c r="AD32" s="28"/>
      <c r="AE32" s="28"/>
      <c r="AF32" s="26"/>
      <c r="AG32" s="26">
        <f>AF32+P32</f>
        <v>1022900</v>
      </c>
      <c r="AH32" s="26">
        <f>AG32</f>
        <v>1022900</v>
      </c>
      <c r="AI32" s="26">
        <v>50000000</v>
      </c>
      <c r="AJ32" s="26">
        <f>IF((AI32-AH32) &gt; 1,0,IF((AI32-AH32)&lt;0,AH32-AI32,AI32-AH32))</f>
        <v>0</v>
      </c>
      <c r="AK32" s="26">
        <v>0.01</v>
      </c>
      <c r="AL32" s="26">
        <f>AJ32*(AK32/100)</f>
        <v>0</v>
      </c>
    </row>
    <row r="33" spans="1:39" x14ac:dyDescent="0.25">
      <c r="A33" s="23"/>
      <c r="B33" s="24"/>
      <c r="C33" s="23"/>
      <c r="D33" s="23"/>
      <c r="E33" s="23">
        <v>12</v>
      </c>
      <c r="F33" s="23" t="s">
        <v>151</v>
      </c>
      <c r="G33" s="24" t="s">
        <v>152</v>
      </c>
      <c r="H33" s="23" t="s">
        <v>43</v>
      </c>
      <c r="I33" s="23" t="s">
        <v>153</v>
      </c>
      <c r="J33" s="23">
        <v>3</v>
      </c>
      <c r="K33" s="23">
        <v>2</v>
      </c>
      <c r="L33" s="23">
        <v>35.5</v>
      </c>
      <c r="M33" s="23" t="s">
        <v>75</v>
      </c>
      <c r="N33" s="25">
        <f>((J33*400)+(K33*100))+L33</f>
        <v>1435.5</v>
      </c>
      <c r="O33" s="26">
        <v>3000</v>
      </c>
      <c r="P33" s="26">
        <f>N33*O33</f>
        <v>4306500</v>
      </c>
      <c r="Q33" s="23"/>
      <c r="R33" s="23"/>
      <c r="S33" s="27"/>
      <c r="T33" s="23"/>
      <c r="U33" s="23"/>
      <c r="V33" s="24"/>
      <c r="W33" s="23"/>
      <c r="X33" s="23"/>
      <c r="Y33" s="23"/>
      <c r="Z33" s="23"/>
      <c r="AA33" s="28"/>
      <c r="AB33" s="26"/>
      <c r="AC33" s="26"/>
      <c r="AD33" s="28"/>
      <c r="AE33" s="28"/>
      <c r="AF33" s="26"/>
      <c r="AG33" s="26">
        <f>AF33+P33</f>
        <v>4306500</v>
      </c>
      <c r="AH33" s="26">
        <f>AG33</f>
        <v>4306500</v>
      </c>
      <c r="AI33" s="26">
        <v>50000000</v>
      </c>
      <c r="AJ33" s="26">
        <f>IF((AI33-AH33) &gt; 1,0,IF((AI33-AH33)&lt;0,AH33-AI33,AI33-AH33))</f>
        <v>0</v>
      </c>
      <c r="AK33" s="26">
        <v>0.01</v>
      </c>
      <c r="AL33" s="26">
        <f>AJ33*(AK33/100)</f>
        <v>0</v>
      </c>
    </row>
    <row r="34" spans="1:39" x14ac:dyDescent="0.25">
      <c r="A34" s="23"/>
      <c r="B34" s="24"/>
      <c r="C34" s="23"/>
      <c r="D34" s="23"/>
      <c r="E34" s="23"/>
      <c r="F34" s="23"/>
      <c r="G34" s="24"/>
      <c r="H34" s="23"/>
      <c r="I34" s="23"/>
      <c r="J34" s="23">
        <v>0</v>
      </c>
      <c r="K34" s="23">
        <v>0</v>
      </c>
      <c r="L34" s="23">
        <v>31.5</v>
      </c>
      <c r="M34" s="23" t="s">
        <v>59</v>
      </c>
      <c r="N34" s="25">
        <f>((J34*400)+(K34*100))+L34</f>
        <v>31.5</v>
      </c>
      <c r="O34" s="26">
        <v>3000</v>
      </c>
      <c r="P34" s="26">
        <f>N34*O34</f>
        <v>94500</v>
      </c>
      <c r="Q34" s="23">
        <v>1</v>
      </c>
      <c r="R34" s="23" t="s">
        <v>144</v>
      </c>
      <c r="S34" s="27" t="s">
        <v>145</v>
      </c>
      <c r="T34" s="23" t="s">
        <v>146</v>
      </c>
      <c r="U34" s="23" t="s">
        <v>154</v>
      </c>
      <c r="V34" s="24" t="s">
        <v>155</v>
      </c>
      <c r="W34" s="23" t="s">
        <v>142</v>
      </c>
      <c r="X34" s="23" t="s">
        <v>143</v>
      </c>
      <c r="Y34" s="23" t="s">
        <v>50</v>
      </c>
      <c r="Z34" s="23">
        <v>206</v>
      </c>
      <c r="AA34" s="28">
        <v>100</v>
      </c>
      <c r="AB34" s="26">
        <v>7950</v>
      </c>
      <c r="AC34" s="26">
        <f>Z34*AB34</f>
        <v>1637700</v>
      </c>
      <c r="AD34" s="28">
        <v>32</v>
      </c>
      <c r="AE34" s="28">
        <v>85</v>
      </c>
      <c r="AF34" s="26">
        <f>(AC34*(100-AE34))/100</f>
        <v>245655</v>
      </c>
      <c r="AG34" s="26">
        <f>P34+AF34</f>
        <v>340155</v>
      </c>
      <c r="AH34" s="26">
        <f>(AG34*AA34)/100</f>
        <v>340155</v>
      </c>
      <c r="AI34" s="26">
        <v>50000000</v>
      </c>
      <c r="AJ34" s="26">
        <f>IF((AI34-AH34) &gt; 1,0,IF((AI34-AH34)&lt;0,AH34-AI34,AI34-AH34))</f>
        <v>0</v>
      </c>
      <c r="AK34" s="26">
        <v>0.02</v>
      </c>
      <c r="AL34" s="26">
        <f>ROUND(AJ34*(AK34/100),2)</f>
        <v>0</v>
      </c>
      <c r="AM34" s="3" t="s">
        <v>110</v>
      </c>
    </row>
    <row r="35" spans="1:39" x14ac:dyDescent="0.25">
      <c r="A35" s="23"/>
      <c r="B35" s="24"/>
      <c r="C35" s="23"/>
      <c r="D35" s="23"/>
      <c r="E35" s="23"/>
      <c r="F35" s="23"/>
      <c r="G35" s="24"/>
      <c r="H35" s="23"/>
      <c r="I35" s="23"/>
      <c r="J35" s="23">
        <v>0</v>
      </c>
      <c r="K35" s="23">
        <v>0</v>
      </c>
      <c r="L35" s="23">
        <v>16</v>
      </c>
      <c r="M35" s="23" t="s">
        <v>59</v>
      </c>
      <c r="N35" s="25">
        <f>((J35*400)+(K35*100))+L35</f>
        <v>16</v>
      </c>
      <c r="O35" s="26">
        <v>3000</v>
      </c>
      <c r="P35" s="26">
        <f>N35*O35</f>
        <v>48000</v>
      </c>
      <c r="Q35" s="23">
        <v>1</v>
      </c>
      <c r="R35" s="23" t="s">
        <v>144</v>
      </c>
      <c r="S35" s="27" t="s">
        <v>145</v>
      </c>
      <c r="T35" s="23" t="s">
        <v>146</v>
      </c>
      <c r="U35" s="23" t="s">
        <v>154</v>
      </c>
      <c r="V35" s="24" t="s">
        <v>156</v>
      </c>
      <c r="W35" s="23" t="s">
        <v>53</v>
      </c>
      <c r="X35" s="23" t="s">
        <v>143</v>
      </c>
      <c r="Y35" s="23" t="s">
        <v>50</v>
      </c>
      <c r="Z35" s="23">
        <v>64</v>
      </c>
      <c r="AA35" s="28">
        <v>100</v>
      </c>
      <c r="AB35" s="26">
        <v>2750</v>
      </c>
      <c r="AC35" s="26">
        <f>Z35*AB35</f>
        <v>176000</v>
      </c>
      <c r="AD35" s="28">
        <v>32</v>
      </c>
      <c r="AE35" s="28">
        <v>85</v>
      </c>
      <c r="AF35" s="26">
        <f>(AC35*(100-AE35))/100</f>
        <v>26400</v>
      </c>
      <c r="AG35" s="26">
        <f>P35+AF35</f>
        <v>74400</v>
      </c>
      <c r="AH35" s="26">
        <f>(AG35*AA35)/100</f>
        <v>74400</v>
      </c>
      <c r="AI35" s="26">
        <v>50000000</v>
      </c>
      <c r="AJ35" s="26">
        <f>IF((AI35-AH35) &gt; 1,0,IF((AI35-AH35)&lt;0,AH35-AI35,AI35-AH35))</f>
        <v>0</v>
      </c>
      <c r="AK35" s="26">
        <v>0.02</v>
      </c>
      <c r="AL35" s="26">
        <f>ROUND(AJ35*(AK35/100),2)</f>
        <v>0</v>
      </c>
      <c r="AM35" s="3" t="s">
        <v>83</v>
      </c>
    </row>
    <row r="36" spans="1:39" x14ac:dyDescent="0.25">
      <c r="A36" s="23"/>
      <c r="B36" s="24"/>
      <c r="C36" s="23"/>
      <c r="D36" s="23"/>
      <c r="E36" s="23"/>
      <c r="F36" s="23"/>
      <c r="G36" s="24"/>
      <c r="H36" s="23"/>
      <c r="I36" s="23"/>
      <c r="J36" s="23">
        <v>0</v>
      </c>
      <c r="K36" s="23">
        <v>0</v>
      </c>
      <c r="L36" s="23">
        <v>6</v>
      </c>
      <c r="M36" s="23" t="s">
        <v>59</v>
      </c>
      <c r="N36" s="25">
        <f>((J36*400)+(K36*100))+L36</f>
        <v>6</v>
      </c>
      <c r="O36" s="26">
        <v>3000</v>
      </c>
      <c r="P36" s="26">
        <f>N36*O36</f>
        <v>18000</v>
      </c>
      <c r="Q36" s="23">
        <v>1</v>
      </c>
      <c r="R36" s="23" t="s">
        <v>144</v>
      </c>
      <c r="S36" s="27" t="s">
        <v>145</v>
      </c>
      <c r="T36" s="23" t="s">
        <v>146</v>
      </c>
      <c r="U36" s="23" t="s">
        <v>154</v>
      </c>
      <c r="V36" s="24" t="s">
        <v>157</v>
      </c>
      <c r="W36" s="23" t="s">
        <v>158</v>
      </c>
      <c r="X36" s="23" t="s">
        <v>49</v>
      </c>
      <c r="Y36" s="23" t="s">
        <v>50</v>
      </c>
      <c r="Z36" s="23">
        <v>24</v>
      </c>
      <c r="AA36" s="28">
        <v>100</v>
      </c>
      <c r="AB36" s="26">
        <v>5600</v>
      </c>
      <c r="AC36" s="26">
        <f>Z36*AB36</f>
        <v>134400</v>
      </c>
      <c r="AD36" s="28">
        <v>32</v>
      </c>
      <c r="AE36" s="28">
        <v>54</v>
      </c>
      <c r="AF36" s="26">
        <f>(AC36*(100-AE36))/100</f>
        <v>61824</v>
      </c>
      <c r="AG36" s="26">
        <f>P36+AF36</f>
        <v>79824</v>
      </c>
      <c r="AH36" s="26">
        <f>(AG36*AA36)/100</f>
        <v>79824</v>
      </c>
      <c r="AI36" s="26">
        <v>50000000</v>
      </c>
      <c r="AJ36" s="26">
        <f>IF((AI36-AH36) &gt; 1,0,IF((AI36-AH36)&lt;0,AH36-AI36,AI36-AH36))</f>
        <v>0</v>
      </c>
      <c r="AK36" s="26">
        <v>0.02</v>
      </c>
      <c r="AL36" s="26">
        <f>ROUND(AJ36*(AK36/100),2)</f>
        <v>0</v>
      </c>
      <c r="AM36" s="3" t="s">
        <v>159</v>
      </c>
    </row>
    <row r="37" spans="1:39" x14ac:dyDescent="0.25">
      <c r="A37" s="23"/>
      <c r="B37" s="24"/>
      <c r="C37" s="23"/>
      <c r="D37" s="23"/>
      <c r="E37" s="23"/>
      <c r="F37" s="23"/>
      <c r="G37" s="24"/>
      <c r="H37" s="23"/>
      <c r="I37" s="23"/>
      <c r="J37" s="23"/>
      <c r="K37" s="23"/>
      <c r="L37" s="23"/>
      <c r="M37" s="23"/>
      <c r="N37" s="25"/>
      <c r="O37" s="26"/>
      <c r="P37" s="26"/>
      <c r="Q37" s="23"/>
      <c r="R37" s="23"/>
      <c r="S37" s="27"/>
      <c r="T37" s="23"/>
      <c r="U37" s="23"/>
      <c r="V37" s="24"/>
      <c r="W37" s="23"/>
      <c r="X37" s="23"/>
      <c r="Y37" s="23"/>
      <c r="Z37" s="23"/>
      <c r="AA37" s="28"/>
      <c r="AB37" s="26"/>
      <c r="AC37" s="26"/>
      <c r="AD37" s="28"/>
      <c r="AE37" s="28"/>
      <c r="AF37" s="26"/>
      <c r="AG37" s="26" t="s">
        <v>60</v>
      </c>
      <c r="AH37" s="26">
        <f>SUM(AH32:AH36)</f>
        <v>5823779</v>
      </c>
      <c r="AI37" s="26"/>
      <c r="AJ37" s="26">
        <f>SUM(AJ32:AJ36)</f>
        <v>0</v>
      </c>
      <c r="AK37" s="26"/>
      <c r="AL37" s="26">
        <f>SUM(AL32:AL36)</f>
        <v>0</v>
      </c>
    </row>
    <row r="38" spans="1:39" x14ac:dyDescent="0.25">
      <c r="A38" s="23" t="s">
        <v>160</v>
      </c>
      <c r="B38" s="24" t="s">
        <v>161</v>
      </c>
      <c r="C38" s="23" t="s">
        <v>162</v>
      </c>
      <c r="D38" s="23" t="s">
        <v>163</v>
      </c>
      <c r="E38" s="23">
        <v>13</v>
      </c>
      <c r="F38" s="23" t="s">
        <v>164</v>
      </c>
      <c r="G38" s="24" t="s">
        <v>165</v>
      </c>
      <c r="H38" s="23" t="s">
        <v>43</v>
      </c>
      <c r="I38" s="23" t="s">
        <v>166</v>
      </c>
      <c r="J38" s="23">
        <v>0</v>
      </c>
      <c r="K38" s="23">
        <v>0</v>
      </c>
      <c r="L38" s="23">
        <v>32</v>
      </c>
      <c r="M38" s="23" t="s">
        <v>75</v>
      </c>
      <c r="N38" s="25">
        <f>((J38*400)+(K38*100))+L38</f>
        <v>32</v>
      </c>
      <c r="O38" s="26">
        <v>2500</v>
      </c>
      <c r="P38" s="26">
        <f>N38*O38</f>
        <v>80000</v>
      </c>
      <c r="Q38" s="23"/>
      <c r="R38" s="23"/>
      <c r="S38" s="27"/>
      <c r="T38" s="23"/>
      <c r="U38" s="23"/>
      <c r="V38" s="24"/>
      <c r="W38" s="23"/>
      <c r="X38" s="23"/>
      <c r="Y38" s="23"/>
      <c r="Z38" s="23"/>
      <c r="AA38" s="28"/>
      <c r="AB38" s="26"/>
      <c r="AC38" s="26"/>
      <c r="AD38" s="28"/>
      <c r="AE38" s="28"/>
      <c r="AF38" s="26"/>
      <c r="AG38" s="26">
        <f>AF38+P38</f>
        <v>80000</v>
      </c>
      <c r="AH38" s="26">
        <f>AG38</f>
        <v>80000</v>
      </c>
      <c r="AI38" s="26">
        <v>50000000</v>
      </c>
      <c r="AJ38" s="26">
        <f>IF((AI38-AH38) &gt; 1,0,IF((AI38-AH38)&lt;0,AH38-AI38,AI38-AH38))</f>
        <v>0</v>
      </c>
      <c r="AK38" s="26">
        <v>0.01</v>
      </c>
      <c r="AL38" s="26">
        <f>AJ38*(AK38/100)</f>
        <v>0</v>
      </c>
    </row>
    <row r="39" spans="1:39" x14ac:dyDescent="0.25">
      <c r="A39" s="23"/>
      <c r="B39" s="24"/>
      <c r="C39" s="23"/>
      <c r="D39" s="23"/>
      <c r="E39" s="23">
        <v>14</v>
      </c>
      <c r="F39" s="23" t="s">
        <v>167</v>
      </c>
      <c r="G39" s="24" t="s">
        <v>168</v>
      </c>
      <c r="H39" s="23" t="s">
        <v>43</v>
      </c>
      <c r="I39" s="23" t="s">
        <v>169</v>
      </c>
      <c r="J39" s="23">
        <v>4</v>
      </c>
      <c r="K39" s="23">
        <v>0</v>
      </c>
      <c r="L39" s="23">
        <v>67.25</v>
      </c>
      <c r="M39" s="23" t="s">
        <v>59</v>
      </c>
      <c r="N39" s="25">
        <f>((J39*400)+(K39*100))+L39</f>
        <v>1667.25</v>
      </c>
      <c r="O39" s="26">
        <v>4200</v>
      </c>
      <c r="P39" s="26">
        <f>N39*O39</f>
        <v>7002450</v>
      </c>
      <c r="Q39" s="23"/>
      <c r="R39" s="23"/>
      <c r="S39" s="27"/>
      <c r="T39" s="23"/>
      <c r="U39" s="23"/>
      <c r="V39" s="24"/>
      <c r="W39" s="23"/>
      <c r="X39" s="23"/>
      <c r="Y39" s="23"/>
      <c r="Z39" s="23"/>
      <c r="AA39" s="28"/>
      <c r="AB39" s="26"/>
      <c r="AC39" s="26"/>
      <c r="AD39" s="28"/>
      <c r="AE39" s="28"/>
      <c r="AF39" s="26"/>
      <c r="AG39" s="26">
        <f>AF39+P39</f>
        <v>7002450</v>
      </c>
      <c r="AH39" s="26">
        <f>AG39</f>
        <v>7002450</v>
      </c>
      <c r="AI39" s="26">
        <v>50000000</v>
      </c>
      <c r="AJ39" s="26">
        <f>IF((AI39-AH39) &gt; 1,0,IF((AI39-AH39)&lt;0,AH39-AI39,AI39-AH39))</f>
        <v>0</v>
      </c>
      <c r="AK39" s="26">
        <v>0.02</v>
      </c>
      <c r="AL39" s="26">
        <f>AJ39*(AK39/100)</f>
        <v>0</v>
      </c>
    </row>
    <row r="40" spans="1:39" x14ac:dyDescent="0.25">
      <c r="A40" s="23"/>
      <c r="B40" s="24"/>
      <c r="C40" s="23"/>
      <c r="D40" s="23"/>
      <c r="E40" s="23"/>
      <c r="F40" s="23"/>
      <c r="G40" s="24"/>
      <c r="H40" s="23"/>
      <c r="I40" s="23"/>
      <c r="J40" s="23">
        <v>0</v>
      </c>
      <c r="K40" s="23">
        <v>0</v>
      </c>
      <c r="L40" s="23">
        <v>70.5</v>
      </c>
      <c r="M40" s="23" t="s">
        <v>59</v>
      </c>
      <c r="N40" s="25">
        <f>((J40*400)+(K40*100))+L40</f>
        <v>70.5</v>
      </c>
      <c r="O40" s="26">
        <v>4200</v>
      </c>
      <c r="P40" s="26">
        <f>N40*O40</f>
        <v>296100</v>
      </c>
      <c r="Q40" s="23">
        <v>1</v>
      </c>
      <c r="R40" s="23" t="s">
        <v>160</v>
      </c>
      <c r="S40" s="27" t="s">
        <v>161</v>
      </c>
      <c r="T40" s="23" t="s">
        <v>162</v>
      </c>
      <c r="U40" s="23" t="s">
        <v>170</v>
      </c>
      <c r="V40" s="24" t="s">
        <v>171</v>
      </c>
      <c r="W40" s="23" t="s">
        <v>109</v>
      </c>
      <c r="X40" s="23" t="s">
        <v>49</v>
      </c>
      <c r="Y40" s="23" t="s">
        <v>50</v>
      </c>
      <c r="Z40" s="23">
        <v>282</v>
      </c>
      <c r="AA40" s="28">
        <v>100</v>
      </c>
      <c r="AB40" s="26">
        <v>8150</v>
      </c>
      <c r="AC40" s="26">
        <f>Z40*AB40</f>
        <v>2298300</v>
      </c>
      <c r="AD40" s="28">
        <v>22</v>
      </c>
      <c r="AE40" s="28">
        <v>34</v>
      </c>
      <c r="AF40" s="26">
        <f>(AC40*(100-AE40))/100</f>
        <v>1516878</v>
      </c>
      <c r="AG40" s="26">
        <f>P40+AF40</f>
        <v>1812978</v>
      </c>
      <c r="AH40" s="26">
        <f>(AG40*AA40)/100</f>
        <v>1812978</v>
      </c>
      <c r="AI40" s="26">
        <v>50000000</v>
      </c>
      <c r="AJ40" s="26">
        <f>IF((AI40-AH40) &gt; 1,0,IF((AI40-AH40)&lt;0,AH40-AI40,AI40-AH40))</f>
        <v>0</v>
      </c>
      <c r="AK40" s="26">
        <v>0.02</v>
      </c>
      <c r="AL40" s="26">
        <f>ROUND(AJ40*(AK40/100),2)</f>
        <v>0</v>
      </c>
      <c r="AM40" s="3" t="s">
        <v>110</v>
      </c>
    </row>
    <row r="41" spans="1:39" x14ac:dyDescent="0.25">
      <c r="A41" s="23"/>
      <c r="B41" s="24"/>
      <c r="C41" s="23"/>
      <c r="D41" s="23"/>
      <c r="E41" s="23"/>
      <c r="F41" s="23"/>
      <c r="G41" s="24"/>
      <c r="H41" s="23"/>
      <c r="I41" s="23"/>
      <c r="J41" s="23"/>
      <c r="K41" s="23"/>
      <c r="L41" s="23"/>
      <c r="M41" s="23"/>
      <c r="N41" s="25"/>
      <c r="O41" s="26"/>
      <c r="P41" s="26"/>
      <c r="Q41" s="23"/>
      <c r="R41" s="23"/>
      <c r="S41" s="27"/>
      <c r="T41" s="23"/>
      <c r="U41" s="23"/>
      <c r="V41" s="24"/>
      <c r="W41" s="23"/>
      <c r="X41" s="23"/>
      <c r="Y41" s="23"/>
      <c r="Z41" s="23"/>
      <c r="AA41" s="28"/>
      <c r="AB41" s="26"/>
      <c r="AC41" s="26"/>
      <c r="AD41" s="28"/>
      <c r="AE41" s="28"/>
      <c r="AF41" s="26"/>
      <c r="AG41" s="26" t="s">
        <v>60</v>
      </c>
      <c r="AH41" s="26">
        <f>SUM(AH38:AH40)</f>
        <v>8895428</v>
      </c>
      <c r="AI41" s="26"/>
      <c r="AJ41" s="26">
        <f>SUM(AJ38:AJ40)</f>
        <v>0</v>
      </c>
      <c r="AK41" s="26"/>
      <c r="AL41" s="26">
        <f>SUM(AL38:AL40)</f>
        <v>0</v>
      </c>
    </row>
    <row r="42" spans="1:39" x14ac:dyDescent="0.25">
      <c r="A42" s="23" t="s">
        <v>172</v>
      </c>
      <c r="B42" s="24" t="s">
        <v>173</v>
      </c>
      <c r="C42" s="23" t="s">
        <v>174</v>
      </c>
      <c r="D42" s="23" t="s">
        <v>175</v>
      </c>
      <c r="E42" s="23">
        <v>15</v>
      </c>
      <c r="F42" s="23" t="s">
        <v>176</v>
      </c>
      <c r="G42" s="24" t="s">
        <v>177</v>
      </c>
      <c r="H42" s="23" t="s">
        <v>43</v>
      </c>
      <c r="I42" s="23" t="s">
        <v>178</v>
      </c>
      <c r="J42" s="23">
        <v>0</v>
      </c>
      <c r="K42" s="23">
        <v>1</v>
      </c>
      <c r="L42" s="23">
        <v>32</v>
      </c>
      <c r="M42" s="23" t="s">
        <v>76</v>
      </c>
      <c r="N42" s="25">
        <f>((J42*400)+(K42*100))+L42</f>
        <v>132</v>
      </c>
      <c r="O42" s="26">
        <v>4500</v>
      </c>
      <c r="P42" s="26">
        <f>N42*O42</f>
        <v>594000</v>
      </c>
      <c r="Q42" s="23">
        <v>1</v>
      </c>
      <c r="R42" s="23" t="s">
        <v>179</v>
      </c>
      <c r="S42" s="27" t="s">
        <v>180</v>
      </c>
      <c r="T42" s="23" t="s">
        <v>181</v>
      </c>
      <c r="U42" s="23" t="s">
        <v>182</v>
      </c>
      <c r="V42" s="24" t="s">
        <v>183</v>
      </c>
      <c r="W42" s="23" t="s">
        <v>53</v>
      </c>
      <c r="X42" s="23" t="s">
        <v>49</v>
      </c>
      <c r="Y42" s="23" t="s">
        <v>81</v>
      </c>
      <c r="Z42" s="23">
        <v>25</v>
      </c>
      <c r="AA42" s="28">
        <v>100</v>
      </c>
      <c r="AB42" s="26">
        <v>2750</v>
      </c>
      <c r="AC42" s="26">
        <f>Z42*AB42</f>
        <v>68750</v>
      </c>
      <c r="AD42" s="28">
        <v>11</v>
      </c>
      <c r="AE42" s="28">
        <v>12</v>
      </c>
      <c r="AF42" s="26">
        <f>(AC42*(100-AE42))/100</f>
        <v>60500</v>
      </c>
      <c r="AG42" s="26">
        <f>P42+AF42</f>
        <v>654500</v>
      </c>
      <c r="AH42" s="26">
        <f>(AG42*AA42)/100</f>
        <v>654500</v>
      </c>
      <c r="AI42" s="26">
        <v>0</v>
      </c>
      <c r="AJ42" s="26">
        <f>IF((AI42-AH42) &gt; 1,0,IF((AI42-AH42)&lt;0,AH42-AI42,AI42-AH42))</f>
        <v>654500</v>
      </c>
      <c r="AK42" s="26">
        <v>0.02</v>
      </c>
      <c r="AL42" s="26">
        <f>ROUND(AJ42*(AK42/100),2)</f>
        <v>130.9</v>
      </c>
      <c r="AM42" s="3" t="s">
        <v>159</v>
      </c>
    </row>
    <row r="43" spans="1:39" x14ac:dyDescent="0.25">
      <c r="A43" s="23"/>
      <c r="B43" s="24"/>
      <c r="C43" s="23"/>
      <c r="D43" s="23"/>
      <c r="E43" s="23">
        <v>16</v>
      </c>
      <c r="F43" s="23" t="s">
        <v>184</v>
      </c>
      <c r="G43" s="24" t="s">
        <v>185</v>
      </c>
      <c r="H43" s="23" t="s">
        <v>43</v>
      </c>
      <c r="I43" s="23" t="s">
        <v>186</v>
      </c>
      <c r="J43" s="23">
        <v>0</v>
      </c>
      <c r="K43" s="23">
        <v>0</v>
      </c>
      <c r="L43" s="23">
        <v>67</v>
      </c>
      <c r="M43" s="23" t="s">
        <v>75</v>
      </c>
      <c r="N43" s="25">
        <f>((J43*400)+(K43*100))+L43</f>
        <v>67</v>
      </c>
      <c r="O43" s="26">
        <v>4500</v>
      </c>
      <c r="P43" s="26">
        <f>N43*O43</f>
        <v>301500</v>
      </c>
      <c r="Q43" s="23"/>
      <c r="R43" s="23"/>
      <c r="S43" s="27"/>
      <c r="T43" s="23"/>
      <c r="U43" s="23"/>
      <c r="V43" s="24"/>
      <c r="W43" s="23"/>
      <c r="X43" s="23"/>
      <c r="Y43" s="23"/>
      <c r="Z43" s="23"/>
      <c r="AA43" s="28"/>
      <c r="AB43" s="26"/>
      <c r="AC43" s="26"/>
      <c r="AD43" s="28"/>
      <c r="AE43" s="28"/>
      <c r="AF43" s="26"/>
      <c r="AG43" s="26">
        <f>AF43+P43</f>
        <v>301500</v>
      </c>
      <c r="AH43" s="26">
        <f>AG43</f>
        <v>301500</v>
      </c>
      <c r="AI43" s="26">
        <v>50000000</v>
      </c>
      <c r="AJ43" s="26">
        <f>IF((AI43-AH43) &gt; 1,0,IF((AI43-AH43)&lt;0,AH43-AI43,AI43-AH43))</f>
        <v>0</v>
      </c>
      <c r="AK43" s="26">
        <v>0.01</v>
      </c>
      <c r="AL43" s="26">
        <f>AJ43*(AK43/100)</f>
        <v>0</v>
      </c>
    </row>
    <row r="44" spans="1:39" x14ac:dyDescent="0.25">
      <c r="A44" s="23"/>
      <c r="B44" s="24"/>
      <c r="C44" s="23"/>
      <c r="D44" s="23"/>
      <c r="E44" s="23"/>
      <c r="F44" s="23"/>
      <c r="G44" s="24"/>
      <c r="H44" s="23"/>
      <c r="I44" s="23"/>
      <c r="J44" s="23"/>
      <c r="K44" s="23"/>
      <c r="L44" s="23"/>
      <c r="M44" s="23"/>
      <c r="N44" s="25"/>
      <c r="O44" s="26"/>
      <c r="P44" s="26"/>
      <c r="Q44" s="23"/>
      <c r="R44" s="23"/>
      <c r="S44" s="27"/>
      <c r="T44" s="23"/>
      <c r="U44" s="23"/>
      <c r="V44" s="24"/>
      <c r="W44" s="23"/>
      <c r="X44" s="23"/>
      <c r="Y44" s="23"/>
      <c r="Z44" s="23"/>
      <c r="AA44" s="28"/>
      <c r="AB44" s="26"/>
      <c r="AC44" s="26"/>
      <c r="AD44" s="28"/>
      <c r="AE44" s="28"/>
      <c r="AF44" s="26"/>
      <c r="AG44" s="26" t="s">
        <v>60</v>
      </c>
      <c r="AH44" s="26">
        <f>SUM(AH42:AH43)</f>
        <v>956000</v>
      </c>
      <c r="AI44" s="26"/>
      <c r="AJ44" s="26">
        <f>SUM(AJ42:AJ43)</f>
        <v>654500</v>
      </c>
      <c r="AK44" s="26"/>
      <c r="AL44" s="26">
        <f>SUM(AL42:AL43)</f>
        <v>130.9</v>
      </c>
    </row>
    <row r="45" spans="1:39" x14ac:dyDescent="0.25">
      <c r="A45" s="23" t="s">
        <v>187</v>
      </c>
      <c r="B45" s="24" t="s">
        <v>188</v>
      </c>
      <c r="C45" s="23" t="s">
        <v>189</v>
      </c>
      <c r="D45" s="23" t="s">
        <v>190</v>
      </c>
      <c r="E45" s="23">
        <v>17</v>
      </c>
      <c r="F45" s="23" t="s">
        <v>191</v>
      </c>
      <c r="G45" s="24" t="s">
        <v>192</v>
      </c>
      <c r="H45" s="23" t="s">
        <v>43</v>
      </c>
      <c r="I45" s="23" t="s">
        <v>193</v>
      </c>
      <c r="J45" s="23">
        <v>2</v>
      </c>
      <c r="K45" s="23">
        <v>0</v>
      </c>
      <c r="L45" s="23">
        <v>32</v>
      </c>
      <c r="M45" s="23" t="s">
        <v>68</v>
      </c>
      <c r="N45" s="25">
        <f>((J45*400)+(K45*100))+L45</f>
        <v>832</v>
      </c>
      <c r="O45" s="26">
        <v>2450</v>
      </c>
      <c r="P45" s="26">
        <f>N45*O45</f>
        <v>2038400</v>
      </c>
      <c r="Q45" s="23"/>
      <c r="R45" s="23"/>
      <c r="S45" s="27"/>
      <c r="T45" s="23"/>
      <c r="U45" s="23"/>
      <c r="V45" s="24"/>
      <c r="W45" s="23"/>
      <c r="X45" s="23"/>
      <c r="Y45" s="23"/>
      <c r="Z45" s="23"/>
      <c r="AA45" s="28"/>
      <c r="AB45" s="26"/>
      <c r="AC45" s="26"/>
      <c r="AD45" s="28"/>
      <c r="AE45" s="28"/>
      <c r="AF45" s="26"/>
      <c r="AG45" s="26">
        <f>AF45+P45</f>
        <v>2038400</v>
      </c>
      <c r="AH45" s="26">
        <f>AG45</f>
        <v>2038400</v>
      </c>
      <c r="AI45" s="26">
        <v>0</v>
      </c>
      <c r="AJ45" s="26">
        <f>IF((AI45-AH45) &gt; 1,0,IF((AI45-AH45)&lt;0,AH45-AI45,AI45-AH45))</f>
        <v>2038400</v>
      </c>
      <c r="AK45" s="26">
        <v>0.3</v>
      </c>
      <c r="AL45" s="26">
        <f>AJ45*(AK45/100)</f>
        <v>6115.2</v>
      </c>
    </row>
    <row r="46" spans="1:39" x14ac:dyDescent="0.25">
      <c r="A46" s="23"/>
      <c r="B46" s="24"/>
      <c r="C46" s="23"/>
      <c r="D46" s="23"/>
      <c r="E46" s="23"/>
      <c r="F46" s="23"/>
      <c r="G46" s="24"/>
      <c r="H46" s="23"/>
      <c r="I46" s="23"/>
      <c r="J46" s="23">
        <v>6</v>
      </c>
      <c r="K46" s="23">
        <v>0</v>
      </c>
      <c r="L46" s="23">
        <v>0</v>
      </c>
      <c r="M46" s="23" t="s">
        <v>75</v>
      </c>
      <c r="N46" s="25">
        <f>((J46*400)+(K46*100))+L46</f>
        <v>2400</v>
      </c>
      <c r="O46" s="26">
        <v>2450</v>
      </c>
      <c r="P46" s="26">
        <f>N46*O46</f>
        <v>5880000</v>
      </c>
      <c r="Q46" s="23"/>
      <c r="R46" s="23"/>
      <c r="S46" s="27"/>
      <c r="T46" s="23"/>
      <c r="U46" s="23"/>
      <c r="V46" s="24"/>
      <c r="W46" s="23"/>
      <c r="X46" s="23"/>
      <c r="Y46" s="23"/>
      <c r="Z46" s="23"/>
      <c r="AA46" s="28"/>
      <c r="AB46" s="26"/>
      <c r="AC46" s="26"/>
      <c r="AD46" s="28"/>
      <c r="AE46" s="28"/>
      <c r="AF46" s="26"/>
      <c r="AG46" s="26">
        <f>AF46+P46</f>
        <v>5880000</v>
      </c>
      <c r="AH46" s="26">
        <f>AG46</f>
        <v>5880000</v>
      </c>
      <c r="AI46" s="26">
        <v>0</v>
      </c>
      <c r="AJ46" s="26">
        <f>IF((AI46-AH46) &gt; 1,0,IF((AI46-AH46)&lt;0,AH46-AI46,AI46-AH46))</f>
        <v>5880000</v>
      </c>
      <c r="AK46" s="26">
        <v>0.01</v>
      </c>
      <c r="AL46" s="26">
        <f>AJ46*(AK46/100)</f>
        <v>588</v>
      </c>
    </row>
    <row r="47" spans="1:39" x14ac:dyDescent="0.25">
      <c r="A47" s="23"/>
      <c r="B47" s="24"/>
      <c r="C47" s="23"/>
      <c r="D47" s="23"/>
      <c r="E47" s="23"/>
      <c r="F47" s="23"/>
      <c r="G47" s="24"/>
      <c r="H47" s="23"/>
      <c r="I47" s="23"/>
      <c r="J47" s="23"/>
      <c r="K47" s="23"/>
      <c r="L47" s="23"/>
      <c r="M47" s="23"/>
      <c r="N47" s="25"/>
      <c r="O47" s="26"/>
      <c r="P47" s="26"/>
      <c r="Q47" s="23"/>
      <c r="R47" s="23"/>
      <c r="S47" s="27"/>
      <c r="T47" s="23"/>
      <c r="U47" s="23"/>
      <c r="V47" s="24"/>
      <c r="W47" s="23"/>
      <c r="X47" s="23"/>
      <c r="Y47" s="23"/>
      <c r="Z47" s="23"/>
      <c r="AA47" s="28"/>
      <c r="AB47" s="26"/>
      <c r="AC47" s="26"/>
      <c r="AD47" s="28"/>
      <c r="AE47" s="28"/>
      <c r="AF47" s="26"/>
      <c r="AG47" s="26" t="s">
        <v>60</v>
      </c>
      <c r="AH47" s="26">
        <f>SUM(AH45:AH46)</f>
        <v>7918400</v>
      </c>
      <c r="AI47" s="26"/>
      <c r="AJ47" s="26">
        <f>SUM(AJ45:AJ46)</f>
        <v>7918400</v>
      </c>
      <c r="AK47" s="26"/>
      <c r="AL47" s="26">
        <f>SUM(AL45:AL46)</f>
        <v>6703.2</v>
      </c>
    </row>
    <row r="48" spans="1:39" x14ac:dyDescent="0.25">
      <c r="A48" s="23" t="s">
        <v>194</v>
      </c>
      <c r="B48" s="24" t="s">
        <v>195</v>
      </c>
      <c r="C48" s="23" t="s">
        <v>196</v>
      </c>
      <c r="D48" s="23" t="s">
        <v>197</v>
      </c>
      <c r="E48" s="23">
        <v>18</v>
      </c>
      <c r="F48" s="23" t="s">
        <v>198</v>
      </c>
      <c r="G48" s="24" t="s">
        <v>199</v>
      </c>
      <c r="H48" s="23" t="s">
        <v>43</v>
      </c>
      <c r="I48" s="23" t="s">
        <v>200</v>
      </c>
      <c r="J48" s="23">
        <v>0</v>
      </c>
      <c r="K48" s="23">
        <v>1</v>
      </c>
      <c r="L48" s="23">
        <v>0</v>
      </c>
      <c r="M48" s="23" t="s">
        <v>75</v>
      </c>
      <c r="N48" s="25">
        <f>((J48*400)+(K48*100))+L48</f>
        <v>100</v>
      </c>
      <c r="O48" s="26">
        <v>4000</v>
      </c>
      <c r="P48" s="26">
        <f>N48*O48</f>
        <v>400000</v>
      </c>
      <c r="Q48" s="23"/>
      <c r="R48" s="23"/>
      <c r="S48" s="27"/>
      <c r="T48" s="23"/>
      <c r="U48" s="23"/>
      <c r="V48" s="24"/>
      <c r="W48" s="23"/>
      <c r="X48" s="23"/>
      <c r="Y48" s="23"/>
      <c r="Z48" s="23"/>
      <c r="AA48" s="28"/>
      <c r="AB48" s="26"/>
      <c r="AC48" s="26"/>
      <c r="AD48" s="28"/>
      <c r="AE48" s="28"/>
      <c r="AF48" s="26"/>
      <c r="AG48" s="26">
        <f>AF48+P48</f>
        <v>400000</v>
      </c>
      <c r="AH48" s="26">
        <f>AG48</f>
        <v>400000</v>
      </c>
      <c r="AI48" s="26">
        <v>50000000</v>
      </c>
      <c r="AJ48" s="26">
        <f>IF((AI48-AH48) &gt; 1,0,IF((AI48-AH48)&lt;0,AH48-AI48,AI48-AH48))</f>
        <v>0</v>
      </c>
      <c r="AK48" s="26">
        <v>0.01</v>
      </c>
      <c r="AL48" s="26">
        <f>AJ48*(AK48/100)</f>
        <v>0</v>
      </c>
    </row>
    <row r="49" spans="1:39" x14ac:dyDescent="0.25">
      <c r="A49" s="23"/>
      <c r="B49" s="24"/>
      <c r="C49" s="23"/>
      <c r="D49" s="23"/>
      <c r="E49" s="23"/>
      <c r="F49" s="23"/>
      <c r="G49" s="24"/>
      <c r="H49" s="23"/>
      <c r="I49" s="23"/>
      <c r="J49" s="23"/>
      <c r="K49" s="23"/>
      <c r="L49" s="23"/>
      <c r="M49" s="23"/>
      <c r="N49" s="25"/>
      <c r="O49" s="26"/>
      <c r="P49" s="26"/>
      <c r="Q49" s="23"/>
      <c r="R49" s="23"/>
      <c r="S49" s="27"/>
      <c r="T49" s="23"/>
      <c r="U49" s="23"/>
      <c r="V49" s="24"/>
      <c r="W49" s="23"/>
      <c r="X49" s="23"/>
      <c r="Y49" s="23"/>
      <c r="Z49" s="23"/>
      <c r="AA49" s="28"/>
      <c r="AB49" s="26"/>
      <c r="AC49" s="26"/>
      <c r="AD49" s="28"/>
      <c r="AE49" s="28"/>
      <c r="AF49" s="26"/>
      <c r="AG49" s="26" t="s">
        <v>60</v>
      </c>
      <c r="AH49" s="26">
        <f>AH48</f>
        <v>400000</v>
      </c>
      <c r="AI49" s="26"/>
      <c r="AJ49" s="26">
        <f>AJ48</f>
        <v>0</v>
      </c>
      <c r="AK49" s="26"/>
      <c r="AL49" s="26">
        <f>AL48</f>
        <v>0</v>
      </c>
    </row>
    <row r="50" spans="1:39" x14ac:dyDescent="0.25">
      <c r="A50" s="23" t="s">
        <v>201</v>
      </c>
      <c r="B50" s="24" t="s">
        <v>202</v>
      </c>
      <c r="C50" s="23" t="s">
        <v>203</v>
      </c>
      <c r="D50" s="23" t="s">
        <v>204</v>
      </c>
      <c r="E50" s="23">
        <v>19</v>
      </c>
      <c r="F50" s="23" t="s">
        <v>205</v>
      </c>
      <c r="G50" s="24" t="s">
        <v>206</v>
      </c>
      <c r="H50" s="23" t="s">
        <v>43</v>
      </c>
      <c r="I50" s="23" t="s">
        <v>207</v>
      </c>
      <c r="J50" s="23">
        <v>0</v>
      </c>
      <c r="K50" s="23">
        <v>0</v>
      </c>
      <c r="L50" s="23">
        <v>56.5625</v>
      </c>
      <c r="M50" s="23" t="s">
        <v>68</v>
      </c>
      <c r="N50" s="25">
        <f>((J50*400)+(K50*100))+L50</f>
        <v>56.5625</v>
      </c>
      <c r="O50" s="26">
        <v>6500</v>
      </c>
      <c r="P50" s="26">
        <f>N50*O50</f>
        <v>367656.25</v>
      </c>
      <c r="Q50" s="23"/>
      <c r="R50" s="23"/>
      <c r="S50" s="27"/>
      <c r="T50" s="23"/>
      <c r="U50" s="23"/>
      <c r="V50" s="24"/>
      <c r="W50" s="23"/>
      <c r="X50" s="23"/>
      <c r="Y50" s="23"/>
      <c r="Z50" s="23"/>
      <c r="AA50" s="28"/>
      <c r="AB50" s="26"/>
      <c r="AC50" s="26"/>
      <c r="AD50" s="28"/>
      <c r="AE50" s="28"/>
      <c r="AF50" s="26"/>
      <c r="AG50" s="26">
        <f>AF50+P50</f>
        <v>367656.25</v>
      </c>
      <c r="AH50" s="26">
        <f>AG50</f>
        <v>367656.25</v>
      </c>
      <c r="AI50" s="26">
        <v>0</v>
      </c>
      <c r="AJ50" s="26">
        <f>IF((AI50-AH50) &gt; 1,0,IF((AI50-AH50)&lt;0,AH50-AI50,AI50-AH50))</f>
        <v>367656.25</v>
      </c>
      <c r="AK50" s="26">
        <v>0.3</v>
      </c>
      <c r="AL50" s="26">
        <f>AJ50*(AK50/100)</f>
        <v>1102.96875</v>
      </c>
    </row>
    <row r="51" spans="1:39" x14ac:dyDescent="0.25">
      <c r="A51" s="23"/>
      <c r="B51" s="24"/>
      <c r="C51" s="23"/>
      <c r="D51" s="23"/>
      <c r="E51" s="23"/>
      <c r="F51" s="23"/>
      <c r="G51" s="24"/>
      <c r="H51" s="23"/>
      <c r="I51" s="23"/>
      <c r="J51" s="23">
        <v>0</v>
      </c>
      <c r="K51" s="23">
        <v>0</v>
      </c>
      <c r="L51" s="23">
        <v>3.4375</v>
      </c>
      <c r="M51" s="23" t="s">
        <v>76</v>
      </c>
      <c r="N51" s="25">
        <f>((J51*400)+(K51*100))+L51</f>
        <v>3.4375</v>
      </c>
      <c r="O51" s="26">
        <v>6500</v>
      </c>
      <c r="P51" s="26">
        <f>N51*O51</f>
        <v>22343.75</v>
      </c>
      <c r="Q51" s="23">
        <v>1</v>
      </c>
      <c r="R51" s="23" t="s">
        <v>208</v>
      </c>
      <c r="S51" s="27" t="s">
        <v>209</v>
      </c>
      <c r="T51" s="23" t="s">
        <v>210</v>
      </c>
      <c r="U51" s="23" t="s">
        <v>211</v>
      </c>
      <c r="V51" s="24" t="s">
        <v>212</v>
      </c>
      <c r="W51" s="23" t="s">
        <v>158</v>
      </c>
      <c r="X51" s="23" t="s">
        <v>143</v>
      </c>
      <c r="Y51" s="23" t="s">
        <v>81</v>
      </c>
      <c r="Z51" s="23">
        <v>13.75</v>
      </c>
      <c r="AA51" s="28">
        <v>100</v>
      </c>
      <c r="AB51" s="26">
        <v>5600</v>
      </c>
      <c r="AC51" s="26">
        <f>Z51*AB51</f>
        <v>77000</v>
      </c>
      <c r="AD51" s="28">
        <v>3</v>
      </c>
      <c r="AE51" s="28">
        <v>6</v>
      </c>
      <c r="AF51" s="26">
        <f>(AC51*(100-AE51))/100</f>
        <v>72380</v>
      </c>
      <c r="AG51" s="26">
        <f>P51+AF51</f>
        <v>94723.75</v>
      </c>
      <c r="AH51" s="26">
        <f>(AG51*AA51)/100</f>
        <v>94723.75</v>
      </c>
      <c r="AI51" s="26">
        <v>0</v>
      </c>
      <c r="AJ51" s="26">
        <f>IF((AI51-AH51) &gt; 1,0,IF((AI51-AH51)&lt;0,AH51-AI51,AI51-AH51))</f>
        <v>94723.75</v>
      </c>
      <c r="AK51" s="26">
        <v>0.02</v>
      </c>
      <c r="AL51" s="26">
        <f>ROUND(AJ51*(AK51/100),2)</f>
        <v>18.940000000000001</v>
      </c>
      <c r="AM51" s="3" t="s">
        <v>159</v>
      </c>
    </row>
    <row r="52" spans="1:39" x14ac:dyDescent="0.25">
      <c r="A52" s="23"/>
      <c r="B52" s="24"/>
      <c r="C52" s="23"/>
      <c r="D52" s="23"/>
      <c r="E52" s="23"/>
      <c r="F52" s="23"/>
      <c r="G52" s="24"/>
      <c r="H52" s="23"/>
      <c r="I52" s="23"/>
      <c r="J52" s="23"/>
      <c r="K52" s="23"/>
      <c r="L52" s="23"/>
      <c r="M52" s="23"/>
      <c r="N52" s="25"/>
      <c r="O52" s="26"/>
      <c r="P52" s="26"/>
      <c r="Q52" s="23"/>
      <c r="R52" s="23"/>
      <c r="S52" s="27"/>
      <c r="T52" s="23"/>
      <c r="U52" s="23"/>
      <c r="V52" s="24"/>
      <c r="W52" s="23"/>
      <c r="X52" s="23"/>
      <c r="Y52" s="23"/>
      <c r="Z52" s="23"/>
      <c r="AA52" s="28"/>
      <c r="AB52" s="26"/>
      <c r="AC52" s="26"/>
      <c r="AD52" s="28"/>
      <c r="AE52" s="28"/>
      <c r="AF52" s="26"/>
      <c r="AG52" s="26" t="s">
        <v>60</v>
      </c>
      <c r="AH52" s="26">
        <f>SUM(AH50:AH51)</f>
        <v>462380</v>
      </c>
      <c r="AI52" s="26"/>
      <c r="AJ52" s="26">
        <f>SUM(AJ50:AJ51)</f>
        <v>462380</v>
      </c>
      <c r="AK52" s="26"/>
      <c r="AL52" s="26">
        <f>SUM(AL50:AL51)</f>
        <v>1121.9087500000001</v>
      </c>
    </row>
    <row r="53" spans="1:39" x14ac:dyDescent="0.25">
      <c r="A53" s="23" t="s">
        <v>213</v>
      </c>
      <c r="B53" s="24" t="s">
        <v>214</v>
      </c>
      <c r="C53" s="23" t="s">
        <v>215</v>
      </c>
      <c r="D53" s="23" t="s">
        <v>216</v>
      </c>
      <c r="E53" s="23">
        <v>20</v>
      </c>
      <c r="F53" s="23" t="s">
        <v>217</v>
      </c>
      <c r="G53" s="24" t="s">
        <v>218</v>
      </c>
      <c r="H53" s="23" t="s">
        <v>43</v>
      </c>
      <c r="I53" s="23" t="s">
        <v>219</v>
      </c>
      <c r="J53" s="23">
        <v>0</v>
      </c>
      <c r="K53" s="23">
        <v>0</v>
      </c>
      <c r="L53" s="23">
        <v>56.9</v>
      </c>
      <c r="M53" s="23" t="s">
        <v>91</v>
      </c>
      <c r="N53" s="25">
        <f>((J53*400)+(K53*100))+L53</f>
        <v>56.9</v>
      </c>
      <c r="O53" s="26">
        <v>4000</v>
      </c>
      <c r="P53" s="26">
        <f>N53*O53</f>
        <v>227600</v>
      </c>
      <c r="Q53" s="23">
        <v>1</v>
      </c>
      <c r="R53" s="23" t="s">
        <v>220</v>
      </c>
      <c r="S53" s="27" t="s">
        <v>221</v>
      </c>
      <c r="T53" s="23" t="s">
        <v>222</v>
      </c>
      <c r="U53" s="23" t="s">
        <v>223</v>
      </c>
      <c r="V53" s="24" t="s">
        <v>224</v>
      </c>
      <c r="W53" s="23" t="s">
        <v>158</v>
      </c>
      <c r="X53" s="23" t="s">
        <v>49</v>
      </c>
      <c r="Y53" s="23" t="s">
        <v>54</v>
      </c>
      <c r="Z53" s="23">
        <v>224</v>
      </c>
      <c r="AA53" s="28">
        <v>100</v>
      </c>
      <c r="AB53" s="26">
        <v>5600</v>
      </c>
      <c r="AC53" s="26">
        <f>Z53*AB53</f>
        <v>1254400</v>
      </c>
      <c r="AD53" s="28">
        <v>4</v>
      </c>
      <c r="AE53" s="28">
        <v>4</v>
      </c>
      <c r="AF53" s="26">
        <f>(AC53*(100-AE53))/100</f>
        <v>1204224</v>
      </c>
      <c r="AG53" s="26">
        <f>P53+AF53</f>
        <v>1431824</v>
      </c>
      <c r="AH53" s="26">
        <f>(AG53*AA53)/100</f>
        <v>1431824</v>
      </c>
      <c r="AI53" s="26">
        <v>0</v>
      </c>
      <c r="AJ53" s="26">
        <f>IF((AI53-AH53) &gt; 1,0,IF((AI53-AH53)&lt;0,AH53-AI53,AI53-AH53))</f>
        <v>1431824</v>
      </c>
      <c r="AK53" s="26">
        <v>0.3</v>
      </c>
      <c r="AL53" s="26">
        <f>ROUND(AJ53*(AK53/100),2)</f>
        <v>4295.47</v>
      </c>
      <c r="AM53" s="3" t="s">
        <v>159</v>
      </c>
    </row>
    <row r="54" spans="1:39" x14ac:dyDescent="0.25">
      <c r="A54" s="23"/>
      <c r="B54" s="24"/>
      <c r="C54" s="23"/>
      <c r="D54" s="23"/>
      <c r="E54" s="23"/>
      <c r="F54" s="23"/>
      <c r="G54" s="24"/>
      <c r="H54" s="23"/>
      <c r="I54" s="23"/>
      <c r="J54" s="23"/>
      <c r="K54" s="23"/>
      <c r="L54" s="23"/>
      <c r="M54" s="23"/>
      <c r="N54" s="25"/>
      <c r="O54" s="26"/>
      <c r="P54" s="26"/>
      <c r="Q54" s="23"/>
      <c r="R54" s="23"/>
      <c r="S54" s="27"/>
      <c r="T54" s="23"/>
      <c r="U54" s="23"/>
      <c r="V54" s="24"/>
      <c r="W54" s="23"/>
      <c r="X54" s="23"/>
      <c r="Y54" s="23"/>
      <c r="Z54" s="23"/>
      <c r="AA54" s="28"/>
      <c r="AB54" s="26"/>
      <c r="AC54" s="26"/>
      <c r="AD54" s="28"/>
      <c r="AE54" s="28"/>
      <c r="AF54" s="26"/>
      <c r="AG54" s="26" t="s">
        <v>60</v>
      </c>
      <c r="AH54" s="26">
        <f>AH53</f>
        <v>1431824</v>
      </c>
      <c r="AI54" s="26"/>
      <c r="AJ54" s="26">
        <f>AJ53</f>
        <v>1431824</v>
      </c>
      <c r="AK54" s="26"/>
      <c r="AL54" s="26">
        <f>AL53</f>
        <v>4295.47</v>
      </c>
    </row>
    <row r="55" spans="1:39" x14ac:dyDescent="0.25">
      <c r="A55" s="23" t="s">
        <v>225</v>
      </c>
      <c r="B55" s="24" t="s">
        <v>226</v>
      </c>
      <c r="C55" s="23" t="s">
        <v>227</v>
      </c>
      <c r="D55" s="23" t="s">
        <v>228</v>
      </c>
      <c r="E55" s="23">
        <v>21</v>
      </c>
      <c r="F55" s="23" t="s">
        <v>229</v>
      </c>
      <c r="G55" s="24" t="s">
        <v>230</v>
      </c>
      <c r="H55" s="23" t="s">
        <v>43</v>
      </c>
      <c r="I55" s="23" t="s">
        <v>231</v>
      </c>
      <c r="J55" s="23">
        <v>0</v>
      </c>
      <c r="K55" s="23">
        <v>0</v>
      </c>
      <c r="L55" s="23">
        <v>81.260000000000005</v>
      </c>
      <c r="M55" s="23" t="s">
        <v>59</v>
      </c>
      <c r="N55" s="25">
        <f>((J55*400)+(K55*100))+L55</f>
        <v>81.260000000000005</v>
      </c>
      <c r="O55" s="26">
        <v>5000</v>
      </c>
      <c r="P55" s="26">
        <f>N55*O55</f>
        <v>406300</v>
      </c>
      <c r="Q55" s="23">
        <v>1</v>
      </c>
      <c r="R55" s="23" t="s">
        <v>225</v>
      </c>
      <c r="S55" s="27" t="s">
        <v>226</v>
      </c>
      <c r="T55" s="23" t="s">
        <v>227</v>
      </c>
      <c r="U55" s="23" t="s">
        <v>232</v>
      </c>
      <c r="V55" s="24" t="s">
        <v>233</v>
      </c>
      <c r="W55" s="23" t="s">
        <v>48</v>
      </c>
      <c r="X55" s="23" t="s">
        <v>49</v>
      </c>
      <c r="Y55" s="23" t="s">
        <v>50</v>
      </c>
      <c r="Z55" s="23">
        <v>164</v>
      </c>
      <c r="AA55" s="28">
        <v>100</v>
      </c>
      <c r="AB55" s="26">
        <v>8300</v>
      </c>
      <c r="AC55" s="26">
        <f>Z55*AB55</f>
        <v>1361200</v>
      </c>
      <c r="AD55" s="28">
        <v>13</v>
      </c>
      <c r="AE55" s="28">
        <v>16</v>
      </c>
      <c r="AF55" s="26">
        <f>(AC55*(100-AE55))/100</f>
        <v>1143408</v>
      </c>
      <c r="AG55" s="26">
        <f>P55+AF55</f>
        <v>1549708</v>
      </c>
      <c r="AH55" s="26">
        <f>(AG55*AA55)/100</f>
        <v>1549708</v>
      </c>
      <c r="AI55" s="26">
        <v>50000000</v>
      </c>
      <c r="AJ55" s="26">
        <f>IF((AI55-AH55) &gt; 1,0,IF((AI55-AH55)&lt;0,AH55-AI55,AI55-AH55))</f>
        <v>0</v>
      </c>
      <c r="AK55" s="26">
        <v>0.02</v>
      </c>
      <c r="AL55" s="26">
        <f>ROUND(AJ55*(AK55/100),2)</f>
        <v>0</v>
      </c>
      <c r="AM55" s="3" t="s">
        <v>51</v>
      </c>
    </row>
    <row r="56" spans="1:39" x14ac:dyDescent="0.25">
      <c r="A56" s="23"/>
      <c r="B56" s="24"/>
      <c r="C56" s="23"/>
      <c r="D56" s="23"/>
      <c r="E56" s="23"/>
      <c r="F56" s="23"/>
      <c r="G56" s="24"/>
      <c r="H56" s="23"/>
      <c r="I56" s="23"/>
      <c r="J56" s="23">
        <v>0</v>
      </c>
      <c r="K56" s="23">
        <v>0</v>
      </c>
      <c r="L56" s="23">
        <v>3.44</v>
      </c>
      <c r="M56" s="23" t="s">
        <v>59</v>
      </c>
      <c r="N56" s="25">
        <f>((J56*400)+(K56*100))+L56</f>
        <v>3.44</v>
      </c>
      <c r="O56" s="26">
        <v>5000</v>
      </c>
      <c r="P56" s="26">
        <f>N56*O56</f>
        <v>17200</v>
      </c>
      <c r="Q56" s="23">
        <v>1</v>
      </c>
      <c r="R56" s="23" t="s">
        <v>225</v>
      </c>
      <c r="S56" s="27" t="s">
        <v>226</v>
      </c>
      <c r="T56" s="23" t="s">
        <v>227</v>
      </c>
      <c r="U56" s="23" t="s">
        <v>232</v>
      </c>
      <c r="V56" s="24" t="s">
        <v>234</v>
      </c>
      <c r="W56" s="23" t="s">
        <v>53</v>
      </c>
      <c r="X56" s="23" t="s">
        <v>49</v>
      </c>
      <c r="Y56" s="23" t="s">
        <v>50</v>
      </c>
      <c r="Z56" s="23">
        <v>13.75</v>
      </c>
      <c r="AA56" s="28">
        <v>100</v>
      </c>
      <c r="AB56" s="26">
        <v>2750</v>
      </c>
      <c r="AC56" s="26">
        <f>Z56*AB56</f>
        <v>37812.5</v>
      </c>
      <c r="AD56" s="28">
        <v>13</v>
      </c>
      <c r="AE56" s="28">
        <v>16</v>
      </c>
      <c r="AF56" s="26">
        <f>(AC56*(100-AE56))/100</f>
        <v>31762.5</v>
      </c>
      <c r="AG56" s="26">
        <f>P56+AF56</f>
        <v>48962.5</v>
      </c>
      <c r="AH56" s="26">
        <f>(AG56*AA56)/100</f>
        <v>48962.5</v>
      </c>
      <c r="AI56" s="26">
        <v>50000000</v>
      </c>
      <c r="AJ56" s="26">
        <f>IF((AI56-AH56) &gt; 1,0,IF((AI56-AH56)&lt;0,AH56-AI56,AI56-AH56))</f>
        <v>0</v>
      </c>
      <c r="AK56" s="26">
        <v>0.02</v>
      </c>
      <c r="AL56" s="26">
        <f>ROUND(AJ56*(AK56/100),2)</f>
        <v>0</v>
      </c>
      <c r="AM56" s="3" t="s">
        <v>159</v>
      </c>
    </row>
    <row r="57" spans="1:39" x14ac:dyDescent="0.25">
      <c r="A57" s="23"/>
      <c r="B57" s="24"/>
      <c r="C57" s="23"/>
      <c r="D57" s="23"/>
      <c r="E57" s="23"/>
      <c r="F57" s="23"/>
      <c r="G57" s="24"/>
      <c r="H57" s="23"/>
      <c r="I57" s="23"/>
      <c r="J57" s="23"/>
      <c r="K57" s="23"/>
      <c r="L57" s="23"/>
      <c r="M57" s="23"/>
      <c r="N57" s="25"/>
      <c r="O57" s="26"/>
      <c r="P57" s="26"/>
      <c r="Q57" s="23"/>
      <c r="R57" s="23"/>
      <c r="S57" s="27"/>
      <c r="T57" s="23"/>
      <c r="U57" s="23"/>
      <c r="V57" s="24"/>
      <c r="W57" s="23"/>
      <c r="X57" s="23"/>
      <c r="Y57" s="23"/>
      <c r="Z57" s="23"/>
      <c r="AA57" s="28"/>
      <c r="AB57" s="26"/>
      <c r="AC57" s="26"/>
      <c r="AD57" s="28"/>
      <c r="AE57" s="28"/>
      <c r="AF57" s="26"/>
      <c r="AG57" s="26" t="s">
        <v>60</v>
      </c>
      <c r="AH57" s="26">
        <f>SUM(AH55:AH56)</f>
        <v>1598670.5</v>
      </c>
      <c r="AI57" s="26"/>
      <c r="AJ57" s="26">
        <f>SUM(AJ55:AJ56)</f>
        <v>0</v>
      </c>
      <c r="AK57" s="26"/>
      <c r="AL57" s="26">
        <f>SUM(AL55:AL56)</f>
        <v>0</v>
      </c>
    </row>
    <row r="58" spans="1:39" x14ac:dyDescent="0.25">
      <c r="A58" s="23" t="s">
        <v>235</v>
      </c>
      <c r="B58" s="24" t="s">
        <v>236</v>
      </c>
      <c r="C58" s="23" t="s">
        <v>237</v>
      </c>
      <c r="D58" s="23" t="s">
        <v>238</v>
      </c>
      <c r="E58" s="23">
        <v>22</v>
      </c>
      <c r="F58" s="23" t="s">
        <v>239</v>
      </c>
      <c r="G58" s="24" t="s">
        <v>240</v>
      </c>
      <c r="H58" s="23" t="s">
        <v>43</v>
      </c>
      <c r="I58" s="23" t="s">
        <v>241</v>
      </c>
      <c r="J58" s="23">
        <v>0</v>
      </c>
      <c r="K58" s="23">
        <v>0</v>
      </c>
      <c r="L58" s="23">
        <v>59.57</v>
      </c>
      <c r="M58" s="23" t="s">
        <v>59</v>
      </c>
      <c r="N58" s="25">
        <f>((J58*400)+(K58*100))+L58</f>
        <v>59.57</v>
      </c>
      <c r="O58" s="26">
        <v>4500</v>
      </c>
      <c r="P58" s="26">
        <f>N58*O58</f>
        <v>268065</v>
      </c>
      <c r="Q58" s="23">
        <v>1</v>
      </c>
      <c r="R58" s="23" t="s">
        <v>242</v>
      </c>
      <c r="S58" s="27" t="s">
        <v>243</v>
      </c>
      <c r="T58" s="23" t="s">
        <v>244</v>
      </c>
      <c r="U58" s="23" t="s">
        <v>245</v>
      </c>
      <c r="V58" s="24" t="s">
        <v>246</v>
      </c>
      <c r="W58" s="23" t="s">
        <v>48</v>
      </c>
      <c r="X58" s="23" t="s">
        <v>49</v>
      </c>
      <c r="Y58" s="23" t="s">
        <v>50</v>
      </c>
      <c r="Z58" s="23">
        <v>108</v>
      </c>
      <c r="AA58" s="28">
        <v>100</v>
      </c>
      <c r="AB58" s="26">
        <v>8300</v>
      </c>
      <c r="AC58" s="26">
        <f>Z58*AB58</f>
        <v>896400</v>
      </c>
      <c r="AD58" s="28">
        <v>12</v>
      </c>
      <c r="AE58" s="28">
        <v>14</v>
      </c>
      <c r="AF58" s="26">
        <f>(AC58*(100-AE58))/100</f>
        <v>770904</v>
      </c>
      <c r="AG58" s="26">
        <f>P58+AF58</f>
        <v>1038969</v>
      </c>
      <c r="AH58" s="26">
        <f>(AG58*AA58)/100</f>
        <v>1038969</v>
      </c>
      <c r="AI58" s="26">
        <v>10000000</v>
      </c>
      <c r="AJ58" s="26">
        <f>IF((AI58-AH58) &gt; 1,0,IF((AI58-AH58)&lt;0,AH58-AI58,AI58-AH58))</f>
        <v>0</v>
      </c>
      <c r="AK58" s="26">
        <v>0.02</v>
      </c>
      <c r="AL58" s="26">
        <f>ROUND(AJ58*(AK58/100),2)</f>
        <v>0</v>
      </c>
      <c r="AM58" s="3" t="s">
        <v>51</v>
      </c>
    </row>
    <row r="59" spans="1:39" x14ac:dyDescent="0.25">
      <c r="A59" s="23"/>
      <c r="B59" s="24"/>
      <c r="C59" s="23"/>
      <c r="D59" s="23"/>
      <c r="E59" s="23"/>
      <c r="F59" s="23"/>
      <c r="G59" s="24"/>
      <c r="H59" s="23"/>
      <c r="I59" s="23"/>
      <c r="J59" s="23">
        <v>0</v>
      </c>
      <c r="K59" s="23">
        <v>0</v>
      </c>
      <c r="L59" s="23">
        <v>98.43</v>
      </c>
      <c r="M59" s="23" t="s">
        <v>59</v>
      </c>
      <c r="N59" s="25">
        <f>((J59*400)+(K59*100))+L59</f>
        <v>98.43</v>
      </c>
      <c r="O59" s="26">
        <v>4500</v>
      </c>
      <c r="P59" s="26">
        <f>N59*O59</f>
        <v>442935.00000000006</v>
      </c>
      <c r="Q59" s="23">
        <v>1</v>
      </c>
      <c r="R59" s="23" t="s">
        <v>247</v>
      </c>
      <c r="S59" s="27" t="s">
        <v>248</v>
      </c>
      <c r="T59" s="23" t="s">
        <v>249</v>
      </c>
      <c r="U59" s="23" t="s">
        <v>250</v>
      </c>
      <c r="V59" s="24" t="s">
        <v>251</v>
      </c>
      <c r="W59" s="23" t="s">
        <v>142</v>
      </c>
      <c r="X59" s="23" t="s">
        <v>143</v>
      </c>
      <c r="Y59" s="23" t="s">
        <v>50</v>
      </c>
      <c r="Z59" s="23">
        <v>225.25</v>
      </c>
      <c r="AA59" s="28">
        <v>100</v>
      </c>
      <c r="AB59" s="26">
        <v>7950</v>
      </c>
      <c r="AC59" s="26">
        <f>Z59*AB59</f>
        <v>1790737.5</v>
      </c>
      <c r="AD59" s="28">
        <v>52</v>
      </c>
      <c r="AE59" s="28">
        <v>85</v>
      </c>
      <c r="AF59" s="26">
        <f>(AC59*(100-AE59))/100</f>
        <v>268610.625</v>
      </c>
      <c r="AG59" s="26">
        <f>P59+AF59</f>
        <v>711545.625</v>
      </c>
      <c r="AH59" s="26">
        <f>(AG59*AA59)/100</f>
        <v>711545.625</v>
      </c>
      <c r="AI59" s="26">
        <v>10000000</v>
      </c>
      <c r="AJ59" s="26">
        <f>IF((AI59-AH59) &gt; 1,0,IF((AI59-AH59)&lt;0,AH59-AI59,AI59-AH59))</f>
        <v>0</v>
      </c>
      <c r="AK59" s="26">
        <v>0.02</v>
      </c>
      <c r="AL59" s="26">
        <f>ROUND(AJ59*(AK59/100),2)</f>
        <v>0</v>
      </c>
      <c r="AM59" s="3" t="s">
        <v>110</v>
      </c>
    </row>
    <row r="60" spans="1:39" x14ac:dyDescent="0.25">
      <c r="A60" s="23"/>
      <c r="B60" s="24"/>
      <c r="C60" s="23"/>
      <c r="D60" s="23"/>
      <c r="E60" s="23">
        <v>23</v>
      </c>
      <c r="F60" s="23" t="s">
        <v>252</v>
      </c>
      <c r="G60" s="24" t="s">
        <v>253</v>
      </c>
      <c r="H60" s="23" t="s">
        <v>43</v>
      </c>
      <c r="I60" s="23" t="s">
        <v>254</v>
      </c>
      <c r="J60" s="23">
        <v>0</v>
      </c>
      <c r="K60" s="23">
        <v>1</v>
      </c>
      <c r="L60" s="23">
        <v>34.869999999999997</v>
      </c>
      <c r="M60" s="23" t="s">
        <v>255</v>
      </c>
      <c r="N60" s="25">
        <f>((J60*400)+(K60*100))+L60</f>
        <v>134.87</v>
      </c>
      <c r="O60" s="26">
        <v>4500</v>
      </c>
      <c r="P60" s="26">
        <f>N60*O60</f>
        <v>606915</v>
      </c>
      <c r="Q60" s="23">
        <v>1</v>
      </c>
      <c r="R60" s="23" t="s">
        <v>256</v>
      </c>
      <c r="S60" s="27" t="s">
        <v>257</v>
      </c>
      <c r="T60" s="23" t="s">
        <v>258</v>
      </c>
      <c r="U60" s="23" t="s">
        <v>259</v>
      </c>
      <c r="V60" s="24" t="s">
        <v>260</v>
      </c>
      <c r="W60" s="23" t="s">
        <v>48</v>
      </c>
      <c r="X60" s="23" t="s">
        <v>49</v>
      </c>
      <c r="Y60" s="23" t="s">
        <v>261</v>
      </c>
      <c r="Z60" s="23">
        <v>219</v>
      </c>
      <c r="AA60" s="28">
        <v>100</v>
      </c>
      <c r="AB60" s="26">
        <v>8300</v>
      </c>
      <c r="AC60" s="26">
        <f>Z60*AB60</f>
        <v>1817700</v>
      </c>
      <c r="AD60" s="28">
        <v>18</v>
      </c>
      <c r="AE60" s="28">
        <v>26</v>
      </c>
      <c r="AF60" s="26">
        <f>(AC60*(100-AE60))/100</f>
        <v>1345098</v>
      </c>
      <c r="AG60" s="26">
        <f>P60+AF60</f>
        <v>1952013</v>
      </c>
      <c r="AH60" s="26">
        <f>(AG60*AA60)/100</f>
        <v>1952013</v>
      </c>
      <c r="AI60" s="26">
        <f>IF(AF60&lt;=10000000,AF60,10000000)</f>
        <v>1345098</v>
      </c>
      <c r="AJ60" s="26">
        <f>IF((AI60-AH60) &gt; 1,0,IF((AI60-AH60)&lt;0,AH60-AI60,AI60-AH60))</f>
        <v>606915</v>
      </c>
      <c r="AK60" s="26">
        <v>0.02</v>
      </c>
      <c r="AL60" s="26">
        <f>ROUND(AJ60*(AK60/100),2)</f>
        <v>121.38</v>
      </c>
      <c r="AM60" s="3" t="s">
        <v>51</v>
      </c>
    </row>
    <row r="61" spans="1:39" x14ac:dyDescent="0.25">
      <c r="A61" s="23"/>
      <c r="B61" s="24"/>
      <c r="C61" s="23"/>
      <c r="D61" s="23"/>
      <c r="E61" s="23"/>
      <c r="F61" s="23"/>
      <c r="G61" s="24"/>
      <c r="H61" s="23"/>
      <c r="I61" s="23"/>
      <c r="J61" s="23">
        <v>0</v>
      </c>
      <c r="K61" s="23">
        <v>0</v>
      </c>
      <c r="L61" s="23">
        <v>20.25</v>
      </c>
      <c r="M61" s="23" t="s">
        <v>255</v>
      </c>
      <c r="N61" s="25">
        <f>((J61*400)+(K61*100))+L61</f>
        <v>20.25</v>
      </c>
      <c r="O61" s="26">
        <v>4500</v>
      </c>
      <c r="P61" s="26">
        <f>N61*O61</f>
        <v>91125</v>
      </c>
      <c r="Q61" s="23">
        <v>1</v>
      </c>
      <c r="R61" s="23" t="s">
        <v>256</v>
      </c>
      <c r="S61" s="27" t="s">
        <v>257</v>
      </c>
      <c r="T61" s="23" t="s">
        <v>258</v>
      </c>
      <c r="U61" s="23" t="s">
        <v>259</v>
      </c>
      <c r="V61" s="24" t="s">
        <v>262</v>
      </c>
      <c r="W61" s="23" t="s">
        <v>53</v>
      </c>
      <c r="X61" s="23" t="s">
        <v>49</v>
      </c>
      <c r="Y61" s="23" t="s">
        <v>261</v>
      </c>
      <c r="Z61" s="23">
        <v>81</v>
      </c>
      <c r="AA61" s="28">
        <v>100</v>
      </c>
      <c r="AB61" s="26">
        <v>2750</v>
      </c>
      <c r="AC61" s="26">
        <f>Z61*AB61</f>
        <v>222750</v>
      </c>
      <c r="AD61" s="28">
        <v>6</v>
      </c>
      <c r="AE61" s="28">
        <v>6</v>
      </c>
      <c r="AF61" s="26">
        <f>(AC61*(100-AE61))/100</f>
        <v>209385</v>
      </c>
      <c r="AG61" s="26">
        <f>P61+AF61</f>
        <v>300510</v>
      </c>
      <c r="AH61" s="26">
        <f>(AG61*AA61)/100</f>
        <v>300510</v>
      </c>
      <c r="AI61" s="26">
        <f>IF(AF61&lt;=10000000,AF61,10000000)</f>
        <v>209385</v>
      </c>
      <c r="AJ61" s="26">
        <f>IF((AI61-AH61) &gt; 1,0,IF((AI61-AH61)&lt;0,AH61-AI61,AI61-AH61))</f>
        <v>91125</v>
      </c>
      <c r="AK61" s="26">
        <v>0.02</v>
      </c>
      <c r="AL61" s="26">
        <f>ROUND(AJ61*(AK61/100),2)</f>
        <v>18.23</v>
      </c>
      <c r="AM61" s="3" t="s">
        <v>83</v>
      </c>
    </row>
    <row r="62" spans="1:39" x14ac:dyDescent="0.25">
      <c r="A62" s="23"/>
      <c r="B62" s="24"/>
      <c r="C62" s="23"/>
      <c r="D62" s="23"/>
      <c r="E62" s="23"/>
      <c r="F62" s="23"/>
      <c r="G62" s="24"/>
      <c r="H62" s="23"/>
      <c r="I62" s="23"/>
      <c r="J62" s="23">
        <v>0</v>
      </c>
      <c r="K62" s="23">
        <v>0</v>
      </c>
      <c r="L62" s="23">
        <v>1.88</v>
      </c>
      <c r="M62" s="23" t="s">
        <v>255</v>
      </c>
      <c r="N62" s="25">
        <f>((J62*400)+(K62*100))+L62</f>
        <v>1.88</v>
      </c>
      <c r="O62" s="26">
        <v>4500</v>
      </c>
      <c r="P62" s="26">
        <f>N62*O62</f>
        <v>8460</v>
      </c>
      <c r="Q62" s="23">
        <v>1</v>
      </c>
      <c r="R62" s="23" t="s">
        <v>256</v>
      </c>
      <c r="S62" s="27" t="s">
        <v>257</v>
      </c>
      <c r="T62" s="23" t="s">
        <v>258</v>
      </c>
      <c r="U62" s="23" t="s">
        <v>259</v>
      </c>
      <c r="V62" s="24" t="s">
        <v>263</v>
      </c>
      <c r="W62" s="23" t="s">
        <v>53</v>
      </c>
      <c r="X62" s="23" t="s">
        <v>49</v>
      </c>
      <c r="Y62" s="23" t="s">
        <v>261</v>
      </c>
      <c r="Z62" s="23">
        <v>7.5</v>
      </c>
      <c r="AA62" s="28">
        <v>100</v>
      </c>
      <c r="AB62" s="26">
        <v>2750</v>
      </c>
      <c r="AC62" s="26">
        <f>Z62*AB62</f>
        <v>20625</v>
      </c>
      <c r="AD62" s="28">
        <v>6</v>
      </c>
      <c r="AE62" s="28">
        <v>6</v>
      </c>
      <c r="AF62" s="26">
        <f>(AC62*(100-AE62))/100</f>
        <v>19387.5</v>
      </c>
      <c r="AG62" s="26">
        <f>P62+AF62</f>
        <v>27847.5</v>
      </c>
      <c r="AH62" s="26">
        <f>(AG62*AA62)/100</f>
        <v>27847.5</v>
      </c>
      <c r="AI62" s="26">
        <f>IF(AF62&lt;=10000000,AF62,10000000)</f>
        <v>19387.5</v>
      </c>
      <c r="AJ62" s="26">
        <f>IF((AI62-AH62) &gt; 1,0,IF((AI62-AH62)&lt;0,AH62-AI62,AI62-AH62))</f>
        <v>8460</v>
      </c>
      <c r="AK62" s="26">
        <v>0.02</v>
      </c>
      <c r="AL62" s="26">
        <f>ROUND(AJ62*(AK62/100),2)</f>
        <v>1.69</v>
      </c>
      <c r="AM62" s="3" t="s">
        <v>264</v>
      </c>
    </row>
    <row r="63" spans="1:39" x14ac:dyDescent="0.25">
      <c r="A63" s="23"/>
      <c r="B63" s="24"/>
      <c r="C63" s="23"/>
      <c r="D63" s="23"/>
      <c r="E63" s="23"/>
      <c r="F63" s="23"/>
      <c r="G63" s="24"/>
      <c r="H63" s="23"/>
      <c r="I63" s="23"/>
      <c r="J63" s="23"/>
      <c r="K63" s="23"/>
      <c r="L63" s="23"/>
      <c r="M63" s="23"/>
      <c r="N63" s="25"/>
      <c r="O63" s="26"/>
      <c r="P63" s="26"/>
      <c r="Q63" s="23"/>
      <c r="R63" s="23"/>
      <c r="S63" s="27"/>
      <c r="T63" s="23"/>
      <c r="U63" s="23"/>
      <c r="V63" s="24"/>
      <c r="W63" s="23"/>
      <c r="X63" s="23"/>
      <c r="Y63" s="23"/>
      <c r="Z63" s="23"/>
      <c r="AA63" s="28"/>
      <c r="AB63" s="26"/>
      <c r="AC63" s="26"/>
      <c r="AD63" s="28"/>
      <c r="AE63" s="28"/>
      <c r="AF63" s="26"/>
      <c r="AG63" s="26" t="s">
        <v>60</v>
      </c>
      <c r="AH63" s="26">
        <f>SUM(AH58:AH62)</f>
        <v>4030885.125</v>
      </c>
      <c r="AI63" s="26"/>
      <c r="AJ63" s="26">
        <f>SUM(AJ58:AJ62)</f>
        <v>706500</v>
      </c>
      <c r="AK63" s="26"/>
      <c r="AL63" s="26">
        <f>SUM(AL58:AL62)</f>
        <v>141.29999999999998</v>
      </c>
    </row>
    <row r="64" spans="1:39" x14ac:dyDescent="0.25">
      <c r="A64" s="23" t="s">
        <v>265</v>
      </c>
      <c r="B64" s="24" t="s">
        <v>266</v>
      </c>
      <c r="C64" s="23" t="s">
        <v>267</v>
      </c>
      <c r="D64" s="23" t="s">
        <v>268</v>
      </c>
      <c r="E64" s="23">
        <v>24</v>
      </c>
      <c r="F64" s="23" t="s">
        <v>269</v>
      </c>
      <c r="G64" s="24" t="s">
        <v>270</v>
      </c>
      <c r="H64" s="23" t="s">
        <v>43</v>
      </c>
      <c r="I64" s="23" t="s">
        <v>271</v>
      </c>
      <c r="J64" s="23">
        <v>0</v>
      </c>
      <c r="K64" s="23">
        <v>3</v>
      </c>
      <c r="L64" s="23">
        <v>6</v>
      </c>
      <c r="M64" s="23" t="s">
        <v>75</v>
      </c>
      <c r="N64" s="25">
        <f>((J64*400)+(K64*100))+L64</f>
        <v>306</v>
      </c>
      <c r="O64" s="26">
        <v>4500</v>
      </c>
      <c r="P64" s="26">
        <f>N64*O64</f>
        <v>1377000</v>
      </c>
      <c r="Q64" s="23"/>
      <c r="R64" s="23"/>
      <c r="S64" s="27"/>
      <c r="T64" s="23"/>
      <c r="U64" s="23"/>
      <c r="V64" s="24"/>
      <c r="W64" s="23"/>
      <c r="X64" s="23"/>
      <c r="Y64" s="23"/>
      <c r="Z64" s="23"/>
      <c r="AA64" s="28"/>
      <c r="AB64" s="26"/>
      <c r="AC64" s="26"/>
      <c r="AD64" s="28"/>
      <c r="AE64" s="28"/>
      <c r="AF64" s="26"/>
      <c r="AG64" s="26">
        <f>AF64+P64</f>
        <v>1377000</v>
      </c>
      <c r="AH64" s="26">
        <f>AG64</f>
        <v>1377000</v>
      </c>
      <c r="AI64" s="26">
        <v>50000000</v>
      </c>
      <c r="AJ64" s="26">
        <f>IF((AI64-AH64) &gt; 1,0,IF((AI64-AH64)&lt;0,AH64-AI64,AI64-AH64))</f>
        <v>0</v>
      </c>
      <c r="AK64" s="26">
        <v>0.01</v>
      </c>
      <c r="AL64" s="26">
        <f>AJ64*(AK64/100)</f>
        <v>0</v>
      </c>
    </row>
    <row r="65" spans="1:39" x14ac:dyDescent="0.25">
      <c r="A65" s="23"/>
      <c r="B65" s="24"/>
      <c r="C65" s="23"/>
      <c r="D65" s="23"/>
      <c r="E65" s="23"/>
      <c r="F65" s="23"/>
      <c r="G65" s="24"/>
      <c r="H65" s="23"/>
      <c r="I65" s="23"/>
      <c r="J65" s="23"/>
      <c r="K65" s="23"/>
      <c r="L65" s="23"/>
      <c r="M65" s="23"/>
      <c r="N65" s="25"/>
      <c r="O65" s="26"/>
      <c r="P65" s="26"/>
      <c r="Q65" s="23"/>
      <c r="R65" s="23"/>
      <c r="S65" s="27"/>
      <c r="T65" s="23"/>
      <c r="U65" s="23"/>
      <c r="V65" s="24"/>
      <c r="W65" s="23"/>
      <c r="X65" s="23"/>
      <c r="Y65" s="23"/>
      <c r="Z65" s="23"/>
      <c r="AA65" s="28"/>
      <c r="AB65" s="26"/>
      <c r="AC65" s="26"/>
      <c r="AD65" s="28"/>
      <c r="AE65" s="28"/>
      <c r="AF65" s="26"/>
      <c r="AG65" s="26" t="s">
        <v>60</v>
      </c>
      <c r="AH65" s="26">
        <f>AH64</f>
        <v>1377000</v>
      </c>
      <c r="AI65" s="26"/>
      <c r="AJ65" s="26">
        <f>AJ64</f>
        <v>0</v>
      </c>
      <c r="AK65" s="26"/>
      <c r="AL65" s="26">
        <f>AL64</f>
        <v>0</v>
      </c>
    </row>
    <row r="66" spans="1:39" x14ac:dyDescent="0.25">
      <c r="A66" s="23" t="s">
        <v>272</v>
      </c>
      <c r="B66" s="24" t="s">
        <v>273</v>
      </c>
      <c r="C66" s="23" t="s">
        <v>274</v>
      </c>
      <c r="D66" s="23" t="s">
        <v>275</v>
      </c>
      <c r="E66" s="23">
        <v>25</v>
      </c>
      <c r="F66" s="23" t="s">
        <v>276</v>
      </c>
      <c r="G66" s="24" t="s">
        <v>277</v>
      </c>
      <c r="H66" s="23" t="s">
        <v>43</v>
      </c>
      <c r="I66" s="23" t="s">
        <v>278</v>
      </c>
      <c r="J66" s="23">
        <v>1</v>
      </c>
      <c r="K66" s="23">
        <v>0</v>
      </c>
      <c r="L66" s="23">
        <v>0</v>
      </c>
      <c r="M66" s="23" t="s">
        <v>68</v>
      </c>
      <c r="N66" s="25">
        <f>((J66*400)+(K66*100))+L66</f>
        <v>400</v>
      </c>
      <c r="O66" s="26">
        <v>4400</v>
      </c>
      <c r="P66" s="26">
        <f>N66*O66</f>
        <v>1760000</v>
      </c>
      <c r="Q66" s="23"/>
      <c r="R66" s="23"/>
      <c r="S66" s="27"/>
      <c r="T66" s="23"/>
      <c r="U66" s="23"/>
      <c r="V66" s="24"/>
      <c r="W66" s="23"/>
      <c r="X66" s="23"/>
      <c r="Y66" s="23"/>
      <c r="Z66" s="23"/>
      <c r="AA66" s="28"/>
      <c r="AB66" s="26"/>
      <c r="AC66" s="26"/>
      <c r="AD66" s="28"/>
      <c r="AE66" s="28"/>
      <c r="AF66" s="26"/>
      <c r="AG66" s="26">
        <f>AF66+P66</f>
        <v>1760000</v>
      </c>
      <c r="AH66" s="26">
        <f>AG66</f>
        <v>1760000</v>
      </c>
      <c r="AI66" s="26">
        <v>0</v>
      </c>
      <c r="AJ66" s="26">
        <f>IF((AI66-AH66) &gt; 1,0,IF((AI66-AH66)&lt;0,AH66-AI66,AI66-AH66))</f>
        <v>1760000</v>
      </c>
      <c r="AK66" s="26">
        <v>0.3</v>
      </c>
      <c r="AL66" s="26">
        <f>AJ66*(AK66/100)</f>
        <v>5280</v>
      </c>
    </row>
    <row r="67" spans="1:39" x14ac:dyDescent="0.25">
      <c r="A67" s="23"/>
      <c r="B67" s="24"/>
      <c r="C67" s="23"/>
      <c r="D67" s="23"/>
      <c r="E67" s="23"/>
      <c r="F67" s="23"/>
      <c r="G67" s="24"/>
      <c r="H67" s="23"/>
      <c r="I67" s="23"/>
      <c r="J67" s="23"/>
      <c r="K67" s="23"/>
      <c r="L67" s="23"/>
      <c r="M67" s="23"/>
      <c r="N67" s="25"/>
      <c r="O67" s="26"/>
      <c r="P67" s="26"/>
      <c r="Q67" s="23"/>
      <c r="R67" s="23"/>
      <c r="S67" s="27"/>
      <c r="T67" s="23"/>
      <c r="U67" s="23"/>
      <c r="V67" s="24"/>
      <c r="W67" s="23"/>
      <c r="X67" s="23"/>
      <c r="Y67" s="23"/>
      <c r="Z67" s="23"/>
      <c r="AA67" s="28"/>
      <c r="AB67" s="26"/>
      <c r="AC67" s="26"/>
      <c r="AD67" s="28"/>
      <c r="AE67" s="28"/>
      <c r="AF67" s="26"/>
      <c r="AG67" s="26" t="s">
        <v>60</v>
      </c>
      <c r="AH67" s="26">
        <f>AH66</f>
        <v>1760000</v>
      </c>
      <c r="AI67" s="26"/>
      <c r="AJ67" s="26">
        <f>AJ66</f>
        <v>1760000</v>
      </c>
      <c r="AK67" s="26"/>
      <c r="AL67" s="26">
        <f>AL66</f>
        <v>5280</v>
      </c>
    </row>
    <row r="68" spans="1:39" x14ac:dyDescent="0.25">
      <c r="A68" s="23" t="s">
        <v>279</v>
      </c>
      <c r="B68" s="24" t="s">
        <v>280</v>
      </c>
      <c r="C68" s="23" t="s">
        <v>281</v>
      </c>
      <c r="D68" s="23" t="s">
        <v>282</v>
      </c>
      <c r="E68" s="23">
        <v>26</v>
      </c>
      <c r="F68" s="23" t="s">
        <v>283</v>
      </c>
      <c r="G68" s="24" t="s">
        <v>284</v>
      </c>
      <c r="H68" s="23" t="s">
        <v>43</v>
      </c>
      <c r="I68" s="23" t="s">
        <v>285</v>
      </c>
      <c r="J68" s="23">
        <v>1</v>
      </c>
      <c r="K68" s="23">
        <v>0</v>
      </c>
      <c r="L68" s="23">
        <v>1</v>
      </c>
      <c r="M68" s="23" t="s">
        <v>76</v>
      </c>
      <c r="N68" s="25">
        <f>((J68*400)+(K68*100))+L68</f>
        <v>401</v>
      </c>
      <c r="O68" s="26">
        <v>3750</v>
      </c>
      <c r="P68" s="26">
        <f>N68*O68</f>
        <v>1503750</v>
      </c>
      <c r="Q68" s="23">
        <v>1</v>
      </c>
      <c r="R68" s="23" t="s">
        <v>279</v>
      </c>
      <c r="S68" s="27" t="s">
        <v>280</v>
      </c>
      <c r="T68" s="23" t="s">
        <v>281</v>
      </c>
      <c r="U68" s="23" t="s">
        <v>286</v>
      </c>
      <c r="V68" s="24" t="s">
        <v>287</v>
      </c>
      <c r="W68" s="23" t="s">
        <v>288</v>
      </c>
      <c r="X68" s="23" t="s">
        <v>49</v>
      </c>
      <c r="Y68" s="23" t="s">
        <v>81</v>
      </c>
      <c r="Z68" s="23">
        <v>2241</v>
      </c>
      <c r="AA68" s="28">
        <v>100</v>
      </c>
      <c r="AB68" s="26">
        <v>8400</v>
      </c>
      <c r="AC68" s="26">
        <f>Z68*AB68</f>
        <v>18824400</v>
      </c>
      <c r="AD68" s="28">
        <v>30</v>
      </c>
      <c r="AE68" s="28">
        <v>50</v>
      </c>
      <c r="AF68" s="26">
        <f>(AC68*(100-AE68))/100</f>
        <v>9412200</v>
      </c>
      <c r="AG68" s="26">
        <f>P68+AF68</f>
        <v>10915950</v>
      </c>
      <c r="AH68" s="26">
        <f>(AG68*AA68)/100</f>
        <v>10915950</v>
      </c>
      <c r="AI68" s="26">
        <v>0</v>
      </c>
      <c r="AJ68" s="26">
        <f>IF((AI68-AH68) &gt; 1,0,IF((AI68-AH68)&lt;0,AH68-AI68,AI68-AH68))</f>
        <v>10915950</v>
      </c>
      <c r="AK68" s="26">
        <v>0.02</v>
      </c>
      <c r="AL68" s="26">
        <f>ROUND(AJ68*(AK68/100),2)</f>
        <v>2183.19</v>
      </c>
      <c r="AM68" s="3" t="s">
        <v>289</v>
      </c>
    </row>
    <row r="69" spans="1:39" x14ac:dyDescent="0.25">
      <c r="A69" s="23"/>
      <c r="B69" s="24"/>
      <c r="C69" s="23"/>
      <c r="D69" s="23"/>
      <c r="E69" s="23">
        <v>27</v>
      </c>
      <c r="F69" s="23" t="s">
        <v>290</v>
      </c>
      <c r="G69" s="24" t="s">
        <v>291</v>
      </c>
      <c r="H69" s="23" t="s">
        <v>43</v>
      </c>
      <c r="I69" s="23" t="s">
        <v>292</v>
      </c>
      <c r="J69" s="23">
        <v>0</v>
      </c>
      <c r="K69" s="23">
        <v>2</v>
      </c>
      <c r="L69" s="23">
        <v>39</v>
      </c>
      <c r="M69" s="23" t="s">
        <v>76</v>
      </c>
      <c r="N69" s="25">
        <f>((J69*400)+(K69*100))+L69</f>
        <v>239</v>
      </c>
      <c r="O69" s="26">
        <v>3750</v>
      </c>
      <c r="P69" s="26">
        <f>N69*O69</f>
        <v>896250</v>
      </c>
      <c r="Q69" s="23"/>
      <c r="R69" s="23"/>
      <c r="S69" s="27"/>
      <c r="T69" s="23"/>
      <c r="U69" s="23"/>
      <c r="V69" s="24"/>
      <c r="W69" s="23"/>
      <c r="X69" s="23"/>
      <c r="Y69" s="23"/>
      <c r="Z69" s="23"/>
      <c r="AA69" s="28"/>
      <c r="AB69" s="26"/>
      <c r="AC69" s="26"/>
      <c r="AD69" s="28"/>
      <c r="AE69" s="28"/>
      <c r="AF69" s="26"/>
      <c r="AG69" s="26">
        <f>AF69+P69</f>
        <v>896250</v>
      </c>
      <c r="AH69" s="26">
        <f>AG69</f>
        <v>896250</v>
      </c>
      <c r="AI69" s="26">
        <v>0</v>
      </c>
      <c r="AJ69" s="26">
        <f>IF((AI69-AH69) &gt; 1,0,IF((AI69-AH69)&lt;0,AH69-AI69,AI69-AH69))</f>
        <v>896250</v>
      </c>
      <c r="AK69" s="26">
        <v>0.02</v>
      </c>
      <c r="AL69" s="26">
        <f>AJ69*(AK69/100)</f>
        <v>179.25</v>
      </c>
    </row>
    <row r="70" spans="1:39" x14ac:dyDescent="0.25">
      <c r="A70" s="23"/>
      <c r="B70" s="24"/>
      <c r="C70" s="23"/>
      <c r="D70" s="23"/>
      <c r="E70" s="23">
        <v>28</v>
      </c>
      <c r="F70" s="23" t="s">
        <v>293</v>
      </c>
      <c r="G70" s="24" t="s">
        <v>294</v>
      </c>
      <c r="H70" s="23" t="s">
        <v>43</v>
      </c>
      <c r="I70" s="23" t="s">
        <v>295</v>
      </c>
      <c r="J70" s="23">
        <v>0</v>
      </c>
      <c r="K70" s="23">
        <v>2</v>
      </c>
      <c r="L70" s="23">
        <v>63</v>
      </c>
      <c r="M70" s="23" t="s">
        <v>91</v>
      </c>
      <c r="N70" s="25">
        <f>((J70*400)+(K70*100))+L70</f>
        <v>263</v>
      </c>
      <c r="O70" s="26">
        <v>3750</v>
      </c>
      <c r="P70" s="26">
        <f>N70*O70</f>
        <v>986250</v>
      </c>
      <c r="Q70" s="23"/>
      <c r="R70" s="23"/>
      <c r="S70" s="27"/>
      <c r="T70" s="23"/>
      <c r="U70" s="23"/>
      <c r="V70" s="24"/>
      <c r="W70" s="23"/>
      <c r="X70" s="23"/>
      <c r="Y70" s="23"/>
      <c r="Z70" s="23"/>
      <c r="AA70" s="28"/>
      <c r="AB70" s="26"/>
      <c r="AC70" s="26"/>
      <c r="AD70" s="28"/>
      <c r="AE70" s="28"/>
      <c r="AF70" s="26"/>
      <c r="AG70" s="26">
        <f>AF70+P70</f>
        <v>986250</v>
      </c>
      <c r="AH70" s="26">
        <f>AG70</f>
        <v>986250</v>
      </c>
      <c r="AI70" s="26">
        <v>0</v>
      </c>
      <c r="AJ70" s="26">
        <f>IF((AI70-AH70) &gt; 1,0,IF((AI70-AH70)&lt;0,AH70-AI70,AI70-AH70))</f>
        <v>986250</v>
      </c>
      <c r="AK70" s="26">
        <v>0.3</v>
      </c>
      <c r="AL70" s="26">
        <f>AJ70*(AK70/100)</f>
        <v>2958.75</v>
      </c>
    </row>
    <row r="71" spans="1:39" x14ac:dyDescent="0.25">
      <c r="A71" s="23"/>
      <c r="B71" s="24"/>
      <c r="C71" s="23"/>
      <c r="D71" s="23"/>
      <c r="E71" s="23">
        <v>29</v>
      </c>
      <c r="F71" s="23" t="s">
        <v>296</v>
      </c>
      <c r="G71" s="24" t="s">
        <v>297</v>
      </c>
      <c r="H71" s="23" t="s">
        <v>43</v>
      </c>
      <c r="I71" s="23" t="s">
        <v>298</v>
      </c>
      <c r="J71" s="23">
        <v>0</v>
      </c>
      <c r="K71" s="23">
        <v>3</v>
      </c>
      <c r="L71" s="23">
        <v>50</v>
      </c>
      <c r="M71" s="23" t="s">
        <v>91</v>
      </c>
      <c r="N71" s="25">
        <f>((J71*400)+(K71*100))+L71</f>
        <v>350</v>
      </c>
      <c r="O71" s="26">
        <v>3750</v>
      </c>
      <c r="P71" s="26">
        <f>N71*O71</f>
        <v>1312500</v>
      </c>
      <c r="Q71" s="23"/>
      <c r="R71" s="23"/>
      <c r="S71" s="27"/>
      <c r="T71" s="23"/>
      <c r="U71" s="23"/>
      <c r="V71" s="24"/>
      <c r="W71" s="23"/>
      <c r="X71" s="23"/>
      <c r="Y71" s="23"/>
      <c r="Z71" s="23"/>
      <c r="AA71" s="28"/>
      <c r="AB71" s="26"/>
      <c r="AC71" s="26"/>
      <c r="AD71" s="28"/>
      <c r="AE71" s="28"/>
      <c r="AF71" s="26"/>
      <c r="AG71" s="26">
        <f>AF71+P71</f>
        <v>1312500</v>
      </c>
      <c r="AH71" s="26">
        <f>AG71</f>
        <v>1312500</v>
      </c>
      <c r="AI71" s="26">
        <v>0</v>
      </c>
      <c r="AJ71" s="26">
        <f>IF((AI71-AH71) &gt; 1,0,IF((AI71-AH71)&lt;0,AH71-AI71,AI71-AH71))</f>
        <v>1312500</v>
      </c>
      <c r="AK71" s="26">
        <v>0.3</v>
      </c>
      <c r="AL71" s="26">
        <f>AJ71*(AK71/100)</f>
        <v>3937.5</v>
      </c>
    </row>
    <row r="72" spans="1:39" x14ac:dyDescent="0.25">
      <c r="A72" s="23"/>
      <c r="B72" s="24"/>
      <c r="C72" s="23"/>
      <c r="D72" s="23"/>
      <c r="E72" s="23">
        <v>30</v>
      </c>
      <c r="F72" s="23" t="s">
        <v>299</v>
      </c>
      <c r="G72" s="24" t="s">
        <v>300</v>
      </c>
      <c r="H72" s="23" t="s">
        <v>43</v>
      </c>
      <c r="I72" s="23" t="s">
        <v>301</v>
      </c>
      <c r="J72" s="23">
        <v>0</v>
      </c>
      <c r="K72" s="23">
        <v>2</v>
      </c>
      <c r="L72" s="23">
        <v>53</v>
      </c>
      <c r="M72" s="23" t="s">
        <v>91</v>
      </c>
      <c r="N72" s="25">
        <f>((J72*400)+(K72*100))+L72</f>
        <v>253</v>
      </c>
      <c r="O72" s="26">
        <v>3750</v>
      </c>
      <c r="P72" s="26">
        <f>N72*O72</f>
        <v>948750</v>
      </c>
      <c r="Q72" s="23"/>
      <c r="R72" s="23"/>
      <c r="S72" s="27"/>
      <c r="T72" s="23"/>
      <c r="U72" s="23"/>
      <c r="V72" s="24"/>
      <c r="W72" s="23"/>
      <c r="X72" s="23"/>
      <c r="Y72" s="23"/>
      <c r="Z72" s="23"/>
      <c r="AA72" s="28"/>
      <c r="AB72" s="26"/>
      <c r="AC72" s="26"/>
      <c r="AD72" s="28"/>
      <c r="AE72" s="28"/>
      <c r="AF72" s="26"/>
      <c r="AG72" s="26">
        <f>AF72+P72</f>
        <v>948750</v>
      </c>
      <c r="AH72" s="26">
        <f>AG72</f>
        <v>948750</v>
      </c>
      <c r="AI72" s="26">
        <v>0</v>
      </c>
      <c r="AJ72" s="26">
        <f>IF((AI72-AH72) &gt; 1,0,IF((AI72-AH72)&lt;0,AH72-AI72,AI72-AH72))</f>
        <v>948750</v>
      </c>
      <c r="AK72" s="26">
        <v>0.3</v>
      </c>
      <c r="AL72" s="26">
        <f>AJ72*(AK72/100)</f>
        <v>2846.25</v>
      </c>
    </row>
    <row r="73" spans="1:39" x14ac:dyDescent="0.25">
      <c r="A73" s="23"/>
      <c r="B73" s="24"/>
      <c r="C73" s="23"/>
      <c r="D73" s="23"/>
      <c r="E73" s="23"/>
      <c r="F73" s="23"/>
      <c r="G73" s="24"/>
      <c r="H73" s="23"/>
      <c r="I73" s="23"/>
      <c r="J73" s="23"/>
      <c r="K73" s="23"/>
      <c r="L73" s="23"/>
      <c r="M73" s="23"/>
      <c r="N73" s="25"/>
      <c r="O73" s="26"/>
      <c r="P73" s="26"/>
      <c r="Q73" s="23"/>
      <c r="R73" s="23"/>
      <c r="S73" s="27"/>
      <c r="T73" s="23"/>
      <c r="U73" s="23"/>
      <c r="V73" s="24"/>
      <c r="W73" s="23"/>
      <c r="X73" s="23"/>
      <c r="Y73" s="23"/>
      <c r="Z73" s="23"/>
      <c r="AA73" s="28"/>
      <c r="AB73" s="26"/>
      <c r="AC73" s="26"/>
      <c r="AD73" s="28"/>
      <c r="AE73" s="28"/>
      <c r="AF73" s="26"/>
      <c r="AG73" s="26" t="s">
        <v>60</v>
      </c>
      <c r="AH73" s="26">
        <f>SUM(AH68:AH72)</f>
        <v>15059700</v>
      </c>
      <c r="AI73" s="26"/>
      <c r="AJ73" s="26">
        <f>SUM(AJ68:AJ72)</f>
        <v>15059700</v>
      </c>
      <c r="AK73" s="26"/>
      <c r="AL73" s="26">
        <f>SUM(AL68:AL72)</f>
        <v>12104.94</v>
      </c>
    </row>
    <row r="74" spans="1:39" x14ac:dyDescent="0.25">
      <c r="A74" s="23" t="s">
        <v>302</v>
      </c>
      <c r="B74" s="24" t="s">
        <v>303</v>
      </c>
      <c r="C74" s="23" t="s">
        <v>304</v>
      </c>
      <c r="D74" s="23" t="s">
        <v>305</v>
      </c>
      <c r="E74" s="23">
        <v>31</v>
      </c>
      <c r="F74" s="23" t="s">
        <v>306</v>
      </c>
      <c r="G74" s="24" t="s">
        <v>307</v>
      </c>
      <c r="H74" s="23" t="s">
        <v>43</v>
      </c>
      <c r="I74" s="23" t="s">
        <v>308</v>
      </c>
      <c r="J74" s="23">
        <v>1</v>
      </c>
      <c r="K74" s="23">
        <v>2</v>
      </c>
      <c r="L74" s="23">
        <v>46</v>
      </c>
      <c r="M74" s="23" t="s">
        <v>68</v>
      </c>
      <c r="N74" s="25">
        <f>((J74*400)+(K74*100))+L74</f>
        <v>646</v>
      </c>
      <c r="O74" s="26">
        <v>4000</v>
      </c>
      <c r="P74" s="26">
        <f>N74*O74</f>
        <v>2584000</v>
      </c>
      <c r="Q74" s="23"/>
      <c r="R74" s="23"/>
      <c r="S74" s="27"/>
      <c r="T74" s="23"/>
      <c r="U74" s="23"/>
      <c r="V74" s="24"/>
      <c r="W74" s="23"/>
      <c r="X74" s="23"/>
      <c r="Y74" s="23"/>
      <c r="Z74" s="23"/>
      <c r="AA74" s="28"/>
      <c r="AB74" s="26"/>
      <c r="AC74" s="26"/>
      <c r="AD74" s="28"/>
      <c r="AE74" s="28"/>
      <c r="AF74" s="26"/>
      <c r="AG74" s="26">
        <f>AF74+P74</f>
        <v>2584000</v>
      </c>
      <c r="AH74" s="26">
        <f>AG74</f>
        <v>2584000</v>
      </c>
      <c r="AI74" s="26">
        <v>0</v>
      </c>
      <c r="AJ74" s="26">
        <f>IF((AI74-AH74) &gt; 1,0,IF((AI74-AH74)&lt;0,AH74-AI74,AI74-AH74))</f>
        <v>2584000</v>
      </c>
      <c r="AK74" s="26">
        <v>0.3</v>
      </c>
      <c r="AL74" s="26">
        <f>AJ74*(AK74/100)</f>
        <v>7752</v>
      </c>
    </row>
    <row r="75" spans="1:39" x14ac:dyDescent="0.25">
      <c r="A75" s="23"/>
      <c r="B75" s="24"/>
      <c r="C75" s="23"/>
      <c r="D75" s="23"/>
      <c r="E75" s="23"/>
      <c r="F75" s="23"/>
      <c r="G75" s="24"/>
      <c r="H75" s="23"/>
      <c r="I75" s="23"/>
      <c r="J75" s="23"/>
      <c r="K75" s="23"/>
      <c r="L75" s="23"/>
      <c r="M75" s="23"/>
      <c r="N75" s="25"/>
      <c r="O75" s="26"/>
      <c r="P75" s="26"/>
      <c r="Q75" s="23"/>
      <c r="R75" s="23"/>
      <c r="S75" s="27"/>
      <c r="T75" s="23"/>
      <c r="U75" s="23"/>
      <c r="V75" s="24"/>
      <c r="W75" s="23"/>
      <c r="X75" s="23"/>
      <c r="Y75" s="23"/>
      <c r="Z75" s="23"/>
      <c r="AA75" s="28"/>
      <c r="AB75" s="26"/>
      <c r="AC75" s="26"/>
      <c r="AD75" s="28"/>
      <c r="AE75" s="28"/>
      <c r="AF75" s="26"/>
      <c r="AG75" s="26" t="s">
        <v>60</v>
      </c>
      <c r="AH75" s="26">
        <f>AH74</f>
        <v>2584000</v>
      </c>
      <c r="AI75" s="26"/>
      <c r="AJ75" s="26">
        <f>AJ74</f>
        <v>2584000</v>
      </c>
      <c r="AK75" s="26"/>
      <c r="AL75" s="26">
        <f>AL74</f>
        <v>7752</v>
      </c>
    </row>
    <row r="76" spans="1:39" x14ac:dyDescent="0.25">
      <c r="A76" s="23" t="s">
        <v>309</v>
      </c>
      <c r="B76" s="24" t="s">
        <v>310</v>
      </c>
      <c r="C76" s="23" t="s">
        <v>311</v>
      </c>
      <c r="D76" s="23" t="s">
        <v>312</v>
      </c>
      <c r="E76" s="23">
        <v>32</v>
      </c>
      <c r="F76" s="23" t="s">
        <v>313</v>
      </c>
      <c r="G76" s="24" t="s">
        <v>314</v>
      </c>
      <c r="H76" s="23" t="s">
        <v>43</v>
      </c>
      <c r="I76" s="23" t="s">
        <v>315</v>
      </c>
      <c r="J76" s="23">
        <v>0</v>
      </c>
      <c r="K76" s="23">
        <v>0</v>
      </c>
      <c r="L76" s="23">
        <v>36</v>
      </c>
      <c r="M76" s="23" t="s">
        <v>76</v>
      </c>
      <c r="N76" s="25">
        <f>((J76*400)+(K76*100))+L76</f>
        <v>36</v>
      </c>
      <c r="O76" s="26">
        <v>5000</v>
      </c>
      <c r="P76" s="26">
        <f>N76*O76</f>
        <v>180000</v>
      </c>
      <c r="Q76" s="23">
        <v>1</v>
      </c>
      <c r="R76" s="23" t="s">
        <v>309</v>
      </c>
      <c r="S76" s="27" t="s">
        <v>310</v>
      </c>
      <c r="T76" s="23" t="s">
        <v>311</v>
      </c>
      <c r="U76" s="23" t="s">
        <v>316</v>
      </c>
      <c r="V76" s="24" t="s">
        <v>317</v>
      </c>
      <c r="W76" s="23" t="s">
        <v>48</v>
      </c>
      <c r="X76" s="23" t="s">
        <v>49</v>
      </c>
      <c r="Y76" s="23" t="s">
        <v>318</v>
      </c>
      <c r="Z76" s="23">
        <v>50</v>
      </c>
      <c r="AA76" s="28">
        <v>100</v>
      </c>
      <c r="AB76" s="26">
        <v>8300</v>
      </c>
      <c r="AC76" s="26">
        <f>Z76*AB76</f>
        <v>415000</v>
      </c>
      <c r="AD76" s="28">
        <v>12</v>
      </c>
      <c r="AE76" s="28">
        <v>14</v>
      </c>
      <c r="AF76" s="26">
        <f>(AC76*(100-AE76))/100</f>
        <v>356900</v>
      </c>
      <c r="AG76" s="26">
        <f>P76+AF76</f>
        <v>536900</v>
      </c>
      <c r="AH76" s="26">
        <f>(AG76*AA76)/100</f>
        <v>536900</v>
      </c>
      <c r="AI76" s="26">
        <v>0</v>
      </c>
      <c r="AJ76" s="26">
        <f>IF((AI76-AH76) &gt; 1,0,IF((AI76-AH76)&lt;0,AH76-AI76,AI76-AH76))</f>
        <v>536900</v>
      </c>
      <c r="AK76" s="26">
        <v>0.02</v>
      </c>
      <c r="AL76" s="26">
        <f>ROUND(AJ76*(AK76/100),2)</f>
        <v>107.38</v>
      </c>
      <c r="AM76" s="3" t="s">
        <v>319</v>
      </c>
    </row>
    <row r="77" spans="1:39" x14ac:dyDescent="0.25">
      <c r="A77" s="23"/>
      <c r="B77" s="24"/>
      <c r="C77" s="23"/>
      <c r="D77" s="23"/>
      <c r="E77" s="23">
        <v>33</v>
      </c>
      <c r="F77" s="23" t="s">
        <v>320</v>
      </c>
      <c r="G77" s="24" t="s">
        <v>321</v>
      </c>
      <c r="H77" s="23" t="s">
        <v>43</v>
      </c>
      <c r="I77" s="23" t="s">
        <v>322</v>
      </c>
      <c r="J77" s="23">
        <v>0</v>
      </c>
      <c r="K77" s="23">
        <v>0</v>
      </c>
      <c r="L77" s="23">
        <v>36</v>
      </c>
      <c r="M77" s="23" t="s">
        <v>59</v>
      </c>
      <c r="N77" s="25">
        <f>((J77*400)+(K77*100))+L77</f>
        <v>36</v>
      </c>
      <c r="O77" s="26">
        <v>5000</v>
      </c>
      <c r="P77" s="26">
        <f>N77*O77</f>
        <v>180000</v>
      </c>
      <c r="Q77" s="23">
        <v>1</v>
      </c>
      <c r="R77" s="23" t="s">
        <v>309</v>
      </c>
      <c r="S77" s="27" t="s">
        <v>310</v>
      </c>
      <c r="T77" s="23" t="s">
        <v>311</v>
      </c>
      <c r="U77" s="23" t="s">
        <v>316</v>
      </c>
      <c r="V77" s="24" t="s">
        <v>323</v>
      </c>
      <c r="W77" s="23" t="s">
        <v>324</v>
      </c>
      <c r="X77" s="23" t="s">
        <v>49</v>
      </c>
      <c r="Y77" s="23" t="s">
        <v>50</v>
      </c>
      <c r="Z77" s="23">
        <v>85</v>
      </c>
      <c r="AA77" s="28">
        <v>100</v>
      </c>
      <c r="AB77" s="26">
        <v>7750</v>
      </c>
      <c r="AC77" s="26">
        <f>Z77*AB77</f>
        <v>658750</v>
      </c>
      <c r="AD77" s="28">
        <v>12</v>
      </c>
      <c r="AE77" s="28">
        <v>14</v>
      </c>
      <c r="AF77" s="26">
        <f>(AC77*(100-AE77))/100</f>
        <v>566525</v>
      </c>
      <c r="AG77" s="26">
        <f>P77+AF77</f>
        <v>746525</v>
      </c>
      <c r="AH77" s="26">
        <f>(AG77*AA77)/100</f>
        <v>746525</v>
      </c>
      <c r="AI77" s="26">
        <v>50000000</v>
      </c>
      <c r="AJ77" s="26">
        <f>IF((AI77-AH77) &gt; 1,0,IF((AI77-AH77)&lt;0,AH77-AI77,AI77-AH77))</f>
        <v>0</v>
      </c>
      <c r="AK77" s="26">
        <v>0.02</v>
      </c>
      <c r="AL77" s="26">
        <f>ROUND(AJ77*(AK77/100),2)</f>
        <v>0</v>
      </c>
      <c r="AM77" s="3" t="s">
        <v>51</v>
      </c>
    </row>
    <row r="78" spans="1:39" x14ac:dyDescent="0.25">
      <c r="A78" s="23"/>
      <c r="B78" s="24"/>
      <c r="C78" s="23"/>
      <c r="D78" s="23"/>
      <c r="E78" s="23"/>
      <c r="F78" s="23"/>
      <c r="G78" s="24"/>
      <c r="H78" s="23"/>
      <c r="I78" s="23"/>
      <c r="J78" s="23"/>
      <c r="K78" s="23"/>
      <c r="L78" s="23"/>
      <c r="M78" s="23"/>
      <c r="N78" s="25"/>
      <c r="O78" s="26"/>
      <c r="P78" s="26"/>
      <c r="Q78" s="23"/>
      <c r="R78" s="23"/>
      <c r="S78" s="27"/>
      <c r="T78" s="23"/>
      <c r="U78" s="23"/>
      <c r="V78" s="24"/>
      <c r="W78" s="23"/>
      <c r="X78" s="23"/>
      <c r="Y78" s="23"/>
      <c r="Z78" s="23"/>
      <c r="AA78" s="28"/>
      <c r="AB78" s="26"/>
      <c r="AC78" s="26"/>
      <c r="AD78" s="28"/>
      <c r="AE78" s="28"/>
      <c r="AF78" s="26"/>
      <c r="AG78" s="26" t="s">
        <v>60</v>
      </c>
      <c r="AH78" s="26">
        <f>SUM(AH76:AH77)</f>
        <v>1283425</v>
      </c>
      <c r="AI78" s="26"/>
      <c r="AJ78" s="26">
        <f>SUM(AJ76:AJ77)</f>
        <v>536900</v>
      </c>
      <c r="AK78" s="26"/>
      <c r="AL78" s="26">
        <f>SUM(AL76:AL77)</f>
        <v>107.38</v>
      </c>
    </row>
    <row r="79" spans="1:39" x14ac:dyDescent="0.25">
      <c r="A79" s="23" t="s">
        <v>325</v>
      </c>
      <c r="B79" s="24" t="s">
        <v>326</v>
      </c>
      <c r="C79" s="23" t="s">
        <v>327</v>
      </c>
      <c r="D79" s="23" t="s">
        <v>328</v>
      </c>
      <c r="E79" s="23">
        <v>34</v>
      </c>
      <c r="F79" s="23" t="s">
        <v>329</v>
      </c>
      <c r="G79" s="24" t="s">
        <v>330</v>
      </c>
      <c r="H79" s="23" t="s">
        <v>43</v>
      </c>
      <c r="I79" s="23" t="s">
        <v>331</v>
      </c>
      <c r="J79" s="23">
        <v>0</v>
      </c>
      <c r="K79" s="23">
        <v>1</v>
      </c>
      <c r="L79" s="23">
        <v>52</v>
      </c>
      <c r="M79" s="23" t="s">
        <v>255</v>
      </c>
      <c r="N79" s="25">
        <f>((J79*400)+(K79*100))+L79</f>
        <v>152</v>
      </c>
      <c r="O79" s="26">
        <v>4500</v>
      </c>
      <c r="P79" s="26">
        <f>N79*O79</f>
        <v>684000</v>
      </c>
      <c r="Q79" s="23">
        <v>1</v>
      </c>
      <c r="R79" s="23" t="s">
        <v>332</v>
      </c>
      <c r="S79" s="27" t="s">
        <v>333</v>
      </c>
      <c r="T79" s="23" t="s">
        <v>334</v>
      </c>
      <c r="U79" s="23" t="s">
        <v>335</v>
      </c>
      <c r="V79" s="24" t="s">
        <v>336</v>
      </c>
      <c r="W79" s="23" t="s">
        <v>48</v>
      </c>
      <c r="X79" s="23" t="s">
        <v>49</v>
      </c>
      <c r="Y79" s="23" t="s">
        <v>261</v>
      </c>
      <c r="Z79" s="23">
        <v>183</v>
      </c>
      <c r="AA79" s="28">
        <v>100</v>
      </c>
      <c r="AB79" s="26">
        <v>8300</v>
      </c>
      <c r="AC79" s="26">
        <f>Z79*AB79</f>
        <v>1518900</v>
      </c>
      <c r="AD79" s="28">
        <v>3</v>
      </c>
      <c r="AE79" s="28">
        <v>3</v>
      </c>
      <c r="AF79" s="26">
        <f>(AC79*(100-AE79))/100</f>
        <v>1473333</v>
      </c>
      <c r="AG79" s="26">
        <f>P79+AF79</f>
        <v>2157333</v>
      </c>
      <c r="AH79" s="26">
        <f>(AG79*AA79)/100</f>
        <v>2157333</v>
      </c>
      <c r="AI79" s="26">
        <f>IF(AF79&lt;=10000000,AF79,10000000)</f>
        <v>1473333</v>
      </c>
      <c r="AJ79" s="26">
        <f>IF((AI79-AH79) &gt; 1,0,IF((AI79-AH79)&lt;0,AH79-AI79,AI79-AH79))</f>
        <v>684000</v>
      </c>
      <c r="AK79" s="26">
        <v>0.02</v>
      </c>
      <c r="AL79" s="26">
        <f>ROUND(AJ79*(AK79/100),2)</f>
        <v>136.80000000000001</v>
      </c>
      <c r="AM79" s="3" t="s">
        <v>51</v>
      </c>
    </row>
    <row r="80" spans="1:39" x14ac:dyDescent="0.25">
      <c r="A80" s="23"/>
      <c r="B80" s="24"/>
      <c r="C80" s="23"/>
      <c r="D80" s="23"/>
      <c r="E80" s="23"/>
      <c r="F80" s="23"/>
      <c r="G80" s="24"/>
      <c r="H80" s="23"/>
      <c r="I80" s="23"/>
      <c r="J80" s="23"/>
      <c r="K80" s="23"/>
      <c r="L80" s="23"/>
      <c r="M80" s="23"/>
      <c r="N80" s="25"/>
      <c r="O80" s="26"/>
      <c r="P80" s="26"/>
      <c r="Q80" s="23"/>
      <c r="R80" s="23"/>
      <c r="S80" s="27"/>
      <c r="T80" s="23"/>
      <c r="U80" s="23"/>
      <c r="V80" s="24"/>
      <c r="W80" s="23"/>
      <c r="X80" s="23"/>
      <c r="Y80" s="23"/>
      <c r="Z80" s="23"/>
      <c r="AA80" s="28"/>
      <c r="AB80" s="26"/>
      <c r="AC80" s="26"/>
      <c r="AD80" s="28"/>
      <c r="AE80" s="28"/>
      <c r="AF80" s="26"/>
      <c r="AG80" s="26" t="s">
        <v>60</v>
      </c>
      <c r="AH80" s="26">
        <f>AH79</f>
        <v>2157333</v>
      </c>
      <c r="AI80" s="26"/>
      <c r="AJ80" s="26">
        <f>AJ79</f>
        <v>684000</v>
      </c>
      <c r="AK80" s="26"/>
      <c r="AL80" s="26">
        <f>AL79</f>
        <v>136.80000000000001</v>
      </c>
    </row>
    <row r="81" spans="1:39" x14ac:dyDescent="0.25">
      <c r="A81" s="23" t="s">
        <v>337</v>
      </c>
      <c r="B81" s="24" t="s">
        <v>338</v>
      </c>
      <c r="C81" s="23" t="s">
        <v>339</v>
      </c>
      <c r="D81" s="23" t="s">
        <v>340</v>
      </c>
      <c r="E81" s="23">
        <v>35</v>
      </c>
      <c r="F81" s="23" t="s">
        <v>341</v>
      </c>
      <c r="G81" s="24" t="s">
        <v>342</v>
      </c>
      <c r="H81" s="23" t="s">
        <v>43</v>
      </c>
      <c r="I81" s="23" t="s">
        <v>343</v>
      </c>
      <c r="J81" s="23">
        <v>4</v>
      </c>
      <c r="K81" s="23">
        <v>3</v>
      </c>
      <c r="L81" s="23">
        <v>31.75</v>
      </c>
      <c r="M81" s="23" t="s">
        <v>75</v>
      </c>
      <c r="N81" s="25">
        <f>((J81*400)+(K81*100))+L81</f>
        <v>1931.75</v>
      </c>
      <c r="O81" s="26">
        <v>3950</v>
      </c>
      <c r="P81" s="26">
        <f>N81*O81</f>
        <v>7630412.5</v>
      </c>
      <c r="Q81" s="23"/>
      <c r="R81" s="23"/>
      <c r="S81" s="27"/>
      <c r="T81" s="23"/>
      <c r="U81" s="23"/>
      <c r="V81" s="24"/>
      <c r="W81" s="23"/>
      <c r="X81" s="23"/>
      <c r="Y81" s="23"/>
      <c r="Z81" s="23"/>
      <c r="AA81" s="28"/>
      <c r="AB81" s="26"/>
      <c r="AC81" s="26"/>
      <c r="AD81" s="28"/>
      <c r="AE81" s="28"/>
      <c r="AF81" s="26"/>
      <c r="AG81" s="26">
        <f>AF81+P81</f>
        <v>7630412.5</v>
      </c>
      <c r="AH81" s="26">
        <f>AG81</f>
        <v>7630412.5</v>
      </c>
      <c r="AI81" s="26">
        <v>50000000</v>
      </c>
      <c r="AJ81" s="26">
        <f>IF((AI81-AH81) &gt; 1,0,IF((AI81-AH81)&lt;0,AH81-AI81,AI81-AH81))</f>
        <v>0</v>
      </c>
      <c r="AK81" s="26">
        <v>0.01</v>
      </c>
      <c r="AL81" s="26">
        <f>AJ81*(AK81/100)</f>
        <v>0</v>
      </c>
    </row>
    <row r="82" spans="1:39" x14ac:dyDescent="0.25">
      <c r="A82" s="23"/>
      <c r="B82" s="24"/>
      <c r="C82" s="23"/>
      <c r="D82" s="23"/>
      <c r="E82" s="23"/>
      <c r="F82" s="23"/>
      <c r="G82" s="24"/>
      <c r="H82" s="23"/>
      <c r="I82" s="23"/>
      <c r="J82" s="23">
        <v>0</v>
      </c>
      <c r="K82" s="23">
        <v>0</v>
      </c>
      <c r="L82" s="23">
        <v>11.25</v>
      </c>
      <c r="M82" s="23" t="s">
        <v>59</v>
      </c>
      <c r="N82" s="25">
        <f>((J82*400)+(K82*100))+L82</f>
        <v>11.25</v>
      </c>
      <c r="O82" s="26">
        <v>3950</v>
      </c>
      <c r="P82" s="26">
        <f>N82*O82</f>
        <v>44437.5</v>
      </c>
      <c r="Q82" s="23">
        <v>1</v>
      </c>
      <c r="R82" s="23" t="s">
        <v>344</v>
      </c>
      <c r="S82" s="27" t="s">
        <v>345</v>
      </c>
      <c r="T82" s="23" t="s">
        <v>346</v>
      </c>
      <c r="U82" s="23" t="s">
        <v>347</v>
      </c>
      <c r="V82" s="24" t="s">
        <v>348</v>
      </c>
      <c r="W82" s="23" t="s">
        <v>349</v>
      </c>
      <c r="X82" s="23" t="s">
        <v>143</v>
      </c>
      <c r="Y82" s="23" t="s">
        <v>50</v>
      </c>
      <c r="Z82" s="23">
        <v>45</v>
      </c>
      <c r="AA82" s="28">
        <v>100</v>
      </c>
      <c r="AB82" s="26">
        <v>8150</v>
      </c>
      <c r="AC82" s="26">
        <f>Z82*AB82</f>
        <v>366750</v>
      </c>
      <c r="AD82" s="28">
        <v>22</v>
      </c>
      <c r="AE82" s="28">
        <v>85</v>
      </c>
      <c r="AF82" s="26">
        <f>(AC82*(100-AE82))/100</f>
        <v>55012.5</v>
      </c>
      <c r="AG82" s="26">
        <f>P82+AF82</f>
        <v>99450</v>
      </c>
      <c r="AH82" s="26">
        <f>(AG82*AA82)/100</f>
        <v>99450</v>
      </c>
      <c r="AI82" s="26">
        <v>10000000</v>
      </c>
      <c r="AJ82" s="26">
        <f>IF((AI82-AH82) &gt; 1,0,IF((AI82-AH82)&lt;0,AH82-AI82,AI82-AH82))</f>
        <v>0</v>
      </c>
      <c r="AK82" s="26">
        <v>0.02</v>
      </c>
      <c r="AL82" s="26">
        <f>ROUND(AJ82*(AK82/100),2)</f>
        <v>0</v>
      </c>
      <c r="AM82" s="3" t="s">
        <v>51</v>
      </c>
    </row>
    <row r="83" spans="1:39" x14ac:dyDescent="0.25">
      <c r="A83" s="23"/>
      <c r="B83" s="24"/>
      <c r="C83" s="23"/>
      <c r="D83" s="23"/>
      <c r="E83" s="23"/>
      <c r="F83" s="23"/>
      <c r="G83" s="24"/>
      <c r="H83" s="23"/>
      <c r="I83" s="23"/>
      <c r="J83" s="23"/>
      <c r="K83" s="23"/>
      <c r="L83" s="23"/>
      <c r="M83" s="23"/>
      <c r="N83" s="25"/>
      <c r="O83" s="26"/>
      <c r="P83" s="26"/>
      <c r="Q83" s="23"/>
      <c r="R83" s="23"/>
      <c r="S83" s="27"/>
      <c r="T83" s="23"/>
      <c r="U83" s="23"/>
      <c r="V83" s="24"/>
      <c r="W83" s="23"/>
      <c r="X83" s="23"/>
      <c r="Y83" s="23"/>
      <c r="Z83" s="23"/>
      <c r="AA83" s="28"/>
      <c r="AB83" s="26"/>
      <c r="AC83" s="26"/>
      <c r="AD83" s="28"/>
      <c r="AE83" s="28"/>
      <c r="AF83" s="26"/>
      <c r="AG83" s="26" t="s">
        <v>60</v>
      </c>
      <c r="AH83" s="26">
        <f>SUM(AH81:AH82)</f>
        <v>7729862.5</v>
      </c>
      <c r="AI83" s="26"/>
      <c r="AJ83" s="26">
        <f>SUM(AJ81:AJ82)</f>
        <v>0</v>
      </c>
      <c r="AK83" s="26"/>
      <c r="AL83" s="26">
        <f>SUM(AL81:AL82)</f>
        <v>0</v>
      </c>
    </row>
    <row r="84" spans="1:39" x14ac:dyDescent="0.25">
      <c r="A84" s="23" t="s">
        <v>350</v>
      </c>
      <c r="B84" s="24"/>
      <c r="C84" s="23" t="s">
        <v>351</v>
      </c>
      <c r="D84" s="23" t="s">
        <v>352</v>
      </c>
      <c r="E84" s="23">
        <v>36</v>
      </c>
      <c r="F84" s="23" t="s">
        <v>353</v>
      </c>
      <c r="G84" s="24" t="s">
        <v>354</v>
      </c>
      <c r="H84" s="23" t="s">
        <v>43</v>
      </c>
      <c r="I84" s="23" t="s">
        <v>355</v>
      </c>
      <c r="J84" s="23">
        <v>0</v>
      </c>
      <c r="K84" s="23">
        <v>0</v>
      </c>
      <c r="L84" s="23">
        <v>75.900000000000006</v>
      </c>
      <c r="M84" s="23" t="s">
        <v>68</v>
      </c>
      <c r="N84" s="25">
        <f>((J84*400)+(K84*100))+L84</f>
        <v>75.900000000000006</v>
      </c>
      <c r="O84" s="26">
        <v>9000</v>
      </c>
      <c r="P84" s="26">
        <f>N84*O84</f>
        <v>683100</v>
      </c>
      <c r="Q84" s="23"/>
      <c r="R84" s="23"/>
      <c r="S84" s="27"/>
      <c r="T84" s="23"/>
      <c r="U84" s="23"/>
      <c r="V84" s="24"/>
      <c r="W84" s="23"/>
      <c r="X84" s="23"/>
      <c r="Y84" s="23"/>
      <c r="Z84" s="23"/>
      <c r="AA84" s="28"/>
      <c r="AB84" s="26"/>
      <c r="AC84" s="26"/>
      <c r="AD84" s="28"/>
      <c r="AE84" s="28"/>
      <c r="AF84" s="26"/>
      <c r="AG84" s="26">
        <f>AF84+P84</f>
        <v>683100</v>
      </c>
      <c r="AH84" s="26">
        <f>AG84</f>
        <v>683100</v>
      </c>
      <c r="AI84" s="26">
        <v>0</v>
      </c>
      <c r="AJ84" s="26">
        <f>IF((AI84-AH84) &gt; 1,0,IF((AI84-AH84)&lt;0,AH84-AI84,AI84-AH84))</f>
        <v>683100</v>
      </c>
      <c r="AK84" s="26">
        <v>0.3</v>
      </c>
      <c r="AL84" s="26">
        <f>AJ84*(AK84/100)</f>
        <v>2049.3000000000002</v>
      </c>
    </row>
    <row r="85" spans="1:39" x14ac:dyDescent="0.25">
      <c r="A85" s="23"/>
      <c r="B85" s="24"/>
      <c r="C85" s="23"/>
      <c r="D85" s="23"/>
      <c r="E85" s="23"/>
      <c r="F85" s="23"/>
      <c r="G85" s="24"/>
      <c r="H85" s="23"/>
      <c r="I85" s="23"/>
      <c r="J85" s="23"/>
      <c r="K85" s="23"/>
      <c r="L85" s="23"/>
      <c r="M85" s="23"/>
      <c r="N85" s="25"/>
      <c r="O85" s="26"/>
      <c r="P85" s="26"/>
      <c r="Q85" s="23"/>
      <c r="R85" s="23"/>
      <c r="S85" s="27"/>
      <c r="T85" s="23"/>
      <c r="U85" s="23"/>
      <c r="V85" s="24"/>
      <c r="W85" s="23"/>
      <c r="X85" s="23"/>
      <c r="Y85" s="23"/>
      <c r="Z85" s="23"/>
      <c r="AA85" s="28"/>
      <c r="AB85" s="26"/>
      <c r="AC85" s="26"/>
      <c r="AD85" s="28"/>
      <c r="AE85" s="28"/>
      <c r="AF85" s="26"/>
      <c r="AG85" s="26" t="s">
        <v>60</v>
      </c>
      <c r="AH85" s="26">
        <f>AH84</f>
        <v>683100</v>
      </c>
      <c r="AI85" s="26"/>
      <c r="AJ85" s="26">
        <f>AJ84</f>
        <v>683100</v>
      </c>
      <c r="AK85" s="26"/>
      <c r="AL85" s="26">
        <f>AL84</f>
        <v>2049.3000000000002</v>
      </c>
    </row>
    <row r="86" spans="1:39" x14ac:dyDescent="0.25">
      <c r="A86" s="23" t="s">
        <v>356</v>
      </c>
      <c r="B86" s="24"/>
      <c r="C86" s="23" t="s">
        <v>357</v>
      </c>
      <c r="D86" s="23" t="s">
        <v>358</v>
      </c>
      <c r="E86" s="23">
        <v>37</v>
      </c>
      <c r="F86" s="23" t="s">
        <v>359</v>
      </c>
      <c r="G86" s="24" t="s">
        <v>360</v>
      </c>
      <c r="H86" s="23" t="s">
        <v>43</v>
      </c>
      <c r="I86" s="23" t="s">
        <v>361</v>
      </c>
      <c r="J86" s="23">
        <v>0</v>
      </c>
      <c r="K86" s="23">
        <v>1</v>
      </c>
      <c r="L86" s="23">
        <v>57</v>
      </c>
      <c r="M86" s="23" t="s">
        <v>75</v>
      </c>
      <c r="N86" s="25">
        <f>((J86*400)+(K86*100))+L86</f>
        <v>157</v>
      </c>
      <c r="O86" s="26">
        <v>6000</v>
      </c>
      <c r="P86" s="26">
        <f>N86*O86</f>
        <v>942000</v>
      </c>
      <c r="Q86" s="23"/>
      <c r="R86" s="23"/>
      <c r="S86" s="27"/>
      <c r="T86" s="23"/>
      <c r="U86" s="23"/>
      <c r="V86" s="24"/>
      <c r="W86" s="23"/>
      <c r="X86" s="23"/>
      <c r="Y86" s="23"/>
      <c r="Z86" s="23"/>
      <c r="AA86" s="28"/>
      <c r="AB86" s="26"/>
      <c r="AC86" s="26"/>
      <c r="AD86" s="28"/>
      <c r="AE86" s="28"/>
      <c r="AF86" s="26"/>
      <c r="AG86" s="26">
        <f>AF86+P86</f>
        <v>942000</v>
      </c>
      <c r="AH86" s="26">
        <f>AG86</f>
        <v>942000</v>
      </c>
      <c r="AI86" s="26">
        <v>50000000</v>
      </c>
      <c r="AJ86" s="26">
        <f>IF((AI86-AH86) &gt; 1,0,IF((AI86-AH86)&lt;0,AH86-AI86,AI86-AH86))</f>
        <v>0</v>
      </c>
      <c r="AK86" s="26">
        <v>0.01</v>
      </c>
      <c r="AL86" s="26">
        <f>AJ86*(AK86/100)</f>
        <v>0</v>
      </c>
    </row>
    <row r="87" spans="1:39" x14ac:dyDescent="0.25">
      <c r="A87" s="23"/>
      <c r="B87" s="24"/>
      <c r="C87" s="23"/>
      <c r="D87" s="23"/>
      <c r="E87" s="23">
        <v>38</v>
      </c>
      <c r="F87" s="23" t="s">
        <v>362</v>
      </c>
      <c r="G87" s="24" t="s">
        <v>363</v>
      </c>
      <c r="H87" s="23" t="s">
        <v>43</v>
      </c>
      <c r="I87" s="23"/>
      <c r="J87" s="23">
        <v>0</v>
      </c>
      <c r="K87" s="23">
        <v>0</v>
      </c>
      <c r="L87" s="23">
        <v>68.84</v>
      </c>
      <c r="M87" s="23" t="s">
        <v>59</v>
      </c>
      <c r="N87" s="25">
        <f>((J87*400)+(K87*100))+L87</f>
        <v>68.84</v>
      </c>
      <c r="O87" s="26">
        <v>0</v>
      </c>
      <c r="P87" s="26">
        <f>N87*O87</f>
        <v>0</v>
      </c>
      <c r="Q87" s="23">
        <v>1</v>
      </c>
      <c r="R87" s="23" t="s">
        <v>356</v>
      </c>
      <c r="S87" s="27"/>
      <c r="T87" s="23" t="s">
        <v>357</v>
      </c>
      <c r="U87" s="23" t="s">
        <v>364</v>
      </c>
      <c r="V87" s="24" t="s">
        <v>365</v>
      </c>
      <c r="W87" s="23" t="s">
        <v>48</v>
      </c>
      <c r="X87" s="23" t="s">
        <v>49</v>
      </c>
      <c r="Y87" s="23" t="s">
        <v>50</v>
      </c>
      <c r="Z87" s="23">
        <v>70</v>
      </c>
      <c r="AA87" s="28">
        <v>100</v>
      </c>
      <c r="AB87" s="26">
        <v>8300</v>
      </c>
      <c r="AC87" s="26">
        <f>Z87*AB87</f>
        <v>581000</v>
      </c>
      <c r="AD87" s="28">
        <v>3</v>
      </c>
      <c r="AE87" s="28">
        <v>3</v>
      </c>
      <c r="AF87" s="26">
        <f>(AC87*(100-AE87))/100</f>
        <v>563570</v>
      </c>
      <c r="AG87" s="26">
        <f>P87+AF87</f>
        <v>563570</v>
      </c>
      <c r="AH87" s="26">
        <f>(AG87*AA87)/100</f>
        <v>563570</v>
      </c>
      <c r="AI87" s="26">
        <v>50000000</v>
      </c>
      <c r="AJ87" s="26">
        <f>IF((AI87-AH87) &gt; 1,0,IF((AI87-AH87)&lt;0,AH87-AI87,AI87-AH87))</f>
        <v>0</v>
      </c>
      <c r="AK87" s="26">
        <v>0.02</v>
      </c>
      <c r="AL87" s="26">
        <f>ROUND(AJ87*(AK87/100),2)</f>
        <v>0</v>
      </c>
      <c r="AM87" s="3" t="s">
        <v>51</v>
      </c>
    </row>
    <row r="88" spans="1:39" x14ac:dyDescent="0.25">
      <c r="A88" s="23"/>
      <c r="B88" s="24"/>
      <c r="C88" s="23"/>
      <c r="D88" s="23"/>
      <c r="E88" s="23"/>
      <c r="F88" s="23"/>
      <c r="G88" s="24"/>
      <c r="H88" s="23"/>
      <c r="I88" s="23"/>
      <c r="J88" s="23">
        <v>0</v>
      </c>
      <c r="K88" s="23">
        <v>3</v>
      </c>
      <c r="L88" s="23">
        <v>3.91</v>
      </c>
      <c r="M88" s="23" t="s">
        <v>59</v>
      </c>
      <c r="N88" s="25">
        <f>((J88*400)+(K88*100))+L88</f>
        <v>303.91000000000003</v>
      </c>
      <c r="O88" s="26">
        <v>0</v>
      </c>
      <c r="P88" s="26">
        <f>N88*O88</f>
        <v>0</v>
      </c>
      <c r="Q88" s="23">
        <v>1</v>
      </c>
      <c r="R88" s="23" t="s">
        <v>356</v>
      </c>
      <c r="S88" s="27"/>
      <c r="T88" s="23" t="s">
        <v>357</v>
      </c>
      <c r="U88" s="23" t="s">
        <v>364</v>
      </c>
      <c r="V88" s="24" t="s">
        <v>366</v>
      </c>
      <c r="W88" s="23" t="s">
        <v>109</v>
      </c>
      <c r="X88" s="23" t="s">
        <v>49</v>
      </c>
      <c r="Y88" s="23" t="s">
        <v>50</v>
      </c>
      <c r="Z88" s="23">
        <v>404</v>
      </c>
      <c r="AA88" s="28">
        <v>100</v>
      </c>
      <c r="AB88" s="26">
        <v>8150</v>
      </c>
      <c r="AC88" s="26">
        <f>Z88*AB88</f>
        <v>3292600</v>
      </c>
      <c r="AD88" s="28">
        <v>3</v>
      </c>
      <c r="AE88" s="28">
        <v>3</v>
      </c>
      <c r="AF88" s="26">
        <f>(AC88*(100-AE88))/100</f>
        <v>3193822</v>
      </c>
      <c r="AG88" s="26">
        <f>P88+AF88</f>
        <v>3193822</v>
      </c>
      <c r="AH88" s="26">
        <f>(AG88*AA88)/100</f>
        <v>3193822</v>
      </c>
      <c r="AI88" s="26">
        <v>50000000</v>
      </c>
      <c r="AJ88" s="26">
        <f>IF((AI88-AH88) &gt; 1,0,IF((AI88-AH88)&lt;0,AH88-AI88,AI88-AH88))</f>
        <v>0</v>
      </c>
      <c r="AK88" s="26">
        <v>0.02</v>
      </c>
      <c r="AL88" s="26">
        <f>ROUND(AJ88*(AK88/100),2)</f>
        <v>0</v>
      </c>
      <c r="AM88" s="3" t="s">
        <v>110</v>
      </c>
    </row>
    <row r="89" spans="1:39" x14ac:dyDescent="0.25">
      <c r="A89" s="23"/>
      <c r="B89" s="24"/>
      <c r="C89" s="23"/>
      <c r="D89" s="23"/>
      <c r="E89" s="23"/>
      <c r="F89" s="23"/>
      <c r="G89" s="24"/>
      <c r="H89" s="23"/>
      <c r="I89" s="23"/>
      <c r="J89" s="23">
        <v>0</v>
      </c>
      <c r="K89" s="23">
        <v>0</v>
      </c>
      <c r="L89" s="23">
        <v>3</v>
      </c>
      <c r="M89" s="23" t="s">
        <v>59</v>
      </c>
      <c r="N89" s="25">
        <f>((J89*400)+(K89*100))+L89</f>
        <v>3</v>
      </c>
      <c r="O89" s="26">
        <v>0</v>
      </c>
      <c r="P89" s="26">
        <f>N89*O89</f>
        <v>0</v>
      </c>
      <c r="Q89" s="23">
        <v>1</v>
      </c>
      <c r="R89" s="23" t="s">
        <v>356</v>
      </c>
      <c r="S89" s="27"/>
      <c r="T89" s="23" t="s">
        <v>357</v>
      </c>
      <c r="U89" s="23" t="s">
        <v>364</v>
      </c>
      <c r="V89" s="24" t="s">
        <v>367</v>
      </c>
      <c r="W89" s="23" t="s">
        <v>53</v>
      </c>
      <c r="X89" s="23" t="s">
        <v>49</v>
      </c>
      <c r="Y89" s="23" t="s">
        <v>50</v>
      </c>
      <c r="Z89" s="23">
        <v>12</v>
      </c>
      <c r="AA89" s="28">
        <v>100</v>
      </c>
      <c r="AB89" s="26">
        <v>2750</v>
      </c>
      <c r="AC89" s="26">
        <f>Z89*AB89</f>
        <v>33000</v>
      </c>
      <c r="AD89" s="28">
        <v>3</v>
      </c>
      <c r="AE89" s="28">
        <v>3</v>
      </c>
      <c r="AF89" s="26">
        <f>(AC89*(100-AE89))/100</f>
        <v>32010</v>
      </c>
      <c r="AG89" s="26">
        <f>P89+AF89</f>
        <v>32010</v>
      </c>
      <c r="AH89" s="26">
        <f>(AG89*AA89)/100</f>
        <v>32010</v>
      </c>
      <c r="AI89" s="26">
        <v>50000000</v>
      </c>
      <c r="AJ89" s="26">
        <f>IF((AI89-AH89) &gt; 1,0,IF((AI89-AH89)&lt;0,AH89-AI89,AI89-AH89))</f>
        <v>0</v>
      </c>
      <c r="AK89" s="26">
        <v>0.02</v>
      </c>
      <c r="AL89" s="26">
        <f>ROUND(AJ89*(AK89/100),2)</f>
        <v>0</v>
      </c>
      <c r="AM89" s="3" t="s">
        <v>368</v>
      </c>
    </row>
    <row r="90" spans="1:39" x14ac:dyDescent="0.25">
      <c r="A90" s="23"/>
      <c r="B90" s="24"/>
      <c r="C90" s="23"/>
      <c r="D90" s="23"/>
      <c r="E90" s="23"/>
      <c r="F90" s="23"/>
      <c r="G90" s="24"/>
      <c r="H90" s="23"/>
      <c r="I90" s="23"/>
      <c r="J90" s="23"/>
      <c r="K90" s="23"/>
      <c r="L90" s="23"/>
      <c r="M90" s="23"/>
      <c r="N90" s="25"/>
      <c r="O90" s="26"/>
      <c r="P90" s="26"/>
      <c r="Q90" s="23"/>
      <c r="R90" s="23"/>
      <c r="S90" s="27"/>
      <c r="T90" s="23"/>
      <c r="U90" s="23"/>
      <c r="V90" s="24"/>
      <c r="W90" s="23"/>
      <c r="X90" s="23"/>
      <c r="Y90" s="23"/>
      <c r="Z90" s="23"/>
      <c r="AA90" s="28"/>
      <c r="AB90" s="26"/>
      <c r="AC90" s="26"/>
      <c r="AD90" s="28"/>
      <c r="AE90" s="28"/>
      <c r="AF90" s="26"/>
      <c r="AG90" s="26" t="s">
        <v>60</v>
      </c>
      <c r="AH90" s="26">
        <f>SUM(AH86:AH89)</f>
        <v>4731402</v>
      </c>
      <c r="AI90" s="26"/>
      <c r="AJ90" s="26">
        <f>SUM(AJ86:AJ89)</f>
        <v>0</v>
      </c>
      <c r="AK90" s="26"/>
      <c r="AL90" s="26">
        <f>SUM(AL86:AL89)</f>
        <v>0</v>
      </c>
    </row>
    <row r="91" spans="1:39" x14ac:dyDescent="0.25">
      <c r="A91" s="23" t="s">
        <v>369</v>
      </c>
      <c r="B91" s="24"/>
      <c r="C91" s="23" t="s">
        <v>370</v>
      </c>
      <c r="D91" s="23" t="s">
        <v>371</v>
      </c>
      <c r="E91" s="23">
        <v>39</v>
      </c>
      <c r="F91" s="23" t="s">
        <v>372</v>
      </c>
      <c r="G91" s="24" t="s">
        <v>373</v>
      </c>
      <c r="H91" s="23" t="s">
        <v>43</v>
      </c>
      <c r="I91" s="23" t="s">
        <v>374</v>
      </c>
      <c r="J91" s="23">
        <v>3</v>
      </c>
      <c r="K91" s="23">
        <v>1</v>
      </c>
      <c r="L91" s="23">
        <v>0</v>
      </c>
      <c r="M91" s="23" t="s">
        <v>68</v>
      </c>
      <c r="N91" s="25">
        <f>((J91*400)+(K91*100))+L91</f>
        <v>1300</v>
      </c>
      <c r="O91" s="26">
        <v>3750</v>
      </c>
      <c r="P91" s="26">
        <f>N91*O91</f>
        <v>4875000</v>
      </c>
      <c r="Q91" s="23"/>
      <c r="R91" s="23"/>
      <c r="S91" s="27"/>
      <c r="T91" s="23"/>
      <c r="U91" s="23"/>
      <c r="V91" s="24"/>
      <c r="W91" s="23"/>
      <c r="X91" s="23"/>
      <c r="Y91" s="23"/>
      <c r="Z91" s="23"/>
      <c r="AA91" s="28"/>
      <c r="AB91" s="26"/>
      <c r="AC91" s="26"/>
      <c r="AD91" s="28"/>
      <c r="AE91" s="28"/>
      <c r="AF91" s="26"/>
      <c r="AG91" s="26">
        <f>AF91+P91</f>
        <v>4875000</v>
      </c>
      <c r="AH91" s="26">
        <f>AG91</f>
        <v>4875000</v>
      </c>
      <c r="AI91" s="26">
        <v>0</v>
      </c>
      <c r="AJ91" s="26">
        <f>IF((AI91-AH91) &gt; 1,0,IF((AI91-AH91)&lt;0,AH91-AI91,AI91-AH91))</f>
        <v>4875000</v>
      </c>
      <c r="AK91" s="26">
        <v>0.3</v>
      </c>
      <c r="AL91" s="26">
        <f>AJ91*(AK91/100)</f>
        <v>14625</v>
      </c>
    </row>
    <row r="92" spans="1:39" x14ac:dyDescent="0.25">
      <c r="A92" s="23"/>
      <c r="B92" s="24"/>
      <c r="C92" s="23"/>
      <c r="D92" s="23"/>
      <c r="E92" s="23">
        <v>40</v>
      </c>
      <c r="F92" s="23" t="s">
        <v>375</v>
      </c>
      <c r="G92" s="24" t="s">
        <v>376</v>
      </c>
      <c r="H92" s="23" t="s">
        <v>43</v>
      </c>
      <c r="I92" s="23" t="s">
        <v>377</v>
      </c>
      <c r="J92" s="23">
        <v>0</v>
      </c>
      <c r="K92" s="23">
        <v>1</v>
      </c>
      <c r="L92" s="23">
        <v>80</v>
      </c>
      <c r="M92" s="23" t="s">
        <v>68</v>
      </c>
      <c r="N92" s="25">
        <f>((J92*400)+(K92*100))+L92</f>
        <v>180</v>
      </c>
      <c r="O92" s="26">
        <v>6000</v>
      </c>
      <c r="P92" s="26">
        <f>N92*O92</f>
        <v>1080000</v>
      </c>
      <c r="Q92" s="23"/>
      <c r="R92" s="23"/>
      <c r="S92" s="27"/>
      <c r="T92" s="23"/>
      <c r="U92" s="23"/>
      <c r="V92" s="24"/>
      <c r="W92" s="23"/>
      <c r="X92" s="23"/>
      <c r="Y92" s="23"/>
      <c r="Z92" s="23"/>
      <c r="AA92" s="28"/>
      <c r="AB92" s="26"/>
      <c r="AC92" s="26"/>
      <c r="AD92" s="28"/>
      <c r="AE92" s="28"/>
      <c r="AF92" s="26"/>
      <c r="AG92" s="26">
        <f>AF92+P92</f>
        <v>1080000</v>
      </c>
      <c r="AH92" s="26">
        <f>AG92</f>
        <v>1080000</v>
      </c>
      <c r="AI92" s="26">
        <v>0</v>
      </c>
      <c r="AJ92" s="26">
        <f>IF((AI92-AH92) &gt; 1,0,IF((AI92-AH92)&lt;0,AH92-AI92,AI92-AH92))</f>
        <v>1080000</v>
      </c>
      <c r="AK92" s="26">
        <v>0.3</v>
      </c>
      <c r="AL92" s="26">
        <f>AJ92*(AK92/100)</f>
        <v>3240</v>
      </c>
    </row>
    <row r="93" spans="1:39" x14ac:dyDescent="0.25">
      <c r="A93" s="23"/>
      <c r="B93" s="24"/>
      <c r="C93" s="23"/>
      <c r="D93" s="23"/>
      <c r="E93" s="23"/>
      <c r="F93" s="23"/>
      <c r="G93" s="24"/>
      <c r="H93" s="23"/>
      <c r="I93" s="23"/>
      <c r="J93" s="23"/>
      <c r="K93" s="23"/>
      <c r="L93" s="23"/>
      <c r="M93" s="23"/>
      <c r="N93" s="25"/>
      <c r="O93" s="26"/>
      <c r="P93" s="26"/>
      <c r="Q93" s="23"/>
      <c r="R93" s="23"/>
      <c r="S93" s="27"/>
      <c r="T93" s="23"/>
      <c r="U93" s="23"/>
      <c r="V93" s="24"/>
      <c r="W93" s="23"/>
      <c r="X93" s="23"/>
      <c r="Y93" s="23"/>
      <c r="Z93" s="23"/>
      <c r="AA93" s="28"/>
      <c r="AB93" s="26"/>
      <c r="AC93" s="26"/>
      <c r="AD93" s="28"/>
      <c r="AE93" s="28"/>
      <c r="AF93" s="26"/>
      <c r="AG93" s="26" t="s">
        <v>60</v>
      </c>
      <c r="AH93" s="26">
        <f>SUM(AH91:AH92)</f>
        <v>5955000</v>
      </c>
      <c r="AI93" s="26"/>
      <c r="AJ93" s="26">
        <f>SUM(AJ91:AJ92)</f>
        <v>5955000</v>
      </c>
      <c r="AK93" s="26"/>
      <c r="AL93" s="26">
        <f>SUM(AL91:AL92)</f>
        <v>17865</v>
      </c>
    </row>
    <row r="94" spans="1:39" x14ac:dyDescent="0.25">
      <c r="A94" s="23" t="s">
        <v>378</v>
      </c>
      <c r="B94" s="24" t="s">
        <v>379</v>
      </c>
      <c r="C94" s="23" t="s">
        <v>380</v>
      </c>
      <c r="D94" s="23" t="s">
        <v>381</v>
      </c>
      <c r="E94" s="23">
        <v>41</v>
      </c>
      <c r="F94" s="23" t="s">
        <v>382</v>
      </c>
      <c r="G94" s="24" t="s">
        <v>383</v>
      </c>
      <c r="H94" s="23" t="s">
        <v>43</v>
      </c>
      <c r="I94" s="23" t="s">
        <v>384</v>
      </c>
      <c r="J94" s="23">
        <v>0</v>
      </c>
      <c r="K94" s="23">
        <v>0</v>
      </c>
      <c r="L94" s="23">
        <v>44</v>
      </c>
      <c r="M94" s="23" t="s">
        <v>76</v>
      </c>
      <c r="N94" s="25">
        <f>((J94*400)+(K94*100))+L94</f>
        <v>44</v>
      </c>
      <c r="O94" s="26">
        <v>4000</v>
      </c>
      <c r="P94" s="26">
        <f>N94*O94</f>
        <v>176000</v>
      </c>
      <c r="Q94" s="23"/>
      <c r="R94" s="23"/>
      <c r="S94" s="27"/>
      <c r="T94" s="23"/>
      <c r="U94" s="23"/>
      <c r="V94" s="24"/>
      <c r="W94" s="23"/>
      <c r="X94" s="23"/>
      <c r="Y94" s="23"/>
      <c r="Z94" s="23"/>
      <c r="AA94" s="28"/>
      <c r="AB94" s="26"/>
      <c r="AC94" s="26"/>
      <c r="AD94" s="28"/>
      <c r="AE94" s="28"/>
      <c r="AF94" s="26"/>
      <c r="AG94" s="26">
        <f>AF94+P94</f>
        <v>176000</v>
      </c>
      <c r="AH94" s="26">
        <f>AG94</f>
        <v>176000</v>
      </c>
      <c r="AI94" s="26">
        <v>0</v>
      </c>
      <c r="AJ94" s="26">
        <f>IF((AI94-AH94) &gt; 1,0,IF((AI94-AH94)&lt;0,AH94-AI94,AI94-AH94))</f>
        <v>176000</v>
      </c>
      <c r="AK94" s="26">
        <v>0.02</v>
      </c>
      <c r="AL94" s="26">
        <f>AJ94*(AK94/100)</f>
        <v>35.200000000000003</v>
      </c>
    </row>
    <row r="95" spans="1:39" x14ac:dyDescent="0.25">
      <c r="A95" s="23"/>
      <c r="B95" s="24"/>
      <c r="C95" s="23"/>
      <c r="D95" s="23"/>
      <c r="E95" s="23"/>
      <c r="F95" s="23"/>
      <c r="G95" s="24"/>
      <c r="H95" s="23"/>
      <c r="I95" s="23"/>
      <c r="J95" s="23"/>
      <c r="K95" s="23"/>
      <c r="L95" s="23"/>
      <c r="M95" s="23"/>
      <c r="N95" s="25"/>
      <c r="O95" s="26"/>
      <c r="P95" s="26"/>
      <c r="Q95" s="23"/>
      <c r="R95" s="23"/>
      <c r="S95" s="27"/>
      <c r="T95" s="23"/>
      <c r="U95" s="23"/>
      <c r="V95" s="24"/>
      <c r="W95" s="23"/>
      <c r="X95" s="23"/>
      <c r="Y95" s="23"/>
      <c r="Z95" s="23"/>
      <c r="AA95" s="28"/>
      <c r="AB95" s="26"/>
      <c r="AC95" s="26"/>
      <c r="AD95" s="28"/>
      <c r="AE95" s="28"/>
      <c r="AF95" s="26"/>
      <c r="AG95" s="26" t="s">
        <v>60</v>
      </c>
      <c r="AH95" s="26">
        <f>AH94</f>
        <v>176000</v>
      </c>
      <c r="AI95" s="26"/>
      <c r="AJ95" s="26">
        <f>AJ94</f>
        <v>176000</v>
      </c>
      <c r="AK95" s="26"/>
      <c r="AL95" s="26">
        <f>AL94</f>
        <v>35.200000000000003</v>
      </c>
    </row>
    <row r="96" spans="1:39" x14ac:dyDescent="0.25">
      <c r="A96" s="23" t="s">
        <v>385</v>
      </c>
      <c r="B96" s="24" t="s">
        <v>386</v>
      </c>
      <c r="C96" s="23" t="s">
        <v>387</v>
      </c>
      <c r="D96" s="23" t="s">
        <v>388</v>
      </c>
      <c r="E96" s="23">
        <v>42</v>
      </c>
      <c r="F96" s="23" t="s">
        <v>389</v>
      </c>
      <c r="G96" s="24" t="s">
        <v>390</v>
      </c>
      <c r="H96" s="23" t="s">
        <v>43</v>
      </c>
      <c r="I96" s="23" t="s">
        <v>391</v>
      </c>
      <c r="J96" s="23">
        <v>2</v>
      </c>
      <c r="K96" s="23">
        <v>2</v>
      </c>
      <c r="L96" s="23">
        <v>60</v>
      </c>
      <c r="M96" s="23" t="s">
        <v>76</v>
      </c>
      <c r="N96" s="25">
        <f t="shared" ref="N96:N101" si="0">((J96*400)+(K96*100))+L96</f>
        <v>1060</v>
      </c>
      <c r="O96" s="26">
        <v>3950</v>
      </c>
      <c r="P96" s="26">
        <f t="shared" ref="P96:P101" si="1">N96*O96</f>
        <v>4187000</v>
      </c>
      <c r="Q96" s="23"/>
      <c r="R96" s="23"/>
      <c r="S96" s="27"/>
      <c r="T96" s="23"/>
      <c r="U96" s="23"/>
      <c r="V96" s="24"/>
      <c r="W96" s="23"/>
      <c r="X96" s="23"/>
      <c r="Y96" s="23"/>
      <c r="Z96" s="23"/>
      <c r="AA96" s="28"/>
      <c r="AB96" s="26"/>
      <c r="AC96" s="26"/>
      <c r="AD96" s="28"/>
      <c r="AE96" s="28"/>
      <c r="AF96" s="26"/>
      <c r="AG96" s="26">
        <f>AF96+P96</f>
        <v>4187000</v>
      </c>
      <c r="AH96" s="26">
        <f>AG96</f>
        <v>4187000</v>
      </c>
      <c r="AI96" s="26">
        <v>0</v>
      </c>
      <c r="AJ96" s="26">
        <f t="shared" ref="AJ96:AJ101" si="2">IF((AI96-AH96) &gt; 1,0,IF((AI96-AH96)&lt;0,AH96-AI96,AI96-AH96))</f>
        <v>4187000</v>
      </c>
      <c r="AK96" s="26">
        <v>0.02</v>
      </c>
      <c r="AL96" s="26">
        <f>AJ96*(AK96/100)</f>
        <v>837.40000000000009</v>
      </c>
    </row>
    <row r="97" spans="1:39" x14ac:dyDescent="0.25">
      <c r="A97" s="23"/>
      <c r="B97" s="24"/>
      <c r="C97" s="23"/>
      <c r="D97" s="23"/>
      <c r="E97" s="23">
        <v>43</v>
      </c>
      <c r="F97" s="23" t="s">
        <v>392</v>
      </c>
      <c r="G97" s="24" t="s">
        <v>393</v>
      </c>
      <c r="H97" s="23" t="s">
        <v>43</v>
      </c>
      <c r="I97" s="23" t="s">
        <v>394</v>
      </c>
      <c r="J97" s="23">
        <v>1</v>
      </c>
      <c r="K97" s="23">
        <v>0</v>
      </c>
      <c r="L97" s="23">
        <v>72</v>
      </c>
      <c r="M97" s="23" t="s">
        <v>76</v>
      </c>
      <c r="N97" s="25">
        <f t="shared" si="0"/>
        <v>472</v>
      </c>
      <c r="O97" s="26">
        <v>4500</v>
      </c>
      <c r="P97" s="26">
        <f t="shared" si="1"/>
        <v>2124000</v>
      </c>
      <c r="Q97" s="23"/>
      <c r="R97" s="23"/>
      <c r="S97" s="27"/>
      <c r="T97" s="23"/>
      <c r="U97" s="23"/>
      <c r="V97" s="24"/>
      <c r="W97" s="23"/>
      <c r="X97" s="23"/>
      <c r="Y97" s="23"/>
      <c r="Z97" s="23"/>
      <c r="AA97" s="28"/>
      <c r="AB97" s="26"/>
      <c r="AC97" s="26"/>
      <c r="AD97" s="28"/>
      <c r="AE97" s="28"/>
      <c r="AF97" s="26"/>
      <c r="AG97" s="26">
        <f>AF97+P97</f>
        <v>2124000</v>
      </c>
      <c r="AH97" s="26">
        <f>AG97</f>
        <v>2124000</v>
      </c>
      <c r="AI97" s="26">
        <v>0</v>
      </c>
      <c r="AJ97" s="26">
        <f t="shared" si="2"/>
        <v>2124000</v>
      </c>
      <c r="AK97" s="26">
        <v>0.02</v>
      </c>
      <c r="AL97" s="26">
        <f>AJ97*(AK97/100)</f>
        <v>424.8</v>
      </c>
    </row>
    <row r="98" spans="1:39" x14ac:dyDescent="0.25">
      <c r="A98" s="23"/>
      <c r="B98" s="24"/>
      <c r="C98" s="23"/>
      <c r="D98" s="23"/>
      <c r="E98" s="23">
        <v>44</v>
      </c>
      <c r="F98" s="23" t="s">
        <v>395</v>
      </c>
      <c r="G98" s="24" t="s">
        <v>396</v>
      </c>
      <c r="H98" s="23" t="s">
        <v>43</v>
      </c>
      <c r="I98" s="23" t="s">
        <v>397</v>
      </c>
      <c r="J98" s="23">
        <v>2</v>
      </c>
      <c r="K98" s="23">
        <v>1</v>
      </c>
      <c r="L98" s="23">
        <v>51.75</v>
      </c>
      <c r="M98" s="23" t="s">
        <v>76</v>
      </c>
      <c r="N98" s="25">
        <f t="shared" si="0"/>
        <v>951.75</v>
      </c>
      <c r="O98" s="26">
        <v>5250</v>
      </c>
      <c r="P98" s="26">
        <f t="shared" si="1"/>
        <v>4996687.5</v>
      </c>
      <c r="Q98" s="23">
        <v>1</v>
      </c>
      <c r="R98" s="23" t="s">
        <v>385</v>
      </c>
      <c r="S98" s="27" t="s">
        <v>386</v>
      </c>
      <c r="T98" s="23" t="s">
        <v>387</v>
      </c>
      <c r="U98" s="23" t="s">
        <v>398</v>
      </c>
      <c r="V98" s="24" t="s">
        <v>399</v>
      </c>
      <c r="W98" s="23" t="s">
        <v>79</v>
      </c>
      <c r="X98" s="23" t="s">
        <v>80</v>
      </c>
      <c r="Y98" s="23" t="s">
        <v>81</v>
      </c>
      <c r="Z98" s="23">
        <v>245.5</v>
      </c>
      <c r="AA98" s="28">
        <v>100</v>
      </c>
      <c r="AB98" s="26">
        <v>8200</v>
      </c>
      <c r="AC98" s="26">
        <f>Z98*AB98</f>
        <v>2013100</v>
      </c>
      <c r="AD98" s="28">
        <v>17</v>
      </c>
      <c r="AE98" s="28">
        <v>79</v>
      </c>
      <c r="AF98" s="26">
        <f>(AC98*(100-AE98))/100</f>
        <v>422751</v>
      </c>
      <c r="AG98" s="26">
        <f>P98+AF98</f>
        <v>5419438.5</v>
      </c>
      <c r="AH98" s="26">
        <f>(AG98*AA98)/100</f>
        <v>5419438.5</v>
      </c>
      <c r="AI98" s="26">
        <v>0</v>
      </c>
      <c r="AJ98" s="26">
        <f t="shared" si="2"/>
        <v>5419438.5</v>
      </c>
      <c r="AK98" s="26">
        <v>0.02</v>
      </c>
      <c r="AL98" s="26">
        <f>ROUND(AJ98*(AK98/100),2)</f>
        <v>1083.8900000000001</v>
      </c>
      <c r="AM98" s="3" t="s">
        <v>51</v>
      </c>
    </row>
    <row r="99" spans="1:39" x14ac:dyDescent="0.25">
      <c r="A99" s="23"/>
      <c r="B99" s="24"/>
      <c r="C99" s="23"/>
      <c r="D99" s="23"/>
      <c r="E99" s="23"/>
      <c r="F99" s="23"/>
      <c r="G99" s="24"/>
      <c r="H99" s="23"/>
      <c r="I99" s="23"/>
      <c r="J99" s="23">
        <v>0</v>
      </c>
      <c r="K99" s="23">
        <v>0</v>
      </c>
      <c r="L99" s="23">
        <v>5</v>
      </c>
      <c r="M99" s="23" t="s">
        <v>76</v>
      </c>
      <c r="N99" s="25">
        <f t="shared" si="0"/>
        <v>5</v>
      </c>
      <c r="O99" s="26">
        <v>5250</v>
      </c>
      <c r="P99" s="26">
        <f t="shared" si="1"/>
        <v>26250</v>
      </c>
      <c r="Q99" s="23">
        <v>1</v>
      </c>
      <c r="R99" s="23" t="s">
        <v>385</v>
      </c>
      <c r="S99" s="27" t="s">
        <v>386</v>
      </c>
      <c r="T99" s="23" t="s">
        <v>387</v>
      </c>
      <c r="U99" s="23" t="s">
        <v>398</v>
      </c>
      <c r="V99" s="24" t="s">
        <v>400</v>
      </c>
      <c r="W99" s="23" t="s">
        <v>349</v>
      </c>
      <c r="X99" s="23" t="s">
        <v>143</v>
      </c>
      <c r="Y99" s="23" t="s">
        <v>81</v>
      </c>
      <c r="Z99" s="23">
        <v>20</v>
      </c>
      <c r="AA99" s="28">
        <v>100</v>
      </c>
      <c r="AB99" s="26">
        <v>8150</v>
      </c>
      <c r="AC99" s="26">
        <f>Z99*AB99</f>
        <v>163000</v>
      </c>
      <c r="AD99" s="28">
        <v>17</v>
      </c>
      <c r="AE99" s="28">
        <v>60</v>
      </c>
      <c r="AF99" s="26">
        <f>(AC99*(100-AE99))/100</f>
        <v>65200</v>
      </c>
      <c r="AG99" s="26">
        <f>P99+AF99</f>
        <v>91450</v>
      </c>
      <c r="AH99" s="26">
        <f>(AG99*AA99)/100</f>
        <v>91450</v>
      </c>
      <c r="AI99" s="26">
        <v>0</v>
      </c>
      <c r="AJ99" s="26">
        <f t="shared" si="2"/>
        <v>91450</v>
      </c>
      <c r="AK99" s="26">
        <v>0.02</v>
      </c>
      <c r="AL99" s="26">
        <f>ROUND(AJ99*(AK99/100),2)</f>
        <v>18.29</v>
      </c>
      <c r="AM99" s="3" t="s">
        <v>401</v>
      </c>
    </row>
    <row r="100" spans="1:39" x14ac:dyDescent="0.25">
      <c r="A100" s="23"/>
      <c r="B100" s="24"/>
      <c r="C100" s="23"/>
      <c r="D100" s="23"/>
      <c r="E100" s="23"/>
      <c r="F100" s="23"/>
      <c r="G100" s="24"/>
      <c r="H100" s="23"/>
      <c r="I100" s="23"/>
      <c r="J100" s="23">
        <v>0</v>
      </c>
      <c r="K100" s="23">
        <v>0</v>
      </c>
      <c r="L100" s="23">
        <v>1.25</v>
      </c>
      <c r="M100" s="23" t="s">
        <v>76</v>
      </c>
      <c r="N100" s="25">
        <f t="shared" si="0"/>
        <v>1.25</v>
      </c>
      <c r="O100" s="26">
        <v>5250</v>
      </c>
      <c r="P100" s="26">
        <f t="shared" si="1"/>
        <v>6562.5</v>
      </c>
      <c r="Q100" s="23">
        <v>1</v>
      </c>
      <c r="R100" s="23" t="s">
        <v>385</v>
      </c>
      <c r="S100" s="27" t="s">
        <v>386</v>
      </c>
      <c r="T100" s="23" t="s">
        <v>387</v>
      </c>
      <c r="U100" s="23" t="s">
        <v>398</v>
      </c>
      <c r="V100" s="24" t="s">
        <v>402</v>
      </c>
      <c r="W100" s="23" t="s">
        <v>403</v>
      </c>
      <c r="X100" s="23" t="s">
        <v>49</v>
      </c>
      <c r="Y100" s="23" t="s">
        <v>50</v>
      </c>
      <c r="Z100" s="23">
        <v>5</v>
      </c>
      <c r="AA100" s="28">
        <v>100</v>
      </c>
      <c r="AB100" s="26">
        <v>6100</v>
      </c>
      <c r="AC100" s="26">
        <f>Z100*AB100</f>
        <v>30500</v>
      </c>
      <c r="AD100" s="28">
        <v>17</v>
      </c>
      <c r="AE100" s="28">
        <v>24</v>
      </c>
      <c r="AF100" s="26">
        <f>(AC100*(100-AE100))/100</f>
        <v>23180</v>
      </c>
      <c r="AG100" s="26">
        <f>P100+AF100</f>
        <v>29742.5</v>
      </c>
      <c r="AH100" s="26">
        <f>(AG100*AA100)/100</f>
        <v>29742.5</v>
      </c>
      <c r="AI100" s="26">
        <v>50000000</v>
      </c>
      <c r="AJ100" s="26">
        <f t="shared" si="2"/>
        <v>0</v>
      </c>
      <c r="AK100" s="26">
        <v>0.02</v>
      </c>
      <c r="AL100" s="26">
        <f>ROUND(AJ100*(AK100/100),2)</f>
        <v>0</v>
      </c>
    </row>
    <row r="101" spans="1:39" x14ac:dyDescent="0.25">
      <c r="A101" s="23"/>
      <c r="B101" s="24"/>
      <c r="C101" s="23"/>
      <c r="D101" s="23"/>
      <c r="E101" s="23"/>
      <c r="F101" s="23"/>
      <c r="G101" s="24"/>
      <c r="H101" s="23"/>
      <c r="I101" s="23"/>
      <c r="J101" s="23">
        <v>0</v>
      </c>
      <c r="K101" s="23">
        <v>0</v>
      </c>
      <c r="L101" s="23">
        <v>2</v>
      </c>
      <c r="M101" s="23" t="s">
        <v>76</v>
      </c>
      <c r="N101" s="25">
        <f t="shared" si="0"/>
        <v>2</v>
      </c>
      <c r="O101" s="26">
        <v>5250</v>
      </c>
      <c r="P101" s="26">
        <f t="shared" si="1"/>
        <v>10500</v>
      </c>
      <c r="Q101" s="23">
        <v>1</v>
      </c>
      <c r="R101" s="23" t="s">
        <v>385</v>
      </c>
      <c r="S101" s="27" t="s">
        <v>386</v>
      </c>
      <c r="T101" s="23" t="s">
        <v>387</v>
      </c>
      <c r="U101" s="23" t="s">
        <v>398</v>
      </c>
      <c r="V101" s="24" t="s">
        <v>404</v>
      </c>
      <c r="W101" s="23" t="s">
        <v>158</v>
      </c>
      <c r="X101" s="23" t="s">
        <v>49</v>
      </c>
      <c r="Y101" s="23" t="s">
        <v>81</v>
      </c>
      <c r="Z101" s="23">
        <v>8</v>
      </c>
      <c r="AA101" s="28">
        <v>100</v>
      </c>
      <c r="AB101" s="26">
        <v>5600</v>
      </c>
      <c r="AC101" s="26">
        <f>Z101*AB101</f>
        <v>44800</v>
      </c>
      <c r="AD101" s="28">
        <v>17</v>
      </c>
      <c r="AE101" s="28">
        <v>24</v>
      </c>
      <c r="AF101" s="26">
        <f>(AC101*(100-AE101))/100</f>
        <v>34048</v>
      </c>
      <c r="AG101" s="26">
        <f>P101+AF101</f>
        <v>44548</v>
      </c>
      <c r="AH101" s="26">
        <f>(AG101*AA101)/100</f>
        <v>44548</v>
      </c>
      <c r="AI101" s="26">
        <v>0</v>
      </c>
      <c r="AJ101" s="26">
        <f t="shared" si="2"/>
        <v>44548</v>
      </c>
      <c r="AK101" s="26">
        <v>0.02</v>
      </c>
      <c r="AL101" s="26">
        <f>ROUND(AJ101*(AK101/100),2)</f>
        <v>8.91</v>
      </c>
      <c r="AM101" s="3" t="s">
        <v>159</v>
      </c>
    </row>
    <row r="102" spans="1:39" x14ac:dyDescent="0.25">
      <c r="A102" s="23"/>
      <c r="B102" s="24"/>
      <c r="C102" s="23"/>
      <c r="D102" s="23"/>
      <c r="E102" s="23"/>
      <c r="F102" s="23"/>
      <c r="G102" s="24"/>
      <c r="H102" s="23"/>
      <c r="I102" s="23"/>
      <c r="J102" s="23"/>
      <c r="K102" s="23"/>
      <c r="L102" s="23"/>
      <c r="M102" s="23"/>
      <c r="N102" s="25"/>
      <c r="O102" s="26"/>
      <c r="P102" s="26"/>
      <c r="Q102" s="23"/>
      <c r="R102" s="23"/>
      <c r="S102" s="27"/>
      <c r="T102" s="23"/>
      <c r="U102" s="23"/>
      <c r="V102" s="24"/>
      <c r="W102" s="23"/>
      <c r="X102" s="23"/>
      <c r="Y102" s="23"/>
      <c r="Z102" s="23"/>
      <c r="AA102" s="28"/>
      <c r="AB102" s="26"/>
      <c r="AC102" s="26"/>
      <c r="AD102" s="28"/>
      <c r="AE102" s="28"/>
      <c r="AF102" s="26"/>
      <c r="AG102" s="26" t="s">
        <v>60</v>
      </c>
      <c r="AH102" s="26">
        <f>SUM(AH96:AH101)</f>
        <v>11896179</v>
      </c>
      <c r="AI102" s="26"/>
      <c r="AJ102" s="26">
        <f>SUM(AJ96:AJ101)</f>
        <v>11866436.5</v>
      </c>
      <c r="AK102" s="26"/>
      <c r="AL102" s="26">
        <f>SUM(AL96:AL101)</f>
        <v>2373.29</v>
      </c>
    </row>
    <row r="103" spans="1:39" x14ac:dyDescent="0.25">
      <c r="A103" s="23" t="s">
        <v>405</v>
      </c>
      <c r="B103" s="24" t="s">
        <v>406</v>
      </c>
      <c r="C103" s="23" t="s">
        <v>407</v>
      </c>
      <c r="D103" s="23" t="s">
        <v>408</v>
      </c>
      <c r="E103" s="23">
        <v>45</v>
      </c>
      <c r="F103" s="23" t="s">
        <v>409</v>
      </c>
      <c r="G103" s="24" t="s">
        <v>410</v>
      </c>
      <c r="H103" s="23" t="s">
        <v>43</v>
      </c>
      <c r="I103" s="23" t="s">
        <v>411</v>
      </c>
      <c r="J103" s="23">
        <v>3</v>
      </c>
      <c r="K103" s="23">
        <v>1</v>
      </c>
      <c r="L103" s="23">
        <v>50.5</v>
      </c>
      <c r="M103" s="23" t="s">
        <v>75</v>
      </c>
      <c r="N103" s="25">
        <f t="shared" ref="N103:N109" si="3">((J103*400)+(K103*100))+L103</f>
        <v>1350.5</v>
      </c>
      <c r="O103" s="26">
        <v>4500</v>
      </c>
      <c r="P103" s="26">
        <f t="shared" ref="P103:P109" si="4">N103*O103</f>
        <v>6077250</v>
      </c>
      <c r="Q103" s="23"/>
      <c r="R103" s="23"/>
      <c r="S103" s="27"/>
      <c r="T103" s="23"/>
      <c r="U103" s="23"/>
      <c r="V103" s="24"/>
      <c r="W103" s="23"/>
      <c r="X103" s="23"/>
      <c r="Y103" s="23"/>
      <c r="Z103" s="23"/>
      <c r="AA103" s="28"/>
      <c r="AB103" s="26"/>
      <c r="AC103" s="26"/>
      <c r="AD103" s="28"/>
      <c r="AE103" s="28"/>
      <c r="AF103" s="26"/>
      <c r="AG103" s="26">
        <f>AF103+P103</f>
        <v>6077250</v>
      </c>
      <c r="AH103" s="26">
        <f>AG103</f>
        <v>6077250</v>
      </c>
      <c r="AI103" s="26">
        <v>50000000</v>
      </c>
      <c r="AJ103" s="26">
        <f t="shared" ref="AJ103:AJ109" si="5">IF((AI103-AH103) &gt; 1,0,IF((AI103-AH103)&lt;0,AH103-AI103,AI103-AH103))</f>
        <v>0</v>
      </c>
      <c r="AK103" s="26">
        <v>0.01</v>
      </c>
      <c r="AL103" s="26">
        <f>AJ103*(AK103/100)</f>
        <v>0</v>
      </c>
    </row>
    <row r="104" spans="1:39" x14ac:dyDescent="0.25">
      <c r="A104" s="23"/>
      <c r="B104" s="24"/>
      <c r="C104" s="23"/>
      <c r="D104" s="23"/>
      <c r="E104" s="23"/>
      <c r="F104" s="23"/>
      <c r="G104" s="24"/>
      <c r="H104" s="23"/>
      <c r="I104" s="23"/>
      <c r="J104" s="23">
        <v>0</v>
      </c>
      <c r="K104" s="23">
        <v>0</v>
      </c>
      <c r="L104" s="23">
        <v>50</v>
      </c>
      <c r="M104" s="23" t="s">
        <v>59</v>
      </c>
      <c r="N104" s="25">
        <f t="shared" si="3"/>
        <v>50</v>
      </c>
      <c r="O104" s="26">
        <v>4500</v>
      </c>
      <c r="P104" s="26">
        <f t="shared" si="4"/>
        <v>225000</v>
      </c>
      <c r="Q104" s="23">
        <v>1</v>
      </c>
      <c r="R104" s="23" t="s">
        <v>405</v>
      </c>
      <c r="S104" s="27" t="s">
        <v>406</v>
      </c>
      <c r="T104" s="23" t="s">
        <v>407</v>
      </c>
      <c r="U104" s="23" t="s">
        <v>412</v>
      </c>
      <c r="V104" s="24" t="s">
        <v>413</v>
      </c>
      <c r="W104" s="23" t="s">
        <v>109</v>
      </c>
      <c r="X104" s="23" t="s">
        <v>49</v>
      </c>
      <c r="Y104" s="23" t="s">
        <v>50</v>
      </c>
      <c r="Z104" s="23">
        <v>400</v>
      </c>
      <c r="AA104" s="28">
        <v>100</v>
      </c>
      <c r="AB104" s="26">
        <v>8150</v>
      </c>
      <c r="AC104" s="26">
        <f>Z104*AB104</f>
        <v>3260000</v>
      </c>
      <c r="AD104" s="28">
        <v>7</v>
      </c>
      <c r="AE104" s="28">
        <v>7</v>
      </c>
      <c r="AF104" s="26">
        <f>(AC104*(100-AE104))/100</f>
        <v>3031800</v>
      </c>
      <c r="AG104" s="26">
        <f>P104+AF104</f>
        <v>3256800</v>
      </c>
      <c r="AH104" s="26">
        <f>(AG104*AA104)/100</f>
        <v>3256800</v>
      </c>
      <c r="AI104" s="26">
        <v>50000000</v>
      </c>
      <c r="AJ104" s="26">
        <f t="shared" si="5"/>
        <v>0</v>
      </c>
      <c r="AK104" s="26">
        <v>0.02</v>
      </c>
      <c r="AL104" s="26">
        <f>ROUND(AJ104*(AK104/100),2)</f>
        <v>0</v>
      </c>
      <c r="AM104" s="3" t="s">
        <v>110</v>
      </c>
    </row>
    <row r="105" spans="1:39" x14ac:dyDescent="0.25">
      <c r="A105" s="23"/>
      <c r="B105" s="24"/>
      <c r="C105" s="23"/>
      <c r="D105" s="23"/>
      <c r="E105" s="23"/>
      <c r="F105" s="23"/>
      <c r="G105" s="24"/>
      <c r="H105" s="23"/>
      <c r="I105" s="23"/>
      <c r="J105" s="23">
        <v>0</v>
      </c>
      <c r="K105" s="23">
        <v>0</v>
      </c>
      <c r="L105" s="23">
        <v>37.5</v>
      </c>
      <c r="M105" s="23" t="s">
        <v>59</v>
      </c>
      <c r="N105" s="25">
        <f t="shared" si="3"/>
        <v>37.5</v>
      </c>
      <c r="O105" s="26">
        <v>4500</v>
      </c>
      <c r="P105" s="26">
        <f t="shared" si="4"/>
        <v>168750</v>
      </c>
      <c r="Q105" s="23">
        <v>1</v>
      </c>
      <c r="R105" s="23" t="s">
        <v>405</v>
      </c>
      <c r="S105" s="27" t="s">
        <v>406</v>
      </c>
      <c r="T105" s="23" t="s">
        <v>407</v>
      </c>
      <c r="U105" s="23" t="s">
        <v>412</v>
      </c>
      <c r="V105" s="24" t="s">
        <v>414</v>
      </c>
      <c r="W105" s="23" t="s">
        <v>109</v>
      </c>
      <c r="X105" s="23" t="s">
        <v>49</v>
      </c>
      <c r="Y105" s="23" t="s">
        <v>50</v>
      </c>
      <c r="Z105" s="23">
        <v>300</v>
      </c>
      <c r="AA105" s="28">
        <v>100</v>
      </c>
      <c r="AB105" s="26">
        <v>8150</v>
      </c>
      <c r="AC105" s="26">
        <f>Z105*AB105</f>
        <v>2445000</v>
      </c>
      <c r="AD105" s="28">
        <v>7</v>
      </c>
      <c r="AE105" s="28">
        <v>7</v>
      </c>
      <c r="AF105" s="26">
        <f>(AC105*(100-AE105))/100</f>
        <v>2273850</v>
      </c>
      <c r="AG105" s="26">
        <f>P105+AF105</f>
        <v>2442600</v>
      </c>
      <c r="AH105" s="26">
        <f>(AG105*AA105)/100</f>
        <v>2442600</v>
      </c>
      <c r="AI105" s="26">
        <v>50000000</v>
      </c>
      <c r="AJ105" s="26">
        <f t="shared" si="5"/>
        <v>0</v>
      </c>
      <c r="AK105" s="26">
        <v>0.02</v>
      </c>
      <c r="AL105" s="26">
        <f>ROUND(AJ105*(AK105/100),2)</f>
        <v>0</v>
      </c>
      <c r="AM105" s="3" t="s">
        <v>415</v>
      </c>
    </row>
    <row r="106" spans="1:39" x14ac:dyDescent="0.25">
      <c r="A106" s="23"/>
      <c r="B106" s="24"/>
      <c r="C106" s="23"/>
      <c r="D106" s="23"/>
      <c r="E106" s="23">
        <v>46</v>
      </c>
      <c r="F106" s="23" t="s">
        <v>416</v>
      </c>
      <c r="G106" s="24" t="s">
        <v>417</v>
      </c>
      <c r="H106" s="23" t="s">
        <v>43</v>
      </c>
      <c r="I106" s="23" t="s">
        <v>418</v>
      </c>
      <c r="J106" s="23">
        <v>6</v>
      </c>
      <c r="K106" s="23">
        <v>3</v>
      </c>
      <c r="L106" s="23">
        <v>96.5</v>
      </c>
      <c r="M106" s="23" t="s">
        <v>75</v>
      </c>
      <c r="N106" s="25">
        <f t="shared" si="3"/>
        <v>2796.5</v>
      </c>
      <c r="O106" s="26">
        <v>1000</v>
      </c>
      <c r="P106" s="26">
        <f t="shared" si="4"/>
        <v>2796500</v>
      </c>
      <c r="Q106" s="23"/>
      <c r="R106" s="23"/>
      <c r="S106" s="27"/>
      <c r="T106" s="23"/>
      <c r="U106" s="23"/>
      <c r="V106" s="24"/>
      <c r="W106" s="23"/>
      <c r="X106" s="23"/>
      <c r="Y106" s="23"/>
      <c r="Z106" s="23"/>
      <c r="AA106" s="28"/>
      <c r="AB106" s="26"/>
      <c r="AC106" s="26"/>
      <c r="AD106" s="28"/>
      <c r="AE106" s="28"/>
      <c r="AF106" s="26"/>
      <c r="AG106" s="26">
        <f>AF106+P106</f>
        <v>2796500</v>
      </c>
      <c r="AH106" s="26">
        <f>AG106</f>
        <v>2796500</v>
      </c>
      <c r="AI106" s="26">
        <v>50000000</v>
      </c>
      <c r="AJ106" s="26">
        <f t="shared" si="5"/>
        <v>0</v>
      </c>
      <c r="AK106" s="26">
        <v>0.01</v>
      </c>
      <c r="AL106" s="26">
        <f>AJ106*(AK106/100)</f>
        <v>0</v>
      </c>
    </row>
    <row r="107" spans="1:39" x14ac:dyDescent="0.25">
      <c r="A107" s="23"/>
      <c r="B107" s="24"/>
      <c r="C107" s="23"/>
      <c r="D107" s="23"/>
      <c r="E107" s="23"/>
      <c r="F107" s="23"/>
      <c r="G107" s="24"/>
      <c r="H107" s="23"/>
      <c r="I107" s="23"/>
      <c r="J107" s="23">
        <v>0</v>
      </c>
      <c r="K107" s="23">
        <v>0</v>
      </c>
      <c r="L107" s="23">
        <v>28</v>
      </c>
      <c r="M107" s="23" t="s">
        <v>76</v>
      </c>
      <c r="N107" s="25">
        <f t="shared" si="3"/>
        <v>28</v>
      </c>
      <c r="O107" s="26">
        <v>1000</v>
      </c>
      <c r="P107" s="26">
        <f t="shared" si="4"/>
        <v>28000</v>
      </c>
      <c r="Q107" s="23">
        <v>1</v>
      </c>
      <c r="R107" s="23" t="s">
        <v>405</v>
      </c>
      <c r="S107" s="27" t="s">
        <v>406</v>
      </c>
      <c r="T107" s="23" t="s">
        <v>407</v>
      </c>
      <c r="U107" s="23" t="s">
        <v>412</v>
      </c>
      <c r="V107" s="24" t="s">
        <v>419</v>
      </c>
      <c r="W107" s="23" t="s">
        <v>48</v>
      </c>
      <c r="X107" s="23" t="s">
        <v>49</v>
      </c>
      <c r="Y107" s="23" t="s">
        <v>81</v>
      </c>
      <c r="Z107" s="23">
        <v>112</v>
      </c>
      <c r="AA107" s="28">
        <v>100</v>
      </c>
      <c r="AB107" s="26">
        <v>8300</v>
      </c>
      <c r="AC107" s="26">
        <f>Z107*AB107</f>
        <v>929600</v>
      </c>
      <c r="AD107" s="28">
        <v>12</v>
      </c>
      <c r="AE107" s="28">
        <v>14</v>
      </c>
      <c r="AF107" s="26">
        <f>(AC107*(100-AE107))/100</f>
        <v>799456</v>
      </c>
      <c r="AG107" s="26">
        <f>P107+AF107</f>
        <v>827456</v>
      </c>
      <c r="AH107" s="26">
        <f>(AG107*AA107)/100</f>
        <v>827456</v>
      </c>
      <c r="AI107" s="26">
        <v>0</v>
      </c>
      <c r="AJ107" s="26">
        <f t="shared" si="5"/>
        <v>827456</v>
      </c>
      <c r="AK107" s="26">
        <v>0.02</v>
      </c>
      <c r="AL107" s="26">
        <f>ROUND(AJ107*(AK107/100),2)</f>
        <v>165.49</v>
      </c>
      <c r="AM107" s="3" t="s">
        <v>51</v>
      </c>
    </row>
    <row r="108" spans="1:39" x14ac:dyDescent="0.25">
      <c r="A108" s="23"/>
      <c r="B108" s="24"/>
      <c r="C108" s="23"/>
      <c r="D108" s="23"/>
      <c r="E108" s="23"/>
      <c r="F108" s="23"/>
      <c r="G108" s="24"/>
      <c r="H108" s="23"/>
      <c r="I108" s="23"/>
      <c r="J108" s="23">
        <v>0</v>
      </c>
      <c r="K108" s="23">
        <v>0</v>
      </c>
      <c r="L108" s="23">
        <v>1.5</v>
      </c>
      <c r="M108" s="23" t="s">
        <v>76</v>
      </c>
      <c r="N108" s="25">
        <f t="shared" si="3"/>
        <v>1.5</v>
      </c>
      <c r="O108" s="26">
        <v>1000</v>
      </c>
      <c r="P108" s="26">
        <f t="shared" si="4"/>
        <v>1500</v>
      </c>
      <c r="Q108" s="23">
        <v>1</v>
      </c>
      <c r="R108" s="23" t="s">
        <v>405</v>
      </c>
      <c r="S108" s="27" t="s">
        <v>406</v>
      </c>
      <c r="T108" s="23" t="s">
        <v>407</v>
      </c>
      <c r="U108" s="23" t="s">
        <v>412</v>
      </c>
      <c r="V108" s="24" t="s">
        <v>420</v>
      </c>
      <c r="W108" s="23" t="s">
        <v>403</v>
      </c>
      <c r="X108" s="23" t="s">
        <v>49</v>
      </c>
      <c r="Y108" s="23" t="s">
        <v>81</v>
      </c>
      <c r="Z108" s="23">
        <v>6</v>
      </c>
      <c r="AA108" s="28">
        <v>100</v>
      </c>
      <c r="AB108" s="26">
        <v>6100</v>
      </c>
      <c r="AC108" s="26">
        <f>Z108*AB108</f>
        <v>36600</v>
      </c>
      <c r="AD108" s="28">
        <v>12</v>
      </c>
      <c r="AE108" s="28">
        <v>14</v>
      </c>
      <c r="AF108" s="26">
        <f>(AC108*(100-AE108))/100</f>
        <v>31476</v>
      </c>
      <c r="AG108" s="26">
        <f>P108+AF108</f>
        <v>32976</v>
      </c>
      <c r="AH108" s="26">
        <f>(AG108*AA108)/100</f>
        <v>32976</v>
      </c>
      <c r="AI108" s="26">
        <v>0</v>
      </c>
      <c r="AJ108" s="26">
        <f t="shared" si="5"/>
        <v>32976</v>
      </c>
      <c r="AK108" s="26">
        <v>0.02</v>
      </c>
      <c r="AL108" s="26">
        <f>ROUND(AJ108*(AK108/100),2)</f>
        <v>6.6</v>
      </c>
      <c r="AM108" s="3" t="s">
        <v>421</v>
      </c>
    </row>
    <row r="109" spans="1:39" x14ac:dyDescent="0.25">
      <c r="A109" s="23"/>
      <c r="B109" s="24"/>
      <c r="C109" s="23"/>
      <c r="D109" s="23"/>
      <c r="E109" s="23">
        <v>47</v>
      </c>
      <c r="F109" s="23" t="s">
        <v>422</v>
      </c>
      <c r="G109" s="24" t="s">
        <v>423</v>
      </c>
      <c r="H109" s="23" t="s">
        <v>91</v>
      </c>
      <c r="I109" s="23"/>
      <c r="J109" s="23">
        <v>0</v>
      </c>
      <c r="K109" s="23">
        <v>1</v>
      </c>
      <c r="L109" s="23">
        <v>36.25</v>
      </c>
      <c r="M109" s="23" t="s">
        <v>255</v>
      </c>
      <c r="N109" s="25">
        <f t="shared" si="3"/>
        <v>136.25</v>
      </c>
      <c r="O109" s="26">
        <v>0</v>
      </c>
      <c r="P109" s="26">
        <f t="shared" si="4"/>
        <v>0</v>
      </c>
      <c r="Q109" s="23">
        <v>1</v>
      </c>
      <c r="R109" s="23" t="s">
        <v>405</v>
      </c>
      <c r="S109" s="27" t="s">
        <v>406</v>
      </c>
      <c r="T109" s="23" t="s">
        <v>407</v>
      </c>
      <c r="U109" s="23" t="s">
        <v>412</v>
      </c>
      <c r="V109" s="24" t="s">
        <v>424</v>
      </c>
      <c r="W109" s="23" t="s">
        <v>79</v>
      </c>
      <c r="X109" s="23" t="s">
        <v>80</v>
      </c>
      <c r="Y109" s="23" t="s">
        <v>261</v>
      </c>
      <c r="Z109" s="23">
        <v>545</v>
      </c>
      <c r="AA109" s="28">
        <v>100</v>
      </c>
      <c r="AB109" s="26">
        <v>8200</v>
      </c>
      <c r="AC109" s="26">
        <f>Z109*AB109</f>
        <v>4469000</v>
      </c>
      <c r="AD109" s="28">
        <v>52</v>
      </c>
      <c r="AE109" s="28">
        <v>93</v>
      </c>
      <c r="AF109" s="26">
        <f>(AC109*(100-AE109))/100</f>
        <v>312830</v>
      </c>
      <c r="AG109" s="26">
        <f>P109+AF109</f>
        <v>312830</v>
      </c>
      <c r="AH109" s="26">
        <f>(AG109*AA109)/100</f>
        <v>312830</v>
      </c>
      <c r="AI109" s="26">
        <f>IF(AF109&lt;=10000000,AF109,10000000)</f>
        <v>312830</v>
      </c>
      <c r="AJ109" s="26">
        <f t="shared" si="5"/>
        <v>0</v>
      </c>
      <c r="AK109" s="26">
        <v>0.02</v>
      </c>
      <c r="AL109" s="26">
        <f>ROUND(AJ109*(AK109/100),2)</f>
        <v>0</v>
      </c>
      <c r="AM109" s="3" t="s">
        <v>51</v>
      </c>
    </row>
    <row r="110" spans="1:39" x14ac:dyDescent="0.25">
      <c r="A110" s="23"/>
      <c r="B110" s="24"/>
      <c r="C110" s="23"/>
      <c r="D110" s="23"/>
      <c r="E110" s="23"/>
      <c r="F110" s="23"/>
      <c r="G110" s="24"/>
      <c r="H110" s="23"/>
      <c r="I110" s="23"/>
      <c r="J110" s="23"/>
      <c r="K110" s="23"/>
      <c r="L110" s="23"/>
      <c r="M110" s="23"/>
      <c r="N110" s="25"/>
      <c r="O110" s="26"/>
      <c r="P110" s="26"/>
      <c r="Q110" s="23"/>
      <c r="R110" s="23"/>
      <c r="S110" s="27"/>
      <c r="T110" s="23"/>
      <c r="U110" s="23"/>
      <c r="V110" s="24"/>
      <c r="W110" s="23"/>
      <c r="X110" s="23"/>
      <c r="Y110" s="23"/>
      <c r="Z110" s="23"/>
      <c r="AA110" s="28"/>
      <c r="AB110" s="26"/>
      <c r="AC110" s="26"/>
      <c r="AD110" s="28"/>
      <c r="AE110" s="28"/>
      <c r="AF110" s="26"/>
      <c r="AG110" s="26" t="s">
        <v>60</v>
      </c>
      <c r="AH110" s="26">
        <f>SUM(AH103:AH109)</f>
        <v>15746412</v>
      </c>
      <c r="AI110" s="26"/>
      <c r="AJ110" s="26">
        <f>SUM(AJ103:AJ109)</f>
        <v>860432</v>
      </c>
      <c r="AK110" s="26"/>
      <c r="AL110" s="26">
        <f>SUM(AL103:AL109)</f>
        <v>172.09</v>
      </c>
    </row>
    <row r="111" spans="1:39" x14ac:dyDescent="0.25">
      <c r="A111" s="23" t="s">
        <v>425</v>
      </c>
      <c r="B111" s="24" t="s">
        <v>426</v>
      </c>
      <c r="C111" s="23" t="s">
        <v>427</v>
      </c>
      <c r="D111" s="23" t="s">
        <v>428</v>
      </c>
      <c r="E111" s="23">
        <v>48</v>
      </c>
      <c r="F111" s="23" t="s">
        <v>429</v>
      </c>
      <c r="G111" s="24" t="s">
        <v>430</v>
      </c>
      <c r="H111" s="23" t="s">
        <v>43</v>
      </c>
      <c r="I111" s="23" t="s">
        <v>431</v>
      </c>
      <c r="J111" s="23">
        <v>7</v>
      </c>
      <c r="K111" s="23">
        <v>2</v>
      </c>
      <c r="L111" s="23">
        <v>58.12</v>
      </c>
      <c r="M111" s="23" t="s">
        <v>75</v>
      </c>
      <c r="N111" s="25">
        <f>((J111*400)+(K111*100))+L111</f>
        <v>3058.12</v>
      </c>
      <c r="O111" s="26">
        <v>5400</v>
      </c>
      <c r="P111" s="26">
        <f>N111*O111</f>
        <v>16513848</v>
      </c>
      <c r="Q111" s="23"/>
      <c r="R111" s="23"/>
      <c r="S111" s="27"/>
      <c r="T111" s="23"/>
      <c r="U111" s="23"/>
      <c r="V111" s="24"/>
      <c r="W111" s="23"/>
      <c r="X111" s="23"/>
      <c r="Y111" s="23"/>
      <c r="Z111" s="23"/>
      <c r="AA111" s="28"/>
      <c r="AB111" s="26"/>
      <c r="AC111" s="26"/>
      <c r="AD111" s="28"/>
      <c r="AE111" s="28"/>
      <c r="AF111" s="26"/>
      <c r="AG111" s="26">
        <f>AF111+P111</f>
        <v>16513848</v>
      </c>
      <c r="AH111" s="26">
        <f>AG111</f>
        <v>16513848</v>
      </c>
      <c r="AI111" s="26">
        <v>50000000</v>
      </c>
      <c r="AJ111" s="26">
        <f>IF((AI111-AH111) &gt; 1,0,IF((AI111-AH111)&lt;0,AH111-AI111,AI111-AH111))</f>
        <v>0</v>
      </c>
      <c r="AK111" s="26">
        <v>0.01</v>
      </c>
      <c r="AL111" s="26">
        <f>AJ111*(AK111/100)</f>
        <v>0</v>
      </c>
    </row>
    <row r="112" spans="1:39" x14ac:dyDescent="0.25">
      <c r="A112" s="23"/>
      <c r="B112" s="24"/>
      <c r="C112" s="23"/>
      <c r="D112" s="23"/>
      <c r="E112" s="23"/>
      <c r="F112" s="23"/>
      <c r="G112" s="24"/>
      <c r="H112" s="23"/>
      <c r="I112" s="23"/>
      <c r="J112" s="23">
        <v>0</v>
      </c>
      <c r="K112" s="23">
        <v>0</v>
      </c>
      <c r="L112" s="23">
        <v>18.88</v>
      </c>
      <c r="M112" s="23" t="s">
        <v>76</v>
      </c>
      <c r="N112" s="25">
        <f>((J112*400)+(K112*100))+L112</f>
        <v>18.88</v>
      </c>
      <c r="O112" s="26">
        <v>5400</v>
      </c>
      <c r="P112" s="26">
        <f>N112*O112</f>
        <v>101952</v>
      </c>
      <c r="Q112" s="23">
        <v>1</v>
      </c>
      <c r="R112" s="23" t="s">
        <v>432</v>
      </c>
      <c r="S112" s="27"/>
      <c r="T112" s="23" t="s">
        <v>433</v>
      </c>
      <c r="U112" s="23" t="s">
        <v>434</v>
      </c>
      <c r="V112" s="24" t="s">
        <v>435</v>
      </c>
      <c r="W112" s="23" t="s">
        <v>349</v>
      </c>
      <c r="X112" s="23" t="s">
        <v>143</v>
      </c>
      <c r="Y112" s="23" t="s">
        <v>81</v>
      </c>
      <c r="Z112" s="23">
        <v>75.5</v>
      </c>
      <c r="AA112" s="28">
        <v>100</v>
      </c>
      <c r="AB112" s="26">
        <v>8150</v>
      </c>
      <c r="AC112" s="26">
        <f>Z112*AB112</f>
        <v>615325</v>
      </c>
      <c r="AD112" s="28">
        <v>28</v>
      </c>
      <c r="AE112" s="28">
        <v>85</v>
      </c>
      <c r="AF112" s="26">
        <f>(AC112*(100-AE112))/100</f>
        <v>92298.75</v>
      </c>
      <c r="AG112" s="26">
        <f>P112+AF112</f>
        <v>194250.75</v>
      </c>
      <c r="AH112" s="26">
        <f>(AG112*AA112)/100</f>
        <v>194250.75</v>
      </c>
      <c r="AI112" s="26">
        <v>0</v>
      </c>
      <c r="AJ112" s="26">
        <f>IF((AI112-AH112) &gt; 1,0,IF((AI112-AH112)&lt;0,AH112-AI112,AI112-AH112))</f>
        <v>194250.75</v>
      </c>
      <c r="AK112" s="26">
        <v>0.02</v>
      </c>
      <c r="AL112" s="26">
        <f>ROUND(AJ112*(AK112/100),2)</f>
        <v>38.85</v>
      </c>
      <c r="AM112" s="3" t="s">
        <v>51</v>
      </c>
    </row>
    <row r="113" spans="1:39" x14ac:dyDescent="0.25">
      <c r="A113" s="23"/>
      <c r="B113" s="24"/>
      <c r="C113" s="23"/>
      <c r="D113" s="23"/>
      <c r="E113" s="23"/>
      <c r="F113" s="23"/>
      <c r="G113" s="24"/>
      <c r="H113" s="23"/>
      <c r="I113" s="23"/>
      <c r="J113" s="23">
        <v>0</v>
      </c>
      <c r="K113" s="23">
        <v>0</v>
      </c>
      <c r="L113" s="23">
        <v>12</v>
      </c>
      <c r="M113" s="23" t="s">
        <v>91</v>
      </c>
      <c r="N113" s="25">
        <f>((J113*400)+(K113*100))+L113</f>
        <v>12</v>
      </c>
      <c r="O113" s="26">
        <v>5400</v>
      </c>
      <c r="P113" s="26">
        <f>N113*O113</f>
        <v>64800</v>
      </c>
      <c r="Q113" s="23">
        <v>1</v>
      </c>
      <c r="R113" s="23" t="s">
        <v>432</v>
      </c>
      <c r="S113" s="27"/>
      <c r="T113" s="23" t="s">
        <v>433</v>
      </c>
      <c r="U113" s="23" t="s">
        <v>434</v>
      </c>
      <c r="V113" s="24" t="s">
        <v>436</v>
      </c>
      <c r="W113" s="23" t="s">
        <v>53</v>
      </c>
      <c r="X113" s="23" t="s">
        <v>143</v>
      </c>
      <c r="Y113" s="23" t="s">
        <v>54</v>
      </c>
      <c r="Z113" s="23">
        <v>48</v>
      </c>
      <c r="AA113" s="28">
        <v>100</v>
      </c>
      <c r="AB113" s="26">
        <v>2750</v>
      </c>
      <c r="AC113" s="26">
        <f>Z113*AB113</f>
        <v>132000</v>
      </c>
      <c r="AD113" s="28">
        <v>28</v>
      </c>
      <c r="AE113" s="28">
        <v>85</v>
      </c>
      <c r="AF113" s="26">
        <f>(AC113*(100-AE113))/100</f>
        <v>19800</v>
      </c>
      <c r="AG113" s="26">
        <f>P113+AF113</f>
        <v>84600</v>
      </c>
      <c r="AH113" s="26">
        <f>(AG113*AA113)/100</f>
        <v>84600</v>
      </c>
      <c r="AI113" s="26">
        <v>0</v>
      </c>
      <c r="AJ113" s="26">
        <f>IF((AI113-AH113) &gt; 1,0,IF((AI113-AH113)&lt;0,AH113-AI113,AI113-AH113))</f>
        <v>84600</v>
      </c>
      <c r="AK113" s="26">
        <v>0.3</v>
      </c>
      <c r="AL113" s="26">
        <f>ROUND(AJ113*(AK113/100),2)</f>
        <v>253.8</v>
      </c>
      <c r="AM113" s="3" t="s">
        <v>437</v>
      </c>
    </row>
    <row r="114" spans="1:39" x14ac:dyDescent="0.25">
      <c r="A114" s="23"/>
      <c r="B114" s="24"/>
      <c r="C114" s="23"/>
      <c r="D114" s="23"/>
      <c r="E114" s="23"/>
      <c r="F114" s="23"/>
      <c r="G114" s="24"/>
      <c r="H114" s="23"/>
      <c r="I114" s="23"/>
      <c r="J114" s="23">
        <v>0</v>
      </c>
      <c r="K114" s="23">
        <v>0</v>
      </c>
      <c r="L114" s="23">
        <v>11</v>
      </c>
      <c r="M114" s="23" t="s">
        <v>76</v>
      </c>
      <c r="N114" s="25">
        <f>((J114*400)+(K114*100))+L114</f>
        <v>11</v>
      </c>
      <c r="O114" s="26">
        <v>5400</v>
      </c>
      <c r="P114" s="26">
        <f>N114*O114</f>
        <v>59400</v>
      </c>
      <c r="Q114" s="23">
        <v>1</v>
      </c>
      <c r="R114" s="23" t="s">
        <v>432</v>
      </c>
      <c r="S114" s="27"/>
      <c r="T114" s="23" t="s">
        <v>433</v>
      </c>
      <c r="U114" s="23" t="s">
        <v>434</v>
      </c>
      <c r="V114" s="24" t="s">
        <v>438</v>
      </c>
      <c r="W114" s="23" t="s">
        <v>53</v>
      </c>
      <c r="X114" s="23" t="s">
        <v>49</v>
      </c>
      <c r="Y114" s="23" t="s">
        <v>81</v>
      </c>
      <c r="Z114" s="23">
        <v>44</v>
      </c>
      <c r="AA114" s="28">
        <v>100</v>
      </c>
      <c r="AB114" s="26">
        <v>2750</v>
      </c>
      <c r="AC114" s="26">
        <f>Z114*AB114</f>
        <v>121000</v>
      </c>
      <c r="AD114" s="28">
        <v>7</v>
      </c>
      <c r="AE114" s="28">
        <v>7</v>
      </c>
      <c r="AF114" s="26">
        <f>(AC114*(100-AE114))/100</f>
        <v>112530</v>
      </c>
      <c r="AG114" s="26">
        <f>P114+AF114</f>
        <v>171930</v>
      </c>
      <c r="AH114" s="26">
        <f>(AG114*AA114)/100</f>
        <v>171930</v>
      </c>
      <c r="AI114" s="26">
        <v>0</v>
      </c>
      <c r="AJ114" s="26">
        <f>IF((AI114-AH114) &gt; 1,0,IF((AI114-AH114)&lt;0,AH114-AI114,AI114-AH114))</f>
        <v>171930</v>
      </c>
      <c r="AK114" s="26">
        <v>0.02</v>
      </c>
      <c r="AL114" s="26">
        <f>ROUND(AJ114*(AK114/100),2)</f>
        <v>34.39</v>
      </c>
      <c r="AM114" s="3" t="s">
        <v>83</v>
      </c>
    </row>
    <row r="115" spans="1:39" x14ac:dyDescent="0.25">
      <c r="A115" s="23"/>
      <c r="B115" s="24"/>
      <c r="C115" s="23"/>
      <c r="D115" s="23"/>
      <c r="E115" s="23"/>
      <c r="F115" s="23"/>
      <c r="G115" s="24"/>
      <c r="H115" s="23"/>
      <c r="I115" s="23"/>
      <c r="J115" s="23">
        <v>0</v>
      </c>
      <c r="K115" s="23">
        <v>0</v>
      </c>
      <c r="L115" s="23">
        <v>95</v>
      </c>
      <c r="M115" s="23" t="s">
        <v>75</v>
      </c>
      <c r="N115" s="25">
        <f>((J115*400)+(K115*100))+L115</f>
        <v>95</v>
      </c>
      <c r="O115" s="26">
        <v>5400</v>
      </c>
      <c r="P115" s="26">
        <f>N115*O115</f>
        <v>513000</v>
      </c>
      <c r="Q115" s="23"/>
      <c r="R115" s="23"/>
      <c r="S115" s="27"/>
      <c r="T115" s="23"/>
      <c r="U115" s="23"/>
      <c r="V115" s="24"/>
      <c r="W115" s="23"/>
      <c r="X115" s="23"/>
      <c r="Y115" s="23"/>
      <c r="Z115" s="23"/>
      <c r="AA115" s="28"/>
      <c r="AB115" s="26"/>
      <c r="AC115" s="26"/>
      <c r="AD115" s="28"/>
      <c r="AE115" s="28"/>
      <c r="AF115" s="26"/>
      <c r="AG115" s="26">
        <f>AF115+P115</f>
        <v>513000</v>
      </c>
      <c r="AH115" s="26">
        <f>AG115</f>
        <v>513000</v>
      </c>
      <c r="AI115" s="26">
        <v>0</v>
      </c>
      <c r="AJ115" s="26">
        <f>IF((AI115-AH115) &gt; 1,0,IF((AI115-AH115)&lt;0,AH115-AI115,AI115-AH115))</f>
        <v>513000</v>
      </c>
      <c r="AK115" s="26">
        <v>0.01</v>
      </c>
      <c r="AL115" s="26">
        <f>AJ115*(AK115/100)</f>
        <v>51.300000000000004</v>
      </c>
    </row>
    <row r="116" spans="1:39" x14ac:dyDescent="0.25">
      <c r="A116" s="23"/>
      <c r="B116" s="24"/>
      <c r="C116" s="23"/>
      <c r="D116" s="23"/>
      <c r="E116" s="23"/>
      <c r="F116" s="23"/>
      <c r="G116" s="24"/>
      <c r="H116" s="23"/>
      <c r="I116" s="23"/>
      <c r="J116" s="23"/>
      <c r="K116" s="23"/>
      <c r="L116" s="23"/>
      <c r="M116" s="23"/>
      <c r="N116" s="25"/>
      <c r="O116" s="26"/>
      <c r="P116" s="26"/>
      <c r="Q116" s="23"/>
      <c r="R116" s="23"/>
      <c r="S116" s="27"/>
      <c r="T116" s="23"/>
      <c r="U116" s="23"/>
      <c r="V116" s="24"/>
      <c r="W116" s="23"/>
      <c r="X116" s="23"/>
      <c r="Y116" s="23"/>
      <c r="Z116" s="23"/>
      <c r="AA116" s="28"/>
      <c r="AB116" s="26"/>
      <c r="AC116" s="26"/>
      <c r="AD116" s="28"/>
      <c r="AE116" s="28"/>
      <c r="AF116" s="26"/>
      <c r="AG116" s="26" t="s">
        <v>60</v>
      </c>
      <c r="AH116" s="26">
        <f>SUM(AH111:AH115)</f>
        <v>17477628.75</v>
      </c>
      <c r="AI116" s="26"/>
      <c r="AJ116" s="26">
        <f>SUM(AJ111:AJ115)</f>
        <v>963780.75</v>
      </c>
      <c r="AK116" s="26"/>
      <c r="AL116" s="26">
        <f>SUM(AL111:AL115)</f>
        <v>378.34000000000003</v>
      </c>
    </row>
    <row r="117" spans="1:39" x14ac:dyDescent="0.25">
      <c r="A117" s="23" t="s">
        <v>439</v>
      </c>
      <c r="B117" s="24" t="s">
        <v>440</v>
      </c>
      <c r="C117" s="23" t="s">
        <v>441</v>
      </c>
      <c r="D117" s="23" t="s">
        <v>442</v>
      </c>
      <c r="E117" s="23">
        <v>49</v>
      </c>
      <c r="F117" s="23" t="s">
        <v>443</v>
      </c>
      <c r="G117" s="24" t="s">
        <v>444</v>
      </c>
      <c r="H117" s="23" t="s">
        <v>43</v>
      </c>
      <c r="I117" s="23" t="s">
        <v>445</v>
      </c>
      <c r="J117" s="23">
        <v>5</v>
      </c>
      <c r="K117" s="23">
        <v>2</v>
      </c>
      <c r="L117" s="23">
        <v>73</v>
      </c>
      <c r="M117" s="23" t="s">
        <v>75</v>
      </c>
      <c r="N117" s="25">
        <f>((J117*400)+(K117*100))+L117</f>
        <v>2273</v>
      </c>
      <c r="O117" s="26">
        <v>12500</v>
      </c>
      <c r="P117" s="26">
        <f>N117*O117</f>
        <v>28412500</v>
      </c>
      <c r="Q117" s="23"/>
      <c r="R117" s="23"/>
      <c r="S117" s="27"/>
      <c r="T117" s="23"/>
      <c r="U117" s="23"/>
      <c r="V117" s="24"/>
      <c r="W117" s="23"/>
      <c r="X117" s="23"/>
      <c r="Y117" s="23"/>
      <c r="Z117" s="23"/>
      <c r="AA117" s="28"/>
      <c r="AB117" s="26"/>
      <c r="AC117" s="26"/>
      <c r="AD117" s="28"/>
      <c r="AE117" s="28"/>
      <c r="AF117" s="26"/>
      <c r="AG117" s="26">
        <f>AF117+P117</f>
        <v>28412500</v>
      </c>
      <c r="AH117" s="26">
        <f>AG117</f>
        <v>28412500</v>
      </c>
      <c r="AI117" s="26">
        <v>50000000</v>
      </c>
      <c r="AJ117" s="26">
        <f>IF((AI117-AH117) &gt; 1,0,IF((AI117-AH117)&lt;0,AH117-AI117,AI117-AH117))</f>
        <v>0</v>
      </c>
      <c r="AK117" s="26">
        <v>0.01</v>
      </c>
      <c r="AL117" s="26">
        <f>AJ117*(AK117/100)</f>
        <v>0</v>
      </c>
    </row>
    <row r="118" spans="1:39" x14ac:dyDescent="0.25">
      <c r="A118" s="23"/>
      <c r="B118" s="24"/>
      <c r="C118" s="23"/>
      <c r="D118" s="23"/>
      <c r="E118" s="23">
        <v>50</v>
      </c>
      <c r="F118" s="23" t="s">
        <v>446</v>
      </c>
      <c r="G118" s="24" t="s">
        <v>447</v>
      </c>
      <c r="H118" s="23" t="s">
        <v>43</v>
      </c>
      <c r="I118" s="23" t="s">
        <v>448</v>
      </c>
      <c r="J118" s="23">
        <v>3</v>
      </c>
      <c r="K118" s="23">
        <v>0</v>
      </c>
      <c r="L118" s="23">
        <v>13.69</v>
      </c>
      <c r="M118" s="23" t="s">
        <v>91</v>
      </c>
      <c r="N118" s="25">
        <f>((J118*400)+(K118*100))+L118</f>
        <v>1213.69</v>
      </c>
      <c r="O118" s="26">
        <v>12500</v>
      </c>
      <c r="P118" s="26">
        <f>N118*O118</f>
        <v>15171125</v>
      </c>
      <c r="Q118" s="23"/>
      <c r="R118" s="23"/>
      <c r="S118" s="27"/>
      <c r="T118" s="23"/>
      <c r="U118" s="23"/>
      <c r="V118" s="24"/>
      <c r="W118" s="23"/>
      <c r="X118" s="23"/>
      <c r="Y118" s="23"/>
      <c r="Z118" s="23"/>
      <c r="AA118" s="28"/>
      <c r="AB118" s="26"/>
      <c r="AC118" s="26"/>
      <c r="AD118" s="28"/>
      <c r="AE118" s="28"/>
      <c r="AF118" s="26"/>
      <c r="AG118" s="26">
        <f>AF118+P118</f>
        <v>15171125</v>
      </c>
      <c r="AH118" s="26">
        <f>AG118</f>
        <v>15171125</v>
      </c>
      <c r="AI118" s="26">
        <v>0</v>
      </c>
      <c r="AJ118" s="26">
        <f>IF((AI118-AH118) &gt; 1,0,IF((AI118-AH118)&lt;0,AH118-AI118,AI118-AH118))</f>
        <v>15171125</v>
      </c>
      <c r="AK118" s="26">
        <v>0.3</v>
      </c>
      <c r="AL118" s="26">
        <f>AJ118*(AK118/100)</f>
        <v>45513.375</v>
      </c>
    </row>
    <row r="119" spans="1:39" x14ac:dyDescent="0.25">
      <c r="A119" s="23"/>
      <c r="B119" s="24"/>
      <c r="C119" s="23"/>
      <c r="D119" s="23"/>
      <c r="E119" s="23"/>
      <c r="F119" s="23"/>
      <c r="G119" s="24"/>
      <c r="H119" s="23"/>
      <c r="I119" s="23"/>
      <c r="J119" s="23">
        <v>1</v>
      </c>
      <c r="K119" s="23">
        <v>2</v>
      </c>
      <c r="L119" s="23">
        <v>97.5</v>
      </c>
      <c r="M119" s="23" t="s">
        <v>91</v>
      </c>
      <c r="N119" s="25">
        <f>((J119*400)+(K119*100))+L119</f>
        <v>697.5</v>
      </c>
      <c r="O119" s="26">
        <v>12500</v>
      </c>
      <c r="P119" s="26">
        <f>N119*O119</f>
        <v>8718750</v>
      </c>
      <c r="Q119" s="23">
        <v>1</v>
      </c>
      <c r="R119" s="23" t="s">
        <v>449</v>
      </c>
      <c r="S119" s="27" t="s">
        <v>450</v>
      </c>
      <c r="T119" s="23" t="s">
        <v>451</v>
      </c>
      <c r="U119" s="23" t="s">
        <v>452</v>
      </c>
      <c r="V119" s="24" t="s">
        <v>453</v>
      </c>
      <c r="W119" s="23" t="s">
        <v>454</v>
      </c>
      <c r="X119" s="23" t="s">
        <v>49</v>
      </c>
      <c r="Y119" s="23" t="s">
        <v>54</v>
      </c>
      <c r="Z119" s="23">
        <v>2790</v>
      </c>
      <c r="AA119" s="28">
        <v>100</v>
      </c>
      <c r="AB119" s="26">
        <v>3400</v>
      </c>
      <c r="AC119" s="26">
        <f>Z119*AB119</f>
        <v>9486000</v>
      </c>
      <c r="AD119" s="28">
        <v>12</v>
      </c>
      <c r="AE119" s="28">
        <v>14</v>
      </c>
      <c r="AF119" s="26">
        <f>(AC119*(100-AE119))/100</f>
        <v>8157960</v>
      </c>
      <c r="AG119" s="26">
        <f>P119+AF119</f>
        <v>16876710</v>
      </c>
      <c r="AH119" s="26">
        <f>(AG119*AA119)/100</f>
        <v>16876710</v>
      </c>
      <c r="AI119" s="26">
        <v>0</v>
      </c>
      <c r="AJ119" s="26">
        <f>IF((AI119-AH119) &gt; 1,0,IF((AI119-AH119)&lt;0,AH119-AI119,AI119-AH119))</f>
        <v>16876710</v>
      </c>
      <c r="AK119" s="26">
        <v>0.3</v>
      </c>
      <c r="AL119" s="26">
        <f>ROUND(AJ119*(AK119/100),2)</f>
        <v>50630.13</v>
      </c>
      <c r="AM119" s="3" t="s">
        <v>455</v>
      </c>
    </row>
    <row r="120" spans="1:39" x14ac:dyDescent="0.25">
      <c r="A120" s="23"/>
      <c r="B120" s="24"/>
      <c r="C120" s="23"/>
      <c r="D120" s="23"/>
      <c r="E120" s="23"/>
      <c r="F120" s="23"/>
      <c r="G120" s="24"/>
      <c r="H120" s="23"/>
      <c r="I120" s="23"/>
      <c r="J120" s="23">
        <v>0</v>
      </c>
      <c r="K120" s="23">
        <v>1</v>
      </c>
      <c r="L120" s="23">
        <v>45.31</v>
      </c>
      <c r="M120" s="23" t="s">
        <v>91</v>
      </c>
      <c r="N120" s="25">
        <f>((J120*400)+(K120*100))+L120</f>
        <v>145.31</v>
      </c>
      <c r="O120" s="26">
        <v>12500</v>
      </c>
      <c r="P120" s="26">
        <f>N120*O120</f>
        <v>1816375</v>
      </c>
      <c r="Q120" s="23">
        <v>1</v>
      </c>
      <c r="R120" s="23" t="s">
        <v>449</v>
      </c>
      <c r="S120" s="27" t="s">
        <v>450</v>
      </c>
      <c r="T120" s="23" t="s">
        <v>451</v>
      </c>
      <c r="U120" s="23" t="s">
        <v>452</v>
      </c>
      <c r="V120" s="24" t="s">
        <v>456</v>
      </c>
      <c r="W120" s="23" t="s">
        <v>53</v>
      </c>
      <c r="X120" s="23" t="s">
        <v>49</v>
      </c>
      <c r="Y120" s="23" t="s">
        <v>54</v>
      </c>
      <c r="Z120" s="23">
        <v>581.25</v>
      </c>
      <c r="AA120" s="28">
        <v>100</v>
      </c>
      <c r="AB120" s="26">
        <v>2750</v>
      </c>
      <c r="AC120" s="26">
        <f>Z120*AB120</f>
        <v>1598437.5</v>
      </c>
      <c r="AD120" s="28">
        <v>12</v>
      </c>
      <c r="AE120" s="28">
        <v>14</v>
      </c>
      <c r="AF120" s="26">
        <f>(AC120*(100-AE120))/100</f>
        <v>1374656.25</v>
      </c>
      <c r="AG120" s="26">
        <f>P120+AF120</f>
        <v>3191031.25</v>
      </c>
      <c r="AH120" s="26">
        <f>(AG120*AA120)/100</f>
        <v>3191031.25</v>
      </c>
      <c r="AI120" s="26">
        <v>0</v>
      </c>
      <c r="AJ120" s="26">
        <f>IF((AI120-AH120) &gt; 1,0,IF((AI120-AH120)&lt;0,AH120-AI120,AI120-AH120))</f>
        <v>3191031.25</v>
      </c>
      <c r="AK120" s="26">
        <v>0.3</v>
      </c>
      <c r="AL120" s="26">
        <f>ROUND(AJ120*(AK120/100),2)</f>
        <v>9573.09</v>
      </c>
      <c r="AM120" s="3" t="s">
        <v>457</v>
      </c>
    </row>
    <row r="121" spans="1:39" x14ac:dyDescent="0.25">
      <c r="A121" s="23"/>
      <c r="B121" s="24"/>
      <c r="C121" s="23"/>
      <c r="D121" s="23"/>
      <c r="E121" s="23"/>
      <c r="F121" s="23"/>
      <c r="G121" s="24"/>
      <c r="H121" s="23"/>
      <c r="I121" s="23"/>
      <c r="J121" s="23">
        <v>0</v>
      </c>
      <c r="K121" s="23">
        <v>0</v>
      </c>
      <c r="L121" s="23">
        <v>33.5</v>
      </c>
      <c r="M121" s="23" t="s">
        <v>91</v>
      </c>
      <c r="N121" s="25">
        <f>((J121*400)+(K121*100))+L121</f>
        <v>33.5</v>
      </c>
      <c r="O121" s="26">
        <v>12500</v>
      </c>
      <c r="P121" s="26">
        <f>N121*O121</f>
        <v>418750</v>
      </c>
      <c r="Q121" s="23">
        <v>1</v>
      </c>
      <c r="R121" s="23" t="s">
        <v>449</v>
      </c>
      <c r="S121" s="27" t="s">
        <v>450</v>
      </c>
      <c r="T121" s="23" t="s">
        <v>451</v>
      </c>
      <c r="U121" s="23" t="s">
        <v>452</v>
      </c>
      <c r="V121" s="24" t="s">
        <v>458</v>
      </c>
      <c r="W121" s="23" t="s">
        <v>158</v>
      </c>
      <c r="X121" s="23" t="s">
        <v>49</v>
      </c>
      <c r="Y121" s="23" t="s">
        <v>54</v>
      </c>
      <c r="Z121" s="23">
        <v>134</v>
      </c>
      <c r="AA121" s="28">
        <v>100</v>
      </c>
      <c r="AB121" s="26">
        <v>5600</v>
      </c>
      <c r="AC121" s="26">
        <f>Z121*AB121</f>
        <v>750400</v>
      </c>
      <c r="AD121" s="28">
        <v>12</v>
      </c>
      <c r="AE121" s="28">
        <v>14</v>
      </c>
      <c r="AF121" s="26">
        <f>(AC121*(100-AE121))/100</f>
        <v>645344</v>
      </c>
      <c r="AG121" s="26">
        <f>P121+AF121</f>
        <v>1064094</v>
      </c>
      <c r="AH121" s="26">
        <f>(AG121*AA121)/100</f>
        <v>1064094</v>
      </c>
      <c r="AI121" s="26">
        <v>0</v>
      </c>
      <c r="AJ121" s="26">
        <f>IF((AI121-AH121) &gt; 1,0,IF((AI121-AH121)&lt;0,AH121-AI121,AI121-AH121))</f>
        <v>1064094</v>
      </c>
      <c r="AK121" s="26">
        <v>0.3</v>
      </c>
      <c r="AL121" s="26">
        <f>ROUND(AJ121*(AK121/100),2)</f>
        <v>3192.28</v>
      </c>
      <c r="AM121" s="3" t="s">
        <v>459</v>
      </c>
    </row>
    <row r="122" spans="1:39" x14ac:dyDescent="0.25">
      <c r="A122" s="23"/>
      <c r="B122" s="24"/>
      <c r="C122" s="23"/>
      <c r="D122" s="23"/>
      <c r="E122" s="23"/>
      <c r="F122" s="23"/>
      <c r="G122" s="24"/>
      <c r="H122" s="23"/>
      <c r="I122" s="23"/>
      <c r="J122" s="23"/>
      <c r="K122" s="23"/>
      <c r="L122" s="23"/>
      <c r="M122" s="23"/>
      <c r="N122" s="25"/>
      <c r="O122" s="26"/>
      <c r="P122" s="26"/>
      <c r="Q122" s="23"/>
      <c r="R122" s="23"/>
      <c r="S122" s="27"/>
      <c r="T122" s="23"/>
      <c r="U122" s="23"/>
      <c r="V122" s="24"/>
      <c r="W122" s="23"/>
      <c r="X122" s="23"/>
      <c r="Y122" s="23"/>
      <c r="Z122" s="23"/>
      <c r="AA122" s="28"/>
      <c r="AB122" s="26"/>
      <c r="AC122" s="26"/>
      <c r="AD122" s="28"/>
      <c r="AE122" s="28"/>
      <c r="AF122" s="26"/>
      <c r="AG122" s="26" t="s">
        <v>60</v>
      </c>
      <c r="AH122" s="26">
        <f>SUM(AH117:AH121)</f>
        <v>64715460.25</v>
      </c>
      <c r="AI122" s="26"/>
      <c r="AJ122" s="26">
        <f>SUM(AJ117:AJ121)</f>
        <v>36302960.25</v>
      </c>
      <c r="AK122" s="26"/>
      <c r="AL122" s="26">
        <f>SUM(AL117:AL121)</f>
        <v>108908.875</v>
      </c>
    </row>
    <row r="123" spans="1:39" x14ac:dyDescent="0.25">
      <c r="A123" s="23" t="s">
        <v>460</v>
      </c>
      <c r="B123" s="24" t="s">
        <v>461</v>
      </c>
      <c r="C123" s="23" t="s">
        <v>462</v>
      </c>
      <c r="D123" s="23" t="s">
        <v>463</v>
      </c>
      <c r="E123" s="23">
        <v>51</v>
      </c>
      <c r="F123" s="23" t="s">
        <v>464</v>
      </c>
      <c r="G123" s="24" t="s">
        <v>465</v>
      </c>
      <c r="H123" s="23" t="s">
        <v>43</v>
      </c>
      <c r="I123" s="23" t="s">
        <v>466</v>
      </c>
      <c r="J123" s="23">
        <v>0</v>
      </c>
      <c r="K123" s="23">
        <v>1</v>
      </c>
      <c r="L123" s="23">
        <v>61.77</v>
      </c>
      <c r="M123" s="23" t="s">
        <v>91</v>
      </c>
      <c r="N123" s="25">
        <f>((J123*400)+(K123*100))+L123</f>
        <v>161.77000000000001</v>
      </c>
      <c r="O123" s="26">
        <v>4400</v>
      </c>
      <c r="P123" s="26">
        <f>N123*O123</f>
        <v>711788</v>
      </c>
      <c r="Q123" s="23">
        <v>1</v>
      </c>
      <c r="R123" s="23" t="s">
        <v>460</v>
      </c>
      <c r="S123" s="27" t="s">
        <v>461</v>
      </c>
      <c r="T123" s="23" t="s">
        <v>462</v>
      </c>
      <c r="U123" s="23" t="s">
        <v>467</v>
      </c>
      <c r="V123" s="24" t="s">
        <v>468</v>
      </c>
      <c r="W123" s="23" t="s">
        <v>48</v>
      </c>
      <c r="X123" s="23" t="s">
        <v>49</v>
      </c>
      <c r="Y123" s="23" t="s">
        <v>54</v>
      </c>
      <c r="Z123" s="23">
        <v>148.5</v>
      </c>
      <c r="AA123" s="28">
        <v>100</v>
      </c>
      <c r="AB123" s="26">
        <v>8300</v>
      </c>
      <c r="AC123" s="26">
        <f>Z123*AB123</f>
        <v>1232550</v>
      </c>
      <c r="AD123" s="28">
        <v>3</v>
      </c>
      <c r="AE123" s="28">
        <v>3</v>
      </c>
      <c r="AF123" s="26">
        <f>(AC123*(100-AE123))/100</f>
        <v>1195573.5</v>
      </c>
      <c r="AG123" s="26">
        <f>P123+AF123</f>
        <v>1907361.5</v>
      </c>
      <c r="AH123" s="26">
        <f>(AG123*AA123)/100</f>
        <v>1907361.5</v>
      </c>
      <c r="AI123" s="26">
        <v>0</v>
      </c>
      <c r="AJ123" s="26">
        <f>IF((AI123-AH123) &gt; 1,0,IF((AI123-AH123)&lt;0,AH123-AI123,AI123-AH123))</f>
        <v>1907361.5</v>
      </c>
      <c r="AK123" s="26">
        <v>0.3</v>
      </c>
      <c r="AL123" s="26">
        <f>ROUND(AJ123*(AK123/100),2)</f>
        <v>5722.08</v>
      </c>
      <c r="AM123" s="3" t="s">
        <v>159</v>
      </c>
    </row>
    <row r="124" spans="1:39" x14ac:dyDescent="0.25">
      <c r="A124" s="23"/>
      <c r="B124" s="24"/>
      <c r="C124" s="23"/>
      <c r="D124" s="23"/>
      <c r="E124" s="23"/>
      <c r="F124" s="23"/>
      <c r="G124" s="24"/>
      <c r="H124" s="23"/>
      <c r="I124" s="23"/>
      <c r="J124" s="23">
        <v>0</v>
      </c>
      <c r="K124" s="23">
        <v>0</v>
      </c>
      <c r="L124" s="23">
        <v>50.63</v>
      </c>
      <c r="M124" s="23" t="s">
        <v>91</v>
      </c>
      <c r="N124" s="25">
        <f>((J124*400)+(K124*100))+L124</f>
        <v>50.63</v>
      </c>
      <c r="O124" s="26">
        <v>4400</v>
      </c>
      <c r="P124" s="26">
        <f>N124*O124</f>
        <v>222772</v>
      </c>
      <c r="Q124" s="23">
        <v>1</v>
      </c>
      <c r="R124" s="23" t="s">
        <v>460</v>
      </c>
      <c r="S124" s="27" t="s">
        <v>461</v>
      </c>
      <c r="T124" s="23" t="s">
        <v>462</v>
      </c>
      <c r="U124" s="23" t="s">
        <v>467</v>
      </c>
      <c r="V124" s="24" t="s">
        <v>469</v>
      </c>
      <c r="W124" s="23" t="s">
        <v>48</v>
      </c>
      <c r="X124" s="23" t="s">
        <v>49</v>
      </c>
      <c r="Y124" s="23" t="s">
        <v>54</v>
      </c>
      <c r="Z124" s="23">
        <v>202.5</v>
      </c>
      <c r="AA124" s="28">
        <v>100</v>
      </c>
      <c r="AB124" s="26">
        <v>8300</v>
      </c>
      <c r="AC124" s="26">
        <f>Z124*AB124</f>
        <v>1680750</v>
      </c>
      <c r="AD124" s="28">
        <v>3</v>
      </c>
      <c r="AE124" s="28">
        <v>3</v>
      </c>
      <c r="AF124" s="26">
        <f>(AC124*(100-AE124))/100</f>
        <v>1630327.5</v>
      </c>
      <c r="AG124" s="26">
        <f>P124+AF124</f>
        <v>1853099.5</v>
      </c>
      <c r="AH124" s="26">
        <f>(AG124*AA124)/100</f>
        <v>1853099.5</v>
      </c>
      <c r="AI124" s="26">
        <v>0</v>
      </c>
      <c r="AJ124" s="26">
        <f>IF((AI124-AH124) &gt; 1,0,IF((AI124-AH124)&lt;0,AH124-AI124,AI124-AH124))</f>
        <v>1853099.5</v>
      </c>
      <c r="AK124" s="26">
        <v>0.3</v>
      </c>
      <c r="AL124" s="26">
        <f>ROUND(AJ124*(AK124/100),2)</f>
        <v>5559.3</v>
      </c>
      <c r="AM124" s="3" t="s">
        <v>470</v>
      </c>
    </row>
    <row r="125" spans="1:39" x14ac:dyDescent="0.25">
      <c r="A125" s="23"/>
      <c r="B125" s="24"/>
      <c r="C125" s="23"/>
      <c r="D125" s="23"/>
      <c r="E125" s="23"/>
      <c r="F125" s="23"/>
      <c r="G125" s="24"/>
      <c r="H125" s="23"/>
      <c r="I125" s="23"/>
      <c r="J125" s="23">
        <v>0</v>
      </c>
      <c r="K125" s="23">
        <v>1</v>
      </c>
      <c r="L125" s="23">
        <v>87.6</v>
      </c>
      <c r="M125" s="23" t="s">
        <v>91</v>
      </c>
      <c r="N125" s="25">
        <f>((J125*400)+(K125*100))+L125</f>
        <v>187.6</v>
      </c>
      <c r="O125" s="26">
        <v>4400</v>
      </c>
      <c r="P125" s="26">
        <f>N125*O125</f>
        <v>825440</v>
      </c>
      <c r="Q125" s="23">
        <v>1</v>
      </c>
      <c r="R125" s="23" t="s">
        <v>471</v>
      </c>
      <c r="S125" s="27" t="s">
        <v>472</v>
      </c>
      <c r="T125" s="23" t="s">
        <v>473</v>
      </c>
      <c r="U125" s="23" t="s">
        <v>474</v>
      </c>
      <c r="V125" s="24" t="s">
        <v>475</v>
      </c>
      <c r="W125" s="23" t="s">
        <v>48</v>
      </c>
      <c r="X125" s="23" t="s">
        <v>49</v>
      </c>
      <c r="Y125" s="23" t="s">
        <v>54</v>
      </c>
      <c r="Z125" s="23">
        <v>310</v>
      </c>
      <c r="AA125" s="28">
        <v>100</v>
      </c>
      <c r="AB125" s="26">
        <v>8300</v>
      </c>
      <c r="AC125" s="26">
        <f>Z125*AB125</f>
        <v>2573000</v>
      </c>
      <c r="AD125" s="28">
        <v>22</v>
      </c>
      <c r="AE125" s="28">
        <v>34</v>
      </c>
      <c r="AF125" s="26">
        <f>(AC125*(100-AE125))/100</f>
        <v>1698180</v>
      </c>
      <c r="AG125" s="26">
        <f>P125+AF125</f>
        <v>2523620</v>
      </c>
      <c r="AH125" s="26">
        <f>(AG125*AA125)/100</f>
        <v>2523620</v>
      </c>
      <c r="AI125" s="26">
        <v>0</v>
      </c>
      <c r="AJ125" s="26">
        <f>IF((AI125-AH125) &gt; 1,0,IF((AI125-AH125)&lt;0,AH125-AI125,AI125-AH125))</f>
        <v>2523620</v>
      </c>
      <c r="AK125" s="26">
        <v>0.3</v>
      </c>
      <c r="AL125" s="26">
        <f>ROUND(AJ125*(AK125/100),2)</f>
        <v>7570.86</v>
      </c>
      <c r="AM125" s="3" t="s">
        <v>159</v>
      </c>
    </row>
    <row r="126" spans="1:39" x14ac:dyDescent="0.25">
      <c r="A126" s="23"/>
      <c r="B126" s="24"/>
      <c r="C126" s="23"/>
      <c r="D126" s="23"/>
      <c r="E126" s="23"/>
      <c r="F126" s="23"/>
      <c r="G126" s="24"/>
      <c r="H126" s="23"/>
      <c r="I126" s="23"/>
      <c r="J126" s="23"/>
      <c r="K126" s="23"/>
      <c r="L126" s="23"/>
      <c r="M126" s="23"/>
      <c r="N126" s="25"/>
      <c r="O126" s="26"/>
      <c r="P126" s="26"/>
      <c r="Q126" s="23"/>
      <c r="R126" s="23"/>
      <c r="S126" s="27"/>
      <c r="T126" s="23"/>
      <c r="U126" s="23"/>
      <c r="V126" s="24"/>
      <c r="W126" s="23"/>
      <c r="X126" s="23"/>
      <c r="Y126" s="23"/>
      <c r="Z126" s="23"/>
      <c r="AA126" s="28"/>
      <c r="AB126" s="26"/>
      <c r="AC126" s="26"/>
      <c r="AD126" s="28"/>
      <c r="AE126" s="28"/>
      <c r="AF126" s="26"/>
      <c r="AG126" s="26" t="s">
        <v>60</v>
      </c>
      <c r="AH126" s="26">
        <f>SUM(AH123:AH125)</f>
        <v>6284081</v>
      </c>
      <c r="AI126" s="26"/>
      <c r="AJ126" s="26">
        <f>SUM(AJ123:AJ125)</f>
        <v>6284081</v>
      </c>
      <c r="AK126" s="26"/>
      <c r="AL126" s="26">
        <f>SUM(AL123:AL125)</f>
        <v>18852.240000000002</v>
      </c>
    </row>
    <row r="127" spans="1:39" x14ac:dyDescent="0.25">
      <c r="A127" s="23" t="s">
        <v>476</v>
      </c>
      <c r="B127" s="24" t="s">
        <v>477</v>
      </c>
      <c r="C127" s="23" t="s">
        <v>478</v>
      </c>
      <c r="D127" s="23" t="s">
        <v>479</v>
      </c>
      <c r="E127" s="23">
        <v>52</v>
      </c>
      <c r="F127" s="23" t="s">
        <v>480</v>
      </c>
      <c r="G127" s="24" t="s">
        <v>481</v>
      </c>
      <c r="H127" s="23" t="s">
        <v>43</v>
      </c>
      <c r="I127" s="23" t="s">
        <v>482</v>
      </c>
      <c r="J127" s="23">
        <v>0</v>
      </c>
      <c r="K127" s="23">
        <v>0</v>
      </c>
      <c r="L127" s="23">
        <v>31</v>
      </c>
      <c r="M127" s="23" t="s">
        <v>59</v>
      </c>
      <c r="N127" s="25">
        <f>((J127*400)+(K127*100))+L127</f>
        <v>31</v>
      </c>
      <c r="O127" s="26">
        <v>4500</v>
      </c>
      <c r="P127" s="26">
        <f>N127*O127</f>
        <v>139500</v>
      </c>
      <c r="Q127" s="23">
        <v>1</v>
      </c>
      <c r="R127" s="23" t="s">
        <v>483</v>
      </c>
      <c r="S127" s="27" t="s">
        <v>484</v>
      </c>
      <c r="T127" s="23" t="s">
        <v>485</v>
      </c>
      <c r="U127" s="23" t="s">
        <v>486</v>
      </c>
      <c r="V127" s="24" t="s">
        <v>487</v>
      </c>
      <c r="W127" s="23" t="s">
        <v>48</v>
      </c>
      <c r="X127" s="23" t="s">
        <v>49</v>
      </c>
      <c r="Y127" s="23" t="s">
        <v>50</v>
      </c>
      <c r="Z127" s="23">
        <v>80</v>
      </c>
      <c r="AA127" s="28">
        <v>100</v>
      </c>
      <c r="AB127" s="26">
        <v>8300</v>
      </c>
      <c r="AC127" s="26">
        <f>Z127*AB127</f>
        <v>664000</v>
      </c>
      <c r="AD127" s="28">
        <v>22</v>
      </c>
      <c r="AE127" s="28">
        <v>34</v>
      </c>
      <c r="AF127" s="26">
        <f>(AC127*(100-AE127))/100</f>
        <v>438240</v>
      </c>
      <c r="AG127" s="26">
        <f>P127+AF127</f>
        <v>577740</v>
      </c>
      <c r="AH127" s="26">
        <f>(AG127*AA127)/100</f>
        <v>577740</v>
      </c>
      <c r="AI127" s="26">
        <v>10000000</v>
      </c>
      <c r="AJ127" s="26">
        <f>IF((AI127-AH127) &gt; 1,0,IF((AI127-AH127)&lt;0,AH127-AI127,AI127-AH127))</f>
        <v>0</v>
      </c>
      <c r="AK127" s="26">
        <v>0.02</v>
      </c>
      <c r="AL127" s="26">
        <f>ROUND(AJ127*(AK127/100),2)</f>
        <v>0</v>
      </c>
      <c r="AM127" s="3" t="s">
        <v>51</v>
      </c>
    </row>
    <row r="128" spans="1:39" x14ac:dyDescent="0.25">
      <c r="A128" s="23"/>
      <c r="B128" s="24"/>
      <c r="C128" s="23"/>
      <c r="D128" s="23"/>
      <c r="E128" s="23"/>
      <c r="F128" s="23"/>
      <c r="G128" s="24"/>
      <c r="H128" s="23"/>
      <c r="I128" s="23"/>
      <c r="J128" s="23"/>
      <c r="K128" s="23"/>
      <c r="L128" s="23"/>
      <c r="M128" s="23"/>
      <c r="N128" s="25"/>
      <c r="O128" s="26"/>
      <c r="P128" s="26"/>
      <c r="Q128" s="23"/>
      <c r="R128" s="23"/>
      <c r="S128" s="27"/>
      <c r="T128" s="23"/>
      <c r="U128" s="23"/>
      <c r="V128" s="24"/>
      <c r="W128" s="23"/>
      <c r="X128" s="23"/>
      <c r="Y128" s="23"/>
      <c r="Z128" s="23"/>
      <c r="AA128" s="28"/>
      <c r="AB128" s="26"/>
      <c r="AC128" s="26"/>
      <c r="AD128" s="28"/>
      <c r="AE128" s="28"/>
      <c r="AF128" s="26"/>
      <c r="AG128" s="26" t="s">
        <v>60</v>
      </c>
      <c r="AH128" s="26">
        <f>AH127</f>
        <v>577740</v>
      </c>
      <c r="AI128" s="26"/>
      <c r="AJ128" s="26">
        <f>AJ127</f>
        <v>0</v>
      </c>
      <c r="AK128" s="26"/>
      <c r="AL128" s="26">
        <f>AL127</f>
        <v>0</v>
      </c>
    </row>
    <row r="129" spans="1:39" x14ac:dyDescent="0.25">
      <c r="A129" s="23" t="s">
        <v>488</v>
      </c>
      <c r="B129" s="24" t="s">
        <v>489</v>
      </c>
      <c r="C129" s="23" t="s">
        <v>490</v>
      </c>
      <c r="D129" s="23" t="s">
        <v>491</v>
      </c>
      <c r="E129" s="23">
        <v>53</v>
      </c>
      <c r="F129" s="23" t="s">
        <v>492</v>
      </c>
      <c r="G129" s="24" t="s">
        <v>493</v>
      </c>
      <c r="H129" s="23" t="s">
        <v>43</v>
      </c>
      <c r="I129" s="23" t="s">
        <v>494</v>
      </c>
      <c r="J129" s="23">
        <v>0</v>
      </c>
      <c r="K129" s="23">
        <v>2</v>
      </c>
      <c r="L129" s="23">
        <v>0</v>
      </c>
      <c r="M129" s="23" t="s">
        <v>75</v>
      </c>
      <c r="N129" s="25">
        <f>((J129*400)+(K129*100))+L129</f>
        <v>200</v>
      </c>
      <c r="O129" s="26">
        <v>1000</v>
      </c>
      <c r="P129" s="26">
        <f>N129*O129</f>
        <v>200000</v>
      </c>
      <c r="Q129" s="23"/>
      <c r="R129" s="23"/>
      <c r="S129" s="27"/>
      <c r="T129" s="23"/>
      <c r="U129" s="23"/>
      <c r="V129" s="24"/>
      <c r="W129" s="23"/>
      <c r="X129" s="23"/>
      <c r="Y129" s="23"/>
      <c r="Z129" s="23"/>
      <c r="AA129" s="28"/>
      <c r="AB129" s="26"/>
      <c r="AC129" s="26"/>
      <c r="AD129" s="28"/>
      <c r="AE129" s="28"/>
      <c r="AF129" s="26"/>
      <c r="AG129" s="26">
        <f>AF129+P129</f>
        <v>200000</v>
      </c>
      <c r="AH129" s="26">
        <f>AG129</f>
        <v>200000</v>
      </c>
      <c r="AI129" s="26">
        <v>50000000</v>
      </c>
      <c r="AJ129" s="26">
        <f>IF((AI129-AH129) &gt; 1,0,IF((AI129-AH129)&lt;0,AH129-AI129,AI129-AH129))</f>
        <v>0</v>
      </c>
      <c r="AK129" s="26">
        <v>0.01</v>
      </c>
      <c r="AL129" s="26">
        <f>AJ129*(AK129/100)</f>
        <v>0</v>
      </c>
    </row>
    <row r="130" spans="1:39" x14ac:dyDescent="0.25">
      <c r="A130" s="23"/>
      <c r="B130" s="24"/>
      <c r="C130" s="23"/>
      <c r="D130" s="23"/>
      <c r="E130" s="23"/>
      <c r="F130" s="23"/>
      <c r="G130" s="24"/>
      <c r="H130" s="23"/>
      <c r="I130" s="23"/>
      <c r="J130" s="23"/>
      <c r="K130" s="23"/>
      <c r="L130" s="23"/>
      <c r="M130" s="23"/>
      <c r="N130" s="25"/>
      <c r="O130" s="26"/>
      <c r="P130" s="26"/>
      <c r="Q130" s="23"/>
      <c r="R130" s="23"/>
      <c r="S130" s="27"/>
      <c r="T130" s="23"/>
      <c r="U130" s="23"/>
      <c r="V130" s="24"/>
      <c r="W130" s="23"/>
      <c r="X130" s="23"/>
      <c r="Y130" s="23"/>
      <c r="Z130" s="23"/>
      <c r="AA130" s="28"/>
      <c r="AB130" s="26"/>
      <c r="AC130" s="26"/>
      <c r="AD130" s="28"/>
      <c r="AE130" s="28"/>
      <c r="AF130" s="26"/>
      <c r="AG130" s="26" t="s">
        <v>60</v>
      </c>
      <c r="AH130" s="26">
        <f>AH129</f>
        <v>200000</v>
      </c>
      <c r="AI130" s="26"/>
      <c r="AJ130" s="26">
        <f>AJ129</f>
        <v>0</v>
      </c>
      <c r="AK130" s="26"/>
      <c r="AL130" s="26">
        <f>AL129</f>
        <v>0</v>
      </c>
    </row>
    <row r="131" spans="1:39" x14ac:dyDescent="0.25">
      <c r="A131" s="23" t="s">
        <v>495</v>
      </c>
      <c r="B131" s="24" t="s">
        <v>496</v>
      </c>
      <c r="C131" s="23" t="s">
        <v>497</v>
      </c>
      <c r="D131" s="23" t="s">
        <v>498</v>
      </c>
      <c r="E131" s="23">
        <v>54</v>
      </c>
      <c r="F131" s="23" t="s">
        <v>499</v>
      </c>
      <c r="G131" s="24" t="s">
        <v>500</v>
      </c>
      <c r="H131" s="23" t="s">
        <v>43</v>
      </c>
      <c r="I131" s="23" t="s">
        <v>501</v>
      </c>
      <c r="J131" s="23">
        <v>0</v>
      </c>
      <c r="K131" s="23">
        <v>0</v>
      </c>
      <c r="L131" s="23">
        <v>97</v>
      </c>
      <c r="M131" s="23" t="s">
        <v>255</v>
      </c>
      <c r="N131" s="25">
        <f>((J131*400)+(K131*100))+L131</f>
        <v>97</v>
      </c>
      <c r="O131" s="26">
        <v>9000</v>
      </c>
      <c r="P131" s="26">
        <f>N131*O131</f>
        <v>873000</v>
      </c>
      <c r="Q131" s="23">
        <v>1</v>
      </c>
      <c r="R131" s="23" t="s">
        <v>502</v>
      </c>
      <c r="S131" s="27" t="s">
        <v>503</v>
      </c>
      <c r="T131" s="23" t="s">
        <v>504</v>
      </c>
      <c r="U131" s="23" t="s">
        <v>505</v>
      </c>
      <c r="V131" s="24" t="s">
        <v>506</v>
      </c>
      <c r="W131" s="23" t="s">
        <v>109</v>
      </c>
      <c r="X131" s="23" t="s">
        <v>49</v>
      </c>
      <c r="Y131" s="23" t="s">
        <v>261</v>
      </c>
      <c r="Z131" s="23">
        <v>350</v>
      </c>
      <c r="AA131" s="28">
        <v>100</v>
      </c>
      <c r="AB131" s="26">
        <v>8150</v>
      </c>
      <c r="AC131" s="26">
        <f>Z131*AB131</f>
        <v>2852500</v>
      </c>
      <c r="AD131" s="28">
        <v>27</v>
      </c>
      <c r="AE131" s="28">
        <v>44</v>
      </c>
      <c r="AF131" s="26">
        <f>(AC131*(100-AE131))/100</f>
        <v>1597400</v>
      </c>
      <c r="AG131" s="26">
        <f>P131+AF131</f>
        <v>2470400</v>
      </c>
      <c r="AH131" s="26">
        <f>(AG131*AA131)/100</f>
        <v>2470400</v>
      </c>
      <c r="AI131" s="26">
        <f>IF(AF131&lt;=10000000,AF131,10000000)</f>
        <v>1597400</v>
      </c>
      <c r="AJ131" s="26">
        <f>IF((AI131-AH131) &gt; 1,0,IF((AI131-AH131)&lt;0,AH131-AI131,AI131-AH131))</f>
        <v>873000</v>
      </c>
      <c r="AK131" s="26">
        <v>0.02</v>
      </c>
      <c r="AL131" s="26">
        <f>ROUND(AJ131*(AK131/100),2)</f>
        <v>174.6</v>
      </c>
      <c r="AM131" s="3" t="s">
        <v>110</v>
      </c>
    </row>
    <row r="132" spans="1:39" x14ac:dyDescent="0.25">
      <c r="A132" s="23"/>
      <c r="B132" s="24"/>
      <c r="C132" s="23"/>
      <c r="D132" s="23"/>
      <c r="E132" s="23"/>
      <c r="F132" s="23"/>
      <c r="G132" s="24"/>
      <c r="H132" s="23"/>
      <c r="I132" s="23"/>
      <c r="J132" s="23"/>
      <c r="K132" s="23"/>
      <c r="L132" s="23"/>
      <c r="M132" s="23"/>
      <c r="N132" s="25"/>
      <c r="O132" s="26"/>
      <c r="P132" s="26"/>
      <c r="Q132" s="23"/>
      <c r="R132" s="23"/>
      <c r="S132" s="27"/>
      <c r="T132" s="23"/>
      <c r="U132" s="23"/>
      <c r="V132" s="24"/>
      <c r="W132" s="23"/>
      <c r="X132" s="23"/>
      <c r="Y132" s="23"/>
      <c r="Z132" s="23"/>
      <c r="AA132" s="28"/>
      <c r="AB132" s="26"/>
      <c r="AC132" s="26"/>
      <c r="AD132" s="28"/>
      <c r="AE132" s="28"/>
      <c r="AF132" s="26"/>
      <c r="AG132" s="26" t="s">
        <v>60</v>
      </c>
      <c r="AH132" s="26">
        <f>AH131</f>
        <v>2470400</v>
      </c>
      <c r="AI132" s="26"/>
      <c r="AJ132" s="26">
        <f>AJ131</f>
        <v>873000</v>
      </c>
      <c r="AK132" s="26"/>
      <c r="AL132" s="26">
        <f>AL131</f>
        <v>174.6</v>
      </c>
    </row>
    <row r="133" spans="1:39" x14ac:dyDescent="0.25">
      <c r="A133" s="23" t="s">
        <v>507</v>
      </c>
      <c r="B133" s="24" t="s">
        <v>508</v>
      </c>
      <c r="C133" s="23" t="s">
        <v>509</v>
      </c>
      <c r="D133" s="23" t="s">
        <v>510</v>
      </c>
      <c r="E133" s="23">
        <v>55</v>
      </c>
      <c r="F133" s="23" t="s">
        <v>511</v>
      </c>
      <c r="G133" s="24" t="s">
        <v>512</v>
      </c>
      <c r="H133" s="23" t="s">
        <v>43</v>
      </c>
      <c r="I133" s="23" t="s">
        <v>513</v>
      </c>
      <c r="J133" s="23">
        <v>0</v>
      </c>
      <c r="K133" s="23">
        <v>0</v>
      </c>
      <c r="L133" s="23">
        <v>40</v>
      </c>
      <c r="M133" s="23" t="s">
        <v>59</v>
      </c>
      <c r="N133" s="25">
        <f>((J133*400)+(K133*100))+L133</f>
        <v>40</v>
      </c>
      <c r="O133" s="26">
        <v>5000</v>
      </c>
      <c r="P133" s="26">
        <f>N133*O133</f>
        <v>200000</v>
      </c>
      <c r="Q133" s="23">
        <v>1</v>
      </c>
      <c r="R133" s="23" t="s">
        <v>507</v>
      </c>
      <c r="S133" s="27" t="s">
        <v>508</v>
      </c>
      <c r="T133" s="23" t="s">
        <v>509</v>
      </c>
      <c r="U133" s="23" t="s">
        <v>514</v>
      </c>
      <c r="V133" s="24" t="s">
        <v>515</v>
      </c>
      <c r="W133" s="23" t="s">
        <v>48</v>
      </c>
      <c r="X133" s="23" t="s">
        <v>49</v>
      </c>
      <c r="Y133" s="23" t="s">
        <v>50</v>
      </c>
      <c r="Z133" s="23">
        <v>72</v>
      </c>
      <c r="AA133" s="28">
        <v>100</v>
      </c>
      <c r="AB133" s="26">
        <v>8300</v>
      </c>
      <c r="AC133" s="26">
        <f>Z133*AB133</f>
        <v>597600</v>
      </c>
      <c r="AD133" s="28">
        <v>52</v>
      </c>
      <c r="AE133" s="28">
        <v>76</v>
      </c>
      <c r="AF133" s="26">
        <f>(AC133*(100-AE133))/100</f>
        <v>143424</v>
      </c>
      <c r="AG133" s="26">
        <f>P133+AF133</f>
        <v>343424</v>
      </c>
      <c r="AH133" s="26">
        <f>(AG133*AA133)/100</f>
        <v>343424</v>
      </c>
      <c r="AI133" s="26">
        <v>50000000</v>
      </c>
      <c r="AJ133" s="26">
        <f>IF((AI133-AH133) &gt; 1,0,IF((AI133-AH133)&lt;0,AH133-AI133,AI133-AH133))</f>
        <v>0</v>
      </c>
      <c r="AK133" s="26">
        <v>0.02</v>
      </c>
      <c r="AL133" s="26">
        <f>ROUND(AJ133*(AK133/100),2)</f>
        <v>0</v>
      </c>
      <c r="AM133" s="3" t="s">
        <v>51</v>
      </c>
    </row>
    <row r="134" spans="1:39" x14ac:dyDescent="0.25">
      <c r="A134" s="23"/>
      <c r="B134" s="24"/>
      <c r="C134" s="23"/>
      <c r="D134" s="23"/>
      <c r="E134" s="23"/>
      <c r="F134" s="23"/>
      <c r="G134" s="24"/>
      <c r="H134" s="23"/>
      <c r="I134" s="23"/>
      <c r="J134" s="23"/>
      <c r="K134" s="23"/>
      <c r="L134" s="23"/>
      <c r="M134" s="23"/>
      <c r="N134" s="25"/>
      <c r="O134" s="26"/>
      <c r="P134" s="26"/>
      <c r="Q134" s="23"/>
      <c r="R134" s="23"/>
      <c r="S134" s="27"/>
      <c r="T134" s="23"/>
      <c r="U134" s="23"/>
      <c r="V134" s="24"/>
      <c r="W134" s="23"/>
      <c r="X134" s="23"/>
      <c r="Y134" s="23"/>
      <c r="Z134" s="23"/>
      <c r="AA134" s="28"/>
      <c r="AB134" s="26"/>
      <c r="AC134" s="26"/>
      <c r="AD134" s="28"/>
      <c r="AE134" s="28"/>
      <c r="AF134" s="26"/>
      <c r="AG134" s="26" t="s">
        <v>60</v>
      </c>
      <c r="AH134" s="26">
        <f>AH133</f>
        <v>343424</v>
      </c>
      <c r="AI134" s="26"/>
      <c r="AJ134" s="26">
        <f>AJ133</f>
        <v>0</v>
      </c>
      <c r="AK134" s="26"/>
      <c r="AL134" s="26">
        <f>AL133</f>
        <v>0</v>
      </c>
    </row>
    <row r="135" spans="1:39" x14ac:dyDescent="0.25">
      <c r="A135" s="23" t="s">
        <v>516</v>
      </c>
      <c r="B135" s="24" t="s">
        <v>517</v>
      </c>
      <c r="C135" s="23" t="s">
        <v>518</v>
      </c>
      <c r="D135" s="23" t="s">
        <v>519</v>
      </c>
      <c r="E135" s="23">
        <v>56</v>
      </c>
      <c r="F135" s="23" t="s">
        <v>520</v>
      </c>
      <c r="G135" s="24" t="s">
        <v>521</v>
      </c>
      <c r="H135" s="23" t="s">
        <v>43</v>
      </c>
      <c r="I135" s="23" t="s">
        <v>522</v>
      </c>
      <c r="J135" s="23">
        <v>0</v>
      </c>
      <c r="K135" s="23">
        <v>0</v>
      </c>
      <c r="L135" s="23">
        <v>42</v>
      </c>
      <c r="M135" s="23" t="s">
        <v>59</v>
      </c>
      <c r="N135" s="25">
        <f>((J135*400)+(K135*100))+L135</f>
        <v>42</v>
      </c>
      <c r="O135" s="26">
        <v>3400</v>
      </c>
      <c r="P135" s="26">
        <f>N135*O135</f>
        <v>142800</v>
      </c>
      <c r="Q135" s="23">
        <v>1</v>
      </c>
      <c r="R135" s="23" t="s">
        <v>516</v>
      </c>
      <c r="S135" s="27" t="s">
        <v>517</v>
      </c>
      <c r="T135" s="23" t="s">
        <v>518</v>
      </c>
      <c r="U135" s="23" t="s">
        <v>523</v>
      </c>
      <c r="V135" s="24" t="s">
        <v>524</v>
      </c>
      <c r="W135" s="23" t="s">
        <v>142</v>
      </c>
      <c r="X135" s="23" t="s">
        <v>143</v>
      </c>
      <c r="Y135" s="23" t="s">
        <v>50</v>
      </c>
      <c r="Z135" s="23">
        <v>224</v>
      </c>
      <c r="AA135" s="28">
        <v>100</v>
      </c>
      <c r="AB135" s="26">
        <v>7950</v>
      </c>
      <c r="AC135" s="26">
        <f>Z135*AB135</f>
        <v>1780800</v>
      </c>
      <c r="AD135" s="28">
        <v>27</v>
      </c>
      <c r="AE135" s="28">
        <v>85</v>
      </c>
      <c r="AF135" s="26">
        <f>(AC135*(100-AE135))/100</f>
        <v>267120</v>
      </c>
      <c r="AG135" s="26">
        <f>P135+AF135</f>
        <v>409920</v>
      </c>
      <c r="AH135" s="26">
        <f>(AG135*AA135)/100</f>
        <v>409920</v>
      </c>
      <c r="AI135" s="26">
        <v>50000000</v>
      </c>
      <c r="AJ135" s="26">
        <f>IF((AI135-AH135) &gt; 1,0,IF((AI135-AH135)&lt;0,AH135-AI135,AI135-AH135))</f>
        <v>0</v>
      </c>
      <c r="AK135" s="26">
        <v>0.02</v>
      </c>
      <c r="AL135" s="26">
        <f>ROUND(AJ135*(AK135/100),2)</f>
        <v>0</v>
      </c>
      <c r="AM135" s="3" t="s">
        <v>110</v>
      </c>
    </row>
    <row r="136" spans="1:39" x14ac:dyDescent="0.25">
      <c r="A136" s="23"/>
      <c r="B136" s="24"/>
      <c r="C136" s="23"/>
      <c r="D136" s="23"/>
      <c r="E136" s="23"/>
      <c r="F136" s="23"/>
      <c r="G136" s="24"/>
      <c r="H136" s="23"/>
      <c r="I136" s="23"/>
      <c r="J136" s="23">
        <v>3</v>
      </c>
      <c r="K136" s="23">
        <v>0</v>
      </c>
      <c r="L136" s="23">
        <v>38</v>
      </c>
      <c r="M136" s="23" t="s">
        <v>75</v>
      </c>
      <c r="N136" s="25">
        <f>((J136*400)+(K136*100))+L136</f>
        <v>1238</v>
      </c>
      <c r="O136" s="26">
        <v>3400</v>
      </c>
      <c r="P136" s="26">
        <f>N136*O136</f>
        <v>4209200</v>
      </c>
      <c r="Q136" s="23"/>
      <c r="R136" s="23"/>
      <c r="S136" s="27"/>
      <c r="T136" s="23"/>
      <c r="U136" s="23"/>
      <c r="V136" s="24"/>
      <c r="W136" s="23"/>
      <c r="X136" s="23"/>
      <c r="Y136" s="23"/>
      <c r="Z136" s="23"/>
      <c r="AA136" s="28"/>
      <c r="AB136" s="26"/>
      <c r="AC136" s="26"/>
      <c r="AD136" s="28"/>
      <c r="AE136" s="28"/>
      <c r="AF136" s="26"/>
      <c r="AG136" s="26">
        <f>AF136+P136</f>
        <v>4209200</v>
      </c>
      <c r="AH136" s="26">
        <f>AG136</f>
        <v>4209200</v>
      </c>
      <c r="AI136" s="26">
        <v>50000000</v>
      </c>
      <c r="AJ136" s="26">
        <f>IF((AI136-AH136) &gt; 1,0,IF((AI136-AH136)&lt;0,AH136-AI136,AI136-AH136))</f>
        <v>0</v>
      </c>
      <c r="AK136" s="26">
        <v>0.01</v>
      </c>
      <c r="AL136" s="26">
        <f>AJ136*(AK136/100)</f>
        <v>0</v>
      </c>
    </row>
    <row r="137" spans="1:39" x14ac:dyDescent="0.25">
      <c r="A137" s="23"/>
      <c r="B137" s="24"/>
      <c r="C137" s="23"/>
      <c r="D137" s="23"/>
      <c r="E137" s="23"/>
      <c r="F137" s="23"/>
      <c r="G137" s="24"/>
      <c r="H137" s="23"/>
      <c r="I137" s="23"/>
      <c r="J137" s="23"/>
      <c r="K137" s="23"/>
      <c r="L137" s="23"/>
      <c r="M137" s="23"/>
      <c r="N137" s="25"/>
      <c r="O137" s="26"/>
      <c r="P137" s="26"/>
      <c r="Q137" s="23"/>
      <c r="R137" s="23"/>
      <c r="S137" s="27"/>
      <c r="T137" s="23"/>
      <c r="U137" s="23"/>
      <c r="V137" s="24"/>
      <c r="W137" s="23"/>
      <c r="X137" s="23"/>
      <c r="Y137" s="23"/>
      <c r="Z137" s="23"/>
      <c r="AA137" s="28"/>
      <c r="AB137" s="26"/>
      <c r="AC137" s="26"/>
      <c r="AD137" s="28"/>
      <c r="AE137" s="28"/>
      <c r="AF137" s="26"/>
      <c r="AG137" s="26" t="s">
        <v>60</v>
      </c>
      <c r="AH137" s="26">
        <f>SUM(AH135:AH136)</f>
        <v>4619120</v>
      </c>
      <c r="AI137" s="26"/>
      <c r="AJ137" s="26">
        <f>SUM(AJ135:AJ136)</f>
        <v>0</v>
      </c>
      <c r="AK137" s="26"/>
      <c r="AL137" s="26">
        <f>SUM(AL135:AL136)</f>
        <v>0</v>
      </c>
    </row>
    <row r="138" spans="1:39" x14ac:dyDescent="0.25">
      <c r="A138" s="23" t="s">
        <v>525</v>
      </c>
      <c r="B138" s="24" t="s">
        <v>526</v>
      </c>
      <c r="C138" s="23" t="s">
        <v>527</v>
      </c>
      <c r="D138" s="23" t="s">
        <v>528</v>
      </c>
      <c r="E138" s="23">
        <v>57</v>
      </c>
      <c r="F138" s="23" t="s">
        <v>529</v>
      </c>
      <c r="G138" s="24" t="s">
        <v>530</v>
      </c>
      <c r="H138" s="23" t="s">
        <v>43</v>
      </c>
      <c r="I138" s="23" t="s">
        <v>531</v>
      </c>
      <c r="J138" s="23">
        <v>0</v>
      </c>
      <c r="K138" s="23">
        <v>0</v>
      </c>
      <c r="L138" s="23">
        <v>48</v>
      </c>
      <c r="M138" s="23" t="s">
        <v>255</v>
      </c>
      <c r="N138" s="25">
        <f>((J138*400)+(K138*100))+L138</f>
        <v>48</v>
      </c>
      <c r="O138" s="26">
        <v>9000</v>
      </c>
      <c r="P138" s="26">
        <f>N138*O138</f>
        <v>432000</v>
      </c>
      <c r="Q138" s="23">
        <v>1</v>
      </c>
      <c r="R138" s="23" t="s">
        <v>532</v>
      </c>
      <c r="S138" s="27" t="s">
        <v>533</v>
      </c>
      <c r="T138" s="23" t="s">
        <v>534</v>
      </c>
      <c r="U138" s="23" t="s">
        <v>535</v>
      </c>
      <c r="V138" s="24" t="s">
        <v>536</v>
      </c>
      <c r="W138" s="23" t="s">
        <v>537</v>
      </c>
      <c r="X138" s="23" t="s">
        <v>80</v>
      </c>
      <c r="Y138" s="23" t="s">
        <v>261</v>
      </c>
      <c r="Z138" s="23">
        <v>228.25</v>
      </c>
      <c r="AA138" s="28">
        <v>100</v>
      </c>
      <c r="AB138" s="26">
        <v>7650</v>
      </c>
      <c r="AC138" s="26">
        <f>Z138*AB138</f>
        <v>1746112.5</v>
      </c>
      <c r="AD138" s="28">
        <v>27</v>
      </c>
      <c r="AE138" s="28">
        <v>93</v>
      </c>
      <c r="AF138" s="26">
        <f>(AC138*(100-AE138))/100</f>
        <v>122227.875</v>
      </c>
      <c r="AG138" s="26">
        <f>P138+AF138</f>
        <v>554227.875</v>
      </c>
      <c r="AH138" s="26">
        <f>(AG138*AA138)/100</f>
        <v>554227.875</v>
      </c>
      <c r="AI138" s="26">
        <f>IF(AF138&lt;=10000000,AF138,10000000)</f>
        <v>122227.875</v>
      </c>
      <c r="AJ138" s="26">
        <f>IF((AI138-AH138) &gt; 1,0,IF((AI138-AH138)&lt;0,AH138-AI138,AI138-AH138))</f>
        <v>432000</v>
      </c>
      <c r="AK138" s="26">
        <v>0.02</v>
      </c>
      <c r="AL138" s="26">
        <f>ROUND(AJ138*(AK138/100),2)</f>
        <v>86.4</v>
      </c>
      <c r="AM138" s="3" t="s">
        <v>110</v>
      </c>
    </row>
    <row r="139" spans="1:39" x14ac:dyDescent="0.25">
      <c r="A139" s="23"/>
      <c r="B139" s="24"/>
      <c r="C139" s="23"/>
      <c r="D139" s="23"/>
      <c r="E139" s="23"/>
      <c r="F139" s="23"/>
      <c r="G139" s="24"/>
      <c r="H139" s="23"/>
      <c r="I139" s="23"/>
      <c r="J139" s="23"/>
      <c r="K139" s="23"/>
      <c r="L139" s="23"/>
      <c r="M139" s="23"/>
      <c r="N139" s="25"/>
      <c r="O139" s="26"/>
      <c r="P139" s="26"/>
      <c r="Q139" s="23"/>
      <c r="R139" s="23"/>
      <c r="S139" s="27"/>
      <c r="T139" s="23"/>
      <c r="U139" s="23"/>
      <c r="V139" s="24"/>
      <c r="W139" s="23"/>
      <c r="X139" s="23"/>
      <c r="Y139" s="23"/>
      <c r="Z139" s="23"/>
      <c r="AA139" s="28"/>
      <c r="AB139" s="26"/>
      <c r="AC139" s="26"/>
      <c r="AD139" s="28"/>
      <c r="AE139" s="28"/>
      <c r="AF139" s="26"/>
      <c r="AG139" s="26" t="s">
        <v>60</v>
      </c>
      <c r="AH139" s="26">
        <f>AH138</f>
        <v>554227.875</v>
      </c>
      <c r="AI139" s="26"/>
      <c r="AJ139" s="26">
        <f>AJ138</f>
        <v>432000</v>
      </c>
      <c r="AK139" s="26"/>
      <c r="AL139" s="26">
        <f>AL138</f>
        <v>86.4</v>
      </c>
    </row>
    <row r="140" spans="1:39" x14ac:dyDescent="0.25">
      <c r="A140" s="23" t="s">
        <v>538</v>
      </c>
      <c r="B140" s="24"/>
      <c r="C140" s="23" t="s">
        <v>539</v>
      </c>
      <c r="D140" s="23" t="s">
        <v>540</v>
      </c>
      <c r="E140" s="23">
        <v>58</v>
      </c>
      <c r="F140" s="23" t="s">
        <v>541</v>
      </c>
      <c r="G140" s="24" t="s">
        <v>542</v>
      </c>
      <c r="H140" s="23" t="s">
        <v>43</v>
      </c>
      <c r="I140" s="23" t="s">
        <v>543</v>
      </c>
      <c r="J140" s="23">
        <v>0</v>
      </c>
      <c r="K140" s="23">
        <v>0</v>
      </c>
      <c r="L140" s="23">
        <v>51</v>
      </c>
      <c r="M140" s="23" t="s">
        <v>255</v>
      </c>
      <c r="N140" s="25">
        <f>((J140*400)+(K140*100))+L140</f>
        <v>51</v>
      </c>
      <c r="O140" s="26">
        <v>9000</v>
      </c>
      <c r="P140" s="26">
        <f>N140*O140</f>
        <v>459000</v>
      </c>
      <c r="Q140" s="23">
        <v>1</v>
      </c>
      <c r="R140" s="23" t="s">
        <v>544</v>
      </c>
      <c r="S140" s="27" t="s">
        <v>545</v>
      </c>
      <c r="T140" s="23" t="s">
        <v>546</v>
      </c>
      <c r="U140" s="23" t="s">
        <v>547</v>
      </c>
      <c r="V140" s="24" t="s">
        <v>548</v>
      </c>
      <c r="W140" s="23" t="s">
        <v>109</v>
      </c>
      <c r="X140" s="23" t="s">
        <v>49</v>
      </c>
      <c r="Y140" s="23" t="s">
        <v>261</v>
      </c>
      <c r="Z140" s="23">
        <v>169</v>
      </c>
      <c r="AA140" s="28">
        <v>100</v>
      </c>
      <c r="AB140" s="26">
        <v>8150</v>
      </c>
      <c r="AC140" s="26">
        <f>Z140*AB140</f>
        <v>1377350</v>
      </c>
      <c r="AD140" s="28">
        <v>21</v>
      </c>
      <c r="AE140" s="28">
        <v>32</v>
      </c>
      <c r="AF140" s="26">
        <f>(AC140*(100-AE140))/100</f>
        <v>936598</v>
      </c>
      <c r="AG140" s="26">
        <f>P140+AF140</f>
        <v>1395598</v>
      </c>
      <c r="AH140" s="26">
        <f>(AG140*AA140)/100</f>
        <v>1395598</v>
      </c>
      <c r="AI140" s="26">
        <f>IF(AF140&lt;=10000000,AF140,10000000)</f>
        <v>936598</v>
      </c>
      <c r="AJ140" s="26">
        <f>IF((AI140-AH140) &gt; 1,0,IF((AI140-AH140)&lt;0,AH140-AI140,AI140-AH140))</f>
        <v>459000</v>
      </c>
      <c r="AK140" s="26">
        <v>0.02</v>
      </c>
      <c r="AL140" s="26">
        <f>ROUND(AJ140*(AK140/100),2)</f>
        <v>91.8</v>
      </c>
      <c r="AM140" s="3" t="s">
        <v>110</v>
      </c>
    </row>
    <row r="141" spans="1:39" x14ac:dyDescent="0.25">
      <c r="A141" s="23"/>
      <c r="B141" s="24"/>
      <c r="C141" s="23"/>
      <c r="D141" s="23"/>
      <c r="E141" s="23">
        <v>59</v>
      </c>
      <c r="F141" s="23" t="s">
        <v>549</v>
      </c>
      <c r="G141" s="24" t="s">
        <v>550</v>
      </c>
      <c r="H141" s="23" t="s">
        <v>43</v>
      </c>
      <c r="I141" s="23"/>
      <c r="J141" s="23">
        <v>0</v>
      </c>
      <c r="K141" s="23">
        <v>0</v>
      </c>
      <c r="L141" s="23">
        <v>35.4</v>
      </c>
      <c r="M141" s="23" t="s">
        <v>91</v>
      </c>
      <c r="N141" s="25">
        <f>((J141*400)+(K141*100))+L141</f>
        <v>35.4</v>
      </c>
      <c r="O141" s="26">
        <v>4000</v>
      </c>
      <c r="P141" s="26">
        <f>N141*O141</f>
        <v>141600</v>
      </c>
      <c r="Q141" s="23"/>
      <c r="R141" s="23"/>
      <c r="S141" s="27"/>
      <c r="T141" s="23"/>
      <c r="U141" s="23"/>
      <c r="V141" s="24"/>
      <c r="W141" s="23"/>
      <c r="X141" s="23"/>
      <c r="Y141" s="23"/>
      <c r="Z141" s="23"/>
      <c r="AA141" s="28"/>
      <c r="AB141" s="26"/>
      <c r="AC141" s="26"/>
      <c r="AD141" s="28"/>
      <c r="AE141" s="28"/>
      <c r="AF141" s="26"/>
      <c r="AG141" s="26">
        <f>AF141+P141</f>
        <v>141600</v>
      </c>
      <c r="AH141" s="26">
        <f>AG141</f>
        <v>141600</v>
      </c>
      <c r="AI141" s="26">
        <v>0</v>
      </c>
      <c r="AJ141" s="26">
        <f>IF((AI141-AH141) &gt; 1,0,IF((AI141-AH141)&lt;0,AH141-AI141,AI141-AH141))</f>
        <v>141600</v>
      </c>
      <c r="AK141" s="26">
        <v>0.3</v>
      </c>
      <c r="AL141" s="26">
        <f>AJ141*(AK141/100)</f>
        <v>424.8</v>
      </c>
    </row>
    <row r="142" spans="1:39" x14ac:dyDescent="0.25">
      <c r="A142" s="23"/>
      <c r="B142" s="24"/>
      <c r="C142" s="23"/>
      <c r="D142" s="23"/>
      <c r="E142" s="23"/>
      <c r="F142" s="23"/>
      <c r="G142" s="24"/>
      <c r="H142" s="23"/>
      <c r="I142" s="23"/>
      <c r="J142" s="23"/>
      <c r="K142" s="23"/>
      <c r="L142" s="23"/>
      <c r="M142" s="23"/>
      <c r="N142" s="25"/>
      <c r="O142" s="26"/>
      <c r="P142" s="26"/>
      <c r="Q142" s="23"/>
      <c r="R142" s="23"/>
      <c r="S142" s="27"/>
      <c r="T142" s="23"/>
      <c r="U142" s="23"/>
      <c r="V142" s="24"/>
      <c r="W142" s="23"/>
      <c r="X142" s="23"/>
      <c r="Y142" s="23"/>
      <c r="Z142" s="23"/>
      <c r="AA142" s="28"/>
      <c r="AB142" s="26"/>
      <c r="AC142" s="26"/>
      <c r="AD142" s="28"/>
      <c r="AE142" s="28"/>
      <c r="AF142" s="26"/>
      <c r="AG142" s="26" t="s">
        <v>60</v>
      </c>
      <c r="AH142" s="26">
        <f>SUM(AH140:AH141)</f>
        <v>1537198</v>
      </c>
      <c r="AI142" s="26"/>
      <c r="AJ142" s="26">
        <f>SUM(AJ140:AJ141)</f>
        <v>600600</v>
      </c>
      <c r="AK142" s="26"/>
      <c r="AL142" s="26">
        <f>SUM(AL140:AL141)</f>
        <v>516.6</v>
      </c>
    </row>
    <row r="143" spans="1:39" x14ac:dyDescent="0.25">
      <c r="A143" s="23" t="s">
        <v>551</v>
      </c>
      <c r="B143" s="24"/>
      <c r="C143" s="23" t="s">
        <v>552</v>
      </c>
      <c r="D143" s="23" t="s">
        <v>553</v>
      </c>
      <c r="E143" s="23">
        <v>60</v>
      </c>
      <c r="F143" s="23" t="s">
        <v>554</v>
      </c>
      <c r="G143" s="24" t="s">
        <v>555</v>
      </c>
      <c r="H143" s="23" t="s">
        <v>43</v>
      </c>
      <c r="I143" s="23" t="s">
        <v>556</v>
      </c>
      <c r="J143" s="23">
        <v>0</v>
      </c>
      <c r="K143" s="23">
        <v>2</v>
      </c>
      <c r="L143" s="23">
        <v>44</v>
      </c>
      <c r="M143" s="23" t="s">
        <v>59</v>
      </c>
      <c r="N143" s="25">
        <f t="shared" ref="N143:N155" si="6">((J143*400)+(K143*100))+L143</f>
        <v>244</v>
      </c>
      <c r="O143" s="26">
        <v>8000</v>
      </c>
      <c r="P143" s="26">
        <f t="shared" ref="P143:P155" si="7">N143*O143</f>
        <v>1952000</v>
      </c>
      <c r="Q143" s="23"/>
      <c r="R143" s="23"/>
      <c r="S143" s="27"/>
      <c r="T143" s="23"/>
      <c r="U143" s="23"/>
      <c r="V143" s="24"/>
      <c r="W143" s="23"/>
      <c r="X143" s="23"/>
      <c r="Y143" s="23"/>
      <c r="Z143" s="23"/>
      <c r="AA143" s="28"/>
      <c r="AB143" s="26"/>
      <c r="AC143" s="26"/>
      <c r="AD143" s="28"/>
      <c r="AE143" s="28"/>
      <c r="AF143" s="26"/>
      <c r="AG143" s="26">
        <f>AF143+P143</f>
        <v>1952000</v>
      </c>
      <c r="AH143" s="26">
        <f>AG143</f>
        <v>1952000</v>
      </c>
      <c r="AI143" s="26">
        <v>0</v>
      </c>
      <c r="AJ143" s="26">
        <f t="shared" ref="AJ143:AJ155" si="8">IF((AI143-AH143) &gt; 1,0,IF((AI143-AH143)&lt;0,AH143-AI143,AI143-AH143))</f>
        <v>1952000</v>
      </c>
      <c r="AK143" s="26">
        <v>0.02</v>
      </c>
      <c r="AL143" s="26">
        <f>AJ143*(AK143/100)</f>
        <v>390.40000000000003</v>
      </c>
    </row>
    <row r="144" spans="1:39" x14ac:dyDescent="0.25">
      <c r="A144" s="23"/>
      <c r="B144" s="24"/>
      <c r="C144" s="23"/>
      <c r="D144" s="23"/>
      <c r="E144" s="23">
        <v>61</v>
      </c>
      <c r="F144" s="23" t="s">
        <v>557</v>
      </c>
      <c r="G144" s="24" t="s">
        <v>558</v>
      </c>
      <c r="H144" s="23" t="s">
        <v>43</v>
      </c>
      <c r="I144" s="23" t="s">
        <v>559</v>
      </c>
      <c r="J144" s="23">
        <v>0</v>
      </c>
      <c r="K144" s="23">
        <v>2</v>
      </c>
      <c r="L144" s="23">
        <v>33</v>
      </c>
      <c r="M144" s="23" t="s">
        <v>45</v>
      </c>
      <c r="N144" s="25">
        <f t="shared" si="6"/>
        <v>233</v>
      </c>
      <c r="O144" s="26">
        <v>8000</v>
      </c>
      <c r="P144" s="26">
        <f t="shared" si="7"/>
        <v>1864000</v>
      </c>
      <c r="Q144" s="23"/>
      <c r="R144" s="23"/>
      <c r="S144" s="27"/>
      <c r="T144" s="23"/>
      <c r="U144" s="23"/>
      <c r="V144" s="24"/>
      <c r="W144" s="23"/>
      <c r="X144" s="23"/>
      <c r="Y144" s="23"/>
      <c r="Z144" s="23"/>
      <c r="AA144" s="28"/>
      <c r="AB144" s="26"/>
      <c r="AC144" s="26"/>
      <c r="AD144" s="28"/>
      <c r="AE144" s="28"/>
      <c r="AF144" s="26"/>
      <c r="AG144" s="26">
        <f>AF144+P144</f>
        <v>1864000</v>
      </c>
      <c r="AH144" s="26">
        <f>AG144</f>
        <v>1864000</v>
      </c>
      <c r="AI144" s="26">
        <v>0</v>
      </c>
      <c r="AJ144" s="26">
        <f t="shared" si="8"/>
        <v>1864000</v>
      </c>
      <c r="AK144" s="26">
        <v>0.3</v>
      </c>
      <c r="AL144" s="26">
        <f>AJ144*(AK144/100)</f>
        <v>5592</v>
      </c>
    </row>
    <row r="145" spans="1:39" x14ac:dyDescent="0.25">
      <c r="A145" s="23"/>
      <c r="B145" s="24"/>
      <c r="C145" s="23"/>
      <c r="D145" s="23"/>
      <c r="E145" s="23">
        <v>62</v>
      </c>
      <c r="F145" s="23" t="s">
        <v>560</v>
      </c>
      <c r="G145" s="24" t="s">
        <v>561</v>
      </c>
      <c r="H145" s="23" t="s">
        <v>43</v>
      </c>
      <c r="I145" s="23" t="s">
        <v>562</v>
      </c>
      <c r="J145" s="23">
        <v>0</v>
      </c>
      <c r="K145" s="23">
        <v>1</v>
      </c>
      <c r="L145" s="23">
        <v>90</v>
      </c>
      <c r="M145" s="23" t="s">
        <v>45</v>
      </c>
      <c r="N145" s="25">
        <f t="shared" si="6"/>
        <v>190</v>
      </c>
      <c r="O145" s="26">
        <v>8000</v>
      </c>
      <c r="P145" s="26">
        <f t="shared" si="7"/>
        <v>1520000</v>
      </c>
      <c r="Q145" s="23"/>
      <c r="R145" s="23"/>
      <c r="S145" s="27"/>
      <c r="T145" s="23"/>
      <c r="U145" s="23"/>
      <c r="V145" s="24"/>
      <c r="W145" s="23"/>
      <c r="X145" s="23"/>
      <c r="Y145" s="23"/>
      <c r="Z145" s="23"/>
      <c r="AA145" s="28"/>
      <c r="AB145" s="26"/>
      <c r="AC145" s="26"/>
      <c r="AD145" s="28"/>
      <c r="AE145" s="28"/>
      <c r="AF145" s="26"/>
      <c r="AG145" s="26">
        <f>AF145+P145</f>
        <v>1520000</v>
      </c>
      <c r="AH145" s="26">
        <f>AG145</f>
        <v>1520000</v>
      </c>
      <c r="AI145" s="26">
        <v>0</v>
      </c>
      <c r="AJ145" s="26">
        <f t="shared" si="8"/>
        <v>1520000</v>
      </c>
      <c r="AK145" s="26">
        <v>0.3</v>
      </c>
      <c r="AL145" s="26">
        <f>AJ145*(AK145/100)</f>
        <v>4560</v>
      </c>
    </row>
    <row r="146" spans="1:39" x14ac:dyDescent="0.25">
      <c r="A146" s="23"/>
      <c r="B146" s="24"/>
      <c r="C146" s="23"/>
      <c r="D146" s="23"/>
      <c r="E146" s="23">
        <v>63</v>
      </c>
      <c r="F146" s="23" t="s">
        <v>563</v>
      </c>
      <c r="G146" s="24" t="s">
        <v>564</v>
      </c>
      <c r="H146" s="23" t="s">
        <v>43</v>
      </c>
      <c r="I146" s="23" t="s">
        <v>565</v>
      </c>
      <c r="J146" s="23">
        <v>2</v>
      </c>
      <c r="K146" s="23">
        <v>0</v>
      </c>
      <c r="L146" s="23">
        <v>6</v>
      </c>
      <c r="M146" s="23" t="s">
        <v>45</v>
      </c>
      <c r="N146" s="25">
        <f t="shared" si="6"/>
        <v>806</v>
      </c>
      <c r="O146" s="26">
        <v>4000</v>
      </c>
      <c r="P146" s="26">
        <f t="shared" si="7"/>
        <v>3224000</v>
      </c>
      <c r="Q146" s="23"/>
      <c r="R146" s="23"/>
      <c r="S146" s="27"/>
      <c r="T146" s="23"/>
      <c r="U146" s="23"/>
      <c r="V146" s="24"/>
      <c r="W146" s="23"/>
      <c r="X146" s="23"/>
      <c r="Y146" s="23"/>
      <c r="Z146" s="23"/>
      <c r="AA146" s="28"/>
      <c r="AB146" s="26"/>
      <c r="AC146" s="26"/>
      <c r="AD146" s="28"/>
      <c r="AE146" s="28"/>
      <c r="AF146" s="26"/>
      <c r="AG146" s="26">
        <f>AF146+P146</f>
        <v>3224000</v>
      </c>
      <c r="AH146" s="26">
        <f>AG146</f>
        <v>3224000</v>
      </c>
      <c r="AI146" s="26">
        <v>0</v>
      </c>
      <c r="AJ146" s="26">
        <f t="shared" si="8"/>
        <v>3224000</v>
      </c>
      <c r="AK146" s="26">
        <v>0.3</v>
      </c>
      <c r="AL146" s="26">
        <f>AJ146*(AK146/100)</f>
        <v>9672</v>
      </c>
    </row>
    <row r="147" spans="1:39" x14ac:dyDescent="0.25">
      <c r="A147" s="23"/>
      <c r="B147" s="24"/>
      <c r="C147" s="23"/>
      <c r="D147" s="23"/>
      <c r="E147" s="23">
        <v>64</v>
      </c>
      <c r="F147" s="23" t="s">
        <v>566</v>
      </c>
      <c r="G147" s="24" t="s">
        <v>567</v>
      </c>
      <c r="H147" s="23" t="s">
        <v>43</v>
      </c>
      <c r="I147" s="23" t="s">
        <v>568</v>
      </c>
      <c r="J147" s="23">
        <v>1</v>
      </c>
      <c r="K147" s="23">
        <v>2</v>
      </c>
      <c r="L147" s="23">
        <v>6</v>
      </c>
      <c r="M147" s="23" t="s">
        <v>45</v>
      </c>
      <c r="N147" s="25">
        <f t="shared" si="6"/>
        <v>606</v>
      </c>
      <c r="O147" s="26">
        <v>8000</v>
      </c>
      <c r="P147" s="26">
        <f t="shared" si="7"/>
        <v>4848000</v>
      </c>
      <c r="Q147" s="23"/>
      <c r="R147" s="23"/>
      <c r="S147" s="27"/>
      <c r="T147" s="23"/>
      <c r="U147" s="23"/>
      <c r="V147" s="24"/>
      <c r="W147" s="23"/>
      <c r="X147" s="23"/>
      <c r="Y147" s="23"/>
      <c r="Z147" s="23"/>
      <c r="AA147" s="28"/>
      <c r="AB147" s="26"/>
      <c r="AC147" s="26"/>
      <c r="AD147" s="28"/>
      <c r="AE147" s="28"/>
      <c r="AF147" s="26"/>
      <c r="AG147" s="26">
        <f>AF147+P147</f>
        <v>4848000</v>
      </c>
      <c r="AH147" s="26">
        <f>AG147</f>
        <v>4848000</v>
      </c>
      <c r="AI147" s="26">
        <v>0</v>
      </c>
      <c r="AJ147" s="26">
        <f t="shared" si="8"/>
        <v>4848000</v>
      </c>
      <c r="AK147" s="26">
        <v>0.3</v>
      </c>
      <c r="AL147" s="26">
        <f>AJ147*(AK147/100)</f>
        <v>14544</v>
      </c>
    </row>
    <row r="148" spans="1:39" x14ac:dyDescent="0.25">
      <c r="A148" s="23"/>
      <c r="B148" s="24"/>
      <c r="C148" s="23"/>
      <c r="D148" s="23"/>
      <c r="E148" s="23"/>
      <c r="F148" s="23"/>
      <c r="G148" s="24"/>
      <c r="H148" s="23"/>
      <c r="I148" s="23"/>
      <c r="J148" s="23">
        <v>0</v>
      </c>
      <c r="K148" s="23">
        <v>0</v>
      </c>
      <c r="L148" s="23">
        <v>3</v>
      </c>
      <c r="M148" s="23" t="s">
        <v>45</v>
      </c>
      <c r="N148" s="25">
        <f t="shared" si="6"/>
        <v>3</v>
      </c>
      <c r="O148" s="26">
        <v>8000</v>
      </c>
      <c r="P148" s="26">
        <f t="shared" si="7"/>
        <v>24000</v>
      </c>
      <c r="Q148" s="23">
        <v>1</v>
      </c>
      <c r="R148" s="23" t="s">
        <v>551</v>
      </c>
      <c r="S148" s="27"/>
      <c r="T148" s="23" t="s">
        <v>552</v>
      </c>
      <c r="U148" s="23" t="s">
        <v>569</v>
      </c>
      <c r="V148" s="24" t="s">
        <v>570</v>
      </c>
      <c r="W148" s="23" t="s">
        <v>158</v>
      </c>
      <c r="X148" s="23" t="s">
        <v>49</v>
      </c>
      <c r="Y148" s="23" t="s">
        <v>571</v>
      </c>
      <c r="Z148" s="23">
        <v>12</v>
      </c>
      <c r="AA148" s="28">
        <v>100</v>
      </c>
      <c r="AB148" s="26">
        <v>5600</v>
      </c>
      <c r="AC148" s="26">
        <f>Z148*AB148</f>
        <v>67200</v>
      </c>
      <c r="AD148" s="28">
        <v>3</v>
      </c>
      <c r="AE148" s="28">
        <v>3</v>
      </c>
      <c r="AF148" s="26">
        <f>(AC148*(100-AE148))/100</f>
        <v>65184</v>
      </c>
      <c r="AG148" s="26">
        <f>P148+AF148</f>
        <v>89184</v>
      </c>
      <c r="AH148" s="26">
        <f>(AG148*AA148)/100</f>
        <v>89184</v>
      </c>
      <c r="AI148" s="26">
        <v>0</v>
      </c>
      <c r="AJ148" s="26">
        <f t="shared" si="8"/>
        <v>89184</v>
      </c>
      <c r="AK148" s="26">
        <v>0.01</v>
      </c>
      <c r="AL148" s="26">
        <f>ROUND(AJ148*(AK148/100),2)</f>
        <v>8.92</v>
      </c>
      <c r="AM148" s="3" t="s">
        <v>572</v>
      </c>
    </row>
    <row r="149" spans="1:39" x14ac:dyDescent="0.25">
      <c r="A149" s="23"/>
      <c r="B149" s="24"/>
      <c r="C149" s="23"/>
      <c r="D149" s="23"/>
      <c r="E149" s="23">
        <v>65</v>
      </c>
      <c r="F149" s="23" t="s">
        <v>573</v>
      </c>
      <c r="G149" s="24" t="s">
        <v>574</v>
      </c>
      <c r="H149" s="23" t="s">
        <v>43</v>
      </c>
      <c r="I149" s="23"/>
      <c r="J149" s="23">
        <v>0</v>
      </c>
      <c r="K149" s="23">
        <v>1</v>
      </c>
      <c r="L149" s="23">
        <v>35.700000000000003</v>
      </c>
      <c r="M149" s="23" t="s">
        <v>91</v>
      </c>
      <c r="N149" s="25">
        <f t="shared" si="6"/>
        <v>135.69999999999999</v>
      </c>
      <c r="O149" s="26">
        <v>4000</v>
      </c>
      <c r="P149" s="26">
        <f t="shared" si="7"/>
        <v>542800</v>
      </c>
      <c r="Q149" s="23"/>
      <c r="R149" s="23"/>
      <c r="S149" s="27"/>
      <c r="T149" s="23"/>
      <c r="U149" s="23"/>
      <c r="V149" s="24"/>
      <c r="W149" s="23"/>
      <c r="X149" s="23"/>
      <c r="Y149" s="23"/>
      <c r="Z149" s="23"/>
      <c r="AA149" s="28"/>
      <c r="AB149" s="26"/>
      <c r="AC149" s="26"/>
      <c r="AD149" s="28"/>
      <c r="AE149" s="28"/>
      <c r="AF149" s="26"/>
      <c r="AG149" s="26">
        <f>AF149+P149</f>
        <v>542800</v>
      </c>
      <c r="AH149" s="26">
        <f>AG149</f>
        <v>542800</v>
      </c>
      <c r="AI149" s="26">
        <v>0</v>
      </c>
      <c r="AJ149" s="26">
        <f t="shared" si="8"/>
        <v>542800</v>
      </c>
      <c r="AK149" s="26">
        <v>0.3</v>
      </c>
      <c r="AL149" s="26">
        <f>AJ149*(AK149/100)</f>
        <v>1628.4</v>
      </c>
    </row>
    <row r="150" spans="1:39" x14ac:dyDescent="0.25">
      <c r="A150" s="23"/>
      <c r="B150" s="24"/>
      <c r="C150" s="23"/>
      <c r="D150" s="23"/>
      <c r="E150" s="23">
        <v>66</v>
      </c>
      <c r="F150" s="23" t="s">
        <v>575</v>
      </c>
      <c r="G150" s="24" t="s">
        <v>576</v>
      </c>
      <c r="H150" s="23" t="s">
        <v>43</v>
      </c>
      <c r="I150" s="23"/>
      <c r="J150" s="23">
        <v>0</v>
      </c>
      <c r="K150" s="23">
        <v>0</v>
      </c>
      <c r="L150" s="23">
        <v>78.2</v>
      </c>
      <c r="M150" s="23" t="s">
        <v>91</v>
      </c>
      <c r="N150" s="25">
        <f t="shared" si="6"/>
        <v>78.2</v>
      </c>
      <c r="O150" s="26">
        <v>4000</v>
      </c>
      <c r="P150" s="26">
        <f t="shared" si="7"/>
        <v>312800</v>
      </c>
      <c r="Q150" s="23"/>
      <c r="R150" s="23"/>
      <c r="S150" s="27"/>
      <c r="T150" s="23"/>
      <c r="U150" s="23"/>
      <c r="V150" s="24"/>
      <c r="W150" s="23"/>
      <c r="X150" s="23"/>
      <c r="Y150" s="23"/>
      <c r="Z150" s="23"/>
      <c r="AA150" s="28"/>
      <c r="AB150" s="26"/>
      <c r="AC150" s="26"/>
      <c r="AD150" s="28"/>
      <c r="AE150" s="28"/>
      <c r="AF150" s="26"/>
      <c r="AG150" s="26">
        <f>AF150+P150</f>
        <v>312800</v>
      </c>
      <c r="AH150" s="26">
        <f>AG150</f>
        <v>312800</v>
      </c>
      <c r="AI150" s="26">
        <v>0</v>
      </c>
      <c r="AJ150" s="26">
        <f t="shared" si="8"/>
        <v>312800</v>
      </c>
      <c r="AK150" s="26">
        <v>0.3</v>
      </c>
      <c r="AL150" s="26">
        <f>AJ150*(AK150/100)</f>
        <v>938.4</v>
      </c>
    </row>
    <row r="151" spans="1:39" x14ac:dyDescent="0.25">
      <c r="A151" s="23"/>
      <c r="B151" s="24"/>
      <c r="C151" s="23"/>
      <c r="D151" s="23"/>
      <c r="E151" s="23">
        <v>67</v>
      </c>
      <c r="F151" s="23" t="s">
        <v>577</v>
      </c>
      <c r="G151" s="24" t="s">
        <v>578</v>
      </c>
      <c r="H151" s="23" t="s">
        <v>43</v>
      </c>
      <c r="I151" s="23"/>
      <c r="J151" s="23">
        <v>1</v>
      </c>
      <c r="K151" s="23">
        <v>3</v>
      </c>
      <c r="L151" s="23">
        <v>74.7</v>
      </c>
      <c r="M151" s="23" t="s">
        <v>91</v>
      </c>
      <c r="N151" s="25">
        <f t="shared" si="6"/>
        <v>774.7</v>
      </c>
      <c r="O151" s="26">
        <v>4000</v>
      </c>
      <c r="P151" s="26">
        <f t="shared" si="7"/>
        <v>3098800</v>
      </c>
      <c r="Q151" s="23"/>
      <c r="R151" s="23"/>
      <c r="S151" s="27"/>
      <c r="T151" s="23"/>
      <c r="U151" s="23"/>
      <c r="V151" s="24"/>
      <c r="W151" s="23"/>
      <c r="X151" s="23"/>
      <c r="Y151" s="23"/>
      <c r="Z151" s="23"/>
      <c r="AA151" s="28"/>
      <c r="AB151" s="26"/>
      <c r="AC151" s="26"/>
      <c r="AD151" s="28"/>
      <c r="AE151" s="28"/>
      <c r="AF151" s="26"/>
      <c r="AG151" s="26">
        <f>AF151+P151</f>
        <v>3098800</v>
      </c>
      <c r="AH151" s="26">
        <f>AG151</f>
        <v>3098800</v>
      </c>
      <c r="AI151" s="26">
        <v>0</v>
      </c>
      <c r="AJ151" s="26">
        <f t="shared" si="8"/>
        <v>3098800</v>
      </c>
      <c r="AK151" s="26">
        <v>0.3</v>
      </c>
      <c r="AL151" s="26">
        <f>AJ151*(AK151/100)</f>
        <v>9296.4</v>
      </c>
    </row>
    <row r="152" spans="1:39" x14ac:dyDescent="0.25">
      <c r="A152" s="23"/>
      <c r="B152" s="24"/>
      <c r="C152" s="23"/>
      <c r="D152" s="23"/>
      <c r="E152" s="23"/>
      <c r="F152" s="23"/>
      <c r="G152" s="24"/>
      <c r="H152" s="23"/>
      <c r="I152" s="23"/>
      <c r="J152" s="23">
        <v>0</v>
      </c>
      <c r="K152" s="23">
        <v>0</v>
      </c>
      <c r="L152" s="23">
        <v>0.5</v>
      </c>
      <c r="M152" s="23" t="s">
        <v>91</v>
      </c>
      <c r="N152" s="25">
        <f t="shared" si="6"/>
        <v>0.5</v>
      </c>
      <c r="O152" s="26">
        <v>4000</v>
      </c>
      <c r="P152" s="26">
        <f t="shared" si="7"/>
        <v>2000</v>
      </c>
      <c r="Q152" s="23">
        <v>1</v>
      </c>
      <c r="R152" s="23" t="s">
        <v>551</v>
      </c>
      <c r="S152" s="27"/>
      <c r="T152" s="23" t="s">
        <v>552</v>
      </c>
      <c r="U152" s="23" t="s">
        <v>569</v>
      </c>
      <c r="V152" s="24" t="s">
        <v>579</v>
      </c>
      <c r="W152" s="23" t="s">
        <v>48</v>
      </c>
      <c r="X152" s="23" t="s">
        <v>49</v>
      </c>
      <c r="Y152" s="23" t="s">
        <v>54</v>
      </c>
      <c r="Z152" s="23">
        <v>2</v>
      </c>
      <c r="AA152" s="28">
        <v>100</v>
      </c>
      <c r="AB152" s="26">
        <v>8300</v>
      </c>
      <c r="AC152" s="26">
        <f>Z152*AB152</f>
        <v>16600</v>
      </c>
      <c r="AD152" s="28">
        <v>3</v>
      </c>
      <c r="AE152" s="28">
        <v>3</v>
      </c>
      <c r="AF152" s="26">
        <f>(AC152*(100-AE152))/100</f>
        <v>16102</v>
      </c>
      <c r="AG152" s="26">
        <f>P152+AF152</f>
        <v>18102</v>
      </c>
      <c r="AH152" s="26">
        <f>(AG152*AA152)/100</f>
        <v>18102</v>
      </c>
      <c r="AI152" s="26">
        <v>0</v>
      </c>
      <c r="AJ152" s="26">
        <f t="shared" si="8"/>
        <v>18102</v>
      </c>
      <c r="AK152" s="26">
        <v>0.3</v>
      </c>
      <c r="AL152" s="26">
        <f>ROUND(AJ152*(AK152/100),2)</f>
        <v>54.31</v>
      </c>
      <c r="AM152" s="3" t="s">
        <v>580</v>
      </c>
    </row>
    <row r="153" spans="1:39" x14ac:dyDescent="0.25">
      <c r="A153" s="23"/>
      <c r="B153" s="24"/>
      <c r="C153" s="23"/>
      <c r="D153" s="23"/>
      <c r="E153" s="23">
        <v>68</v>
      </c>
      <c r="F153" s="23" t="s">
        <v>581</v>
      </c>
      <c r="G153" s="24" t="s">
        <v>582</v>
      </c>
      <c r="H153" s="23" t="s">
        <v>43</v>
      </c>
      <c r="I153" s="23"/>
      <c r="J153" s="23">
        <v>0</v>
      </c>
      <c r="K153" s="23">
        <v>2</v>
      </c>
      <c r="L153" s="23">
        <v>28.3</v>
      </c>
      <c r="M153" s="23" t="s">
        <v>91</v>
      </c>
      <c r="N153" s="25">
        <f t="shared" si="6"/>
        <v>228.3</v>
      </c>
      <c r="O153" s="26">
        <v>4000</v>
      </c>
      <c r="P153" s="26">
        <f t="shared" si="7"/>
        <v>913200</v>
      </c>
      <c r="Q153" s="23">
        <v>1</v>
      </c>
      <c r="R153" s="23" t="s">
        <v>551</v>
      </c>
      <c r="S153" s="27"/>
      <c r="T153" s="23" t="s">
        <v>552</v>
      </c>
      <c r="U153" s="23" t="s">
        <v>569</v>
      </c>
      <c r="V153" s="24" t="s">
        <v>583</v>
      </c>
      <c r="W153" s="23" t="s">
        <v>584</v>
      </c>
      <c r="X153" s="23" t="s">
        <v>49</v>
      </c>
      <c r="Y153" s="23" t="s">
        <v>54</v>
      </c>
      <c r="Z153" s="23">
        <v>216</v>
      </c>
      <c r="AA153" s="28">
        <v>100</v>
      </c>
      <c r="AB153" s="26">
        <v>7300</v>
      </c>
      <c r="AC153" s="26">
        <f>Z153*AB153</f>
        <v>1576800</v>
      </c>
      <c r="AD153" s="28">
        <v>7</v>
      </c>
      <c r="AE153" s="28">
        <v>7</v>
      </c>
      <c r="AF153" s="26">
        <f>(AC153*(100-AE153))/100</f>
        <v>1466424</v>
      </c>
      <c r="AG153" s="26">
        <f>P153+AF153</f>
        <v>2379624</v>
      </c>
      <c r="AH153" s="26">
        <f>(AG153*AA153)/100</f>
        <v>2379624</v>
      </c>
      <c r="AI153" s="26">
        <v>0</v>
      </c>
      <c r="AJ153" s="26">
        <f t="shared" si="8"/>
        <v>2379624</v>
      </c>
      <c r="AK153" s="26">
        <v>0.3</v>
      </c>
      <c r="AL153" s="26">
        <f>ROUND(AJ153*(AK153/100),2)</f>
        <v>7138.87</v>
      </c>
      <c r="AM153" s="3" t="s">
        <v>585</v>
      </c>
    </row>
    <row r="154" spans="1:39" x14ac:dyDescent="0.25">
      <c r="A154" s="23"/>
      <c r="B154" s="24"/>
      <c r="C154" s="23"/>
      <c r="D154" s="23"/>
      <c r="E154" s="23">
        <v>69</v>
      </c>
      <c r="F154" s="23" t="s">
        <v>586</v>
      </c>
      <c r="G154" s="24" t="s">
        <v>587</v>
      </c>
      <c r="H154" s="23" t="s">
        <v>43</v>
      </c>
      <c r="I154" s="23"/>
      <c r="J154" s="23">
        <v>0</v>
      </c>
      <c r="K154" s="23">
        <v>1</v>
      </c>
      <c r="L154" s="23">
        <v>48.6</v>
      </c>
      <c r="M154" s="23" t="s">
        <v>45</v>
      </c>
      <c r="N154" s="25">
        <f t="shared" si="6"/>
        <v>148.6</v>
      </c>
      <c r="O154" s="26">
        <v>4000</v>
      </c>
      <c r="P154" s="26">
        <f t="shared" si="7"/>
        <v>594400</v>
      </c>
      <c r="Q154" s="23">
        <v>1</v>
      </c>
      <c r="R154" s="23" t="s">
        <v>551</v>
      </c>
      <c r="S154" s="27"/>
      <c r="T154" s="23" t="s">
        <v>552</v>
      </c>
      <c r="U154" s="23" t="s">
        <v>569</v>
      </c>
      <c r="V154" s="24" t="s">
        <v>588</v>
      </c>
      <c r="W154" s="23" t="s">
        <v>109</v>
      </c>
      <c r="X154" s="23" t="s">
        <v>49</v>
      </c>
      <c r="Y154" s="23" t="s">
        <v>50</v>
      </c>
      <c r="Z154" s="23">
        <v>653</v>
      </c>
      <c r="AA154" s="28">
        <v>100</v>
      </c>
      <c r="AB154" s="26">
        <v>8150</v>
      </c>
      <c r="AC154" s="26">
        <f>Z154*AB154</f>
        <v>5321950</v>
      </c>
      <c r="AD154" s="28">
        <v>7</v>
      </c>
      <c r="AE154" s="28">
        <v>7</v>
      </c>
      <c r="AF154" s="26">
        <f>(AC154*(100-AE154))/100</f>
        <v>4949413.5</v>
      </c>
      <c r="AG154" s="26">
        <f>P154+AF154</f>
        <v>5543813.5</v>
      </c>
      <c r="AH154" s="26">
        <f>(AG154*AA154)/100</f>
        <v>5543813.5</v>
      </c>
      <c r="AI154" s="26">
        <v>0</v>
      </c>
      <c r="AJ154" s="26">
        <f t="shared" si="8"/>
        <v>5543813.5</v>
      </c>
      <c r="AK154" s="26">
        <v>0.02</v>
      </c>
      <c r="AL154" s="26">
        <f>ROUND(AJ154*(AK154/100),2)</f>
        <v>1108.76</v>
      </c>
      <c r="AM154" s="3" t="s">
        <v>589</v>
      </c>
    </row>
    <row r="155" spans="1:39" x14ac:dyDescent="0.25">
      <c r="A155" s="23"/>
      <c r="B155" s="24"/>
      <c r="C155" s="23"/>
      <c r="D155" s="23"/>
      <c r="E155" s="23">
        <v>70</v>
      </c>
      <c r="F155" s="23" t="s">
        <v>590</v>
      </c>
      <c r="G155" s="24" t="s">
        <v>591</v>
      </c>
      <c r="H155" s="23" t="s">
        <v>43</v>
      </c>
      <c r="I155" s="23"/>
      <c r="J155" s="23">
        <v>0</v>
      </c>
      <c r="K155" s="23">
        <v>1</v>
      </c>
      <c r="L155" s="23">
        <v>51.7</v>
      </c>
      <c r="M155" s="23" t="s">
        <v>91</v>
      </c>
      <c r="N155" s="25">
        <f t="shared" si="6"/>
        <v>151.69999999999999</v>
      </c>
      <c r="O155" s="26">
        <v>4000</v>
      </c>
      <c r="P155" s="26">
        <f t="shared" si="7"/>
        <v>606800</v>
      </c>
      <c r="Q155" s="23"/>
      <c r="R155" s="23"/>
      <c r="S155" s="27"/>
      <c r="T155" s="23"/>
      <c r="U155" s="23"/>
      <c r="V155" s="24"/>
      <c r="W155" s="23"/>
      <c r="X155" s="23"/>
      <c r="Y155" s="23"/>
      <c r="Z155" s="23"/>
      <c r="AA155" s="28"/>
      <c r="AB155" s="26"/>
      <c r="AC155" s="26"/>
      <c r="AD155" s="28"/>
      <c r="AE155" s="28"/>
      <c r="AF155" s="26"/>
      <c r="AG155" s="26">
        <f>AF155+P155</f>
        <v>606800</v>
      </c>
      <c r="AH155" s="26">
        <f>AG155</f>
        <v>606800</v>
      </c>
      <c r="AI155" s="26">
        <v>0</v>
      </c>
      <c r="AJ155" s="26">
        <f t="shared" si="8"/>
        <v>606800</v>
      </c>
      <c r="AK155" s="26">
        <v>0.3</v>
      </c>
      <c r="AL155" s="26">
        <f>AJ155*(AK155/100)</f>
        <v>1820.4</v>
      </c>
    </row>
    <row r="156" spans="1:39" x14ac:dyDescent="0.25">
      <c r="A156" s="23"/>
      <c r="B156" s="24"/>
      <c r="C156" s="23"/>
      <c r="D156" s="23"/>
      <c r="E156" s="23"/>
      <c r="F156" s="23"/>
      <c r="G156" s="24"/>
      <c r="H156" s="23"/>
      <c r="I156" s="23"/>
      <c r="J156" s="23"/>
      <c r="K156" s="23"/>
      <c r="L156" s="23"/>
      <c r="M156" s="23"/>
      <c r="N156" s="25"/>
      <c r="O156" s="26"/>
      <c r="P156" s="26"/>
      <c r="Q156" s="23"/>
      <c r="R156" s="23"/>
      <c r="S156" s="27"/>
      <c r="T156" s="23"/>
      <c r="U156" s="23"/>
      <c r="V156" s="24"/>
      <c r="W156" s="23"/>
      <c r="X156" s="23"/>
      <c r="Y156" s="23"/>
      <c r="Z156" s="23"/>
      <c r="AA156" s="28"/>
      <c r="AB156" s="26"/>
      <c r="AC156" s="26"/>
      <c r="AD156" s="28"/>
      <c r="AE156" s="28"/>
      <c r="AF156" s="26"/>
      <c r="AG156" s="26" t="s">
        <v>60</v>
      </c>
      <c r="AH156" s="26">
        <f>SUM(AH143:AH155)</f>
        <v>25999923.5</v>
      </c>
      <c r="AI156" s="26"/>
      <c r="AJ156" s="26">
        <f>SUM(AJ143:AJ155)</f>
        <v>25999923.5</v>
      </c>
      <c r="AK156" s="26"/>
      <c r="AL156" s="26">
        <f>SUM(AL143:AL155)</f>
        <v>56752.860000000008</v>
      </c>
    </row>
    <row r="157" spans="1:39" x14ac:dyDescent="0.25">
      <c r="A157" s="23" t="s">
        <v>592</v>
      </c>
      <c r="B157" s="24"/>
      <c r="C157" s="23" t="s">
        <v>593</v>
      </c>
      <c r="D157" s="23" t="s">
        <v>594</v>
      </c>
      <c r="E157" s="23">
        <v>71</v>
      </c>
      <c r="F157" s="23" t="s">
        <v>595</v>
      </c>
      <c r="G157" s="24" t="s">
        <v>596</v>
      </c>
      <c r="H157" s="23" t="s">
        <v>43</v>
      </c>
      <c r="I157" s="23" t="s">
        <v>597</v>
      </c>
      <c r="J157" s="23">
        <v>0</v>
      </c>
      <c r="K157" s="23">
        <v>1</v>
      </c>
      <c r="L157" s="23">
        <v>99.6</v>
      </c>
      <c r="M157" s="23" t="s">
        <v>91</v>
      </c>
      <c r="N157" s="25">
        <f>((J157*400)+(K157*100))+L157</f>
        <v>199.6</v>
      </c>
      <c r="O157" s="26">
        <v>6150</v>
      </c>
      <c r="P157" s="26">
        <f>N157*O157</f>
        <v>1227540</v>
      </c>
      <c r="Q157" s="23"/>
      <c r="R157" s="23"/>
      <c r="S157" s="27"/>
      <c r="T157" s="23"/>
      <c r="U157" s="23"/>
      <c r="V157" s="24"/>
      <c r="W157" s="23"/>
      <c r="X157" s="23"/>
      <c r="Y157" s="23"/>
      <c r="Z157" s="23"/>
      <c r="AA157" s="28"/>
      <c r="AB157" s="26"/>
      <c r="AC157" s="26"/>
      <c r="AD157" s="28"/>
      <c r="AE157" s="28"/>
      <c r="AF157" s="26"/>
      <c r="AG157" s="26">
        <f>AF157+P157</f>
        <v>1227540</v>
      </c>
      <c r="AH157" s="26">
        <f>AG157</f>
        <v>1227540</v>
      </c>
      <c r="AI157" s="26">
        <v>0</v>
      </c>
      <c r="AJ157" s="26">
        <f>IF((AI157-AH157) &gt; 1,0,IF((AI157-AH157)&lt;0,AH157-AI157,AI157-AH157))</f>
        <v>1227540</v>
      </c>
      <c r="AK157" s="26">
        <v>0.3</v>
      </c>
      <c r="AL157" s="26">
        <f>AJ157*(AK157/100)</f>
        <v>3682.62</v>
      </c>
    </row>
    <row r="158" spans="1:39" x14ac:dyDescent="0.25">
      <c r="A158" s="23"/>
      <c r="B158" s="24"/>
      <c r="C158" s="23"/>
      <c r="D158" s="23"/>
      <c r="E158" s="23">
        <v>72</v>
      </c>
      <c r="F158" s="23" t="s">
        <v>598</v>
      </c>
      <c r="G158" s="24" t="s">
        <v>599</v>
      </c>
      <c r="H158" s="23" t="s">
        <v>43</v>
      </c>
      <c r="I158" s="23" t="s">
        <v>600</v>
      </c>
      <c r="J158" s="23">
        <v>0</v>
      </c>
      <c r="K158" s="23">
        <v>2</v>
      </c>
      <c r="L158" s="23">
        <v>79.400000000000006</v>
      </c>
      <c r="M158" s="23" t="s">
        <v>91</v>
      </c>
      <c r="N158" s="25">
        <f>((J158*400)+(K158*100))+L158</f>
        <v>279.39999999999998</v>
      </c>
      <c r="O158" s="26">
        <v>10000</v>
      </c>
      <c r="P158" s="26">
        <f>N158*O158</f>
        <v>2794000</v>
      </c>
      <c r="Q158" s="23"/>
      <c r="R158" s="23"/>
      <c r="S158" s="27"/>
      <c r="T158" s="23"/>
      <c r="U158" s="23"/>
      <c r="V158" s="24"/>
      <c r="W158" s="23"/>
      <c r="X158" s="23"/>
      <c r="Y158" s="23"/>
      <c r="Z158" s="23"/>
      <c r="AA158" s="28"/>
      <c r="AB158" s="26"/>
      <c r="AC158" s="26"/>
      <c r="AD158" s="28"/>
      <c r="AE158" s="28"/>
      <c r="AF158" s="26"/>
      <c r="AG158" s="26">
        <f>AF158+P158</f>
        <v>2794000</v>
      </c>
      <c r="AH158" s="26">
        <f>AG158</f>
        <v>2794000</v>
      </c>
      <c r="AI158" s="26">
        <v>0</v>
      </c>
      <c r="AJ158" s="26">
        <f>IF((AI158-AH158) &gt; 1,0,IF((AI158-AH158)&lt;0,AH158-AI158,AI158-AH158))</f>
        <v>2794000</v>
      </c>
      <c r="AK158" s="26">
        <v>0.3</v>
      </c>
      <c r="AL158" s="26">
        <f>AJ158*(AK158/100)</f>
        <v>8382</v>
      </c>
    </row>
    <row r="159" spans="1:39" x14ac:dyDescent="0.25">
      <c r="A159" s="23"/>
      <c r="B159" s="24"/>
      <c r="C159" s="23"/>
      <c r="D159" s="23"/>
      <c r="E159" s="23"/>
      <c r="F159" s="23"/>
      <c r="G159" s="24"/>
      <c r="H159" s="23"/>
      <c r="I159" s="23"/>
      <c r="J159" s="23"/>
      <c r="K159" s="23"/>
      <c r="L159" s="23"/>
      <c r="M159" s="23"/>
      <c r="N159" s="25"/>
      <c r="O159" s="26"/>
      <c r="P159" s="26"/>
      <c r="Q159" s="23"/>
      <c r="R159" s="23"/>
      <c r="S159" s="27"/>
      <c r="T159" s="23"/>
      <c r="U159" s="23"/>
      <c r="V159" s="24"/>
      <c r="W159" s="23"/>
      <c r="X159" s="23"/>
      <c r="Y159" s="23"/>
      <c r="Z159" s="23"/>
      <c r="AA159" s="28"/>
      <c r="AB159" s="26"/>
      <c r="AC159" s="26"/>
      <c r="AD159" s="28"/>
      <c r="AE159" s="28"/>
      <c r="AF159" s="26"/>
      <c r="AG159" s="26" t="s">
        <v>60</v>
      </c>
      <c r="AH159" s="26">
        <f>SUM(AH157:AH158)</f>
        <v>4021540</v>
      </c>
      <c r="AI159" s="26"/>
      <c r="AJ159" s="26">
        <f>SUM(AJ157:AJ158)</f>
        <v>4021540</v>
      </c>
      <c r="AK159" s="26"/>
      <c r="AL159" s="26">
        <f>SUM(AL157:AL158)</f>
        <v>12064.619999999999</v>
      </c>
    </row>
    <row r="160" spans="1:39" x14ac:dyDescent="0.25">
      <c r="A160" s="23" t="s">
        <v>601</v>
      </c>
      <c r="B160" s="24" t="s">
        <v>602</v>
      </c>
      <c r="C160" s="23" t="s">
        <v>603</v>
      </c>
      <c r="D160" s="23" t="s">
        <v>604</v>
      </c>
      <c r="E160" s="23">
        <v>73</v>
      </c>
      <c r="F160" s="23" t="s">
        <v>605</v>
      </c>
      <c r="G160" s="24" t="s">
        <v>606</v>
      </c>
      <c r="H160" s="23" t="s">
        <v>43</v>
      </c>
      <c r="I160" s="23" t="s">
        <v>607</v>
      </c>
      <c r="J160" s="23">
        <v>0</v>
      </c>
      <c r="K160" s="23">
        <v>0</v>
      </c>
      <c r="L160" s="23">
        <v>60</v>
      </c>
      <c r="M160" s="23" t="s">
        <v>68</v>
      </c>
      <c r="N160" s="25">
        <f>((J160*400)+(K160*100))+L160</f>
        <v>60</v>
      </c>
      <c r="O160" s="26">
        <v>6500</v>
      </c>
      <c r="P160" s="26">
        <f>N160*O160</f>
        <v>390000</v>
      </c>
      <c r="Q160" s="23"/>
      <c r="R160" s="23"/>
      <c r="S160" s="27"/>
      <c r="T160" s="23"/>
      <c r="U160" s="23"/>
      <c r="V160" s="24"/>
      <c r="W160" s="23"/>
      <c r="X160" s="23"/>
      <c r="Y160" s="23"/>
      <c r="Z160" s="23"/>
      <c r="AA160" s="28"/>
      <c r="AB160" s="26"/>
      <c r="AC160" s="26"/>
      <c r="AD160" s="28"/>
      <c r="AE160" s="28"/>
      <c r="AF160" s="26"/>
      <c r="AG160" s="26">
        <f>AF160+P160</f>
        <v>390000</v>
      </c>
      <c r="AH160" s="26">
        <f>AG160</f>
        <v>390000</v>
      </c>
      <c r="AI160" s="26">
        <v>0</v>
      </c>
      <c r="AJ160" s="26">
        <f>IF((AI160-AH160) &gt; 1,0,IF((AI160-AH160)&lt;0,AH160-AI160,AI160-AH160))</f>
        <v>390000</v>
      </c>
      <c r="AK160" s="26">
        <v>0.3</v>
      </c>
      <c r="AL160" s="26">
        <f>AJ160*(AK160/100)</f>
        <v>1170</v>
      </c>
    </row>
    <row r="161" spans="1:39" x14ac:dyDescent="0.25">
      <c r="A161" s="23"/>
      <c r="B161" s="24"/>
      <c r="C161" s="23"/>
      <c r="D161" s="23"/>
      <c r="E161" s="23"/>
      <c r="F161" s="23"/>
      <c r="G161" s="24"/>
      <c r="H161" s="23"/>
      <c r="I161" s="23"/>
      <c r="J161" s="23"/>
      <c r="K161" s="23"/>
      <c r="L161" s="23"/>
      <c r="M161" s="23"/>
      <c r="N161" s="25"/>
      <c r="O161" s="26"/>
      <c r="P161" s="26"/>
      <c r="Q161" s="23"/>
      <c r="R161" s="23"/>
      <c r="S161" s="27"/>
      <c r="T161" s="23"/>
      <c r="U161" s="23"/>
      <c r="V161" s="24"/>
      <c r="W161" s="23"/>
      <c r="X161" s="23"/>
      <c r="Y161" s="23"/>
      <c r="Z161" s="23"/>
      <c r="AA161" s="28"/>
      <c r="AB161" s="26"/>
      <c r="AC161" s="26"/>
      <c r="AD161" s="28"/>
      <c r="AE161" s="28"/>
      <c r="AF161" s="26"/>
      <c r="AG161" s="26" t="s">
        <v>60</v>
      </c>
      <c r="AH161" s="26">
        <f>AH160</f>
        <v>390000</v>
      </c>
      <c r="AI161" s="26"/>
      <c r="AJ161" s="26">
        <f>AJ160</f>
        <v>390000</v>
      </c>
      <c r="AK161" s="26"/>
      <c r="AL161" s="26">
        <f>AL160</f>
        <v>1170</v>
      </c>
    </row>
    <row r="162" spans="1:39" x14ac:dyDescent="0.25">
      <c r="A162" s="23" t="s">
        <v>608</v>
      </c>
      <c r="B162" s="24" t="s">
        <v>609</v>
      </c>
      <c r="C162" s="23" t="s">
        <v>610</v>
      </c>
      <c r="D162" s="23" t="s">
        <v>611</v>
      </c>
      <c r="E162" s="23">
        <v>74</v>
      </c>
      <c r="F162" s="23" t="s">
        <v>612</v>
      </c>
      <c r="G162" s="24" t="s">
        <v>613</v>
      </c>
      <c r="H162" s="23" t="s">
        <v>43</v>
      </c>
      <c r="I162" s="23" t="s">
        <v>614</v>
      </c>
      <c r="J162" s="23">
        <v>0</v>
      </c>
      <c r="K162" s="23">
        <v>1</v>
      </c>
      <c r="L162" s="23">
        <v>57</v>
      </c>
      <c r="M162" s="23" t="s">
        <v>68</v>
      </c>
      <c r="N162" s="25">
        <f>((J162*400)+(K162*100))+L162</f>
        <v>157</v>
      </c>
      <c r="O162" s="26">
        <v>2250</v>
      </c>
      <c r="P162" s="26">
        <f>N162*O162</f>
        <v>353250</v>
      </c>
      <c r="Q162" s="23"/>
      <c r="R162" s="23"/>
      <c r="S162" s="27"/>
      <c r="T162" s="23"/>
      <c r="U162" s="23"/>
      <c r="V162" s="24"/>
      <c r="W162" s="23"/>
      <c r="X162" s="23"/>
      <c r="Y162" s="23"/>
      <c r="Z162" s="23"/>
      <c r="AA162" s="28"/>
      <c r="AB162" s="26"/>
      <c r="AC162" s="26"/>
      <c r="AD162" s="28"/>
      <c r="AE162" s="28"/>
      <c r="AF162" s="26"/>
      <c r="AG162" s="26">
        <f>AF162+P162</f>
        <v>353250</v>
      </c>
      <c r="AH162" s="26">
        <f>AG162</f>
        <v>353250</v>
      </c>
      <c r="AI162" s="26">
        <v>0</v>
      </c>
      <c r="AJ162" s="26">
        <f>IF((AI162-AH162) &gt; 1,0,IF((AI162-AH162)&lt;0,AH162-AI162,AI162-AH162))</f>
        <v>353250</v>
      </c>
      <c r="AK162" s="26">
        <v>0.3</v>
      </c>
      <c r="AL162" s="26">
        <f>AJ162*(AK162/100)</f>
        <v>1059.75</v>
      </c>
    </row>
    <row r="163" spans="1:39" x14ac:dyDescent="0.25">
      <c r="A163" s="23"/>
      <c r="B163" s="24"/>
      <c r="C163" s="23"/>
      <c r="D163" s="23"/>
      <c r="E163" s="23"/>
      <c r="F163" s="23"/>
      <c r="G163" s="24"/>
      <c r="H163" s="23"/>
      <c r="I163" s="23"/>
      <c r="J163" s="23">
        <v>0</v>
      </c>
      <c r="K163" s="23">
        <v>0</v>
      </c>
      <c r="L163" s="23">
        <v>3</v>
      </c>
      <c r="M163" s="23" t="s">
        <v>68</v>
      </c>
      <c r="N163" s="25">
        <f>((J163*400)+(K163*100))+L163</f>
        <v>3</v>
      </c>
      <c r="O163" s="26">
        <v>2250</v>
      </c>
      <c r="P163" s="26">
        <f>N163*O163</f>
        <v>6750</v>
      </c>
      <c r="Q163" s="23">
        <v>1</v>
      </c>
      <c r="R163" s="23" t="s">
        <v>608</v>
      </c>
      <c r="S163" s="27" t="s">
        <v>609</v>
      </c>
      <c r="T163" s="23" t="s">
        <v>610</v>
      </c>
      <c r="U163" s="23" t="s">
        <v>615</v>
      </c>
      <c r="V163" s="24" t="s">
        <v>616</v>
      </c>
      <c r="W163" s="23" t="s">
        <v>48</v>
      </c>
      <c r="X163" s="23" t="s">
        <v>49</v>
      </c>
      <c r="Y163" s="23" t="s">
        <v>617</v>
      </c>
      <c r="Z163" s="23">
        <v>12</v>
      </c>
      <c r="AA163" s="28">
        <v>100</v>
      </c>
      <c r="AB163" s="26">
        <v>8300</v>
      </c>
      <c r="AC163" s="26">
        <f>Z163*AB163</f>
        <v>99600</v>
      </c>
      <c r="AD163" s="28">
        <v>22</v>
      </c>
      <c r="AE163" s="28">
        <v>34</v>
      </c>
      <c r="AF163" s="26">
        <f>(AC163*(100-AE163))/100</f>
        <v>65736</v>
      </c>
      <c r="AG163" s="26">
        <f>P163+AF163</f>
        <v>72486</v>
      </c>
      <c r="AH163" s="26">
        <f>(AG163*AA163)/100</f>
        <v>72486</v>
      </c>
      <c r="AI163" s="26">
        <v>0</v>
      </c>
      <c r="AJ163" s="26">
        <f>IF((AI163-AH163) &gt; 1,0,IF((AI163-AH163)&lt;0,AH163-AI163,AI163-AH163))</f>
        <v>72486</v>
      </c>
      <c r="AK163" s="26">
        <v>0.3</v>
      </c>
      <c r="AL163" s="26">
        <f>ROUND(AJ163*(AK163/100),2)</f>
        <v>217.46</v>
      </c>
      <c r="AM163" s="3" t="s">
        <v>618</v>
      </c>
    </row>
    <row r="164" spans="1:39" x14ac:dyDescent="0.25">
      <c r="A164" s="23"/>
      <c r="B164" s="24"/>
      <c r="C164" s="23"/>
      <c r="D164" s="23"/>
      <c r="E164" s="23"/>
      <c r="F164" s="23"/>
      <c r="G164" s="24"/>
      <c r="H164" s="23"/>
      <c r="I164" s="23"/>
      <c r="J164" s="23"/>
      <c r="K164" s="23"/>
      <c r="L164" s="23"/>
      <c r="M164" s="23"/>
      <c r="N164" s="25"/>
      <c r="O164" s="26"/>
      <c r="P164" s="26"/>
      <c r="Q164" s="23"/>
      <c r="R164" s="23"/>
      <c r="S164" s="27"/>
      <c r="T164" s="23"/>
      <c r="U164" s="23"/>
      <c r="V164" s="24"/>
      <c r="W164" s="23"/>
      <c r="X164" s="23"/>
      <c r="Y164" s="23"/>
      <c r="Z164" s="23"/>
      <c r="AA164" s="28"/>
      <c r="AB164" s="26"/>
      <c r="AC164" s="26"/>
      <c r="AD164" s="28"/>
      <c r="AE164" s="28"/>
      <c r="AF164" s="26"/>
      <c r="AG164" s="26" t="s">
        <v>60</v>
      </c>
      <c r="AH164" s="26">
        <f>SUM(AH162:AH163)</f>
        <v>425736</v>
      </c>
      <c r="AI164" s="26"/>
      <c r="AJ164" s="26">
        <f>SUM(AJ162:AJ163)</f>
        <v>425736</v>
      </c>
      <c r="AK164" s="26"/>
      <c r="AL164" s="26">
        <f>SUM(AL162:AL163)</f>
        <v>1277.21</v>
      </c>
    </row>
    <row r="165" spans="1:39" x14ac:dyDescent="0.25">
      <c r="A165" s="23" t="s">
        <v>619</v>
      </c>
      <c r="B165" s="24" t="s">
        <v>620</v>
      </c>
      <c r="C165" s="23" t="s">
        <v>621</v>
      </c>
      <c r="D165" s="23" t="s">
        <v>498</v>
      </c>
      <c r="E165" s="23">
        <v>75</v>
      </c>
      <c r="F165" s="23" t="s">
        <v>622</v>
      </c>
      <c r="G165" s="24" t="s">
        <v>623</v>
      </c>
      <c r="H165" s="23" t="s">
        <v>43</v>
      </c>
      <c r="I165" s="23" t="s">
        <v>624</v>
      </c>
      <c r="J165" s="23">
        <v>0</v>
      </c>
      <c r="K165" s="23">
        <v>0</v>
      </c>
      <c r="L165" s="23">
        <v>2.9</v>
      </c>
      <c r="M165" s="23" t="s">
        <v>75</v>
      </c>
      <c r="N165" s="25">
        <f>((J165*400)+(K165*100))+L165</f>
        <v>2.9</v>
      </c>
      <c r="O165" s="26">
        <v>4500</v>
      </c>
      <c r="P165" s="26">
        <f>N165*O165</f>
        <v>13050</v>
      </c>
      <c r="Q165" s="23"/>
      <c r="R165" s="23"/>
      <c r="S165" s="27"/>
      <c r="T165" s="23"/>
      <c r="U165" s="23"/>
      <c r="V165" s="24"/>
      <c r="W165" s="23"/>
      <c r="X165" s="23"/>
      <c r="Y165" s="23"/>
      <c r="Z165" s="23"/>
      <c r="AA165" s="28"/>
      <c r="AB165" s="26"/>
      <c r="AC165" s="26"/>
      <c r="AD165" s="28"/>
      <c r="AE165" s="28"/>
      <c r="AF165" s="26"/>
      <c r="AG165" s="26">
        <f>AF165+P165</f>
        <v>13050</v>
      </c>
      <c r="AH165" s="26">
        <f>AG165</f>
        <v>13050</v>
      </c>
      <c r="AI165" s="26">
        <v>50000000</v>
      </c>
      <c r="AJ165" s="26">
        <f>IF((AI165-AH165) &gt; 1,0,IF((AI165-AH165)&lt;0,AH165-AI165,AI165-AH165))</f>
        <v>0</v>
      </c>
      <c r="AK165" s="26">
        <v>0.01</v>
      </c>
      <c r="AL165" s="26">
        <f>AJ165*(AK165/100)</f>
        <v>0</v>
      </c>
    </row>
    <row r="166" spans="1:39" x14ac:dyDescent="0.25">
      <c r="A166" s="23"/>
      <c r="B166" s="24"/>
      <c r="C166" s="23"/>
      <c r="D166" s="23"/>
      <c r="E166" s="23">
        <v>76</v>
      </c>
      <c r="F166" s="23" t="s">
        <v>625</v>
      </c>
      <c r="G166" s="24" t="s">
        <v>626</v>
      </c>
      <c r="H166" s="23" t="s">
        <v>43</v>
      </c>
      <c r="I166" s="23" t="s">
        <v>627</v>
      </c>
      <c r="J166" s="23">
        <v>1</v>
      </c>
      <c r="K166" s="23">
        <v>0</v>
      </c>
      <c r="L166" s="23">
        <v>84</v>
      </c>
      <c r="M166" s="23" t="s">
        <v>75</v>
      </c>
      <c r="N166" s="25">
        <f>((J166*400)+(K166*100))+L166</f>
        <v>484</v>
      </c>
      <c r="O166" s="26">
        <v>4500</v>
      </c>
      <c r="P166" s="26">
        <f>N166*O166</f>
        <v>2178000</v>
      </c>
      <c r="Q166" s="23"/>
      <c r="R166" s="23"/>
      <c r="S166" s="27"/>
      <c r="T166" s="23"/>
      <c r="U166" s="23"/>
      <c r="V166" s="24"/>
      <c r="W166" s="23"/>
      <c r="X166" s="23"/>
      <c r="Y166" s="23"/>
      <c r="Z166" s="23"/>
      <c r="AA166" s="28"/>
      <c r="AB166" s="26"/>
      <c r="AC166" s="26"/>
      <c r="AD166" s="28"/>
      <c r="AE166" s="28"/>
      <c r="AF166" s="26"/>
      <c r="AG166" s="26">
        <f>AF166+P166</f>
        <v>2178000</v>
      </c>
      <c r="AH166" s="26">
        <f>AG166</f>
        <v>2178000</v>
      </c>
      <c r="AI166" s="26">
        <v>50000000</v>
      </c>
      <c r="AJ166" s="26">
        <f>IF((AI166-AH166) &gt; 1,0,IF((AI166-AH166)&lt;0,AH166-AI166,AI166-AH166))</f>
        <v>0</v>
      </c>
      <c r="AK166" s="26">
        <v>0.01</v>
      </c>
      <c r="AL166" s="26">
        <f>AJ166*(AK166/100)</f>
        <v>0</v>
      </c>
    </row>
    <row r="167" spans="1:39" x14ac:dyDescent="0.25">
      <c r="A167" s="23"/>
      <c r="B167" s="24"/>
      <c r="C167" s="23"/>
      <c r="D167" s="23"/>
      <c r="E167" s="23"/>
      <c r="F167" s="23"/>
      <c r="G167" s="24"/>
      <c r="H167" s="23"/>
      <c r="I167" s="23"/>
      <c r="J167" s="23"/>
      <c r="K167" s="23"/>
      <c r="L167" s="23"/>
      <c r="M167" s="23"/>
      <c r="N167" s="25"/>
      <c r="O167" s="26"/>
      <c r="P167" s="26"/>
      <c r="Q167" s="23"/>
      <c r="R167" s="23"/>
      <c r="S167" s="27"/>
      <c r="T167" s="23"/>
      <c r="U167" s="23"/>
      <c r="V167" s="24"/>
      <c r="W167" s="23"/>
      <c r="X167" s="23"/>
      <c r="Y167" s="23"/>
      <c r="Z167" s="23"/>
      <c r="AA167" s="28"/>
      <c r="AB167" s="26"/>
      <c r="AC167" s="26"/>
      <c r="AD167" s="28"/>
      <c r="AE167" s="28"/>
      <c r="AF167" s="26"/>
      <c r="AG167" s="26" t="s">
        <v>60</v>
      </c>
      <c r="AH167" s="26">
        <f>SUM(AH165:AH166)</f>
        <v>2191050</v>
      </c>
      <c r="AI167" s="26"/>
      <c r="AJ167" s="26">
        <f>SUM(AJ165:AJ166)</f>
        <v>0</v>
      </c>
      <c r="AK167" s="26"/>
      <c r="AL167" s="26">
        <f>SUM(AL165:AL166)</f>
        <v>0</v>
      </c>
    </row>
    <row r="168" spans="1:39" x14ac:dyDescent="0.25">
      <c r="A168" s="23" t="s">
        <v>628</v>
      </c>
      <c r="B168" s="24" t="s">
        <v>629</v>
      </c>
      <c r="C168" s="23" t="s">
        <v>630</v>
      </c>
      <c r="D168" s="23" t="s">
        <v>631</v>
      </c>
      <c r="E168" s="23">
        <v>77</v>
      </c>
      <c r="F168" s="23" t="s">
        <v>632</v>
      </c>
      <c r="G168" s="24" t="s">
        <v>633</v>
      </c>
      <c r="H168" s="23" t="s">
        <v>43</v>
      </c>
      <c r="I168" s="23" t="s">
        <v>634</v>
      </c>
      <c r="J168" s="23">
        <v>2</v>
      </c>
      <c r="K168" s="23">
        <v>2</v>
      </c>
      <c r="L168" s="23">
        <v>75.37</v>
      </c>
      <c r="M168" s="23" t="s">
        <v>45</v>
      </c>
      <c r="N168" s="25">
        <f>((J168*400)+(K168*100))+L168</f>
        <v>1075.3699999999999</v>
      </c>
      <c r="O168" s="26">
        <v>3950</v>
      </c>
      <c r="P168" s="26">
        <f>N168*O168</f>
        <v>4247711.5</v>
      </c>
      <c r="Q168" s="23">
        <v>1</v>
      </c>
      <c r="R168" s="23" t="s">
        <v>635</v>
      </c>
      <c r="S168" s="27"/>
      <c r="T168" s="23" t="s">
        <v>636</v>
      </c>
      <c r="U168" s="23" t="s">
        <v>637</v>
      </c>
      <c r="V168" s="24" t="s">
        <v>638</v>
      </c>
      <c r="W168" s="23" t="s">
        <v>639</v>
      </c>
      <c r="X168" s="23" t="s">
        <v>49</v>
      </c>
      <c r="Y168" s="23" t="s">
        <v>54</v>
      </c>
      <c r="Z168" s="23">
        <v>928</v>
      </c>
      <c r="AA168" s="28">
        <v>92.52</v>
      </c>
      <c r="AB168" s="26">
        <v>6350</v>
      </c>
      <c r="AC168" s="26">
        <f>Z168*AB168</f>
        <v>5892800</v>
      </c>
      <c r="AD168" s="28">
        <v>29</v>
      </c>
      <c r="AE168" s="28">
        <v>48</v>
      </c>
      <c r="AF168" s="26">
        <f>(AC168*(100-AE168))/100</f>
        <v>3064256</v>
      </c>
      <c r="AG168" s="26">
        <f>P168+AF168+AF169</f>
        <v>7559617.5</v>
      </c>
      <c r="AH168" s="26">
        <f>(AG168*AA168)/100</f>
        <v>6994158.1110000005</v>
      </c>
      <c r="AI168" s="26">
        <v>0</v>
      </c>
      <c r="AJ168" s="26">
        <f>IF((AI168-AH168) &gt; 1,0,IF((AI168-AH168)&lt;0,AH168-AI168,AI168-AH168))</f>
        <v>6994158.1110000005</v>
      </c>
      <c r="AK168" s="26">
        <v>0.3</v>
      </c>
      <c r="AL168" s="26">
        <f>ROUND(AJ168*(AK168/100),2)</f>
        <v>20982.47</v>
      </c>
      <c r="AM168" s="3" t="s">
        <v>640</v>
      </c>
    </row>
    <row r="169" spans="1:39" x14ac:dyDescent="0.25">
      <c r="A169" s="23"/>
      <c r="B169" s="24"/>
      <c r="C169" s="23"/>
      <c r="D169" s="23"/>
      <c r="E169" s="23"/>
      <c r="F169" s="23"/>
      <c r="G169" s="24"/>
      <c r="H169" s="23"/>
      <c r="I169" s="23"/>
      <c r="J169" s="23"/>
      <c r="K169" s="23"/>
      <c r="L169" s="23"/>
      <c r="M169" s="23"/>
      <c r="N169" s="25"/>
      <c r="O169" s="26"/>
      <c r="P169" s="26"/>
      <c r="Q169" s="23"/>
      <c r="R169" s="23"/>
      <c r="S169" s="27"/>
      <c r="T169" s="23"/>
      <c r="U169" s="23"/>
      <c r="V169" s="24"/>
      <c r="W169" s="23"/>
      <c r="X169" s="23"/>
      <c r="Y169" s="23" t="s">
        <v>50</v>
      </c>
      <c r="Z169" s="23">
        <v>75</v>
      </c>
      <c r="AA169" s="28">
        <v>7.48</v>
      </c>
      <c r="AB169" s="26">
        <v>6350</v>
      </c>
      <c r="AC169" s="26">
        <f>Z169*AB169</f>
        <v>476250</v>
      </c>
      <c r="AD169" s="28">
        <v>29</v>
      </c>
      <c r="AE169" s="28">
        <v>48</v>
      </c>
      <c r="AF169" s="26">
        <f>(AC169*(100-AE169))/100</f>
        <v>247650</v>
      </c>
      <c r="AG169" s="26">
        <f>P168+AF168+AF169</f>
        <v>7559617.5</v>
      </c>
      <c r="AH169" s="26">
        <f>(AG169*AA169)/100</f>
        <v>565459.38900000008</v>
      </c>
      <c r="AI169" s="26">
        <v>0</v>
      </c>
      <c r="AJ169" s="26">
        <f>IF((AI169-AH169) &gt; 1,0,IF((AI169-AH169)&lt;0,AH169-AI169,AI169-AH169))</f>
        <v>565459.38900000008</v>
      </c>
      <c r="AK169" s="26">
        <v>0.02</v>
      </c>
      <c r="AL169" s="26">
        <f>ROUND(AJ169*(AK169/100),2)</f>
        <v>113.09</v>
      </c>
      <c r="AM169" s="3" t="s">
        <v>641</v>
      </c>
    </row>
    <row r="170" spans="1:39" x14ac:dyDescent="0.25">
      <c r="A170" s="23"/>
      <c r="B170" s="24"/>
      <c r="C170" s="23"/>
      <c r="D170" s="23"/>
      <c r="E170" s="23"/>
      <c r="F170" s="23"/>
      <c r="G170" s="24"/>
      <c r="H170" s="23"/>
      <c r="I170" s="23"/>
      <c r="J170" s="23">
        <v>0</v>
      </c>
      <c r="K170" s="23">
        <v>0</v>
      </c>
      <c r="L170" s="23">
        <v>23.63</v>
      </c>
      <c r="M170" s="23" t="s">
        <v>91</v>
      </c>
      <c r="N170" s="25">
        <f>((J170*400)+(K170*100))+L170</f>
        <v>23.63</v>
      </c>
      <c r="O170" s="26">
        <v>3950</v>
      </c>
      <c r="P170" s="26">
        <f>N170*O170</f>
        <v>93338.5</v>
      </c>
      <c r="Q170" s="23">
        <v>1</v>
      </c>
      <c r="R170" s="23" t="s">
        <v>635</v>
      </c>
      <c r="S170" s="27"/>
      <c r="T170" s="23" t="s">
        <v>636</v>
      </c>
      <c r="U170" s="23" t="s">
        <v>637</v>
      </c>
      <c r="V170" s="24" t="s">
        <v>642</v>
      </c>
      <c r="W170" s="23" t="s">
        <v>53</v>
      </c>
      <c r="X170" s="23" t="s">
        <v>49</v>
      </c>
      <c r="Y170" s="23" t="s">
        <v>54</v>
      </c>
      <c r="Z170" s="23">
        <v>94.5</v>
      </c>
      <c r="AA170" s="28">
        <v>100</v>
      </c>
      <c r="AB170" s="26">
        <v>2750</v>
      </c>
      <c r="AC170" s="26">
        <f>Z170*AB170</f>
        <v>259875</v>
      </c>
      <c r="AD170" s="28">
        <v>29</v>
      </c>
      <c r="AE170" s="28">
        <v>48</v>
      </c>
      <c r="AF170" s="26">
        <f>(AC170*(100-AE170))/100</f>
        <v>135135</v>
      </c>
      <c r="AG170" s="26">
        <f>P170+AF170</f>
        <v>228473.5</v>
      </c>
      <c r="AH170" s="26">
        <f>(AG170*AA170)/100</f>
        <v>228473.5</v>
      </c>
      <c r="AI170" s="26">
        <v>0</v>
      </c>
      <c r="AJ170" s="26">
        <f>IF((AI170-AH170) &gt; 1,0,IF((AI170-AH170)&lt;0,AH170-AI170,AI170-AH170))</f>
        <v>228473.5</v>
      </c>
      <c r="AK170" s="26">
        <v>0.3</v>
      </c>
      <c r="AL170" s="26">
        <f>ROUND(AJ170*(AK170/100),2)</f>
        <v>685.42</v>
      </c>
      <c r="AM170" s="3" t="s">
        <v>83</v>
      </c>
    </row>
    <row r="171" spans="1:39" x14ac:dyDescent="0.25">
      <c r="A171" s="23"/>
      <c r="B171" s="24"/>
      <c r="C171" s="23"/>
      <c r="D171" s="23"/>
      <c r="E171" s="23"/>
      <c r="F171" s="23"/>
      <c r="G171" s="24"/>
      <c r="H171" s="23"/>
      <c r="I171" s="23"/>
      <c r="J171" s="23"/>
      <c r="K171" s="23"/>
      <c r="L171" s="23"/>
      <c r="M171" s="23"/>
      <c r="N171" s="25"/>
      <c r="O171" s="26"/>
      <c r="P171" s="26"/>
      <c r="Q171" s="23"/>
      <c r="R171" s="23"/>
      <c r="S171" s="27"/>
      <c r="T171" s="23"/>
      <c r="U171" s="23"/>
      <c r="V171" s="24"/>
      <c r="W171" s="23"/>
      <c r="X171" s="23"/>
      <c r="Y171" s="23"/>
      <c r="Z171" s="23"/>
      <c r="AA171" s="28"/>
      <c r="AB171" s="26"/>
      <c r="AC171" s="26"/>
      <c r="AD171" s="28"/>
      <c r="AE171" s="28"/>
      <c r="AF171" s="26"/>
      <c r="AG171" s="26" t="s">
        <v>60</v>
      </c>
      <c r="AH171" s="26">
        <f>SUM(AH168:AH170)</f>
        <v>7788091.0000000009</v>
      </c>
      <c r="AI171" s="26"/>
      <c r="AJ171" s="26">
        <f>SUM(AJ168:AJ170)</f>
        <v>7788091.0000000009</v>
      </c>
      <c r="AK171" s="26"/>
      <c r="AL171" s="26">
        <f>SUM(AL168:AL170)</f>
        <v>21780.98</v>
      </c>
    </row>
    <row r="172" spans="1:39" x14ac:dyDescent="0.25">
      <c r="A172" s="23" t="s">
        <v>643</v>
      </c>
      <c r="B172" s="24" t="s">
        <v>644</v>
      </c>
      <c r="C172" s="23" t="s">
        <v>645</v>
      </c>
      <c r="D172" s="23" t="s">
        <v>646</v>
      </c>
      <c r="E172" s="23">
        <v>78</v>
      </c>
      <c r="F172" s="23" t="s">
        <v>647</v>
      </c>
      <c r="G172" s="24" t="s">
        <v>648</v>
      </c>
      <c r="H172" s="23" t="s">
        <v>43</v>
      </c>
      <c r="I172" s="23" t="s">
        <v>649</v>
      </c>
      <c r="J172" s="23">
        <v>13</v>
      </c>
      <c r="K172" s="23">
        <v>2</v>
      </c>
      <c r="L172" s="23">
        <v>43.25</v>
      </c>
      <c r="M172" s="23" t="s">
        <v>75</v>
      </c>
      <c r="N172" s="25">
        <f t="shared" ref="N172:N178" si="9">((J172*400)+(K172*100))+L172</f>
        <v>5443.25</v>
      </c>
      <c r="O172" s="26">
        <v>2650</v>
      </c>
      <c r="P172" s="26">
        <f t="shared" ref="P172:P178" si="10">N172*O172</f>
        <v>14424612.5</v>
      </c>
      <c r="Q172" s="23"/>
      <c r="R172" s="23"/>
      <c r="S172" s="27"/>
      <c r="T172" s="23"/>
      <c r="U172" s="23"/>
      <c r="V172" s="24"/>
      <c r="W172" s="23"/>
      <c r="X172" s="23"/>
      <c r="Y172" s="23"/>
      <c r="Z172" s="23"/>
      <c r="AA172" s="28"/>
      <c r="AB172" s="26"/>
      <c r="AC172" s="26"/>
      <c r="AD172" s="28"/>
      <c r="AE172" s="28"/>
      <c r="AF172" s="26"/>
      <c r="AG172" s="26">
        <f>AF172+P172</f>
        <v>14424612.5</v>
      </c>
      <c r="AH172" s="26">
        <f>AG172</f>
        <v>14424612.5</v>
      </c>
      <c r="AI172" s="26">
        <v>50000000</v>
      </c>
      <c r="AJ172" s="26">
        <f t="shared" ref="AJ172:AJ178" si="11">IF((AI172-AH172) &gt; 1,0,IF((AI172-AH172)&lt;0,AH172-AI172,AI172-AH172))</f>
        <v>0</v>
      </c>
      <c r="AK172" s="26">
        <v>0.01</v>
      </c>
      <c r="AL172" s="26">
        <f>AJ172*(AK172/100)</f>
        <v>0</v>
      </c>
    </row>
    <row r="173" spans="1:39" x14ac:dyDescent="0.25">
      <c r="A173" s="23"/>
      <c r="B173" s="24"/>
      <c r="C173" s="23"/>
      <c r="D173" s="23"/>
      <c r="E173" s="23"/>
      <c r="F173" s="23"/>
      <c r="G173" s="24"/>
      <c r="H173" s="23"/>
      <c r="I173" s="23"/>
      <c r="J173" s="23">
        <v>0</v>
      </c>
      <c r="K173" s="23">
        <v>0</v>
      </c>
      <c r="L173" s="23">
        <v>28.75</v>
      </c>
      <c r="M173" s="23" t="s">
        <v>76</v>
      </c>
      <c r="N173" s="25">
        <f t="shared" si="9"/>
        <v>28.75</v>
      </c>
      <c r="O173" s="26">
        <v>2650</v>
      </c>
      <c r="P173" s="26">
        <f t="shared" si="10"/>
        <v>76187.5</v>
      </c>
      <c r="Q173" s="23">
        <v>1</v>
      </c>
      <c r="R173" s="23" t="s">
        <v>643</v>
      </c>
      <c r="S173" s="27" t="s">
        <v>644</v>
      </c>
      <c r="T173" s="23" t="s">
        <v>645</v>
      </c>
      <c r="U173" s="23" t="s">
        <v>650</v>
      </c>
      <c r="V173" s="24" t="s">
        <v>651</v>
      </c>
      <c r="W173" s="23" t="s">
        <v>48</v>
      </c>
      <c r="X173" s="23" t="s">
        <v>49</v>
      </c>
      <c r="Y173" s="23" t="s">
        <v>81</v>
      </c>
      <c r="Z173" s="23">
        <v>115</v>
      </c>
      <c r="AA173" s="28">
        <v>100</v>
      </c>
      <c r="AB173" s="26">
        <v>8300</v>
      </c>
      <c r="AC173" s="26">
        <f>Z173*AB173</f>
        <v>954500</v>
      </c>
      <c r="AD173" s="28">
        <v>22</v>
      </c>
      <c r="AE173" s="28">
        <v>34</v>
      </c>
      <c r="AF173" s="26">
        <f>(AC173*(100-AE173))/100</f>
        <v>629970</v>
      </c>
      <c r="AG173" s="26">
        <f>P173+AF173</f>
        <v>706157.5</v>
      </c>
      <c r="AH173" s="26">
        <f>(AG173*AA173)/100</f>
        <v>706157.5</v>
      </c>
      <c r="AI173" s="26">
        <v>0</v>
      </c>
      <c r="AJ173" s="26">
        <f t="shared" si="11"/>
        <v>706157.5</v>
      </c>
      <c r="AK173" s="26">
        <v>0.02</v>
      </c>
      <c r="AL173" s="26">
        <f>ROUND(AJ173*(AK173/100),2)</f>
        <v>141.22999999999999</v>
      </c>
      <c r="AM173" s="3" t="s">
        <v>51</v>
      </c>
    </row>
    <row r="174" spans="1:39" x14ac:dyDescent="0.25">
      <c r="A174" s="23"/>
      <c r="B174" s="24"/>
      <c r="C174" s="23"/>
      <c r="D174" s="23"/>
      <c r="E174" s="23"/>
      <c r="F174" s="23"/>
      <c r="G174" s="24"/>
      <c r="H174" s="23"/>
      <c r="I174" s="23"/>
      <c r="J174" s="23">
        <v>0</v>
      </c>
      <c r="K174" s="23">
        <v>0</v>
      </c>
      <c r="L174" s="23">
        <v>8</v>
      </c>
      <c r="M174" s="23" t="s">
        <v>76</v>
      </c>
      <c r="N174" s="25">
        <f t="shared" si="9"/>
        <v>8</v>
      </c>
      <c r="O174" s="26">
        <v>2650</v>
      </c>
      <c r="P174" s="26">
        <f t="shared" si="10"/>
        <v>21200</v>
      </c>
      <c r="Q174" s="23">
        <v>1</v>
      </c>
      <c r="R174" s="23" t="s">
        <v>643</v>
      </c>
      <c r="S174" s="27" t="s">
        <v>644</v>
      </c>
      <c r="T174" s="23" t="s">
        <v>645</v>
      </c>
      <c r="U174" s="23" t="s">
        <v>650</v>
      </c>
      <c r="V174" s="24" t="s">
        <v>652</v>
      </c>
      <c r="W174" s="23" t="s">
        <v>53</v>
      </c>
      <c r="X174" s="23" t="s">
        <v>49</v>
      </c>
      <c r="Y174" s="23" t="s">
        <v>50</v>
      </c>
      <c r="Z174" s="23">
        <v>32</v>
      </c>
      <c r="AA174" s="28">
        <v>100</v>
      </c>
      <c r="AB174" s="26">
        <v>2750</v>
      </c>
      <c r="AC174" s="26">
        <f>Z174*AB174</f>
        <v>88000</v>
      </c>
      <c r="AD174" s="28">
        <v>22</v>
      </c>
      <c r="AE174" s="28">
        <v>34</v>
      </c>
      <c r="AF174" s="26">
        <f>(AC174*(100-AE174))/100</f>
        <v>58080</v>
      </c>
      <c r="AG174" s="26">
        <f>P174+AF174</f>
        <v>79280</v>
      </c>
      <c r="AH174" s="26">
        <f>(AG174*AA174)/100</f>
        <v>79280</v>
      </c>
      <c r="AI174" s="26">
        <v>50000000</v>
      </c>
      <c r="AJ174" s="26">
        <f t="shared" si="11"/>
        <v>0</v>
      </c>
      <c r="AK174" s="26">
        <v>0.02</v>
      </c>
      <c r="AL174" s="26">
        <f>ROUND(AJ174*(AK174/100),2)</f>
        <v>0</v>
      </c>
      <c r="AM174" s="3" t="s">
        <v>368</v>
      </c>
    </row>
    <row r="175" spans="1:39" x14ac:dyDescent="0.25">
      <c r="A175" s="23"/>
      <c r="B175" s="24"/>
      <c r="C175" s="23"/>
      <c r="D175" s="23"/>
      <c r="E175" s="23">
        <v>79</v>
      </c>
      <c r="F175" s="23" t="s">
        <v>653</v>
      </c>
      <c r="G175" s="24" t="s">
        <v>654</v>
      </c>
      <c r="H175" s="23" t="s">
        <v>43</v>
      </c>
      <c r="I175" s="23" t="s">
        <v>655</v>
      </c>
      <c r="J175" s="23">
        <v>1</v>
      </c>
      <c r="K175" s="23">
        <v>3</v>
      </c>
      <c r="L175" s="23">
        <v>49.36</v>
      </c>
      <c r="M175" s="23" t="s">
        <v>75</v>
      </c>
      <c r="N175" s="25">
        <f t="shared" si="9"/>
        <v>749.36</v>
      </c>
      <c r="O175" s="26">
        <v>4600</v>
      </c>
      <c r="P175" s="26">
        <f t="shared" si="10"/>
        <v>3447056</v>
      </c>
      <c r="Q175" s="23"/>
      <c r="R175" s="23"/>
      <c r="S175" s="27"/>
      <c r="T175" s="23"/>
      <c r="U175" s="23"/>
      <c r="V175" s="24"/>
      <c r="W175" s="23"/>
      <c r="X175" s="23"/>
      <c r="Y175" s="23"/>
      <c r="Z175" s="23"/>
      <c r="AA175" s="28"/>
      <c r="AB175" s="26"/>
      <c r="AC175" s="26"/>
      <c r="AD175" s="28"/>
      <c r="AE175" s="28"/>
      <c r="AF175" s="26"/>
      <c r="AG175" s="26">
        <f>AF175+P175</f>
        <v>3447056</v>
      </c>
      <c r="AH175" s="26">
        <f>AG175</f>
        <v>3447056</v>
      </c>
      <c r="AI175" s="26">
        <v>50000000</v>
      </c>
      <c r="AJ175" s="26">
        <f t="shared" si="11"/>
        <v>0</v>
      </c>
      <c r="AK175" s="26">
        <v>0.01</v>
      </c>
      <c r="AL175" s="26">
        <f>AJ175*(AK175/100)</f>
        <v>0</v>
      </c>
    </row>
    <row r="176" spans="1:39" x14ac:dyDescent="0.25">
      <c r="A176" s="23"/>
      <c r="B176" s="24"/>
      <c r="C176" s="23"/>
      <c r="D176" s="23"/>
      <c r="E176" s="23"/>
      <c r="F176" s="23"/>
      <c r="G176" s="24"/>
      <c r="H176" s="23"/>
      <c r="I176" s="23"/>
      <c r="J176" s="23">
        <v>0</v>
      </c>
      <c r="K176" s="23">
        <v>0</v>
      </c>
      <c r="L176" s="23">
        <v>32.130000000000003</v>
      </c>
      <c r="M176" s="23" t="s">
        <v>59</v>
      </c>
      <c r="N176" s="25">
        <f t="shared" si="9"/>
        <v>32.130000000000003</v>
      </c>
      <c r="O176" s="26">
        <v>4600</v>
      </c>
      <c r="P176" s="26">
        <f t="shared" si="10"/>
        <v>147798</v>
      </c>
      <c r="Q176" s="23">
        <v>1</v>
      </c>
      <c r="R176" s="23" t="s">
        <v>643</v>
      </c>
      <c r="S176" s="27" t="s">
        <v>644</v>
      </c>
      <c r="T176" s="23" t="s">
        <v>645</v>
      </c>
      <c r="U176" s="23" t="s">
        <v>650</v>
      </c>
      <c r="V176" s="24" t="s">
        <v>656</v>
      </c>
      <c r="W176" s="23" t="s">
        <v>109</v>
      </c>
      <c r="X176" s="23" t="s">
        <v>49</v>
      </c>
      <c r="Y176" s="23" t="s">
        <v>50</v>
      </c>
      <c r="Z176" s="23">
        <v>257</v>
      </c>
      <c r="AA176" s="28">
        <v>100</v>
      </c>
      <c r="AB176" s="26">
        <v>8150</v>
      </c>
      <c r="AC176" s="26">
        <f>Z176*AB176</f>
        <v>2094550</v>
      </c>
      <c r="AD176" s="28">
        <v>19</v>
      </c>
      <c r="AE176" s="28">
        <v>28</v>
      </c>
      <c r="AF176" s="26">
        <f>(AC176*(100-AE176))/100</f>
        <v>1508076</v>
      </c>
      <c r="AG176" s="26">
        <f>P176+AF176</f>
        <v>1655874</v>
      </c>
      <c r="AH176" s="26">
        <f>(AG176*AA176)/100</f>
        <v>1655874</v>
      </c>
      <c r="AI176" s="26">
        <v>50000000</v>
      </c>
      <c r="AJ176" s="26">
        <f t="shared" si="11"/>
        <v>0</v>
      </c>
      <c r="AK176" s="26">
        <v>0.02</v>
      </c>
      <c r="AL176" s="26">
        <f>ROUND(AJ176*(AK176/100),2)</f>
        <v>0</v>
      </c>
      <c r="AM176" s="3" t="s">
        <v>110</v>
      </c>
    </row>
    <row r="177" spans="1:39" x14ac:dyDescent="0.25">
      <c r="A177" s="23"/>
      <c r="B177" s="24"/>
      <c r="C177" s="23"/>
      <c r="D177" s="23"/>
      <c r="E177" s="23"/>
      <c r="F177" s="23"/>
      <c r="G177" s="24"/>
      <c r="H177" s="23"/>
      <c r="I177" s="23"/>
      <c r="J177" s="23">
        <v>0</v>
      </c>
      <c r="K177" s="23">
        <v>0</v>
      </c>
      <c r="L177" s="23">
        <v>12.38</v>
      </c>
      <c r="M177" s="23" t="s">
        <v>59</v>
      </c>
      <c r="N177" s="25">
        <f t="shared" si="9"/>
        <v>12.38</v>
      </c>
      <c r="O177" s="26">
        <v>4600</v>
      </c>
      <c r="P177" s="26">
        <f t="shared" si="10"/>
        <v>56948</v>
      </c>
      <c r="Q177" s="23">
        <v>1</v>
      </c>
      <c r="R177" s="23" t="s">
        <v>643</v>
      </c>
      <c r="S177" s="27" t="s">
        <v>644</v>
      </c>
      <c r="T177" s="23" t="s">
        <v>645</v>
      </c>
      <c r="U177" s="23" t="s">
        <v>650</v>
      </c>
      <c r="V177" s="24" t="s">
        <v>657</v>
      </c>
      <c r="W177" s="23" t="s">
        <v>53</v>
      </c>
      <c r="X177" s="23" t="s">
        <v>49</v>
      </c>
      <c r="Y177" s="23" t="s">
        <v>50</v>
      </c>
      <c r="Z177" s="23">
        <v>49.5</v>
      </c>
      <c r="AA177" s="28">
        <v>100</v>
      </c>
      <c r="AB177" s="26">
        <v>2750</v>
      </c>
      <c r="AC177" s="26">
        <f>Z177*AB177</f>
        <v>136125</v>
      </c>
      <c r="AD177" s="28">
        <v>19</v>
      </c>
      <c r="AE177" s="28">
        <v>28</v>
      </c>
      <c r="AF177" s="26">
        <f>(AC177*(100-AE177))/100</f>
        <v>98010</v>
      </c>
      <c r="AG177" s="26">
        <f>P177+AF177</f>
        <v>154958</v>
      </c>
      <c r="AH177" s="26">
        <f>(AG177*AA177)/100</f>
        <v>154958</v>
      </c>
      <c r="AI177" s="26">
        <v>50000000</v>
      </c>
      <c r="AJ177" s="26">
        <f t="shared" si="11"/>
        <v>0</v>
      </c>
      <c r="AK177" s="26">
        <v>0.02</v>
      </c>
      <c r="AL177" s="26">
        <f>ROUND(AJ177*(AK177/100),2)</f>
        <v>0</v>
      </c>
      <c r="AM177" s="3" t="s">
        <v>83</v>
      </c>
    </row>
    <row r="178" spans="1:39" x14ac:dyDescent="0.25">
      <c r="A178" s="23"/>
      <c r="B178" s="24"/>
      <c r="C178" s="23"/>
      <c r="D178" s="23"/>
      <c r="E178" s="23"/>
      <c r="F178" s="23"/>
      <c r="G178" s="24"/>
      <c r="H178" s="23"/>
      <c r="I178" s="23"/>
      <c r="J178" s="23">
        <v>0</v>
      </c>
      <c r="K178" s="23">
        <v>0</v>
      </c>
      <c r="L178" s="23">
        <v>6.13</v>
      </c>
      <c r="M178" s="23" t="s">
        <v>59</v>
      </c>
      <c r="N178" s="25">
        <f t="shared" si="9"/>
        <v>6.13</v>
      </c>
      <c r="O178" s="26">
        <v>4600</v>
      </c>
      <c r="P178" s="26">
        <f t="shared" si="10"/>
        <v>28198</v>
      </c>
      <c r="Q178" s="23">
        <v>1</v>
      </c>
      <c r="R178" s="23" t="s">
        <v>643</v>
      </c>
      <c r="S178" s="27" t="s">
        <v>644</v>
      </c>
      <c r="T178" s="23" t="s">
        <v>645</v>
      </c>
      <c r="U178" s="23" t="s">
        <v>650</v>
      </c>
      <c r="V178" s="24" t="s">
        <v>658</v>
      </c>
      <c r="W178" s="23" t="s">
        <v>158</v>
      </c>
      <c r="X178" s="23" t="s">
        <v>49</v>
      </c>
      <c r="Y178" s="23" t="s">
        <v>50</v>
      </c>
      <c r="Z178" s="23">
        <v>24.5</v>
      </c>
      <c r="AA178" s="28">
        <v>100</v>
      </c>
      <c r="AB178" s="26">
        <v>5600</v>
      </c>
      <c r="AC178" s="26">
        <f>Z178*AB178</f>
        <v>137200</v>
      </c>
      <c r="AD178" s="28">
        <v>19</v>
      </c>
      <c r="AE178" s="28">
        <v>28</v>
      </c>
      <c r="AF178" s="26">
        <f>(AC178*(100-AE178))/100</f>
        <v>98784</v>
      </c>
      <c r="AG178" s="26">
        <f>P178+AF178</f>
        <v>126982</v>
      </c>
      <c r="AH178" s="26">
        <f>(AG178*AA178)/100</f>
        <v>126982</v>
      </c>
      <c r="AI178" s="26">
        <v>50000000</v>
      </c>
      <c r="AJ178" s="26">
        <f t="shared" si="11"/>
        <v>0</v>
      </c>
      <c r="AK178" s="26">
        <v>0.02</v>
      </c>
      <c r="AL178" s="26">
        <f>ROUND(AJ178*(AK178/100),2)</f>
        <v>0</v>
      </c>
      <c r="AM178" s="3" t="s">
        <v>159</v>
      </c>
    </row>
    <row r="179" spans="1:39" x14ac:dyDescent="0.25">
      <c r="A179" s="23"/>
      <c r="B179" s="24"/>
      <c r="C179" s="23"/>
      <c r="D179" s="23"/>
      <c r="E179" s="23"/>
      <c r="F179" s="23"/>
      <c r="G179" s="24"/>
      <c r="H179" s="23"/>
      <c r="I179" s="23"/>
      <c r="J179" s="23"/>
      <c r="K179" s="23"/>
      <c r="L179" s="23"/>
      <c r="M179" s="23"/>
      <c r="N179" s="25"/>
      <c r="O179" s="26"/>
      <c r="P179" s="26"/>
      <c r="Q179" s="23"/>
      <c r="R179" s="23"/>
      <c r="S179" s="27"/>
      <c r="T179" s="23"/>
      <c r="U179" s="23"/>
      <c r="V179" s="24"/>
      <c r="W179" s="23"/>
      <c r="X179" s="23"/>
      <c r="Y179" s="23"/>
      <c r="Z179" s="23"/>
      <c r="AA179" s="28"/>
      <c r="AB179" s="26"/>
      <c r="AC179" s="26"/>
      <c r="AD179" s="28"/>
      <c r="AE179" s="28"/>
      <c r="AF179" s="26"/>
      <c r="AG179" s="26" t="s">
        <v>60</v>
      </c>
      <c r="AH179" s="26">
        <f>SUM(AH172:AH178)</f>
        <v>20594920</v>
      </c>
      <c r="AI179" s="26"/>
      <c r="AJ179" s="26">
        <f>SUM(AJ172:AJ178)</f>
        <v>706157.5</v>
      </c>
      <c r="AK179" s="26"/>
      <c r="AL179" s="26">
        <f>SUM(AL172:AL178)</f>
        <v>141.22999999999999</v>
      </c>
    </row>
    <row r="180" spans="1:39" x14ac:dyDescent="0.25">
      <c r="A180" s="23" t="s">
        <v>659</v>
      </c>
      <c r="B180" s="24" t="s">
        <v>660</v>
      </c>
      <c r="C180" s="23" t="s">
        <v>661</v>
      </c>
      <c r="D180" s="23" t="s">
        <v>662</v>
      </c>
      <c r="E180" s="23">
        <v>80</v>
      </c>
      <c r="F180" s="23" t="s">
        <v>663</v>
      </c>
      <c r="G180" s="24" t="s">
        <v>664</v>
      </c>
      <c r="H180" s="23" t="s">
        <v>43</v>
      </c>
      <c r="I180" s="23" t="s">
        <v>665</v>
      </c>
      <c r="J180" s="23">
        <v>1</v>
      </c>
      <c r="K180" s="23">
        <v>0</v>
      </c>
      <c r="L180" s="23">
        <v>6.5</v>
      </c>
      <c r="M180" s="23" t="s">
        <v>75</v>
      </c>
      <c r="N180" s="25">
        <f>((J180*400)+(K180*100))+L180</f>
        <v>406.5</v>
      </c>
      <c r="O180" s="26">
        <v>4500</v>
      </c>
      <c r="P180" s="26">
        <f>N180*O180</f>
        <v>1829250</v>
      </c>
      <c r="Q180" s="23"/>
      <c r="R180" s="23"/>
      <c r="S180" s="27"/>
      <c r="T180" s="23"/>
      <c r="U180" s="23"/>
      <c r="V180" s="24"/>
      <c r="W180" s="23"/>
      <c r="X180" s="23"/>
      <c r="Y180" s="23"/>
      <c r="Z180" s="23"/>
      <c r="AA180" s="28"/>
      <c r="AB180" s="26"/>
      <c r="AC180" s="26"/>
      <c r="AD180" s="28"/>
      <c r="AE180" s="28"/>
      <c r="AF180" s="26"/>
      <c r="AG180" s="26">
        <f>AF180+P180</f>
        <v>1829250</v>
      </c>
      <c r="AH180" s="26">
        <f>AG180</f>
        <v>1829250</v>
      </c>
      <c r="AI180" s="26">
        <v>50000000</v>
      </c>
      <c r="AJ180" s="26">
        <f>IF((AI180-AH180) &gt; 1,0,IF((AI180-AH180)&lt;0,AH180-AI180,AI180-AH180))</f>
        <v>0</v>
      </c>
      <c r="AK180" s="26">
        <v>0.01</v>
      </c>
      <c r="AL180" s="26">
        <f>AJ180*(AK180/100)</f>
        <v>0</v>
      </c>
    </row>
    <row r="181" spans="1:39" x14ac:dyDescent="0.25">
      <c r="A181" s="23"/>
      <c r="B181" s="24"/>
      <c r="C181" s="23"/>
      <c r="D181" s="23"/>
      <c r="E181" s="23"/>
      <c r="F181" s="23"/>
      <c r="G181" s="24"/>
      <c r="H181" s="23"/>
      <c r="I181" s="23"/>
      <c r="J181" s="23">
        <v>0</v>
      </c>
      <c r="K181" s="23">
        <v>0</v>
      </c>
      <c r="L181" s="23">
        <v>20.5</v>
      </c>
      <c r="M181" s="23" t="s">
        <v>76</v>
      </c>
      <c r="N181" s="25">
        <f>((J181*400)+(K181*100))+L181</f>
        <v>20.5</v>
      </c>
      <c r="O181" s="26">
        <v>4500</v>
      </c>
      <c r="P181" s="26">
        <f>N181*O181</f>
        <v>92250</v>
      </c>
      <c r="Q181" s="23">
        <v>1</v>
      </c>
      <c r="R181" s="23" t="s">
        <v>659</v>
      </c>
      <c r="S181" s="27" t="s">
        <v>660</v>
      </c>
      <c r="T181" s="23" t="s">
        <v>661</v>
      </c>
      <c r="U181" s="23" t="s">
        <v>666</v>
      </c>
      <c r="V181" s="24" t="s">
        <v>667</v>
      </c>
      <c r="W181" s="23" t="s">
        <v>79</v>
      </c>
      <c r="X181" s="23" t="s">
        <v>80</v>
      </c>
      <c r="Y181" s="23" t="s">
        <v>81</v>
      </c>
      <c r="Z181" s="23">
        <v>82</v>
      </c>
      <c r="AA181" s="28">
        <v>100</v>
      </c>
      <c r="AB181" s="26">
        <v>8200</v>
      </c>
      <c r="AC181" s="26">
        <f>Z181*AB181</f>
        <v>672400</v>
      </c>
      <c r="AD181" s="28">
        <v>32</v>
      </c>
      <c r="AE181" s="28">
        <v>93</v>
      </c>
      <c r="AF181" s="26">
        <f>(AC181*(100-AE181))/100</f>
        <v>47068</v>
      </c>
      <c r="AG181" s="26">
        <f>P181+AF181</f>
        <v>139318</v>
      </c>
      <c r="AH181" s="26">
        <f>(AG181*AA181)/100</f>
        <v>139318</v>
      </c>
      <c r="AI181" s="26">
        <v>0</v>
      </c>
      <c r="AJ181" s="26">
        <f>IF((AI181-AH181) &gt; 1,0,IF((AI181-AH181)&lt;0,AH181-AI181,AI181-AH181))</f>
        <v>139318</v>
      </c>
      <c r="AK181" s="26">
        <v>0.02</v>
      </c>
      <c r="AL181" s="26">
        <f>ROUND(AJ181*(AK181/100),2)</f>
        <v>27.86</v>
      </c>
      <c r="AM181" s="3" t="s">
        <v>401</v>
      </c>
    </row>
    <row r="182" spans="1:39" x14ac:dyDescent="0.25">
      <c r="A182" s="23"/>
      <c r="B182" s="24"/>
      <c r="C182" s="23"/>
      <c r="D182" s="23"/>
      <c r="E182" s="23">
        <v>81</v>
      </c>
      <c r="F182" s="23" t="s">
        <v>668</v>
      </c>
      <c r="G182" s="24" t="s">
        <v>669</v>
      </c>
      <c r="H182" s="23" t="s">
        <v>43</v>
      </c>
      <c r="I182" s="23" t="s">
        <v>670</v>
      </c>
      <c r="J182" s="23">
        <v>0</v>
      </c>
      <c r="K182" s="23">
        <v>1</v>
      </c>
      <c r="L182" s="23">
        <v>0</v>
      </c>
      <c r="M182" s="23" t="s">
        <v>76</v>
      </c>
      <c r="N182" s="25">
        <f>((J182*400)+(K182*100))+L182</f>
        <v>100</v>
      </c>
      <c r="O182" s="26">
        <v>5000</v>
      </c>
      <c r="P182" s="26">
        <f>N182*O182</f>
        <v>500000</v>
      </c>
      <c r="Q182" s="23">
        <v>1</v>
      </c>
      <c r="R182" s="23" t="s">
        <v>659</v>
      </c>
      <c r="S182" s="27" t="s">
        <v>660</v>
      </c>
      <c r="T182" s="23" t="s">
        <v>661</v>
      </c>
      <c r="U182" s="23" t="s">
        <v>666</v>
      </c>
      <c r="V182" s="24" t="s">
        <v>671</v>
      </c>
      <c r="W182" s="23" t="s">
        <v>48</v>
      </c>
      <c r="X182" s="23" t="s">
        <v>49</v>
      </c>
      <c r="Y182" s="23" t="s">
        <v>81</v>
      </c>
      <c r="Z182" s="23">
        <v>250</v>
      </c>
      <c r="AA182" s="28">
        <v>100</v>
      </c>
      <c r="AB182" s="26">
        <v>8300</v>
      </c>
      <c r="AC182" s="26">
        <f>Z182*AB182</f>
        <v>2075000</v>
      </c>
      <c r="AD182" s="28">
        <v>13</v>
      </c>
      <c r="AE182" s="28">
        <v>16</v>
      </c>
      <c r="AF182" s="26">
        <f>(AC182*(100-AE182))/100</f>
        <v>1743000</v>
      </c>
      <c r="AG182" s="26">
        <f>P182+AF182</f>
        <v>2243000</v>
      </c>
      <c r="AH182" s="26">
        <f>(AG182*AA182)/100</f>
        <v>2243000</v>
      </c>
      <c r="AI182" s="26">
        <v>0</v>
      </c>
      <c r="AJ182" s="26">
        <f>IF((AI182-AH182) &gt; 1,0,IF((AI182-AH182)&lt;0,AH182-AI182,AI182-AH182))</f>
        <v>2243000</v>
      </c>
      <c r="AK182" s="26">
        <v>0.02</v>
      </c>
      <c r="AL182" s="26">
        <f>ROUND(AJ182*(AK182/100),2)</f>
        <v>448.6</v>
      </c>
      <c r="AM182" s="3" t="s">
        <v>51</v>
      </c>
    </row>
    <row r="183" spans="1:39" x14ac:dyDescent="0.25">
      <c r="A183" s="23"/>
      <c r="B183" s="24"/>
      <c r="C183" s="23"/>
      <c r="D183" s="23"/>
      <c r="E183" s="23"/>
      <c r="F183" s="23"/>
      <c r="G183" s="24"/>
      <c r="H183" s="23"/>
      <c r="I183" s="23"/>
      <c r="J183" s="23"/>
      <c r="K183" s="23"/>
      <c r="L183" s="23"/>
      <c r="M183" s="23"/>
      <c r="N183" s="25"/>
      <c r="O183" s="26"/>
      <c r="P183" s="26"/>
      <c r="Q183" s="23"/>
      <c r="R183" s="23"/>
      <c r="S183" s="27"/>
      <c r="T183" s="23"/>
      <c r="U183" s="23"/>
      <c r="V183" s="24"/>
      <c r="W183" s="23"/>
      <c r="X183" s="23"/>
      <c r="Y183" s="23"/>
      <c r="Z183" s="23"/>
      <c r="AA183" s="28"/>
      <c r="AB183" s="26"/>
      <c r="AC183" s="26"/>
      <c r="AD183" s="28"/>
      <c r="AE183" s="28"/>
      <c r="AF183" s="26"/>
      <c r="AG183" s="26" t="s">
        <v>60</v>
      </c>
      <c r="AH183" s="26">
        <f>SUM(AH180:AH182)</f>
        <v>4211568</v>
      </c>
      <c r="AI183" s="26"/>
      <c r="AJ183" s="26">
        <f>SUM(AJ180:AJ182)</f>
        <v>2382318</v>
      </c>
      <c r="AK183" s="26"/>
      <c r="AL183" s="26">
        <f>SUM(AL180:AL182)</f>
        <v>476.46000000000004</v>
      </c>
    </row>
    <row r="184" spans="1:39" x14ac:dyDescent="0.25">
      <c r="A184" s="23" t="s">
        <v>672</v>
      </c>
      <c r="B184" s="24" t="s">
        <v>629</v>
      </c>
      <c r="C184" s="23" t="s">
        <v>673</v>
      </c>
      <c r="D184" s="23" t="s">
        <v>674</v>
      </c>
      <c r="E184" s="23">
        <v>82</v>
      </c>
      <c r="F184" s="23" t="s">
        <v>675</v>
      </c>
      <c r="G184" s="24" t="s">
        <v>676</v>
      </c>
      <c r="H184" s="23" t="s">
        <v>43</v>
      </c>
      <c r="I184" s="23" t="s">
        <v>677</v>
      </c>
      <c r="J184" s="23">
        <v>0</v>
      </c>
      <c r="K184" s="23">
        <v>1</v>
      </c>
      <c r="L184" s="23">
        <v>66</v>
      </c>
      <c r="M184" s="23" t="s">
        <v>91</v>
      </c>
      <c r="N184" s="25">
        <f>((J184*400)+(K184*100))+L184</f>
        <v>166</v>
      </c>
      <c r="O184" s="26">
        <v>4500</v>
      </c>
      <c r="P184" s="26">
        <f>N184*O184</f>
        <v>747000</v>
      </c>
      <c r="Q184" s="23">
        <v>1</v>
      </c>
      <c r="R184" s="23" t="s">
        <v>678</v>
      </c>
      <c r="S184" s="27" t="s">
        <v>679</v>
      </c>
      <c r="T184" s="23" t="s">
        <v>680</v>
      </c>
      <c r="U184" s="23" t="s">
        <v>681</v>
      </c>
      <c r="V184" s="24" t="s">
        <v>682</v>
      </c>
      <c r="W184" s="23" t="s">
        <v>158</v>
      </c>
      <c r="X184" s="23" t="s">
        <v>49</v>
      </c>
      <c r="Y184" s="23" t="s">
        <v>54</v>
      </c>
      <c r="Z184" s="23">
        <v>36</v>
      </c>
      <c r="AA184" s="28">
        <v>100</v>
      </c>
      <c r="AB184" s="26">
        <v>5600</v>
      </c>
      <c r="AC184" s="26">
        <f t="shared" ref="AC184:AC190" si="12">Z184*AB184</f>
        <v>201600</v>
      </c>
      <c r="AD184" s="28">
        <v>31</v>
      </c>
      <c r="AE184" s="28">
        <v>52</v>
      </c>
      <c r="AF184" s="26">
        <f t="shared" ref="AF184:AF190" si="13">(AC184*(100-AE184))/100</f>
        <v>96768</v>
      </c>
      <c r="AG184" s="26">
        <f>P184+AF184</f>
        <v>843768</v>
      </c>
      <c r="AH184" s="26">
        <f t="shared" ref="AH184:AH190" si="14">(AG184*AA184)/100</f>
        <v>843768</v>
      </c>
      <c r="AI184" s="26">
        <v>0</v>
      </c>
      <c r="AJ184" s="26">
        <f t="shared" ref="AJ184:AJ190" si="15">IF((AI184-AH184) &gt; 1,0,IF((AI184-AH184)&lt;0,AH184-AI184,AI184-AH184))</f>
        <v>843768</v>
      </c>
      <c r="AK184" s="26">
        <v>0.3</v>
      </c>
      <c r="AL184" s="26">
        <f t="shared" ref="AL184:AL190" si="16">ROUND(AJ184*(AK184/100),2)</f>
        <v>2531.3000000000002</v>
      </c>
      <c r="AM184" s="3" t="s">
        <v>159</v>
      </c>
    </row>
    <row r="185" spans="1:39" x14ac:dyDescent="0.25">
      <c r="A185" s="23"/>
      <c r="B185" s="24"/>
      <c r="C185" s="23"/>
      <c r="D185" s="23"/>
      <c r="E185" s="23"/>
      <c r="F185" s="23"/>
      <c r="G185" s="24"/>
      <c r="H185" s="23"/>
      <c r="I185" s="23"/>
      <c r="J185" s="23">
        <v>0</v>
      </c>
      <c r="K185" s="23">
        <v>0</v>
      </c>
      <c r="L185" s="23">
        <v>27</v>
      </c>
      <c r="M185" s="23" t="s">
        <v>91</v>
      </c>
      <c r="N185" s="25">
        <f>((J185*400)+(K185*100))+L185</f>
        <v>27</v>
      </c>
      <c r="O185" s="26">
        <v>4500</v>
      </c>
      <c r="P185" s="26">
        <f>N185*O185</f>
        <v>121500</v>
      </c>
      <c r="Q185" s="23">
        <v>1</v>
      </c>
      <c r="R185" s="23" t="s">
        <v>678</v>
      </c>
      <c r="S185" s="27" t="s">
        <v>679</v>
      </c>
      <c r="T185" s="23" t="s">
        <v>680</v>
      </c>
      <c r="U185" s="23" t="s">
        <v>681</v>
      </c>
      <c r="V185" s="24" t="s">
        <v>683</v>
      </c>
      <c r="W185" s="23" t="s">
        <v>53</v>
      </c>
      <c r="X185" s="23" t="s">
        <v>49</v>
      </c>
      <c r="Y185" s="23" t="s">
        <v>54</v>
      </c>
      <c r="Z185" s="23">
        <v>108</v>
      </c>
      <c r="AA185" s="28">
        <v>100</v>
      </c>
      <c r="AB185" s="26">
        <v>2750</v>
      </c>
      <c r="AC185" s="26">
        <f t="shared" si="12"/>
        <v>297000</v>
      </c>
      <c r="AD185" s="28">
        <v>31</v>
      </c>
      <c r="AE185" s="28">
        <v>52</v>
      </c>
      <c r="AF185" s="26">
        <f t="shared" si="13"/>
        <v>142560</v>
      </c>
      <c r="AG185" s="26">
        <f>P185+AF185</f>
        <v>264060</v>
      </c>
      <c r="AH185" s="26">
        <f t="shared" si="14"/>
        <v>264060</v>
      </c>
      <c r="AI185" s="26">
        <v>0</v>
      </c>
      <c r="AJ185" s="26">
        <f t="shared" si="15"/>
        <v>264060</v>
      </c>
      <c r="AK185" s="26">
        <v>0.3</v>
      </c>
      <c r="AL185" s="26">
        <f t="shared" si="16"/>
        <v>792.18</v>
      </c>
      <c r="AM185" s="3" t="s">
        <v>83</v>
      </c>
    </row>
    <row r="186" spans="1:39" x14ac:dyDescent="0.25">
      <c r="A186" s="23"/>
      <c r="B186" s="24"/>
      <c r="C186" s="23"/>
      <c r="D186" s="23"/>
      <c r="E186" s="23"/>
      <c r="F186" s="23"/>
      <c r="G186" s="24"/>
      <c r="H186" s="23"/>
      <c r="I186" s="23"/>
      <c r="J186" s="23">
        <v>0</v>
      </c>
      <c r="K186" s="23">
        <v>0</v>
      </c>
      <c r="L186" s="23">
        <v>21</v>
      </c>
      <c r="M186" s="23" t="s">
        <v>91</v>
      </c>
      <c r="N186" s="25">
        <f>((J186*400)+(K186*100))+L186</f>
        <v>21</v>
      </c>
      <c r="O186" s="26">
        <v>4500</v>
      </c>
      <c r="P186" s="26">
        <f>N186*O186</f>
        <v>94500</v>
      </c>
      <c r="Q186" s="23">
        <v>1</v>
      </c>
      <c r="R186" s="23" t="s">
        <v>678</v>
      </c>
      <c r="S186" s="27" t="s">
        <v>679</v>
      </c>
      <c r="T186" s="23" t="s">
        <v>680</v>
      </c>
      <c r="U186" s="23" t="s">
        <v>681</v>
      </c>
      <c r="V186" s="24" t="s">
        <v>684</v>
      </c>
      <c r="W186" s="23" t="s">
        <v>158</v>
      </c>
      <c r="X186" s="23" t="s">
        <v>49</v>
      </c>
      <c r="Y186" s="23" t="s">
        <v>54</v>
      </c>
      <c r="Z186" s="23">
        <v>84</v>
      </c>
      <c r="AA186" s="28">
        <v>100</v>
      </c>
      <c r="AB186" s="26">
        <v>5600</v>
      </c>
      <c r="AC186" s="26">
        <f t="shared" si="12"/>
        <v>470400</v>
      </c>
      <c r="AD186" s="28">
        <v>31</v>
      </c>
      <c r="AE186" s="28">
        <v>52</v>
      </c>
      <c r="AF186" s="26">
        <f t="shared" si="13"/>
        <v>225792</v>
      </c>
      <c r="AG186" s="26">
        <f>P186+AF186</f>
        <v>320292</v>
      </c>
      <c r="AH186" s="26">
        <f t="shared" si="14"/>
        <v>320292</v>
      </c>
      <c r="AI186" s="26">
        <v>0</v>
      </c>
      <c r="AJ186" s="26">
        <f t="shared" si="15"/>
        <v>320292</v>
      </c>
      <c r="AK186" s="26">
        <v>0.3</v>
      </c>
      <c r="AL186" s="26">
        <f t="shared" si="16"/>
        <v>960.88</v>
      </c>
      <c r="AM186" s="3" t="s">
        <v>159</v>
      </c>
    </row>
    <row r="187" spans="1:39" x14ac:dyDescent="0.25">
      <c r="A187" s="23"/>
      <c r="B187" s="24"/>
      <c r="C187" s="23"/>
      <c r="D187" s="23"/>
      <c r="E187" s="23">
        <v>83</v>
      </c>
      <c r="F187" s="23" t="s">
        <v>685</v>
      </c>
      <c r="G187" s="24" t="s">
        <v>686</v>
      </c>
      <c r="H187" s="23" t="s">
        <v>43</v>
      </c>
      <c r="I187" s="23" t="s">
        <v>687</v>
      </c>
      <c r="J187" s="23">
        <v>0</v>
      </c>
      <c r="K187" s="23">
        <v>1</v>
      </c>
      <c r="L187" s="23">
        <v>68</v>
      </c>
      <c r="M187" s="23" t="s">
        <v>45</v>
      </c>
      <c r="N187" s="25">
        <f>((J187*400)+(K187*100))+L187</f>
        <v>168</v>
      </c>
      <c r="O187" s="26">
        <v>4500</v>
      </c>
      <c r="P187" s="26">
        <f>N187*O187</f>
        <v>756000</v>
      </c>
      <c r="Q187" s="23">
        <v>1</v>
      </c>
      <c r="R187" s="23" t="s">
        <v>678</v>
      </c>
      <c r="S187" s="27" t="s">
        <v>679</v>
      </c>
      <c r="T187" s="23" t="s">
        <v>680</v>
      </c>
      <c r="U187" s="23" t="s">
        <v>681</v>
      </c>
      <c r="V187" s="24" t="s">
        <v>688</v>
      </c>
      <c r="W187" s="23" t="s">
        <v>639</v>
      </c>
      <c r="X187" s="23" t="s">
        <v>49</v>
      </c>
      <c r="Y187" s="23" t="s">
        <v>54</v>
      </c>
      <c r="Z187" s="23">
        <v>426</v>
      </c>
      <c r="AA187" s="28">
        <v>25</v>
      </c>
      <c r="AB187" s="26">
        <v>6350</v>
      </c>
      <c r="AC187" s="26">
        <f t="shared" si="12"/>
        <v>2705100</v>
      </c>
      <c r="AD187" s="28">
        <v>31</v>
      </c>
      <c r="AE187" s="28">
        <v>52</v>
      </c>
      <c r="AF187" s="26">
        <f t="shared" si="13"/>
        <v>1298448</v>
      </c>
      <c r="AG187" s="26">
        <f>P187+AF187+AF189</f>
        <v>4651344</v>
      </c>
      <c r="AH187" s="26">
        <f t="shared" si="14"/>
        <v>1162836</v>
      </c>
      <c r="AI187" s="26">
        <v>0</v>
      </c>
      <c r="AJ187" s="26">
        <f t="shared" si="15"/>
        <v>1162836</v>
      </c>
      <c r="AK187" s="26">
        <v>0.3</v>
      </c>
      <c r="AL187" s="26">
        <f t="shared" si="16"/>
        <v>3488.51</v>
      </c>
      <c r="AM187" s="3" t="s">
        <v>689</v>
      </c>
    </row>
    <row r="188" spans="1:39" x14ac:dyDescent="0.25">
      <c r="A188" s="23"/>
      <c r="B188" s="24"/>
      <c r="C188" s="23"/>
      <c r="D188" s="23"/>
      <c r="E188" s="23"/>
      <c r="F188" s="23"/>
      <c r="G188" s="24"/>
      <c r="H188" s="23"/>
      <c r="I188" s="23"/>
      <c r="J188" s="23"/>
      <c r="K188" s="23"/>
      <c r="L188" s="23"/>
      <c r="M188" s="23"/>
      <c r="N188" s="25"/>
      <c r="O188" s="26"/>
      <c r="P188" s="26"/>
      <c r="Q188" s="23"/>
      <c r="R188" s="23"/>
      <c r="S188" s="27"/>
      <c r="T188" s="23"/>
      <c r="U188" s="23"/>
      <c r="V188" s="24"/>
      <c r="W188" s="23"/>
      <c r="X188" s="23"/>
      <c r="Y188" s="23" t="s">
        <v>81</v>
      </c>
      <c r="Z188" s="23">
        <v>426</v>
      </c>
      <c r="AA188" s="28">
        <v>25</v>
      </c>
      <c r="AB188" s="26">
        <v>6350</v>
      </c>
      <c r="AC188" s="26">
        <f t="shared" si="12"/>
        <v>2705100</v>
      </c>
      <c r="AD188" s="28">
        <v>31</v>
      </c>
      <c r="AE188" s="28">
        <v>52</v>
      </c>
      <c r="AF188" s="26">
        <f t="shared" si="13"/>
        <v>1298448</v>
      </c>
      <c r="AG188" s="26">
        <f>P187+AF187+AF189</f>
        <v>4651344</v>
      </c>
      <c r="AH188" s="26">
        <f t="shared" si="14"/>
        <v>1162836</v>
      </c>
      <c r="AI188" s="26">
        <v>0</v>
      </c>
      <c r="AJ188" s="26">
        <f t="shared" si="15"/>
        <v>1162836</v>
      </c>
      <c r="AK188" s="26">
        <v>0.02</v>
      </c>
      <c r="AL188" s="26">
        <f t="shared" si="16"/>
        <v>232.57</v>
      </c>
      <c r="AM188" s="3" t="s">
        <v>641</v>
      </c>
    </row>
    <row r="189" spans="1:39" x14ac:dyDescent="0.25">
      <c r="A189" s="23"/>
      <c r="B189" s="24"/>
      <c r="C189" s="23"/>
      <c r="D189" s="23"/>
      <c r="E189" s="23"/>
      <c r="F189" s="23"/>
      <c r="G189" s="24"/>
      <c r="H189" s="23"/>
      <c r="I189" s="23"/>
      <c r="J189" s="23"/>
      <c r="K189" s="23"/>
      <c r="L189" s="23"/>
      <c r="M189" s="23"/>
      <c r="N189" s="25"/>
      <c r="O189" s="26"/>
      <c r="P189" s="26"/>
      <c r="Q189" s="23"/>
      <c r="R189" s="23"/>
      <c r="S189" s="27"/>
      <c r="T189" s="23"/>
      <c r="U189" s="23"/>
      <c r="V189" s="24"/>
      <c r="W189" s="23"/>
      <c r="X189" s="23"/>
      <c r="Y189" s="23" t="s">
        <v>50</v>
      </c>
      <c r="Z189" s="23">
        <v>852</v>
      </c>
      <c r="AA189" s="28">
        <v>50</v>
      </c>
      <c r="AB189" s="26">
        <v>6350</v>
      </c>
      <c r="AC189" s="26">
        <f t="shared" si="12"/>
        <v>5410200</v>
      </c>
      <c r="AD189" s="28">
        <v>31</v>
      </c>
      <c r="AE189" s="28">
        <v>52</v>
      </c>
      <c r="AF189" s="26">
        <f t="shared" si="13"/>
        <v>2596896</v>
      </c>
      <c r="AG189" s="26">
        <f>P187+AF187+AF189</f>
        <v>4651344</v>
      </c>
      <c r="AH189" s="26">
        <f t="shared" si="14"/>
        <v>2325672</v>
      </c>
      <c r="AI189" s="26">
        <v>10000000</v>
      </c>
      <c r="AJ189" s="26">
        <f t="shared" si="15"/>
        <v>0</v>
      </c>
      <c r="AK189" s="26">
        <v>0.02</v>
      </c>
      <c r="AL189" s="26">
        <f t="shared" si="16"/>
        <v>0</v>
      </c>
      <c r="AM189" s="3" t="s">
        <v>690</v>
      </c>
    </row>
    <row r="190" spans="1:39" x14ac:dyDescent="0.25">
      <c r="A190" s="23"/>
      <c r="B190" s="24"/>
      <c r="C190" s="23"/>
      <c r="D190" s="23"/>
      <c r="E190" s="23"/>
      <c r="F190" s="23"/>
      <c r="G190" s="24"/>
      <c r="H190" s="23"/>
      <c r="I190" s="23"/>
      <c r="J190" s="23">
        <v>0</v>
      </c>
      <c r="K190" s="23">
        <v>0</v>
      </c>
      <c r="L190" s="23">
        <v>45</v>
      </c>
      <c r="M190" s="23" t="s">
        <v>91</v>
      </c>
      <c r="N190" s="25">
        <f>((J190*400)+(K190*100))+L190</f>
        <v>45</v>
      </c>
      <c r="O190" s="26">
        <v>4500</v>
      </c>
      <c r="P190" s="26">
        <f>N190*O190</f>
        <v>202500</v>
      </c>
      <c r="Q190" s="23">
        <v>1</v>
      </c>
      <c r="R190" s="23" t="s">
        <v>678</v>
      </c>
      <c r="S190" s="27" t="s">
        <v>679</v>
      </c>
      <c r="T190" s="23" t="s">
        <v>680</v>
      </c>
      <c r="U190" s="23" t="s">
        <v>681</v>
      </c>
      <c r="V190" s="24" t="s">
        <v>691</v>
      </c>
      <c r="W190" s="23" t="s">
        <v>158</v>
      </c>
      <c r="X190" s="23" t="s">
        <v>49</v>
      </c>
      <c r="Y190" s="23" t="s">
        <v>54</v>
      </c>
      <c r="Z190" s="23">
        <v>180</v>
      </c>
      <c r="AA190" s="28">
        <v>100</v>
      </c>
      <c r="AB190" s="26">
        <v>5600</v>
      </c>
      <c r="AC190" s="26">
        <f t="shared" si="12"/>
        <v>1008000</v>
      </c>
      <c r="AD190" s="28">
        <v>31</v>
      </c>
      <c r="AE190" s="28">
        <v>52</v>
      </c>
      <c r="AF190" s="26">
        <f t="shared" si="13"/>
        <v>483840</v>
      </c>
      <c r="AG190" s="26">
        <f>P190+AF190</f>
        <v>686340</v>
      </c>
      <c r="AH190" s="26">
        <f t="shared" si="14"/>
        <v>686340</v>
      </c>
      <c r="AI190" s="26">
        <v>0</v>
      </c>
      <c r="AJ190" s="26">
        <f t="shared" si="15"/>
        <v>686340</v>
      </c>
      <c r="AK190" s="26">
        <v>0.3</v>
      </c>
      <c r="AL190" s="26">
        <f t="shared" si="16"/>
        <v>2059.02</v>
      </c>
      <c r="AM190" s="3" t="s">
        <v>159</v>
      </c>
    </row>
    <row r="191" spans="1:39" x14ac:dyDescent="0.25">
      <c r="A191" s="23"/>
      <c r="B191" s="24"/>
      <c r="C191" s="23"/>
      <c r="D191" s="23"/>
      <c r="E191" s="23"/>
      <c r="F191" s="23"/>
      <c r="G191" s="24"/>
      <c r="H191" s="23"/>
      <c r="I191" s="23"/>
      <c r="J191" s="23"/>
      <c r="K191" s="23"/>
      <c r="L191" s="23"/>
      <c r="M191" s="23"/>
      <c r="N191" s="25"/>
      <c r="O191" s="26"/>
      <c r="P191" s="26"/>
      <c r="Q191" s="23"/>
      <c r="R191" s="23"/>
      <c r="S191" s="27"/>
      <c r="T191" s="23"/>
      <c r="U191" s="23"/>
      <c r="V191" s="24"/>
      <c r="W191" s="23"/>
      <c r="X191" s="23"/>
      <c r="Y191" s="23"/>
      <c r="Z191" s="23"/>
      <c r="AA191" s="28"/>
      <c r="AB191" s="26"/>
      <c r="AC191" s="26"/>
      <c r="AD191" s="28"/>
      <c r="AE191" s="28"/>
      <c r="AF191" s="26"/>
      <c r="AG191" s="26" t="s">
        <v>60</v>
      </c>
      <c r="AH191" s="26">
        <f>SUM(AH184:AH190)</f>
        <v>6765804</v>
      </c>
      <c r="AI191" s="26"/>
      <c r="AJ191" s="26">
        <f>SUM(AJ184:AJ190)</f>
        <v>4440132</v>
      </c>
      <c r="AK191" s="26"/>
      <c r="AL191" s="26">
        <f>SUM(AL184:AL190)</f>
        <v>10064.459999999999</v>
      </c>
    </row>
    <row r="192" spans="1:39" x14ac:dyDescent="0.25">
      <c r="A192" s="23" t="s">
        <v>692</v>
      </c>
      <c r="B192" s="24" t="s">
        <v>693</v>
      </c>
      <c r="C192" s="23" t="s">
        <v>694</v>
      </c>
      <c r="D192" s="23" t="s">
        <v>695</v>
      </c>
      <c r="E192" s="23">
        <v>84</v>
      </c>
      <c r="F192" s="23" t="s">
        <v>696</v>
      </c>
      <c r="G192" s="24" t="s">
        <v>697</v>
      </c>
      <c r="H192" s="23" t="s">
        <v>43</v>
      </c>
      <c r="I192" s="23" t="s">
        <v>698</v>
      </c>
      <c r="J192" s="23">
        <v>2</v>
      </c>
      <c r="K192" s="23">
        <v>3</v>
      </c>
      <c r="L192" s="23">
        <v>48.6</v>
      </c>
      <c r="M192" s="23" t="s">
        <v>75</v>
      </c>
      <c r="N192" s="25">
        <f>((J192*400)+(K192*100))+L192</f>
        <v>1148.5999999999999</v>
      </c>
      <c r="O192" s="26">
        <v>2650</v>
      </c>
      <c r="P192" s="26">
        <f>N192*O192</f>
        <v>3043789.9999999995</v>
      </c>
      <c r="Q192" s="23"/>
      <c r="R192" s="23"/>
      <c r="S192" s="27"/>
      <c r="T192" s="23"/>
      <c r="U192" s="23"/>
      <c r="V192" s="24"/>
      <c r="W192" s="23"/>
      <c r="X192" s="23"/>
      <c r="Y192" s="23"/>
      <c r="Z192" s="23"/>
      <c r="AA192" s="28"/>
      <c r="AB192" s="26"/>
      <c r="AC192" s="26"/>
      <c r="AD192" s="28"/>
      <c r="AE192" s="28"/>
      <c r="AF192" s="26"/>
      <c r="AG192" s="26">
        <f>AF192+P192</f>
        <v>3043789.9999999995</v>
      </c>
      <c r="AH192" s="26">
        <f>AG192</f>
        <v>3043789.9999999995</v>
      </c>
      <c r="AI192" s="26">
        <v>50000000</v>
      </c>
      <c r="AJ192" s="26">
        <f>IF((AI192-AH192) &gt; 1,0,IF((AI192-AH192)&lt;0,AH192-AI192,AI192-AH192))</f>
        <v>0</v>
      </c>
      <c r="AK192" s="26">
        <v>0.01</v>
      </c>
      <c r="AL192" s="26">
        <f>AJ192*(AK192/100)</f>
        <v>0</v>
      </c>
    </row>
    <row r="193" spans="1:39" x14ac:dyDescent="0.25">
      <c r="A193" s="23"/>
      <c r="B193" s="24"/>
      <c r="C193" s="23"/>
      <c r="D193" s="23"/>
      <c r="E193" s="23"/>
      <c r="F193" s="23"/>
      <c r="G193" s="24"/>
      <c r="H193" s="23"/>
      <c r="I193" s="23"/>
      <c r="J193" s="23">
        <v>0</v>
      </c>
      <c r="K193" s="23">
        <v>0</v>
      </c>
      <c r="L193" s="23">
        <v>57.5</v>
      </c>
      <c r="M193" s="23" t="s">
        <v>76</v>
      </c>
      <c r="N193" s="25">
        <f>((J193*400)+(K193*100))+L193</f>
        <v>57.5</v>
      </c>
      <c r="O193" s="26">
        <v>2650</v>
      </c>
      <c r="P193" s="26">
        <f>N193*O193</f>
        <v>152375</v>
      </c>
      <c r="Q193" s="23">
        <v>1</v>
      </c>
      <c r="R193" s="23" t="s">
        <v>692</v>
      </c>
      <c r="S193" s="27" t="s">
        <v>693</v>
      </c>
      <c r="T193" s="23" t="s">
        <v>694</v>
      </c>
      <c r="U193" s="23" t="s">
        <v>699</v>
      </c>
      <c r="V193" s="24" t="s">
        <v>700</v>
      </c>
      <c r="W193" s="23" t="s">
        <v>48</v>
      </c>
      <c r="X193" s="23" t="s">
        <v>49</v>
      </c>
      <c r="Y193" s="23" t="s">
        <v>81</v>
      </c>
      <c r="Z193" s="23">
        <v>230</v>
      </c>
      <c r="AA193" s="28">
        <v>100</v>
      </c>
      <c r="AB193" s="26">
        <v>8300</v>
      </c>
      <c r="AC193" s="26">
        <f>Z193*AB193</f>
        <v>1909000</v>
      </c>
      <c r="AD193" s="28">
        <v>27</v>
      </c>
      <c r="AE193" s="28">
        <v>44</v>
      </c>
      <c r="AF193" s="26">
        <f>(AC193*(100-AE193))/100</f>
        <v>1069040</v>
      </c>
      <c r="AG193" s="26">
        <f>P193+AF193</f>
        <v>1221415</v>
      </c>
      <c r="AH193" s="26">
        <f>(AG193*AA193)/100</f>
        <v>1221415</v>
      </c>
      <c r="AI193" s="26">
        <v>0</v>
      </c>
      <c r="AJ193" s="26">
        <f>IF((AI193-AH193) &gt; 1,0,IF((AI193-AH193)&lt;0,AH193-AI193,AI193-AH193))</f>
        <v>1221415</v>
      </c>
      <c r="AK193" s="26">
        <v>0.02</v>
      </c>
      <c r="AL193" s="26">
        <f>ROUND(AJ193*(AK193/100),2)</f>
        <v>244.28</v>
      </c>
      <c r="AM193" s="3" t="s">
        <v>51</v>
      </c>
    </row>
    <row r="194" spans="1:39" x14ac:dyDescent="0.25">
      <c r="A194" s="23"/>
      <c r="B194" s="24"/>
      <c r="C194" s="23"/>
      <c r="D194" s="23"/>
      <c r="E194" s="23"/>
      <c r="F194" s="23"/>
      <c r="G194" s="24"/>
      <c r="H194" s="23"/>
      <c r="I194" s="23"/>
      <c r="J194" s="23">
        <v>0</v>
      </c>
      <c r="K194" s="23">
        <v>0</v>
      </c>
      <c r="L194" s="23">
        <v>52.5</v>
      </c>
      <c r="M194" s="23" t="s">
        <v>76</v>
      </c>
      <c r="N194" s="25">
        <f>((J194*400)+(K194*100))+L194</f>
        <v>52.5</v>
      </c>
      <c r="O194" s="26">
        <v>2650</v>
      </c>
      <c r="P194" s="26">
        <f>N194*O194</f>
        <v>139125</v>
      </c>
      <c r="Q194" s="23">
        <v>1</v>
      </c>
      <c r="R194" s="23" t="s">
        <v>692</v>
      </c>
      <c r="S194" s="27" t="s">
        <v>693</v>
      </c>
      <c r="T194" s="23" t="s">
        <v>694</v>
      </c>
      <c r="U194" s="23" t="s">
        <v>699</v>
      </c>
      <c r="V194" s="24" t="s">
        <v>701</v>
      </c>
      <c r="W194" s="23" t="s">
        <v>142</v>
      </c>
      <c r="X194" s="23" t="s">
        <v>143</v>
      </c>
      <c r="Y194" s="23" t="s">
        <v>81</v>
      </c>
      <c r="Z194" s="23">
        <v>350</v>
      </c>
      <c r="AA194" s="28">
        <v>100</v>
      </c>
      <c r="AB194" s="26">
        <v>7950</v>
      </c>
      <c r="AC194" s="26">
        <f>Z194*AB194</f>
        <v>2782500</v>
      </c>
      <c r="AD194" s="28">
        <v>42</v>
      </c>
      <c r="AE194" s="28">
        <v>85</v>
      </c>
      <c r="AF194" s="26">
        <f>(AC194*(100-AE194))/100</f>
        <v>417375</v>
      </c>
      <c r="AG194" s="26">
        <f>P194+AF194</f>
        <v>556500</v>
      </c>
      <c r="AH194" s="26">
        <f>(AG194*AA194)/100</f>
        <v>556500</v>
      </c>
      <c r="AI194" s="26">
        <v>0</v>
      </c>
      <c r="AJ194" s="26">
        <f>IF((AI194-AH194) &gt; 1,0,IF((AI194-AH194)&lt;0,AH194-AI194,AI194-AH194))</f>
        <v>556500</v>
      </c>
      <c r="AK194" s="26">
        <v>0.02</v>
      </c>
      <c r="AL194" s="26">
        <f>ROUND(AJ194*(AK194/100),2)</f>
        <v>111.3</v>
      </c>
      <c r="AM194" s="3" t="s">
        <v>110</v>
      </c>
    </row>
    <row r="195" spans="1:39" x14ac:dyDescent="0.25">
      <c r="A195" s="23"/>
      <c r="B195" s="24"/>
      <c r="C195" s="23"/>
      <c r="D195" s="23"/>
      <c r="E195" s="23"/>
      <c r="F195" s="23"/>
      <c r="G195" s="24"/>
      <c r="H195" s="23"/>
      <c r="I195" s="23"/>
      <c r="J195" s="23"/>
      <c r="K195" s="23"/>
      <c r="L195" s="23"/>
      <c r="M195" s="23"/>
      <c r="N195" s="25"/>
      <c r="O195" s="26"/>
      <c r="P195" s="26"/>
      <c r="Q195" s="23"/>
      <c r="R195" s="23"/>
      <c r="S195" s="27"/>
      <c r="T195" s="23"/>
      <c r="U195" s="23"/>
      <c r="V195" s="24"/>
      <c r="W195" s="23"/>
      <c r="X195" s="23"/>
      <c r="Y195" s="23"/>
      <c r="Z195" s="23"/>
      <c r="AA195" s="28"/>
      <c r="AB195" s="26"/>
      <c r="AC195" s="26"/>
      <c r="AD195" s="28"/>
      <c r="AE195" s="28"/>
      <c r="AF195" s="26"/>
      <c r="AG195" s="26" t="s">
        <v>60</v>
      </c>
      <c r="AH195" s="26">
        <f>SUM(AH192:AH194)</f>
        <v>4821705</v>
      </c>
      <c r="AI195" s="26"/>
      <c r="AJ195" s="26">
        <f>SUM(AJ192:AJ194)</f>
        <v>1777915</v>
      </c>
      <c r="AK195" s="26"/>
      <c r="AL195" s="26">
        <f>SUM(AL192:AL194)</f>
        <v>355.58</v>
      </c>
    </row>
    <row r="196" spans="1:39" x14ac:dyDescent="0.25">
      <c r="A196" s="23" t="s">
        <v>702</v>
      </c>
      <c r="B196" s="24" t="s">
        <v>703</v>
      </c>
      <c r="C196" s="23" t="s">
        <v>704</v>
      </c>
      <c r="D196" s="23" t="s">
        <v>705</v>
      </c>
      <c r="E196" s="23">
        <v>85</v>
      </c>
      <c r="F196" s="23" t="s">
        <v>706</v>
      </c>
      <c r="G196" s="24" t="s">
        <v>707</v>
      </c>
      <c r="H196" s="23" t="s">
        <v>43</v>
      </c>
      <c r="I196" s="23" t="s">
        <v>708</v>
      </c>
      <c r="J196" s="23">
        <v>0</v>
      </c>
      <c r="K196" s="23">
        <v>3</v>
      </c>
      <c r="L196" s="23">
        <v>40</v>
      </c>
      <c r="M196" s="23" t="s">
        <v>75</v>
      </c>
      <c r="N196" s="25">
        <f>((J196*400)+(K196*100))+L196</f>
        <v>340</v>
      </c>
      <c r="O196" s="26">
        <v>1500</v>
      </c>
      <c r="P196" s="26">
        <f>N196*O196</f>
        <v>510000</v>
      </c>
      <c r="Q196" s="23"/>
      <c r="R196" s="23"/>
      <c r="S196" s="27"/>
      <c r="T196" s="23"/>
      <c r="U196" s="23"/>
      <c r="V196" s="24"/>
      <c r="W196" s="23"/>
      <c r="X196" s="23"/>
      <c r="Y196" s="23"/>
      <c r="Z196" s="23"/>
      <c r="AA196" s="28"/>
      <c r="AB196" s="26"/>
      <c r="AC196" s="26"/>
      <c r="AD196" s="28"/>
      <c r="AE196" s="28"/>
      <c r="AF196" s="26"/>
      <c r="AG196" s="26">
        <f>AF196+P196</f>
        <v>510000</v>
      </c>
      <c r="AH196" s="26">
        <f>AG196</f>
        <v>510000</v>
      </c>
      <c r="AI196" s="26">
        <v>50000000</v>
      </c>
      <c r="AJ196" s="26">
        <f>IF((AI196-AH196) &gt; 1,0,IF((AI196-AH196)&lt;0,AH196-AI196,AI196-AH196))</f>
        <v>0</v>
      </c>
      <c r="AK196" s="26">
        <v>0.01</v>
      </c>
      <c r="AL196" s="26">
        <f>AJ196*(AK196/100)</f>
        <v>0</v>
      </c>
    </row>
    <row r="197" spans="1:39" x14ac:dyDescent="0.25">
      <c r="A197" s="23"/>
      <c r="B197" s="24"/>
      <c r="C197" s="23"/>
      <c r="D197" s="23"/>
      <c r="E197" s="23">
        <v>86</v>
      </c>
      <c r="F197" s="23" t="s">
        <v>709</v>
      </c>
      <c r="G197" s="24" t="s">
        <v>710</v>
      </c>
      <c r="H197" s="23" t="s">
        <v>43</v>
      </c>
      <c r="I197" s="23" t="s">
        <v>711</v>
      </c>
      <c r="J197" s="23">
        <v>0</v>
      </c>
      <c r="K197" s="23">
        <v>1</v>
      </c>
      <c r="L197" s="23">
        <v>93</v>
      </c>
      <c r="M197" s="23" t="s">
        <v>59</v>
      </c>
      <c r="N197" s="25">
        <f>((J197*400)+(K197*100))+L197</f>
        <v>193</v>
      </c>
      <c r="O197" s="26">
        <v>4500</v>
      </c>
      <c r="P197" s="26">
        <f>N197*O197</f>
        <v>868500</v>
      </c>
      <c r="Q197" s="23">
        <v>1</v>
      </c>
      <c r="R197" s="23" t="s">
        <v>702</v>
      </c>
      <c r="S197" s="27" t="s">
        <v>703</v>
      </c>
      <c r="T197" s="23" t="s">
        <v>704</v>
      </c>
      <c r="U197" s="23" t="s">
        <v>712</v>
      </c>
      <c r="V197" s="24" t="s">
        <v>713</v>
      </c>
      <c r="W197" s="23" t="s">
        <v>142</v>
      </c>
      <c r="X197" s="23" t="s">
        <v>143</v>
      </c>
      <c r="Y197" s="23" t="s">
        <v>50</v>
      </c>
      <c r="Z197" s="23">
        <v>332</v>
      </c>
      <c r="AA197" s="28">
        <v>100</v>
      </c>
      <c r="AB197" s="26">
        <v>7950</v>
      </c>
      <c r="AC197" s="26">
        <f>Z197*AB197</f>
        <v>2639400</v>
      </c>
      <c r="AD197" s="28">
        <v>26</v>
      </c>
      <c r="AE197" s="28">
        <v>85</v>
      </c>
      <c r="AF197" s="26">
        <f>(AC197*(100-AE197))/100</f>
        <v>395910</v>
      </c>
      <c r="AG197" s="26">
        <f>P197+AF197</f>
        <v>1264410</v>
      </c>
      <c r="AH197" s="26">
        <f>(AG197*AA197)/100</f>
        <v>1264410</v>
      </c>
      <c r="AI197" s="26">
        <v>50000000</v>
      </c>
      <c r="AJ197" s="26">
        <f>IF((AI197-AH197) &gt; 1,0,IF((AI197-AH197)&lt;0,AH197-AI197,AI197-AH197))</f>
        <v>0</v>
      </c>
      <c r="AK197" s="26">
        <v>0.02</v>
      </c>
      <c r="AL197" s="26">
        <f>ROUND(AJ197*(AK197/100),2)</f>
        <v>0</v>
      </c>
      <c r="AM197" s="3" t="s">
        <v>110</v>
      </c>
    </row>
    <row r="198" spans="1:39" x14ac:dyDescent="0.25">
      <c r="A198" s="23"/>
      <c r="B198" s="24"/>
      <c r="C198" s="23"/>
      <c r="D198" s="23"/>
      <c r="E198" s="23"/>
      <c r="F198" s="23"/>
      <c r="G198" s="24"/>
      <c r="H198" s="23"/>
      <c r="I198" s="23"/>
      <c r="J198" s="23"/>
      <c r="K198" s="23"/>
      <c r="L198" s="23"/>
      <c r="M198" s="23"/>
      <c r="N198" s="25"/>
      <c r="O198" s="26"/>
      <c r="P198" s="26"/>
      <c r="Q198" s="23"/>
      <c r="R198" s="23"/>
      <c r="S198" s="27"/>
      <c r="T198" s="23"/>
      <c r="U198" s="23"/>
      <c r="V198" s="24"/>
      <c r="W198" s="23"/>
      <c r="X198" s="23"/>
      <c r="Y198" s="23"/>
      <c r="Z198" s="23"/>
      <c r="AA198" s="28"/>
      <c r="AB198" s="26"/>
      <c r="AC198" s="26"/>
      <c r="AD198" s="28"/>
      <c r="AE198" s="28"/>
      <c r="AF198" s="26"/>
      <c r="AG198" s="26" t="s">
        <v>60</v>
      </c>
      <c r="AH198" s="26">
        <f>SUM(AH196:AH197)</f>
        <v>1774410</v>
      </c>
      <c r="AI198" s="26"/>
      <c r="AJ198" s="26">
        <f>SUM(AJ196:AJ197)</f>
        <v>0</v>
      </c>
      <c r="AK198" s="26"/>
      <c r="AL198" s="26">
        <f>SUM(AL196:AL197)</f>
        <v>0</v>
      </c>
    </row>
    <row r="199" spans="1:39" x14ac:dyDescent="0.25">
      <c r="A199" s="23" t="s">
        <v>714</v>
      </c>
      <c r="B199" s="24" t="s">
        <v>715</v>
      </c>
      <c r="C199" s="23" t="s">
        <v>716</v>
      </c>
      <c r="D199" s="23" t="s">
        <v>717</v>
      </c>
      <c r="E199" s="23">
        <v>87</v>
      </c>
      <c r="F199" s="23" t="s">
        <v>718</v>
      </c>
      <c r="G199" s="24" t="s">
        <v>719</v>
      </c>
      <c r="H199" s="23" t="s">
        <v>43</v>
      </c>
      <c r="I199" s="23" t="s">
        <v>720</v>
      </c>
      <c r="J199" s="23">
        <v>0</v>
      </c>
      <c r="K199" s="23">
        <v>1</v>
      </c>
      <c r="L199" s="23">
        <v>48</v>
      </c>
      <c r="M199" s="23" t="s">
        <v>75</v>
      </c>
      <c r="N199" s="25">
        <f>((J199*400)+(K199*100))+L199</f>
        <v>148</v>
      </c>
      <c r="O199" s="26">
        <v>4500</v>
      </c>
      <c r="P199" s="26">
        <f>N199*O199</f>
        <v>666000</v>
      </c>
      <c r="Q199" s="23"/>
      <c r="R199" s="23"/>
      <c r="S199" s="27"/>
      <c r="T199" s="23"/>
      <c r="U199" s="23"/>
      <c r="V199" s="24"/>
      <c r="W199" s="23"/>
      <c r="X199" s="23"/>
      <c r="Y199" s="23"/>
      <c r="Z199" s="23"/>
      <c r="AA199" s="28"/>
      <c r="AB199" s="26"/>
      <c r="AC199" s="26"/>
      <c r="AD199" s="28"/>
      <c r="AE199" s="28"/>
      <c r="AF199" s="26"/>
      <c r="AG199" s="26">
        <f>AF199+P199</f>
        <v>666000</v>
      </c>
      <c r="AH199" s="26">
        <f>AG199</f>
        <v>666000</v>
      </c>
      <c r="AI199" s="26">
        <v>50000000</v>
      </c>
      <c r="AJ199" s="26">
        <f>IF((AI199-AH199) &gt; 1,0,IF((AI199-AH199)&lt;0,AH199-AI199,AI199-AH199))</f>
        <v>0</v>
      </c>
      <c r="AK199" s="26">
        <v>0.01</v>
      </c>
      <c r="AL199" s="26">
        <f>AJ199*(AK199/100)</f>
        <v>0</v>
      </c>
    </row>
    <row r="200" spans="1:39" x14ac:dyDescent="0.25">
      <c r="A200" s="23"/>
      <c r="B200" s="24"/>
      <c r="C200" s="23"/>
      <c r="D200" s="23"/>
      <c r="E200" s="23"/>
      <c r="F200" s="23"/>
      <c r="G200" s="24"/>
      <c r="H200" s="23"/>
      <c r="I200" s="23"/>
      <c r="J200" s="23"/>
      <c r="K200" s="23"/>
      <c r="L200" s="23"/>
      <c r="M200" s="23"/>
      <c r="N200" s="25"/>
      <c r="O200" s="26"/>
      <c r="P200" s="26"/>
      <c r="Q200" s="23"/>
      <c r="R200" s="23"/>
      <c r="S200" s="27"/>
      <c r="T200" s="23"/>
      <c r="U200" s="23"/>
      <c r="V200" s="24"/>
      <c r="W200" s="23"/>
      <c r="X200" s="23"/>
      <c r="Y200" s="23"/>
      <c r="Z200" s="23"/>
      <c r="AA200" s="28"/>
      <c r="AB200" s="26"/>
      <c r="AC200" s="26"/>
      <c r="AD200" s="28"/>
      <c r="AE200" s="28"/>
      <c r="AF200" s="26"/>
      <c r="AG200" s="26" t="s">
        <v>60</v>
      </c>
      <c r="AH200" s="26">
        <f>AH199</f>
        <v>666000</v>
      </c>
      <c r="AI200" s="26"/>
      <c r="AJ200" s="26">
        <f>AJ199</f>
        <v>0</v>
      </c>
      <c r="AK200" s="26"/>
      <c r="AL200" s="26">
        <f>AL199</f>
        <v>0</v>
      </c>
    </row>
    <row r="201" spans="1:39" x14ac:dyDescent="0.25">
      <c r="A201" s="23" t="s">
        <v>721</v>
      </c>
      <c r="B201" s="24" t="s">
        <v>722</v>
      </c>
      <c r="C201" s="23" t="s">
        <v>723</v>
      </c>
      <c r="D201" s="23" t="s">
        <v>724</v>
      </c>
      <c r="E201" s="23">
        <v>88</v>
      </c>
      <c r="F201" s="23" t="s">
        <v>725</v>
      </c>
      <c r="G201" s="24" t="s">
        <v>726</v>
      </c>
      <c r="H201" s="23" t="s">
        <v>43</v>
      </c>
      <c r="I201" s="23" t="s">
        <v>727</v>
      </c>
      <c r="J201" s="23">
        <v>0</v>
      </c>
      <c r="K201" s="23">
        <v>1</v>
      </c>
      <c r="L201" s="23">
        <v>98.25</v>
      </c>
      <c r="M201" s="23" t="s">
        <v>59</v>
      </c>
      <c r="N201" s="25">
        <f>((J201*400)+(K201*100))+L201</f>
        <v>198.25</v>
      </c>
      <c r="O201" s="26">
        <v>1950</v>
      </c>
      <c r="P201" s="26">
        <f>N201*O201</f>
        <v>386587.5</v>
      </c>
      <c r="Q201" s="23">
        <v>1</v>
      </c>
      <c r="R201" s="23" t="s">
        <v>728</v>
      </c>
      <c r="S201" s="27" t="s">
        <v>729</v>
      </c>
      <c r="T201" s="23" t="s">
        <v>730</v>
      </c>
      <c r="U201" s="23" t="s">
        <v>731</v>
      </c>
      <c r="V201" s="24" t="s">
        <v>732</v>
      </c>
      <c r="W201" s="23" t="s">
        <v>109</v>
      </c>
      <c r="X201" s="23" t="s">
        <v>49</v>
      </c>
      <c r="Y201" s="23" t="s">
        <v>50</v>
      </c>
      <c r="Z201" s="23">
        <v>474</v>
      </c>
      <c r="AA201" s="28">
        <v>100</v>
      </c>
      <c r="AB201" s="26">
        <v>8150</v>
      </c>
      <c r="AC201" s="26">
        <f>Z201*AB201</f>
        <v>3863100</v>
      </c>
      <c r="AD201" s="28">
        <v>4</v>
      </c>
      <c r="AE201" s="28">
        <v>4</v>
      </c>
      <c r="AF201" s="26">
        <f>(AC201*(100-AE201))/100</f>
        <v>3708576</v>
      </c>
      <c r="AG201" s="26">
        <f>P201+AF201</f>
        <v>4095163.5</v>
      </c>
      <c r="AH201" s="26">
        <f>(AG201*AA201)/100</f>
        <v>4095163.5</v>
      </c>
      <c r="AI201" s="26">
        <v>10000000</v>
      </c>
      <c r="AJ201" s="26">
        <f>IF((AI201-AH201) &gt; 1,0,IF((AI201-AH201)&lt;0,AH201-AI201,AI201-AH201))</f>
        <v>0</v>
      </c>
      <c r="AK201" s="26">
        <v>0.02</v>
      </c>
      <c r="AL201" s="26">
        <f>ROUND(AJ201*(AK201/100),2)</f>
        <v>0</v>
      </c>
      <c r="AM201" s="3" t="s">
        <v>110</v>
      </c>
    </row>
    <row r="202" spans="1:39" x14ac:dyDescent="0.25">
      <c r="A202" s="23"/>
      <c r="B202" s="24"/>
      <c r="C202" s="23"/>
      <c r="D202" s="23"/>
      <c r="E202" s="23"/>
      <c r="F202" s="23"/>
      <c r="G202" s="24"/>
      <c r="H202" s="23"/>
      <c r="I202" s="23"/>
      <c r="J202" s="23">
        <v>0</v>
      </c>
      <c r="K202" s="23">
        <v>0</v>
      </c>
      <c r="L202" s="23">
        <v>1.75</v>
      </c>
      <c r="M202" s="23" t="s">
        <v>59</v>
      </c>
      <c r="N202" s="25">
        <f>((J202*400)+(K202*100))+L202</f>
        <v>1.75</v>
      </c>
      <c r="O202" s="26">
        <v>1950</v>
      </c>
      <c r="P202" s="26">
        <f>N202*O202</f>
        <v>3412.5</v>
      </c>
      <c r="Q202" s="23">
        <v>1</v>
      </c>
      <c r="R202" s="23" t="s">
        <v>728</v>
      </c>
      <c r="S202" s="27" t="s">
        <v>729</v>
      </c>
      <c r="T202" s="23" t="s">
        <v>730</v>
      </c>
      <c r="U202" s="23" t="s">
        <v>731</v>
      </c>
      <c r="V202" s="24" t="s">
        <v>733</v>
      </c>
      <c r="W202" s="23" t="s">
        <v>53</v>
      </c>
      <c r="X202" s="23" t="s">
        <v>80</v>
      </c>
      <c r="Y202" s="23" t="s">
        <v>50</v>
      </c>
      <c r="Z202" s="23">
        <v>7</v>
      </c>
      <c r="AA202" s="28">
        <v>100</v>
      </c>
      <c r="AB202" s="26">
        <v>2750</v>
      </c>
      <c r="AC202" s="26">
        <f>Z202*AB202</f>
        <v>19250</v>
      </c>
      <c r="AD202" s="28">
        <v>4</v>
      </c>
      <c r="AE202" s="28">
        <v>12</v>
      </c>
      <c r="AF202" s="26">
        <f>(AC202*(100-AE202))/100</f>
        <v>16940</v>
      </c>
      <c r="AG202" s="26">
        <f>P202+AF202</f>
        <v>20352.5</v>
      </c>
      <c r="AH202" s="26">
        <f>(AG202*AA202)/100</f>
        <v>20352.5</v>
      </c>
      <c r="AI202" s="26">
        <v>10000000</v>
      </c>
      <c r="AJ202" s="26">
        <f>IF((AI202-AH202) &gt; 1,0,IF((AI202-AH202)&lt;0,AH202-AI202,AI202-AH202))</f>
        <v>0</v>
      </c>
      <c r="AK202" s="26">
        <v>0.02</v>
      </c>
      <c r="AL202" s="26">
        <f>ROUND(AJ202*(AK202/100),2)</f>
        <v>0</v>
      </c>
      <c r="AM202" s="3" t="s">
        <v>264</v>
      </c>
    </row>
    <row r="203" spans="1:39" x14ac:dyDescent="0.25">
      <c r="A203" s="23"/>
      <c r="B203" s="24"/>
      <c r="C203" s="23"/>
      <c r="D203" s="23"/>
      <c r="E203" s="23"/>
      <c r="F203" s="23"/>
      <c r="G203" s="24"/>
      <c r="H203" s="23"/>
      <c r="I203" s="23"/>
      <c r="J203" s="23"/>
      <c r="K203" s="23"/>
      <c r="L203" s="23"/>
      <c r="M203" s="23"/>
      <c r="N203" s="25"/>
      <c r="O203" s="26"/>
      <c r="P203" s="26"/>
      <c r="Q203" s="23"/>
      <c r="R203" s="23"/>
      <c r="S203" s="27"/>
      <c r="T203" s="23"/>
      <c r="U203" s="23"/>
      <c r="V203" s="24"/>
      <c r="W203" s="23"/>
      <c r="X203" s="23"/>
      <c r="Y203" s="23"/>
      <c r="Z203" s="23"/>
      <c r="AA203" s="28"/>
      <c r="AB203" s="26"/>
      <c r="AC203" s="26"/>
      <c r="AD203" s="28"/>
      <c r="AE203" s="28"/>
      <c r="AF203" s="26"/>
      <c r="AG203" s="26" t="s">
        <v>60</v>
      </c>
      <c r="AH203" s="26">
        <f>SUM(AH201:AH202)</f>
        <v>4115516</v>
      </c>
      <c r="AI203" s="26"/>
      <c r="AJ203" s="26">
        <f>SUM(AJ201:AJ202)</f>
        <v>0</v>
      </c>
      <c r="AK203" s="26"/>
      <c r="AL203" s="26">
        <f>SUM(AL201:AL202)</f>
        <v>0</v>
      </c>
    </row>
    <row r="204" spans="1:39" x14ac:dyDescent="0.25">
      <c r="A204" s="23" t="s">
        <v>734</v>
      </c>
      <c r="B204" s="24" t="s">
        <v>735</v>
      </c>
      <c r="C204" s="23" t="s">
        <v>736</v>
      </c>
      <c r="D204" s="23" t="s">
        <v>737</v>
      </c>
      <c r="E204" s="23">
        <v>89</v>
      </c>
      <c r="F204" s="23" t="s">
        <v>738</v>
      </c>
      <c r="G204" s="24" t="s">
        <v>739</v>
      </c>
      <c r="H204" s="23" t="s">
        <v>43</v>
      </c>
      <c r="I204" s="23" t="s">
        <v>740</v>
      </c>
      <c r="J204" s="23">
        <v>0</v>
      </c>
      <c r="K204" s="23">
        <v>1</v>
      </c>
      <c r="L204" s="23">
        <v>11.5</v>
      </c>
      <c r="M204" s="23" t="s">
        <v>59</v>
      </c>
      <c r="N204" s="25">
        <f>((J204*400)+(K204*100))+L204</f>
        <v>111.5</v>
      </c>
      <c r="O204" s="26">
        <v>4500</v>
      </c>
      <c r="P204" s="26">
        <f>N204*O204</f>
        <v>501750</v>
      </c>
      <c r="Q204" s="23">
        <v>1</v>
      </c>
      <c r="R204" s="23" t="s">
        <v>741</v>
      </c>
      <c r="S204" s="27" t="s">
        <v>742</v>
      </c>
      <c r="T204" s="23" t="s">
        <v>743</v>
      </c>
      <c r="U204" s="23" t="s">
        <v>744</v>
      </c>
      <c r="V204" s="24" t="s">
        <v>745</v>
      </c>
      <c r="W204" s="23" t="s">
        <v>109</v>
      </c>
      <c r="X204" s="23" t="s">
        <v>49</v>
      </c>
      <c r="Y204" s="23" t="s">
        <v>50</v>
      </c>
      <c r="Z204" s="23">
        <v>240</v>
      </c>
      <c r="AA204" s="28">
        <v>100</v>
      </c>
      <c r="AB204" s="26">
        <v>8150</v>
      </c>
      <c r="AC204" s="26">
        <f>Z204*AB204</f>
        <v>1956000</v>
      </c>
      <c r="AD204" s="28">
        <v>38</v>
      </c>
      <c r="AE204" s="28">
        <v>66</v>
      </c>
      <c r="AF204" s="26">
        <f>(AC204*(100-AE204))/100</f>
        <v>665040</v>
      </c>
      <c r="AG204" s="26">
        <f>P204+AF204</f>
        <v>1166790</v>
      </c>
      <c r="AH204" s="26">
        <f>(AG204*AA204)/100</f>
        <v>1166790</v>
      </c>
      <c r="AI204" s="26">
        <v>10000000</v>
      </c>
      <c r="AJ204" s="26">
        <f>IF((AI204-AH204) &gt; 1,0,IF((AI204-AH204)&lt;0,AH204-AI204,AI204-AH204))</f>
        <v>0</v>
      </c>
      <c r="AK204" s="26">
        <v>0.02</v>
      </c>
      <c r="AL204" s="26">
        <f>ROUND(AJ204*(AK204/100),2)</f>
        <v>0</v>
      </c>
      <c r="AM204" s="3" t="s">
        <v>110</v>
      </c>
    </row>
    <row r="205" spans="1:39" x14ac:dyDescent="0.25">
      <c r="A205" s="23"/>
      <c r="B205" s="24"/>
      <c r="C205" s="23"/>
      <c r="D205" s="23"/>
      <c r="E205" s="23"/>
      <c r="F205" s="23"/>
      <c r="G205" s="24"/>
      <c r="H205" s="23"/>
      <c r="I205" s="23"/>
      <c r="J205" s="23">
        <v>0</v>
      </c>
      <c r="K205" s="23">
        <v>0</v>
      </c>
      <c r="L205" s="23">
        <v>11</v>
      </c>
      <c r="M205" s="23" t="s">
        <v>59</v>
      </c>
      <c r="N205" s="25">
        <f>((J205*400)+(K205*100))+L205</f>
        <v>11</v>
      </c>
      <c r="O205" s="26">
        <v>4500</v>
      </c>
      <c r="P205" s="26">
        <f>N205*O205</f>
        <v>49500</v>
      </c>
      <c r="Q205" s="23">
        <v>1</v>
      </c>
      <c r="R205" s="23" t="s">
        <v>746</v>
      </c>
      <c r="S205" s="27" t="s">
        <v>747</v>
      </c>
      <c r="T205" s="23" t="s">
        <v>748</v>
      </c>
      <c r="U205" s="23" t="s">
        <v>749</v>
      </c>
      <c r="V205" s="24" t="s">
        <v>750</v>
      </c>
      <c r="W205" s="23" t="s">
        <v>48</v>
      </c>
      <c r="X205" s="23" t="s">
        <v>49</v>
      </c>
      <c r="Y205" s="23" t="s">
        <v>50</v>
      </c>
      <c r="Z205" s="23">
        <v>44</v>
      </c>
      <c r="AA205" s="28">
        <v>100</v>
      </c>
      <c r="AB205" s="26">
        <v>8300</v>
      </c>
      <c r="AC205" s="26">
        <f>Z205*AB205</f>
        <v>365200</v>
      </c>
      <c r="AD205" s="28">
        <v>12</v>
      </c>
      <c r="AE205" s="28">
        <v>14</v>
      </c>
      <c r="AF205" s="26">
        <f>(AC205*(100-AE205))/100</f>
        <v>314072</v>
      </c>
      <c r="AG205" s="26">
        <f>P205+AF205</f>
        <v>363572</v>
      </c>
      <c r="AH205" s="26">
        <f>(AG205*AA205)/100</f>
        <v>363572</v>
      </c>
      <c r="AI205" s="26">
        <v>10000000</v>
      </c>
      <c r="AJ205" s="26">
        <f>IF((AI205-AH205) &gt; 1,0,IF((AI205-AH205)&lt;0,AH205-AI205,AI205-AH205))</f>
        <v>0</v>
      </c>
      <c r="AK205" s="26">
        <v>0.02</v>
      </c>
      <c r="AL205" s="26">
        <f>ROUND(AJ205*(AK205/100),2)</f>
        <v>0</v>
      </c>
      <c r="AM205" s="3" t="s">
        <v>51</v>
      </c>
    </row>
    <row r="206" spans="1:39" x14ac:dyDescent="0.25">
      <c r="A206" s="23"/>
      <c r="B206" s="24"/>
      <c r="C206" s="23"/>
      <c r="D206" s="23"/>
      <c r="E206" s="23"/>
      <c r="F206" s="23"/>
      <c r="G206" s="24"/>
      <c r="H206" s="23"/>
      <c r="I206" s="23"/>
      <c r="J206" s="23">
        <v>0</v>
      </c>
      <c r="K206" s="23">
        <v>0</v>
      </c>
      <c r="L206" s="23">
        <v>15</v>
      </c>
      <c r="M206" s="23" t="s">
        <v>59</v>
      </c>
      <c r="N206" s="25">
        <f>((J206*400)+(K206*100))+L206</f>
        <v>15</v>
      </c>
      <c r="O206" s="26">
        <v>4500</v>
      </c>
      <c r="P206" s="26">
        <f>N206*O206</f>
        <v>67500</v>
      </c>
      <c r="Q206" s="23">
        <v>1</v>
      </c>
      <c r="R206" s="23" t="s">
        <v>746</v>
      </c>
      <c r="S206" s="27" t="s">
        <v>747</v>
      </c>
      <c r="T206" s="23" t="s">
        <v>748</v>
      </c>
      <c r="U206" s="23" t="s">
        <v>749</v>
      </c>
      <c r="V206" s="24" t="s">
        <v>751</v>
      </c>
      <c r="W206" s="23" t="s">
        <v>53</v>
      </c>
      <c r="X206" s="23" t="s">
        <v>49</v>
      </c>
      <c r="Y206" s="23" t="s">
        <v>50</v>
      </c>
      <c r="Z206" s="23">
        <v>60</v>
      </c>
      <c r="AA206" s="28">
        <v>100</v>
      </c>
      <c r="AB206" s="26">
        <v>2750</v>
      </c>
      <c r="AC206" s="26">
        <f>Z206*AB206</f>
        <v>165000</v>
      </c>
      <c r="AD206" s="28">
        <v>12</v>
      </c>
      <c r="AE206" s="28">
        <v>14</v>
      </c>
      <c r="AF206" s="26">
        <f>(AC206*(100-AE206))/100</f>
        <v>141900</v>
      </c>
      <c r="AG206" s="26">
        <f>P206+AF206</f>
        <v>209400</v>
      </c>
      <c r="AH206" s="26">
        <f>(AG206*AA206)/100</f>
        <v>209400</v>
      </c>
      <c r="AI206" s="26">
        <v>10000000</v>
      </c>
      <c r="AJ206" s="26">
        <f>IF((AI206-AH206) &gt; 1,0,IF((AI206-AH206)&lt;0,AH206-AI206,AI206-AH206))</f>
        <v>0</v>
      </c>
      <c r="AK206" s="26">
        <v>0.02</v>
      </c>
      <c r="AL206" s="26">
        <f>ROUND(AJ206*(AK206/100),2)</f>
        <v>0</v>
      </c>
      <c r="AM206" s="3" t="s">
        <v>83</v>
      </c>
    </row>
    <row r="207" spans="1:39" x14ac:dyDescent="0.25">
      <c r="A207" s="23"/>
      <c r="B207" s="24"/>
      <c r="C207" s="23"/>
      <c r="D207" s="23"/>
      <c r="E207" s="23"/>
      <c r="F207" s="23"/>
      <c r="G207" s="24"/>
      <c r="H207" s="23"/>
      <c r="I207" s="23"/>
      <c r="J207" s="23">
        <v>0</v>
      </c>
      <c r="K207" s="23">
        <v>0</v>
      </c>
      <c r="L207" s="23">
        <v>7.5</v>
      </c>
      <c r="M207" s="23" t="s">
        <v>59</v>
      </c>
      <c r="N207" s="25">
        <f>((J207*400)+(K207*100))+L207</f>
        <v>7.5</v>
      </c>
      <c r="O207" s="26">
        <v>4500</v>
      </c>
      <c r="P207" s="26">
        <f>N207*O207</f>
        <v>33750</v>
      </c>
      <c r="Q207" s="23">
        <v>1</v>
      </c>
      <c r="R207" s="23" t="s">
        <v>741</v>
      </c>
      <c r="S207" s="27" t="s">
        <v>742</v>
      </c>
      <c r="T207" s="23" t="s">
        <v>743</v>
      </c>
      <c r="U207" s="23" t="s">
        <v>744</v>
      </c>
      <c r="V207" s="24" t="s">
        <v>752</v>
      </c>
      <c r="W207" s="23" t="s">
        <v>48</v>
      </c>
      <c r="X207" s="23" t="s">
        <v>49</v>
      </c>
      <c r="Y207" s="23" t="s">
        <v>50</v>
      </c>
      <c r="Z207" s="23">
        <v>30</v>
      </c>
      <c r="AA207" s="28">
        <v>100</v>
      </c>
      <c r="AB207" s="26">
        <v>8300</v>
      </c>
      <c r="AC207" s="26">
        <f>Z207*AB207</f>
        <v>249000</v>
      </c>
      <c r="AD207" s="28">
        <v>12</v>
      </c>
      <c r="AE207" s="28">
        <v>14</v>
      </c>
      <c r="AF207" s="26">
        <f>(AC207*(100-AE207))/100</f>
        <v>214140</v>
      </c>
      <c r="AG207" s="26">
        <f>P207+AF207</f>
        <v>247890</v>
      </c>
      <c r="AH207" s="26">
        <f>(AG207*AA207)/100</f>
        <v>247890</v>
      </c>
      <c r="AI207" s="26">
        <v>10000000</v>
      </c>
      <c r="AJ207" s="26">
        <f>IF((AI207-AH207) &gt; 1,0,IF((AI207-AH207)&lt;0,AH207-AI207,AI207-AH207))</f>
        <v>0</v>
      </c>
      <c r="AK207" s="26">
        <v>0.02</v>
      </c>
      <c r="AL207" s="26">
        <f>ROUND(AJ207*(AK207/100),2)</f>
        <v>0</v>
      </c>
      <c r="AM207" s="3" t="s">
        <v>51</v>
      </c>
    </row>
    <row r="208" spans="1:39" x14ac:dyDescent="0.25">
      <c r="A208" s="23"/>
      <c r="B208" s="24"/>
      <c r="C208" s="23"/>
      <c r="D208" s="23"/>
      <c r="E208" s="23"/>
      <c r="F208" s="23"/>
      <c r="G208" s="24"/>
      <c r="H208" s="23"/>
      <c r="I208" s="23"/>
      <c r="J208" s="23"/>
      <c r="K208" s="23"/>
      <c r="L208" s="23"/>
      <c r="M208" s="23"/>
      <c r="N208" s="25"/>
      <c r="O208" s="26"/>
      <c r="P208" s="26"/>
      <c r="Q208" s="23"/>
      <c r="R208" s="23"/>
      <c r="S208" s="27"/>
      <c r="T208" s="23"/>
      <c r="U208" s="23"/>
      <c r="V208" s="24"/>
      <c r="W208" s="23"/>
      <c r="X208" s="23"/>
      <c r="Y208" s="23"/>
      <c r="Z208" s="23"/>
      <c r="AA208" s="28"/>
      <c r="AB208" s="26"/>
      <c r="AC208" s="26"/>
      <c r="AD208" s="28"/>
      <c r="AE208" s="28"/>
      <c r="AF208" s="26"/>
      <c r="AG208" s="26" t="s">
        <v>60</v>
      </c>
      <c r="AH208" s="26">
        <f>SUM(AH204:AH207)</f>
        <v>1987652</v>
      </c>
      <c r="AI208" s="26"/>
      <c r="AJ208" s="26">
        <f>SUM(AJ204:AJ207)</f>
        <v>0</v>
      </c>
      <c r="AK208" s="26"/>
      <c r="AL208" s="26">
        <f>SUM(AL204:AL207)</f>
        <v>0</v>
      </c>
    </row>
    <row r="209" spans="1:39" x14ac:dyDescent="0.25">
      <c r="A209" s="23" t="s">
        <v>753</v>
      </c>
      <c r="B209" s="24" t="s">
        <v>754</v>
      </c>
      <c r="C209" s="23" t="s">
        <v>755</v>
      </c>
      <c r="D209" s="23" t="s">
        <v>756</v>
      </c>
      <c r="E209" s="23">
        <v>90</v>
      </c>
      <c r="F209" s="23" t="s">
        <v>757</v>
      </c>
      <c r="G209" s="24" t="s">
        <v>758</v>
      </c>
      <c r="H209" s="23" t="s">
        <v>43</v>
      </c>
      <c r="I209" s="23" t="s">
        <v>759</v>
      </c>
      <c r="J209" s="23">
        <v>0</v>
      </c>
      <c r="K209" s="23">
        <v>0</v>
      </c>
      <c r="L209" s="23">
        <v>71.349999999999994</v>
      </c>
      <c r="M209" s="23" t="s">
        <v>59</v>
      </c>
      <c r="N209" s="25">
        <f>((J209*400)+(K209*100))+L209</f>
        <v>71.349999999999994</v>
      </c>
      <c r="O209" s="26">
        <v>6500</v>
      </c>
      <c r="P209" s="26">
        <f>N209*O209</f>
        <v>463774.99999999994</v>
      </c>
      <c r="Q209" s="23">
        <v>1</v>
      </c>
      <c r="R209" s="23" t="s">
        <v>753</v>
      </c>
      <c r="S209" s="27" t="s">
        <v>754</v>
      </c>
      <c r="T209" s="23" t="s">
        <v>755</v>
      </c>
      <c r="U209" s="23" t="s">
        <v>760</v>
      </c>
      <c r="V209" s="24" t="s">
        <v>761</v>
      </c>
      <c r="W209" s="23" t="s">
        <v>48</v>
      </c>
      <c r="X209" s="23" t="s">
        <v>49</v>
      </c>
      <c r="Y209" s="23" t="s">
        <v>50</v>
      </c>
      <c r="Z209" s="23">
        <v>150</v>
      </c>
      <c r="AA209" s="28">
        <v>100</v>
      </c>
      <c r="AB209" s="26">
        <v>8300</v>
      </c>
      <c r="AC209" s="26">
        <f>Z209*AB209</f>
        <v>1245000</v>
      </c>
      <c r="AD209" s="28">
        <v>32</v>
      </c>
      <c r="AE209" s="28">
        <v>54</v>
      </c>
      <c r="AF209" s="26">
        <f>(AC209*(100-AE209))/100</f>
        <v>572700</v>
      </c>
      <c r="AG209" s="26">
        <f>P209+AF209</f>
        <v>1036475</v>
      </c>
      <c r="AH209" s="26">
        <f>(AG209*AA209)/100</f>
        <v>1036475</v>
      </c>
      <c r="AI209" s="26">
        <v>50000000</v>
      </c>
      <c r="AJ209" s="26">
        <f>IF((AI209-AH209) &gt; 1,0,IF((AI209-AH209)&lt;0,AH209-AI209,AI209-AH209))</f>
        <v>0</v>
      </c>
      <c r="AK209" s="26">
        <v>0.02</v>
      </c>
      <c r="AL209" s="26">
        <f>ROUND(AJ209*(AK209/100),2)</f>
        <v>0</v>
      </c>
      <c r="AM209" s="3" t="s">
        <v>51</v>
      </c>
    </row>
    <row r="210" spans="1:39" x14ac:dyDescent="0.25">
      <c r="A210" s="23"/>
      <c r="B210" s="24"/>
      <c r="C210" s="23"/>
      <c r="D210" s="23"/>
      <c r="E210" s="23"/>
      <c r="F210" s="23"/>
      <c r="G210" s="24"/>
      <c r="H210" s="23"/>
      <c r="I210" s="23"/>
      <c r="J210" s="23">
        <v>0</v>
      </c>
      <c r="K210" s="23">
        <v>0</v>
      </c>
      <c r="L210" s="23">
        <v>7.14</v>
      </c>
      <c r="M210" s="23" t="s">
        <v>59</v>
      </c>
      <c r="N210" s="25">
        <f>((J210*400)+(K210*100))+L210</f>
        <v>7.14</v>
      </c>
      <c r="O210" s="26">
        <v>6500</v>
      </c>
      <c r="P210" s="26">
        <f>N210*O210</f>
        <v>46410</v>
      </c>
      <c r="Q210" s="23">
        <v>1</v>
      </c>
      <c r="R210" s="23" t="s">
        <v>753</v>
      </c>
      <c r="S210" s="27" t="s">
        <v>754</v>
      </c>
      <c r="T210" s="23" t="s">
        <v>755</v>
      </c>
      <c r="U210" s="23" t="s">
        <v>760</v>
      </c>
      <c r="V210" s="24" t="s">
        <v>762</v>
      </c>
      <c r="W210" s="23" t="s">
        <v>53</v>
      </c>
      <c r="X210" s="23" t="s">
        <v>49</v>
      </c>
      <c r="Y210" s="23" t="s">
        <v>50</v>
      </c>
      <c r="Z210" s="23">
        <v>15</v>
      </c>
      <c r="AA210" s="28">
        <v>100</v>
      </c>
      <c r="AB210" s="26">
        <v>2750</v>
      </c>
      <c r="AC210" s="26">
        <f>Z210*AB210</f>
        <v>41250</v>
      </c>
      <c r="AD210" s="28">
        <v>32</v>
      </c>
      <c r="AE210" s="28">
        <v>54</v>
      </c>
      <c r="AF210" s="26">
        <f>(AC210*(100-AE210))/100</f>
        <v>18975</v>
      </c>
      <c r="AG210" s="26">
        <f>P210+AF210</f>
        <v>65385</v>
      </c>
      <c r="AH210" s="26">
        <f>(AG210*AA210)/100</f>
        <v>65385</v>
      </c>
      <c r="AI210" s="26">
        <v>50000000</v>
      </c>
      <c r="AJ210" s="26">
        <f>IF((AI210-AH210) &gt; 1,0,IF((AI210-AH210)&lt;0,AH210-AI210,AI210-AH210))</f>
        <v>0</v>
      </c>
      <c r="AK210" s="26">
        <v>0.02</v>
      </c>
      <c r="AL210" s="26">
        <f>ROUND(AJ210*(AK210/100),2)</f>
        <v>0</v>
      </c>
      <c r="AM210" s="3" t="s">
        <v>83</v>
      </c>
    </row>
    <row r="211" spans="1:39" x14ac:dyDescent="0.25">
      <c r="A211" s="23"/>
      <c r="B211" s="24"/>
      <c r="C211" s="23"/>
      <c r="D211" s="23"/>
      <c r="E211" s="23"/>
      <c r="F211" s="23"/>
      <c r="G211" s="24"/>
      <c r="H211" s="23"/>
      <c r="I211" s="23"/>
      <c r="J211" s="23">
        <v>0</v>
      </c>
      <c r="K211" s="23">
        <v>0</v>
      </c>
      <c r="L211" s="23">
        <v>6.66</v>
      </c>
      <c r="M211" s="23" t="s">
        <v>59</v>
      </c>
      <c r="N211" s="25">
        <f>((J211*400)+(K211*100))+L211</f>
        <v>6.66</v>
      </c>
      <c r="O211" s="26">
        <v>6500</v>
      </c>
      <c r="P211" s="26">
        <f>N211*O211</f>
        <v>43290</v>
      </c>
      <c r="Q211" s="23">
        <v>1</v>
      </c>
      <c r="R211" s="23" t="s">
        <v>753</v>
      </c>
      <c r="S211" s="27" t="s">
        <v>754</v>
      </c>
      <c r="T211" s="23" t="s">
        <v>755</v>
      </c>
      <c r="U211" s="23" t="s">
        <v>760</v>
      </c>
      <c r="V211" s="24" t="s">
        <v>763</v>
      </c>
      <c r="W211" s="23" t="s">
        <v>53</v>
      </c>
      <c r="X211" s="23" t="s">
        <v>49</v>
      </c>
      <c r="Y211" s="23" t="s">
        <v>50</v>
      </c>
      <c r="Z211" s="23">
        <v>14</v>
      </c>
      <c r="AA211" s="28">
        <v>100</v>
      </c>
      <c r="AB211" s="26">
        <v>2750</v>
      </c>
      <c r="AC211" s="26">
        <f>Z211*AB211</f>
        <v>38500</v>
      </c>
      <c r="AD211" s="28">
        <v>32</v>
      </c>
      <c r="AE211" s="28">
        <v>54</v>
      </c>
      <c r="AF211" s="26">
        <f>(AC211*(100-AE211))/100</f>
        <v>17710</v>
      </c>
      <c r="AG211" s="26">
        <f>P211+AF211</f>
        <v>61000</v>
      </c>
      <c r="AH211" s="26">
        <f>(AG211*AA211)/100</f>
        <v>61000</v>
      </c>
      <c r="AI211" s="26">
        <v>50000000</v>
      </c>
      <c r="AJ211" s="26">
        <f>IF((AI211-AH211) &gt; 1,0,IF((AI211-AH211)&lt;0,AH211-AI211,AI211-AH211))</f>
        <v>0</v>
      </c>
      <c r="AK211" s="26">
        <v>0.02</v>
      </c>
      <c r="AL211" s="26">
        <f>ROUND(AJ211*(AK211/100),2)</f>
        <v>0</v>
      </c>
      <c r="AM211" s="3" t="s">
        <v>264</v>
      </c>
    </row>
    <row r="212" spans="1:39" x14ac:dyDescent="0.25">
      <c r="A212" s="23"/>
      <c r="B212" s="24"/>
      <c r="C212" s="23"/>
      <c r="D212" s="23"/>
      <c r="E212" s="23"/>
      <c r="F212" s="23"/>
      <c r="G212" s="24"/>
      <c r="H212" s="23"/>
      <c r="I212" s="23"/>
      <c r="J212" s="23">
        <v>0</v>
      </c>
      <c r="K212" s="23">
        <v>0</v>
      </c>
      <c r="L212" s="23">
        <v>2.85</v>
      </c>
      <c r="M212" s="23" t="s">
        <v>59</v>
      </c>
      <c r="N212" s="25">
        <f>((J212*400)+(K212*100))+L212</f>
        <v>2.85</v>
      </c>
      <c r="O212" s="26">
        <v>6500</v>
      </c>
      <c r="P212" s="26">
        <f>N212*O212</f>
        <v>18525</v>
      </c>
      <c r="Q212" s="23">
        <v>1</v>
      </c>
      <c r="R212" s="23" t="s">
        <v>753</v>
      </c>
      <c r="S212" s="27" t="s">
        <v>754</v>
      </c>
      <c r="T212" s="23" t="s">
        <v>755</v>
      </c>
      <c r="U212" s="23" t="s">
        <v>760</v>
      </c>
      <c r="V212" s="24" t="s">
        <v>764</v>
      </c>
      <c r="W212" s="23" t="s">
        <v>48</v>
      </c>
      <c r="X212" s="23" t="s">
        <v>49</v>
      </c>
      <c r="Y212" s="23" t="s">
        <v>50</v>
      </c>
      <c r="Z212" s="23">
        <v>6</v>
      </c>
      <c r="AA212" s="28">
        <v>100</v>
      </c>
      <c r="AB212" s="26">
        <v>8300</v>
      </c>
      <c r="AC212" s="26">
        <f>Z212*AB212</f>
        <v>49800</v>
      </c>
      <c r="AD212" s="28">
        <v>32</v>
      </c>
      <c r="AE212" s="28">
        <v>54</v>
      </c>
      <c r="AF212" s="26">
        <f>(AC212*(100-AE212))/100</f>
        <v>22908</v>
      </c>
      <c r="AG212" s="26">
        <f>P212+AF212</f>
        <v>41433</v>
      </c>
      <c r="AH212" s="26">
        <f>(AG212*AA212)/100</f>
        <v>41433</v>
      </c>
      <c r="AI212" s="26">
        <v>50000000</v>
      </c>
      <c r="AJ212" s="26">
        <f>IF((AI212-AH212) &gt; 1,0,IF((AI212-AH212)&lt;0,AH212-AI212,AI212-AH212))</f>
        <v>0</v>
      </c>
      <c r="AK212" s="26">
        <v>0.02</v>
      </c>
      <c r="AL212" s="26">
        <f>ROUND(AJ212*(AK212/100),2)</f>
        <v>0</v>
      </c>
      <c r="AM212" s="3" t="s">
        <v>421</v>
      </c>
    </row>
    <row r="213" spans="1:39" x14ac:dyDescent="0.25">
      <c r="A213" s="23"/>
      <c r="B213" s="24"/>
      <c r="C213" s="23"/>
      <c r="D213" s="23"/>
      <c r="E213" s="23">
        <v>91</v>
      </c>
      <c r="F213" s="23" t="s">
        <v>765</v>
      </c>
      <c r="G213" s="24" t="s">
        <v>766</v>
      </c>
      <c r="H213" s="23" t="s">
        <v>43</v>
      </c>
      <c r="I213" s="23" t="s">
        <v>767</v>
      </c>
      <c r="J213" s="23">
        <v>0</v>
      </c>
      <c r="K213" s="23">
        <v>0</v>
      </c>
      <c r="L213" s="23">
        <v>26.5</v>
      </c>
      <c r="M213" s="23" t="s">
        <v>75</v>
      </c>
      <c r="N213" s="25">
        <f>((J213*400)+(K213*100))+L213</f>
        <v>26.5</v>
      </c>
      <c r="O213" s="26">
        <v>1500</v>
      </c>
      <c r="P213" s="26">
        <f>N213*O213</f>
        <v>39750</v>
      </c>
      <c r="Q213" s="23"/>
      <c r="R213" s="23"/>
      <c r="S213" s="27"/>
      <c r="T213" s="23"/>
      <c r="U213" s="23"/>
      <c r="V213" s="24"/>
      <c r="W213" s="23"/>
      <c r="X213" s="23"/>
      <c r="Y213" s="23"/>
      <c r="Z213" s="23"/>
      <c r="AA213" s="28"/>
      <c r="AB213" s="26"/>
      <c r="AC213" s="26"/>
      <c r="AD213" s="28"/>
      <c r="AE213" s="28"/>
      <c r="AF213" s="26"/>
      <c r="AG213" s="26">
        <f>AF213+P213</f>
        <v>39750</v>
      </c>
      <c r="AH213" s="26">
        <f>AG213</f>
        <v>39750</v>
      </c>
      <c r="AI213" s="26">
        <v>50000000</v>
      </c>
      <c r="AJ213" s="26">
        <f>IF((AI213-AH213) &gt; 1,0,IF((AI213-AH213)&lt;0,AH213-AI213,AI213-AH213))</f>
        <v>0</v>
      </c>
      <c r="AK213" s="26">
        <v>0.01</v>
      </c>
      <c r="AL213" s="26">
        <f>AJ213*(AK213/100)</f>
        <v>0</v>
      </c>
    </row>
    <row r="214" spans="1:39" x14ac:dyDescent="0.25">
      <c r="A214" s="23"/>
      <c r="B214" s="24"/>
      <c r="C214" s="23"/>
      <c r="D214" s="23"/>
      <c r="E214" s="23"/>
      <c r="F214" s="23"/>
      <c r="G214" s="24"/>
      <c r="H214" s="23"/>
      <c r="I214" s="23"/>
      <c r="J214" s="23"/>
      <c r="K214" s="23"/>
      <c r="L214" s="23"/>
      <c r="M214" s="23"/>
      <c r="N214" s="25"/>
      <c r="O214" s="26"/>
      <c r="P214" s="26"/>
      <c r="Q214" s="23"/>
      <c r="R214" s="23"/>
      <c r="S214" s="27"/>
      <c r="T214" s="23"/>
      <c r="U214" s="23"/>
      <c r="V214" s="24"/>
      <c r="W214" s="23"/>
      <c r="X214" s="23"/>
      <c r="Y214" s="23"/>
      <c r="Z214" s="23"/>
      <c r="AA214" s="28"/>
      <c r="AB214" s="26"/>
      <c r="AC214" s="26"/>
      <c r="AD214" s="28"/>
      <c r="AE214" s="28"/>
      <c r="AF214" s="26"/>
      <c r="AG214" s="26" t="s">
        <v>60</v>
      </c>
      <c r="AH214" s="26">
        <f>SUM(AH209:AH213)</f>
        <v>1244043</v>
      </c>
      <c r="AI214" s="26"/>
      <c r="AJ214" s="26">
        <f>SUM(AJ209:AJ213)</f>
        <v>0</v>
      </c>
      <c r="AK214" s="26"/>
      <c r="AL214" s="26">
        <f>SUM(AL209:AL213)</f>
        <v>0</v>
      </c>
    </row>
    <row r="215" spans="1:39" x14ac:dyDescent="0.25">
      <c r="A215" s="23" t="s">
        <v>768</v>
      </c>
      <c r="B215" s="24" t="s">
        <v>769</v>
      </c>
      <c r="C215" s="23" t="s">
        <v>770</v>
      </c>
      <c r="D215" s="23" t="s">
        <v>771</v>
      </c>
      <c r="E215" s="23">
        <v>92</v>
      </c>
      <c r="F215" s="23" t="s">
        <v>772</v>
      </c>
      <c r="G215" s="24" t="s">
        <v>773</v>
      </c>
      <c r="H215" s="23" t="s">
        <v>43</v>
      </c>
      <c r="I215" s="23" t="s">
        <v>774</v>
      </c>
      <c r="J215" s="23">
        <v>1</v>
      </c>
      <c r="K215" s="23">
        <v>1</v>
      </c>
      <c r="L215" s="23">
        <v>22</v>
      </c>
      <c r="M215" s="23" t="s">
        <v>75</v>
      </c>
      <c r="N215" s="25">
        <f>((J215*400)+(K215*100))+L215</f>
        <v>522</v>
      </c>
      <c r="O215" s="26">
        <v>4500</v>
      </c>
      <c r="P215" s="26">
        <f>N215*O215</f>
        <v>2349000</v>
      </c>
      <c r="Q215" s="23"/>
      <c r="R215" s="23"/>
      <c r="S215" s="27"/>
      <c r="T215" s="23"/>
      <c r="U215" s="23"/>
      <c r="V215" s="24"/>
      <c r="W215" s="23"/>
      <c r="X215" s="23"/>
      <c r="Y215" s="23"/>
      <c r="Z215" s="23"/>
      <c r="AA215" s="28"/>
      <c r="AB215" s="26"/>
      <c r="AC215" s="26"/>
      <c r="AD215" s="28"/>
      <c r="AE215" s="28"/>
      <c r="AF215" s="26"/>
      <c r="AG215" s="26">
        <f>AF215+P215</f>
        <v>2349000</v>
      </c>
      <c r="AH215" s="26">
        <f>AG215</f>
        <v>2349000</v>
      </c>
      <c r="AI215" s="26">
        <v>50000000</v>
      </c>
      <c r="AJ215" s="26">
        <f t="shared" ref="AJ215:AJ229" si="17">IF((AI215-AH215) &gt; 1,0,IF((AI215-AH215)&lt;0,AH215-AI215,AI215-AH215))</f>
        <v>0</v>
      </c>
      <c r="AK215" s="26">
        <v>0.01</v>
      </c>
      <c r="AL215" s="26">
        <f>AJ215*(AK215/100)</f>
        <v>0</v>
      </c>
    </row>
    <row r="216" spans="1:39" x14ac:dyDescent="0.25">
      <c r="A216" s="23"/>
      <c r="B216" s="24"/>
      <c r="C216" s="23"/>
      <c r="D216" s="23"/>
      <c r="E216" s="23">
        <v>93</v>
      </c>
      <c r="F216" s="23" t="s">
        <v>775</v>
      </c>
      <c r="G216" s="24" t="s">
        <v>776</v>
      </c>
      <c r="H216" s="23" t="s">
        <v>43</v>
      </c>
      <c r="I216" s="23" t="s">
        <v>777</v>
      </c>
      <c r="J216" s="23">
        <v>0</v>
      </c>
      <c r="K216" s="23">
        <v>2</v>
      </c>
      <c r="L216" s="23">
        <v>59</v>
      </c>
      <c r="M216" s="23" t="s">
        <v>91</v>
      </c>
      <c r="N216" s="25">
        <f>((J216*400)+(K216*100))+L216</f>
        <v>259</v>
      </c>
      <c r="O216" s="26">
        <v>2250</v>
      </c>
      <c r="P216" s="26">
        <f>N216*O216</f>
        <v>582750</v>
      </c>
      <c r="Q216" s="23"/>
      <c r="R216" s="23"/>
      <c r="S216" s="27"/>
      <c r="T216" s="23"/>
      <c r="U216" s="23"/>
      <c r="V216" s="24"/>
      <c r="W216" s="23"/>
      <c r="X216" s="23"/>
      <c r="Y216" s="23"/>
      <c r="Z216" s="23"/>
      <c r="AA216" s="28"/>
      <c r="AB216" s="26"/>
      <c r="AC216" s="26"/>
      <c r="AD216" s="28"/>
      <c r="AE216" s="28"/>
      <c r="AF216" s="26"/>
      <c r="AG216" s="26">
        <f>AF216+P216</f>
        <v>582750</v>
      </c>
      <c r="AH216" s="26">
        <f>AG216</f>
        <v>582750</v>
      </c>
      <c r="AI216" s="26">
        <v>0</v>
      </c>
      <c r="AJ216" s="26">
        <f t="shared" si="17"/>
        <v>582750</v>
      </c>
      <c r="AK216" s="26">
        <v>0.3</v>
      </c>
      <c r="AL216" s="26">
        <f>AJ216*(AK216/100)</f>
        <v>1748.25</v>
      </c>
    </row>
    <row r="217" spans="1:39" x14ac:dyDescent="0.25">
      <c r="A217" s="23"/>
      <c r="B217" s="24"/>
      <c r="C217" s="23"/>
      <c r="D217" s="23"/>
      <c r="E217" s="23">
        <v>94</v>
      </c>
      <c r="F217" s="23" t="s">
        <v>778</v>
      </c>
      <c r="G217" s="24" t="s">
        <v>779</v>
      </c>
      <c r="H217" s="23" t="s">
        <v>43</v>
      </c>
      <c r="I217" s="23" t="s">
        <v>780</v>
      </c>
      <c r="J217" s="23">
        <v>0</v>
      </c>
      <c r="K217" s="23">
        <v>0</v>
      </c>
      <c r="L217" s="23">
        <v>91.75</v>
      </c>
      <c r="M217" s="23" t="s">
        <v>59</v>
      </c>
      <c r="N217" s="25">
        <f>((J217*400)+(K217*100))+L217</f>
        <v>91.75</v>
      </c>
      <c r="O217" s="26">
        <v>7000</v>
      </c>
      <c r="P217" s="26">
        <f>N217*O217</f>
        <v>642250</v>
      </c>
      <c r="Q217" s="23">
        <v>1</v>
      </c>
      <c r="R217" s="23" t="s">
        <v>781</v>
      </c>
      <c r="S217" s="27" t="s">
        <v>782</v>
      </c>
      <c r="T217" s="23" t="s">
        <v>783</v>
      </c>
      <c r="U217" s="23" t="s">
        <v>784</v>
      </c>
      <c r="V217" s="24" t="s">
        <v>785</v>
      </c>
      <c r="W217" s="23" t="s">
        <v>48</v>
      </c>
      <c r="X217" s="23" t="s">
        <v>49</v>
      </c>
      <c r="Y217" s="23" t="s">
        <v>261</v>
      </c>
      <c r="Z217" s="23">
        <v>45</v>
      </c>
      <c r="AA217" s="28">
        <v>100</v>
      </c>
      <c r="AB217" s="26">
        <v>8300</v>
      </c>
      <c r="AC217" s="26">
        <f>Z217*AB217</f>
        <v>373500</v>
      </c>
      <c r="AD217" s="28">
        <v>10</v>
      </c>
      <c r="AE217" s="28">
        <v>10</v>
      </c>
      <c r="AF217" s="26">
        <f>(AC217*(100-AE217))/100</f>
        <v>336150</v>
      </c>
      <c r="AG217" s="26">
        <f>P217+AF217</f>
        <v>978400</v>
      </c>
      <c r="AH217" s="26">
        <f>(AG217*AA217)/100</f>
        <v>978400</v>
      </c>
      <c r="AI217" s="26">
        <f>IF(AF217&lt;=10000000,AF217,10000000)</f>
        <v>336150</v>
      </c>
      <c r="AJ217" s="26">
        <f t="shared" si="17"/>
        <v>642250</v>
      </c>
      <c r="AK217" s="26">
        <v>0.02</v>
      </c>
      <c r="AL217" s="26">
        <f>ROUND(AJ217*(AK217/100),2)</f>
        <v>128.44999999999999</v>
      </c>
      <c r="AM217" s="3" t="s">
        <v>51</v>
      </c>
    </row>
    <row r="218" spans="1:39" x14ac:dyDescent="0.25">
      <c r="A218" s="23"/>
      <c r="B218" s="24"/>
      <c r="C218" s="23"/>
      <c r="D218" s="23"/>
      <c r="E218" s="23"/>
      <c r="F218" s="23"/>
      <c r="G218" s="24"/>
      <c r="H218" s="23"/>
      <c r="I218" s="23"/>
      <c r="J218" s="23">
        <v>0</v>
      </c>
      <c r="K218" s="23">
        <v>0</v>
      </c>
      <c r="L218" s="23">
        <v>14.25</v>
      </c>
      <c r="M218" s="23" t="s">
        <v>76</v>
      </c>
      <c r="N218" s="25">
        <f>((J218*400)+(K218*100))+L218</f>
        <v>14.25</v>
      </c>
      <c r="O218" s="26">
        <v>7000</v>
      </c>
      <c r="P218" s="26">
        <f>N218*O218</f>
        <v>99750</v>
      </c>
      <c r="Q218" s="23">
        <v>1</v>
      </c>
      <c r="R218" s="23" t="s">
        <v>768</v>
      </c>
      <c r="S218" s="27" t="s">
        <v>769</v>
      </c>
      <c r="T218" s="23" t="s">
        <v>770</v>
      </c>
      <c r="U218" s="23" t="s">
        <v>786</v>
      </c>
      <c r="V218" s="24" t="s">
        <v>787</v>
      </c>
      <c r="W218" s="23" t="s">
        <v>48</v>
      </c>
      <c r="X218" s="23" t="s">
        <v>49</v>
      </c>
      <c r="Y218" s="23" t="s">
        <v>50</v>
      </c>
      <c r="Z218" s="23">
        <v>26</v>
      </c>
      <c r="AA218" s="28">
        <v>76.47</v>
      </c>
      <c r="AB218" s="26">
        <v>8300</v>
      </c>
      <c r="AC218" s="26">
        <f>Z218*AB218</f>
        <v>215800</v>
      </c>
      <c r="AD218" s="28">
        <v>22</v>
      </c>
      <c r="AE218" s="28">
        <v>34</v>
      </c>
      <c r="AF218" s="26">
        <f>(AC218*(100-AE218))/100</f>
        <v>142428</v>
      </c>
      <c r="AG218" s="26">
        <f>P218+AF218+AF219</f>
        <v>286002</v>
      </c>
      <c r="AH218" s="26">
        <f>(AG218*AA218)/100</f>
        <v>218705.72940000001</v>
      </c>
      <c r="AI218" s="26">
        <v>50000000</v>
      </c>
      <c r="AJ218" s="26">
        <f t="shared" si="17"/>
        <v>0</v>
      </c>
      <c r="AK218" s="26">
        <v>0.02</v>
      </c>
      <c r="AL218" s="26">
        <f>ROUND(AJ218*(AK218/100),2)</f>
        <v>0</v>
      </c>
      <c r="AM218" s="3" t="s">
        <v>51</v>
      </c>
    </row>
    <row r="219" spans="1:39" x14ac:dyDescent="0.25">
      <c r="A219" s="23"/>
      <c r="B219" s="24"/>
      <c r="C219" s="23"/>
      <c r="D219" s="23"/>
      <c r="E219" s="23"/>
      <c r="F219" s="23"/>
      <c r="G219" s="24"/>
      <c r="H219" s="23"/>
      <c r="I219" s="23"/>
      <c r="J219" s="23"/>
      <c r="K219" s="23"/>
      <c r="L219" s="23"/>
      <c r="M219" s="23"/>
      <c r="N219" s="25"/>
      <c r="O219" s="26"/>
      <c r="P219" s="26"/>
      <c r="Q219" s="23"/>
      <c r="R219" s="23"/>
      <c r="S219" s="27"/>
      <c r="T219" s="23"/>
      <c r="U219" s="23"/>
      <c r="V219" s="24"/>
      <c r="W219" s="23"/>
      <c r="X219" s="23"/>
      <c r="Y219" s="23" t="s">
        <v>54</v>
      </c>
      <c r="Z219" s="23">
        <v>8</v>
      </c>
      <c r="AA219" s="28">
        <v>23.53</v>
      </c>
      <c r="AB219" s="26">
        <v>8300</v>
      </c>
      <c r="AC219" s="26">
        <f>Z219*AB219</f>
        <v>66400</v>
      </c>
      <c r="AD219" s="28">
        <v>22</v>
      </c>
      <c r="AE219" s="28">
        <v>34</v>
      </c>
      <c r="AF219" s="26">
        <f>(AC219*(100-AE219))/100</f>
        <v>43824</v>
      </c>
      <c r="AG219" s="26">
        <f>P218+AF218+AF219</f>
        <v>286002</v>
      </c>
      <c r="AH219" s="26">
        <f>(AG219*AA219)/100</f>
        <v>67296.270600000003</v>
      </c>
      <c r="AI219" s="26">
        <v>0</v>
      </c>
      <c r="AJ219" s="26">
        <f t="shared" si="17"/>
        <v>67296.270600000003</v>
      </c>
      <c r="AK219" s="26">
        <v>0.3</v>
      </c>
      <c r="AL219" s="26">
        <f>ROUND(AJ219*(AK219/100),2)</f>
        <v>201.89</v>
      </c>
      <c r="AM219" s="3" t="s">
        <v>788</v>
      </c>
    </row>
    <row r="220" spans="1:39" x14ac:dyDescent="0.25">
      <c r="A220" s="23"/>
      <c r="B220" s="24"/>
      <c r="C220" s="23"/>
      <c r="D220" s="23"/>
      <c r="E220" s="23">
        <v>95</v>
      </c>
      <c r="F220" s="23" t="s">
        <v>789</v>
      </c>
      <c r="G220" s="24" t="s">
        <v>790</v>
      </c>
      <c r="H220" s="23" t="s">
        <v>43</v>
      </c>
      <c r="I220" s="23" t="s">
        <v>791</v>
      </c>
      <c r="J220" s="23">
        <v>5</v>
      </c>
      <c r="K220" s="23">
        <v>1</v>
      </c>
      <c r="L220" s="23">
        <v>94.75</v>
      </c>
      <c r="M220" s="23" t="s">
        <v>75</v>
      </c>
      <c r="N220" s="25">
        <f t="shared" ref="N220:N228" si="18">((J220*400)+(K220*100))+L220</f>
        <v>2194.75</v>
      </c>
      <c r="O220" s="26">
        <v>3950</v>
      </c>
      <c r="P220" s="26">
        <f t="shared" ref="P220:P228" si="19">N220*O220</f>
        <v>8669262.5</v>
      </c>
      <c r="Q220" s="23"/>
      <c r="R220" s="23"/>
      <c r="S220" s="27"/>
      <c r="T220" s="23"/>
      <c r="U220" s="23"/>
      <c r="V220" s="24"/>
      <c r="W220" s="23"/>
      <c r="X220" s="23"/>
      <c r="Y220" s="23"/>
      <c r="Z220" s="23"/>
      <c r="AA220" s="28"/>
      <c r="AB220" s="26"/>
      <c r="AC220" s="26"/>
      <c r="AD220" s="28"/>
      <c r="AE220" s="28"/>
      <c r="AF220" s="26"/>
      <c r="AG220" s="26">
        <f>AF220+P220</f>
        <v>8669262.5</v>
      </c>
      <c r="AH220" s="26">
        <f>AG220</f>
        <v>8669262.5</v>
      </c>
      <c r="AI220" s="26">
        <v>50000000</v>
      </c>
      <c r="AJ220" s="26">
        <f t="shared" si="17"/>
        <v>0</v>
      </c>
      <c r="AK220" s="26">
        <v>0.01</v>
      </c>
      <c r="AL220" s="26">
        <f>AJ220*(AK220/100)</f>
        <v>0</v>
      </c>
    </row>
    <row r="221" spans="1:39" x14ac:dyDescent="0.25">
      <c r="A221" s="23"/>
      <c r="B221" s="24"/>
      <c r="C221" s="23"/>
      <c r="D221" s="23"/>
      <c r="E221" s="23"/>
      <c r="F221" s="23"/>
      <c r="G221" s="24"/>
      <c r="H221" s="23"/>
      <c r="I221" s="23"/>
      <c r="J221" s="23">
        <v>0</v>
      </c>
      <c r="K221" s="23">
        <v>0</v>
      </c>
      <c r="L221" s="23">
        <v>80.5</v>
      </c>
      <c r="M221" s="23" t="s">
        <v>255</v>
      </c>
      <c r="N221" s="25">
        <f t="shared" si="18"/>
        <v>80.5</v>
      </c>
      <c r="O221" s="26">
        <v>3950</v>
      </c>
      <c r="P221" s="26">
        <f t="shared" si="19"/>
        <v>317975</v>
      </c>
      <c r="Q221" s="23">
        <v>1</v>
      </c>
      <c r="R221" s="23" t="s">
        <v>792</v>
      </c>
      <c r="S221" s="27" t="s">
        <v>793</v>
      </c>
      <c r="T221" s="23" t="s">
        <v>794</v>
      </c>
      <c r="U221" s="23" t="s">
        <v>795</v>
      </c>
      <c r="V221" s="24" t="s">
        <v>796</v>
      </c>
      <c r="W221" s="23" t="s">
        <v>109</v>
      </c>
      <c r="X221" s="23" t="s">
        <v>49</v>
      </c>
      <c r="Y221" s="23" t="s">
        <v>261</v>
      </c>
      <c r="Z221" s="23">
        <v>322</v>
      </c>
      <c r="AA221" s="28">
        <v>100</v>
      </c>
      <c r="AB221" s="26">
        <v>8150</v>
      </c>
      <c r="AC221" s="26">
        <f t="shared" ref="AC221:AC229" si="20">Z221*AB221</f>
        <v>2624300</v>
      </c>
      <c r="AD221" s="28">
        <v>36</v>
      </c>
      <c r="AE221" s="28">
        <v>62</v>
      </c>
      <c r="AF221" s="26">
        <f t="shared" ref="AF221:AF229" si="21">(AC221*(100-AE221))/100</f>
        <v>997234</v>
      </c>
      <c r="AG221" s="26">
        <f t="shared" ref="AG221:AG227" si="22">P221+AF221</f>
        <v>1315209</v>
      </c>
      <c r="AH221" s="26">
        <f t="shared" ref="AH221:AH229" si="23">(AG221*AA221)/100</f>
        <v>1315209</v>
      </c>
      <c r="AI221" s="26">
        <f t="shared" ref="AI221:AI228" si="24">IF(AF221&lt;=10000000,AF221,10000000)</f>
        <v>997234</v>
      </c>
      <c r="AJ221" s="26">
        <f t="shared" si="17"/>
        <v>317975</v>
      </c>
      <c r="AK221" s="26">
        <v>0.02</v>
      </c>
      <c r="AL221" s="26">
        <f t="shared" ref="AL221:AL229" si="25">ROUND(AJ221*(AK221/100),2)</f>
        <v>63.6</v>
      </c>
      <c r="AM221" s="3" t="s">
        <v>110</v>
      </c>
    </row>
    <row r="222" spans="1:39" x14ac:dyDescent="0.25">
      <c r="A222" s="23"/>
      <c r="B222" s="24"/>
      <c r="C222" s="23"/>
      <c r="D222" s="23"/>
      <c r="E222" s="23"/>
      <c r="F222" s="23"/>
      <c r="G222" s="24"/>
      <c r="H222" s="23"/>
      <c r="I222" s="23"/>
      <c r="J222" s="23">
        <v>0</v>
      </c>
      <c r="K222" s="23">
        <v>0</v>
      </c>
      <c r="L222" s="23">
        <v>6.75</v>
      </c>
      <c r="M222" s="23" t="s">
        <v>255</v>
      </c>
      <c r="N222" s="25">
        <f t="shared" si="18"/>
        <v>6.75</v>
      </c>
      <c r="O222" s="26">
        <v>3950</v>
      </c>
      <c r="P222" s="26">
        <f t="shared" si="19"/>
        <v>26662.5</v>
      </c>
      <c r="Q222" s="23">
        <v>1</v>
      </c>
      <c r="R222" s="23" t="s">
        <v>792</v>
      </c>
      <c r="S222" s="27" t="s">
        <v>793</v>
      </c>
      <c r="T222" s="23" t="s">
        <v>794</v>
      </c>
      <c r="U222" s="23" t="s">
        <v>795</v>
      </c>
      <c r="V222" s="24" t="s">
        <v>797</v>
      </c>
      <c r="W222" s="23" t="s">
        <v>403</v>
      </c>
      <c r="X222" s="23" t="s">
        <v>49</v>
      </c>
      <c r="Y222" s="23" t="s">
        <v>261</v>
      </c>
      <c r="Z222" s="23">
        <v>27</v>
      </c>
      <c r="AA222" s="28">
        <v>100</v>
      </c>
      <c r="AB222" s="26">
        <v>6100</v>
      </c>
      <c r="AC222" s="26">
        <f t="shared" si="20"/>
        <v>164700</v>
      </c>
      <c r="AD222" s="28">
        <v>36</v>
      </c>
      <c r="AE222" s="28">
        <v>62</v>
      </c>
      <c r="AF222" s="26">
        <f t="shared" si="21"/>
        <v>62586</v>
      </c>
      <c r="AG222" s="26">
        <f t="shared" si="22"/>
        <v>89248.5</v>
      </c>
      <c r="AH222" s="26">
        <f t="shared" si="23"/>
        <v>89248.5</v>
      </c>
      <c r="AI222" s="26">
        <f t="shared" si="24"/>
        <v>62586</v>
      </c>
      <c r="AJ222" s="26">
        <f t="shared" si="17"/>
        <v>26662.5</v>
      </c>
      <c r="AK222" s="26">
        <v>0.02</v>
      </c>
      <c r="AL222" s="26">
        <f t="shared" si="25"/>
        <v>5.33</v>
      </c>
      <c r="AM222" s="3" t="s">
        <v>421</v>
      </c>
    </row>
    <row r="223" spans="1:39" x14ac:dyDescent="0.25">
      <c r="A223" s="23"/>
      <c r="B223" s="24"/>
      <c r="C223" s="23"/>
      <c r="D223" s="23"/>
      <c r="E223" s="23"/>
      <c r="F223" s="23"/>
      <c r="G223" s="24"/>
      <c r="H223" s="23"/>
      <c r="I223" s="23"/>
      <c r="J223" s="23">
        <v>0</v>
      </c>
      <c r="K223" s="23">
        <v>0</v>
      </c>
      <c r="L223" s="23">
        <v>28</v>
      </c>
      <c r="M223" s="23" t="s">
        <v>255</v>
      </c>
      <c r="N223" s="25">
        <f t="shared" si="18"/>
        <v>28</v>
      </c>
      <c r="O223" s="26">
        <v>3950</v>
      </c>
      <c r="P223" s="26">
        <f t="shared" si="19"/>
        <v>110600</v>
      </c>
      <c r="Q223" s="23">
        <v>1</v>
      </c>
      <c r="R223" s="23" t="s">
        <v>792</v>
      </c>
      <c r="S223" s="27" t="s">
        <v>793</v>
      </c>
      <c r="T223" s="23" t="s">
        <v>794</v>
      </c>
      <c r="U223" s="23" t="s">
        <v>795</v>
      </c>
      <c r="V223" s="24" t="s">
        <v>798</v>
      </c>
      <c r="W223" s="23" t="s">
        <v>158</v>
      </c>
      <c r="X223" s="23" t="s">
        <v>49</v>
      </c>
      <c r="Y223" s="23" t="s">
        <v>261</v>
      </c>
      <c r="Z223" s="23">
        <v>27</v>
      </c>
      <c r="AA223" s="28">
        <v>100</v>
      </c>
      <c r="AB223" s="26">
        <v>5600</v>
      </c>
      <c r="AC223" s="26">
        <f t="shared" si="20"/>
        <v>151200</v>
      </c>
      <c r="AD223" s="28">
        <v>36</v>
      </c>
      <c r="AE223" s="28">
        <v>62</v>
      </c>
      <c r="AF223" s="26">
        <f t="shared" si="21"/>
        <v>57456</v>
      </c>
      <c r="AG223" s="26">
        <f t="shared" si="22"/>
        <v>168056</v>
      </c>
      <c r="AH223" s="26">
        <f t="shared" si="23"/>
        <v>168056</v>
      </c>
      <c r="AI223" s="26">
        <f t="shared" si="24"/>
        <v>57456</v>
      </c>
      <c r="AJ223" s="26">
        <f t="shared" si="17"/>
        <v>110600</v>
      </c>
      <c r="AK223" s="26">
        <v>0.02</v>
      </c>
      <c r="AL223" s="26">
        <f t="shared" si="25"/>
        <v>22.12</v>
      </c>
      <c r="AM223" s="3" t="s">
        <v>159</v>
      </c>
    </row>
    <row r="224" spans="1:39" x14ac:dyDescent="0.25">
      <c r="A224" s="23"/>
      <c r="B224" s="24"/>
      <c r="C224" s="23"/>
      <c r="D224" s="23"/>
      <c r="E224" s="23"/>
      <c r="F224" s="23"/>
      <c r="G224" s="24"/>
      <c r="H224" s="23"/>
      <c r="I224" s="23"/>
      <c r="J224" s="23">
        <v>0</v>
      </c>
      <c r="K224" s="23">
        <v>0</v>
      </c>
      <c r="L224" s="23">
        <v>34</v>
      </c>
      <c r="M224" s="23" t="s">
        <v>255</v>
      </c>
      <c r="N224" s="25">
        <f t="shared" si="18"/>
        <v>34</v>
      </c>
      <c r="O224" s="26">
        <v>3950</v>
      </c>
      <c r="P224" s="26">
        <f t="shared" si="19"/>
        <v>134300</v>
      </c>
      <c r="Q224" s="23">
        <v>1</v>
      </c>
      <c r="R224" s="23" t="s">
        <v>792</v>
      </c>
      <c r="S224" s="27" t="s">
        <v>793</v>
      </c>
      <c r="T224" s="23" t="s">
        <v>794</v>
      </c>
      <c r="U224" s="23" t="s">
        <v>795</v>
      </c>
      <c r="V224" s="24" t="s">
        <v>799</v>
      </c>
      <c r="W224" s="23" t="s">
        <v>53</v>
      </c>
      <c r="X224" s="23" t="s">
        <v>49</v>
      </c>
      <c r="Y224" s="23" t="s">
        <v>261</v>
      </c>
      <c r="Z224" s="23">
        <v>136</v>
      </c>
      <c r="AA224" s="28">
        <v>100</v>
      </c>
      <c r="AB224" s="26">
        <v>2750</v>
      </c>
      <c r="AC224" s="26">
        <f t="shared" si="20"/>
        <v>374000</v>
      </c>
      <c r="AD224" s="28">
        <v>36</v>
      </c>
      <c r="AE224" s="28">
        <v>62</v>
      </c>
      <c r="AF224" s="26">
        <f t="shared" si="21"/>
        <v>142120</v>
      </c>
      <c r="AG224" s="26">
        <f t="shared" si="22"/>
        <v>276420</v>
      </c>
      <c r="AH224" s="26">
        <f t="shared" si="23"/>
        <v>276420</v>
      </c>
      <c r="AI224" s="26">
        <f t="shared" si="24"/>
        <v>142120</v>
      </c>
      <c r="AJ224" s="26">
        <f t="shared" si="17"/>
        <v>134300</v>
      </c>
      <c r="AK224" s="26">
        <v>0.02</v>
      </c>
      <c r="AL224" s="26">
        <f t="shared" si="25"/>
        <v>26.86</v>
      </c>
      <c r="AM224" s="3" t="s">
        <v>159</v>
      </c>
    </row>
    <row r="225" spans="1:39" x14ac:dyDescent="0.25">
      <c r="A225" s="23"/>
      <c r="B225" s="24"/>
      <c r="C225" s="23"/>
      <c r="D225" s="23"/>
      <c r="E225" s="23"/>
      <c r="F225" s="23"/>
      <c r="G225" s="24"/>
      <c r="H225" s="23"/>
      <c r="I225" s="23"/>
      <c r="J225" s="23">
        <v>0</v>
      </c>
      <c r="K225" s="23">
        <v>0</v>
      </c>
      <c r="L225" s="23">
        <v>3</v>
      </c>
      <c r="M225" s="23" t="s">
        <v>255</v>
      </c>
      <c r="N225" s="25">
        <f t="shared" si="18"/>
        <v>3</v>
      </c>
      <c r="O225" s="26">
        <v>3950</v>
      </c>
      <c r="P225" s="26">
        <f t="shared" si="19"/>
        <v>11850</v>
      </c>
      <c r="Q225" s="23">
        <v>1</v>
      </c>
      <c r="R225" s="23" t="s">
        <v>792</v>
      </c>
      <c r="S225" s="27" t="s">
        <v>793</v>
      </c>
      <c r="T225" s="23" t="s">
        <v>794</v>
      </c>
      <c r="U225" s="23" t="s">
        <v>795</v>
      </c>
      <c r="V225" s="24" t="s">
        <v>800</v>
      </c>
      <c r="W225" s="23" t="s">
        <v>53</v>
      </c>
      <c r="X225" s="23" t="s">
        <v>49</v>
      </c>
      <c r="Y225" s="23" t="s">
        <v>261</v>
      </c>
      <c r="Z225" s="23">
        <v>12</v>
      </c>
      <c r="AA225" s="28">
        <v>100</v>
      </c>
      <c r="AB225" s="26">
        <v>2750</v>
      </c>
      <c r="AC225" s="26">
        <f t="shared" si="20"/>
        <v>33000</v>
      </c>
      <c r="AD225" s="28">
        <v>36</v>
      </c>
      <c r="AE225" s="28">
        <v>62</v>
      </c>
      <c r="AF225" s="26">
        <f t="shared" si="21"/>
        <v>12540</v>
      </c>
      <c r="AG225" s="26">
        <f t="shared" si="22"/>
        <v>24390</v>
      </c>
      <c r="AH225" s="26">
        <f t="shared" si="23"/>
        <v>24390</v>
      </c>
      <c r="AI225" s="26">
        <f t="shared" si="24"/>
        <v>12540</v>
      </c>
      <c r="AJ225" s="26">
        <f t="shared" si="17"/>
        <v>11850</v>
      </c>
      <c r="AK225" s="26">
        <v>0.02</v>
      </c>
      <c r="AL225" s="26">
        <f t="shared" si="25"/>
        <v>2.37</v>
      </c>
      <c r="AM225" s="3" t="s">
        <v>83</v>
      </c>
    </row>
    <row r="226" spans="1:39" x14ac:dyDescent="0.25">
      <c r="A226" s="23"/>
      <c r="B226" s="24"/>
      <c r="C226" s="23"/>
      <c r="D226" s="23"/>
      <c r="E226" s="23"/>
      <c r="F226" s="23"/>
      <c r="G226" s="24"/>
      <c r="H226" s="23"/>
      <c r="I226" s="23"/>
      <c r="J226" s="23">
        <v>0</v>
      </c>
      <c r="K226" s="23">
        <v>0</v>
      </c>
      <c r="L226" s="23">
        <v>66</v>
      </c>
      <c r="M226" s="23" t="s">
        <v>255</v>
      </c>
      <c r="N226" s="25">
        <f t="shared" si="18"/>
        <v>66</v>
      </c>
      <c r="O226" s="26">
        <v>3950</v>
      </c>
      <c r="P226" s="26">
        <f t="shared" si="19"/>
        <v>260700</v>
      </c>
      <c r="Q226" s="23">
        <v>1</v>
      </c>
      <c r="R226" s="23" t="s">
        <v>792</v>
      </c>
      <c r="S226" s="27" t="s">
        <v>793</v>
      </c>
      <c r="T226" s="23" t="s">
        <v>794</v>
      </c>
      <c r="U226" s="23" t="s">
        <v>795</v>
      </c>
      <c r="V226" s="24" t="s">
        <v>801</v>
      </c>
      <c r="W226" s="23" t="s">
        <v>158</v>
      </c>
      <c r="X226" s="23" t="s">
        <v>49</v>
      </c>
      <c r="Y226" s="23" t="s">
        <v>261</v>
      </c>
      <c r="Z226" s="23">
        <v>66</v>
      </c>
      <c r="AA226" s="28">
        <v>100</v>
      </c>
      <c r="AB226" s="26">
        <v>5600</v>
      </c>
      <c r="AC226" s="26">
        <f t="shared" si="20"/>
        <v>369600</v>
      </c>
      <c r="AD226" s="28">
        <v>36</v>
      </c>
      <c r="AE226" s="28">
        <v>62</v>
      </c>
      <c r="AF226" s="26">
        <f t="shared" si="21"/>
        <v>140448</v>
      </c>
      <c r="AG226" s="26">
        <f t="shared" si="22"/>
        <v>401148</v>
      </c>
      <c r="AH226" s="26">
        <f t="shared" si="23"/>
        <v>401148</v>
      </c>
      <c r="AI226" s="26">
        <f t="shared" si="24"/>
        <v>140448</v>
      </c>
      <c r="AJ226" s="26">
        <f t="shared" si="17"/>
        <v>260700</v>
      </c>
      <c r="AK226" s="26">
        <v>0.02</v>
      </c>
      <c r="AL226" s="26">
        <f t="shared" si="25"/>
        <v>52.14</v>
      </c>
      <c r="AM226" s="3" t="s">
        <v>159</v>
      </c>
    </row>
    <row r="227" spans="1:39" x14ac:dyDescent="0.25">
      <c r="A227" s="23"/>
      <c r="B227" s="24"/>
      <c r="C227" s="23"/>
      <c r="D227" s="23"/>
      <c r="E227" s="23"/>
      <c r="F227" s="23"/>
      <c r="G227" s="24"/>
      <c r="H227" s="23"/>
      <c r="I227" s="23"/>
      <c r="J227" s="23">
        <v>0</v>
      </c>
      <c r="K227" s="23">
        <v>1</v>
      </c>
      <c r="L227" s="23">
        <v>20</v>
      </c>
      <c r="M227" s="23" t="s">
        <v>255</v>
      </c>
      <c r="N227" s="25">
        <f t="shared" si="18"/>
        <v>120</v>
      </c>
      <c r="O227" s="26">
        <v>3950</v>
      </c>
      <c r="P227" s="26">
        <f t="shared" si="19"/>
        <v>474000</v>
      </c>
      <c r="Q227" s="23">
        <v>1</v>
      </c>
      <c r="R227" s="23" t="s">
        <v>792</v>
      </c>
      <c r="S227" s="27" t="s">
        <v>793</v>
      </c>
      <c r="T227" s="23" t="s">
        <v>794</v>
      </c>
      <c r="U227" s="23" t="s">
        <v>795</v>
      </c>
      <c r="V227" s="24" t="s">
        <v>802</v>
      </c>
      <c r="W227" s="23" t="s">
        <v>53</v>
      </c>
      <c r="X227" s="23" t="s">
        <v>49</v>
      </c>
      <c r="Y227" s="23" t="s">
        <v>261</v>
      </c>
      <c r="Z227" s="23">
        <v>480</v>
      </c>
      <c r="AA227" s="28">
        <v>100</v>
      </c>
      <c r="AB227" s="26">
        <v>2750</v>
      </c>
      <c r="AC227" s="26">
        <f t="shared" si="20"/>
        <v>1320000</v>
      </c>
      <c r="AD227" s="28">
        <v>36</v>
      </c>
      <c r="AE227" s="28">
        <v>62</v>
      </c>
      <c r="AF227" s="26">
        <f t="shared" si="21"/>
        <v>501600</v>
      </c>
      <c r="AG227" s="26">
        <f t="shared" si="22"/>
        <v>975600</v>
      </c>
      <c r="AH227" s="26">
        <f t="shared" si="23"/>
        <v>975600</v>
      </c>
      <c r="AI227" s="26">
        <f t="shared" si="24"/>
        <v>501600</v>
      </c>
      <c r="AJ227" s="26">
        <f t="shared" si="17"/>
        <v>474000</v>
      </c>
      <c r="AK227" s="26">
        <v>0.02</v>
      </c>
      <c r="AL227" s="26">
        <f t="shared" si="25"/>
        <v>94.8</v>
      </c>
      <c r="AM227" s="3" t="s">
        <v>159</v>
      </c>
    </row>
    <row r="228" spans="1:39" x14ac:dyDescent="0.25">
      <c r="A228" s="23"/>
      <c r="B228" s="24"/>
      <c r="C228" s="23"/>
      <c r="D228" s="23"/>
      <c r="E228" s="23">
        <v>96</v>
      </c>
      <c r="F228" s="23" t="s">
        <v>803</v>
      </c>
      <c r="G228" s="24" t="s">
        <v>804</v>
      </c>
      <c r="H228" s="23" t="s">
        <v>43</v>
      </c>
      <c r="I228" s="23" t="s">
        <v>805</v>
      </c>
      <c r="J228" s="23">
        <v>0</v>
      </c>
      <c r="K228" s="23">
        <v>0</v>
      </c>
      <c r="L228" s="23">
        <v>89</v>
      </c>
      <c r="M228" s="23" t="s">
        <v>45</v>
      </c>
      <c r="N228" s="25">
        <f t="shared" si="18"/>
        <v>89</v>
      </c>
      <c r="O228" s="26">
        <v>7000</v>
      </c>
      <c r="P228" s="26">
        <f t="shared" si="19"/>
        <v>623000</v>
      </c>
      <c r="Q228" s="23">
        <v>1</v>
      </c>
      <c r="R228" s="23" t="s">
        <v>806</v>
      </c>
      <c r="S228" s="27" t="s">
        <v>807</v>
      </c>
      <c r="T228" s="23" t="s">
        <v>808</v>
      </c>
      <c r="U228" s="23" t="s">
        <v>809</v>
      </c>
      <c r="V228" s="24" t="s">
        <v>810</v>
      </c>
      <c r="W228" s="23" t="s">
        <v>48</v>
      </c>
      <c r="X228" s="23" t="s">
        <v>49</v>
      </c>
      <c r="Y228" s="23" t="s">
        <v>261</v>
      </c>
      <c r="Z228" s="23">
        <v>83</v>
      </c>
      <c r="AA228" s="28">
        <v>84.69</v>
      </c>
      <c r="AB228" s="26">
        <v>8300</v>
      </c>
      <c r="AC228" s="26">
        <f t="shared" si="20"/>
        <v>688900</v>
      </c>
      <c r="AD228" s="28">
        <v>32</v>
      </c>
      <c r="AE228" s="28">
        <v>54</v>
      </c>
      <c r="AF228" s="26">
        <f t="shared" si="21"/>
        <v>316894</v>
      </c>
      <c r="AG228" s="26">
        <f>P228+AF228+AF229</f>
        <v>997164</v>
      </c>
      <c r="AH228" s="26">
        <f t="shared" si="23"/>
        <v>844498.19160000002</v>
      </c>
      <c r="AI228" s="26">
        <f t="shared" si="24"/>
        <v>316894</v>
      </c>
      <c r="AJ228" s="26">
        <f t="shared" si="17"/>
        <v>527604.19160000002</v>
      </c>
      <c r="AK228" s="26">
        <v>0.02</v>
      </c>
      <c r="AL228" s="26">
        <f t="shared" si="25"/>
        <v>105.52</v>
      </c>
      <c r="AM228" s="3" t="s">
        <v>51</v>
      </c>
    </row>
    <row r="229" spans="1:39" x14ac:dyDescent="0.25">
      <c r="A229" s="23"/>
      <c r="B229" s="24"/>
      <c r="C229" s="23"/>
      <c r="D229" s="23"/>
      <c r="E229" s="23"/>
      <c r="F229" s="23"/>
      <c r="G229" s="24"/>
      <c r="H229" s="23"/>
      <c r="I229" s="23"/>
      <c r="J229" s="23"/>
      <c r="K229" s="23"/>
      <c r="L229" s="23"/>
      <c r="M229" s="23"/>
      <c r="N229" s="25"/>
      <c r="O229" s="26"/>
      <c r="P229" s="26"/>
      <c r="Q229" s="23"/>
      <c r="R229" s="23"/>
      <c r="S229" s="27"/>
      <c r="T229" s="23"/>
      <c r="U229" s="23"/>
      <c r="V229" s="24"/>
      <c r="W229" s="23"/>
      <c r="X229" s="23"/>
      <c r="Y229" s="23" t="s">
        <v>54</v>
      </c>
      <c r="Z229" s="23">
        <v>15</v>
      </c>
      <c r="AA229" s="28">
        <v>15.31</v>
      </c>
      <c r="AB229" s="26">
        <v>8300</v>
      </c>
      <c r="AC229" s="26">
        <f t="shared" si="20"/>
        <v>124500</v>
      </c>
      <c r="AD229" s="28">
        <v>32</v>
      </c>
      <c r="AE229" s="28">
        <v>54</v>
      </c>
      <c r="AF229" s="26">
        <f t="shared" si="21"/>
        <v>57270</v>
      </c>
      <c r="AG229" s="26">
        <f>P228+AF228+AF229</f>
        <v>997164</v>
      </c>
      <c r="AH229" s="26">
        <f t="shared" si="23"/>
        <v>152665.80840000001</v>
      </c>
      <c r="AI229" s="26">
        <v>0</v>
      </c>
      <c r="AJ229" s="26">
        <f t="shared" si="17"/>
        <v>152665.80840000001</v>
      </c>
      <c r="AK229" s="26">
        <v>0.3</v>
      </c>
      <c r="AL229" s="26">
        <f t="shared" si="25"/>
        <v>458</v>
      </c>
      <c r="AM229" s="3" t="s">
        <v>811</v>
      </c>
    </row>
    <row r="230" spans="1:39" x14ac:dyDescent="0.25">
      <c r="A230" s="23"/>
      <c r="B230" s="24"/>
      <c r="C230" s="23"/>
      <c r="D230" s="23"/>
      <c r="E230" s="23"/>
      <c r="F230" s="23"/>
      <c r="G230" s="24"/>
      <c r="H230" s="23"/>
      <c r="I230" s="23"/>
      <c r="J230" s="23"/>
      <c r="K230" s="23"/>
      <c r="L230" s="23"/>
      <c r="M230" s="23"/>
      <c r="N230" s="25"/>
      <c r="O230" s="26"/>
      <c r="P230" s="26"/>
      <c r="Q230" s="23"/>
      <c r="R230" s="23"/>
      <c r="S230" s="27"/>
      <c r="T230" s="23"/>
      <c r="U230" s="23"/>
      <c r="V230" s="24"/>
      <c r="W230" s="23"/>
      <c r="X230" s="23"/>
      <c r="Y230" s="23"/>
      <c r="Z230" s="23"/>
      <c r="AA230" s="28"/>
      <c r="AB230" s="26"/>
      <c r="AC230" s="26"/>
      <c r="AD230" s="28"/>
      <c r="AE230" s="28"/>
      <c r="AF230" s="26"/>
      <c r="AG230" s="26" t="s">
        <v>60</v>
      </c>
      <c r="AH230" s="26">
        <f>SUM(AH215:AH229)</f>
        <v>17112650</v>
      </c>
      <c r="AI230" s="26"/>
      <c r="AJ230" s="26">
        <f>SUM(AJ215:AJ229)</f>
        <v>3308653.7705999999</v>
      </c>
      <c r="AK230" s="26"/>
      <c r="AL230" s="26">
        <f>SUM(AL215:AL229)</f>
        <v>2909.33</v>
      </c>
    </row>
    <row r="231" spans="1:39" x14ac:dyDescent="0.25">
      <c r="A231" s="23" t="s">
        <v>812</v>
      </c>
      <c r="B231" s="24" t="s">
        <v>813</v>
      </c>
      <c r="C231" s="23" t="s">
        <v>814</v>
      </c>
      <c r="D231" s="23" t="s">
        <v>815</v>
      </c>
      <c r="E231" s="23">
        <v>97</v>
      </c>
      <c r="F231" s="23" t="s">
        <v>816</v>
      </c>
      <c r="G231" s="24" t="s">
        <v>817</v>
      </c>
      <c r="H231" s="23" t="s">
        <v>43</v>
      </c>
      <c r="I231" s="23" t="s">
        <v>818</v>
      </c>
      <c r="J231" s="23">
        <v>0</v>
      </c>
      <c r="K231" s="23">
        <v>0</v>
      </c>
      <c r="L231" s="23">
        <v>49.25</v>
      </c>
      <c r="M231" s="23" t="s">
        <v>59</v>
      </c>
      <c r="N231" s="25">
        <f t="shared" ref="N231:N236" si="26">((J231*400)+(K231*100))+L231</f>
        <v>49.25</v>
      </c>
      <c r="O231" s="26">
        <v>1500</v>
      </c>
      <c r="P231" s="26">
        <f t="shared" ref="P231:P236" si="27">N231*O231</f>
        <v>73875</v>
      </c>
      <c r="Q231" s="23">
        <v>1</v>
      </c>
      <c r="R231" s="23" t="s">
        <v>819</v>
      </c>
      <c r="S231" s="27" t="s">
        <v>820</v>
      </c>
      <c r="T231" s="23" t="s">
        <v>821</v>
      </c>
      <c r="U231" s="23" t="s">
        <v>822</v>
      </c>
      <c r="V231" s="24" t="s">
        <v>823</v>
      </c>
      <c r="W231" s="23" t="s">
        <v>48</v>
      </c>
      <c r="X231" s="23" t="s">
        <v>49</v>
      </c>
      <c r="Y231" s="23" t="s">
        <v>50</v>
      </c>
      <c r="Z231" s="23">
        <v>197</v>
      </c>
      <c r="AA231" s="28">
        <v>100</v>
      </c>
      <c r="AB231" s="26">
        <v>8300</v>
      </c>
      <c r="AC231" s="26">
        <f>Z231*AB231</f>
        <v>1635100</v>
      </c>
      <c r="AD231" s="28">
        <v>22</v>
      </c>
      <c r="AE231" s="28">
        <v>34</v>
      </c>
      <c r="AF231" s="26">
        <f>(AC231*(100-AE231))/100</f>
        <v>1079166</v>
      </c>
      <c r="AG231" s="26">
        <f>P231+AF231</f>
        <v>1153041</v>
      </c>
      <c r="AH231" s="26">
        <f>(AG231*AA231)/100</f>
        <v>1153041</v>
      </c>
      <c r="AI231" s="26">
        <v>10000000</v>
      </c>
      <c r="AJ231" s="26">
        <f t="shared" ref="AJ231:AJ236" si="28">IF((AI231-AH231) &gt; 1,0,IF((AI231-AH231)&lt;0,AH231-AI231,AI231-AH231))</f>
        <v>0</v>
      </c>
      <c r="AK231" s="26">
        <v>0.02</v>
      </c>
      <c r="AL231" s="26">
        <f>ROUND(AJ231*(AK231/100),2)</f>
        <v>0</v>
      </c>
      <c r="AM231" s="3" t="s">
        <v>51</v>
      </c>
    </row>
    <row r="232" spans="1:39" x14ac:dyDescent="0.25">
      <c r="A232" s="23"/>
      <c r="B232" s="24"/>
      <c r="C232" s="23"/>
      <c r="D232" s="23"/>
      <c r="E232" s="23"/>
      <c r="F232" s="23"/>
      <c r="G232" s="24"/>
      <c r="H232" s="23"/>
      <c r="I232" s="23"/>
      <c r="J232" s="23">
        <v>0</v>
      </c>
      <c r="K232" s="23">
        <v>0</v>
      </c>
      <c r="L232" s="23">
        <v>31.25</v>
      </c>
      <c r="M232" s="23" t="s">
        <v>59</v>
      </c>
      <c r="N232" s="25">
        <f t="shared" si="26"/>
        <v>31.25</v>
      </c>
      <c r="O232" s="26">
        <v>1500</v>
      </c>
      <c r="P232" s="26">
        <f t="shared" si="27"/>
        <v>46875</v>
      </c>
      <c r="Q232" s="23">
        <v>1</v>
      </c>
      <c r="R232" s="23" t="s">
        <v>819</v>
      </c>
      <c r="S232" s="27" t="s">
        <v>820</v>
      </c>
      <c r="T232" s="23" t="s">
        <v>821</v>
      </c>
      <c r="U232" s="23" t="s">
        <v>822</v>
      </c>
      <c r="V232" s="24" t="s">
        <v>824</v>
      </c>
      <c r="W232" s="23" t="s">
        <v>53</v>
      </c>
      <c r="X232" s="23" t="s">
        <v>49</v>
      </c>
      <c r="Y232" s="23" t="s">
        <v>50</v>
      </c>
      <c r="Z232" s="23">
        <v>125</v>
      </c>
      <c r="AA232" s="28">
        <v>100</v>
      </c>
      <c r="AB232" s="26">
        <v>2750</v>
      </c>
      <c r="AC232" s="26">
        <f>Z232*AB232</f>
        <v>343750</v>
      </c>
      <c r="AD232" s="28">
        <v>22</v>
      </c>
      <c r="AE232" s="28">
        <v>34</v>
      </c>
      <c r="AF232" s="26">
        <f>(AC232*(100-AE232))/100</f>
        <v>226875</v>
      </c>
      <c r="AG232" s="26">
        <f>P232+AF232</f>
        <v>273750</v>
      </c>
      <c r="AH232" s="26">
        <f>(AG232*AA232)/100</f>
        <v>273750</v>
      </c>
      <c r="AI232" s="26">
        <v>10000000</v>
      </c>
      <c r="AJ232" s="26">
        <f t="shared" si="28"/>
        <v>0</v>
      </c>
      <c r="AK232" s="26">
        <v>0.02</v>
      </c>
      <c r="AL232" s="26">
        <f>ROUND(AJ232*(AK232/100),2)</f>
        <v>0</v>
      </c>
      <c r="AM232" s="3" t="s">
        <v>83</v>
      </c>
    </row>
    <row r="233" spans="1:39" x14ac:dyDescent="0.25">
      <c r="A233" s="23"/>
      <c r="B233" s="24"/>
      <c r="C233" s="23"/>
      <c r="D233" s="23"/>
      <c r="E233" s="23"/>
      <c r="F233" s="23"/>
      <c r="G233" s="24"/>
      <c r="H233" s="23"/>
      <c r="I233" s="23"/>
      <c r="J233" s="23">
        <v>0</v>
      </c>
      <c r="K233" s="23">
        <v>0</v>
      </c>
      <c r="L233" s="23">
        <v>28</v>
      </c>
      <c r="M233" s="23" t="s">
        <v>59</v>
      </c>
      <c r="N233" s="25">
        <f t="shared" si="26"/>
        <v>28</v>
      </c>
      <c r="O233" s="26">
        <v>1500</v>
      </c>
      <c r="P233" s="26">
        <f t="shared" si="27"/>
        <v>42000</v>
      </c>
      <c r="Q233" s="23">
        <v>1</v>
      </c>
      <c r="R233" s="23" t="s">
        <v>819</v>
      </c>
      <c r="S233" s="27" t="s">
        <v>820</v>
      </c>
      <c r="T233" s="23" t="s">
        <v>821</v>
      </c>
      <c r="U233" s="23" t="s">
        <v>822</v>
      </c>
      <c r="V233" s="24" t="s">
        <v>825</v>
      </c>
      <c r="W233" s="23" t="s">
        <v>53</v>
      </c>
      <c r="X233" s="23" t="s">
        <v>49</v>
      </c>
      <c r="Y233" s="23" t="s">
        <v>50</v>
      </c>
      <c r="Z233" s="23">
        <v>112</v>
      </c>
      <c r="AA233" s="28">
        <v>100</v>
      </c>
      <c r="AB233" s="26">
        <v>2750</v>
      </c>
      <c r="AC233" s="26">
        <f>Z233*AB233</f>
        <v>308000</v>
      </c>
      <c r="AD233" s="28">
        <v>22</v>
      </c>
      <c r="AE233" s="28">
        <v>34</v>
      </c>
      <c r="AF233" s="26">
        <f>(AC233*(100-AE233))/100</f>
        <v>203280</v>
      </c>
      <c r="AG233" s="26">
        <f>P233+AF233</f>
        <v>245280</v>
      </c>
      <c r="AH233" s="26">
        <f>(AG233*AA233)/100</f>
        <v>245280</v>
      </c>
      <c r="AI233" s="26">
        <v>10000000</v>
      </c>
      <c r="AJ233" s="26">
        <f t="shared" si="28"/>
        <v>0</v>
      </c>
      <c r="AK233" s="26">
        <v>0.02</v>
      </c>
      <c r="AL233" s="26">
        <f>ROUND(AJ233*(AK233/100),2)</f>
        <v>0</v>
      </c>
      <c r="AM233" s="3" t="s">
        <v>159</v>
      </c>
    </row>
    <row r="234" spans="1:39" x14ac:dyDescent="0.25">
      <c r="A234" s="23"/>
      <c r="B234" s="24"/>
      <c r="C234" s="23"/>
      <c r="D234" s="23"/>
      <c r="E234" s="23"/>
      <c r="F234" s="23"/>
      <c r="G234" s="24"/>
      <c r="H234" s="23"/>
      <c r="I234" s="23"/>
      <c r="J234" s="23">
        <v>0</v>
      </c>
      <c r="K234" s="23">
        <v>0</v>
      </c>
      <c r="L234" s="23">
        <v>10.5</v>
      </c>
      <c r="M234" s="23" t="s">
        <v>59</v>
      </c>
      <c r="N234" s="25">
        <f t="shared" si="26"/>
        <v>10.5</v>
      </c>
      <c r="O234" s="26">
        <v>1500</v>
      </c>
      <c r="P234" s="26">
        <f t="shared" si="27"/>
        <v>15750</v>
      </c>
      <c r="Q234" s="23">
        <v>1</v>
      </c>
      <c r="R234" s="23" t="s">
        <v>819</v>
      </c>
      <c r="S234" s="27" t="s">
        <v>820</v>
      </c>
      <c r="T234" s="23" t="s">
        <v>821</v>
      </c>
      <c r="U234" s="23" t="s">
        <v>822</v>
      </c>
      <c r="V234" s="24" t="s">
        <v>826</v>
      </c>
      <c r="W234" s="23" t="s">
        <v>53</v>
      </c>
      <c r="X234" s="23" t="s">
        <v>49</v>
      </c>
      <c r="Y234" s="23" t="s">
        <v>50</v>
      </c>
      <c r="Z234" s="23">
        <v>42</v>
      </c>
      <c r="AA234" s="28">
        <v>100</v>
      </c>
      <c r="AB234" s="26">
        <v>2750</v>
      </c>
      <c r="AC234" s="26">
        <f>Z234*AB234</f>
        <v>115500</v>
      </c>
      <c r="AD234" s="28">
        <v>22</v>
      </c>
      <c r="AE234" s="28">
        <v>34</v>
      </c>
      <c r="AF234" s="26">
        <f>(AC234*(100-AE234))/100</f>
        <v>76230</v>
      </c>
      <c r="AG234" s="26">
        <f>P234+AF234</f>
        <v>91980</v>
      </c>
      <c r="AH234" s="26">
        <f>(AG234*AA234)/100</f>
        <v>91980</v>
      </c>
      <c r="AI234" s="26">
        <v>10000000</v>
      </c>
      <c r="AJ234" s="26">
        <f t="shared" si="28"/>
        <v>0</v>
      </c>
      <c r="AK234" s="26">
        <v>0.02</v>
      </c>
      <c r="AL234" s="26">
        <f>ROUND(AJ234*(AK234/100),2)</f>
        <v>0</v>
      </c>
      <c r="AM234" s="3" t="s">
        <v>368</v>
      </c>
    </row>
    <row r="235" spans="1:39" x14ac:dyDescent="0.25">
      <c r="A235" s="23"/>
      <c r="B235" s="24"/>
      <c r="C235" s="23"/>
      <c r="D235" s="23"/>
      <c r="E235" s="23"/>
      <c r="F235" s="23"/>
      <c r="G235" s="24"/>
      <c r="H235" s="23"/>
      <c r="I235" s="23"/>
      <c r="J235" s="23">
        <v>1</v>
      </c>
      <c r="K235" s="23">
        <v>0</v>
      </c>
      <c r="L235" s="23">
        <v>93</v>
      </c>
      <c r="M235" s="23" t="s">
        <v>75</v>
      </c>
      <c r="N235" s="25">
        <f t="shared" si="26"/>
        <v>493</v>
      </c>
      <c r="O235" s="26">
        <v>1500</v>
      </c>
      <c r="P235" s="26">
        <f t="shared" si="27"/>
        <v>739500</v>
      </c>
      <c r="Q235" s="23"/>
      <c r="R235" s="23"/>
      <c r="S235" s="27"/>
      <c r="T235" s="23"/>
      <c r="U235" s="23"/>
      <c r="V235" s="24"/>
      <c r="W235" s="23"/>
      <c r="X235" s="23"/>
      <c r="Y235" s="23"/>
      <c r="Z235" s="23"/>
      <c r="AA235" s="28"/>
      <c r="AB235" s="26"/>
      <c r="AC235" s="26"/>
      <c r="AD235" s="28"/>
      <c r="AE235" s="28"/>
      <c r="AF235" s="26"/>
      <c r="AG235" s="26">
        <f>AF235+P235</f>
        <v>739500</v>
      </c>
      <c r="AH235" s="26">
        <f>AG235</f>
        <v>739500</v>
      </c>
      <c r="AI235" s="26">
        <v>50000000</v>
      </c>
      <c r="AJ235" s="26">
        <f t="shared" si="28"/>
        <v>0</v>
      </c>
      <c r="AK235" s="26">
        <v>0.01</v>
      </c>
      <c r="AL235" s="26">
        <f>AJ235*(AK235/100)</f>
        <v>0</v>
      </c>
    </row>
    <row r="236" spans="1:39" x14ac:dyDescent="0.25">
      <c r="A236" s="23"/>
      <c r="B236" s="24"/>
      <c r="C236" s="23"/>
      <c r="D236" s="23"/>
      <c r="E236" s="23">
        <v>98</v>
      </c>
      <c r="F236" s="23" t="s">
        <v>827</v>
      </c>
      <c r="G236" s="24" t="s">
        <v>828</v>
      </c>
      <c r="H236" s="23" t="s">
        <v>43</v>
      </c>
      <c r="I236" s="23" t="s">
        <v>829</v>
      </c>
      <c r="J236" s="23">
        <v>5</v>
      </c>
      <c r="K236" s="23">
        <v>2</v>
      </c>
      <c r="L236" s="23">
        <v>17.8</v>
      </c>
      <c r="M236" s="23" t="s">
        <v>75</v>
      </c>
      <c r="N236" s="25">
        <f t="shared" si="26"/>
        <v>2217.8000000000002</v>
      </c>
      <c r="O236" s="26">
        <v>2800</v>
      </c>
      <c r="P236" s="26">
        <f t="shared" si="27"/>
        <v>6209840.0000000009</v>
      </c>
      <c r="Q236" s="23"/>
      <c r="R236" s="23"/>
      <c r="S236" s="27"/>
      <c r="T236" s="23"/>
      <c r="U236" s="23"/>
      <c r="V236" s="24"/>
      <c r="W236" s="23"/>
      <c r="X236" s="23"/>
      <c r="Y236" s="23"/>
      <c r="Z236" s="23"/>
      <c r="AA236" s="28"/>
      <c r="AB236" s="26"/>
      <c r="AC236" s="26"/>
      <c r="AD236" s="28"/>
      <c r="AE236" s="28"/>
      <c r="AF236" s="26"/>
      <c r="AG236" s="26">
        <f>AF236+P236</f>
        <v>6209840.0000000009</v>
      </c>
      <c r="AH236" s="26">
        <f>AG236</f>
        <v>6209840.0000000009</v>
      </c>
      <c r="AI236" s="26">
        <v>50000000</v>
      </c>
      <c r="AJ236" s="26">
        <f t="shared" si="28"/>
        <v>0</v>
      </c>
      <c r="AK236" s="26">
        <v>0.01</v>
      </c>
      <c r="AL236" s="26">
        <f>AJ236*(AK236/100)</f>
        <v>0</v>
      </c>
    </row>
    <row r="237" spans="1:39" x14ac:dyDescent="0.25">
      <c r="A237" s="23"/>
      <c r="B237" s="24"/>
      <c r="C237" s="23"/>
      <c r="D237" s="23"/>
      <c r="E237" s="23"/>
      <c r="F237" s="23"/>
      <c r="G237" s="24"/>
      <c r="H237" s="23"/>
      <c r="I237" s="23"/>
      <c r="J237" s="23"/>
      <c r="K237" s="23"/>
      <c r="L237" s="23"/>
      <c r="M237" s="23"/>
      <c r="N237" s="25"/>
      <c r="O237" s="26"/>
      <c r="P237" s="26"/>
      <c r="Q237" s="23"/>
      <c r="R237" s="23"/>
      <c r="S237" s="27"/>
      <c r="T237" s="23"/>
      <c r="U237" s="23"/>
      <c r="V237" s="24"/>
      <c r="W237" s="23"/>
      <c r="X237" s="23"/>
      <c r="Y237" s="23"/>
      <c r="Z237" s="23"/>
      <c r="AA237" s="28"/>
      <c r="AB237" s="26"/>
      <c r="AC237" s="26"/>
      <c r="AD237" s="28"/>
      <c r="AE237" s="28"/>
      <c r="AF237" s="26"/>
      <c r="AG237" s="26" t="s">
        <v>60</v>
      </c>
      <c r="AH237" s="26">
        <f>SUM(AH231:AH236)</f>
        <v>8713391</v>
      </c>
      <c r="AI237" s="26"/>
      <c r="AJ237" s="26">
        <f>SUM(AJ231:AJ236)</f>
        <v>0</v>
      </c>
      <c r="AK237" s="26"/>
      <c r="AL237" s="26">
        <f>SUM(AL231:AL236)</f>
        <v>0</v>
      </c>
    </row>
    <row r="238" spans="1:39" x14ac:dyDescent="0.25">
      <c r="A238" s="23" t="s">
        <v>830</v>
      </c>
      <c r="B238" s="24" t="s">
        <v>831</v>
      </c>
      <c r="C238" s="23" t="s">
        <v>832</v>
      </c>
      <c r="D238" s="23" t="s">
        <v>833</v>
      </c>
      <c r="E238" s="23">
        <v>99</v>
      </c>
      <c r="F238" s="23" t="s">
        <v>834</v>
      </c>
      <c r="G238" s="24" t="s">
        <v>835</v>
      </c>
      <c r="H238" s="23" t="s">
        <v>43</v>
      </c>
      <c r="I238" s="23" t="s">
        <v>836</v>
      </c>
      <c r="J238" s="23">
        <v>0</v>
      </c>
      <c r="K238" s="23">
        <v>1</v>
      </c>
      <c r="L238" s="23">
        <v>0</v>
      </c>
      <c r="M238" s="23" t="s">
        <v>75</v>
      </c>
      <c r="N238" s="25">
        <f>((J238*400)+(K238*100))+L238</f>
        <v>100</v>
      </c>
      <c r="O238" s="26">
        <v>3000</v>
      </c>
      <c r="P238" s="26">
        <f>N238*O238</f>
        <v>300000</v>
      </c>
      <c r="Q238" s="23"/>
      <c r="R238" s="23"/>
      <c r="S238" s="27"/>
      <c r="T238" s="23"/>
      <c r="U238" s="23"/>
      <c r="V238" s="24"/>
      <c r="W238" s="23"/>
      <c r="X238" s="23"/>
      <c r="Y238" s="23"/>
      <c r="Z238" s="23"/>
      <c r="AA238" s="28"/>
      <c r="AB238" s="26"/>
      <c r="AC238" s="26"/>
      <c r="AD238" s="28"/>
      <c r="AE238" s="28"/>
      <c r="AF238" s="26"/>
      <c r="AG238" s="26">
        <f>AF238+P238</f>
        <v>300000</v>
      </c>
      <c r="AH238" s="26">
        <f>AG238</f>
        <v>300000</v>
      </c>
      <c r="AI238" s="26">
        <v>50000000</v>
      </c>
      <c r="AJ238" s="26">
        <f>IF((AI238-AH238) &gt; 1,0,IF((AI238-AH238)&lt;0,AH238-AI238,AI238-AH238))</f>
        <v>0</v>
      </c>
      <c r="AK238" s="26">
        <v>0.01</v>
      </c>
      <c r="AL238" s="26">
        <f>AJ238*(AK238/100)</f>
        <v>0</v>
      </c>
    </row>
    <row r="239" spans="1:39" x14ac:dyDescent="0.25">
      <c r="A239" s="23"/>
      <c r="B239" s="24"/>
      <c r="C239" s="23"/>
      <c r="D239" s="23"/>
      <c r="E239" s="23"/>
      <c r="F239" s="23"/>
      <c r="G239" s="24"/>
      <c r="H239" s="23"/>
      <c r="I239" s="23"/>
      <c r="J239" s="23"/>
      <c r="K239" s="23"/>
      <c r="L239" s="23"/>
      <c r="M239" s="23"/>
      <c r="N239" s="25"/>
      <c r="O239" s="26"/>
      <c r="P239" s="26"/>
      <c r="Q239" s="23"/>
      <c r="R239" s="23"/>
      <c r="S239" s="27"/>
      <c r="T239" s="23"/>
      <c r="U239" s="23"/>
      <c r="V239" s="24"/>
      <c r="W239" s="23"/>
      <c r="X239" s="23"/>
      <c r="Y239" s="23"/>
      <c r="Z239" s="23"/>
      <c r="AA239" s="28"/>
      <c r="AB239" s="26"/>
      <c r="AC239" s="26"/>
      <c r="AD239" s="28"/>
      <c r="AE239" s="28"/>
      <c r="AF239" s="26"/>
      <c r="AG239" s="26" t="s">
        <v>60</v>
      </c>
      <c r="AH239" s="26">
        <f>AH238</f>
        <v>300000</v>
      </c>
      <c r="AI239" s="26"/>
      <c r="AJ239" s="26">
        <f>AJ238</f>
        <v>0</v>
      </c>
      <c r="AK239" s="26"/>
      <c r="AL239" s="26">
        <f>AL238</f>
        <v>0</v>
      </c>
    </row>
    <row r="240" spans="1:39" x14ac:dyDescent="0.25">
      <c r="A240" s="23" t="s">
        <v>837</v>
      </c>
      <c r="B240" s="24" t="s">
        <v>838</v>
      </c>
      <c r="C240" s="23" t="s">
        <v>839</v>
      </c>
      <c r="D240" s="23" t="s">
        <v>840</v>
      </c>
      <c r="E240" s="23">
        <v>100</v>
      </c>
      <c r="F240" s="23" t="s">
        <v>841</v>
      </c>
      <c r="G240" s="24" t="s">
        <v>842</v>
      </c>
      <c r="H240" s="23" t="s">
        <v>43</v>
      </c>
      <c r="I240" s="23" t="s">
        <v>843</v>
      </c>
      <c r="J240" s="23">
        <v>2</v>
      </c>
      <c r="K240" s="23">
        <v>0</v>
      </c>
      <c r="L240" s="23">
        <v>0</v>
      </c>
      <c r="M240" s="23" t="s">
        <v>75</v>
      </c>
      <c r="N240" s="25">
        <f>((J240*400)+(K240*100))+L240</f>
        <v>800</v>
      </c>
      <c r="O240" s="26">
        <v>4500</v>
      </c>
      <c r="P240" s="26">
        <f>N240*O240</f>
        <v>3600000</v>
      </c>
      <c r="Q240" s="23"/>
      <c r="R240" s="23"/>
      <c r="S240" s="27"/>
      <c r="T240" s="23"/>
      <c r="U240" s="23"/>
      <c r="V240" s="24"/>
      <c r="W240" s="23"/>
      <c r="X240" s="23"/>
      <c r="Y240" s="23"/>
      <c r="Z240" s="23"/>
      <c r="AA240" s="28"/>
      <c r="AB240" s="26"/>
      <c r="AC240" s="26"/>
      <c r="AD240" s="28"/>
      <c r="AE240" s="28"/>
      <c r="AF240" s="26"/>
      <c r="AG240" s="26">
        <f>AF240+P240</f>
        <v>3600000</v>
      </c>
      <c r="AH240" s="26">
        <f>AG240</f>
        <v>3600000</v>
      </c>
      <c r="AI240" s="26">
        <v>50000000</v>
      </c>
      <c r="AJ240" s="26">
        <f>IF((AI240-AH240) &gt; 1,0,IF((AI240-AH240)&lt;0,AH240-AI240,AI240-AH240))</f>
        <v>0</v>
      </c>
      <c r="AK240" s="26">
        <v>0.01</v>
      </c>
      <c r="AL240" s="26">
        <f>AJ240*(AK240/100)</f>
        <v>0</v>
      </c>
    </row>
    <row r="241" spans="1:39" x14ac:dyDescent="0.25">
      <c r="A241" s="23"/>
      <c r="B241" s="24"/>
      <c r="C241" s="23"/>
      <c r="D241" s="23"/>
      <c r="E241" s="23"/>
      <c r="F241" s="23"/>
      <c r="G241" s="24"/>
      <c r="H241" s="23"/>
      <c r="I241" s="23"/>
      <c r="J241" s="23">
        <v>0</v>
      </c>
      <c r="K241" s="23">
        <v>0</v>
      </c>
      <c r="L241" s="23">
        <v>55</v>
      </c>
      <c r="M241" s="23" t="s">
        <v>75</v>
      </c>
      <c r="N241" s="25">
        <f>((J241*400)+(K241*100))+L241</f>
        <v>55</v>
      </c>
      <c r="O241" s="26">
        <v>4500</v>
      </c>
      <c r="P241" s="26">
        <f>N241*O241</f>
        <v>247500</v>
      </c>
      <c r="Q241" s="23"/>
      <c r="R241" s="23"/>
      <c r="S241" s="27"/>
      <c r="T241" s="23"/>
      <c r="U241" s="23"/>
      <c r="V241" s="24"/>
      <c r="W241" s="23"/>
      <c r="X241" s="23"/>
      <c r="Y241" s="23"/>
      <c r="Z241" s="23"/>
      <c r="AA241" s="28"/>
      <c r="AB241" s="26"/>
      <c r="AC241" s="26"/>
      <c r="AD241" s="28"/>
      <c r="AE241" s="28"/>
      <c r="AF241" s="26"/>
      <c r="AG241" s="26">
        <f>AF241+P241</f>
        <v>247500</v>
      </c>
      <c r="AH241" s="26">
        <f>AG241</f>
        <v>247500</v>
      </c>
      <c r="AI241" s="26">
        <v>50000000</v>
      </c>
      <c r="AJ241" s="26">
        <f>IF((AI241-AH241) &gt; 1,0,IF((AI241-AH241)&lt;0,AH241-AI241,AI241-AH241))</f>
        <v>0</v>
      </c>
      <c r="AK241" s="26">
        <v>0.01</v>
      </c>
      <c r="AL241" s="26">
        <f>AJ241*(AK241/100)</f>
        <v>0</v>
      </c>
    </row>
    <row r="242" spans="1:39" x14ac:dyDescent="0.25">
      <c r="A242" s="23"/>
      <c r="B242" s="24"/>
      <c r="C242" s="23"/>
      <c r="D242" s="23"/>
      <c r="E242" s="23"/>
      <c r="F242" s="23"/>
      <c r="G242" s="24"/>
      <c r="H242" s="23"/>
      <c r="I242" s="23"/>
      <c r="J242" s="23"/>
      <c r="K242" s="23"/>
      <c r="L242" s="23"/>
      <c r="M242" s="23"/>
      <c r="N242" s="25"/>
      <c r="O242" s="26"/>
      <c r="P242" s="26"/>
      <c r="Q242" s="23"/>
      <c r="R242" s="23"/>
      <c r="S242" s="27"/>
      <c r="T242" s="23"/>
      <c r="U242" s="23"/>
      <c r="V242" s="24"/>
      <c r="W242" s="23"/>
      <c r="X242" s="23"/>
      <c r="Y242" s="23"/>
      <c r="Z242" s="23"/>
      <c r="AA242" s="28"/>
      <c r="AB242" s="26"/>
      <c r="AC242" s="26"/>
      <c r="AD242" s="28"/>
      <c r="AE242" s="28"/>
      <c r="AF242" s="26"/>
      <c r="AG242" s="26" t="s">
        <v>60</v>
      </c>
      <c r="AH242" s="26">
        <f>SUM(AH240:AH241)</f>
        <v>3847500</v>
      </c>
      <c r="AI242" s="26"/>
      <c r="AJ242" s="26">
        <f>SUM(AJ240:AJ241)</f>
        <v>0</v>
      </c>
      <c r="AK242" s="26"/>
      <c r="AL242" s="26">
        <f>SUM(AL240:AL241)</f>
        <v>0</v>
      </c>
    </row>
    <row r="243" spans="1:39" x14ac:dyDescent="0.25">
      <c r="A243" s="23" t="s">
        <v>844</v>
      </c>
      <c r="B243" s="24" t="s">
        <v>845</v>
      </c>
      <c r="C243" s="23" t="s">
        <v>846</v>
      </c>
      <c r="D243" s="23" t="s">
        <v>847</v>
      </c>
      <c r="E243" s="23">
        <v>101</v>
      </c>
      <c r="F243" s="23" t="s">
        <v>848</v>
      </c>
      <c r="G243" s="24" t="s">
        <v>849</v>
      </c>
      <c r="H243" s="23" t="s">
        <v>43</v>
      </c>
      <c r="I243" s="23" t="s">
        <v>850</v>
      </c>
      <c r="J243" s="23">
        <v>0</v>
      </c>
      <c r="K243" s="23">
        <v>0</v>
      </c>
      <c r="L243" s="23">
        <v>60.75</v>
      </c>
      <c r="M243" s="23" t="s">
        <v>59</v>
      </c>
      <c r="N243" s="25">
        <f>((J243*400)+(K243*100))+L243</f>
        <v>60.75</v>
      </c>
      <c r="O243" s="26">
        <v>5000</v>
      </c>
      <c r="P243" s="26">
        <f>N243*O243</f>
        <v>303750</v>
      </c>
      <c r="Q243" s="23">
        <v>1</v>
      </c>
      <c r="R243" s="23" t="s">
        <v>844</v>
      </c>
      <c r="S243" s="27" t="s">
        <v>845</v>
      </c>
      <c r="T243" s="23" t="s">
        <v>846</v>
      </c>
      <c r="U243" s="23" t="s">
        <v>851</v>
      </c>
      <c r="V243" s="24" t="s">
        <v>852</v>
      </c>
      <c r="W243" s="23" t="s">
        <v>142</v>
      </c>
      <c r="X243" s="23" t="s">
        <v>143</v>
      </c>
      <c r="Y243" s="23" t="s">
        <v>50</v>
      </c>
      <c r="Z243" s="23">
        <v>297</v>
      </c>
      <c r="AA243" s="28">
        <v>100</v>
      </c>
      <c r="AB243" s="26">
        <v>7950</v>
      </c>
      <c r="AC243" s="26">
        <f>Z243*AB243</f>
        <v>2361150</v>
      </c>
      <c r="AD243" s="28">
        <v>42</v>
      </c>
      <c r="AE243" s="28">
        <v>85</v>
      </c>
      <c r="AF243" s="26">
        <f>(AC243*(100-AE243))/100</f>
        <v>354172.5</v>
      </c>
      <c r="AG243" s="26">
        <f>P243+AF243</f>
        <v>657922.5</v>
      </c>
      <c r="AH243" s="26">
        <f>(AG243*AA243)/100</f>
        <v>657922.5</v>
      </c>
      <c r="AI243" s="26">
        <v>50000000</v>
      </c>
      <c r="AJ243" s="26">
        <f>IF((AI243-AH243) &gt; 1,0,IF((AI243-AH243)&lt;0,AH243-AI243,AI243-AH243))</f>
        <v>0</v>
      </c>
      <c r="AK243" s="26">
        <v>0.02</v>
      </c>
      <c r="AL243" s="26">
        <f>ROUND(AJ243*(AK243/100),2)</f>
        <v>0</v>
      </c>
      <c r="AM243" s="3" t="s">
        <v>110</v>
      </c>
    </row>
    <row r="244" spans="1:39" x14ac:dyDescent="0.25">
      <c r="A244" s="23"/>
      <c r="B244" s="24"/>
      <c r="C244" s="23"/>
      <c r="D244" s="23"/>
      <c r="E244" s="23"/>
      <c r="F244" s="23"/>
      <c r="G244" s="24"/>
      <c r="H244" s="23"/>
      <c r="I244" s="23"/>
      <c r="J244" s="23">
        <v>0</v>
      </c>
      <c r="K244" s="23">
        <v>0</v>
      </c>
      <c r="L244" s="23">
        <v>1.5</v>
      </c>
      <c r="M244" s="23" t="s">
        <v>59</v>
      </c>
      <c r="N244" s="25">
        <f>((J244*400)+(K244*100))+L244</f>
        <v>1.5</v>
      </c>
      <c r="O244" s="26">
        <v>5000</v>
      </c>
      <c r="P244" s="26">
        <f>N244*O244</f>
        <v>7500</v>
      </c>
      <c r="Q244" s="23">
        <v>1</v>
      </c>
      <c r="R244" s="23" t="s">
        <v>844</v>
      </c>
      <c r="S244" s="27" t="s">
        <v>845</v>
      </c>
      <c r="T244" s="23" t="s">
        <v>846</v>
      </c>
      <c r="U244" s="23" t="s">
        <v>851</v>
      </c>
      <c r="V244" s="24" t="s">
        <v>853</v>
      </c>
      <c r="W244" s="23" t="s">
        <v>53</v>
      </c>
      <c r="X244" s="23" t="s">
        <v>80</v>
      </c>
      <c r="Y244" s="23" t="s">
        <v>50</v>
      </c>
      <c r="Z244" s="23">
        <v>6</v>
      </c>
      <c r="AA244" s="28">
        <v>100</v>
      </c>
      <c r="AB244" s="26">
        <v>2750</v>
      </c>
      <c r="AC244" s="26">
        <f>Z244*AB244</f>
        <v>16500</v>
      </c>
      <c r="AD244" s="28">
        <v>40</v>
      </c>
      <c r="AE244" s="28">
        <v>93</v>
      </c>
      <c r="AF244" s="26">
        <f>(AC244*(100-AE244))/100</f>
        <v>1155</v>
      </c>
      <c r="AG244" s="26">
        <f>P244+AF244</f>
        <v>8655</v>
      </c>
      <c r="AH244" s="26">
        <f>(AG244*AA244)/100</f>
        <v>8655</v>
      </c>
      <c r="AI244" s="26">
        <v>50000000</v>
      </c>
      <c r="AJ244" s="26">
        <f>IF((AI244-AH244) &gt; 1,0,IF((AI244-AH244)&lt;0,AH244-AI244,AI244-AH244))</f>
        <v>0</v>
      </c>
      <c r="AK244" s="26">
        <v>0.02</v>
      </c>
      <c r="AL244" s="26">
        <f>ROUND(AJ244*(AK244/100),2)</f>
        <v>0</v>
      </c>
      <c r="AM244" s="3" t="s">
        <v>368</v>
      </c>
    </row>
    <row r="245" spans="1:39" x14ac:dyDescent="0.25">
      <c r="A245" s="23"/>
      <c r="B245" s="24"/>
      <c r="C245" s="23"/>
      <c r="D245" s="23"/>
      <c r="E245" s="23"/>
      <c r="F245" s="23"/>
      <c r="G245" s="24"/>
      <c r="H245" s="23"/>
      <c r="I245" s="23"/>
      <c r="J245" s="23">
        <v>2</v>
      </c>
      <c r="K245" s="23">
        <v>1</v>
      </c>
      <c r="L245" s="23">
        <v>70.75</v>
      </c>
      <c r="M245" s="23" t="s">
        <v>75</v>
      </c>
      <c r="N245" s="25">
        <f>((J245*400)+(K245*100))+L245</f>
        <v>970.75</v>
      </c>
      <c r="O245" s="26">
        <v>5000</v>
      </c>
      <c r="P245" s="26">
        <f>N245*O245</f>
        <v>4853750</v>
      </c>
      <c r="Q245" s="23"/>
      <c r="R245" s="23"/>
      <c r="S245" s="27"/>
      <c r="T245" s="23"/>
      <c r="U245" s="23"/>
      <c r="V245" s="24"/>
      <c r="W245" s="23"/>
      <c r="X245" s="23"/>
      <c r="Y245" s="23"/>
      <c r="Z245" s="23"/>
      <c r="AA245" s="28"/>
      <c r="AB245" s="26"/>
      <c r="AC245" s="26"/>
      <c r="AD245" s="28"/>
      <c r="AE245" s="28"/>
      <c r="AF245" s="26"/>
      <c r="AG245" s="26">
        <f>AF245+P245</f>
        <v>4853750</v>
      </c>
      <c r="AH245" s="26">
        <f>AG245</f>
        <v>4853750</v>
      </c>
      <c r="AI245" s="26">
        <v>50000000</v>
      </c>
      <c r="AJ245" s="26">
        <f>IF((AI245-AH245) &gt; 1,0,IF((AI245-AH245)&lt;0,AH245-AI245,AI245-AH245))</f>
        <v>0</v>
      </c>
      <c r="AK245" s="26">
        <v>0.01</v>
      </c>
      <c r="AL245" s="26">
        <f>AJ245*(AK245/100)</f>
        <v>0</v>
      </c>
    </row>
    <row r="246" spans="1:39" x14ac:dyDescent="0.25">
      <c r="A246" s="23"/>
      <c r="B246" s="24"/>
      <c r="C246" s="23"/>
      <c r="D246" s="23"/>
      <c r="E246" s="23"/>
      <c r="F246" s="23"/>
      <c r="G246" s="24"/>
      <c r="H246" s="23"/>
      <c r="I246" s="23"/>
      <c r="J246" s="23"/>
      <c r="K246" s="23"/>
      <c r="L246" s="23"/>
      <c r="M246" s="23"/>
      <c r="N246" s="25"/>
      <c r="O246" s="26"/>
      <c r="P246" s="26"/>
      <c r="Q246" s="23"/>
      <c r="R246" s="23"/>
      <c r="S246" s="27"/>
      <c r="T246" s="23"/>
      <c r="U246" s="23"/>
      <c r="V246" s="24"/>
      <c r="W246" s="23"/>
      <c r="X246" s="23"/>
      <c r="Y246" s="23"/>
      <c r="Z246" s="23"/>
      <c r="AA246" s="28"/>
      <c r="AB246" s="26"/>
      <c r="AC246" s="26"/>
      <c r="AD246" s="28"/>
      <c r="AE246" s="28"/>
      <c r="AF246" s="26"/>
      <c r="AG246" s="26" t="s">
        <v>60</v>
      </c>
      <c r="AH246" s="26">
        <f>SUM(AH243:AH245)</f>
        <v>5520327.5</v>
      </c>
      <c r="AI246" s="26"/>
      <c r="AJ246" s="26">
        <f>SUM(AJ243:AJ245)</f>
        <v>0</v>
      </c>
      <c r="AK246" s="26"/>
      <c r="AL246" s="26">
        <f>SUM(AL243:AL245)</f>
        <v>0</v>
      </c>
    </row>
    <row r="247" spans="1:39" x14ac:dyDescent="0.25">
      <c r="A247" s="23" t="s">
        <v>854</v>
      </c>
      <c r="B247" s="24" t="s">
        <v>855</v>
      </c>
      <c r="C247" s="23" t="s">
        <v>856</v>
      </c>
      <c r="D247" s="23" t="s">
        <v>857</v>
      </c>
      <c r="E247" s="23">
        <v>102</v>
      </c>
      <c r="F247" s="23" t="s">
        <v>858</v>
      </c>
      <c r="G247" s="24" t="s">
        <v>859</v>
      </c>
      <c r="H247" s="23" t="s">
        <v>43</v>
      </c>
      <c r="I247" s="23" t="s">
        <v>860</v>
      </c>
      <c r="J247" s="23">
        <v>0</v>
      </c>
      <c r="K247" s="23">
        <v>1</v>
      </c>
      <c r="L247" s="23">
        <v>0</v>
      </c>
      <c r="M247" s="23" t="s">
        <v>75</v>
      </c>
      <c r="N247" s="25">
        <f>((J247*400)+(K247*100))+L247</f>
        <v>100</v>
      </c>
      <c r="O247" s="26">
        <v>5000</v>
      </c>
      <c r="P247" s="26">
        <f>N247*O247</f>
        <v>500000</v>
      </c>
      <c r="Q247" s="23"/>
      <c r="R247" s="23"/>
      <c r="S247" s="27"/>
      <c r="T247" s="23"/>
      <c r="U247" s="23"/>
      <c r="V247" s="24"/>
      <c r="W247" s="23"/>
      <c r="X247" s="23"/>
      <c r="Y247" s="23"/>
      <c r="Z247" s="23"/>
      <c r="AA247" s="28"/>
      <c r="AB247" s="26"/>
      <c r="AC247" s="26"/>
      <c r="AD247" s="28"/>
      <c r="AE247" s="28"/>
      <c r="AF247" s="26"/>
      <c r="AG247" s="26">
        <f>AF247+P247</f>
        <v>500000</v>
      </c>
      <c r="AH247" s="26">
        <f>AG247</f>
        <v>500000</v>
      </c>
      <c r="AI247" s="26">
        <v>50000000</v>
      </c>
      <c r="AJ247" s="26">
        <f>IF((AI247-AH247) &gt; 1,0,IF((AI247-AH247)&lt;0,AH247-AI247,AI247-AH247))</f>
        <v>0</v>
      </c>
      <c r="AK247" s="26">
        <v>0.01</v>
      </c>
      <c r="AL247" s="26">
        <f>AJ247*(AK247/100)</f>
        <v>0</v>
      </c>
    </row>
    <row r="248" spans="1:39" x14ac:dyDescent="0.25">
      <c r="A248" s="23"/>
      <c r="B248" s="24"/>
      <c r="C248" s="23"/>
      <c r="D248" s="23"/>
      <c r="E248" s="23"/>
      <c r="F248" s="23"/>
      <c r="G248" s="24"/>
      <c r="H248" s="23"/>
      <c r="I248" s="23"/>
      <c r="J248" s="23"/>
      <c r="K248" s="23"/>
      <c r="L248" s="23"/>
      <c r="M248" s="23"/>
      <c r="N248" s="25"/>
      <c r="O248" s="26"/>
      <c r="P248" s="26"/>
      <c r="Q248" s="23"/>
      <c r="R248" s="23"/>
      <c r="S248" s="27"/>
      <c r="T248" s="23"/>
      <c r="U248" s="23"/>
      <c r="V248" s="24"/>
      <c r="W248" s="23"/>
      <c r="X248" s="23"/>
      <c r="Y248" s="23"/>
      <c r="Z248" s="23"/>
      <c r="AA248" s="28"/>
      <c r="AB248" s="26"/>
      <c r="AC248" s="26"/>
      <c r="AD248" s="28"/>
      <c r="AE248" s="28"/>
      <c r="AF248" s="26"/>
      <c r="AG248" s="26" t="s">
        <v>60</v>
      </c>
      <c r="AH248" s="26">
        <f>AH247</f>
        <v>500000</v>
      </c>
      <c r="AI248" s="26"/>
      <c r="AJ248" s="26">
        <f>AJ247</f>
        <v>0</v>
      </c>
      <c r="AK248" s="26"/>
      <c r="AL248" s="26">
        <f>AL247</f>
        <v>0</v>
      </c>
    </row>
    <row r="249" spans="1:39" x14ac:dyDescent="0.25">
      <c r="A249" s="23" t="s">
        <v>861</v>
      </c>
      <c r="B249" s="24" t="s">
        <v>862</v>
      </c>
      <c r="C249" s="23" t="s">
        <v>863</v>
      </c>
      <c r="D249" s="23" t="s">
        <v>305</v>
      </c>
      <c r="E249" s="23">
        <v>103</v>
      </c>
      <c r="F249" s="23" t="s">
        <v>864</v>
      </c>
      <c r="G249" s="24" t="s">
        <v>865</v>
      </c>
      <c r="H249" s="23" t="s">
        <v>43</v>
      </c>
      <c r="I249" s="23" t="s">
        <v>866</v>
      </c>
      <c r="J249" s="23">
        <v>0</v>
      </c>
      <c r="K249" s="23">
        <v>2</v>
      </c>
      <c r="L249" s="23">
        <v>0</v>
      </c>
      <c r="M249" s="23" t="s">
        <v>75</v>
      </c>
      <c r="N249" s="25">
        <f>((J249*400)+(K249*100))+L249</f>
        <v>200</v>
      </c>
      <c r="O249" s="26">
        <v>1000</v>
      </c>
      <c r="P249" s="26">
        <f>N249*O249</f>
        <v>200000</v>
      </c>
      <c r="Q249" s="23"/>
      <c r="R249" s="23"/>
      <c r="S249" s="27"/>
      <c r="T249" s="23"/>
      <c r="U249" s="23"/>
      <c r="V249" s="24"/>
      <c r="W249" s="23"/>
      <c r="X249" s="23"/>
      <c r="Y249" s="23"/>
      <c r="Z249" s="23"/>
      <c r="AA249" s="28"/>
      <c r="AB249" s="26"/>
      <c r="AC249" s="26"/>
      <c r="AD249" s="28"/>
      <c r="AE249" s="28"/>
      <c r="AF249" s="26"/>
      <c r="AG249" s="26">
        <f>AF249+P249</f>
        <v>200000</v>
      </c>
      <c r="AH249" s="26">
        <f>AG249</f>
        <v>200000</v>
      </c>
      <c r="AI249" s="26">
        <v>50000000</v>
      </c>
      <c r="AJ249" s="26">
        <f>IF((AI249-AH249) &gt; 1,0,IF((AI249-AH249)&lt;0,AH249-AI249,AI249-AH249))</f>
        <v>0</v>
      </c>
      <c r="AK249" s="26">
        <v>0.01</v>
      </c>
      <c r="AL249" s="26">
        <f>AJ249*(AK249/100)</f>
        <v>0</v>
      </c>
    </row>
    <row r="250" spans="1:39" x14ac:dyDescent="0.25">
      <c r="A250" s="23"/>
      <c r="B250" s="24"/>
      <c r="C250" s="23"/>
      <c r="D250" s="23"/>
      <c r="E250" s="23"/>
      <c r="F250" s="23"/>
      <c r="G250" s="24"/>
      <c r="H250" s="23"/>
      <c r="I250" s="23"/>
      <c r="J250" s="23"/>
      <c r="K250" s="23"/>
      <c r="L250" s="23"/>
      <c r="M250" s="23"/>
      <c r="N250" s="25"/>
      <c r="O250" s="26"/>
      <c r="P250" s="26"/>
      <c r="Q250" s="23"/>
      <c r="R250" s="23"/>
      <c r="S250" s="27"/>
      <c r="T250" s="23"/>
      <c r="U250" s="23"/>
      <c r="V250" s="24"/>
      <c r="W250" s="23"/>
      <c r="X250" s="23"/>
      <c r="Y250" s="23"/>
      <c r="Z250" s="23"/>
      <c r="AA250" s="28"/>
      <c r="AB250" s="26"/>
      <c r="AC250" s="26"/>
      <c r="AD250" s="28"/>
      <c r="AE250" s="28"/>
      <c r="AF250" s="26"/>
      <c r="AG250" s="26" t="s">
        <v>60</v>
      </c>
      <c r="AH250" s="26">
        <f>AH249</f>
        <v>200000</v>
      </c>
      <c r="AI250" s="26"/>
      <c r="AJ250" s="26">
        <f>AJ249</f>
        <v>0</v>
      </c>
      <c r="AK250" s="26"/>
      <c r="AL250" s="26">
        <f>AL249</f>
        <v>0</v>
      </c>
    </row>
    <row r="251" spans="1:39" x14ac:dyDescent="0.25">
      <c r="A251" s="23" t="s">
        <v>867</v>
      </c>
      <c r="B251" s="24" t="s">
        <v>868</v>
      </c>
      <c r="C251" s="23" t="s">
        <v>869</v>
      </c>
      <c r="D251" s="23" t="s">
        <v>870</v>
      </c>
      <c r="E251" s="23">
        <v>104</v>
      </c>
      <c r="F251" s="23" t="s">
        <v>871</v>
      </c>
      <c r="G251" s="24" t="s">
        <v>872</v>
      </c>
      <c r="H251" s="23" t="s">
        <v>43</v>
      </c>
      <c r="I251" s="23" t="s">
        <v>873</v>
      </c>
      <c r="J251" s="23">
        <v>0</v>
      </c>
      <c r="K251" s="23">
        <v>0</v>
      </c>
      <c r="L251" s="23">
        <v>52</v>
      </c>
      <c r="M251" s="23" t="s">
        <v>255</v>
      </c>
      <c r="N251" s="25">
        <f>((J251*400)+(K251*100))+L251</f>
        <v>52</v>
      </c>
      <c r="O251" s="26">
        <v>5000</v>
      </c>
      <c r="P251" s="26">
        <f>N251*O251</f>
        <v>260000</v>
      </c>
      <c r="Q251" s="23">
        <v>1</v>
      </c>
      <c r="R251" s="23" t="s">
        <v>874</v>
      </c>
      <c r="S251" s="27" t="s">
        <v>875</v>
      </c>
      <c r="T251" s="23" t="s">
        <v>876</v>
      </c>
      <c r="U251" s="23" t="s">
        <v>877</v>
      </c>
      <c r="V251" s="24" t="s">
        <v>878</v>
      </c>
      <c r="W251" s="23" t="s">
        <v>48</v>
      </c>
      <c r="X251" s="23" t="s">
        <v>49</v>
      </c>
      <c r="Y251" s="23" t="s">
        <v>261</v>
      </c>
      <c r="Z251" s="23">
        <v>94</v>
      </c>
      <c r="AA251" s="28">
        <v>100</v>
      </c>
      <c r="AB251" s="26">
        <v>8300</v>
      </c>
      <c r="AC251" s="26">
        <f>Z251*AB251</f>
        <v>780200</v>
      </c>
      <c r="AD251" s="28">
        <v>20</v>
      </c>
      <c r="AE251" s="28">
        <v>30</v>
      </c>
      <c r="AF251" s="26">
        <f>(AC251*(100-AE251))/100</f>
        <v>546140</v>
      </c>
      <c r="AG251" s="26">
        <f>P251+AF251</f>
        <v>806140</v>
      </c>
      <c r="AH251" s="26">
        <f>(AG251*AA251)/100</f>
        <v>806140</v>
      </c>
      <c r="AI251" s="26">
        <f>IF(AF251&lt;=10000000,AF251,10000000)</f>
        <v>546140</v>
      </c>
      <c r="AJ251" s="26">
        <f>IF((AI251-AH251) &gt; 1,0,IF((AI251-AH251)&lt;0,AH251-AI251,AI251-AH251))</f>
        <v>260000</v>
      </c>
      <c r="AK251" s="26">
        <v>0.02</v>
      </c>
      <c r="AL251" s="26">
        <f>ROUND(AJ251*(AK251/100),2)</f>
        <v>52</v>
      </c>
      <c r="AM251" s="3" t="s">
        <v>51</v>
      </c>
    </row>
    <row r="252" spans="1:39" x14ac:dyDescent="0.25">
      <c r="A252" s="23"/>
      <c r="B252" s="24"/>
      <c r="C252" s="23"/>
      <c r="D252" s="23"/>
      <c r="E252" s="23"/>
      <c r="F252" s="23"/>
      <c r="G252" s="24"/>
      <c r="H252" s="23"/>
      <c r="I252" s="23"/>
      <c r="J252" s="23"/>
      <c r="K252" s="23"/>
      <c r="L252" s="23"/>
      <c r="M252" s="23"/>
      <c r="N252" s="25"/>
      <c r="O252" s="26"/>
      <c r="P252" s="26"/>
      <c r="Q252" s="23"/>
      <c r="R252" s="23"/>
      <c r="S252" s="27"/>
      <c r="T252" s="23"/>
      <c r="U252" s="23"/>
      <c r="V252" s="24"/>
      <c r="W252" s="23"/>
      <c r="X252" s="23"/>
      <c r="Y252" s="23"/>
      <c r="Z252" s="23"/>
      <c r="AA252" s="28"/>
      <c r="AB252" s="26"/>
      <c r="AC252" s="26"/>
      <c r="AD252" s="28"/>
      <c r="AE252" s="28"/>
      <c r="AF252" s="26"/>
      <c r="AG252" s="26" t="s">
        <v>60</v>
      </c>
      <c r="AH252" s="26">
        <f>AH251</f>
        <v>806140</v>
      </c>
      <c r="AI252" s="26"/>
      <c r="AJ252" s="26">
        <f>AJ251</f>
        <v>260000</v>
      </c>
      <c r="AK252" s="26"/>
      <c r="AL252" s="26">
        <f>AL251</f>
        <v>52</v>
      </c>
    </row>
    <row r="253" spans="1:39" x14ac:dyDescent="0.25">
      <c r="A253" s="23" t="s">
        <v>879</v>
      </c>
      <c r="B253" s="24" t="s">
        <v>880</v>
      </c>
      <c r="C253" s="23" t="s">
        <v>881</v>
      </c>
      <c r="D253" s="23" t="s">
        <v>882</v>
      </c>
      <c r="E253" s="23">
        <v>105</v>
      </c>
      <c r="F253" s="23" t="s">
        <v>883</v>
      </c>
      <c r="G253" s="24" t="s">
        <v>884</v>
      </c>
      <c r="H253" s="23" t="s">
        <v>43</v>
      </c>
      <c r="I253" s="23" t="s">
        <v>885</v>
      </c>
      <c r="J253" s="23">
        <v>0</v>
      </c>
      <c r="K253" s="23">
        <v>0</v>
      </c>
      <c r="L253" s="23">
        <v>60</v>
      </c>
      <c r="M253" s="23" t="s">
        <v>59</v>
      </c>
      <c r="N253" s="25">
        <f>((J253*400)+(K253*100))+L253</f>
        <v>60</v>
      </c>
      <c r="O253" s="26">
        <v>4500</v>
      </c>
      <c r="P253" s="26">
        <f>N253*O253</f>
        <v>270000</v>
      </c>
      <c r="Q253" s="23">
        <v>1</v>
      </c>
      <c r="R253" s="23" t="s">
        <v>879</v>
      </c>
      <c r="S253" s="27" t="s">
        <v>880</v>
      </c>
      <c r="T253" s="23" t="s">
        <v>881</v>
      </c>
      <c r="U253" s="23" t="s">
        <v>886</v>
      </c>
      <c r="V253" s="24" t="s">
        <v>887</v>
      </c>
      <c r="W253" s="23" t="s">
        <v>109</v>
      </c>
      <c r="X253" s="23" t="s">
        <v>49</v>
      </c>
      <c r="Y253" s="23" t="s">
        <v>50</v>
      </c>
      <c r="Z253" s="23">
        <v>190</v>
      </c>
      <c r="AA253" s="28">
        <v>100</v>
      </c>
      <c r="AB253" s="26">
        <v>8150</v>
      </c>
      <c r="AC253" s="26">
        <f>Z253*AB253</f>
        <v>1548500</v>
      </c>
      <c r="AD253" s="28">
        <v>22</v>
      </c>
      <c r="AE253" s="28">
        <v>34</v>
      </c>
      <c r="AF253" s="26">
        <f>(AC253*(100-AE253))/100</f>
        <v>1022010</v>
      </c>
      <c r="AG253" s="26">
        <f>P253+AF253</f>
        <v>1292010</v>
      </c>
      <c r="AH253" s="26">
        <f>(AG253*AA253)/100</f>
        <v>1292010</v>
      </c>
      <c r="AI253" s="26">
        <v>50000000</v>
      </c>
      <c r="AJ253" s="26">
        <f>IF((AI253-AH253) &gt; 1,0,IF((AI253-AH253)&lt;0,AH253-AI253,AI253-AH253))</f>
        <v>0</v>
      </c>
      <c r="AK253" s="26">
        <v>0.02</v>
      </c>
      <c r="AL253" s="26">
        <f>ROUND(AJ253*(AK253/100),2)</f>
        <v>0</v>
      </c>
      <c r="AM253" s="3" t="s">
        <v>110</v>
      </c>
    </row>
    <row r="254" spans="1:39" x14ac:dyDescent="0.25">
      <c r="A254" s="23"/>
      <c r="B254" s="24"/>
      <c r="C254" s="23"/>
      <c r="D254" s="23"/>
      <c r="E254" s="23"/>
      <c r="F254" s="23"/>
      <c r="G254" s="24"/>
      <c r="H254" s="23"/>
      <c r="I254" s="23"/>
      <c r="J254" s="23"/>
      <c r="K254" s="23"/>
      <c r="L254" s="23"/>
      <c r="M254" s="23"/>
      <c r="N254" s="25"/>
      <c r="O254" s="26"/>
      <c r="P254" s="26"/>
      <c r="Q254" s="23"/>
      <c r="R254" s="23"/>
      <c r="S254" s="27"/>
      <c r="T254" s="23"/>
      <c r="U254" s="23"/>
      <c r="V254" s="24"/>
      <c r="W254" s="23"/>
      <c r="X254" s="23"/>
      <c r="Y254" s="23"/>
      <c r="Z254" s="23"/>
      <c r="AA254" s="28"/>
      <c r="AB254" s="26"/>
      <c r="AC254" s="26"/>
      <c r="AD254" s="28"/>
      <c r="AE254" s="28"/>
      <c r="AF254" s="26"/>
      <c r="AG254" s="26" t="s">
        <v>60</v>
      </c>
      <c r="AH254" s="26">
        <f>AH253</f>
        <v>1292010</v>
      </c>
      <c r="AI254" s="26"/>
      <c r="AJ254" s="26">
        <f>AJ253</f>
        <v>0</v>
      </c>
      <c r="AK254" s="26"/>
      <c r="AL254" s="26">
        <f>AL253</f>
        <v>0</v>
      </c>
    </row>
    <row r="255" spans="1:39" x14ac:dyDescent="0.25">
      <c r="A255" s="23" t="s">
        <v>888</v>
      </c>
      <c r="B255" s="24" t="s">
        <v>889</v>
      </c>
      <c r="C255" s="23" t="s">
        <v>890</v>
      </c>
      <c r="D255" s="23" t="s">
        <v>891</v>
      </c>
      <c r="E255" s="23">
        <v>106</v>
      </c>
      <c r="F255" s="23" t="s">
        <v>892</v>
      </c>
      <c r="G255" s="24" t="s">
        <v>893</v>
      </c>
      <c r="H255" s="23" t="s">
        <v>43</v>
      </c>
      <c r="I255" s="23" t="s">
        <v>894</v>
      </c>
      <c r="J255" s="23">
        <v>3</v>
      </c>
      <c r="K255" s="23">
        <v>0</v>
      </c>
      <c r="L255" s="23">
        <v>41</v>
      </c>
      <c r="M255" s="23" t="s">
        <v>75</v>
      </c>
      <c r="N255" s="25">
        <f>((J255*400)+(K255*100))+L255</f>
        <v>1241</v>
      </c>
      <c r="O255" s="26">
        <v>4500</v>
      </c>
      <c r="P255" s="26">
        <f>N255*O255</f>
        <v>5584500</v>
      </c>
      <c r="Q255" s="23"/>
      <c r="R255" s="23"/>
      <c r="S255" s="27"/>
      <c r="T255" s="23"/>
      <c r="U255" s="23"/>
      <c r="V255" s="24"/>
      <c r="W255" s="23"/>
      <c r="X255" s="23"/>
      <c r="Y255" s="23"/>
      <c r="Z255" s="23"/>
      <c r="AA255" s="28"/>
      <c r="AB255" s="26"/>
      <c r="AC255" s="26"/>
      <c r="AD255" s="28"/>
      <c r="AE255" s="28"/>
      <c r="AF255" s="26"/>
      <c r="AG255" s="26">
        <f>AF255+P255</f>
        <v>5584500</v>
      </c>
      <c r="AH255" s="26">
        <f>AG255</f>
        <v>5584500</v>
      </c>
      <c r="AI255" s="26">
        <v>50000000</v>
      </c>
      <c r="AJ255" s="26">
        <f>IF((AI255-AH255) &gt; 1,0,IF((AI255-AH255)&lt;0,AH255-AI255,AI255-AH255))</f>
        <v>0</v>
      </c>
      <c r="AK255" s="26">
        <v>0.01</v>
      </c>
      <c r="AL255" s="26">
        <f>AJ255*(AK255/100)</f>
        <v>0</v>
      </c>
    </row>
    <row r="256" spans="1:39" x14ac:dyDescent="0.25">
      <c r="A256" s="23"/>
      <c r="B256" s="24"/>
      <c r="C256" s="23"/>
      <c r="D256" s="23"/>
      <c r="E256" s="23"/>
      <c r="F256" s="23"/>
      <c r="G256" s="24"/>
      <c r="H256" s="23"/>
      <c r="I256" s="23"/>
      <c r="J256" s="23">
        <v>0</v>
      </c>
      <c r="K256" s="23">
        <v>0</v>
      </c>
      <c r="L256" s="23">
        <v>65.25</v>
      </c>
      <c r="M256" s="23" t="s">
        <v>59</v>
      </c>
      <c r="N256" s="25">
        <f>((J256*400)+(K256*100))+L256</f>
        <v>65.25</v>
      </c>
      <c r="O256" s="26">
        <v>4500</v>
      </c>
      <c r="P256" s="26">
        <f>N256*O256</f>
        <v>293625</v>
      </c>
      <c r="Q256" s="23">
        <v>1</v>
      </c>
      <c r="R256" s="23" t="s">
        <v>888</v>
      </c>
      <c r="S256" s="27" t="s">
        <v>889</v>
      </c>
      <c r="T256" s="23" t="s">
        <v>890</v>
      </c>
      <c r="U256" s="23" t="s">
        <v>895</v>
      </c>
      <c r="V256" s="24" t="s">
        <v>896</v>
      </c>
      <c r="W256" s="23" t="s">
        <v>142</v>
      </c>
      <c r="X256" s="23" t="s">
        <v>143</v>
      </c>
      <c r="Y256" s="23" t="s">
        <v>50</v>
      </c>
      <c r="Z256" s="23">
        <v>309</v>
      </c>
      <c r="AA256" s="28">
        <v>100</v>
      </c>
      <c r="AB256" s="26">
        <v>7950</v>
      </c>
      <c r="AC256" s="26">
        <f>Z256*AB256</f>
        <v>2456550</v>
      </c>
      <c r="AD256" s="28">
        <v>32</v>
      </c>
      <c r="AE256" s="28">
        <v>85</v>
      </c>
      <c r="AF256" s="26">
        <f>(AC256*(100-AE256))/100</f>
        <v>368482.5</v>
      </c>
      <c r="AG256" s="26">
        <f>P256+AF256</f>
        <v>662107.5</v>
      </c>
      <c r="AH256" s="26">
        <f>(AG256*AA256)/100</f>
        <v>662107.5</v>
      </c>
      <c r="AI256" s="26">
        <v>50000000</v>
      </c>
      <c r="AJ256" s="26">
        <f>IF((AI256-AH256) &gt; 1,0,IF((AI256-AH256)&lt;0,AH256-AI256,AI256-AH256))</f>
        <v>0</v>
      </c>
      <c r="AK256" s="26">
        <v>0.02</v>
      </c>
      <c r="AL256" s="26">
        <f>ROUND(AJ256*(AK256/100),2)</f>
        <v>0</v>
      </c>
      <c r="AM256" s="3" t="s">
        <v>110</v>
      </c>
    </row>
    <row r="257" spans="1:39" x14ac:dyDescent="0.25">
      <c r="A257" s="23"/>
      <c r="B257" s="24"/>
      <c r="C257" s="23"/>
      <c r="D257" s="23"/>
      <c r="E257" s="23"/>
      <c r="F257" s="23"/>
      <c r="G257" s="24"/>
      <c r="H257" s="23"/>
      <c r="I257" s="23"/>
      <c r="J257" s="23">
        <v>0</v>
      </c>
      <c r="K257" s="23">
        <v>0</v>
      </c>
      <c r="L257" s="23">
        <v>30</v>
      </c>
      <c r="M257" s="23" t="s">
        <v>59</v>
      </c>
      <c r="N257" s="25">
        <f>((J257*400)+(K257*100))+L257</f>
        <v>30</v>
      </c>
      <c r="O257" s="26">
        <v>4500</v>
      </c>
      <c r="P257" s="26">
        <f>N257*O257</f>
        <v>135000</v>
      </c>
      <c r="Q257" s="23">
        <v>1</v>
      </c>
      <c r="R257" s="23" t="s">
        <v>888</v>
      </c>
      <c r="S257" s="27" t="s">
        <v>889</v>
      </c>
      <c r="T257" s="23" t="s">
        <v>890</v>
      </c>
      <c r="U257" s="23" t="s">
        <v>895</v>
      </c>
      <c r="V257" s="24" t="s">
        <v>897</v>
      </c>
      <c r="W257" s="23" t="s">
        <v>142</v>
      </c>
      <c r="X257" s="23" t="s">
        <v>143</v>
      </c>
      <c r="Y257" s="23" t="s">
        <v>50</v>
      </c>
      <c r="Z257" s="23">
        <v>240</v>
      </c>
      <c r="AA257" s="28">
        <v>100</v>
      </c>
      <c r="AB257" s="26">
        <v>7950</v>
      </c>
      <c r="AC257" s="26">
        <f>Z257*AB257</f>
        <v>1908000</v>
      </c>
      <c r="AD257" s="28">
        <v>32</v>
      </c>
      <c r="AE257" s="28">
        <v>85</v>
      </c>
      <c r="AF257" s="26">
        <f>(AC257*(100-AE257))/100</f>
        <v>286200</v>
      </c>
      <c r="AG257" s="26">
        <f>P257+AF257</f>
        <v>421200</v>
      </c>
      <c r="AH257" s="26">
        <f>(AG257*AA257)/100</f>
        <v>421200</v>
      </c>
      <c r="AI257" s="26">
        <v>50000000</v>
      </c>
      <c r="AJ257" s="26">
        <f>IF((AI257-AH257) &gt; 1,0,IF((AI257-AH257)&lt;0,AH257-AI257,AI257-AH257))</f>
        <v>0</v>
      </c>
      <c r="AK257" s="26">
        <v>0.02</v>
      </c>
      <c r="AL257" s="26">
        <f>ROUND(AJ257*(AK257/100),2)</f>
        <v>0</v>
      </c>
      <c r="AM257" s="3" t="s">
        <v>110</v>
      </c>
    </row>
    <row r="258" spans="1:39" x14ac:dyDescent="0.25">
      <c r="A258" s="23"/>
      <c r="B258" s="24"/>
      <c r="C258" s="23"/>
      <c r="D258" s="23"/>
      <c r="E258" s="23"/>
      <c r="F258" s="23"/>
      <c r="G258" s="24"/>
      <c r="H258" s="23"/>
      <c r="I258" s="23"/>
      <c r="J258" s="23">
        <v>0</v>
      </c>
      <c r="K258" s="23">
        <v>0</v>
      </c>
      <c r="L258" s="23">
        <v>76.75</v>
      </c>
      <c r="M258" s="23" t="s">
        <v>59</v>
      </c>
      <c r="N258" s="25">
        <f>((J258*400)+(K258*100))+L258</f>
        <v>76.75</v>
      </c>
      <c r="O258" s="26">
        <v>4500</v>
      </c>
      <c r="P258" s="26">
        <f>N258*O258</f>
        <v>345375</v>
      </c>
      <c r="Q258" s="23">
        <v>1</v>
      </c>
      <c r="R258" s="23" t="s">
        <v>888</v>
      </c>
      <c r="S258" s="27" t="s">
        <v>889</v>
      </c>
      <c r="T258" s="23" t="s">
        <v>890</v>
      </c>
      <c r="U258" s="23" t="s">
        <v>895</v>
      </c>
      <c r="V258" s="24" t="s">
        <v>898</v>
      </c>
      <c r="W258" s="23" t="s">
        <v>48</v>
      </c>
      <c r="X258" s="23" t="s">
        <v>49</v>
      </c>
      <c r="Y258" s="23" t="s">
        <v>50</v>
      </c>
      <c r="Z258" s="23">
        <v>307</v>
      </c>
      <c r="AA258" s="28">
        <v>100</v>
      </c>
      <c r="AB258" s="26">
        <v>8300</v>
      </c>
      <c r="AC258" s="26">
        <f>Z258*AB258</f>
        <v>2548100</v>
      </c>
      <c r="AD258" s="28">
        <v>32</v>
      </c>
      <c r="AE258" s="28">
        <v>54</v>
      </c>
      <c r="AF258" s="26">
        <f>(AC258*(100-AE258))/100</f>
        <v>1172126</v>
      </c>
      <c r="AG258" s="26">
        <f>P258+AF258</f>
        <v>1517501</v>
      </c>
      <c r="AH258" s="26">
        <f>(AG258*AA258)/100</f>
        <v>1517501</v>
      </c>
      <c r="AI258" s="26">
        <v>50000000</v>
      </c>
      <c r="AJ258" s="26">
        <f>IF((AI258-AH258) &gt; 1,0,IF((AI258-AH258)&lt;0,AH258-AI258,AI258-AH258))</f>
        <v>0</v>
      </c>
      <c r="AK258" s="26">
        <v>0.02</v>
      </c>
      <c r="AL258" s="26">
        <f>ROUND(AJ258*(AK258/100),2)</f>
        <v>0</v>
      </c>
      <c r="AM258" s="3" t="s">
        <v>51</v>
      </c>
    </row>
    <row r="259" spans="1:39" x14ac:dyDescent="0.25">
      <c r="A259" s="23"/>
      <c r="B259" s="24"/>
      <c r="C259" s="23"/>
      <c r="D259" s="23"/>
      <c r="E259" s="23"/>
      <c r="F259" s="23"/>
      <c r="G259" s="24"/>
      <c r="H259" s="23"/>
      <c r="I259" s="23"/>
      <c r="J259" s="23"/>
      <c r="K259" s="23"/>
      <c r="L259" s="23"/>
      <c r="M259" s="23"/>
      <c r="N259" s="25"/>
      <c r="O259" s="26"/>
      <c r="P259" s="26"/>
      <c r="Q259" s="23"/>
      <c r="R259" s="23"/>
      <c r="S259" s="27"/>
      <c r="T259" s="23"/>
      <c r="U259" s="23"/>
      <c r="V259" s="24"/>
      <c r="W259" s="23"/>
      <c r="X259" s="23"/>
      <c r="Y259" s="23"/>
      <c r="Z259" s="23"/>
      <c r="AA259" s="28"/>
      <c r="AB259" s="26"/>
      <c r="AC259" s="26"/>
      <c r="AD259" s="28"/>
      <c r="AE259" s="28"/>
      <c r="AF259" s="26"/>
      <c r="AG259" s="26" t="s">
        <v>60</v>
      </c>
      <c r="AH259" s="26">
        <f>SUM(AH255:AH258)</f>
        <v>8185308.5</v>
      </c>
      <c r="AI259" s="26"/>
      <c r="AJ259" s="26">
        <f>SUM(AJ255:AJ258)</f>
        <v>0</v>
      </c>
      <c r="AK259" s="26"/>
      <c r="AL259" s="26">
        <f>SUM(AL255:AL258)</f>
        <v>0</v>
      </c>
    </row>
    <row r="260" spans="1:39" x14ac:dyDescent="0.25">
      <c r="A260" s="23" t="s">
        <v>899</v>
      </c>
      <c r="B260" s="24" t="s">
        <v>900</v>
      </c>
      <c r="C260" s="23" t="s">
        <v>901</v>
      </c>
      <c r="D260" s="23" t="s">
        <v>902</v>
      </c>
      <c r="E260" s="23">
        <v>107</v>
      </c>
      <c r="F260" s="23" t="s">
        <v>903</v>
      </c>
      <c r="G260" s="24" t="s">
        <v>904</v>
      </c>
      <c r="H260" s="23" t="s">
        <v>43</v>
      </c>
      <c r="I260" s="23" t="s">
        <v>905</v>
      </c>
      <c r="J260" s="23">
        <v>0</v>
      </c>
      <c r="K260" s="23">
        <v>0</v>
      </c>
      <c r="L260" s="23">
        <v>60</v>
      </c>
      <c r="M260" s="23" t="s">
        <v>59</v>
      </c>
      <c r="N260" s="25">
        <f>((J260*400)+(K260*100))+L260</f>
        <v>60</v>
      </c>
      <c r="O260" s="26">
        <v>6500</v>
      </c>
      <c r="P260" s="26">
        <f>N260*O260</f>
        <v>390000</v>
      </c>
      <c r="Q260" s="23">
        <v>1</v>
      </c>
      <c r="R260" s="23" t="s">
        <v>899</v>
      </c>
      <c r="S260" s="27" t="s">
        <v>900</v>
      </c>
      <c r="T260" s="23" t="s">
        <v>901</v>
      </c>
      <c r="U260" s="23" t="s">
        <v>906</v>
      </c>
      <c r="V260" s="24" t="s">
        <v>907</v>
      </c>
      <c r="W260" s="23" t="s">
        <v>142</v>
      </c>
      <c r="X260" s="23" t="s">
        <v>143</v>
      </c>
      <c r="Y260" s="23" t="s">
        <v>50</v>
      </c>
      <c r="Z260" s="23">
        <v>104</v>
      </c>
      <c r="AA260" s="28">
        <v>100</v>
      </c>
      <c r="AB260" s="26">
        <v>7950</v>
      </c>
      <c r="AC260" s="26">
        <f>Z260*AB260</f>
        <v>826800</v>
      </c>
      <c r="AD260" s="28">
        <v>22</v>
      </c>
      <c r="AE260" s="28">
        <v>85</v>
      </c>
      <c r="AF260" s="26">
        <f>(AC260*(100-AE260))/100</f>
        <v>124020</v>
      </c>
      <c r="AG260" s="26">
        <f>P260+AF260</f>
        <v>514020</v>
      </c>
      <c r="AH260" s="26">
        <f>(AG260*AA260)/100</f>
        <v>514020</v>
      </c>
      <c r="AI260" s="26">
        <v>50000000</v>
      </c>
      <c r="AJ260" s="26">
        <f>IF((AI260-AH260) &gt; 1,0,IF((AI260-AH260)&lt;0,AH260-AI260,AI260-AH260))</f>
        <v>0</v>
      </c>
      <c r="AK260" s="26">
        <v>0.02</v>
      </c>
      <c r="AL260" s="26">
        <f>ROUND(AJ260*(AK260/100),2)</f>
        <v>0</v>
      </c>
      <c r="AM260" s="3" t="s">
        <v>110</v>
      </c>
    </row>
    <row r="261" spans="1:39" x14ac:dyDescent="0.25">
      <c r="A261" s="23"/>
      <c r="B261" s="24"/>
      <c r="C261" s="23"/>
      <c r="D261" s="23"/>
      <c r="E261" s="23"/>
      <c r="F261" s="23"/>
      <c r="G261" s="24"/>
      <c r="H261" s="23"/>
      <c r="I261" s="23"/>
      <c r="J261" s="23"/>
      <c r="K261" s="23"/>
      <c r="L261" s="23"/>
      <c r="M261" s="23"/>
      <c r="N261" s="25"/>
      <c r="O261" s="26"/>
      <c r="P261" s="26"/>
      <c r="Q261" s="23"/>
      <c r="R261" s="23"/>
      <c r="S261" s="27"/>
      <c r="T261" s="23"/>
      <c r="U261" s="23"/>
      <c r="V261" s="24"/>
      <c r="W261" s="23"/>
      <c r="X261" s="23"/>
      <c r="Y261" s="23"/>
      <c r="Z261" s="23"/>
      <c r="AA261" s="28"/>
      <c r="AB261" s="26"/>
      <c r="AC261" s="26"/>
      <c r="AD261" s="28"/>
      <c r="AE261" s="28"/>
      <c r="AF261" s="26"/>
      <c r="AG261" s="26" t="s">
        <v>60</v>
      </c>
      <c r="AH261" s="26">
        <f>AH260</f>
        <v>514020</v>
      </c>
      <c r="AI261" s="26"/>
      <c r="AJ261" s="26">
        <f>AJ260</f>
        <v>0</v>
      </c>
      <c r="AK261" s="26"/>
      <c r="AL261" s="26">
        <f>AL260</f>
        <v>0</v>
      </c>
    </row>
    <row r="262" spans="1:39" x14ac:dyDescent="0.25">
      <c r="A262" s="23" t="s">
        <v>908</v>
      </c>
      <c r="B262" s="24" t="s">
        <v>909</v>
      </c>
      <c r="C262" s="23" t="s">
        <v>910</v>
      </c>
      <c r="D262" s="23" t="s">
        <v>911</v>
      </c>
      <c r="E262" s="23">
        <v>108</v>
      </c>
      <c r="F262" s="23" t="s">
        <v>912</v>
      </c>
      <c r="G262" s="24" t="s">
        <v>913</v>
      </c>
      <c r="H262" s="23" t="s">
        <v>43</v>
      </c>
      <c r="I262" s="23" t="s">
        <v>914</v>
      </c>
      <c r="J262" s="23">
        <v>0</v>
      </c>
      <c r="K262" s="23">
        <v>0</v>
      </c>
      <c r="L262" s="23">
        <v>51</v>
      </c>
      <c r="M262" s="23" t="s">
        <v>59</v>
      </c>
      <c r="N262" s="25">
        <f>((J262*400)+(K262*100))+L262</f>
        <v>51</v>
      </c>
      <c r="O262" s="26">
        <v>9000</v>
      </c>
      <c r="P262" s="26">
        <f>N262*O262</f>
        <v>459000</v>
      </c>
      <c r="Q262" s="23">
        <v>1</v>
      </c>
      <c r="R262" s="23" t="s">
        <v>908</v>
      </c>
      <c r="S262" s="27" t="s">
        <v>909</v>
      </c>
      <c r="T262" s="23" t="s">
        <v>910</v>
      </c>
      <c r="U262" s="23" t="s">
        <v>915</v>
      </c>
      <c r="V262" s="24" t="s">
        <v>916</v>
      </c>
      <c r="W262" s="23" t="s">
        <v>109</v>
      </c>
      <c r="X262" s="23" t="s">
        <v>49</v>
      </c>
      <c r="Y262" s="23" t="s">
        <v>50</v>
      </c>
      <c r="Z262" s="23">
        <v>169</v>
      </c>
      <c r="AA262" s="28">
        <v>100</v>
      </c>
      <c r="AB262" s="26">
        <v>8150</v>
      </c>
      <c r="AC262" s="26">
        <f>Z262*AB262</f>
        <v>1377350</v>
      </c>
      <c r="AD262" s="28">
        <v>21</v>
      </c>
      <c r="AE262" s="28">
        <v>32</v>
      </c>
      <c r="AF262" s="26">
        <f>(AC262*(100-AE262))/100</f>
        <v>936598</v>
      </c>
      <c r="AG262" s="26">
        <f>P262+AF262</f>
        <v>1395598</v>
      </c>
      <c r="AH262" s="26">
        <f>(AG262*AA262)/100</f>
        <v>1395598</v>
      </c>
      <c r="AI262" s="26">
        <v>50000000</v>
      </c>
      <c r="AJ262" s="26">
        <f>IF((AI262-AH262) &gt; 1,0,IF((AI262-AH262)&lt;0,AH262-AI262,AI262-AH262))</f>
        <v>0</v>
      </c>
      <c r="AK262" s="26">
        <v>0.02</v>
      </c>
      <c r="AL262" s="26">
        <f>ROUND(AJ262*(AK262/100),2)</f>
        <v>0</v>
      </c>
      <c r="AM262" s="3" t="s">
        <v>110</v>
      </c>
    </row>
    <row r="263" spans="1:39" x14ac:dyDescent="0.25">
      <c r="A263" s="23"/>
      <c r="B263" s="24"/>
      <c r="C263" s="23"/>
      <c r="D263" s="23"/>
      <c r="E263" s="23"/>
      <c r="F263" s="23"/>
      <c r="G263" s="24"/>
      <c r="H263" s="23"/>
      <c r="I263" s="23"/>
      <c r="J263" s="23"/>
      <c r="K263" s="23"/>
      <c r="L263" s="23"/>
      <c r="M263" s="23"/>
      <c r="N263" s="25"/>
      <c r="O263" s="26"/>
      <c r="P263" s="26"/>
      <c r="Q263" s="23"/>
      <c r="R263" s="23"/>
      <c r="S263" s="27"/>
      <c r="T263" s="23"/>
      <c r="U263" s="23"/>
      <c r="V263" s="24"/>
      <c r="W263" s="23"/>
      <c r="X263" s="23"/>
      <c r="Y263" s="23"/>
      <c r="Z263" s="23"/>
      <c r="AA263" s="28"/>
      <c r="AB263" s="26"/>
      <c r="AC263" s="26"/>
      <c r="AD263" s="28"/>
      <c r="AE263" s="28"/>
      <c r="AF263" s="26"/>
      <c r="AG263" s="26" t="s">
        <v>60</v>
      </c>
      <c r="AH263" s="26">
        <f>AH262</f>
        <v>1395598</v>
      </c>
      <c r="AI263" s="26"/>
      <c r="AJ263" s="26">
        <f>AJ262</f>
        <v>0</v>
      </c>
      <c r="AK263" s="26"/>
      <c r="AL263" s="26">
        <f>AL262</f>
        <v>0</v>
      </c>
    </row>
    <row r="264" spans="1:39" x14ac:dyDescent="0.25">
      <c r="A264" s="23" t="s">
        <v>917</v>
      </c>
      <c r="B264" s="24" t="s">
        <v>918</v>
      </c>
      <c r="C264" s="23" t="s">
        <v>919</v>
      </c>
      <c r="D264" s="23" t="s">
        <v>920</v>
      </c>
      <c r="E264" s="23">
        <v>109</v>
      </c>
      <c r="F264" s="23" t="s">
        <v>921</v>
      </c>
      <c r="G264" s="24" t="s">
        <v>922</v>
      </c>
      <c r="H264" s="23" t="s">
        <v>43</v>
      </c>
      <c r="I264" s="23" t="s">
        <v>923</v>
      </c>
      <c r="J264" s="23">
        <v>0</v>
      </c>
      <c r="K264" s="23">
        <v>3</v>
      </c>
      <c r="L264" s="23">
        <v>50</v>
      </c>
      <c r="M264" s="23" t="s">
        <v>75</v>
      </c>
      <c r="N264" s="25">
        <f>((J264*400)+(K264*100))+L264</f>
        <v>350</v>
      </c>
      <c r="O264" s="26">
        <v>1500</v>
      </c>
      <c r="P264" s="26">
        <f>N264*O264</f>
        <v>525000</v>
      </c>
      <c r="Q264" s="23"/>
      <c r="R264" s="23"/>
      <c r="S264" s="27"/>
      <c r="T264" s="23"/>
      <c r="U264" s="23"/>
      <c r="V264" s="24"/>
      <c r="W264" s="23"/>
      <c r="X264" s="23"/>
      <c r="Y264" s="23"/>
      <c r="Z264" s="23"/>
      <c r="AA264" s="28"/>
      <c r="AB264" s="26"/>
      <c r="AC264" s="26"/>
      <c r="AD264" s="28"/>
      <c r="AE264" s="28"/>
      <c r="AF264" s="26"/>
      <c r="AG264" s="26">
        <f>AF264+P264</f>
        <v>525000</v>
      </c>
      <c r="AH264" s="26">
        <f>AG264</f>
        <v>525000</v>
      </c>
      <c r="AI264" s="26">
        <v>50000000</v>
      </c>
      <c r="AJ264" s="26">
        <f>IF((AI264-AH264) &gt; 1,0,IF((AI264-AH264)&lt;0,AH264-AI264,AI264-AH264))</f>
        <v>0</v>
      </c>
      <c r="AK264" s="26">
        <v>0.01</v>
      </c>
      <c r="AL264" s="26">
        <f>AJ264*(AK264/100)</f>
        <v>0</v>
      </c>
    </row>
    <row r="265" spans="1:39" x14ac:dyDescent="0.25">
      <c r="A265" s="23"/>
      <c r="B265" s="24"/>
      <c r="C265" s="23"/>
      <c r="D265" s="23"/>
      <c r="E265" s="23"/>
      <c r="F265" s="23"/>
      <c r="G265" s="24"/>
      <c r="H265" s="23"/>
      <c r="I265" s="23"/>
      <c r="J265" s="23"/>
      <c r="K265" s="23"/>
      <c r="L265" s="23"/>
      <c r="M265" s="23"/>
      <c r="N265" s="25"/>
      <c r="O265" s="26"/>
      <c r="P265" s="26"/>
      <c r="Q265" s="23"/>
      <c r="R265" s="23"/>
      <c r="S265" s="27"/>
      <c r="T265" s="23"/>
      <c r="U265" s="23"/>
      <c r="V265" s="24"/>
      <c r="W265" s="23"/>
      <c r="X265" s="23"/>
      <c r="Y265" s="23"/>
      <c r="Z265" s="23"/>
      <c r="AA265" s="28"/>
      <c r="AB265" s="26"/>
      <c r="AC265" s="26"/>
      <c r="AD265" s="28"/>
      <c r="AE265" s="28"/>
      <c r="AF265" s="26"/>
      <c r="AG265" s="26" t="s">
        <v>60</v>
      </c>
      <c r="AH265" s="26">
        <f>AH264</f>
        <v>525000</v>
      </c>
      <c r="AI265" s="26"/>
      <c r="AJ265" s="26">
        <f>AJ264</f>
        <v>0</v>
      </c>
      <c r="AK265" s="26"/>
      <c r="AL265" s="26">
        <f>AL264</f>
        <v>0</v>
      </c>
    </row>
    <row r="266" spans="1:39" x14ac:dyDescent="0.25">
      <c r="A266" s="23" t="s">
        <v>924</v>
      </c>
      <c r="B266" s="24" t="s">
        <v>925</v>
      </c>
      <c r="C266" s="23" t="s">
        <v>926</v>
      </c>
      <c r="D266" s="23" t="s">
        <v>927</v>
      </c>
      <c r="E266" s="23">
        <v>110</v>
      </c>
      <c r="F266" s="23" t="s">
        <v>928</v>
      </c>
      <c r="G266" s="24" t="s">
        <v>929</v>
      </c>
      <c r="H266" s="23" t="s">
        <v>43</v>
      </c>
      <c r="I266" s="23" t="s">
        <v>930</v>
      </c>
      <c r="J266" s="23">
        <v>1</v>
      </c>
      <c r="K266" s="23">
        <v>3</v>
      </c>
      <c r="L266" s="23">
        <v>7</v>
      </c>
      <c r="M266" s="23" t="s">
        <v>75</v>
      </c>
      <c r="N266" s="25">
        <f>((J266*400)+(K266*100))+L266</f>
        <v>707</v>
      </c>
      <c r="O266" s="26">
        <v>4400</v>
      </c>
      <c r="P266" s="26">
        <f>N266*O266</f>
        <v>3110800</v>
      </c>
      <c r="Q266" s="23"/>
      <c r="R266" s="23"/>
      <c r="S266" s="27"/>
      <c r="T266" s="23"/>
      <c r="U266" s="23"/>
      <c r="V266" s="24"/>
      <c r="W266" s="23"/>
      <c r="X266" s="23"/>
      <c r="Y266" s="23"/>
      <c r="Z266" s="23"/>
      <c r="AA266" s="28"/>
      <c r="AB266" s="26"/>
      <c r="AC266" s="26"/>
      <c r="AD266" s="28"/>
      <c r="AE266" s="28"/>
      <c r="AF266" s="26"/>
      <c r="AG266" s="26">
        <f>AF266+P266</f>
        <v>3110800</v>
      </c>
      <c r="AH266" s="26">
        <f>AG266</f>
        <v>3110800</v>
      </c>
      <c r="AI266" s="26">
        <v>50000000</v>
      </c>
      <c r="AJ266" s="26">
        <f>IF((AI266-AH266) &gt; 1,0,IF((AI266-AH266)&lt;0,AH266-AI266,AI266-AH266))</f>
        <v>0</v>
      </c>
      <c r="AK266" s="26">
        <v>0.01</v>
      </c>
      <c r="AL266" s="26">
        <f>AJ266*(AK266/100)</f>
        <v>0</v>
      </c>
    </row>
    <row r="267" spans="1:39" x14ac:dyDescent="0.25">
      <c r="A267" s="23"/>
      <c r="B267" s="24"/>
      <c r="C267" s="23"/>
      <c r="D267" s="23"/>
      <c r="E267" s="23"/>
      <c r="F267" s="23"/>
      <c r="G267" s="24"/>
      <c r="H267" s="23"/>
      <c r="I267" s="23"/>
      <c r="J267" s="23"/>
      <c r="K267" s="23"/>
      <c r="L267" s="23"/>
      <c r="M267" s="23"/>
      <c r="N267" s="25"/>
      <c r="O267" s="26"/>
      <c r="P267" s="26"/>
      <c r="Q267" s="23"/>
      <c r="R267" s="23"/>
      <c r="S267" s="27"/>
      <c r="T267" s="23"/>
      <c r="U267" s="23"/>
      <c r="V267" s="24"/>
      <c r="W267" s="23"/>
      <c r="X267" s="23"/>
      <c r="Y267" s="23"/>
      <c r="Z267" s="23"/>
      <c r="AA267" s="28"/>
      <c r="AB267" s="26"/>
      <c r="AC267" s="26"/>
      <c r="AD267" s="28"/>
      <c r="AE267" s="28"/>
      <c r="AF267" s="26"/>
      <c r="AG267" s="26" t="s">
        <v>60</v>
      </c>
      <c r="AH267" s="26">
        <f>AH266</f>
        <v>3110800</v>
      </c>
      <c r="AI267" s="26"/>
      <c r="AJ267" s="26">
        <f>AJ266</f>
        <v>0</v>
      </c>
      <c r="AK267" s="26"/>
      <c r="AL267" s="26">
        <f>AL266</f>
        <v>0</v>
      </c>
    </row>
    <row r="268" spans="1:39" x14ac:dyDescent="0.25">
      <c r="A268" s="23" t="s">
        <v>931</v>
      </c>
      <c r="B268" s="24" t="s">
        <v>932</v>
      </c>
      <c r="C268" s="23" t="s">
        <v>933</v>
      </c>
      <c r="D268" s="23" t="s">
        <v>934</v>
      </c>
      <c r="E268" s="23">
        <v>111</v>
      </c>
      <c r="F268" s="23" t="s">
        <v>935</v>
      </c>
      <c r="G268" s="24" t="s">
        <v>936</v>
      </c>
      <c r="H268" s="23" t="s">
        <v>43</v>
      </c>
      <c r="I268" s="23" t="s">
        <v>937</v>
      </c>
      <c r="J268" s="23">
        <v>0</v>
      </c>
      <c r="K268" s="23">
        <v>0</v>
      </c>
      <c r="L268" s="23">
        <v>33</v>
      </c>
      <c r="M268" s="23" t="s">
        <v>76</v>
      </c>
      <c r="N268" s="25">
        <f>((J268*400)+(K268*100))+L268</f>
        <v>33</v>
      </c>
      <c r="O268" s="26">
        <v>5000</v>
      </c>
      <c r="P268" s="26">
        <f>N268*O268</f>
        <v>165000</v>
      </c>
      <c r="Q268" s="23">
        <v>1</v>
      </c>
      <c r="R268" s="23" t="s">
        <v>931</v>
      </c>
      <c r="S268" s="27" t="s">
        <v>932</v>
      </c>
      <c r="T268" s="23" t="s">
        <v>933</v>
      </c>
      <c r="U268" s="23" t="s">
        <v>938</v>
      </c>
      <c r="V268" s="24" t="s">
        <v>939</v>
      </c>
      <c r="W268" s="23" t="s">
        <v>324</v>
      </c>
      <c r="X268" s="23" t="s">
        <v>49</v>
      </c>
      <c r="Y268" s="23" t="s">
        <v>81</v>
      </c>
      <c r="Z268" s="23">
        <v>50</v>
      </c>
      <c r="AA268" s="28">
        <v>100</v>
      </c>
      <c r="AB268" s="26">
        <v>7750</v>
      </c>
      <c r="AC268" s="26">
        <f>Z268*AB268</f>
        <v>387500</v>
      </c>
      <c r="AD268" s="28">
        <v>12</v>
      </c>
      <c r="AE268" s="28">
        <v>14</v>
      </c>
      <c r="AF268" s="26">
        <f>(AC268*(100-AE268))/100</f>
        <v>333250</v>
      </c>
      <c r="AG268" s="26">
        <f>P268+AF268</f>
        <v>498250</v>
      </c>
      <c r="AH268" s="26">
        <f>(AG268*AA268)/100</f>
        <v>498250</v>
      </c>
      <c r="AI268" s="26">
        <v>0</v>
      </c>
      <c r="AJ268" s="26">
        <f>IF((AI268-AH268) &gt; 1,0,IF((AI268-AH268)&lt;0,AH268-AI268,AI268-AH268))</f>
        <v>498250</v>
      </c>
      <c r="AK268" s="26">
        <v>0.02</v>
      </c>
      <c r="AL268" s="26">
        <f>ROUND(AJ268*(AK268/100),2)</f>
        <v>99.65</v>
      </c>
      <c r="AM268" s="3" t="s">
        <v>51</v>
      </c>
    </row>
    <row r="269" spans="1:39" x14ac:dyDescent="0.25">
      <c r="A269" s="23"/>
      <c r="B269" s="24"/>
      <c r="C269" s="23"/>
      <c r="D269" s="23"/>
      <c r="E269" s="23">
        <v>112</v>
      </c>
      <c r="F269" s="23" t="s">
        <v>940</v>
      </c>
      <c r="G269" s="24" t="s">
        <v>941</v>
      </c>
      <c r="H269" s="23" t="s">
        <v>43</v>
      </c>
      <c r="I269" s="23" t="s">
        <v>942</v>
      </c>
      <c r="J269" s="23">
        <v>0</v>
      </c>
      <c r="K269" s="23">
        <v>0</v>
      </c>
      <c r="L269" s="23">
        <v>33</v>
      </c>
      <c r="M269" s="23" t="s">
        <v>76</v>
      </c>
      <c r="N269" s="25">
        <f>((J269*400)+(K269*100))+L269</f>
        <v>33</v>
      </c>
      <c r="O269" s="26">
        <v>5000</v>
      </c>
      <c r="P269" s="26">
        <f>N269*O269</f>
        <v>165000</v>
      </c>
      <c r="Q269" s="23">
        <v>1</v>
      </c>
      <c r="R269" s="23" t="s">
        <v>931</v>
      </c>
      <c r="S269" s="27" t="s">
        <v>932</v>
      </c>
      <c r="T269" s="23" t="s">
        <v>933</v>
      </c>
      <c r="U269" s="23" t="s">
        <v>938</v>
      </c>
      <c r="V269" s="24" t="s">
        <v>943</v>
      </c>
      <c r="W269" s="23" t="s">
        <v>324</v>
      </c>
      <c r="X269" s="23" t="s">
        <v>49</v>
      </c>
      <c r="Y269" s="23" t="s">
        <v>81</v>
      </c>
      <c r="Z269" s="23">
        <v>50</v>
      </c>
      <c r="AA269" s="28">
        <v>100</v>
      </c>
      <c r="AB269" s="26">
        <v>7750</v>
      </c>
      <c r="AC269" s="26">
        <f>Z269*AB269</f>
        <v>387500</v>
      </c>
      <c r="AD269" s="28">
        <v>12</v>
      </c>
      <c r="AE269" s="28">
        <v>14</v>
      </c>
      <c r="AF269" s="26">
        <f>(AC269*(100-AE269))/100</f>
        <v>333250</v>
      </c>
      <c r="AG269" s="26">
        <f>P269+AF269</f>
        <v>498250</v>
      </c>
      <c r="AH269" s="26">
        <f>(AG269*AA269)/100</f>
        <v>498250</v>
      </c>
      <c r="AI269" s="26">
        <v>0</v>
      </c>
      <c r="AJ269" s="26">
        <f>IF((AI269-AH269) &gt; 1,0,IF((AI269-AH269)&lt;0,AH269-AI269,AI269-AH269))</f>
        <v>498250</v>
      </c>
      <c r="AK269" s="26">
        <v>0.02</v>
      </c>
      <c r="AL269" s="26">
        <f>ROUND(AJ269*(AK269/100),2)</f>
        <v>99.65</v>
      </c>
      <c r="AM269" s="3" t="s">
        <v>51</v>
      </c>
    </row>
    <row r="270" spans="1:39" x14ac:dyDescent="0.25">
      <c r="A270" s="23"/>
      <c r="B270" s="24"/>
      <c r="C270" s="23"/>
      <c r="D270" s="23"/>
      <c r="E270" s="23"/>
      <c r="F270" s="23"/>
      <c r="G270" s="24"/>
      <c r="H270" s="23"/>
      <c r="I270" s="23"/>
      <c r="J270" s="23"/>
      <c r="K270" s="23"/>
      <c r="L270" s="23"/>
      <c r="M270" s="23"/>
      <c r="N270" s="25"/>
      <c r="O270" s="26"/>
      <c r="P270" s="26"/>
      <c r="Q270" s="23"/>
      <c r="R270" s="23"/>
      <c r="S270" s="27"/>
      <c r="T270" s="23"/>
      <c r="U270" s="23"/>
      <c r="V270" s="24"/>
      <c r="W270" s="23"/>
      <c r="X270" s="23"/>
      <c r="Y270" s="23"/>
      <c r="Z270" s="23"/>
      <c r="AA270" s="28"/>
      <c r="AB270" s="26"/>
      <c r="AC270" s="26"/>
      <c r="AD270" s="28"/>
      <c r="AE270" s="28"/>
      <c r="AF270" s="26"/>
      <c r="AG270" s="26" t="s">
        <v>60</v>
      </c>
      <c r="AH270" s="26">
        <f>SUM(AH268:AH269)</f>
        <v>996500</v>
      </c>
      <c r="AI270" s="26"/>
      <c r="AJ270" s="26">
        <f>SUM(AJ268:AJ269)</f>
        <v>996500</v>
      </c>
      <c r="AK270" s="26"/>
      <c r="AL270" s="26">
        <f>SUM(AL268:AL269)</f>
        <v>199.3</v>
      </c>
    </row>
    <row r="271" spans="1:39" x14ac:dyDescent="0.25">
      <c r="A271" s="23" t="s">
        <v>944</v>
      </c>
      <c r="B271" s="24" t="s">
        <v>945</v>
      </c>
      <c r="C271" s="23" t="s">
        <v>946</v>
      </c>
      <c r="D271" s="23" t="s">
        <v>947</v>
      </c>
      <c r="E271" s="23">
        <v>113</v>
      </c>
      <c r="F271" s="23" t="s">
        <v>948</v>
      </c>
      <c r="G271" s="24" t="s">
        <v>949</v>
      </c>
      <c r="H271" s="23" t="s">
        <v>43</v>
      </c>
      <c r="I271" s="23" t="s">
        <v>950</v>
      </c>
      <c r="J271" s="23">
        <v>0</v>
      </c>
      <c r="K271" s="23">
        <v>1</v>
      </c>
      <c r="L271" s="23">
        <v>34</v>
      </c>
      <c r="M271" s="23" t="s">
        <v>255</v>
      </c>
      <c r="N271" s="25">
        <f>((J271*400)+(K271*100))+L271</f>
        <v>134</v>
      </c>
      <c r="O271" s="26">
        <v>6500</v>
      </c>
      <c r="P271" s="26">
        <f>N271*O271</f>
        <v>871000</v>
      </c>
      <c r="Q271" s="23">
        <v>1</v>
      </c>
      <c r="R271" s="23" t="s">
        <v>951</v>
      </c>
      <c r="S271" s="27" t="s">
        <v>952</v>
      </c>
      <c r="T271" s="23" t="s">
        <v>953</v>
      </c>
      <c r="U271" s="23" t="s">
        <v>954</v>
      </c>
      <c r="V271" s="24" t="s">
        <v>955</v>
      </c>
      <c r="W271" s="23" t="s">
        <v>142</v>
      </c>
      <c r="X271" s="23" t="s">
        <v>143</v>
      </c>
      <c r="Y271" s="23" t="s">
        <v>261</v>
      </c>
      <c r="Z271" s="23">
        <v>372</v>
      </c>
      <c r="AA271" s="28">
        <v>100</v>
      </c>
      <c r="AB271" s="26">
        <v>7950</v>
      </c>
      <c r="AC271" s="26">
        <f>Z271*AB271</f>
        <v>2957400</v>
      </c>
      <c r="AD271" s="28">
        <v>12</v>
      </c>
      <c r="AE271" s="28">
        <v>38</v>
      </c>
      <c r="AF271" s="26">
        <f>(AC271*(100-AE271))/100</f>
        <v>1833588</v>
      </c>
      <c r="AG271" s="26">
        <f>P271+AF271</f>
        <v>2704588</v>
      </c>
      <c r="AH271" s="26">
        <f>(AG271*AA271)/100</f>
        <v>2704588</v>
      </c>
      <c r="AI271" s="26">
        <f>IF(AF271&lt;=10000000,AF271,10000000)</f>
        <v>1833588</v>
      </c>
      <c r="AJ271" s="26">
        <f>IF((AI271-AH271) &gt; 1,0,IF((AI271-AH271)&lt;0,AH271-AI271,AI271-AH271))</f>
        <v>871000</v>
      </c>
      <c r="AK271" s="26">
        <v>0.02</v>
      </c>
      <c r="AL271" s="26">
        <f>ROUND(AJ271*(AK271/100),2)</f>
        <v>174.2</v>
      </c>
      <c r="AM271" s="3" t="s">
        <v>110</v>
      </c>
    </row>
    <row r="272" spans="1:39" x14ac:dyDescent="0.25">
      <c r="A272" s="23"/>
      <c r="B272" s="24"/>
      <c r="C272" s="23"/>
      <c r="D272" s="23"/>
      <c r="E272" s="23"/>
      <c r="F272" s="23"/>
      <c r="G272" s="24"/>
      <c r="H272" s="23"/>
      <c r="I272" s="23"/>
      <c r="J272" s="23"/>
      <c r="K272" s="23"/>
      <c r="L272" s="23"/>
      <c r="M272" s="23"/>
      <c r="N272" s="25"/>
      <c r="O272" s="26"/>
      <c r="P272" s="26"/>
      <c r="Q272" s="23"/>
      <c r="R272" s="23"/>
      <c r="S272" s="27"/>
      <c r="T272" s="23"/>
      <c r="U272" s="23"/>
      <c r="V272" s="24"/>
      <c r="W272" s="23"/>
      <c r="X272" s="23"/>
      <c r="Y272" s="23"/>
      <c r="Z272" s="23"/>
      <c r="AA272" s="28"/>
      <c r="AB272" s="26"/>
      <c r="AC272" s="26"/>
      <c r="AD272" s="28"/>
      <c r="AE272" s="28"/>
      <c r="AF272" s="26"/>
      <c r="AG272" s="26" t="s">
        <v>60</v>
      </c>
      <c r="AH272" s="26">
        <f>AH271</f>
        <v>2704588</v>
      </c>
      <c r="AI272" s="26"/>
      <c r="AJ272" s="26">
        <f>AJ271</f>
        <v>871000</v>
      </c>
      <c r="AK272" s="26"/>
      <c r="AL272" s="26">
        <f>AL271</f>
        <v>174.2</v>
      </c>
    </row>
    <row r="273" spans="1:39" x14ac:dyDescent="0.25">
      <c r="A273" s="23" t="s">
        <v>956</v>
      </c>
      <c r="B273" s="24" t="s">
        <v>957</v>
      </c>
      <c r="C273" s="23" t="s">
        <v>958</v>
      </c>
      <c r="D273" s="23" t="s">
        <v>959</v>
      </c>
      <c r="E273" s="23">
        <v>114</v>
      </c>
      <c r="F273" s="23" t="s">
        <v>960</v>
      </c>
      <c r="G273" s="24" t="s">
        <v>961</v>
      </c>
      <c r="H273" s="23" t="s">
        <v>43</v>
      </c>
      <c r="I273" s="23" t="s">
        <v>962</v>
      </c>
      <c r="J273" s="23">
        <v>0</v>
      </c>
      <c r="K273" s="23">
        <v>0</v>
      </c>
      <c r="L273" s="23">
        <v>42</v>
      </c>
      <c r="M273" s="23" t="s">
        <v>59</v>
      </c>
      <c r="N273" s="25">
        <f>((J273*400)+(K273*100))+L273</f>
        <v>42</v>
      </c>
      <c r="O273" s="26">
        <v>5000</v>
      </c>
      <c r="P273" s="26">
        <f>N273*O273</f>
        <v>210000</v>
      </c>
      <c r="Q273" s="23">
        <v>1</v>
      </c>
      <c r="R273" s="23" t="s">
        <v>956</v>
      </c>
      <c r="S273" s="27" t="s">
        <v>957</v>
      </c>
      <c r="T273" s="23" t="s">
        <v>958</v>
      </c>
      <c r="U273" s="23" t="s">
        <v>963</v>
      </c>
      <c r="V273" s="24" t="s">
        <v>964</v>
      </c>
      <c r="W273" s="23" t="s">
        <v>48</v>
      </c>
      <c r="X273" s="23" t="s">
        <v>49</v>
      </c>
      <c r="Y273" s="23" t="s">
        <v>50</v>
      </c>
      <c r="Z273" s="23">
        <v>112</v>
      </c>
      <c r="AA273" s="28">
        <v>100</v>
      </c>
      <c r="AB273" s="26">
        <v>8300</v>
      </c>
      <c r="AC273" s="26">
        <f>Z273*AB273</f>
        <v>929600</v>
      </c>
      <c r="AD273" s="28">
        <v>11</v>
      </c>
      <c r="AE273" s="28">
        <v>12</v>
      </c>
      <c r="AF273" s="26">
        <f>(AC273*(100-AE273))/100</f>
        <v>818048</v>
      </c>
      <c r="AG273" s="26">
        <f>P273+AF273</f>
        <v>1028048</v>
      </c>
      <c r="AH273" s="26">
        <f>(AG273*AA273)/100</f>
        <v>1028048</v>
      </c>
      <c r="AI273" s="26">
        <v>50000000</v>
      </c>
      <c r="AJ273" s="26">
        <f>IF((AI273-AH273) &gt; 1,0,IF((AI273-AH273)&lt;0,AH273-AI273,AI273-AH273))</f>
        <v>0</v>
      </c>
      <c r="AK273" s="26">
        <v>0.02</v>
      </c>
      <c r="AL273" s="26">
        <f>ROUND(AJ273*(AK273/100),2)</f>
        <v>0</v>
      </c>
      <c r="AM273" s="3" t="s">
        <v>51</v>
      </c>
    </row>
    <row r="274" spans="1:39" x14ac:dyDescent="0.25">
      <c r="A274" s="23"/>
      <c r="B274" s="24"/>
      <c r="C274" s="23"/>
      <c r="D274" s="23"/>
      <c r="E274" s="23"/>
      <c r="F274" s="23"/>
      <c r="G274" s="24"/>
      <c r="H274" s="23"/>
      <c r="I274" s="23"/>
      <c r="J274" s="23"/>
      <c r="K274" s="23"/>
      <c r="L274" s="23"/>
      <c r="M274" s="23"/>
      <c r="N274" s="25"/>
      <c r="O274" s="26"/>
      <c r="P274" s="26"/>
      <c r="Q274" s="23"/>
      <c r="R274" s="23"/>
      <c r="S274" s="27"/>
      <c r="T274" s="23"/>
      <c r="U274" s="23"/>
      <c r="V274" s="24"/>
      <c r="W274" s="23"/>
      <c r="X274" s="23"/>
      <c r="Y274" s="23"/>
      <c r="Z274" s="23"/>
      <c r="AA274" s="28"/>
      <c r="AB274" s="26"/>
      <c r="AC274" s="26"/>
      <c r="AD274" s="28"/>
      <c r="AE274" s="28"/>
      <c r="AF274" s="26"/>
      <c r="AG274" s="26" t="s">
        <v>60</v>
      </c>
      <c r="AH274" s="26">
        <f>AH273</f>
        <v>1028048</v>
      </c>
      <c r="AI274" s="26"/>
      <c r="AJ274" s="26">
        <f>AJ273</f>
        <v>0</v>
      </c>
      <c r="AK274" s="26"/>
      <c r="AL274" s="26">
        <f>AL273</f>
        <v>0</v>
      </c>
    </row>
    <row r="275" spans="1:39" x14ac:dyDescent="0.25">
      <c r="A275" s="23" t="s">
        <v>965</v>
      </c>
      <c r="B275" s="24" t="s">
        <v>966</v>
      </c>
      <c r="C275" s="23" t="s">
        <v>967</v>
      </c>
      <c r="D275" s="23" t="s">
        <v>968</v>
      </c>
      <c r="E275" s="23">
        <v>115</v>
      </c>
      <c r="F275" s="23" t="s">
        <v>969</v>
      </c>
      <c r="G275" s="24" t="s">
        <v>970</v>
      </c>
      <c r="H275" s="23" t="s">
        <v>43</v>
      </c>
      <c r="I275" s="23" t="s">
        <v>971</v>
      </c>
      <c r="J275" s="23">
        <v>0</v>
      </c>
      <c r="K275" s="23">
        <v>0</v>
      </c>
      <c r="L275" s="23">
        <v>40</v>
      </c>
      <c r="M275" s="23" t="s">
        <v>59</v>
      </c>
      <c r="N275" s="25">
        <f>((J275*400)+(K275*100))+L275</f>
        <v>40</v>
      </c>
      <c r="O275" s="26">
        <v>5000</v>
      </c>
      <c r="P275" s="26">
        <f>N275*O275</f>
        <v>200000</v>
      </c>
      <c r="Q275" s="23">
        <v>1</v>
      </c>
      <c r="R275" s="23" t="s">
        <v>965</v>
      </c>
      <c r="S275" s="27" t="s">
        <v>966</v>
      </c>
      <c r="T275" s="23" t="s">
        <v>967</v>
      </c>
      <c r="U275" s="23" t="s">
        <v>972</v>
      </c>
      <c r="V275" s="24" t="s">
        <v>973</v>
      </c>
      <c r="W275" s="23" t="s">
        <v>48</v>
      </c>
      <c r="X275" s="23" t="s">
        <v>49</v>
      </c>
      <c r="Y275" s="23" t="s">
        <v>50</v>
      </c>
      <c r="Z275" s="23">
        <v>82.25</v>
      </c>
      <c r="AA275" s="28">
        <v>100</v>
      </c>
      <c r="AB275" s="26">
        <v>8300</v>
      </c>
      <c r="AC275" s="26">
        <f>Z275*AB275</f>
        <v>682675</v>
      </c>
      <c r="AD275" s="28">
        <v>8</v>
      </c>
      <c r="AE275" s="28">
        <v>8</v>
      </c>
      <c r="AF275" s="26">
        <f>(AC275*(100-AE275))/100</f>
        <v>628061</v>
      </c>
      <c r="AG275" s="26">
        <f>P275+AF275</f>
        <v>828061</v>
      </c>
      <c r="AH275" s="26">
        <f>(AG275*AA275)/100</f>
        <v>828061</v>
      </c>
      <c r="AI275" s="26">
        <v>50000000</v>
      </c>
      <c r="AJ275" s="26">
        <f>IF((AI275-AH275) &gt; 1,0,IF((AI275-AH275)&lt;0,AH275-AI275,AI275-AH275))</f>
        <v>0</v>
      </c>
      <c r="AK275" s="26">
        <v>0.02</v>
      </c>
      <c r="AL275" s="26">
        <f>ROUND(AJ275*(AK275/100),2)</f>
        <v>0</v>
      </c>
      <c r="AM275" s="3" t="s">
        <v>51</v>
      </c>
    </row>
    <row r="276" spans="1:39" x14ac:dyDescent="0.25">
      <c r="A276" s="23"/>
      <c r="B276" s="24"/>
      <c r="C276" s="23"/>
      <c r="D276" s="23"/>
      <c r="E276" s="23"/>
      <c r="F276" s="23"/>
      <c r="G276" s="24"/>
      <c r="H276" s="23"/>
      <c r="I276" s="23"/>
      <c r="J276" s="23"/>
      <c r="K276" s="23"/>
      <c r="L276" s="23"/>
      <c r="M276" s="23"/>
      <c r="N276" s="25"/>
      <c r="O276" s="26"/>
      <c r="P276" s="26"/>
      <c r="Q276" s="23"/>
      <c r="R276" s="23"/>
      <c r="S276" s="27"/>
      <c r="T276" s="23"/>
      <c r="U276" s="23"/>
      <c r="V276" s="24"/>
      <c r="W276" s="23"/>
      <c r="X276" s="23"/>
      <c r="Y276" s="23"/>
      <c r="Z276" s="23"/>
      <c r="AA276" s="28"/>
      <c r="AB276" s="26"/>
      <c r="AC276" s="26"/>
      <c r="AD276" s="28"/>
      <c r="AE276" s="28"/>
      <c r="AF276" s="26"/>
      <c r="AG276" s="26" t="s">
        <v>60</v>
      </c>
      <c r="AH276" s="26">
        <f>AH275</f>
        <v>828061</v>
      </c>
      <c r="AI276" s="26"/>
      <c r="AJ276" s="26">
        <f>AJ275</f>
        <v>0</v>
      </c>
      <c r="AK276" s="26"/>
      <c r="AL276" s="26">
        <f>AL275</f>
        <v>0</v>
      </c>
    </row>
    <row r="277" spans="1:39" x14ac:dyDescent="0.25">
      <c r="A277" s="23" t="s">
        <v>974</v>
      </c>
      <c r="B277" s="24" t="s">
        <v>975</v>
      </c>
      <c r="C277" s="23" t="s">
        <v>976</v>
      </c>
      <c r="D277" s="23" t="s">
        <v>977</v>
      </c>
      <c r="E277" s="23">
        <v>116</v>
      </c>
      <c r="F277" s="23" t="s">
        <v>978</v>
      </c>
      <c r="G277" s="24" t="s">
        <v>979</v>
      </c>
      <c r="H277" s="23" t="s">
        <v>43</v>
      </c>
      <c r="I277" s="23" t="s">
        <v>980</v>
      </c>
      <c r="J277" s="23">
        <v>2</v>
      </c>
      <c r="K277" s="23">
        <v>0</v>
      </c>
      <c r="L277" s="23">
        <v>88</v>
      </c>
      <c r="M277" s="23" t="s">
        <v>75</v>
      </c>
      <c r="N277" s="25">
        <f>((J277*400)+(K277*100))+L277</f>
        <v>888</v>
      </c>
      <c r="O277" s="26">
        <v>3150</v>
      </c>
      <c r="P277" s="26">
        <f>N277*O277</f>
        <v>2797200</v>
      </c>
      <c r="Q277" s="23"/>
      <c r="R277" s="23"/>
      <c r="S277" s="27"/>
      <c r="T277" s="23"/>
      <c r="U277" s="23"/>
      <c r="V277" s="24"/>
      <c r="W277" s="23"/>
      <c r="X277" s="23"/>
      <c r="Y277" s="23"/>
      <c r="Z277" s="23"/>
      <c r="AA277" s="28"/>
      <c r="AB277" s="26"/>
      <c r="AC277" s="26"/>
      <c r="AD277" s="28"/>
      <c r="AE277" s="28"/>
      <c r="AF277" s="26"/>
      <c r="AG277" s="26">
        <f>AF277+P277</f>
        <v>2797200</v>
      </c>
      <c r="AH277" s="26">
        <f>AG277</f>
        <v>2797200</v>
      </c>
      <c r="AI277" s="26">
        <v>50000000</v>
      </c>
      <c r="AJ277" s="26">
        <f>IF((AI277-AH277) &gt; 1,0,IF((AI277-AH277)&lt;0,AH277-AI277,AI277-AH277))</f>
        <v>0</v>
      </c>
      <c r="AK277" s="26">
        <v>0.01</v>
      </c>
      <c r="AL277" s="26">
        <f>AJ277*(AK277/100)</f>
        <v>0</v>
      </c>
    </row>
    <row r="278" spans="1:39" x14ac:dyDescent="0.25">
      <c r="A278" s="23"/>
      <c r="B278" s="24"/>
      <c r="C278" s="23"/>
      <c r="D278" s="23"/>
      <c r="E278" s="23"/>
      <c r="F278" s="23"/>
      <c r="G278" s="24"/>
      <c r="H278" s="23"/>
      <c r="I278" s="23"/>
      <c r="J278" s="23">
        <v>0</v>
      </c>
      <c r="K278" s="23">
        <v>0</v>
      </c>
      <c r="L278" s="23">
        <v>9</v>
      </c>
      <c r="M278" s="23" t="s">
        <v>75</v>
      </c>
      <c r="N278" s="25">
        <f>((J278*400)+(K278*100))+L278</f>
        <v>9</v>
      </c>
      <c r="O278" s="26">
        <v>3150</v>
      </c>
      <c r="P278" s="26">
        <f>N278*O278</f>
        <v>28350</v>
      </c>
      <c r="Q278" s="23">
        <v>1</v>
      </c>
      <c r="R278" s="23" t="s">
        <v>974</v>
      </c>
      <c r="S278" s="27" t="s">
        <v>975</v>
      </c>
      <c r="T278" s="23" t="s">
        <v>976</v>
      </c>
      <c r="U278" s="23" t="s">
        <v>981</v>
      </c>
      <c r="V278" s="24" t="s">
        <v>982</v>
      </c>
      <c r="W278" s="23" t="s">
        <v>53</v>
      </c>
      <c r="X278" s="23" t="s">
        <v>80</v>
      </c>
      <c r="Y278" s="23" t="s">
        <v>571</v>
      </c>
      <c r="Z278" s="23">
        <v>36</v>
      </c>
      <c r="AA278" s="28">
        <v>100</v>
      </c>
      <c r="AB278" s="26">
        <v>2750</v>
      </c>
      <c r="AC278" s="26">
        <f>Z278*AB278</f>
        <v>99000</v>
      </c>
      <c r="AD278" s="28">
        <v>12</v>
      </c>
      <c r="AE278" s="28">
        <v>50</v>
      </c>
      <c r="AF278" s="26">
        <f>(AC278*(100-AE278))/100</f>
        <v>49500</v>
      </c>
      <c r="AG278" s="26">
        <f>P278+AF278</f>
        <v>77850</v>
      </c>
      <c r="AH278" s="26">
        <f>(AG278*AA278)/100</f>
        <v>77850</v>
      </c>
      <c r="AI278" s="26">
        <v>50000000</v>
      </c>
      <c r="AJ278" s="26">
        <f>IF((AI278-AH278) &gt; 1,0,IF((AI278-AH278)&lt;0,AH278-AI278,AI278-AH278))</f>
        <v>0</v>
      </c>
      <c r="AK278" s="26">
        <v>0.01</v>
      </c>
      <c r="AL278" s="26">
        <f>ROUND(AJ278*(AK278/100),2)</f>
        <v>0</v>
      </c>
      <c r="AM278" s="3" t="s">
        <v>83</v>
      </c>
    </row>
    <row r="279" spans="1:39" x14ac:dyDescent="0.25">
      <c r="A279" s="23"/>
      <c r="B279" s="24"/>
      <c r="C279" s="23"/>
      <c r="D279" s="23"/>
      <c r="E279" s="23"/>
      <c r="F279" s="23"/>
      <c r="G279" s="24"/>
      <c r="H279" s="23"/>
      <c r="I279" s="23"/>
      <c r="J279" s="23"/>
      <c r="K279" s="23"/>
      <c r="L279" s="23"/>
      <c r="M279" s="23"/>
      <c r="N279" s="25"/>
      <c r="O279" s="26"/>
      <c r="P279" s="26"/>
      <c r="Q279" s="23"/>
      <c r="R279" s="23"/>
      <c r="S279" s="27"/>
      <c r="T279" s="23"/>
      <c r="U279" s="23"/>
      <c r="V279" s="24"/>
      <c r="W279" s="23"/>
      <c r="X279" s="23"/>
      <c r="Y279" s="23"/>
      <c r="Z279" s="23"/>
      <c r="AA279" s="28"/>
      <c r="AB279" s="26"/>
      <c r="AC279" s="26"/>
      <c r="AD279" s="28"/>
      <c r="AE279" s="28"/>
      <c r="AF279" s="26"/>
      <c r="AG279" s="26" t="s">
        <v>60</v>
      </c>
      <c r="AH279" s="26">
        <f>SUM(AH277:AH278)</f>
        <v>2875050</v>
      </c>
      <c r="AI279" s="26"/>
      <c r="AJ279" s="26">
        <f>SUM(AJ277:AJ278)</f>
        <v>0</v>
      </c>
      <c r="AK279" s="26"/>
      <c r="AL279" s="26">
        <f>SUM(AL277:AL278)</f>
        <v>0</v>
      </c>
    </row>
    <row r="280" spans="1:39" x14ac:dyDescent="0.25">
      <c r="A280" s="23" t="s">
        <v>983</v>
      </c>
      <c r="B280" s="24" t="s">
        <v>984</v>
      </c>
      <c r="C280" s="23" t="s">
        <v>985</v>
      </c>
      <c r="D280" s="23" t="s">
        <v>986</v>
      </c>
      <c r="E280" s="23">
        <v>117</v>
      </c>
      <c r="F280" s="23" t="s">
        <v>987</v>
      </c>
      <c r="G280" s="24" t="s">
        <v>988</v>
      </c>
      <c r="H280" s="23" t="s">
        <v>43</v>
      </c>
      <c r="I280" s="23" t="s">
        <v>989</v>
      </c>
      <c r="J280" s="23">
        <v>3</v>
      </c>
      <c r="K280" s="23">
        <v>2</v>
      </c>
      <c r="L280" s="23">
        <v>81</v>
      </c>
      <c r="M280" s="23" t="s">
        <v>75</v>
      </c>
      <c r="N280" s="25">
        <f>((J280*400)+(K280*100))+L280</f>
        <v>1481</v>
      </c>
      <c r="O280" s="26">
        <v>1000</v>
      </c>
      <c r="P280" s="26">
        <f>N280*O280</f>
        <v>1481000</v>
      </c>
      <c r="Q280" s="23"/>
      <c r="R280" s="23"/>
      <c r="S280" s="27"/>
      <c r="T280" s="23"/>
      <c r="U280" s="23"/>
      <c r="V280" s="24"/>
      <c r="W280" s="23"/>
      <c r="X280" s="23"/>
      <c r="Y280" s="23"/>
      <c r="Z280" s="23"/>
      <c r="AA280" s="28"/>
      <c r="AB280" s="26"/>
      <c r="AC280" s="26"/>
      <c r="AD280" s="28"/>
      <c r="AE280" s="28"/>
      <c r="AF280" s="26"/>
      <c r="AG280" s="26">
        <f>AF280+P280</f>
        <v>1481000</v>
      </c>
      <c r="AH280" s="26">
        <f>AG280</f>
        <v>1481000</v>
      </c>
      <c r="AI280" s="26">
        <v>50000000</v>
      </c>
      <c r="AJ280" s="26">
        <f>IF((AI280-AH280) &gt; 1,0,IF((AI280-AH280)&lt;0,AH280-AI280,AI280-AH280))</f>
        <v>0</v>
      </c>
      <c r="AK280" s="26">
        <v>0.01</v>
      </c>
      <c r="AL280" s="26">
        <f>AJ280*(AK280/100)</f>
        <v>0</v>
      </c>
    </row>
    <row r="281" spans="1:39" x14ac:dyDescent="0.25">
      <c r="A281" s="23"/>
      <c r="B281" s="24"/>
      <c r="C281" s="23"/>
      <c r="D281" s="23"/>
      <c r="E281" s="23">
        <v>118</v>
      </c>
      <c r="F281" s="23" t="s">
        <v>990</v>
      </c>
      <c r="G281" s="24" t="s">
        <v>991</v>
      </c>
      <c r="H281" s="23" t="s">
        <v>43</v>
      </c>
      <c r="I281" s="23" t="s">
        <v>992</v>
      </c>
      <c r="J281" s="23">
        <v>6</v>
      </c>
      <c r="K281" s="23">
        <v>0</v>
      </c>
      <c r="L281" s="23">
        <v>0</v>
      </c>
      <c r="M281" s="23" t="s">
        <v>75</v>
      </c>
      <c r="N281" s="25">
        <f>((J281*400)+(K281*100))+L281</f>
        <v>2400</v>
      </c>
      <c r="O281" s="26">
        <v>1600</v>
      </c>
      <c r="P281" s="26">
        <f>N281*O281</f>
        <v>3840000</v>
      </c>
      <c r="Q281" s="23"/>
      <c r="R281" s="23"/>
      <c r="S281" s="27"/>
      <c r="T281" s="23"/>
      <c r="U281" s="23"/>
      <c r="V281" s="24"/>
      <c r="W281" s="23"/>
      <c r="X281" s="23"/>
      <c r="Y281" s="23"/>
      <c r="Z281" s="23"/>
      <c r="AA281" s="28"/>
      <c r="AB281" s="26"/>
      <c r="AC281" s="26"/>
      <c r="AD281" s="28"/>
      <c r="AE281" s="28"/>
      <c r="AF281" s="26"/>
      <c r="AG281" s="26">
        <f>AF281+P281</f>
        <v>3840000</v>
      </c>
      <c r="AH281" s="26">
        <f>AG281</f>
        <v>3840000</v>
      </c>
      <c r="AI281" s="26">
        <v>50000000</v>
      </c>
      <c r="AJ281" s="26">
        <f>IF((AI281-AH281) &gt; 1,0,IF((AI281-AH281)&lt;0,AH281-AI281,AI281-AH281))</f>
        <v>0</v>
      </c>
      <c r="AK281" s="26">
        <v>0.01</v>
      </c>
      <c r="AL281" s="26">
        <f>AJ281*(AK281/100)</f>
        <v>0</v>
      </c>
    </row>
    <row r="282" spans="1:39" x14ac:dyDescent="0.25">
      <c r="A282" s="23"/>
      <c r="B282" s="24"/>
      <c r="C282" s="23"/>
      <c r="D282" s="23"/>
      <c r="E282" s="23">
        <v>119</v>
      </c>
      <c r="F282" s="23" t="s">
        <v>993</v>
      </c>
      <c r="G282" s="24" t="s">
        <v>994</v>
      </c>
      <c r="H282" s="23" t="s">
        <v>43</v>
      </c>
      <c r="I282" s="23" t="s">
        <v>995</v>
      </c>
      <c r="J282" s="23">
        <v>0</v>
      </c>
      <c r="K282" s="23">
        <v>0</v>
      </c>
      <c r="L282" s="23">
        <v>32.5</v>
      </c>
      <c r="M282" s="23" t="s">
        <v>76</v>
      </c>
      <c r="N282" s="25">
        <f>((J282*400)+(K282*100))+L282</f>
        <v>32.5</v>
      </c>
      <c r="O282" s="26">
        <v>3000</v>
      </c>
      <c r="P282" s="26">
        <f>N282*O282</f>
        <v>97500</v>
      </c>
      <c r="Q282" s="23">
        <v>1</v>
      </c>
      <c r="R282" s="23" t="s">
        <v>983</v>
      </c>
      <c r="S282" s="27" t="s">
        <v>984</v>
      </c>
      <c r="T282" s="23" t="s">
        <v>985</v>
      </c>
      <c r="U282" s="23" t="s">
        <v>996</v>
      </c>
      <c r="V282" s="24" t="s">
        <v>997</v>
      </c>
      <c r="W282" s="23" t="s">
        <v>158</v>
      </c>
      <c r="X282" s="23" t="s">
        <v>49</v>
      </c>
      <c r="Y282" s="23" t="s">
        <v>50</v>
      </c>
      <c r="Z282" s="23">
        <v>130</v>
      </c>
      <c r="AA282" s="28">
        <v>100</v>
      </c>
      <c r="AB282" s="26">
        <v>5600</v>
      </c>
      <c r="AC282" s="26">
        <f>Z282*AB282</f>
        <v>728000</v>
      </c>
      <c r="AD282" s="28">
        <v>3</v>
      </c>
      <c r="AE282" s="28">
        <v>3</v>
      </c>
      <c r="AF282" s="26">
        <f>(AC282*(100-AE282))/100</f>
        <v>706160</v>
      </c>
      <c r="AG282" s="26">
        <f>P282+AF282</f>
        <v>803660</v>
      </c>
      <c r="AH282" s="26">
        <f>(AG282*AA282)/100</f>
        <v>803660</v>
      </c>
      <c r="AI282" s="26">
        <v>50000000</v>
      </c>
      <c r="AJ282" s="26">
        <f>IF((AI282-AH282) &gt; 1,0,IF((AI282-AH282)&lt;0,AH282-AI282,AI282-AH282))</f>
        <v>0</v>
      </c>
      <c r="AK282" s="26">
        <v>0.02</v>
      </c>
      <c r="AL282" s="26">
        <f>ROUND(AJ282*(AK282/100),2)</f>
        <v>0</v>
      </c>
      <c r="AM282" s="3" t="s">
        <v>159</v>
      </c>
    </row>
    <row r="283" spans="1:39" x14ac:dyDescent="0.25">
      <c r="A283" s="23"/>
      <c r="B283" s="24"/>
      <c r="C283" s="23"/>
      <c r="D283" s="23"/>
      <c r="E283" s="23"/>
      <c r="F283" s="23"/>
      <c r="G283" s="24"/>
      <c r="H283" s="23"/>
      <c r="I283" s="23"/>
      <c r="J283" s="23">
        <v>7</v>
      </c>
      <c r="K283" s="23">
        <v>0</v>
      </c>
      <c r="L283" s="23">
        <v>79.5</v>
      </c>
      <c r="M283" s="23" t="s">
        <v>75</v>
      </c>
      <c r="N283" s="25">
        <f>((J283*400)+(K283*100))+L283</f>
        <v>2879.5</v>
      </c>
      <c r="O283" s="26">
        <v>3000</v>
      </c>
      <c r="P283" s="26">
        <f>N283*O283</f>
        <v>8638500</v>
      </c>
      <c r="Q283" s="23"/>
      <c r="R283" s="23"/>
      <c r="S283" s="27"/>
      <c r="T283" s="23"/>
      <c r="U283" s="23"/>
      <c r="V283" s="24"/>
      <c r="W283" s="23"/>
      <c r="X283" s="23"/>
      <c r="Y283" s="23"/>
      <c r="Z283" s="23"/>
      <c r="AA283" s="28"/>
      <c r="AB283" s="26"/>
      <c r="AC283" s="26"/>
      <c r="AD283" s="28"/>
      <c r="AE283" s="28"/>
      <c r="AF283" s="26"/>
      <c r="AG283" s="26">
        <f>AF283+P283</f>
        <v>8638500</v>
      </c>
      <c r="AH283" s="26">
        <f>AG283</f>
        <v>8638500</v>
      </c>
      <c r="AI283" s="26">
        <v>50000000</v>
      </c>
      <c r="AJ283" s="26">
        <f>IF((AI283-AH283) &gt; 1,0,IF((AI283-AH283)&lt;0,AH283-AI283,AI283-AH283))</f>
        <v>0</v>
      </c>
      <c r="AK283" s="26">
        <v>0.01</v>
      </c>
      <c r="AL283" s="26">
        <f>AJ283*(AK283/100)</f>
        <v>0</v>
      </c>
    </row>
    <row r="284" spans="1:39" x14ac:dyDescent="0.25">
      <c r="A284" s="23"/>
      <c r="B284" s="24"/>
      <c r="C284" s="23"/>
      <c r="D284" s="23"/>
      <c r="E284" s="23"/>
      <c r="F284" s="23"/>
      <c r="G284" s="24"/>
      <c r="H284" s="23"/>
      <c r="I284" s="23"/>
      <c r="J284" s="23"/>
      <c r="K284" s="23"/>
      <c r="L284" s="23"/>
      <c r="M284" s="23"/>
      <c r="N284" s="25"/>
      <c r="O284" s="26"/>
      <c r="P284" s="26"/>
      <c r="Q284" s="23"/>
      <c r="R284" s="23"/>
      <c r="S284" s="27"/>
      <c r="T284" s="23"/>
      <c r="U284" s="23"/>
      <c r="V284" s="24"/>
      <c r="W284" s="23"/>
      <c r="X284" s="23"/>
      <c r="Y284" s="23"/>
      <c r="Z284" s="23"/>
      <c r="AA284" s="28"/>
      <c r="AB284" s="26"/>
      <c r="AC284" s="26"/>
      <c r="AD284" s="28"/>
      <c r="AE284" s="28"/>
      <c r="AF284" s="26"/>
      <c r="AG284" s="26" t="s">
        <v>60</v>
      </c>
      <c r="AH284" s="26">
        <f>SUM(AH280:AH283)</f>
        <v>14763160</v>
      </c>
      <c r="AI284" s="26"/>
      <c r="AJ284" s="26">
        <f>SUM(AJ280:AJ283)</f>
        <v>0</v>
      </c>
      <c r="AK284" s="26"/>
      <c r="AL284" s="26">
        <f>SUM(AL280:AL283)</f>
        <v>0</v>
      </c>
    </row>
    <row r="285" spans="1:39" x14ac:dyDescent="0.25">
      <c r="A285" s="23" t="s">
        <v>998</v>
      </c>
      <c r="B285" s="24" t="s">
        <v>999</v>
      </c>
      <c r="C285" s="23" t="s">
        <v>1000</v>
      </c>
      <c r="D285" s="23" t="s">
        <v>1001</v>
      </c>
      <c r="E285" s="23">
        <v>120</v>
      </c>
      <c r="F285" s="23" t="s">
        <v>1002</v>
      </c>
      <c r="G285" s="24" t="s">
        <v>1003</v>
      </c>
      <c r="H285" s="23" t="s">
        <v>43</v>
      </c>
      <c r="I285" s="23" t="s">
        <v>1004</v>
      </c>
      <c r="J285" s="23">
        <v>0</v>
      </c>
      <c r="K285" s="23">
        <v>1</v>
      </c>
      <c r="L285" s="23">
        <v>23</v>
      </c>
      <c r="M285" s="23" t="s">
        <v>68</v>
      </c>
      <c r="N285" s="25">
        <f>((J285*400)+(K285*100))+L285</f>
        <v>123</v>
      </c>
      <c r="O285" s="26">
        <v>5000</v>
      </c>
      <c r="P285" s="26">
        <f>N285*O285</f>
        <v>615000</v>
      </c>
      <c r="Q285" s="23"/>
      <c r="R285" s="23"/>
      <c r="S285" s="27"/>
      <c r="T285" s="23"/>
      <c r="U285" s="23"/>
      <c r="V285" s="24"/>
      <c r="W285" s="23"/>
      <c r="X285" s="23"/>
      <c r="Y285" s="23"/>
      <c r="Z285" s="23"/>
      <c r="AA285" s="28"/>
      <c r="AB285" s="26"/>
      <c r="AC285" s="26"/>
      <c r="AD285" s="28"/>
      <c r="AE285" s="28"/>
      <c r="AF285" s="26"/>
      <c r="AG285" s="26">
        <f>AF285+P285</f>
        <v>615000</v>
      </c>
      <c r="AH285" s="26">
        <f>AG285</f>
        <v>615000</v>
      </c>
      <c r="AI285" s="26">
        <v>0</v>
      </c>
      <c r="AJ285" s="26">
        <f>IF((AI285-AH285) &gt; 1,0,IF((AI285-AH285)&lt;0,AH285-AI285,AI285-AH285))</f>
        <v>615000</v>
      </c>
      <c r="AK285" s="26">
        <v>0.3</v>
      </c>
      <c r="AL285" s="26">
        <f>AJ285*(AK285/100)</f>
        <v>1845</v>
      </c>
    </row>
    <row r="286" spans="1:39" x14ac:dyDescent="0.25">
      <c r="A286" s="23"/>
      <c r="B286" s="24"/>
      <c r="C286" s="23"/>
      <c r="D286" s="23"/>
      <c r="E286" s="23"/>
      <c r="F286" s="23"/>
      <c r="G286" s="24"/>
      <c r="H286" s="23"/>
      <c r="I286" s="23"/>
      <c r="J286" s="23"/>
      <c r="K286" s="23"/>
      <c r="L286" s="23"/>
      <c r="M286" s="23"/>
      <c r="N286" s="25"/>
      <c r="O286" s="26"/>
      <c r="P286" s="26"/>
      <c r="Q286" s="23"/>
      <c r="R286" s="23"/>
      <c r="S286" s="27"/>
      <c r="T286" s="23"/>
      <c r="U286" s="23"/>
      <c r="V286" s="24"/>
      <c r="W286" s="23"/>
      <c r="X286" s="23"/>
      <c r="Y286" s="23"/>
      <c r="Z286" s="23"/>
      <c r="AA286" s="28"/>
      <c r="AB286" s="26"/>
      <c r="AC286" s="26"/>
      <c r="AD286" s="28"/>
      <c r="AE286" s="28"/>
      <c r="AF286" s="26"/>
      <c r="AG286" s="26" t="s">
        <v>60</v>
      </c>
      <c r="AH286" s="26">
        <f>AH285</f>
        <v>615000</v>
      </c>
      <c r="AI286" s="26"/>
      <c r="AJ286" s="26">
        <f>AJ285</f>
        <v>615000</v>
      </c>
      <c r="AK286" s="26"/>
      <c r="AL286" s="26">
        <f>AL285</f>
        <v>1845</v>
      </c>
    </row>
    <row r="287" spans="1:39" x14ac:dyDescent="0.25">
      <c r="A287" s="23" t="s">
        <v>1005</v>
      </c>
      <c r="B287" s="24" t="s">
        <v>1006</v>
      </c>
      <c r="C287" s="23" t="s">
        <v>1007</v>
      </c>
      <c r="D287" s="23" t="s">
        <v>1008</v>
      </c>
      <c r="E287" s="23">
        <v>121</v>
      </c>
      <c r="F287" s="23" t="s">
        <v>1009</v>
      </c>
      <c r="G287" s="24" t="s">
        <v>1010</v>
      </c>
      <c r="H287" s="23" t="s">
        <v>43</v>
      </c>
      <c r="I287" s="23" t="s">
        <v>1011</v>
      </c>
      <c r="J287" s="23">
        <v>1</v>
      </c>
      <c r="K287" s="23">
        <v>1</v>
      </c>
      <c r="L287" s="23">
        <v>72</v>
      </c>
      <c r="M287" s="23" t="s">
        <v>75</v>
      </c>
      <c r="N287" s="25">
        <f>((J287*400)+(K287*100))+L287</f>
        <v>572</v>
      </c>
      <c r="O287" s="26">
        <v>3950</v>
      </c>
      <c r="P287" s="26">
        <f>N287*O287</f>
        <v>2259400</v>
      </c>
      <c r="Q287" s="23"/>
      <c r="R287" s="23"/>
      <c r="S287" s="27"/>
      <c r="T287" s="23"/>
      <c r="U287" s="23"/>
      <c r="V287" s="24"/>
      <c r="W287" s="23"/>
      <c r="X287" s="23"/>
      <c r="Y287" s="23"/>
      <c r="Z287" s="23"/>
      <c r="AA287" s="28"/>
      <c r="AB287" s="26"/>
      <c r="AC287" s="26"/>
      <c r="AD287" s="28"/>
      <c r="AE287" s="28"/>
      <c r="AF287" s="26"/>
      <c r="AG287" s="26">
        <f>AF287+P287</f>
        <v>2259400</v>
      </c>
      <c r="AH287" s="26">
        <f>AG287</f>
        <v>2259400</v>
      </c>
      <c r="AI287" s="26">
        <v>50000000</v>
      </c>
      <c r="AJ287" s="26">
        <f>IF((AI287-AH287) &gt; 1,0,IF((AI287-AH287)&lt;0,AH287-AI287,AI287-AH287))</f>
        <v>0</v>
      </c>
      <c r="AK287" s="26">
        <v>0.01</v>
      </c>
      <c r="AL287" s="26">
        <f>AJ287*(AK287/100)</f>
        <v>0</v>
      </c>
    </row>
    <row r="288" spans="1:39" x14ac:dyDescent="0.25">
      <c r="A288" s="23"/>
      <c r="B288" s="24"/>
      <c r="C288" s="23"/>
      <c r="D288" s="23"/>
      <c r="E288" s="23">
        <v>122</v>
      </c>
      <c r="F288" s="23" t="s">
        <v>1012</v>
      </c>
      <c r="G288" s="24" t="s">
        <v>1013</v>
      </c>
      <c r="H288" s="23" t="s">
        <v>43</v>
      </c>
      <c r="I288" s="23" t="s">
        <v>1014</v>
      </c>
      <c r="J288" s="23">
        <v>1</v>
      </c>
      <c r="K288" s="23">
        <v>1</v>
      </c>
      <c r="L288" s="23">
        <v>72</v>
      </c>
      <c r="M288" s="23" t="s">
        <v>75</v>
      </c>
      <c r="N288" s="25">
        <f>((J288*400)+(K288*100))+L288</f>
        <v>572</v>
      </c>
      <c r="O288" s="26">
        <v>3950</v>
      </c>
      <c r="P288" s="26">
        <f>N288*O288</f>
        <v>2259400</v>
      </c>
      <c r="Q288" s="23"/>
      <c r="R288" s="23"/>
      <c r="S288" s="27"/>
      <c r="T288" s="23"/>
      <c r="U288" s="23"/>
      <c r="V288" s="24"/>
      <c r="W288" s="23"/>
      <c r="X288" s="23"/>
      <c r="Y288" s="23"/>
      <c r="Z288" s="23"/>
      <c r="AA288" s="28"/>
      <c r="AB288" s="26"/>
      <c r="AC288" s="26"/>
      <c r="AD288" s="28"/>
      <c r="AE288" s="28"/>
      <c r="AF288" s="26"/>
      <c r="AG288" s="26">
        <f>AF288+P288</f>
        <v>2259400</v>
      </c>
      <c r="AH288" s="26">
        <f>AG288</f>
        <v>2259400</v>
      </c>
      <c r="AI288" s="26">
        <v>50000000</v>
      </c>
      <c r="AJ288" s="26">
        <f>IF((AI288-AH288) &gt; 1,0,IF((AI288-AH288)&lt;0,AH288-AI288,AI288-AH288))</f>
        <v>0</v>
      </c>
      <c r="AK288" s="26">
        <v>0.01</v>
      </c>
      <c r="AL288" s="26">
        <f>AJ288*(AK288/100)</f>
        <v>0</v>
      </c>
    </row>
    <row r="289" spans="1:39" x14ac:dyDescent="0.25">
      <c r="A289" s="23"/>
      <c r="B289" s="24"/>
      <c r="C289" s="23"/>
      <c r="D289" s="23"/>
      <c r="E289" s="23">
        <v>123</v>
      </c>
      <c r="F289" s="23" t="s">
        <v>1015</v>
      </c>
      <c r="G289" s="24" t="s">
        <v>1016</v>
      </c>
      <c r="H289" s="23" t="s">
        <v>43</v>
      </c>
      <c r="I289" s="23" t="s">
        <v>1017</v>
      </c>
      <c r="J289" s="23">
        <v>1</v>
      </c>
      <c r="K289" s="23">
        <v>0</v>
      </c>
      <c r="L289" s="23">
        <v>0</v>
      </c>
      <c r="M289" s="23" t="s">
        <v>59</v>
      </c>
      <c r="N289" s="25">
        <f>((J289*400)+(K289*100))+L289</f>
        <v>400</v>
      </c>
      <c r="O289" s="26">
        <v>5250</v>
      </c>
      <c r="P289" s="26">
        <f>N289*O289</f>
        <v>2100000</v>
      </c>
      <c r="Q289" s="23">
        <v>1</v>
      </c>
      <c r="R289" s="23" t="s">
        <v>1005</v>
      </c>
      <c r="S289" s="27" t="s">
        <v>1006</v>
      </c>
      <c r="T289" s="23" t="s">
        <v>1007</v>
      </c>
      <c r="U289" s="23" t="s">
        <v>1018</v>
      </c>
      <c r="V289" s="24" t="s">
        <v>1019</v>
      </c>
      <c r="W289" s="23" t="s">
        <v>349</v>
      </c>
      <c r="X289" s="23" t="s">
        <v>143</v>
      </c>
      <c r="Y289" s="23" t="s">
        <v>50</v>
      </c>
      <c r="Z289" s="23">
        <v>176</v>
      </c>
      <c r="AA289" s="28">
        <v>100</v>
      </c>
      <c r="AB289" s="26">
        <v>8150</v>
      </c>
      <c r="AC289" s="26">
        <f>Z289*AB289</f>
        <v>1434400</v>
      </c>
      <c r="AD289" s="28">
        <v>9</v>
      </c>
      <c r="AE289" s="28">
        <v>26</v>
      </c>
      <c r="AF289" s="26">
        <f>(AC289*(100-AE289))/100</f>
        <v>1061456</v>
      </c>
      <c r="AG289" s="26">
        <f>P289+AF289</f>
        <v>3161456</v>
      </c>
      <c r="AH289" s="26">
        <f>(AG289*AA289)/100</f>
        <v>3161456</v>
      </c>
      <c r="AI289" s="26">
        <v>50000000</v>
      </c>
      <c r="AJ289" s="26">
        <f>IF((AI289-AH289) &gt; 1,0,IF((AI289-AH289)&lt;0,AH289-AI289,AI289-AH289))</f>
        <v>0</v>
      </c>
      <c r="AK289" s="26">
        <v>0.02</v>
      </c>
      <c r="AL289" s="26">
        <f>ROUND(AJ289*(AK289/100),2)</f>
        <v>0</v>
      </c>
      <c r="AM289" s="3" t="s">
        <v>51</v>
      </c>
    </row>
    <row r="290" spans="1:39" x14ac:dyDescent="0.25">
      <c r="A290" s="23"/>
      <c r="B290" s="24"/>
      <c r="C290" s="23"/>
      <c r="D290" s="23"/>
      <c r="E290" s="23"/>
      <c r="F290" s="23"/>
      <c r="G290" s="24"/>
      <c r="H290" s="23"/>
      <c r="I290" s="23"/>
      <c r="J290" s="23"/>
      <c r="K290" s="23"/>
      <c r="L290" s="23"/>
      <c r="M290" s="23"/>
      <c r="N290" s="25"/>
      <c r="O290" s="26"/>
      <c r="P290" s="26"/>
      <c r="Q290" s="23"/>
      <c r="R290" s="23"/>
      <c r="S290" s="27"/>
      <c r="T290" s="23"/>
      <c r="U290" s="23"/>
      <c r="V290" s="24"/>
      <c r="W290" s="23"/>
      <c r="X290" s="23"/>
      <c r="Y290" s="23"/>
      <c r="Z290" s="23"/>
      <c r="AA290" s="28"/>
      <c r="AB290" s="26"/>
      <c r="AC290" s="26"/>
      <c r="AD290" s="28"/>
      <c r="AE290" s="28"/>
      <c r="AF290" s="26"/>
      <c r="AG290" s="26" t="s">
        <v>60</v>
      </c>
      <c r="AH290" s="26">
        <f>SUM(AH287:AH289)</f>
        <v>7680256</v>
      </c>
      <c r="AI290" s="26"/>
      <c r="AJ290" s="26">
        <f>SUM(AJ287:AJ289)</f>
        <v>0</v>
      </c>
      <c r="AK290" s="26"/>
      <c r="AL290" s="26">
        <f>SUM(AL287:AL289)</f>
        <v>0</v>
      </c>
    </row>
    <row r="291" spans="1:39" x14ac:dyDescent="0.25">
      <c r="A291" s="23" t="s">
        <v>1020</v>
      </c>
      <c r="B291" s="24" t="s">
        <v>1021</v>
      </c>
      <c r="C291" s="23" t="s">
        <v>1022</v>
      </c>
      <c r="D291" s="23" t="s">
        <v>1023</v>
      </c>
      <c r="E291" s="23">
        <v>124</v>
      </c>
      <c r="F291" s="23" t="s">
        <v>1024</v>
      </c>
      <c r="G291" s="24" t="s">
        <v>1025</v>
      </c>
      <c r="H291" s="23" t="s">
        <v>43</v>
      </c>
      <c r="I291" s="23" t="s">
        <v>1026</v>
      </c>
      <c r="J291" s="23">
        <v>0</v>
      </c>
      <c r="K291" s="23">
        <v>0</v>
      </c>
      <c r="L291" s="23">
        <v>60</v>
      </c>
      <c r="M291" s="23" t="s">
        <v>68</v>
      </c>
      <c r="N291" s="25">
        <f>((J291*400)+(K291*100))+L291</f>
        <v>60</v>
      </c>
      <c r="O291" s="26">
        <v>6500</v>
      </c>
      <c r="P291" s="26">
        <f>N291*O291</f>
        <v>390000</v>
      </c>
      <c r="Q291" s="23"/>
      <c r="R291" s="23"/>
      <c r="S291" s="27"/>
      <c r="T291" s="23"/>
      <c r="U291" s="23"/>
      <c r="V291" s="24"/>
      <c r="W291" s="23"/>
      <c r="X291" s="23"/>
      <c r="Y291" s="23"/>
      <c r="Z291" s="23"/>
      <c r="AA291" s="28"/>
      <c r="AB291" s="26"/>
      <c r="AC291" s="26"/>
      <c r="AD291" s="28"/>
      <c r="AE291" s="28"/>
      <c r="AF291" s="26"/>
      <c r="AG291" s="26">
        <f>AF291+P291</f>
        <v>390000</v>
      </c>
      <c r="AH291" s="26">
        <f>AG291</f>
        <v>390000</v>
      </c>
      <c r="AI291" s="26">
        <v>0</v>
      </c>
      <c r="AJ291" s="26">
        <f>IF((AI291-AH291) &gt; 1,0,IF((AI291-AH291)&lt;0,AH291-AI291,AI291-AH291))</f>
        <v>390000</v>
      </c>
      <c r="AK291" s="26">
        <v>0.3</v>
      </c>
      <c r="AL291" s="26">
        <f>AJ291*(AK291/100)</f>
        <v>1170</v>
      </c>
    </row>
    <row r="292" spans="1:39" x14ac:dyDescent="0.25">
      <c r="A292" s="23"/>
      <c r="B292" s="24"/>
      <c r="C292" s="23"/>
      <c r="D292" s="23"/>
      <c r="E292" s="23"/>
      <c r="F292" s="23"/>
      <c r="G292" s="24"/>
      <c r="H292" s="23"/>
      <c r="I292" s="23"/>
      <c r="J292" s="23"/>
      <c r="K292" s="23"/>
      <c r="L292" s="23"/>
      <c r="M292" s="23"/>
      <c r="N292" s="25"/>
      <c r="O292" s="26"/>
      <c r="P292" s="26"/>
      <c r="Q292" s="23"/>
      <c r="R292" s="23"/>
      <c r="S292" s="27"/>
      <c r="T292" s="23"/>
      <c r="U292" s="23"/>
      <c r="V292" s="24"/>
      <c r="W292" s="23"/>
      <c r="X292" s="23"/>
      <c r="Y292" s="23"/>
      <c r="Z292" s="23"/>
      <c r="AA292" s="28"/>
      <c r="AB292" s="26"/>
      <c r="AC292" s="26"/>
      <c r="AD292" s="28"/>
      <c r="AE292" s="28"/>
      <c r="AF292" s="26"/>
      <c r="AG292" s="26" t="s">
        <v>60</v>
      </c>
      <c r="AH292" s="26">
        <f>AH291</f>
        <v>390000</v>
      </c>
      <c r="AI292" s="26"/>
      <c r="AJ292" s="26">
        <f>AJ291</f>
        <v>390000</v>
      </c>
      <c r="AK292" s="26"/>
      <c r="AL292" s="26">
        <f>AL291</f>
        <v>1170</v>
      </c>
    </row>
    <row r="293" spans="1:39" x14ac:dyDescent="0.25">
      <c r="A293" s="23" t="s">
        <v>1027</v>
      </c>
      <c r="B293" s="24" t="s">
        <v>1028</v>
      </c>
      <c r="C293" s="23" t="s">
        <v>1029</v>
      </c>
      <c r="D293" s="23" t="s">
        <v>1030</v>
      </c>
      <c r="E293" s="23">
        <v>125</v>
      </c>
      <c r="F293" s="23" t="s">
        <v>1031</v>
      </c>
      <c r="G293" s="24" t="s">
        <v>1032</v>
      </c>
      <c r="H293" s="23" t="s">
        <v>43</v>
      </c>
      <c r="I293" s="23" t="s">
        <v>1033</v>
      </c>
      <c r="J293" s="23">
        <v>0</v>
      </c>
      <c r="K293" s="23">
        <v>0</v>
      </c>
      <c r="L293" s="23">
        <v>3</v>
      </c>
      <c r="M293" s="23" t="s">
        <v>76</v>
      </c>
      <c r="N293" s="25">
        <f>((J293*400)+(K293*100))+L293</f>
        <v>3</v>
      </c>
      <c r="O293" s="26">
        <v>1000</v>
      </c>
      <c r="P293" s="26">
        <f>N293*O293</f>
        <v>3000</v>
      </c>
      <c r="Q293" s="23"/>
      <c r="R293" s="23"/>
      <c r="S293" s="27"/>
      <c r="T293" s="23"/>
      <c r="U293" s="23"/>
      <c r="V293" s="24"/>
      <c r="W293" s="23"/>
      <c r="X293" s="23"/>
      <c r="Y293" s="23"/>
      <c r="Z293" s="23"/>
      <c r="AA293" s="28"/>
      <c r="AB293" s="26"/>
      <c r="AC293" s="26"/>
      <c r="AD293" s="28"/>
      <c r="AE293" s="28"/>
      <c r="AF293" s="26"/>
      <c r="AG293" s="26">
        <f>AF293+P293</f>
        <v>3000</v>
      </c>
      <c r="AH293" s="26">
        <f>AG293</f>
        <v>3000</v>
      </c>
      <c r="AI293" s="26">
        <v>0</v>
      </c>
      <c r="AJ293" s="26">
        <f>IF((AI293-AH293) &gt; 1,0,IF((AI293-AH293)&lt;0,AH293-AI293,AI293-AH293))</f>
        <v>3000</v>
      </c>
      <c r="AK293" s="26">
        <v>0.02</v>
      </c>
      <c r="AL293" s="26">
        <f>AJ293*(AK293/100)</f>
        <v>0.6</v>
      </c>
    </row>
    <row r="294" spans="1:39" x14ac:dyDescent="0.25">
      <c r="A294" s="23"/>
      <c r="B294" s="24"/>
      <c r="C294" s="23"/>
      <c r="D294" s="23"/>
      <c r="E294" s="23"/>
      <c r="F294" s="23"/>
      <c r="G294" s="24"/>
      <c r="H294" s="23"/>
      <c r="I294" s="23"/>
      <c r="J294" s="23">
        <v>6</v>
      </c>
      <c r="K294" s="23">
        <v>3</v>
      </c>
      <c r="L294" s="23">
        <v>73</v>
      </c>
      <c r="M294" s="23" t="s">
        <v>75</v>
      </c>
      <c r="N294" s="25">
        <f>((J294*400)+(K294*100))+L294</f>
        <v>2773</v>
      </c>
      <c r="O294" s="26">
        <v>1000</v>
      </c>
      <c r="P294" s="26">
        <f>N294*O294</f>
        <v>2773000</v>
      </c>
      <c r="Q294" s="23"/>
      <c r="R294" s="23"/>
      <c r="S294" s="27"/>
      <c r="T294" s="23"/>
      <c r="U294" s="23"/>
      <c r="V294" s="24"/>
      <c r="W294" s="23"/>
      <c r="X294" s="23"/>
      <c r="Y294" s="23"/>
      <c r="Z294" s="23"/>
      <c r="AA294" s="28"/>
      <c r="AB294" s="26"/>
      <c r="AC294" s="26"/>
      <c r="AD294" s="28"/>
      <c r="AE294" s="28"/>
      <c r="AF294" s="26"/>
      <c r="AG294" s="26">
        <f>AF294+P294</f>
        <v>2773000</v>
      </c>
      <c r="AH294" s="26">
        <f>AG294</f>
        <v>2773000</v>
      </c>
      <c r="AI294" s="26">
        <v>50000000</v>
      </c>
      <c r="AJ294" s="26">
        <f>IF((AI294-AH294) &gt; 1,0,IF((AI294-AH294)&lt;0,AH294-AI294,AI294-AH294))</f>
        <v>0</v>
      </c>
      <c r="AK294" s="26">
        <v>0.01</v>
      </c>
      <c r="AL294" s="26">
        <f>AJ294*(AK294/100)</f>
        <v>0</v>
      </c>
    </row>
    <row r="295" spans="1:39" x14ac:dyDescent="0.25">
      <c r="A295" s="23"/>
      <c r="B295" s="24"/>
      <c r="C295" s="23"/>
      <c r="D295" s="23"/>
      <c r="E295" s="23"/>
      <c r="F295" s="23"/>
      <c r="G295" s="24"/>
      <c r="H295" s="23"/>
      <c r="I295" s="23"/>
      <c r="J295" s="23"/>
      <c r="K295" s="23"/>
      <c r="L295" s="23"/>
      <c r="M295" s="23"/>
      <c r="N295" s="25"/>
      <c r="O295" s="26"/>
      <c r="P295" s="26"/>
      <c r="Q295" s="23"/>
      <c r="R295" s="23"/>
      <c r="S295" s="27"/>
      <c r="T295" s="23"/>
      <c r="U295" s="23"/>
      <c r="V295" s="24"/>
      <c r="W295" s="23"/>
      <c r="X295" s="23"/>
      <c r="Y295" s="23"/>
      <c r="Z295" s="23"/>
      <c r="AA295" s="28"/>
      <c r="AB295" s="26"/>
      <c r="AC295" s="26"/>
      <c r="AD295" s="28"/>
      <c r="AE295" s="28"/>
      <c r="AF295" s="26"/>
      <c r="AG295" s="26" t="s">
        <v>60</v>
      </c>
      <c r="AH295" s="26">
        <f>SUM(AH293:AH294)</f>
        <v>2776000</v>
      </c>
      <c r="AI295" s="26"/>
      <c r="AJ295" s="26">
        <f>SUM(AJ293:AJ294)</f>
        <v>3000</v>
      </c>
      <c r="AK295" s="26"/>
      <c r="AL295" s="26">
        <f>SUM(AL293:AL294)</f>
        <v>0.6</v>
      </c>
    </row>
    <row r="296" spans="1:39" x14ac:dyDescent="0.25">
      <c r="A296" s="23" t="s">
        <v>1034</v>
      </c>
      <c r="B296" s="24" t="s">
        <v>1035</v>
      </c>
      <c r="C296" s="23" t="s">
        <v>1036</v>
      </c>
      <c r="D296" s="23" t="s">
        <v>1037</v>
      </c>
      <c r="E296" s="23">
        <v>126</v>
      </c>
      <c r="F296" s="23" t="s">
        <v>1038</v>
      </c>
      <c r="G296" s="24" t="s">
        <v>1039</v>
      </c>
      <c r="H296" s="23" t="s">
        <v>43</v>
      </c>
      <c r="I296" s="23" t="s">
        <v>1040</v>
      </c>
      <c r="J296" s="23">
        <v>2</v>
      </c>
      <c r="K296" s="23">
        <v>1</v>
      </c>
      <c r="L296" s="23">
        <v>22.81</v>
      </c>
      <c r="M296" s="23" t="s">
        <v>75</v>
      </c>
      <c r="N296" s="25">
        <f>((J296*400)+(K296*100))+L296</f>
        <v>922.81</v>
      </c>
      <c r="O296" s="26">
        <v>4500</v>
      </c>
      <c r="P296" s="26">
        <f>N296*O296</f>
        <v>4152644.9999999995</v>
      </c>
      <c r="Q296" s="23"/>
      <c r="R296" s="23"/>
      <c r="S296" s="27"/>
      <c r="T296" s="23"/>
      <c r="U296" s="23"/>
      <c r="V296" s="24"/>
      <c r="W296" s="23"/>
      <c r="X296" s="23"/>
      <c r="Y296" s="23"/>
      <c r="Z296" s="23"/>
      <c r="AA296" s="28"/>
      <c r="AB296" s="26"/>
      <c r="AC296" s="26"/>
      <c r="AD296" s="28"/>
      <c r="AE296" s="28"/>
      <c r="AF296" s="26"/>
      <c r="AG296" s="26">
        <f>AF296+P296</f>
        <v>4152644.9999999995</v>
      </c>
      <c r="AH296" s="26">
        <f>AG296</f>
        <v>4152644.9999999995</v>
      </c>
      <c r="AI296" s="26">
        <v>50000000</v>
      </c>
      <c r="AJ296" s="26">
        <f t="shared" ref="AJ296:AJ302" si="29">IF((AI296-AH296) &gt; 1,0,IF((AI296-AH296)&lt;0,AH296-AI296,AI296-AH296))</f>
        <v>0</v>
      </c>
      <c r="AK296" s="26">
        <v>0.01</v>
      </c>
      <c r="AL296" s="26">
        <f>AJ296*(AK296/100)</f>
        <v>0</v>
      </c>
    </row>
    <row r="297" spans="1:39" x14ac:dyDescent="0.25">
      <c r="A297" s="23"/>
      <c r="B297" s="24"/>
      <c r="C297" s="23"/>
      <c r="D297" s="23"/>
      <c r="E297" s="23"/>
      <c r="F297" s="23"/>
      <c r="G297" s="24"/>
      <c r="H297" s="23"/>
      <c r="I297" s="23"/>
      <c r="J297" s="23">
        <v>0</v>
      </c>
      <c r="K297" s="23">
        <v>0</v>
      </c>
      <c r="L297" s="23">
        <v>85.69</v>
      </c>
      <c r="M297" s="23" t="s">
        <v>45</v>
      </c>
      <c r="N297" s="25">
        <f>((J297*400)+(K297*100))+L297</f>
        <v>85.69</v>
      </c>
      <c r="O297" s="26">
        <v>4500</v>
      </c>
      <c r="P297" s="26">
        <f>N297*O297</f>
        <v>385605</v>
      </c>
      <c r="Q297" s="23">
        <v>1</v>
      </c>
      <c r="R297" s="23" t="s">
        <v>1034</v>
      </c>
      <c r="S297" s="27" t="s">
        <v>1035</v>
      </c>
      <c r="T297" s="23" t="s">
        <v>1036</v>
      </c>
      <c r="U297" s="23" t="s">
        <v>1041</v>
      </c>
      <c r="V297" s="24" t="s">
        <v>1042</v>
      </c>
      <c r="W297" s="23" t="s">
        <v>109</v>
      </c>
      <c r="X297" s="23" t="s">
        <v>49</v>
      </c>
      <c r="Y297" s="23" t="s">
        <v>50</v>
      </c>
      <c r="Z297" s="23">
        <v>577.5</v>
      </c>
      <c r="AA297" s="28">
        <v>91.45</v>
      </c>
      <c r="AB297" s="26">
        <v>8150</v>
      </c>
      <c r="AC297" s="26">
        <f>Z297*AB297</f>
        <v>4706625</v>
      </c>
      <c r="AD297" s="28">
        <v>32</v>
      </c>
      <c r="AE297" s="28">
        <v>54</v>
      </c>
      <c r="AF297" s="26">
        <f>(AC297*(100-AE297))/100</f>
        <v>2165047.5</v>
      </c>
      <c r="AG297" s="26">
        <f>P297+AF297+AF298</f>
        <v>2753098.5</v>
      </c>
      <c r="AH297" s="26">
        <f>(AG297*AA297)/100</f>
        <v>2517708.5782500003</v>
      </c>
      <c r="AI297" s="26">
        <v>50000000</v>
      </c>
      <c r="AJ297" s="26">
        <f t="shared" si="29"/>
        <v>0</v>
      </c>
      <c r="AK297" s="26">
        <v>0.02</v>
      </c>
      <c r="AL297" s="26">
        <f>ROUND(AJ297*(AK297/100),2)</f>
        <v>0</v>
      </c>
      <c r="AM297" s="3" t="s">
        <v>110</v>
      </c>
    </row>
    <row r="298" spans="1:39" x14ac:dyDescent="0.25">
      <c r="A298" s="23"/>
      <c r="B298" s="24"/>
      <c r="C298" s="23"/>
      <c r="D298" s="23"/>
      <c r="E298" s="23"/>
      <c r="F298" s="23"/>
      <c r="G298" s="24"/>
      <c r="H298" s="23"/>
      <c r="I298" s="23"/>
      <c r="J298" s="23"/>
      <c r="K298" s="23"/>
      <c r="L298" s="23"/>
      <c r="M298" s="23"/>
      <c r="N298" s="25"/>
      <c r="O298" s="26"/>
      <c r="P298" s="26"/>
      <c r="Q298" s="23"/>
      <c r="R298" s="23"/>
      <c r="S298" s="27"/>
      <c r="T298" s="23"/>
      <c r="U298" s="23"/>
      <c r="V298" s="24"/>
      <c r="W298" s="23"/>
      <c r="X298" s="23"/>
      <c r="Y298" s="23" t="s">
        <v>318</v>
      </c>
      <c r="Z298" s="23">
        <v>54</v>
      </c>
      <c r="AA298" s="28">
        <v>8.5500000000000007</v>
      </c>
      <c r="AB298" s="26">
        <v>8150</v>
      </c>
      <c r="AC298" s="26">
        <f>Z298*AB298</f>
        <v>440100</v>
      </c>
      <c r="AD298" s="28">
        <v>32</v>
      </c>
      <c r="AE298" s="28">
        <v>54</v>
      </c>
      <c r="AF298" s="26">
        <f>(AC298*(100-AE298))/100</f>
        <v>202446</v>
      </c>
      <c r="AG298" s="26">
        <f>P297+AF297+AF298</f>
        <v>2753098.5</v>
      </c>
      <c r="AH298" s="26">
        <f>(AG298*AA298)/100</f>
        <v>235389.92175000001</v>
      </c>
      <c r="AI298" s="26">
        <v>0</v>
      </c>
      <c r="AJ298" s="26">
        <f t="shared" si="29"/>
        <v>235389.92175000001</v>
      </c>
      <c r="AK298" s="26">
        <v>0.02</v>
      </c>
      <c r="AL298" s="26">
        <f>ROUND(AJ298*(AK298/100),2)</f>
        <v>47.08</v>
      </c>
      <c r="AM298" s="3" t="s">
        <v>319</v>
      </c>
    </row>
    <row r="299" spans="1:39" x14ac:dyDescent="0.25">
      <c r="A299" s="23"/>
      <c r="B299" s="24"/>
      <c r="C299" s="23"/>
      <c r="D299" s="23"/>
      <c r="E299" s="23"/>
      <c r="F299" s="23"/>
      <c r="G299" s="24"/>
      <c r="H299" s="23"/>
      <c r="I299" s="23"/>
      <c r="J299" s="23">
        <v>0</v>
      </c>
      <c r="K299" s="23">
        <v>0</v>
      </c>
      <c r="L299" s="23">
        <v>24</v>
      </c>
      <c r="M299" s="23" t="s">
        <v>59</v>
      </c>
      <c r="N299" s="25">
        <f>((J299*400)+(K299*100))+L299</f>
        <v>24</v>
      </c>
      <c r="O299" s="26">
        <v>4500</v>
      </c>
      <c r="P299" s="26">
        <f>N299*O299</f>
        <v>108000</v>
      </c>
      <c r="Q299" s="23">
        <v>1</v>
      </c>
      <c r="R299" s="23" t="s">
        <v>1034</v>
      </c>
      <c r="S299" s="27" t="s">
        <v>1035</v>
      </c>
      <c r="T299" s="23" t="s">
        <v>1036</v>
      </c>
      <c r="U299" s="23" t="s">
        <v>1041</v>
      </c>
      <c r="V299" s="24" t="s">
        <v>1043</v>
      </c>
      <c r="W299" s="23" t="s">
        <v>53</v>
      </c>
      <c r="X299" s="23" t="s">
        <v>49</v>
      </c>
      <c r="Y299" s="23" t="s">
        <v>50</v>
      </c>
      <c r="Z299" s="23">
        <v>96</v>
      </c>
      <c r="AA299" s="28">
        <v>100</v>
      </c>
      <c r="AB299" s="26">
        <v>2750</v>
      </c>
      <c r="AC299" s="26">
        <f>Z299*AB299</f>
        <v>264000</v>
      </c>
      <c r="AD299" s="28">
        <v>12</v>
      </c>
      <c r="AE299" s="28">
        <v>14</v>
      </c>
      <c r="AF299" s="26">
        <f>(AC299*(100-AE299))/100</f>
        <v>227040</v>
      </c>
      <c r="AG299" s="26">
        <f>P299+AF299</f>
        <v>335040</v>
      </c>
      <c r="AH299" s="26">
        <f>(AG299*AA299)/100</f>
        <v>335040</v>
      </c>
      <c r="AI299" s="26">
        <v>50000000</v>
      </c>
      <c r="AJ299" s="26">
        <f t="shared" si="29"/>
        <v>0</v>
      </c>
      <c r="AK299" s="26">
        <v>0.02</v>
      </c>
      <c r="AL299" s="26">
        <f>ROUND(AJ299*(AK299/100),2)</f>
        <v>0</v>
      </c>
      <c r="AM299" s="3" t="s">
        <v>159</v>
      </c>
    </row>
    <row r="300" spans="1:39" x14ac:dyDescent="0.25">
      <c r="A300" s="23"/>
      <c r="B300" s="24"/>
      <c r="C300" s="23"/>
      <c r="D300" s="23"/>
      <c r="E300" s="23"/>
      <c r="F300" s="23"/>
      <c r="G300" s="24"/>
      <c r="H300" s="23"/>
      <c r="I300" s="23"/>
      <c r="J300" s="23">
        <v>0</v>
      </c>
      <c r="K300" s="23">
        <v>0</v>
      </c>
      <c r="L300" s="23">
        <v>22.5</v>
      </c>
      <c r="M300" s="23" t="s">
        <v>59</v>
      </c>
      <c r="N300" s="25">
        <f>((J300*400)+(K300*100))+L300</f>
        <v>22.5</v>
      </c>
      <c r="O300" s="26">
        <v>4500</v>
      </c>
      <c r="P300" s="26">
        <f>N300*O300</f>
        <v>101250</v>
      </c>
      <c r="Q300" s="23">
        <v>1</v>
      </c>
      <c r="R300" s="23" t="s">
        <v>1034</v>
      </c>
      <c r="S300" s="27" t="s">
        <v>1035</v>
      </c>
      <c r="T300" s="23" t="s">
        <v>1036</v>
      </c>
      <c r="U300" s="23" t="s">
        <v>1041</v>
      </c>
      <c r="V300" s="24" t="s">
        <v>1044</v>
      </c>
      <c r="W300" s="23" t="s">
        <v>79</v>
      </c>
      <c r="X300" s="23" t="s">
        <v>80</v>
      </c>
      <c r="Y300" s="23" t="s">
        <v>50</v>
      </c>
      <c r="Z300" s="23">
        <v>90</v>
      </c>
      <c r="AA300" s="28">
        <v>100</v>
      </c>
      <c r="AB300" s="26">
        <v>8200</v>
      </c>
      <c r="AC300" s="26">
        <f>Z300*AB300</f>
        <v>738000</v>
      </c>
      <c r="AD300" s="28">
        <v>12</v>
      </c>
      <c r="AE300" s="28">
        <v>50</v>
      </c>
      <c r="AF300" s="26">
        <f>(AC300*(100-AE300))/100</f>
        <v>369000</v>
      </c>
      <c r="AG300" s="26">
        <f>P300+AF300</f>
        <v>470250</v>
      </c>
      <c r="AH300" s="26">
        <f>(AG300*AA300)/100</f>
        <v>470250</v>
      </c>
      <c r="AI300" s="26">
        <v>50000000</v>
      </c>
      <c r="AJ300" s="26">
        <f t="shared" si="29"/>
        <v>0</v>
      </c>
      <c r="AK300" s="26">
        <v>0.02</v>
      </c>
      <c r="AL300" s="26">
        <f>ROUND(AJ300*(AK300/100),2)</f>
        <v>0</v>
      </c>
      <c r="AM300" s="3" t="s">
        <v>51</v>
      </c>
    </row>
    <row r="301" spans="1:39" x14ac:dyDescent="0.25">
      <c r="A301" s="23"/>
      <c r="B301" s="24"/>
      <c r="C301" s="23"/>
      <c r="D301" s="23"/>
      <c r="E301" s="23">
        <v>127</v>
      </c>
      <c r="F301" s="23" t="s">
        <v>1045</v>
      </c>
      <c r="G301" s="24" t="s">
        <v>1046</v>
      </c>
      <c r="H301" s="23" t="s">
        <v>43</v>
      </c>
      <c r="I301" s="23" t="s">
        <v>1047</v>
      </c>
      <c r="J301" s="23">
        <v>0</v>
      </c>
      <c r="K301" s="23">
        <v>1</v>
      </c>
      <c r="L301" s="23">
        <v>72</v>
      </c>
      <c r="M301" s="23" t="s">
        <v>91</v>
      </c>
      <c r="N301" s="25">
        <f>((J301*400)+(K301*100))+L301</f>
        <v>172</v>
      </c>
      <c r="O301" s="26">
        <v>4500</v>
      </c>
      <c r="P301" s="26">
        <f>N301*O301</f>
        <v>774000</v>
      </c>
      <c r="Q301" s="23"/>
      <c r="R301" s="23"/>
      <c r="S301" s="27"/>
      <c r="T301" s="23"/>
      <c r="U301" s="23"/>
      <c r="V301" s="24"/>
      <c r="W301" s="23"/>
      <c r="X301" s="23"/>
      <c r="Y301" s="23"/>
      <c r="Z301" s="23"/>
      <c r="AA301" s="28"/>
      <c r="AB301" s="26"/>
      <c r="AC301" s="26"/>
      <c r="AD301" s="28"/>
      <c r="AE301" s="28"/>
      <c r="AF301" s="26"/>
      <c r="AG301" s="26">
        <f>AF301+P301</f>
        <v>774000</v>
      </c>
      <c r="AH301" s="26">
        <f>AG301</f>
        <v>774000</v>
      </c>
      <c r="AI301" s="26">
        <v>0</v>
      </c>
      <c r="AJ301" s="26">
        <f t="shared" si="29"/>
        <v>774000</v>
      </c>
      <c r="AK301" s="26">
        <v>0.3</v>
      </c>
      <c r="AL301" s="26">
        <f>AJ301*(AK301/100)</f>
        <v>2322</v>
      </c>
    </row>
    <row r="302" spans="1:39" x14ac:dyDescent="0.25">
      <c r="A302" s="23"/>
      <c r="B302" s="24"/>
      <c r="C302" s="23"/>
      <c r="D302" s="23"/>
      <c r="E302" s="23">
        <v>128</v>
      </c>
      <c r="F302" s="23" t="s">
        <v>1048</v>
      </c>
      <c r="G302" s="24" t="s">
        <v>1049</v>
      </c>
      <c r="H302" s="23" t="s">
        <v>43</v>
      </c>
      <c r="I302" s="23"/>
      <c r="J302" s="23">
        <v>0</v>
      </c>
      <c r="K302" s="23">
        <v>0</v>
      </c>
      <c r="L302" s="23">
        <v>54.5</v>
      </c>
      <c r="M302" s="23" t="s">
        <v>91</v>
      </c>
      <c r="N302" s="25">
        <f>((J302*400)+(K302*100))+L302</f>
        <v>54.5</v>
      </c>
      <c r="O302" s="26">
        <v>4000</v>
      </c>
      <c r="P302" s="26">
        <f>N302*O302</f>
        <v>218000</v>
      </c>
      <c r="Q302" s="23"/>
      <c r="R302" s="23"/>
      <c r="S302" s="27"/>
      <c r="T302" s="23"/>
      <c r="U302" s="23"/>
      <c r="V302" s="24"/>
      <c r="W302" s="23"/>
      <c r="X302" s="23"/>
      <c r="Y302" s="23"/>
      <c r="Z302" s="23"/>
      <c r="AA302" s="28"/>
      <c r="AB302" s="26"/>
      <c r="AC302" s="26"/>
      <c r="AD302" s="28"/>
      <c r="AE302" s="28"/>
      <c r="AF302" s="26"/>
      <c r="AG302" s="26">
        <f>AF302+P302</f>
        <v>218000</v>
      </c>
      <c r="AH302" s="26">
        <f>AG302</f>
        <v>218000</v>
      </c>
      <c r="AI302" s="26">
        <v>0</v>
      </c>
      <c r="AJ302" s="26">
        <f t="shared" si="29"/>
        <v>218000</v>
      </c>
      <c r="AK302" s="26">
        <v>0.3</v>
      </c>
      <c r="AL302" s="26">
        <f>AJ302*(AK302/100)</f>
        <v>654</v>
      </c>
    </row>
    <row r="303" spans="1:39" x14ac:dyDescent="0.25">
      <c r="A303" s="23"/>
      <c r="B303" s="24"/>
      <c r="C303" s="23"/>
      <c r="D303" s="23"/>
      <c r="E303" s="23"/>
      <c r="F303" s="23"/>
      <c r="G303" s="24"/>
      <c r="H303" s="23"/>
      <c r="I303" s="23"/>
      <c r="J303" s="23"/>
      <c r="K303" s="23"/>
      <c r="L303" s="23"/>
      <c r="M303" s="23"/>
      <c r="N303" s="25"/>
      <c r="O303" s="26"/>
      <c r="P303" s="26"/>
      <c r="Q303" s="23"/>
      <c r="R303" s="23"/>
      <c r="S303" s="27"/>
      <c r="T303" s="23"/>
      <c r="U303" s="23"/>
      <c r="V303" s="24"/>
      <c r="W303" s="23"/>
      <c r="X303" s="23"/>
      <c r="Y303" s="23"/>
      <c r="Z303" s="23"/>
      <c r="AA303" s="28"/>
      <c r="AB303" s="26"/>
      <c r="AC303" s="26"/>
      <c r="AD303" s="28"/>
      <c r="AE303" s="28"/>
      <c r="AF303" s="26"/>
      <c r="AG303" s="26" t="s">
        <v>60</v>
      </c>
      <c r="AH303" s="26">
        <f>SUM(AH296:AH302)</f>
        <v>8703033.5</v>
      </c>
      <c r="AI303" s="26"/>
      <c r="AJ303" s="26">
        <f>SUM(AJ296:AJ302)</f>
        <v>1227389.92175</v>
      </c>
      <c r="AK303" s="26"/>
      <c r="AL303" s="26">
        <f>SUM(AL296:AL302)</f>
        <v>3023.08</v>
      </c>
    </row>
    <row r="304" spans="1:39" x14ac:dyDescent="0.25">
      <c r="A304" s="23" t="s">
        <v>1050</v>
      </c>
      <c r="B304" s="24" t="s">
        <v>1051</v>
      </c>
      <c r="C304" s="23" t="s">
        <v>1052</v>
      </c>
      <c r="D304" s="23" t="s">
        <v>1053</v>
      </c>
      <c r="E304" s="23">
        <v>129</v>
      </c>
      <c r="F304" s="23" t="s">
        <v>1054</v>
      </c>
      <c r="G304" s="24" t="s">
        <v>1055</v>
      </c>
      <c r="H304" s="23" t="s">
        <v>43</v>
      </c>
      <c r="I304" s="23" t="s">
        <v>1056</v>
      </c>
      <c r="J304" s="23">
        <v>0</v>
      </c>
      <c r="K304" s="23">
        <v>0</v>
      </c>
      <c r="L304" s="23">
        <v>48</v>
      </c>
      <c r="M304" s="23" t="s">
        <v>59</v>
      </c>
      <c r="N304" s="25">
        <f>((J304*400)+(K304*100))+L304</f>
        <v>48</v>
      </c>
      <c r="O304" s="26">
        <v>9000</v>
      </c>
      <c r="P304" s="26">
        <f>N304*O304</f>
        <v>432000</v>
      </c>
      <c r="Q304" s="23">
        <v>1</v>
      </c>
      <c r="R304" s="23" t="s">
        <v>1050</v>
      </c>
      <c r="S304" s="27" t="s">
        <v>1051</v>
      </c>
      <c r="T304" s="23" t="s">
        <v>1052</v>
      </c>
      <c r="U304" s="23" t="s">
        <v>1057</v>
      </c>
      <c r="V304" s="24" t="s">
        <v>1058</v>
      </c>
      <c r="W304" s="23" t="s">
        <v>109</v>
      </c>
      <c r="X304" s="23" t="s">
        <v>49</v>
      </c>
      <c r="Y304" s="23" t="s">
        <v>50</v>
      </c>
      <c r="Z304" s="23">
        <v>182.25</v>
      </c>
      <c r="AA304" s="28">
        <v>100</v>
      </c>
      <c r="AB304" s="26">
        <v>8150</v>
      </c>
      <c r="AC304" s="26">
        <f>Z304*AB304</f>
        <v>1485337.5</v>
      </c>
      <c r="AD304" s="28">
        <v>27</v>
      </c>
      <c r="AE304" s="28">
        <v>44</v>
      </c>
      <c r="AF304" s="26">
        <f>(AC304*(100-AE304))/100</f>
        <v>831789</v>
      </c>
      <c r="AG304" s="26">
        <f>P304+AF304</f>
        <v>1263789</v>
      </c>
      <c r="AH304" s="26">
        <f>(AG304*AA304)/100</f>
        <v>1263789</v>
      </c>
      <c r="AI304" s="26">
        <v>50000000</v>
      </c>
      <c r="AJ304" s="26">
        <f>IF((AI304-AH304) &gt; 1,0,IF((AI304-AH304)&lt;0,AH304-AI304,AI304-AH304))</f>
        <v>0</v>
      </c>
      <c r="AK304" s="26">
        <v>0.02</v>
      </c>
      <c r="AL304" s="26">
        <f>ROUND(AJ304*(AK304/100),2)</f>
        <v>0</v>
      </c>
      <c r="AM304" s="3" t="s">
        <v>110</v>
      </c>
    </row>
    <row r="305" spans="1:39" x14ac:dyDescent="0.25">
      <c r="A305" s="23"/>
      <c r="B305" s="24"/>
      <c r="C305" s="23"/>
      <c r="D305" s="23"/>
      <c r="E305" s="23">
        <v>130</v>
      </c>
      <c r="F305" s="23" t="s">
        <v>1059</v>
      </c>
      <c r="G305" s="24" t="s">
        <v>1060</v>
      </c>
      <c r="H305" s="23" t="s">
        <v>43</v>
      </c>
      <c r="I305" s="23" t="s">
        <v>1061</v>
      </c>
      <c r="J305" s="23">
        <v>0</v>
      </c>
      <c r="K305" s="23">
        <v>0</v>
      </c>
      <c r="L305" s="23">
        <v>48</v>
      </c>
      <c r="M305" s="23" t="s">
        <v>255</v>
      </c>
      <c r="N305" s="25">
        <f>((J305*400)+(K305*100))+L305</f>
        <v>48</v>
      </c>
      <c r="O305" s="26">
        <v>9000</v>
      </c>
      <c r="P305" s="26">
        <f>N305*O305</f>
        <v>432000</v>
      </c>
      <c r="Q305" s="23">
        <v>1</v>
      </c>
      <c r="R305" s="23" t="s">
        <v>1050</v>
      </c>
      <c r="S305" s="27" t="s">
        <v>1051</v>
      </c>
      <c r="T305" s="23" t="s">
        <v>1052</v>
      </c>
      <c r="U305" s="23" t="s">
        <v>1057</v>
      </c>
      <c r="V305" s="24" t="s">
        <v>1062</v>
      </c>
      <c r="W305" s="23" t="s">
        <v>109</v>
      </c>
      <c r="X305" s="23" t="s">
        <v>49</v>
      </c>
      <c r="Y305" s="23" t="s">
        <v>261</v>
      </c>
      <c r="Z305" s="23">
        <v>194.25</v>
      </c>
      <c r="AA305" s="28">
        <v>100</v>
      </c>
      <c r="AB305" s="26">
        <v>8150</v>
      </c>
      <c r="AC305" s="26">
        <f>Z305*AB305</f>
        <v>1583137.5</v>
      </c>
      <c r="AD305" s="28">
        <v>27</v>
      </c>
      <c r="AE305" s="28">
        <v>44</v>
      </c>
      <c r="AF305" s="26">
        <f>(AC305*(100-AE305))/100</f>
        <v>886557</v>
      </c>
      <c r="AG305" s="26">
        <f>P305+AF305</f>
        <v>1318557</v>
      </c>
      <c r="AH305" s="26">
        <f>(AG305*AA305)/100</f>
        <v>1318557</v>
      </c>
      <c r="AI305" s="26">
        <f>IF(AF305&lt;=10000000,AF305,10000000)</f>
        <v>886557</v>
      </c>
      <c r="AJ305" s="26">
        <f>IF((AI305-AH305) &gt; 1,0,IF((AI305-AH305)&lt;0,AH305-AI305,AI305-AH305))</f>
        <v>432000</v>
      </c>
      <c r="AK305" s="26">
        <v>0.02</v>
      </c>
      <c r="AL305" s="26">
        <f>ROUND(AJ305*(AK305/100),2)</f>
        <v>86.4</v>
      </c>
      <c r="AM305" s="3" t="s">
        <v>110</v>
      </c>
    </row>
    <row r="306" spans="1:39" x14ac:dyDescent="0.25">
      <c r="A306" s="23"/>
      <c r="B306" s="24"/>
      <c r="C306" s="23"/>
      <c r="D306" s="23"/>
      <c r="E306" s="23"/>
      <c r="F306" s="23"/>
      <c r="G306" s="24"/>
      <c r="H306" s="23"/>
      <c r="I306" s="23"/>
      <c r="J306" s="23"/>
      <c r="K306" s="23"/>
      <c r="L306" s="23"/>
      <c r="M306" s="23"/>
      <c r="N306" s="25"/>
      <c r="O306" s="26"/>
      <c r="P306" s="26"/>
      <c r="Q306" s="23"/>
      <c r="R306" s="23"/>
      <c r="S306" s="27"/>
      <c r="T306" s="23"/>
      <c r="U306" s="23"/>
      <c r="V306" s="24"/>
      <c r="W306" s="23"/>
      <c r="X306" s="23"/>
      <c r="Y306" s="23"/>
      <c r="Z306" s="23"/>
      <c r="AA306" s="28"/>
      <c r="AB306" s="26"/>
      <c r="AC306" s="26"/>
      <c r="AD306" s="28"/>
      <c r="AE306" s="28"/>
      <c r="AF306" s="26"/>
      <c r="AG306" s="26" t="s">
        <v>60</v>
      </c>
      <c r="AH306" s="26">
        <f>SUM(AH304:AH305)</f>
        <v>2582346</v>
      </c>
      <c r="AI306" s="26"/>
      <c r="AJ306" s="26">
        <f>SUM(AJ304:AJ305)</f>
        <v>432000</v>
      </c>
      <c r="AK306" s="26"/>
      <c r="AL306" s="26">
        <f>SUM(AL304:AL305)</f>
        <v>86.4</v>
      </c>
    </row>
    <row r="307" spans="1:39" x14ac:dyDescent="0.25">
      <c r="A307" s="23" t="s">
        <v>1063</v>
      </c>
      <c r="B307" s="24" t="s">
        <v>1064</v>
      </c>
      <c r="C307" s="23" t="s">
        <v>1065</v>
      </c>
      <c r="D307" s="23" t="s">
        <v>1066</v>
      </c>
      <c r="E307" s="23">
        <v>131</v>
      </c>
      <c r="F307" s="23" t="s">
        <v>1067</v>
      </c>
      <c r="G307" s="24" t="s">
        <v>1068</v>
      </c>
      <c r="H307" s="23" t="s">
        <v>43</v>
      </c>
      <c r="I307" s="23" t="s">
        <v>1069</v>
      </c>
      <c r="J307" s="23">
        <v>0</v>
      </c>
      <c r="K307" s="23">
        <v>1</v>
      </c>
      <c r="L307" s="23">
        <v>34</v>
      </c>
      <c r="M307" s="23" t="s">
        <v>59</v>
      </c>
      <c r="N307" s="25">
        <f>((J307*400)+(K307*100))+L307</f>
        <v>134</v>
      </c>
      <c r="O307" s="26">
        <v>5000</v>
      </c>
      <c r="P307" s="26">
        <f>N307*O307</f>
        <v>670000</v>
      </c>
      <c r="Q307" s="23">
        <v>1</v>
      </c>
      <c r="R307" s="23" t="s">
        <v>1063</v>
      </c>
      <c r="S307" s="27" t="s">
        <v>1064</v>
      </c>
      <c r="T307" s="23" t="s">
        <v>1065</v>
      </c>
      <c r="U307" s="23" t="s">
        <v>1070</v>
      </c>
      <c r="V307" s="24" t="s">
        <v>1071</v>
      </c>
      <c r="W307" s="23" t="s">
        <v>48</v>
      </c>
      <c r="X307" s="23" t="s">
        <v>49</v>
      </c>
      <c r="Y307" s="23" t="s">
        <v>50</v>
      </c>
      <c r="Z307" s="23">
        <v>150</v>
      </c>
      <c r="AA307" s="28">
        <v>100</v>
      </c>
      <c r="AB307" s="26">
        <v>8300</v>
      </c>
      <c r="AC307" s="26">
        <f>Z307*AB307</f>
        <v>1245000</v>
      </c>
      <c r="AD307" s="28">
        <v>32</v>
      </c>
      <c r="AE307" s="28">
        <v>54</v>
      </c>
      <c r="AF307" s="26">
        <f>(AC307*(100-AE307))/100</f>
        <v>572700</v>
      </c>
      <c r="AG307" s="26">
        <f>P307+AF307</f>
        <v>1242700</v>
      </c>
      <c r="AH307" s="26">
        <f>(AG307*AA307)/100</f>
        <v>1242700</v>
      </c>
      <c r="AI307" s="26">
        <v>50000000</v>
      </c>
      <c r="AJ307" s="26">
        <f>IF((AI307-AH307) &gt; 1,0,IF((AI307-AH307)&lt;0,AH307-AI307,AI307-AH307))</f>
        <v>0</v>
      </c>
      <c r="AK307" s="26">
        <v>0.02</v>
      </c>
      <c r="AL307" s="26">
        <f>ROUND(AJ307*(AK307/100),2)</f>
        <v>0</v>
      </c>
      <c r="AM307" s="3" t="s">
        <v>51</v>
      </c>
    </row>
    <row r="308" spans="1:39" x14ac:dyDescent="0.25">
      <c r="A308" s="23"/>
      <c r="B308" s="24"/>
      <c r="C308" s="23"/>
      <c r="D308" s="23"/>
      <c r="E308" s="23">
        <v>132</v>
      </c>
      <c r="F308" s="23" t="s">
        <v>1072</v>
      </c>
      <c r="G308" s="24" t="s">
        <v>1073</v>
      </c>
      <c r="H308" s="23" t="s">
        <v>43</v>
      </c>
      <c r="I308" s="23" t="s">
        <v>1074</v>
      </c>
      <c r="J308" s="23">
        <v>0</v>
      </c>
      <c r="K308" s="23">
        <v>0</v>
      </c>
      <c r="L308" s="23">
        <v>88</v>
      </c>
      <c r="M308" s="23" t="s">
        <v>75</v>
      </c>
      <c r="N308" s="25">
        <f>((J308*400)+(K308*100))+L308</f>
        <v>88</v>
      </c>
      <c r="O308" s="26">
        <v>4500</v>
      </c>
      <c r="P308" s="26">
        <f>N308*O308</f>
        <v>396000</v>
      </c>
      <c r="Q308" s="23"/>
      <c r="R308" s="23"/>
      <c r="S308" s="27"/>
      <c r="T308" s="23"/>
      <c r="U308" s="23"/>
      <c r="V308" s="24"/>
      <c r="W308" s="23"/>
      <c r="X308" s="23"/>
      <c r="Y308" s="23"/>
      <c r="Z308" s="23"/>
      <c r="AA308" s="28"/>
      <c r="AB308" s="26"/>
      <c r="AC308" s="26"/>
      <c r="AD308" s="28"/>
      <c r="AE308" s="28"/>
      <c r="AF308" s="26"/>
      <c r="AG308" s="26">
        <f>AF308+P308</f>
        <v>396000</v>
      </c>
      <c r="AH308" s="26">
        <f>AG308</f>
        <v>396000</v>
      </c>
      <c r="AI308" s="26">
        <v>50000000</v>
      </c>
      <c r="AJ308" s="26">
        <f>IF((AI308-AH308) &gt; 1,0,IF((AI308-AH308)&lt;0,AH308-AI308,AI308-AH308))</f>
        <v>0</v>
      </c>
      <c r="AK308" s="26">
        <v>0.01</v>
      </c>
      <c r="AL308" s="26">
        <f>AJ308*(AK308/100)</f>
        <v>0</v>
      </c>
    </row>
    <row r="309" spans="1:39" x14ac:dyDescent="0.25">
      <c r="A309" s="23"/>
      <c r="B309" s="24"/>
      <c r="C309" s="23"/>
      <c r="D309" s="23"/>
      <c r="E309" s="23"/>
      <c r="F309" s="23"/>
      <c r="G309" s="24"/>
      <c r="H309" s="23"/>
      <c r="I309" s="23"/>
      <c r="J309" s="23"/>
      <c r="K309" s="23"/>
      <c r="L309" s="23"/>
      <c r="M309" s="23"/>
      <c r="N309" s="25"/>
      <c r="O309" s="26"/>
      <c r="P309" s="26"/>
      <c r="Q309" s="23"/>
      <c r="R309" s="23"/>
      <c r="S309" s="27"/>
      <c r="T309" s="23"/>
      <c r="U309" s="23"/>
      <c r="V309" s="24"/>
      <c r="W309" s="23"/>
      <c r="X309" s="23"/>
      <c r="Y309" s="23"/>
      <c r="Z309" s="23"/>
      <c r="AA309" s="28"/>
      <c r="AB309" s="26"/>
      <c r="AC309" s="26"/>
      <c r="AD309" s="28"/>
      <c r="AE309" s="28"/>
      <c r="AF309" s="26"/>
      <c r="AG309" s="26" t="s">
        <v>60</v>
      </c>
      <c r="AH309" s="26">
        <f>SUM(AH307:AH308)</f>
        <v>1638700</v>
      </c>
      <c r="AI309" s="26"/>
      <c r="AJ309" s="26">
        <f>SUM(AJ307:AJ308)</f>
        <v>0</v>
      </c>
      <c r="AK309" s="26"/>
      <c r="AL309" s="26">
        <f>SUM(AL307:AL308)</f>
        <v>0</v>
      </c>
    </row>
    <row r="310" spans="1:39" x14ac:dyDescent="0.25">
      <c r="A310" s="23" t="s">
        <v>1075</v>
      </c>
      <c r="B310" s="24" t="s">
        <v>1076</v>
      </c>
      <c r="C310" s="23" t="s">
        <v>1077</v>
      </c>
      <c r="D310" s="23" t="s">
        <v>1078</v>
      </c>
      <c r="E310" s="23">
        <v>133</v>
      </c>
      <c r="F310" s="23" t="s">
        <v>1079</v>
      </c>
      <c r="G310" s="24" t="s">
        <v>1080</v>
      </c>
      <c r="H310" s="23" t="s">
        <v>43</v>
      </c>
      <c r="I310" s="23" t="s">
        <v>1081</v>
      </c>
      <c r="J310" s="23">
        <v>1</v>
      </c>
      <c r="K310" s="23">
        <v>0</v>
      </c>
      <c r="L310" s="23">
        <v>72</v>
      </c>
      <c r="M310" s="23" t="s">
        <v>75</v>
      </c>
      <c r="N310" s="25">
        <f>((J310*400)+(K310*100))+L310</f>
        <v>472</v>
      </c>
      <c r="O310" s="26">
        <v>3950</v>
      </c>
      <c r="P310" s="26">
        <f>N310*O310</f>
        <v>1864400</v>
      </c>
      <c r="Q310" s="23"/>
      <c r="R310" s="23"/>
      <c r="S310" s="27"/>
      <c r="T310" s="23"/>
      <c r="U310" s="23"/>
      <c r="V310" s="24"/>
      <c r="W310" s="23"/>
      <c r="X310" s="23"/>
      <c r="Y310" s="23"/>
      <c r="Z310" s="23"/>
      <c r="AA310" s="28"/>
      <c r="AB310" s="26"/>
      <c r="AC310" s="26"/>
      <c r="AD310" s="28"/>
      <c r="AE310" s="28"/>
      <c r="AF310" s="26"/>
      <c r="AG310" s="26">
        <f>AF310+P310</f>
        <v>1864400</v>
      </c>
      <c r="AH310" s="26">
        <f>AG310</f>
        <v>1864400</v>
      </c>
      <c r="AI310" s="26">
        <v>50000000</v>
      </c>
      <c r="AJ310" s="26">
        <f>IF((AI310-AH310) &gt; 1,0,IF((AI310-AH310)&lt;0,AH310-AI310,AI310-AH310))</f>
        <v>0</v>
      </c>
      <c r="AK310" s="26">
        <v>0.01</v>
      </c>
      <c r="AL310" s="26">
        <f>AJ310*(AK310/100)</f>
        <v>0</v>
      </c>
    </row>
    <row r="311" spans="1:39" x14ac:dyDescent="0.25">
      <c r="A311" s="23"/>
      <c r="B311" s="24"/>
      <c r="C311" s="23"/>
      <c r="D311" s="23"/>
      <c r="E311" s="23">
        <v>134</v>
      </c>
      <c r="F311" s="23" t="s">
        <v>1082</v>
      </c>
      <c r="G311" s="24" t="s">
        <v>1083</v>
      </c>
      <c r="H311" s="23" t="s">
        <v>43</v>
      </c>
      <c r="I311" s="23" t="s">
        <v>1084</v>
      </c>
      <c r="J311" s="23">
        <v>2</v>
      </c>
      <c r="K311" s="23">
        <v>0</v>
      </c>
      <c r="L311" s="23">
        <v>0</v>
      </c>
      <c r="M311" s="23" t="s">
        <v>75</v>
      </c>
      <c r="N311" s="25">
        <f>((J311*400)+(K311*100))+L311</f>
        <v>800</v>
      </c>
      <c r="O311" s="26">
        <v>3950</v>
      </c>
      <c r="P311" s="26">
        <f>N311*O311</f>
        <v>3160000</v>
      </c>
      <c r="Q311" s="23"/>
      <c r="R311" s="23"/>
      <c r="S311" s="27"/>
      <c r="T311" s="23"/>
      <c r="U311" s="23"/>
      <c r="V311" s="24"/>
      <c r="W311" s="23"/>
      <c r="X311" s="23"/>
      <c r="Y311" s="23"/>
      <c r="Z311" s="23"/>
      <c r="AA311" s="28"/>
      <c r="AB311" s="26"/>
      <c r="AC311" s="26"/>
      <c r="AD311" s="28"/>
      <c r="AE311" s="28"/>
      <c r="AF311" s="26"/>
      <c r="AG311" s="26">
        <f>AF311+P311</f>
        <v>3160000</v>
      </c>
      <c r="AH311" s="26">
        <f>AG311</f>
        <v>3160000</v>
      </c>
      <c r="AI311" s="26">
        <v>50000000</v>
      </c>
      <c r="AJ311" s="26">
        <f>IF((AI311-AH311) &gt; 1,0,IF((AI311-AH311)&lt;0,AH311-AI311,AI311-AH311))</f>
        <v>0</v>
      </c>
      <c r="AK311" s="26">
        <v>0.01</v>
      </c>
      <c r="AL311" s="26">
        <f>AJ311*(AK311/100)</f>
        <v>0</v>
      </c>
    </row>
    <row r="312" spans="1:39" x14ac:dyDescent="0.25">
      <c r="A312" s="23"/>
      <c r="B312" s="24"/>
      <c r="C312" s="23"/>
      <c r="D312" s="23"/>
      <c r="E312" s="23">
        <v>135</v>
      </c>
      <c r="F312" s="23" t="s">
        <v>1085</v>
      </c>
      <c r="G312" s="24" t="s">
        <v>1086</v>
      </c>
      <c r="H312" s="23" t="s">
        <v>43</v>
      </c>
      <c r="I312" s="23" t="s">
        <v>1087</v>
      </c>
      <c r="J312" s="23">
        <v>0</v>
      </c>
      <c r="K312" s="23">
        <v>2</v>
      </c>
      <c r="L312" s="23">
        <v>0</v>
      </c>
      <c r="M312" s="23" t="s">
        <v>75</v>
      </c>
      <c r="N312" s="25">
        <f>((J312*400)+(K312*100))+L312</f>
        <v>200</v>
      </c>
      <c r="O312" s="26">
        <v>3950</v>
      </c>
      <c r="P312" s="26">
        <f>N312*O312</f>
        <v>790000</v>
      </c>
      <c r="Q312" s="23"/>
      <c r="R312" s="23"/>
      <c r="S312" s="27"/>
      <c r="T312" s="23"/>
      <c r="U312" s="23"/>
      <c r="V312" s="24"/>
      <c r="W312" s="23"/>
      <c r="X312" s="23"/>
      <c r="Y312" s="23"/>
      <c r="Z312" s="23"/>
      <c r="AA312" s="28"/>
      <c r="AB312" s="26"/>
      <c r="AC312" s="26"/>
      <c r="AD312" s="28"/>
      <c r="AE312" s="28"/>
      <c r="AF312" s="26"/>
      <c r="AG312" s="26">
        <f>AF312+P312</f>
        <v>790000</v>
      </c>
      <c r="AH312" s="26">
        <f>AG312</f>
        <v>790000</v>
      </c>
      <c r="AI312" s="26">
        <v>50000000</v>
      </c>
      <c r="AJ312" s="26">
        <f>IF((AI312-AH312) &gt; 1,0,IF((AI312-AH312)&lt;0,AH312-AI312,AI312-AH312))</f>
        <v>0</v>
      </c>
      <c r="AK312" s="26">
        <v>0.01</v>
      </c>
      <c r="AL312" s="26">
        <f>AJ312*(AK312/100)</f>
        <v>0</v>
      </c>
    </row>
    <row r="313" spans="1:39" x14ac:dyDescent="0.25">
      <c r="A313" s="23"/>
      <c r="B313" s="24"/>
      <c r="C313" s="23"/>
      <c r="D313" s="23"/>
      <c r="E313" s="23">
        <v>136</v>
      </c>
      <c r="F313" s="23" t="s">
        <v>1088</v>
      </c>
      <c r="G313" s="24" t="s">
        <v>1089</v>
      </c>
      <c r="H313" s="23" t="s">
        <v>43</v>
      </c>
      <c r="I313" s="23" t="s">
        <v>1090</v>
      </c>
      <c r="J313" s="23">
        <v>1</v>
      </c>
      <c r="K313" s="23">
        <v>0</v>
      </c>
      <c r="L313" s="23">
        <v>77</v>
      </c>
      <c r="M313" s="23" t="s">
        <v>75</v>
      </c>
      <c r="N313" s="25">
        <f>((J313*400)+(K313*100))+L313</f>
        <v>477</v>
      </c>
      <c r="O313" s="26">
        <v>1000</v>
      </c>
      <c r="P313" s="26">
        <f>N313*O313</f>
        <v>477000</v>
      </c>
      <c r="Q313" s="23"/>
      <c r="R313" s="23"/>
      <c r="S313" s="27"/>
      <c r="T313" s="23"/>
      <c r="U313" s="23"/>
      <c r="V313" s="24"/>
      <c r="W313" s="23"/>
      <c r="X313" s="23"/>
      <c r="Y313" s="23"/>
      <c r="Z313" s="23"/>
      <c r="AA313" s="28"/>
      <c r="AB313" s="26"/>
      <c r="AC313" s="26"/>
      <c r="AD313" s="28"/>
      <c r="AE313" s="28"/>
      <c r="AF313" s="26"/>
      <c r="AG313" s="26">
        <f>AF313+P313</f>
        <v>477000</v>
      </c>
      <c r="AH313" s="26">
        <f>AG313</f>
        <v>477000</v>
      </c>
      <c r="AI313" s="26">
        <v>50000000</v>
      </c>
      <c r="AJ313" s="26">
        <f>IF((AI313-AH313) &gt; 1,0,IF((AI313-AH313)&lt;0,AH313-AI313,AI313-AH313))</f>
        <v>0</v>
      </c>
      <c r="AK313" s="26">
        <v>0.01</v>
      </c>
      <c r="AL313" s="26">
        <f>AJ313*(AK313/100)</f>
        <v>0</v>
      </c>
    </row>
    <row r="314" spans="1:39" x14ac:dyDescent="0.25">
      <c r="A314" s="23"/>
      <c r="B314" s="24"/>
      <c r="C314" s="23"/>
      <c r="D314" s="23"/>
      <c r="E314" s="23"/>
      <c r="F314" s="23"/>
      <c r="G314" s="24"/>
      <c r="H314" s="23"/>
      <c r="I314" s="23"/>
      <c r="J314" s="23"/>
      <c r="K314" s="23"/>
      <c r="L314" s="23"/>
      <c r="M314" s="23"/>
      <c r="N314" s="25"/>
      <c r="O314" s="26"/>
      <c r="P314" s="26"/>
      <c r="Q314" s="23"/>
      <c r="R314" s="23"/>
      <c r="S314" s="27"/>
      <c r="T314" s="23"/>
      <c r="U314" s="23"/>
      <c r="V314" s="24"/>
      <c r="W314" s="23"/>
      <c r="X314" s="23"/>
      <c r="Y314" s="23"/>
      <c r="Z314" s="23"/>
      <c r="AA314" s="28"/>
      <c r="AB314" s="26"/>
      <c r="AC314" s="26"/>
      <c r="AD314" s="28"/>
      <c r="AE314" s="28"/>
      <c r="AF314" s="26"/>
      <c r="AG314" s="26" t="s">
        <v>60</v>
      </c>
      <c r="AH314" s="26">
        <f>SUM(AH310:AH313)</f>
        <v>6291400</v>
      </c>
      <c r="AI314" s="26"/>
      <c r="AJ314" s="26">
        <f>SUM(AJ310:AJ313)</f>
        <v>0</v>
      </c>
      <c r="AK314" s="26"/>
      <c r="AL314" s="26">
        <f>SUM(AL310:AL313)</f>
        <v>0</v>
      </c>
    </row>
    <row r="315" spans="1:39" x14ac:dyDescent="0.25">
      <c r="A315" s="23" t="s">
        <v>1091</v>
      </c>
      <c r="B315" s="24" t="s">
        <v>1092</v>
      </c>
      <c r="C315" s="23" t="s">
        <v>1093</v>
      </c>
      <c r="D315" s="23" t="s">
        <v>1094</v>
      </c>
      <c r="E315" s="23">
        <v>137</v>
      </c>
      <c r="F315" s="23" t="s">
        <v>1095</v>
      </c>
      <c r="G315" s="24" t="s">
        <v>1096</v>
      </c>
      <c r="H315" s="23" t="s">
        <v>43</v>
      </c>
      <c r="I315" s="23" t="s">
        <v>1097</v>
      </c>
      <c r="J315" s="23">
        <v>0</v>
      </c>
      <c r="K315" s="23">
        <v>1</v>
      </c>
      <c r="L315" s="23">
        <v>46</v>
      </c>
      <c r="M315" s="23" t="s">
        <v>75</v>
      </c>
      <c r="N315" s="25">
        <f>((J315*400)+(K315*100))+L315</f>
        <v>146</v>
      </c>
      <c r="O315" s="26">
        <v>3700</v>
      </c>
      <c r="P315" s="26">
        <f>N315*O315</f>
        <v>540200</v>
      </c>
      <c r="Q315" s="23"/>
      <c r="R315" s="23"/>
      <c r="S315" s="27"/>
      <c r="T315" s="23"/>
      <c r="U315" s="23"/>
      <c r="V315" s="24"/>
      <c r="W315" s="23"/>
      <c r="X315" s="23"/>
      <c r="Y315" s="23"/>
      <c r="Z315" s="23"/>
      <c r="AA315" s="28"/>
      <c r="AB315" s="26"/>
      <c r="AC315" s="26"/>
      <c r="AD315" s="28"/>
      <c r="AE315" s="28"/>
      <c r="AF315" s="26"/>
      <c r="AG315" s="26">
        <f>AF315+P315</f>
        <v>540200</v>
      </c>
      <c r="AH315" s="26">
        <f>AG315</f>
        <v>540200</v>
      </c>
      <c r="AI315" s="26">
        <v>50000000</v>
      </c>
      <c r="AJ315" s="26">
        <f>IF((AI315-AH315) &gt; 1,0,IF((AI315-AH315)&lt;0,AH315-AI315,AI315-AH315))</f>
        <v>0</v>
      </c>
      <c r="AK315" s="26">
        <v>0.01</v>
      </c>
      <c r="AL315" s="26">
        <f>AJ315*(AK315/100)</f>
        <v>0</v>
      </c>
    </row>
    <row r="316" spans="1:39" x14ac:dyDescent="0.25">
      <c r="A316" s="23"/>
      <c r="B316" s="24"/>
      <c r="C316" s="23"/>
      <c r="D316" s="23"/>
      <c r="E316" s="23"/>
      <c r="F316" s="23"/>
      <c r="G316" s="24"/>
      <c r="H316" s="23"/>
      <c r="I316" s="23"/>
      <c r="J316" s="23"/>
      <c r="K316" s="23"/>
      <c r="L316" s="23"/>
      <c r="M316" s="23"/>
      <c r="N316" s="25"/>
      <c r="O316" s="26"/>
      <c r="P316" s="26"/>
      <c r="Q316" s="23"/>
      <c r="R316" s="23"/>
      <c r="S316" s="27"/>
      <c r="T316" s="23"/>
      <c r="U316" s="23"/>
      <c r="V316" s="24"/>
      <c r="W316" s="23"/>
      <c r="X316" s="23"/>
      <c r="Y316" s="23"/>
      <c r="Z316" s="23"/>
      <c r="AA316" s="28"/>
      <c r="AB316" s="26"/>
      <c r="AC316" s="26"/>
      <c r="AD316" s="28"/>
      <c r="AE316" s="28"/>
      <c r="AF316" s="26"/>
      <c r="AG316" s="26" t="s">
        <v>60</v>
      </c>
      <c r="AH316" s="26">
        <f>AH315</f>
        <v>540200</v>
      </c>
      <c r="AI316" s="26"/>
      <c r="AJ316" s="26">
        <f>AJ315</f>
        <v>0</v>
      </c>
      <c r="AK316" s="26"/>
      <c r="AL316" s="26">
        <f>AL315</f>
        <v>0</v>
      </c>
    </row>
    <row r="317" spans="1:39" x14ac:dyDescent="0.25">
      <c r="A317" s="23" t="s">
        <v>1098</v>
      </c>
      <c r="B317" s="24" t="s">
        <v>1099</v>
      </c>
      <c r="C317" s="23" t="s">
        <v>1100</v>
      </c>
      <c r="D317" s="23" t="s">
        <v>1101</v>
      </c>
      <c r="E317" s="23">
        <v>138</v>
      </c>
      <c r="F317" s="23" t="s">
        <v>1102</v>
      </c>
      <c r="G317" s="24" t="s">
        <v>1103</v>
      </c>
      <c r="H317" s="23" t="s">
        <v>43</v>
      </c>
      <c r="I317" s="23" t="s">
        <v>1104</v>
      </c>
      <c r="J317" s="23">
        <v>0</v>
      </c>
      <c r="K317" s="23">
        <v>0</v>
      </c>
      <c r="L317" s="23">
        <v>24.25</v>
      </c>
      <c r="M317" s="23" t="s">
        <v>68</v>
      </c>
      <c r="N317" s="25">
        <f>((J317*400)+(K317*100))+L317</f>
        <v>24.25</v>
      </c>
      <c r="O317" s="26">
        <v>1000</v>
      </c>
      <c r="P317" s="26">
        <f>N317*O317</f>
        <v>24250</v>
      </c>
      <c r="Q317" s="23">
        <v>1</v>
      </c>
      <c r="R317" s="23" t="s">
        <v>1105</v>
      </c>
      <c r="S317" s="27" t="s">
        <v>1106</v>
      </c>
      <c r="T317" s="23" t="s">
        <v>1107</v>
      </c>
      <c r="U317" s="23" t="s">
        <v>1108</v>
      </c>
      <c r="V317" s="24" t="s">
        <v>1109</v>
      </c>
      <c r="W317" s="23" t="s">
        <v>48</v>
      </c>
      <c r="X317" s="23" t="s">
        <v>49</v>
      </c>
      <c r="Y317" s="23" t="s">
        <v>617</v>
      </c>
      <c r="Z317" s="23">
        <v>98</v>
      </c>
      <c r="AA317" s="28">
        <v>100</v>
      </c>
      <c r="AB317" s="26">
        <v>8300</v>
      </c>
      <c r="AC317" s="26">
        <f>Z317*AB317</f>
        <v>813400</v>
      </c>
      <c r="AD317" s="28">
        <v>22</v>
      </c>
      <c r="AE317" s="28">
        <v>34</v>
      </c>
      <c r="AF317" s="26">
        <f>(AC317*(100-AE317))/100</f>
        <v>536844</v>
      </c>
      <c r="AG317" s="26">
        <f>P317+AF317</f>
        <v>561094</v>
      </c>
      <c r="AH317" s="26">
        <f>(AG317*AA317)/100</f>
        <v>561094</v>
      </c>
      <c r="AI317" s="26">
        <v>0</v>
      </c>
      <c r="AJ317" s="26">
        <f>IF((AI317-AH317) &gt; 1,0,IF((AI317-AH317)&lt;0,AH317-AI317,AI317-AH317))</f>
        <v>561094</v>
      </c>
      <c r="AK317" s="26">
        <v>0.3</v>
      </c>
      <c r="AL317" s="26">
        <f>ROUND(AJ317*(AK317/100),2)</f>
        <v>1683.28</v>
      </c>
      <c r="AM317" s="3" t="s">
        <v>618</v>
      </c>
    </row>
    <row r="318" spans="1:39" x14ac:dyDescent="0.25">
      <c r="A318" s="23"/>
      <c r="B318" s="24"/>
      <c r="C318" s="23"/>
      <c r="D318" s="23"/>
      <c r="E318" s="23"/>
      <c r="F318" s="23"/>
      <c r="G318" s="24"/>
      <c r="H318" s="23"/>
      <c r="I318" s="23"/>
      <c r="J318" s="23">
        <v>10</v>
      </c>
      <c r="K318" s="23">
        <v>0</v>
      </c>
      <c r="L318" s="23">
        <v>66.75</v>
      </c>
      <c r="M318" s="23" t="s">
        <v>75</v>
      </c>
      <c r="N318" s="25">
        <f>((J318*400)+(K318*100))+L318</f>
        <v>4066.75</v>
      </c>
      <c r="O318" s="26">
        <v>1000</v>
      </c>
      <c r="P318" s="26">
        <f>N318*O318</f>
        <v>4066750</v>
      </c>
      <c r="Q318" s="23"/>
      <c r="R318" s="23"/>
      <c r="S318" s="27"/>
      <c r="T318" s="23"/>
      <c r="U318" s="23"/>
      <c r="V318" s="24"/>
      <c r="W318" s="23"/>
      <c r="X318" s="23"/>
      <c r="Y318" s="23"/>
      <c r="Z318" s="23"/>
      <c r="AA318" s="28"/>
      <c r="AB318" s="26"/>
      <c r="AC318" s="26"/>
      <c r="AD318" s="28"/>
      <c r="AE318" s="28"/>
      <c r="AF318" s="26"/>
      <c r="AG318" s="26">
        <f>AF318+P318</f>
        <v>4066750</v>
      </c>
      <c r="AH318" s="26">
        <f>AG318</f>
        <v>4066750</v>
      </c>
      <c r="AI318" s="26">
        <v>50000000</v>
      </c>
      <c r="AJ318" s="26">
        <f>IF((AI318-AH318) &gt; 1,0,IF((AI318-AH318)&lt;0,AH318-AI318,AI318-AH318))</f>
        <v>0</v>
      </c>
      <c r="AK318" s="26">
        <v>0.01</v>
      </c>
      <c r="AL318" s="26">
        <f>AJ318*(AK318/100)</f>
        <v>0</v>
      </c>
    </row>
    <row r="319" spans="1:39" x14ac:dyDescent="0.25">
      <c r="A319" s="23"/>
      <c r="B319" s="24"/>
      <c r="C319" s="23"/>
      <c r="D319" s="23"/>
      <c r="E319" s="23"/>
      <c r="F319" s="23"/>
      <c r="G319" s="24"/>
      <c r="H319" s="23"/>
      <c r="I319" s="23"/>
      <c r="J319" s="23"/>
      <c r="K319" s="23"/>
      <c r="L319" s="23"/>
      <c r="M319" s="23"/>
      <c r="N319" s="25"/>
      <c r="O319" s="26"/>
      <c r="P319" s="26"/>
      <c r="Q319" s="23"/>
      <c r="R319" s="23"/>
      <c r="S319" s="27"/>
      <c r="T319" s="23"/>
      <c r="U319" s="23"/>
      <c r="V319" s="24"/>
      <c r="W319" s="23"/>
      <c r="X319" s="23"/>
      <c r="Y319" s="23"/>
      <c r="Z319" s="23"/>
      <c r="AA319" s="28"/>
      <c r="AB319" s="26"/>
      <c r="AC319" s="26"/>
      <c r="AD319" s="28"/>
      <c r="AE319" s="28"/>
      <c r="AF319" s="26"/>
      <c r="AG319" s="26" t="s">
        <v>60</v>
      </c>
      <c r="AH319" s="26">
        <f>SUM(AH317:AH318)</f>
        <v>4627844</v>
      </c>
      <c r="AI319" s="26"/>
      <c r="AJ319" s="26">
        <f>SUM(AJ317:AJ318)</f>
        <v>561094</v>
      </c>
      <c r="AK319" s="26"/>
      <c r="AL319" s="26">
        <f>SUM(AL317:AL318)</f>
        <v>1683.28</v>
      </c>
    </row>
    <row r="320" spans="1:39" x14ac:dyDescent="0.25">
      <c r="A320" s="23" t="s">
        <v>1110</v>
      </c>
      <c r="B320" s="24" t="s">
        <v>1111</v>
      </c>
      <c r="C320" s="23" t="s">
        <v>1112</v>
      </c>
      <c r="D320" s="23" t="s">
        <v>1113</v>
      </c>
      <c r="E320" s="23">
        <v>139</v>
      </c>
      <c r="F320" s="23" t="s">
        <v>1114</v>
      </c>
      <c r="G320" s="24" t="s">
        <v>1115</v>
      </c>
      <c r="H320" s="23" t="s">
        <v>43</v>
      </c>
      <c r="I320" s="23" t="s">
        <v>1116</v>
      </c>
      <c r="J320" s="23">
        <v>1</v>
      </c>
      <c r="K320" s="23">
        <v>3</v>
      </c>
      <c r="L320" s="23">
        <v>76.5</v>
      </c>
      <c r="M320" s="23" t="s">
        <v>91</v>
      </c>
      <c r="N320" s="25">
        <f t="shared" ref="N320:N325" si="30">((J320*400)+(K320*100))+L320</f>
        <v>776.5</v>
      </c>
      <c r="O320" s="26">
        <v>5000</v>
      </c>
      <c r="P320" s="26">
        <f t="shared" ref="P320:P325" si="31">N320*O320</f>
        <v>3882500</v>
      </c>
      <c r="Q320" s="23"/>
      <c r="R320" s="23"/>
      <c r="S320" s="27"/>
      <c r="T320" s="23"/>
      <c r="U320" s="23"/>
      <c r="V320" s="24"/>
      <c r="W320" s="23"/>
      <c r="X320" s="23"/>
      <c r="Y320" s="23"/>
      <c r="Z320" s="23"/>
      <c r="AA320" s="28"/>
      <c r="AB320" s="26"/>
      <c r="AC320" s="26"/>
      <c r="AD320" s="28"/>
      <c r="AE320" s="28"/>
      <c r="AF320" s="26"/>
      <c r="AG320" s="26">
        <f>AF320+P320</f>
        <v>3882500</v>
      </c>
      <c r="AH320" s="26">
        <f>AG320</f>
        <v>3882500</v>
      </c>
      <c r="AI320" s="26">
        <v>0</v>
      </c>
      <c r="AJ320" s="26">
        <f t="shared" ref="AJ320:AJ325" si="32">IF((AI320-AH320) &gt; 1,0,IF((AI320-AH320)&lt;0,AH320-AI320,AI320-AH320))</f>
        <v>3882500</v>
      </c>
      <c r="AK320" s="26">
        <v>0.3</v>
      </c>
      <c r="AL320" s="26">
        <f>AJ320*(AK320/100)</f>
        <v>11647.5</v>
      </c>
    </row>
    <row r="321" spans="1:39" x14ac:dyDescent="0.25">
      <c r="A321" s="23"/>
      <c r="B321" s="24"/>
      <c r="C321" s="23"/>
      <c r="D321" s="23"/>
      <c r="E321" s="23"/>
      <c r="F321" s="23"/>
      <c r="G321" s="24"/>
      <c r="H321" s="23"/>
      <c r="I321" s="23"/>
      <c r="J321" s="23">
        <v>0</v>
      </c>
      <c r="K321" s="23">
        <v>0</v>
      </c>
      <c r="L321" s="23">
        <v>12</v>
      </c>
      <c r="M321" s="23" t="s">
        <v>76</v>
      </c>
      <c r="N321" s="25">
        <f t="shared" si="30"/>
        <v>12</v>
      </c>
      <c r="O321" s="26">
        <v>5000</v>
      </c>
      <c r="P321" s="26">
        <f t="shared" si="31"/>
        <v>60000</v>
      </c>
      <c r="Q321" s="23">
        <v>1</v>
      </c>
      <c r="R321" s="23" t="s">
        <v>1110</v>
      </c>
      <c r="S321" s="27" t="s">
        <v>1111</v>
      </c>
      <c r="T321" s="23" t="s">
        <v>1112</v>
      </c>
      <c r="U321" s="23" t="s">
        <v>1117</v>
      </c>
      <c r="V321" s="24" t="s">
        <v>1118</v>
      </c>
      <c r="W321" s="23" t="s">
        <v>109</v>
      </c>
      <c r="X321" s="23" t="s">
        <v>49</v>
      </c>
      <c r="Y321" s="23" t="s">
        <v>81</v>
      </c>
      <c r="Z321" s="23">
        <v>96</v>
      </c>
      <c r="AA321" s="28">
        <v>100</v>
      </c>
      <c r="AB321" s="26">
        <v>8150</v>
      </c>
      <c r="AC321" s="26">
        <f>Z321*AB321</f>
        <v>782400</v>
      </c>
      <c r="AD321" s="28">
        <v>7</v>
      </c>
      <c r="AE321" s="28">
        <v>7</v>
      </c>
      <c r="AF321" s="26">
        <f>(AC321*(100-AE321))/100</f>
        <v>727632</v>
      </c>
      <c r="AG321" s="26">
        <f>P321+AF321</f>
        <v>787632</v>
      </c>
      <c r="AH321" s="26">
        <f>(AG321*AA321)/100</f>
        <v>787632</v>
      </c>
      <c r="AI321" s="26">
        <v>0</v>
      </c>
      <c r="AJ321" s="26">
        <f t="shared" si="32"/>
        <v>787632</v>
      </c>
      <c r="AK321" s="26">
        <v>0.02</v>
      </c>
      <c r="AL321" s="26">
        <f>ROUND(AJ321*(AK321/100),2)</f>
        <v>157.53</v>
      </c>
      <c r="AM321" s="3" t="s">
        <v>1119</v>
      </c>
    </row>
    <row r="322" spans="1:39" x14ac:dyDescent="0.25">
      <c r="A322" s="23"/>
      <c r="B322" s="24"/>
      <c r="C322" s="23"/>
      <c r="D322" s="23"/>
      <c r="E322" s="23"/>
      <c r="F322" s="23"/>
      <c r="G322" s="24"/>
      <c r="H322" s="23"/>
      <c r="I322" s="23"/>
      <c r="J322" s="23">
        <v>0</v>
      </c>
      <c r="K322" s="23">
        <v>0</v>
      </c>
      <c r="L322" s="23">
        <v>10</v>
      </c>
      <c r="M322" s="23" t="s">
        <v>76</v>
      </c>
      <c r="N322" s="25">
        <f t="shared" si="30"/>
        <v>10</v>
      </c>
      <c r="O322" s="26">
        <v>5000</v>
      </c>
      <c r="P322" s="26">
        <f t="shared" si="31"/>
        <v>50000</v>
      </c>
      <c r="Q322" s="23">
        <v>1</v>
      </c>
      <c r="R322" s="23" t="s">
        <v>1110</v>
      </c>
      <c r="S322" s="27" t="s">
        <v>1111</v>
      </c>
      <c r="T322" s="23" t="s">
        <v>1112</v>
      </c>
      <c r="U322" s="23" t="s">
        <v>1117</v>
      </c>
      <c r="V322" s="24" t="s">
        <v>1120</v>
      </c>
      <c r="W322" s="23" t="s">
        <v>48</v>
      </c>
      <c r="X322" s="23" t="s">
        <v>49</v>
      </c>
      <c r="Y322" s="23" t="s">
        <v>81</v>
      </c>
      <c r="Z322" s="23">
        <v>40</v>
      </c>
      <c r="AA322" s="28">
        <v>100</v>
      </c>
      <c r="AB322" s="26">
        <v>8300</v>
      </c>
      <c r="AC322" s="26">
        <f>Z322*AB322</f>
        <v>332000</v>
      </c>
      <c r="AD322" s="28">
        <v>7</v>
      </c>
      <c r="AE322" s="28">
        <v>7</v>
      </c>
      <c r="AF322" s="26">
        <f>(AC322*(100-AE322))/100</f>
        <v>308760</v>
      </c>
      <c r="AG322" s="26">
        <f>P322+AF322</f>
        <v>358760</v>
      </c>
      <c r="AH322" s="26">
        <f>(AG322*AA322)/100</f>
        <v>358760</v>
      </c>
      <c r="AI322" s="26">
        <v>0</v>
      </c>
      <c r="AJ322" s="26">
        <f t="shared" si="32"/>
        <v>358760</v>
      </c>
      <c r="AK322" s="26">
        <v>0.02</v>
      </c>
      <c r="AL322" s="26">
        <f>ROUND(AJ322*(AK322/100),2)</f>
        <v>71.75</v>
      </c>
      <c r="AM322" s="3" t="s">
        <v>1121</v>
      </c>
    </row>
    <row r="323" spans="1:39" x14ac:dyDescent="0.25">
      <c r="A323" s="23"/>
      <c r="B323" s="24"/>
      <c r="C323" s="23"/>
      <c r="D323" s="23"/>
      <c r="E323" s="23"/>
      <c r="F323" s="23"/>
      <c r="G323" s="24"/>
      <c r="H323" s="23"/>
      <c r="I323" s="23"/>
      <c r="J323" s="23">
        <v>0</v>
      </c>
      <c r="K323" s="23">
        <v>0</v>
      </c>
      <c r="L323" s="23">
        <v>10</v>
      </c>
      <c r="M323" s="23" t="s">
        <v>76</v>
      </c>
      <c r="N323" s="25">
        <f t="shared" si="30"/>
        <v>10</v>
      </c>
      <c r="O323" s="26">
        <v>5000</v>
      </c>
      <c r="P323" s="26">
        <f t="shared" si="31"/>
        <v>50000</v>
      </c>
      <c r="Q323" s="23">
        <v>1</v>
      </c>
      <c r="R323" s="23" t="s">
        <v>1110</v>
      </c>
      <c r="S323" s="27" t="s">
        <v>1111</v>
      </c>
      <c r="T323" s="23" t="s">
        <v>1112</v>
      </c>
      <c r="U323" s="23" t="s">
        <v>1117</v>
      </c>
      <c r="V323" s="24" t="s">
        <v>1122</v>
      </c>
      <c r="W323" s="23" t="s">
        <v>48</v>
      </c>
      <c r="X323" s="23" t="s">
        <v>49</v>
      </c>
      <c r="Y323" s="23" t="s">
        <v>81</v>
      </c>
      <c r="Z323" s="23">
        <v>40</v>
      </c>
      <c r="AA323" s="28">
        <v>100</v>
      </c>
      <c r="AB323" s="26">
        <v>8300</v>
      </c>
      <c r="AC323" s="26">
        <f>Z323*AB323</f>
        <v>332000</v>
      </c>
      <c r="AD323" s="28">
        <v>7</v>
      </c>
      <c r="AE323" s="28">
        <v>7</v>
      </c>
      <c r="AF323" s="26">
        <f>(AC323*(100-AE323))/100</f>
        <v>308760</v>
      </c>
      <c r="AG323" s="26">
        <f>P323+AF323</f>
        <v>358760</v>
      </c>
      <c r="AH323" s="26">
        <f>(AG323*AA323)/100</f>
        <v>358760</v>
      </c>
      <c r="AI323" s="26">
        <v>0</v>
      </c>
      <c r="AJ323" s="26">
        <f t="shared" si="32"/>
        <v>358760</v>
      </c>
      <c r="AK323" s="26">
        <v>0.02</v>
      </c>
      <c r="AL323" s="26">
        <f>ROUND(AJ323*(AK323/100),2)</f>
        <v>71.75</v>
      </c>
      <c r="AM323" s="3" t="s">
        <v>1121</v>
      </c>
    </row>
    <row r="324" spans="1:39" x14ac:dyDescent="0.25">
      <c r="A324" s="23"/>
      <c r="B324" s="24"/>
      <c r="C324" s="23"/>
      <c r="D324" s="23"/>
      <c r="E324" s="23"/>
      <c r="F324" s="23"/>
      <c r="G324" s="24"/>
      <c r="H324" s="23"/>
      <c r="I324" s="23"/>
      <c r="J324" s="23">
        <v>0</v>
      </c>
      <c r="K324" s="23">
        <v>0</v>
      </c>
      <c r="L324" s="23">
        <v>16.5</v>
      </c>
      <c r="M324" s="23" t="s">
        <v>91</v>
      </c>
      <c r="N324" s="25">
        <f t="shared" si="30"/>
        <v>16.5</v>
      </c>
      <c r="O324" s="26">
        <v>5000</v>
      </c>
      <c r="P324" s="26">
        <f t="shared" si="31"/>
        <v>82500</v>
      </c>
      <c r="Q324" s="23">
        <v>1</v>
      </c>
      <c r="R324" s="23" t="s">
        <v>1110</v>
      </c>
      <c r="S324" s="27" t="s">
        <v>1111</v>
      </c>
      <c r="T324" s="23" t="s">
        <v>1112</v>
      </c>
      <c r="U324" s="23" t="s">
        <v>1117</v>
      </c>
      <c r="V324" s="24" t="s">
        <v>1123</v>
      </c>
      <c r="W324" s="23" t="s">
        <v>53</v>
      </c>
      <c r="X324" s="23" t="s">
        <v>49</v>
      </c>
      <c r="Y324" s="23" t="s">
        <v>54</v>
      </c>
      <c r="Z324" s="23">
        <v>66</v>
      </c>
      <c r="AA324" s="28">
        <v>100</v>
      </c>
      <c r="AB324" s="26">
        <v>2750</v>
      </c>
      <c r="AC324" s="26">
        <f>Z324*AB324</f>
        <v>181500</v>
      </c>
      <c r="AD324" s="28">
        <v>7</v>
      </c>
      <c r="AE324" s="28">
        <v>7</v>
      </c>
      <c r="AF324" s="26">
        <f>(AC324*(100-AE324))/100</f>
        <v>168795</v>
      </c>
      <c r="AG324" s="26">
        <f>P324+AF324</f>
        <v>251295</v>
      </c>
      <c r="AH324" s="26">
        <f>(AG324*AA324)/100</f>
        <v>251295</v>
      </c>
      <c r="AI324" s="26">
        <v>0</v>
      </c>
      <c r="AJ324" s="26">
        <f t="shared" si="32"/>
        <v>251295</v>
      </c>
      <c r="AK324" s="26">
        <v>0.3</v>
      </c>
      <c r="AL324" s="26">
        <f>ROUND(AJ324*(AK324/100),2)</f>
        <v>753.89</v>
      </c>
      <c r="AM324" s="3" t="s">
        <v>1124</v>
      </c>
    </row>
    <row r="325" spans="1:39" x14ac:dyDescent="0.25">
      <c r="A325" s="23"/>
      <c r="B325" s="24"/>
      <c r="C325" s="23"/>
      <c r="D325" s="23"/>
      <c r="E325" s="23"/>
      <c r="F325" s="23"/>
      <c r="G325" s="24"/>
      <c r="H325" s="23"/>
      <c r="I325" s="23"/>
      <c r="J325" s="23">
        <v>0</v>
      </c>
      <c r="K325" s="23">
        <v>0</v>
      </c>
      <c r="L325" s="23">
        <v>4</v>
      </c>
      <c r="M325" s="23" t="s">
        <v>91</v>
      </c>
      <c r="N325" s="25">
        <f t="shared" si="30"/>
        <v>4</v>
      </c>
      <c r="O325" s="26">
        <v>5000</v>
      </c>
      <c r="P325" s="26">
        <f t="shared" si="31"/>
        <v>20000</v>
      </c>
      <c r="Q325" s="23">
        <v>1</v>
      </c>
      <c r="R325" s="23" t="s">
        <v>1110</v>
      </c>
      <c r="S325" s="27" t="s">
        <v>1111</v>
      </c>
      <c r="T325" s="23" t="s">
        <v>1112</v>
      </c>
      <c r="U325" s="23" t="s">
        <v>1117</v>
      </c>
      <c r="V325" s="24" t="s">
        <v>1125</v>
      </c>
      <c r="W325" s="23" t="s">
        <v>158</v>
      </c>
      <c r="X325" s="23" t="s">
        <v>49</v>
      </c>
      <c r="Y325" s="23" t="s">
        <v>54</v>
      </c>
      <c r="Z325" s="23">
        <v>16</v>
      </c>
      <c r="AA325" s="28">
        <v>100</v>
      </c>
      <c r="AB325" s="26">
        <v>5600</v>
      </c>
      <c r="AC325" s="26">
        <f>Z325*AB325</f>
        <v>89600</v>
      </c>
      <c r="AD325" s="28">
        <v>7</v>
      </c>
      <c r="AE325" s="28">
        <v>7</v>
      </c>
      <c r="AF325" s="26">
        <f>(AC325*(100-AE325))/100</f>
        <v>83328</v>
      </c>
      <c r="AG325" s="26">
        <f>P325+AF325</f>
        <v>103328</v>
      </c>
      <c r="AH325" s="26">
        <f>(AG325*AA325)/100</f>
        <v>103328</v>
      </c>
      <c r="AI325" s="26">
        <v>0</v>
      </c>
      <c r="AJ325" s="26">
        <f t="shared" si="32"/>
        <v>103328</v>
      </c>
      <c r="AK325" s="26">
        <v>0.3</v>
      </c>
      <c r="AL325" s="26">
        <f>ROUND(AJ325*(AK325/100),2)</f>
        <v>309.98</v>
      </c>
      <c r="AM325" s="3" t="s">
        <v>159</v>
      </c>
    </row>
    <row r="326" spans="1:39" x14ac:dyDescent="0.25">
      <c r="A326" s="23"/>
      <c r="B326" s="24"/>
      <c r="C326" s="23"/>
      <c r="D326" s="23"/>
      <c r="E326" s="23"/>
      <c r="F326" s="23"/>
      <c r="G326" s="24"/>
      <c r="H326" s="23"/>
      <c r="I326" s="23"/>
      <c r="J326" s="23"/>
      <c r="K326" s="23"/>
      <c r="L326" s="23"/>
      <c r="M326" s="23"/>
      <c r="N326" s="25"/>
      <c r="O326" s="26"/>
      <c r="P326" s="26"/>
      <c r="Q326" s="23"/>
      <c r="R326" s="23"/>
      <c r="S326" s="27"/>
      <c r="T326" s="23"/>
      <c r="U326" s="23"/>
      <c r="V326" s="24"/>
      <c r="W326" s="23"/>
      <c r="X326" s="23"/>
      <c r="Y326" s="23"/>
      <c r="Z326" s="23"/>
      <c r="AA326" s="28"/>
      <c r="AB326" s="26"/>
      <c r="AC326" s="26"/>
      <c r="AD326" s="28"/>
      <c r="AE326" s="28"/>
      <c r="AF326" s="26"/>
      <c r="AG326" s="26" t="s">
        <v>60</v>
      </c>
      <c r="AH326" s="26">
        <f>SUM(AH320:AH325)</f>
        <v>5742275</v>
      </c>
      <c r="AI326" s="26"/>
      <c r="AJ326" s="26">
        <f>SUM(AJ320:AJ325)</f>
        <v>5742275</v>
      </c>
      <c r="AK326" s="26"/>
      <c r="AL326" s="26">
        <f>SUM(AL320:AL325)</f>
        <v>13012.4</v>
      </c>
    </row>
    <row r="327" spans="1:39" x14ac:dyDescent="0.25">
      <c r="A327" s="23" t="s">
        <v>1126</v>
      </c>
      <c r="B327" s="24"/>
      <c r="C327" s="23" t="s">
        <v>1127</v>
      </c>
      <c r="D327" s="23" t="s">
        <v>1128</v>
      </c>
      <c r="E327" s="23">
        <v>140</v>
      </c>
      <c r="F327" s="23" t="s">
        <v>1129</v>
      </c>
      <c r="G327" s="24" t="s">
        <v>1130</v>
      </c>
      <c r="H327" s="23" t="s">
        <v>43</v>
      </c>
      <c r="I327" s="23" t="s">
        <v>1131</v>
      </c>
      <c r="J327" s="23">
        <v>3</v>
      </c>
      <c r="K327" s="23">
        <v>3</v>
      </c>
      <c r="L327" s="23">
        <v>60</v>
      </c>
      <c r="M327" s="23" t="s">
        <v>75</v>
      </c>
      <c r="N327" s="25">
        <f>((J327*400)+(K327*100))+L327</f>
        <v>1560</v>
      </c>
      <c r="O327" s="26">
        <v>2650</v>
      </c>
      <c r="P327" s="26">
        <f>N327*O327</f>
        <v>4134000</v>
      </c>
      <c r="Q327" s="23"/>
      <c r="R327" s="23"/>
      <c r="S327" s="27"/>
      <c r="T327" s="23"/>
      <c r="U327" s="23"/>
      <c r="V327" s="24"/>
      <c r="W327" s="23"/>
      <c r="X327" s="23"/>
      <c r="Y327" s="23"/>
      <c r="Z327" s="23"/>
      <c r="AA327" s="28"/>
      <c r="AB327" s="26"/>
      <c r="AC327" s="26"/>
      <c r="AD327" s="28"/>
      <c r="AE327" s="28"/>
      <c r="AF327" s="26"/>
      <c r="AG327" s="26">
        <f>AF327+P327</f>
        <v>4134000</v>
      </c>
      <c r="AH327" s="26">
        <f>AG327</f>
        <v>4134000</v>
      </c>
      <c r="AI327" s="26">
        <v>50000000</v>
      </c>
      <c r="AJ327" s="26">
        <f>IF((AI327-AH327) &gt; 1,0,IF((AI327-AH327)&lt;0,AH327-AI327,AI327-AH327))</f>
        <v>0</v>
      </c>
      <c r="AK327" s="26">
        <v>0.01</v>
      </c>
      <c r="AL327" s="26">
        <f>AJ327*(AK327/100)</f>
        <v>0</v>
      </c>
    </row>
    <row r="328" spans="1:39" x14ac:dyDescent="0.25">
      <c r="A328" s="23"/>
      <c r="B328" s="24"/>
      <c r="C328" s="23"/>
      <c r="D328" s="23"/>
      <c r="E328" s="23"/>
      <c r="F328" s="23"/>
      <c r="G328" s="24"/>
      <c r="H328" s="23"/>
      <c r="I328" s="23"/>
      <c r="J328" s="23"/>
      <c r="K328" s="23"/>
      <c r="L328" s="23"/>
      <c r="M328" s="23"/>
      <c r="N328" s="25"/>
      <c r="O328" s="26"/>
      <c r="P328" s="26"/>
      <c r="Q328" s="23"/>
      <c r="R328" s="23"/>
      <c r="S328" s="27"/>
      <c r="T328" s="23"/>
      <c r="U328" s="23"/>
      <c r="V328" s="24"/>
      <c r="W328" s="23"/>
      <c r="X328" s="23"/>
      <c r="Y328" s="23"/>
      <c r="Z328" s="23"/>
      <c r="AA328" s="28"/>
      <c r="AB328" s="26"/>
      <c r="AC328" s="26"/>
      <c r="AD328" s="28"/>
      <c r="AE328" s="28"/>
      <c r="AF328" s="26"/>
      <c r="AG328" s="26" t="s">
        <v>60</v>
      </c>
      <c r="AH328" s="26">
        <f>AH327</f>
        <v>4134000</v>
      </c>
      <c r="AI328" s="26"/>
      <c r="AJ328" s="26">
        <f>AJ327</f>
        <v>0</v>
      </c>
      <c r="AK328" s="26"/>
      <c r="AL328" s="26">
        <f>AL327</f>
        <v>0</v>
      </c>
    </row>
    <row r="329" spans="1:39" x14ac:dyDescent="0.25">
      <c r="A329" s="23" t="s">
        <v>1132</v>
      </c>
      <c r="B329" s="24" t="s">
        <v>1133</v>
      </c>
      <c r="C329" s="23" t="s">
        <v>1134</v>
      </c>
      <c r="D329" s="23" t="s">
        <v>1135</v>
      </c>
      <c r="E329" s="23">
        <v>141</v>
      </c>
      <c r="F329" s="23" t="s">
        <v>1136</v>
      </c>
      <c r="G329" s="24" t="s">
        <v>1137</v>
      </c>
      <c r="H329" s="23" t="s">
        <v>43</v>
      </c>
      <c r="I329" s="23" t="s">
        <v>1138</v>
      </c>
      <c r="J329" s="23">
        <v>2</v>
      </c>
      <c r="K329" s="23">
        <v>1</v>
      </c>
      <c r="L329" s="23">
        <v>95</v>
      </c>
      <c r="M329" s="23" t="s">
        <v>59</v>
      </c>
      <c r="N329" s="25">
        <f>((J329*400)+(K329*100))+L329</f>
        <v>995</v>
      </c>
      <c r="O329" s="26">
        <v>8750</v>
      </c>
      <c r="P329" s="26">
        <f>N329*O329</f>
        <v>8706250</v>
      </c>
      <c r="Q329" s="23"/>
      <c r="R329" s="23"/>
      <c r="S329" s="27"/>
      <c r="T329" s="23"/>
      <c r="U329" s="23"/>
      <c r="V329" s="24"/>
      <c r="W329" s="23"/>
      <c r="X329" s="23"/>
      <c r="Y329" s="23"/>
      <c r="Z329" s="23"/>
      <c r="AA329" s="28"/>
      <c r="AB329" s="26"/>
      <c r="AC329" s="26"/>
      <c r="AD329" s="28"/>
      <c r="AE329" s="28"/>
      <c r="AF329" s="26"/>
      <c r="AG329" s="26">
        <f>AF329+P329</f>
        <v>8706250</v>
      </c>
      <c r="AH329" s="26">
        <f>AG329</f>
        <v>8706250</v>
      </c>
      <c r="AI329" s="26">
        <v>50000000</v>
      </c>
      <c r="AJ329" s="26">
        <f>IF((AI329-AH329) &gt; 1,0,IF((AI329-AH329)&lt;0,AH329-AI329,AI329-AH329))</f>
        <v>0</v>
      </c>
      <c r="AK329" s="26">
        <v>0.02</v>
      </c>
      <c r="AL329" s="26">
        <f>AJ329*(AK329/100)</f>
        <v>0</v>
      </c>
    </row>
    <row r="330" spans="1:39" x14ac:dyDescent="0.25">
      <c r="A330" s="23"/>
      <c r="B330" s="24"/>
      <c r="C330" s="23"/>
      <c r="D330" s="23"/>
      <c r="E330" s="23"/>
      <c r="F330" s="23"/>
      <c r="G330" s="24"/>
      <c r="H330" s="23"/>
      <c r="I330" s="23"/>
      <c r="J330" s="23"/>
      <c r="K330" s="23"/>
      <c r="L330" s="23"/>
      <c r="M330" s="23"/>
      <c r="N330" s="25"/>
      <c r="O330" s="26"/>
      <c r="P330" s="26"/>
      <c r="Q330" s="23"/>
      <c r="R330" s="23"/>
      <c r="S330" s="27"/>
      <c r="T330" s="23"/>
      <c r="U330" s="23"/>
      <c r="V330" s="24"/>
      <c r="W330" s="23"/>
      <c r="X330" s="23"/>
      <c r="Y330" s="23"/>
      <c r="Z330" s="23"/>
      <c r="AA330" s="28"/>
      <c r="AB330" s="26"/>
      <c r="AC330" s="26"/>
      <c r="AD330" s="28"/>
      <c r="AE330" s="28"/>
      <c r="AF330" s="26"/>
      <c r="AG330" s="26" t="s">
        <v>60</v>
      </c>
      <c r="AH330" s="26">
        <f>AH329</f>
        <v>8706250</v>
      </c>
      <c r="AI330" s="26"/>
      <c r="AJ330" s="26">
        <f>AJ329</f>
        <v>0</v>
      </c>
      <c r="AK330" s="26"/>
      <c r="AL330" s="26">
        <f>AL329</f>
        <v>0</v>
      </c>
    </row>
    <row r="331" spans="1:39" x14ac:dyDescent="0.25">
      <c r="A331" s="23" t="s">
        <v>1139</v>
      </c>
      <c r="B331" s="24" t="s">
        <v>1140</v>
      </c>
      <c r="C331" s="23" t="s">
        <v>1141</v>
      </c>
      <c r="D331" s="23" t="s">
        <v>1142</v>
      </c>
      <c r="E331" s="23">
        <v>142</v>
      </c>
      <c r="F331" s="23" t="s">
        <v>1143</v>
      </c>
      <c r="G331" s="24" t="s">
        <v>1144</v>
      </c>
      <c r="H331" s="23" t="s">
        <v>43</v>
      </c>
      <c r="I331" s="23" t="s">
        <v>1145</v>
      </c>
      <c r="J331" s="23">
        <v>0</v>
      </c>
      <c r="K331" s="23">
        <v>2</v>
      </c>
      <c r="L331" s="23">
        <v>35</v>
      </c>
      <c r="M331" s="23" t="s">
        <v>255</v>
      </c>
      <c r="N331" s="25">
        <f>((J331*400)+(K331*100))+L331</f>
        <v>235</v>
      </c>
      <c r="O331" s="26">
        <v>4400</v>
      </c>
      <c r="P331" s="26">
        <f>N331*O331</f>
        <v>1034000</v>
      </c>
      <c r="Q331" s="23">
        <v>1</v>
      </c>
      <c r="R331" s="23" t="s">
        <v>1146</v>
      </c>
      <c r="S331" s="27" t="s">
        <v>1147</v>
      </c>
      <c r="T331" s="23" t="s">
        <v>1148</v>
      </c>
      <c r="U331" s="23" t="s">
        <v>1149</v>
      </c>
      <c r="V331" s="24" t="s">
        <v>1150</v>
      </c>
      <c r="W331" s="23" t="s">
        <v>48</v>
      </c>
      <c r="X331" s="23" t="s">
        <v>49</v>
      </c>
      <c r="Y331" s="23" t="s">
        <v>261</v>
      </c>
      <c r="Z331" s="23">
        <v>110.5</v>
      </c>
      <c r="AA331" s="28">
        <v>100</v>
      </c>
      <c r="AB331" s="26">
        <v>8300</v>
      </c>
      <c r="AC331" s="26">
        <f>Z331*AB331</f>
        <v>917150</v>
      </c>
      <c r="AD331" s="28">
        <v>32</v>
      </c>
      <c r="AE331" s="28">
        <v>54</v>
      </c>
      <c r="AF331" s="26">
        <f>(AC331*(100-AE331))/100</f>
        <v>421889</v>
      </c>
      <c r="AG331" s="26">
        <f>P331+AF331</f>
        <v>1455889</v>
      </c>
      <c r="AH331" s="26">
        <f>(AG331*AA331)/100</f>
        <v>1455889</v>
      </c>
      <c r="AI331" s="26">
        <f>IF(AF331&lt;=10000000,AF331,10000000)</f>
        <v>421889</v>
      </c>
      <c r="AJ331" s="26">
        <f>IF((AI331-AH331) &gt; 1,0,IF((AI331-AH331)&lt;0,AH331-AI331,AI331-AH331))</f>
        <v>1034000</v>
      </c>
      <c r="AK331" s="26">
        <v>0.02</v>
      </c>
      <c r="AL331" s="26">
        <f>ROUND(AJ331*(AK331/100),2)</f>
        <v>206.8</v>
      </c>
      <c r="AM331" s="3" t="s">
        <v>51</v>
      </c>
    </row>
    <row r="332" spans="1:39" x14ac:dyDescent="0.25">
      <c r="A332" s="23"/>
      <c r="B332" s="24"/>
      <c r="C332" s="23"/>
      <c r="D332" s="23"/>
      <c r="E332" s="23"/>
      <c r="F332" s="23"/>
      <c r="G332" s="24"/>
      <c r="H332" s="23"/>
      <c r="I332" s="23"/>
      <c r="J332" s="23"/>
      <c r="K332" s="23"/>
      <c r="L332" s="23"/>
      <c r="M332" s="23"/>
      <c r="N332" s="25"/>
      <c r="O332" s="26"/>
      <c r="P332" s="26"/>
      <c r="Q332" s="23"/>
      <c r="R332" s="23"/>
      <c r="S332" s="27"/>
      <c r="T332" s="23"/>
      <c r="U332" s="23"/>
      <c r="V332" s="24"/>
      <c r="W332" s="23"/>
      <c r="X332" s="23"/>
      <c r="Y332" s="23"/>
      <c r="Z332" s="23"/>
      <c r="AA332" s="28"/>
      <c r="AB332" s="26"/>
      <c r="AC332" s="26"/>
      <c r="AD332" s="28"/>
      <c r="AE332" s="28"/>
      <c r="AF332" s="26"/>
      <c r="AG332" s="26" t="s">
        <v>60</v>
      </c>
      <c r="AH332" s="26">
        <f>AH331</f>
        <v>1455889</v>
      </c>
      <c r="AI332" s="26"/>
      <c r="AJ332" s="26">
        <f>AJ331</f>
        <v>1034000</v>
      </c>
      <c r="AK332" s="26"/>
      <c r="AL332" s="26">
        <f>AL331</f>
        <v>206.8</v>
      </c>
    </row>
    <row r="333" spans="1:39" x14ac:dyDescent="0.25">
      <c r="A333" s="23" t="s">
        <v>1151</v>
      </c>
      <c r="B333" s="24" t="s">
        <v>1152</v>
      </c>
      <c r="C333" s="23" t="s">
        <v>1153</v>
      </c>
      <c r="D333" s="23" t="s">
        <v>1154</v>
      </c>
      <c r="E333" s="23">
        <v>143</v>
      </c>
      <c r="F333" s="23" t="s">
        <v>1155</v>
      </c>
      <c r="G333" s="24" t="s">
        <v>1156</v>
      </c>
      <c r="H333" s="23" t="s">
        <v>43</v>
      </c>
      <c r="I333" s="23" t="s">
        <v>1157</v>
      </c>
      <c r="J333" s="23">
        <v>0</v>
      </c>
      <c r="K333" s="23">
        <v>0</v>
      </c>
      <c r="L333" s="23">
        <v>80</v>
      </c>
      <c r="M333" s="23" t="s">
        <v>59</v>
      </c>
      <c r="N333" s="25">
        <f>((J333*400)+(K333*100))+L333</f>
        <v>80</v>
      </c>
      <c r="O333" s="26">
        <v>5000</v>
      </c>
      <c r="P333" s="26">
        <f>N333*O333</f>
        <v>400000</v>
      </c>
      <c r="Q333" s="23">
        <v>1</v>
      </c>
      <c r="R333" s="23" t="s">
        <v>1151</v>
      </c>
      <c r="S333" s="27" t="s">
        <v>1152</v>
      </c>
      <c r="T333" s="23" t="s">
        <v>1153</v>
      </c>
      <c r="U333" s="23" t="s">
        <v>1158</v>
      </c>
      <c r="V333" s="24" t="s">
        <v>1159</v>
      </c>
      <c r="W333" s="23" t="s">
        <v>109</v>
      </c>
      <c r="X333" s="23" t="s">
        <v>49</v>
      </c>
      <c r="Y333" s="23" t="s">
        <v>50</v>
      </c>
      <c r="Z333" s="23">
        <v>260</v>
      </c>
      <c r="AA333" s="28">
        <v>100</v>
      </c>
      <c r="AB333" s="26">
        <v>8150</v>
      </c>
      <c r="AC333" s="26">
        <f>Z333*AB333</f>
        <v>2119000</v>
      </c>
      <c r="AD333" s="28">
        <v>16</v>
      </c>
      <c r="AE333" s="28">
        <v>22</v>
      </c>
      <c r="AF333" s="26">
        <f>(AC333*(100-AE333))/100</f>
        <v>1652820</v>
      </c>
      <c r="AG333" s="26">
        <f>P333+AF333</f>
        <v>2052820</v>
      </c>
      <c r="AH333" s="26">
        <f>(AG333*AA333)/100</f>
        <v>2052820</v>
      </c>
      <c r="AI333" s="26">
        <v>50000000</v>
      </c>
      <c r="AJ333" s="26">
        <f>IF((AI333-AH333) &gt; 1,0,IF((AI333-AH333)&lt;0,AH333-AI333,AI333-AH333))</f>
        <v>0</v>
      </c>
      <c r="AK333" s="26">
        <v>0.02</v>
      </c>
      <c r="AL333" s="26">
        <f>ROUND(AJ333*(AK333/100),2)</f>
        <v>0</v>
      </c>
      <c r="AM333" s="3" t="s">
        <v>110</v>
      </c>
    </row>
    <row r="334" spans="1:39" x14ac:dyDescent="0.25">
      <c r="A334" s="23"/>
      <c r="B334" s="24"/>
      <c r="C334" s="23"/>
      <c r="D334" s="23"/>
      <c r="E334" s="23"/>
      <c r="F334" s="23"/>
      <c r="G334" s="24"/>
      <c r="H334" s="23"/>
      <c r="I334" s="23"/>
      <c r="J334" s="23"/>
      <c r="K334" s="23"/>
      <c r="L334" s="23"/>
      <c r="M334" s="23"/>
      <c r="N334" s="25"/>
      <c r="O334" s="26"/>
      <c r="P334" s="26"/>
      <c r="Q334" s="23"/>
      <c r="R334" s="23"/>
      <c r="S334" s="27"/>
      <c r="T334" s="23"/>
      <c r="U334" s="23"/>
      <c r="V334" s="24"/>
      <c r="W334" s="23"/>
      <c r="X334" s="23"/>
      <c r="Y334" s="23"/>
      <c r="Z334" s="23"/>
      <c r="AA334" s="28"/>
      <c r="AB334" s="26"/>
      <c r="AC334" s="26"/>
      <c r="AD334" s="28"/>
      <c r="AE334" s="28"/>
      <c r="AF334" s="26"/>
      <c r="AG334" s="26" t="s">
        <v>60</v>
      </c>
      <c r="AH334" s="26">
        <f>AH333</f>
        <v>2052820</v>
      </c>
      <c r="AI334" s="26"/>
      <c r="AJ334" s="26">
        <f>AJ333</f>
        <v>0</v>
      </c>
      <c r="AK334" s="26"/>
      <c r="AL334" s="26">
        <f>AL333</f>
        <v>0</v>
      </c>
    </row>
    <row r="335" spans="1:39" x14ac:dyDescent="0.25">
      <c r="A335" s="23" t="s">
        <v>1160</v>
      </c>
      <c r="B335" s="24" t="s">
        <v>1161</v>
      </c>
      <c r="C335" s="23" t="s">
        <v>1162</v>
      </c>
      <c r="D335" s="23" t="s">
        <v>1163</v>
      </c>
      <c r="E335" s="23">
        <v>144</v>
      </c>
      <c r="F335" s="23" t="s">
        <v>1164</v>
      </c>
      <c r="G335" s="24" t="s">
        <v>1165</v>
      </c>
      <c r="H335" s="23" t="s">
        <v>43</v>
      </c>
      <c r="I335" s="23" t="s">
        <v>1166</v>
      </c>
      <c r="J335" s="23">
        <v>0</v>
      </c>
      <c r="K335" s="23">
        <v>0</v>
      </c>
      <c r="L335" s="23">
        <v>12.5</v>
      </c>
      <c r="M335" s="23" t="s">
        <v>68</v>
      </c>
      <c r="N335" s="25">
        <f t="shared" ref="N335:N340" si="33">((J335*400)+(K335*100))+L335</f>
        <v>12.5</v>
      </c>
      <c r="O335" s="26">
        <v>2650</v>
      </c>
      <c r="P335" s="26">
        <f t="shared" ref="P335:P340" si="34">N335*O335</f>
        <v>33125</v>
      </c>
      <c r="Q335" s="23">
        <v>1</v>
      </c>
      <c r="R335" s="23" t="s">
        <v>1167</v>
      </c>
      <c r="S335" s="27" t="s">
        <v>1161</v>
      </c>
      <c r="T335" s="23" t="s">
        <v>1168</v>
      </c>
      <c r="U335" s="23" t="s">
        <v>1169</v>
      </c>
      <c r="V335" s="24" t="s">
        <v>1170</v>
      </c>
      <c r="W335" s="23" t="s">
        <v>48</v>
      </c>
      <c r="X335" s="23" t="s">
        <v>49</v>
      </c>
      <c r="Y335" s="23" t="s">
        <v>617</v>
      </c>
      <c r="Z335" s="23">
        <v>50</v>
      </c>
      <c r="AA335" s="28">
        <v>100</v>
      </c>
      <c r="AB335" s="26">
        <v>8300</v>
      </c>
      <c r="AC335" s="26">
        <f>Z335*AB335</f>
        <v>415000</v>
      </c>
      <c r="AD335" s="28">
        <v>22</v>
      </c>
      <c r="AE335" s="28">
        <v>34</v>
      </c>
      <c r="AF335" s="26">
        <f>(AC335*(100-AE335))/100</f>
        <v>273900</v>
      </c>
      <c r="AG335" s="26">
        <f>P335+AF335</f>
        <v>307025</v>
      </c>
      <c r="AH335" s="26">
        <f>(AG335*AA335)/100</f>
        <v>307025</v>
      </c>
      <c r="AI335" s="26">
        <v>0</v>
      </c>
      <c r="AJ335" s="26">
        <f t="shared" ref="AJ335:AJ340" si="35">IF((AI335-AH335) &gt; 1,0,IF((AI335-AH335)&lt;0,AH335-AI335,AI335-AH335))</f>
        <v>307025</v>
      </c>
      <c r="AK335" s="26">
        <v>0.3</v>
      </c>
      <c r="AL335" s="26">
        <f>ROUND(AJ335*(AK335/100),2)</f>
        <v>921.08</v>
      </c>
      <c r="AM335" s="3" t="s">
        <v>618</v>
      </c>
    </row>
    <row r="336" spans="1:39" x14ac:dyDescent="0.25">
      <c r="A336" s="23"/>
      <c r="B336" s="24"/>
      <c r="C336" s="23"/>
      <c r="D336" s="23"/>
      <c r="E336" s="23"/>
      <c r="F336" s="23"/>
      <c r="G336" s="24"/>
      <c r="H336" s="23"/>
      <c r="I336" s="23"/>
      <c r="J336" s="23">
        <v>0</v>
      </c>
      <c r="K336" s="23">
        <v>0</v>
      </c>
      <c r="L336" s="23">
        <v>12.38</v>
      </c>
      <c r="M336" s="23" t="s">
        <v>68</v>
      </c>
      <c r="N336" s="25">
        <f t="shared" si="33"/>
        <v>12.38</v>
      </c>
      <c r="O336" s="26">
        <v>2650</v>
      </c>
      <c r="P336" s="26">
        <f t="shared" si="34"/>
        <v>32807</v>
      </c>
      <c r="Q336" s="23">
        <v>1</v>
      </c>
      <c r="R336" s="23" t="s">
        <v>1167</v>
      </c>
      <c r="S336" s="27" t="s">
        <v>1161</v>
      </c>
      <c r="T336" s="23" t="s">
        <v>1168</v>
      </c>
      <c r="U336" s="23" t="s">
        <v>1169</v>
      </c>
      <c r="V336" s="24" t="s">
        <v>1171</v>
      </c>
      <c r="W336" s="23" t="s">
        <v>53</v>
      </c>
      <c r="X336" s="23" t="s">
        <v>49</v>
      </c>
      <c r="Y336" s="23" t="s">
        <v>617</v>
      </c>
      <c r="Z336" s="23">
        <v>49.5</v>
      </c>
      <c r="AA336" s="28">
        <v>100</v>
      </c>
      <c r="AB336" s="26">
        <v>2750</v>
      </c>
      <c r="AC336" s="26">
        <f>Z336*AB336</f>
        <v>136125</v>
      </c>
      <c r="AD336" s="28">
        <v>22</v>
      </c>
      <c r="AE336" s="28">
        <v>34</v>
      </c>
      <c r="AF336" s="26">
        <f>(AC336*(100-AE336))/100</f>
        <v>89842.5</v>
      </c>
      <c r="AG336" s="26">
        <f>P336+AF336</f>
        <v>122649.5</v>
      </c>
      <c r="AH336" s="26">
        <f>(AG336*AA336)/100</f>
        <v>122649.5</v>
      </c>
      <c r="AI336" s="26">
        <v>0</v>
      </c>
      <c r="AJ336" s="26">
        <f t="shared" si="35"/>
        <v>122649.5</v>
      </c>
      <c r="AK336" s="26">
        <v>0.3</v>
      </c>
      <c r="AL336" s="26">
        <f>ROUND(AJ336*(AK336/100),2)</f>
        <v>367.95</v>
      </c>
      <c r="AM336" s="3" t="s">
        <v>1172</v>
      </c>
    </row>
    <row r="337" spans="1:39" x14ac:dyDescent="0.25">
      <c r="A337" s="23"/>
      <c r="B337" s="24"/>
      <c r="C337" s="23"/>
      <c r="D337" s="23"/>
      <c r="E337" s="23"/>
      <c r="F337" s="23"/>
      <c r="G337" s="24"/>
      <c r="H337" s="23"/>
      <c r="I337" s="23"/>
      <c r="J337" s="23">
        <v>0</v>
      </c>
      <c r="K337" s="23">
        <v>0</v>
      </c>
      <c r="L337" s="23">
        <v>5.0999999999999996</v>
      </c>
      <c r="M337" s="23" t="s">
        <v>68</v>
      </c>
      <c r="N337" s="25">
        <f t="shared" si="33"/>
        <v>5.0999999999999996</v>
      </c>
      <c r="O337" s="26">
        <v>2650</v>
      </c>
      <c r="P337" s="26">
        <f t="shared" si="34"/>
        <v>13514.999999999998</v>
      </c>
      <c r="Q337" s="23">
        <v>1</v>
      </c>
      <c r="R337" s="23" t="s">
        <v>1167</v>
      </c>
      <c r="S337" s="27" t="s">
        <v>1161</v>
      </c>
      <c r="T337" s="23" t="s">
        <v>1168</v>
      </c>
      <c r="U337" s="23" t="s">
        <v>1169</v>
      </c>
      <c r="V337" s="24" t="s">
        <v>1173</v>
      </c>
      <c r="W337" s="23" t="s">
        <v>1174</v>
      </c>
      <c r="X337" s="23" t="s">
        <v>49</v>
      </c>
      <c r="Y337" s="23" t="s">
        <v>617</v>
      </c>
      <c r="Z337" s="23">
        <v>20.25</v>
      </c>
      <c r="AA337" s="28">
        <v>100</v>
      </c>
      <c r="AB337" s="26">
        <v>2250</v>
      </c>
      <c r="AC337" s="26">
        <f>Z337*AB337</f>
        <v>45562.5</v>
      </c>
      <c r="AD337" s="28">
        <v>22</v>
      </c>
      <c r="AE337" s="28">
        <v>34</v>
      </c>
      <c r="AF337" s="26">
        <f>(AC337*(100-AE337))/100</f>
        <v>30071.25</v>
      </c>
      <c r="AG337" s="26">
        <f>P337+AF337</f>
        <v>43586.25</v>
      </c>
      <c r="AH337" s="26">
        <f>(AG337*AA337)/100</f>
        <v>43586.25</v>
      </c>
      <c r="AI337" s="26">
        <v>0</v>
      </c>
      <c r="AJ337" s="26">
        <f t="shared" si="35"/>
        <v>43586.25</v>
      </c>
      <c r="AK337" s="26">
        <v>0.3</v>
      </c>
      <c r="AL337" s="26">
        <f>ROUND(AJ337*(AK337/100),2)</f>
        <v>130.76</v>
      </c>
      <c r="AM337" s="3" t="s">
        <v>1175</v>
      </c>
    </row>
    <row r="338" spans="1:39" x14ac:dyDescent="0.25">
      <c r="A338" s="23"/>
      <c r="B338" s="24"/>
      <c r="C338" s="23"/>
      <c r="D338" s="23"/>
      <c r="E338" s="23"/>
      <c r="F338" s="23"/>
      <c r="G338" s="24"/>
      <c r="H338" s="23"/>
      <c r="I338" s="23"/>
      <c r="J338" s="23">
        <v>0</v>
      </c>
      <c r="K338" s="23">
        <v>0</v>
      </c>
      <c r="L338" s="23">
        <v>3.75</v>
      </c>
      <c r="M338" s="23" t="s">
        <v>68</v>
      </c>
      <c r="N338" s="25">
        <f t="shared" si="33"/>
        <v>3.75</v>
      </c>
      <c r="O338" s="26">
        <v>2650</v>
      </c>
      <c r="P338" s="26">
        <f t="shared" si="34"/>
        <v>9937.5</v>
      </c>
      <c r="Q338" s="23">
        <v>1</v>
      </c>
      <c r="R338" s="23" t="s">
        <v>1167</v>
      </c>
      <c r="S338" s="27" t="s">
        <v>1161</v>
      </c>
      <c r="T338" s="23" t="s">
        <v>1168</v>
      </c>
      <c r="U338" s="23" t="s">
        <v>1169</v>
      </c>
      <c r="V338" s="24" t="s">
        <v>1176</v>
      </c>
      <c r="W338" s="23" t="s">
        <v>1174</v>
      </c>
      <c r="X338" s="23" t="s">
        <v>49</v>
      </c>
      <c r="Y338" s="23" t="s">
        <v>617</v>
      </c>
      <c r="Z338" s="23">
        <v>15</v>
      </c>
      <c r="AA338" s="28">
        <v>100</v>
      </c>
      <c r="AB338" s="26">
        <v>2250</v>
      </c>
      <c r="AC338" s="26">
        <f>Z338*AB338</f>
        <v>33750</v>
      </c>
      <c r="AD338" s="28">
        <v>22</v>
      </c>
      <c r="AE338" s="28">
        <v>34</v>
      </c>
      <c r="AF338" s="26">
        <f>(AC338*(100-AE338))/100</f>
        <v>22275</v>
      </c>
      <c r="AG338" s="26">
        <f>P338+AF338</f>
        <v>32212.5</v>
      </c>
      <c r="AH338" s="26">
        <f>(AG338*AA338)/100</f>
        <v>32212.5</v>
      </c>
      <c r="AI338" s="26">
        <v>0</v>
      </c>
      <c r="AJ338" s="26">
        <f t="shared" si="35"/>
        <v>32212.5</v>
      </c>
      <c r="AK338" s="26">
        <v>0.3</v>
      </c>
      <c r="AL338" s="26">
        <f>ROUND(AJ338*(AK338/100),2)</f>
        <v>96.64</v>
      </c>
      <c r="AM338" s="3" t="s">
        <v>1175</v>
      </c>
    </row>
    <row r="339" spans="1:39" x14ac:dyDescent="0.25">
      <c r="A339" s="23"/>
      <c r="B339" s="24"/>
      <c r="C339" s="23"/>
      <c r="D339" s="23"/>
      <c r="E339" s="23"/>
      <c r="F339" s="23"/>
      <c r="G339" s="24"/>
      <c r="H339" s="23"/>
      <c r="I339" s="23"/>
      <c r="J339" s="23">
        <v>0</v>
      </c>
      <c r="K339" s="23">
        <v>0</v>
      </c>
      <c r="L339" s="23">
        <v>5.63</v>
      </c>
      <c r="M339" s="23" t="s">
        <v>68</v>
      </c>
      <c r="N339" s="25">
        <f t="shared" si="33"/>
        <v>5.63</v>
      </c>
      <c r="O339" s="26">
        <v>2650</v>
      </c>
      <c r="P339" s="26">
        <f t="shared" si="34"/>
        <v>14919.5</v>
      </c>
      <c r="Q339" s="23">
        <v>1</v>
      </c>
      <c r="R339" s="23" t="s">
        <v>1167</v>
      </c>
      <c r="S339" s="27" t="s">
        <v>1161</v>
      </c>
      <c r="T339" s="23" t="s">
        <v>1168</v>
      </c>
      <c r="U339" s="23" t="s">
        <v>1169</v>
      </c>
      <c r="V339" s="24" t="s">
        <v>1177</v>
      </c>
      <c r="W339" s="23" t="s">
        <v>1174</v>
      </c>
      <c r="X339" s="23" t="s">
        <v>49</v>
      </c>
      <c r="Y339" s="23" t="s">
        <v>617</v>
      </c>
      <c r="Z339" s="23">
        <v>22.5</v>
      </c>
      <c r="AA339" s="28">
        <v>100</v>
      </c>
      <c r="AB339" s="26">
        <v>2250</v>
      </c>
      <c r="AC339" s="26">
        <f>Z339*AB339</f>
        <v>50625</v>
      </c>
      <c r="AD339" s="28">
        <v>22</v>
      </c>
      <c r="AE339" s="28">
        <v>34</v>
      </c>
      <c r="AF339" s="26">
        <f>(AC339*(100-AE339))/100</f>
        <v>33412.5</v>
      </c>
      <c r="AG339" s="26">
        <f>P339+AF339</f>
        <v>48332</v>
      </c>
      <c r="AH339" s="26">
        <f>(AG339*AA339)/100</f>
        <v>48332</v>
      </c>
      <c r="AI339" s="26">
        <v>0</v>
      </c>
      <c r="AJ339" s="26">
        <f t="shared" si="35"/>
        <v>48332</v>
      </c>
      <c r="AK339" s="26">
        <v>0.3</v>
      </c>
      <c r="AL339" s="26">
        <f>ROUND(AJ339*(AK339/100),2)</f>
        <v>145</v>
      </c>
      <c r="AM339" s="3" t="s">
        <v>1175</v>
      </c>
    </row>
    <row r="340" spans="1:39" x14ac:dyDescent="0.25">
      <c r="A340" s="23"/>
      <c r="B340" s="24"/>
      <c r="C340" s="23"/>
      <c r="D340" s="23"/>
      <c r="E340" s="23"/>
      <c r="F340" s="23"/>
      <c r="G340" s="24"/>
      <c r="H340" s="23"/>
      <c r="I340" s="23"/>
      <c r="J340" s="23">
        <v>2</v>
      </c>
      <c r="K340" s="23">
        <v>2</v>
      </c>
      <c r="L340" s="23">
        <v>72.64</v>
      </c>
      <c r="M340" s="23" t="s">
        <v>68</v>
      </c>
      <c r="N340" s="25">
        <f t="shared" si="33"/>
        <v>1072.6400000000001</v>
      </c>
      <c r="O340" s="26">
        <v>2650</v>
      </c>
      <c r="P340" s="26">
        <f t="shared" si="34"/>
        <v>2842496.0000000005</v>
      </c>
      <c r="Q340" s="23"/>
      <c r="R340" s="23"/>
      <c r="S340" s="27"/>
      <c r="T340" s="23"/>
      <c r="U340" s="23"/>
      <c r="V340" s="24"/>
      <c r="W340" s="23"/>
      <c r="X340" s="23"/>
      <c r="Y340" s="23"/>
      <c r="Z340" s="23"/>
      <c r="AA340" s="28"/>
      <c r="AB340" s="26"/>
      <c r="AC340" s="26"/>
      <c r="AD340" s="28"/>
      <c r="AE340" s="28"/>
      <c r="AF340" s="26"/>
      <c r="AG340" s="26">
        <f>AF340+P340</f>
        <v>2842496.0000000005</v>
      </c>
      <c r="AH340" s="26">
        <f>AG340</f>
        <v>2842496.0000000005</v>
      </c>
      <c r="AI340" s="26">
        <v>0</v>
      </c>
      <c r="AJ340" s="26">
        <f t="shared" si="35"/>
        <v>2842496.0000000005</v>
      </c>
      <c r="AK340" s="26">
        <v>0.3</v>
      </c>
      <c r="AL340" s="26">
        <f>AJ340*(AK340/100)</f>
        <v>8527.4880000000012</v>
      </c>
    </row>
    <row r="341" spans="1:39" x14ac:dyDescent="0.25">
      <c r="A341" s="23"/>
      <c r="B341" s="24"/>
      <c r="C341" s="23"/>
      <c r="D341" s="23"/>
      <c r="E341" s="23"/>
      <c r="F341" s="23"/>
      <c r="G341" s="24"/>
      <c r="H341" s="23"/>
      <c r="I341" s="23"/>
      <c r="J341" s="23"/>
      <c r="K341" s="23"/>
      <c r="L341" s="23"/>
      <c r="M341" s="23"/>
      <c r="N341" s="25"/>
      <c r="O341" s="26"/>
      <c r="P341" s="26"/>
      <c r="Q341" s="23"/>
      <c r="R341" s="23"/>
      <c r="S341" s="27"/>
      <c r="T341" s="23"/>
      <c r="U341" s="23"/>
      <c r="V341" s="24"/>
      <c r="W341" s="23"/>
      <c r="X341" s="23"/>
      <c r="Y341" s="23"/>
      <c r="Z341" s="23"/>
      <c r="AA341" s="28"/>
      <c r="AB341" s="26"/>
      <c r="AC341" s="26"/>
      <c r="AD341" s="28"/>
      <c r="AE341" s="28"/>
      <c r="AF341" s="26"/>
      <c r="AG341" s="26" t="s">
        <v>60</v>
      </c>
      <c r="AH341" s="26">
        <f>SUM(AH335:AH340)</f>
        <v>3396301.2500000005</v>
      </c>
      <c r="AI341" s="26"/>
      <c r="AJ341" s="26">
        <f>SUM(AJ335:AJ340)</f>
        <v>3396301.2500000005</v>
      </c>
      <c r="AK341" s="26"/>
      <c r="AL341" s="26">
        <f>SUM(AL335:AL340)</f>
        <v>10188.918000000001</v>
      </c>
    </row>
    <row r="342" spans="1:39" x14ac:dyDescent="0.25">
      <c r="A342" s="23" t="s">
        <v>1178</v>
      </c>
      <c r="B342" s="24" t="s">
        <v>1179</v>
      </c>
      <c r="C342" s="23" t="s">
        <v>1180</v>
      </c>
      <c r="D342" s="23" t="s">
        <v>1181</v>
      </c>
      <c r="E342" s="23">
        <v>145</v>
      </c>
      <c r="F342" s="23" t="s">
        <v>1182</v>
      </c>
      <c r="G342" s="24" t="s">
        <v>1183</v>
      </c>
      <c r="H342" s="23" t="s">
        <v>43</v>
      </c>
      <c r="I342" s="23" t="s">
        <v>1184</v>
      </c>
      <c r="J342" s="23">
        <v>0</v>
      </c>
      <c r="K342" s="23">
        <v>3</v>
      </c>
      <c r="L342" s="23">
        <v>9.75</v>
      </c>
      <c r="M342" s="23" t="s">
        <v>255</v>
      </c>
      <c r="N342" s="25">
        <f>((J342*400)+(K342*100))+L342</f>
        <v>309.75</v>
      </c>
      <c r="O342" s="26">
        <v>5000</v>
      </c>
      <c r="P342" s="26">
        <f>N342*O342</f>
        <v>1548750</v>
      </c>
      <c r="Q342" s="23">
        <v>1</v>
      </c>
      <c r="R342" s="23" t="s">
        <v>1185</v>
      </c>
      <c r="S342" s="27" t="s">
        <v>1186</v>
      </c>
      <c r="T342" s="23" t="s">
        <v>1187</v>
      </c>
      <c r="U342" s="23" t="s">
        <v>1188</v>
      </c>
      <c r="V342" s="24" t="s">
        <v>1189</v>
      </c>
      <c r="W342" s="23" t="s">
        <v>109</v>
      </c>
      <c r="X342" s="23" t="s">
        <v>49</v>
      </c>
      <c r="Y342" s="23" t="s">
        <v>261</v>
      </c>
      <c r="Z342" s="23">
        <v>760</v>
      </c>
      <c r="AA342" s="28">
        <v>100</v>
      </c>
      <c r="AB342" s="26">
        <v>8150</v>
      </c>
      <c r="AC342" s="26">
        <f>Z342*AB342</f>
        <v>6194000</v>
      </c>
      <c r="AD342" s="28">
        <v>15</v>
      </c>
      <c r="AE342" s="28">
        <v>20</v>
      </c>
      <c r="AF342" s="26">
        <f>(AC342*(100-AE342))/100</f>
        <v>4955200</v>
      </c>
      <c r="AG342" s="26">
        <f>P342+AF342</f>
        <v>6503950</v>
      </c>
      <c r="AH342" s="26">
        <f>(AG342*AA342)/100</f>
        <v>6503950</v>
      </c>
      <c r="AI342" s="26">
        <f>IF(AF342&lt;=10000000,AF342,10000000)</f>
        <v>4955200</v>
      </c>
      <c r="AJ342" s="26">
        <f>IF((AI342-AH342) &gt; 1,0,IF((AI342-AH342)&lt;0,AH342-AI342,AI342-AH342))</f>
        <v>1548750</v>
      </c>
      <c r="AK342" s="26">
        <v>0.02</v>
      </c>
      <c r="AL342" s="26">
        <f>ROUND(AJ342*(AK342/100),2)</f>
        <v>309.75</v>
      </c>
      <c r="AM342" s="3" t="s">
        <v>110</v>
      </c>
    </row>
    <row r="343" spans="1:39" x14ac:dyDescent="0.25">
      <c r="A343" s="23"/>
      <c r="B343" s="24"/>
      <c r="C343" s="23"/>
      <c r="D343" s="23"/>
      <c r="E343" s="23"/>
      <c r="F343" s="23"/>
      <c r="G343" s="24"/>
      <c r="H343" s="23"/>
      <c r="I343" s="23"/>
      <c r="J343" s="23">
        <v>0</v>
      </c>
      <c r="K343" s="23">
        <v>0</v>
      </c>
      <c r="L343" s="23">
        <v>7</v>
      </c>
      <c r="M343" s="23" t="s">
        <v>91</v>
      </c>
      <c r="N343" s="25">
        <f>((J343*400)+(K343*100))+L343</f>
        <v>7</v>
      </c>
      <c r="O343" s="26">
        <v>5000</v>
      </c>
      <c r="P343" s="26">
        <f>N343*O343</f>
        <v>35000</v>
      </c>
      <c r="Q343" s="23">
        <v>1</v>
      </c>
      <c r="R343" s="23" t="s">
        <v>1185</v>
      </c>
      <c r="S343" s="27" t="s">
        <v>1186</v>
      </c>
      <c r="T343" s="23" t="s">
        <v>1187</v>
      </c>
      <c r="U343" s="23" t="s">
        <v>1188</v>
      </c>
      <c r="V343" s="24" t="s">
        <v>1190</v>
      </c>
      <c r="W343" s="23" t="s">
        <v>1191</v>
      </c>
      <c r="X343" s="23" t="s">
        <v>49</v>
      </c>
      <c r="Y343" s="23" t="s">
        <v>54</v>
      </c>
      <c r="Z343" s="23">
        <v>56</v>
      </c>
      <c r="AA343" s="28">
        <v>100</v>
      </c>
      <c r="AB343" s="26">
        <v>7750</v>
      </c>
      <c r="AC343" s="26">
        <f>Z343*AB343</f>
        <v>434000</v>
      </c>
      <c r="AD343" s="28">
        <v>10</v>
      </c>
      <c r="AE343" s="28">
        <v>10</v>
      </c>
      <c r="AF343" s="26">
        <f>(AC343*(100-AE343))/100</f>
        <v>390600</v>
      </c>
      <c r="AG343" s="26">
        <f>P343+AF343</f>
        <v>425600</v>
      </c>
      <c r="AH343" s="26">
        <f>(AG343*AA343)/100</f>
        <v>425600</v>
      </c>
      <c r="AI343" s="26">
        <v>0</v>
      </c>
      <c r="AJ343" s="26">
        <f>IF((AI343-AH343) &gt; 1,0,IF((AI343-AH343)&lt;0,AH343-AI343,AI343-AH343))</f>
        <v>425600</v>
      </c>
      <c r="AK343" s="26">
        <v>0.3</v>
      </c>
      <c r="AL343" s="26">
        <f>ROUND(AJ343*(AK343/100),2)</f>
        <v>1276.8</v>
      </c>
      <c r="AM343" s="3" t="s">
        <v>1192</v>
      </c>
    </row>
    <row r="344" spans="1:39" x14ac:dyDescent="0.25">
      <c r="A344" s="23"/>
      <c r="B344" s="24"/>
      <c r="C344" s="23"/>
      <c r="D344" s="23"/>
      <c r="E344" s="23"/>
      <c r="F344" s="23"/>
      <c r="G344" s="24"/>
      <c r="H344" s="23"/>
      <c r="I344" s="23"/>
      <c r="J344" s="23">
        <v>0</v>
      </c>
      <c r="K344" s="23">
        <v>0</v>
      </c>
      <c r="L344" s="23">
        <v>24.75</v>
      </c>
      <c r="M344" s="23" t="s">
        <v>76</v>
      </c>
      <c r="N344" s="25">
        <f>((J344*400)+(K344*100))+L344</f>
        <v>24.75</v>
      </c>
      <c r="O344" s="26">
        <v>5000</v>
      </c>
      <c r="P344" s="26">
        <f>N344*O344</f>
        <v>123750</v>
      </c>
      <c r="Q344" s="23">
        <v>1</v>
      </c>
      <c r="R344" s="23" t="s">
        <v>1185</v>
      </c>
      <c r="S344" s="27" t="s">
        <v>1186</v>
      </c>
      <c r="T344" s="23" t="s">
        <v>1187</v>
      </c>
      <c r="U344" s="23" t="s">
        <v>1188</v>
      </c>
      <c r="V344" s="24" t="s">
        <v>1193</v>
      </c>
      <c r="W344" s="23" t="s">
        <v>48</v>
      </c>
      <c r="X344" s="23" t="s">
        <v>49</v>
      </c>
      <c r="Y344" s="23" t="s">
        <v>81</v>
      </c>
      <c r="Z344" s="23">
        <v>38.5</v>
      </c>
      <c r="AA344" s="28">
        <v>100</v>
      </c>
      <c r="AB344" s="26">
        <v>8300</v>
      </c>
      <c r="AC344" s="26">
        <f>Z344*AB344</f>
        <v>319550</v>
      </c>
      <c r="AD344" s="28">
        <v>15</v>
      </c>
      <c r="AE344" s="28">
        <v>20</v>
      </c>
      <c r="AF344" s="26">
        <f>(AC344*(100-AE344))/100</f>
        <v>255640</v>
      </c>
      <c r="AG344" s="26">
        <f>P344+AF344</f>
        <v>379390</v>
      </c>
      <c r="AH344" s="26">
        <f>(AG344*AA344)/100</f>
        <v>379390</v>
      </c>
      <c r="AI344" s="26">
        <v>0</v>
      </c>
      <c r="AJ344" s="26">
        <f>IF((AI344-AH344) &gt; 1,0,IF((AI344-AH344)&lt;0,AH344-AI344,AI344-AH344))</f>
        <v>379390</v>
      </c>
      <c r="AK344" s="26">
        <v>0.02</v>
      </c>
      <c r="AL344" s="26">
        <f>ROUND(AJ344*(AK344/100),2)</f>
        <v>75.88</v>
      </c>
      <c r="AM344" s="3" t="s">
        <v>1194</v>
      </c>
    </row>
    <row r="345" spans="1:39" x14ac:dyDescent="0.25">
      <c r="A345" s="23"/>
      <c r="B345" s="24"/>
      <c r="C345" s="23"/>
      <c r="D345" s="23"/>
      <c r="E345" s="23"/>
      <c r="F345" s="23"/>
      <c r="G345" s="24"/>
      <c r="H345" s="23"/>
      <c r="I345" s="23"/>
      <c r="J345" s="23"/>
      <c r="K345" s="23"/>
      <c r="L345" s="23"/>
      <c r="M345" s="23"/>
      <c r="N345" s="25"/>
      <c r="O345" s="26"/>
      <c r="P345" s="26"/>
      <c r="Q345" s="23"/>
      <c r="R345" s="23"/>
      <c r="S345" s="27"/>
      <c r="T345" s="23"/>
      <c r="U345" s="23"/>
      <c r="V345" s="24"/>
      <c r="W345" s="23"/>
      <c r="X345" s="23"/>
      <c r="Y345" s="23"/>
      <c r="Z345" s="23"/>
      <c r="AA345" s="28"/>
      <c r="AB345" s="26"/>
      <c r="AC345" s="26"/>
      <c r="AD345" s="28"/>
      <c r="AE345" s="28"/>
      <c r="AF345" s="26"/>
      <c r="AG345" s="26" t="s">
        <v>60</v>
      </c>
      <c r="AH345" s="26">
        <f>SUM(AH342:AH344)</f>
        <v>7308940</v>
      </c>
      <c r="AI345" s="26"/>
      <c r="AJ345" s="26">
        <f>SUM(AJ342:AJ344)</f>
        <v>2353740</v>
      </c>
      <c r="AK345" s="26"/>
      <c r="AL345" s="26">
        <f>SUM(AL342:AL344)</f>
        <v>1662.4299999999998</v>
      </c>
    </row>
    <row r="346" spans="1:39" x14ac:dyDescent="0.25">
      <c r="A346" s="23" t="s">
        <v>1195</v>
      </c>
      <c r="B346" s="24" t="s">
        <v>1196</v>
      </c>
      <c r="C346" s="23" t="s">
        <v>1197</v>
      </c>
      <c r="D346" s="23" t="s">
        <v>1198</v>
      </c>
      <c r="E346" s="23">
        <v>146</v>
      </c>
      <c r="F346" s="23" t="s">
        <v>1199</v>
      </c>
      <c r="G346" s="24" t="s">
        <v>1200</v>
      </c>
      <c r="H346" s="23" t="s">
        <v>43</v>
      </c>
      <c r="I346" s="23" t="s">
        <v>1201</v>
      </c>
      <c r="J346" s="23">
        <v>0</v>
      </c>
      <c r="K346" s="23">
        <v>1</v>
      </c>
      <c r="L346" s="23">
        <v>21</v>
      </c>
      <c r="M346" s="23" t="s">
        <v>76</v>
      </c>
      <c r="N346" s="25">
        <f>((J346*400)+(K346*100))+L346</f>
        <v>121</v>
      </c>
      <c r="O346" s="26">
        <v>5000</v>
      </c>
      <c r="P346" s="26">
        <f>N346*O346</f>
        <v>605000</v>
      </c>
      <c r="Q346" s="23">
        <v>1</v>
      </c>
      <c r="R346" s="23" t="s">
        <v>1195</v>
      </c>
      <c r="S346" s="27" t="s">
        <v>1196</v>
      </c>
      <c r="T346" s="23" t="s">
        <v>1197</v>
      </c>
      <c r="U346" s="23" t="s">
        <v>1202</v>
      </c>
      <c r="V346" s="24" t="s">
        <v>1203</v>
      </c>
      <c r="W346" s="23" t="s">
        <v>48</v>
      </c>
      <c r="X346" s="23" t="s">
        <v>49</v>
      </c>
      <c r="Y346" s="23" t="s">
        <v>81</v>
      </c>
      <c r="Z346" s="23">
        <v>76</v>
      </c>
      <c r="AA346" s="28">
        <v>100</v>
      </c>
      <c r="AB346" s="26">
        <v>8300</v>
      </c>
      <c r="AC346" s="26">
        <f>Z346*AB346</f>
        <v>630800</v>
      </c>
      <c r="AD346" s="28">
        <v>12</v>
      </c>
      <c r="AE346" s="28">
        <v>14</v>
      </c>
      <c r="AF346" s="26">
        <f>(AC346*(100-AE346))/100</f>
        <v>542488</v>
      </c>
      <c r="AG346" s="26">
        <f>P346+AF346</f>
        <v>1147488</v>
      </c>
      <c r="AH346" s="26">
        <f>(AG346*AA346)/100</f>
        <v>1147488</v>
      </c>
      <c r="AI346" s="26">
        <v>0</v>
      </c>
      <c r="AJ346" s="26">
        <f>IF((AI346-AH346) &gt; 1,0,IF((AI346-AH346)&lt;0,AH346-AI346,AI346-AH346))</f>
        <v>1147488</v>
      </c>
      <c r="AK346" s="26">
        <v>0.02</v>
      </c>
      <c r="AL346" s="26">
        <f>ROUND(AJ346*(AK346/100),2)</f>
        <v>229.5</v>
      </c>
      <c r="AM346" s="3" t="s">
        <v>51</v>
      </c>
    </row>
    <row r="347" spans="1:39" x14ac:dyDescent="0.25">
      <c r="A347" s="23"/>
      <c r="B347" s="24"/>
      <c r="C347" s="23"/>
      <c r="D347" s="23"/>
      <c r="E347" s="23"/>
      <c r="F347" s="23"/>
      <c r="G347" s="24"/>
      <c r="H347" s="23"/>
      <c r="I347" s="23"/>
      <c r="J347" s="23"/>
      <c r="K347" s="23"/>
      <c r="L347" s="23"/>
      <c r="M347" s="23"/>
      <c r="N347" s="25"/>
      <c r="O347" s="26"/>
      <c r="P347" s="26"/>
      <c r="Q347" s="23"/>
      <c r="R347" s="23"/>
      <c r="S347" s="27"/>
      <c r="T347" s="23"/>
      <c r="U347" s="23"/>
      <c r="V347" s="24"/>
      <c r="W347" s="23"/>
      <c r="X347" s="23"/>
      <c r="Y347" s="23"/>
      <c r="Z347" s="23"/>
      <c r="AA347" s="28"/>
      <c r="AB347" s="26"/>
      <c r="AC347" s="26"/>
      <c r="AD347" s="28"/>
      <c r="AE347" s="28"/>
      <c r="AF347" s="26"/>
      <c r="AG347" s="26" t="s">
        <v>60</v>
      </c>
      <c r="AH347" s="26">
        <f>AH346</f>
        <v>1147488</v>
      </c>
      <c r="AI347" s="26"/>
      <c r="AJ347" s="26">
        <f>AJ346</f>
        <v>1147488</v>
      </c>
      <c r="AK347" s="26"/>
      <c r="AL347" s="26">
        <f>AL346</f>
        <v>229.5</v>
      </c>
    </row>
    <row r="348" spans="1:39" x14ac:dyDescent="0.25">
      <c r="A348" s="23" t="s">
        <v>1204</v>
      </c>
      <c r="B348" s="24" t="s">
        <v>1205</v>
      </c>
      <c r="C348" s="23" t="s">
        <v>1206</v>
      </c>
      <c r="D348" s="23" t="s">
        <v>1207</v>
      </c>
      <c r="E348" s="23">
        <v>147</v>
      </c>
      <c r="F348" s="23" t="s">
        <v>1208</v>
      </c>
      <c r="G348" s="24" t="s">
        <v>1209</v>
      </c>
      <c r="H348" s="23" t="s">
        <v>43</v>
      </c>
      <c r="I348" s="23" t="s">
        <v>1210</v>
      </c>
      <c r="J348" s="23">
        <v>0</v>
      </c>
      <c r="K348" s="23">
        <v>0</v>
      </c>
      <c r="L348" s="23">
        <v>59</v>
      </c>
      <c r="M348" s="23" t="s">
        <v>59</v>
      </c>
      <c r="N348" s="25">
        <f>((J348*400)+(K348*100))+L348</f>
        <v>59</v>
      </c>
      <c r="O348" s="26">
        <v>9000</v>
      </c>
      <c r="P348" s="26">
        <f>N348*O348</f>
        <v>531000</v>
      </c>
      <c r="Q348" s="23">
        <v>1</v>
      </c>
      <c r="R348" s="23" t="s">
        <v>1204</v>
      </c>
      <c r="S348" s="27" t="s">
        <v>1205</v>
      </c>
      <c r="T348" s="23" t="s">
        <v>1206</v>
      </c>
      <c r="U348" s="23" t="s">
        <v>1211</v>
      </c>
      <c r="V348" s="24" t="s">
        <v>1212</v>
      </c>
      <c r="W348" s="23" t="s">
        <v>109</v>
      </c>
      <c r="X348" s="23" t="s">
        <v>49</v>
      </c>
      <c r="Y348" s="23" t="s">
        <v>50</v>
      </c>
      <c r="Z348" s="23">
        <v>268.25</v>
      </c>
      <c r="AA348" s="28">
        <v>100</v>
      </c>
      <c r="AB348" s="26">
        <v>8150</v>
      </c>
      <c r="AC348" s="26">
        <f>Z348*AB348</f>
        <v>2186237.5</v>
      </c>
      <c r="AD348" s="28">
        <v>27</v>
      </c>
      <c r="AE348" s="28">
        <v>44</v>
      </c>
      <c r="AF348" s="26">
        <f>(AC348*(100-AE348))/100</f>
        <v>1224293</v>
      </c>
      <c r="AG348" s="26">
        <f>P348+AF348</f>
        <v>1755293</v>
      </c>
      <c r="AH348" s="26">
        <f>(AG348*AA348)/100</f>
        <v>1755293</v>
      </c>
      <c r="AI348" s="26">
        <v>50000000</v>
      </c>
      <c r="AJ348" s="26">
        <f>IF((AI348-AH348) &gt; 1,0,IF((AI348-AH348)&lt;0,AH348-AI348,AI348-AH348))</f>
        <v>0</v>
      </c>
      <c r="AK348" s="26">
        <v>0.02</v>
      </c>
      <c r="AL348" s="26">
        <f>ROUND(AJ348*(AK348/100),2)</f>
        <v>0</v>
      </c>
      <c r="AM348" s="3" t="s">
        <v>110</v>
      </c>
    </row>
    <row r="349" spans="1:39" x14ac:dyDescent="0.25">
      <c r="A349" s="23"/>
      <c r="B349" s="24"/>
      <c r="C349" s="23"/>
      <c r="D349" s="23"/>
      <c r="E349" s="23"/>
      <c r="F349" s="23"/>
      <c r="G349" s="24"/>
      <c r="H349" s="23"/>
      <c r="I349" s="23"/>
      <c r="J349" s="23"/>
      <c r="K349" s="23"/>
      <c r="L349" s="23"/>
      <c r="M349" s="23"/>
      <c r="N349" s="25"/>
      <c r="O349" s="26"/>
      <c r="P349" s="26"/>
      <c r="Q349" s="23"/>
      <c r="R349" s="23"/>
      <c r="S349" s="27"/>
      <c r="T349" s="23"/>
      <c r="U349" s="23"/>
      <c r="V349" s="24"/>
      <c r="W349" s="23"/>
      <c r="X349" s="23"/>
      <c r="Y349" s="23"/>
      <c r="Z349" s="23"/>
      <c r="AA349" s="28"/>
      <c r="AB349" s="26"/>
      <c r="AC349" s="26"/>
      <c r="AD349" s="28"/>
      <c r="AE349" s="28"/>
      <c r="AF349" s="26"/>
      <c r="AG349" s="26" t="s">
        <v>60</v>
      </c>
      <c r="AH349" s="26">
        <f>AH348</f>
        <v>1755293</v>
      </c>
      <c r="AI349" s="26"/>
      <c r="AJ349" s="26">
        <f>AJ348</f>
        <v>0</v>
      </c>
      <c r="AK349" s="26"/>
      <c r="AL349" s="26">
        <f>AL348</f>
        <v>0</v>
      </c>
    </row>
    <row r="350" spans="1:39" x14ac:dyDescent="0.25">
      <c r="A350" s="23" t="s">
        <v>1213</v>
      </c>
      <c r="B350" s="24" t="s">
        <v>1214</v>
      </c>
      <c r="C350" s="23" t="s">
        <v>1215</v>
      </c>
      <c r="D350" s="23" t="s">
        <v>1216</v>
      </c>
      <c r="E350" s="23">
        <v>148</v>
      </c>
      <c r="F350" s="23" t="s">
        <v>1217</v>
      </c>
      <c r="G350" s="24" t="s">
        <v>1218</v>
      </c>
      <c r="H350" s="23" t="s">
        <v>43</v>
      </c>
      <c r="I350" s="23" t="s">
        <v>1219</v>
      </c>
      <c r="J350" s="23">
        <v>5</v>
      </c>
      <c r="K350" s="23">
        <v>0</v>
      </c>
      <c r="L350" s="23">
        <v>97</v>
      </c>
      <c r="M350" s="23" t="s">
        <v>68</v>
      </c>
      <c r="N350" s="25">
        <f>((J350*400)+(K350*100))+L350</f>
        <v>2097</v>
      </c>
      <c r="O350" s="26">
        <v>2800</v>
      </c>
      <c r="P350" s="26">
        <f>N350*O350</f>
        <v>5871600</v>
      </c>
      <c r="Q350" s="23"/>
      <c r="R350" s="23"/>
      <c r="S350" s="27"/>
      <c r="T350" s="23"/>
      <c r="U350" s="23"/>
      <c r="V350" s="24"/>
      <c r="W350" s="23"/>
      <c r="X350" s="23"/>
      <c r="Y350" s="23"/>
      <c r="Z350" s="23"/>
      <c r="AA350" s="28"/>
      <c r="AB350" s="26"/>
      <c r="AC350" s="26"/>
      <c r="AD350" s="28"/>
      <c r="AE350" s="28"/>
      <c r="AF350" s="26"/>
      <c r="AG350" s="26">
        <f>AF350+P350</f>
        <v>5871600</v>
      </c>
      <c r="AH350" s="26">
        <f>AG350</f>
        <v>5871600</v>
      </c>
      <c r="AI350" s="26">
        <v>0</v>
      </c>
      <c r="AJ350" s="26">
        <f>IF((AI350-AH350) &gt; 1,0,IF((AI350-AH350)&lt;0,AH350-AI350,AI350-AH350))</f>
        <v>5871600</v>
      </c>
      <c r="AK350" s="26">
        <v>0.3</v>
      </c>
      <c r="AL350" s="26">
        <f>AJ350*(AK350/100)</f>
        <v>17614.8</v>
      </c>
    </row>
    <row r="351" spans="1:39" x14ac:dyDescent="0.25">
      <c r="A351" s="23"/>
      <c r="B351" s="24"/>
      <c r="C351" s="23"/>
      <c r="D351" s="23"/>
      <c r="E351" s="23"/>
      <c r="F351" s="23"/>
      <c r="G351" s="24"/>
      <c r="H351" s="23"/>
      <c r="I351" s="23"/>
      <c r="J351" s="23"/>
      <c r="K351" s="23"/>
      <c r="L351" s="23"/>
      <c r="M351" s="23"/>
      <c r="N351" s="25"/>
      <c r="O351" s="26"/>
      <c r="P351" s="26"/>
      <c r="Q351" s="23"/>
      <c r="R351" s="23"/>
      <c r="S351" s="27"/>
      <c r="T351" s="23"/>
      <c r="U351" s="23"/>
      <c r="V351" s="24"/>
      <c r="W351" s="23"/>
      <c r="X351" s="23"/>
      <c r="Y351" s="23"/>
      <c r="Z351" s="23"/>
      <c r="AA351" s="28"/>
      <c r="AB351" s="26"/>
      <c r="AC351" s="26"/>
      <c r="AD351" s="28"/>
      <c r="AE351" s="28"/>
      <c r="AF351" s="26"/>
      <c r="AG351" s="26" t="s">
        <v>60</v>
      </c>
      <c r="AH351" s="26">
        <f>AH350</f>
        <v>5871600</v>
      </c>
      <c r="AI351" s="26"/>
      <c r="AJ351" s="26">
        <f>AJ350</f>
        <v>5871600</v>
      </c>
      <c r="AK351" s="26"/>
      <c r="AL351" s="26">
        <f>AL350</f>
        <v>17614.8</v>
      </c>
    </row>
    <row r="352" spans="1:39" x14ac:dyDescent="0.25">
      <c r="A352" s="23" t="s">
        <v>1220</v>
      </c>
      <c r="B352" s="24" t="s">
        <v>1221</v>
      </c>
      <c r="C352" s="23" t="s">
        <v>1222</v>
      </c>
      <c r="D352" s="23" t="s">
        <v>1223</v>
      </c>
      <c r="E352" s="23">
        <v>149</v>
      </c>
      <c r="F352" s="23" t="s">
        <v>1224</v>
      </c>
      <c r="G352" s="24" t="s">
        <v>1225</v>
      </c>
      <c r="H352" s="23" t="s">
        <v>43</v>
      </c>
      <c r="I352" s="23" t="s">
        <v>1226</v>
      </c>
      <c r="J352" s="23">
        <v>0</v>
      </c>
      <c r="K352" s="23">
        <v>0</v>
      </c>
      <c r="L352" s="23">
        <v>50</v>
      </c>
      <c r="M352" s="23" t="s">
        <v>255</v>
      </c>
      <c r="N352" s="25">
        <f>((J352*400)+(K352*100))+L352</f>
        <v>50</v>
      </c>
      <c r="O352" s="26">
        <v>4500</v>
      </c>
      <c r="P352" s="26">
        <f>N352*O352</f>
        <v>225000</v>
      </c>
      <c r="Q352" s="23">
        <v>1</v>
      </c>
      <c r="R352" s="23" t="s">
        <v>1227</v>
      </c>
      <c r="S352" s="27" t="s">
        <v>1228</v>
      </c>
      <c r="T352" s="23" t="s">
        <v>1229</v>
      </c>
      <c r="U352" s="23" t="s">
        <v>1230</v>
      </c>
      <c r="V352" s="24" t="s">
        <v>1231</v>
      </c>
      <c r="W352" s="23" t="s">
        <v>48</v>
      </c>
      <c r="X352" s="23" t="s">
        <v>49</v>
      </c>
      <c r="Y352" s="23" t="s">
        <v>261</v>
      </c>
      <c r="Z352" s="23">
        <v>66</v>
      </c>
      <c r="AA352" s="28">
        <v>100</v>
      </c>
      <c r="AB352" s="26">
        <v>8300</v>
      </c>
      <c r="AC352" s="26">
        <f>Z352*AB352</f>
        <v>547800</v>
      </c>
      <c r="AD352" s="28">
        <v>15</v>
      </c>
      <c r="AE352" s="28">
        <v>20</v>
      </c>
      <c r="AF352" s="26">
        <f>(AC352*(100-AE352))/100</f>
        <v>438240</v>
      </c>
      <c r="AG352" s="26">
        <f>P352+AF352</f>
        <v>663240</v>
      </c>
      <c r="AH352" s="26">
        <f>(AG352*AA352)/100</f>
        <v>663240</v>
      </c>
      <c r="AI352" s="26">
        <f>IF(AF352&lt;=10000000,AF352,10000000)</f>
        <v>438240</v>
      </c>
      <c r="AJ352" s="26">
        <f>IF((AI352-AH352) &gt; 1,0,IF((AI352-AH352)&lt;0,AH352-AI352,AI352-AH352))</f>
        <v>225000</v>
      </c>
      <c r="AK352" s="26">
        <v>0.02</v>
      </c>
      <c r="AL352" s="26">
        <f>ROUND(AJ352*(AK352/100),2)</f>
        <v>45</v>
      </c>
      <c r="AM352" s="3" t="s">
        <v>51</v>
      </c>
    </row>
    <row r="353" spans="1:39" x14ac:dyDescent="0.25">
      <c r="A353" s="23"/>
      <c r="B353" s="24"/>
      <c r="C353" s="23"/>
      <c r="D353" s="23"/>
      <c r="E353" s="23"/>
      <c r="F353" s="23"/>
      <c r="G353" s="24"/>
      <c r="H353" s="23"/>
      <c r="I353" s="23"/>
      <c r="J353" s="23"/>
      <c r="K353" s="23"/>
      <c r="L353" s="23"/>
      <c r="M353" s="23"/>
      <c r="N353" s="25"/>
      <c r="O353" s="26"/>
      <c r="P353" s="26"/>
      <c r="Q353" s="23"/>
      <c r="R353" s="23"/>
      <c r="S353" s="27"/>
      <c r="T353" s="23"/>
      <c r="U353" s="23"/>
      <c r="V353" s="24"/>
      <c r="W353" s="23"/>
      <c r="X353" s="23"/>
      <c r="Y353" s="23"/>
      <c r="Z353" s="23"/>
      <c r="AA353" s="28"/>
      <c r="AB353" s="26"/>
      <c r="AC353" s="26"/>
      <c r="AD353" s="28"/>
      <c r="AE353" s="28"/>
      <c r="AF353" s="26"/>
      <c r="AG353" s="26" t="s">
        <v>60</v>
      </c>
      <c r="AH353" s="26">
        <f>AH352</f>
        <v>663240</v>
      </c>
      <c r="AI353" s="26"/>
      <c r="AJ353" s="26">
        <f>AJ352</f>
        <v>225000</v>
      </c>
      <c r="AK353" s="26"/>
      <c r="AL353" s="26">
        <f>AL352</f>
        <v>45</v>
      </c>
    </row>
    <row r="354" spans="1:39" x14ac:dyDescent="0.25">
      <c r="A354" s="23" t="s">
        <v>1232</v>
      </c>
      <c r="B354" s="24" t="s">
        <v>1233</v>
      </c>
      <c r="C354" s="23" t="s">
        <v>1234</v>
      </c>
      <c r="D354" s="23" t="s">
        <v>1235</v>
      </c>
      <c r="E354" s="23">
        <v>150</v>
      </c>
      <c r="F354" s="23" t="s">
        <v>1236</v>
      </c>
      <c r="G354" s="24" t="s">
        <v>1237</v>
      </c>
      <c r="H354" s="23" t="s">
        <v>43</v>
      </c>
      <c r="I354" s="23" t="s">
        <v>1238</v>
      </c>
      <c r="J354" s="23">
        <v>0</v>
      </c>
      <c r="K354" s="23">
        <v>1</v>
      </c>
      <c r="L354" s="23">
        <v>25</v>
      </c>
      <c r="M354" s="23" t="s">
        <v>68</v>
      </c>
      <c r="N354" s="25">
        <f>((J354*400)+(K354*100))+L354</f>
        <v>125</v>
      </c>
      <c r="O354" s="26">
        <v>6500</v>
      </c>
      <c r="P354" s="26">
        <f>N354*O354</f>
        <v>812500</v>
      </c>
      <c r="Q354" s="23"/>
      <c r="R354" s="23"/>
      <c r="S354" s="27"/>
      <c r="T354" s="23"/>
      <c r="U354" s="23"/>
      <c r="V354" s="24"/>
      <c r="W354" s="23"/>
      <c r="X354" s="23"/>
      <c r="Y354" s="23"/>
      <c r="Z354" s="23"/>
      <c r="AA354" s="28"/>
      <c r="AB354" s="26"/>
      <c r="AC354" s="26"/>
      <c r="AD354" s="28"/>
      <c r="AE354" s="28"/>
      <c r="AF354" s="26"/>
      <c r="AG354" s="26">
        <f>AF354+P354</f>
        <v>812500</v>
      </c>
      <c r="AH354" s="26">
        <f>AG354</f>
        <v>812500</v>
      </c>
      <c r="AI354" s="26">
        <v>0</v>
      </c>
      <c r="AJ354" s="26">
        <f>IF((AI354-AH354) &gt; 1,0,IF((AI354-AH354)&lt;0,AH354-AI354,AI354-AH354))</f>
        <v>812500</v>
      </c>
      <c r="AK354" s="26">
        <v>0.3</v>
      </c>
      <c r="AL354" s="26">
        <f>AJ354*(AK354/100)</f>
        <v>2437.5</v>
      </c>
    </row>
    <row r="355" spans="1:39" x14ac:dyDescent="0.25">
      <c r="A355" s="23"/>
      <c r="B355" s="24"/>
      <c r="C355" s="23"/>
      <c r="D355" s="23"/>
      <c r="E355" s="23"/>
      <c r="F355" s="23"/>
      <c r="G355" s="24"/>
      <c r="H355" s="23"/>
      <c r="I355" s="23"/>
      <c r="J355" s="23"/>
      <c r="K355" s="23"/>
      <c r="L355" s="23"/>
      <c r="M355" s="23"/>
      <c r="N355" s="25"/>
      <c r="O355" s="26"/>
      <c r="P355" s="26"/>
      <c r="Q355" s="23"/>
      <c r="R355" s="23"/>
      <c r="S355" s="27"/>
      <c r="T355" s="23"/>
      <c r="U355" s="23"/>
      <c r="V355" s="24"/>
      <c r="W355" s="23"/>
      <c r="X355" s="23"/>
      <c r="Y355" s="23"/>
      <c r="Z355" s="23"/>
      <c r="AA355" s="28"/>
      <c r="AB355" s="26"/>
      <c r="AC355" s="26"/>
      <c r="AD355" s="28"/>
      <c r="AE355" s="28"/>
      <c r="AF355" s="26"/>
      <c r="AG355" s="26" t="s">
        <v>60</v>
      </c>
      <c r="AH355" s="26">
        <f>AH354</f>
        <v>812500</v>
      </c>
      <c r="AI355" s="26"/>
      <c r="AJ355" s="26">
        <f>AJ354</f>
        <v>812500</v>
      </c>
      <c r="AK355" s="26"/>
      <c r="AL355" s="26">
        <f>AL354</f>
        <v>2437.5</v>
      </c>
    </row>
    <row r="356" spans="1:39" x14ac:dyDescent="0.25">
      <c r="A356" s="23" t="s">
        <v>1239</v>
      </c>
      <c r="B356" s="24" t="s">
        <v>1240</v>
      </c>
      <c r="C356" s="23" t="s">
        <v>1241</v>
      </c>
      <c r="D356" s="23" t="s">
        <v>1242</v>
      </c>
      <c r="E356" s="23">
        <v>151</v>
      </c>
      <c r="F356" s="23" t="s">
        <v>1243</v>
      </c>
      <c r="G356" s="24" t="s">
        <v>1244</v>
      </c>
      <c r="H356" s="23" t="s">
        <v>43</v>
      </c>
      <c r="I356" s="23" t="s">
        <v>1245</v>
      </c>
      <c r="J356" s="23">
        <v>2</v>
      </c>
      <c r="K356" s="23">
        <v>0</v>
      </c>
      <c r="L356" s="23">
        <v>0</v>
      </c>
      <c r="M356" s="23" t="s">
        <v>75</v>
      </c>
      <c r="N356" s="25">
        <f>((J356*400)+(K356*100))+L356</f>
        <v>800</v>
      </c>
      <c r="O356" s="26">
        <v>4000</v>
      </c>
      <c r="P356" s="26">
        <f>N356*O356</f>
        <v>3200000</v>
      </c>
      <c r="Q356" s="23"/>
      <c r="R356" s="23"/>
      <c r="S356" s="27"/>
      <c r="T356" s="23"/>
      <c r="U356" s="23"/>
      <c r="V356" s="24"/>
      <c r="W356" s="23"/>
      <c r="X356" s="23"/>
      <c r="Y356" s="23"/>
      <c r="Z356" s="23"/>
      <c r="AA356" s="28"/>
      <c r="AB356" s="26"/>
      <c r="AC356" s="26"/>
      <c r="AD356" s="28"/>
      <c r="AE356" s="28"/>
      <c r="AF356" s="26"/>
      <c r="AG356" s="26">
        <f>AF356+P356</f>
        <v>3200000</v>
      </c>
      <c r="AH356" s="26">
        <f>AG356</f>
        <v>3200000</v>
      </c>
      <c r="AI356" s="26">
        <v>50000000</v>
      </c>
      <c r="AJ356" s="26">
        <f>IF((AI356-AH356) &gt; 1,0,IF((AI356-AH356)&lt;0,AH356-AI356,AI356-AH356))</f>
        <v>0</v>
      </c>
      <c r="AK356" s="26">
        <v>0.01</v>
      </c>
      <c r="AL356" s="26">
        <f>AJ356*(AK356/100)</f>
        <v>0</v>
      </c>
    </row>
    <row r="357" spans="1:39" x14ac:dyDescent="0.25">
      <c r="A357" s="23"/>
      <c r="B357" s="24"/>
      <c r="C357" s="23"/>
      <c r="D357" s="23"/>
      <c r="E357" s="23"/>
      <c r="F357" s="23"/>
      <c r="G357" s="24"/>
      <c r="H357" s="23"/>
      <c r="I357" s="23"/>
      <c r="J357" s="23"/>
      <c r="K357" s="23"/>
      <c r="L357" s="23"/>
      <c r="M357" s="23"/>
      <c r="N357" s="25"/>
      <c r="O357" s="26"/>
      <c r="P357" s="26"/>
      <c r="Q357" s="23"/>
      <c r="R357" s="23"/>
      <c r="S357" s="27"/>
      <c r="T357" s="23"/>
      <c r="U357" s="23"/>
      <c r="V357" s="24"/>
      <c r="W357" s="23"/>
      <c r="X357" s="23"/>
      <c r="Y357" s="23"/>
      <c r="Z357" s="23"/>
      <c r="AA357" s="28"/>
      <c r="AB357" s="26"/>
      <c r="AC357" s="26"/>
      <c r="AD357" s="28"/>
      <c r="AE357" s="28"/>
      <c r="AF357" s="26"/>
      <c r="AG357" s="26" t="s">
        <v>60</v>
      </c>
      <c r="AH357" s="26">
        <f>AH356</f>
        <v>3200000</v>
      </c>
      <c r="AI357" s="26"/>
      <c r="AJ357" s="26">
        <f>AJ356</f>
        <v>0</v>
      </c>
      <c r="AK357" s="26"/>
      <c r="AL357" s="26">
        <f>AL356</f>
        <v>0</v>
      </c>
    </row>
    <row r="358" spans="1:39" x14ac:dyDescent="0.25">
      <c r="A358" s="23" t="s">
        <v>1246</v>
      </c>
      <c r="B358" s="24" t="s">
        <v>1247</v>
      </c>
      <c r="C358" s="23" t="s">
        <v>1248</v>
      </c>
      <c r="D358" s="23" t="s">
        <v>1249</v>
      </c>
      <c r="E358" s="23">
        <v>152</v>
      </c>
      <c r="F358" s="23" t="s">
        <v>1250</v>
      </c>
      <c r="G358" s="24" t="s">
        <v>1251</v>
      </c>
      <c r="H358" s="23" t="s">
        <v>43</v>
      </c>
      <c r="I358" s="23" t="s">
        <v>1252</v>
      </c>
      <c r="J358" s="23">
        <v>0</v>
      </c>
      <c r="K358" s="23">
        <v>0</v>
      </c>
      <c r="L358" s="23">
        <v>50</v>
      </c>
      <c r="M358" s="23" t="s">
        <v>59</v>
      </c>
      <c r="N358" s="25">
        <f>((J358*400)+(K358*100))+L358</f>
        <v>50</v>
      </c>
      <c r="O358" s="26">
        <v>5000</v>
      </c>
      <c r="P358" s="26">
        <f>N358*O358</f>
        <v>250000</v>
      </c>
      <c r="Q358" s="23">
        <v>1</v>
      </c>
      <c r="R358" s="23" t="s">
        <v>1253</v>
      </c>
      <c r="S358" s="27" t="s">
        <v>1254</v>
      </c>
      <c r="T358" s="23" t="s">
        <v>1255</v>
      </c>
      <c r="U358" s="23" t="s">
        <v>1256</v>
      </c>
      <c r="V358" s="24" t="s">
        <v>1257</v>
      </c>
      <c r="W358" s="23" t="s">
        <v>79</v>
      </c>
      <c r="X358" s="23" t="s">
        <v>80</v>
      </c>
      <c r="Y358" s="23" t="s">
        <v>50</v>
      </c>
      <c r="Z358" s="23">
        <v>80</v>
      </c>
      <c r="AA358" s="28">
        <v>100</v>
      </c>
      <c r="AB358" s="26">
        <v>8200</v>
      </c>
      <c r="AC358" s="26">
        <f>Z358*AB358</f>
        <v>656000</v>
      </c>
      <c r="AD358" s="28">
        <v>28</v>
      </c>
      <c r="AE358" s="28">
        <v>93</v>
      </c>
      <c r="AF358" s="26">
        <f>(AC358*(100-AE358))/100</f>
        <v>45920</v>
      </c>
      <c r="AG358" s="26">
        <f>P358+AF358</f>
        <v>295920</v>
      </c>
      <c r="AH358" s="26">
        <f>(AG358*AA358)/100</f>
        <v>295920</v>
      </c>
      <c r="AI358" s="26">
        <v>10000000</v>
      </c>
      <c r="AJ358" s="26">
        <f>IF((AI358-AH358) &gt; 1,0,IF((AI358-AH358)&lt;0,AH358-AI358,AI358-AH358))</f>
        <v>0</v>
      </c>
      <c r="AK358" s="26">
        <v>0.02</v>
      </c>
      <c r="AL358" s="26">
        <f>ROUND(AJ358*(AK358/100),2)</f>
        <v>0</v>
      </c>
      <c r="AM358" s="3" t="s">
        <v>51</v>
      </c>
    </row>
    <row r="359" spans="1:39" x14ac:dyDescent="0.25">
      <c r="A359" s="23"/>
      <c r="B359" s="24"/>
      <c r="C359" s="23"/>
      <c r="D359" s="23"/>
      <c r="E359" s="23"/>
      <c r="F359" s="23"/>
      <c r="G359" s="24"/>
      <c r="H359" s="23"/>
      <c r="I359" s="23"/>
      <c r="J359" s="23"/>
      <c r="K359" s="23"/>
      <c r="L359" s="23"/>
      <c r="M359" s="23"/>
      <c r="N359" s="25"/>
      <c r="O359" s="26"/>
      <c r="P359" s="26"/>
      <c r="Q359" s="23"/>
      <c r="R359" s="23"/>
      <c r="S359" s="27"/>
      <c r="T359" s="23"/>
      <c r="U359" s="23"/>
      <c r="V359" s="24"/>
      <c r="W359" s="23"/>
      <c r="X359" s="23"/>
      <c r="Y359" s="23"/>
      <c r="Z359" s="23"/>
      <c r="AA359" s="28"/>
      <c r="AB359" s="26"/>
      <c r="AC359" s="26"/>
      <c r="AD359" s="28"/>
      <c r="AE359" s="28"/>
      <c r="AF359" s="26"/>
      <c r="AG359" s="26" t="s">
        <v>60</v>
      </c>
      <c r="AH359" s="26">
        <f>AH358</f>
        <v>295920</v>
      </c>
      <c r="AI359" s="26"/>
      <c r="AJ359" s="26">
        <f>AJ358</f>
        <v>0</v>
      </c>
      <c r="AK359" s="26"/>
      <c r="AL359" s="26">
        <f>AL358</f>
        <v>0</v>
      </c>
    </row>
    <row r="360" spans="1:39" x14ac:dyDescent="0.25">
      <c r="A360" s="23" t="s">
        <v>1258</v>
      </c>
      <c r="B360" s="24" t="s">
        <v>1259</v>
      </c>
      <c r="C360" s="23" t="s">
        <v>1260</v>
      </c>
      <c r="D360" s="23" t="s">
        <v>1261</v>
      </c>
      <c r="E360" s="23">
        <v>153</v>
      </c>
      <c r="F360" s="23" t="s">
        <v>1262</v>
      </c>
      <c r="G360" s="24" t="s">
        <v>1263</v>
      </c>
      <c r="H360" s="23" t="s">
        <v>43</v>
      </c>
      <c r="I360" s="23" t="s">
        <v>1264</v>
      </c>
      <c r="J360" s="23">
        <v>0</v>
      </c>
      <c r="K360" s="23">
        <v>0</v>
      </c>
      <c r="L360" s="23">
        <v>21.17</v>
      </c>
      <c r="M360" s="23" t="s">
        <v>59</v>
      </c>
      <c r="N360" s="25">
        <f t="shared" ref="N360:N367" si="36">((J360*400)+(K360*100))+L360</f>
        <v>21.17</v>
      </c>
      <c r="O360" s="26">
        <v>5700</v>
      </c>
      <c r="P360" s="26">
        <f t="shared" ref="P360:P367" si="37">N360*O360</f>
        <v>120669.00000000001</v>
      </c>
      <c r="Q360" s="23">
        <v>1</v>
      </c>
      <c r="R360" s="23" t="s">
        <v>1258</v>
      </c>
      <c r="S360" s="27" t="s">
        <v>1259</v>
      </c>
      <c r="T360" s="23" t="s">
        <v>1260</v>
      </c>
      <c r="U360" s="23" t="s">
        <v>1265</v>
      </c>
      <c r="V360" s="24" t="s">
        <v>1266</v>
      </c>
      <c r="W360" s="23" t="s">
        <v>48</v>
      </c>
      <c r="X360" s="23" t="s">
        <v>49</v>
      </c>
      <c r="Y360" s="23" t="s">
        <v>50</v>
      </c>
      <c r="Z360" s="23">
        <v>29.7</v>
      </c>
      <c r="AA360" s="28">
        <v>100</v>
      </c>
      <c r="AB360" s="26">
        <v>8300</v>
      </c>
      <c r="AC360" s="26">
        <f t="shared" ref="AC360:AC366" si="38">Z360*AB360</f>
        <v>246510</v>
      </c>
      <c r="AD360" s="28">
        <v>22</v>
      </c>
      <c r="AE360" s="28">
        <v>34</v>
      </c>
      <c r="AF360" s="26">
        <f t="shared" ref="AF360:AF366" si="39">(AC360*(100-AE360))/100</f>
        <v>162696.6</v>
      </c>
      <c r="AG360" s="26">
        <f t="shared" ref="AG360:AG366" si="40">P360+AF360</f>
        <v>283365.60000000003</v>
      </c>
      <c r="AH360" s="26">
        <f t="shared" ref="AH360:AH366" si="41">(AG360*AA360)/100</f>
        <v>283365.60000000003</v>
      </c>
      <c r="AI360" s="26">
        <v>50000000</v>
      </c>
      <c r="AJ360" s="26">
        <f t="shared" ref="AJ360:AJ367" si="42">IF((AI360-AH360) &gt; 1,0,IF((AI360-AH360)&lt;0,AH360-AI360,AI360-AH360))</f>
        <v>0</v>
      </c>
      <c r="AK360" s="26">
        <v>0.02</v>
      </c>
      <c r="AL360" s="26">
        <f t="shared" ref="AL360:AL366" si="43">ROUND(AJ360*(AK360/100),2)</f>
        <v>0</v>
      </c>
      <c r="AM360" s="3" t="s">
        <v>51</v>
      </c>
    </row>
    <row r="361" spans="1:39" x14ac:dyDescent="0.25">
      <c r="A361" s="23"/>
      <c r="B361" s="24"/>
      <c r="C361" s="23"/>
      <c r="D361" s="23"/>
      <c r="E361" s="23"/>
      <c r="F361" s="23"/>
      <c r="G361" s="24"/>
      <c r="H361" s="23"/>
      <c r="I361" s="23"/>
      <c r="J361" s="23">
        <v>0</v>
      </c>
      <c r="K361" s="23">
        <v>0</v>
      </c>
      <c r="L361" s="23">
        <v>81.98</v>
      </c>
      <c r="M361" s="23" t="s">
        <v>59</v>
      </c>
      <c r="N361" s="25">
        <f t="shared" si="36"/>
        <v>81.98</v>
      </c>
      <c r="O361" s="26">
        <v>5700</v>
      </c>
      <c r="P361" s="26">
        <f t="shared" si="37"/>
        <v>467286</v>
      </c>
      <c r="Q361" s="23">
        <v>1</v>
      </c>
      <c r="R361" s="23" t="s">
        <v>1258</v>
      </c>
      <c r="S361" s="27" t="s">
        <v>1259</v>
      </c>
      <c r="T361" s="23" t="s">
        <v>1260</v>
      </c>
      <c r="U361" s="23" t="s">
        <v>1265</v>
      </c>
      <c r="V361" s="24" t="s">
        <v>1267</v>
      </c>
      <c r="W361" s="23" t="s">
        <v>48</v>
      </c>
      <c r="X361" s="23" t="s">
        <v>49</v>
      </c>
      <c r="Y361" s="23" t="s">
        <v>50</v>
      </c>
      <c r="Z361" s="23">
        <v>115</v>
      </c>
      <c r="AA361" s="28">
        <v>100</v>
      </c>
      <c r="AB361" s="26">
        <v>8300</v>
      </c>
      <c r="AC361" s="26">
        <f t="shared" si="38"/>
        <v>954500</v>
      </c>
      <c r="AD361" s="28">
        <v>22</v>
      </c>
      <c r="AE361" s="28">
        <v>34</v>
      </c>
      <c r="AF361" s="26">
        <f t="shared" si="39"/>
        <v>629970</v>
      </c>
      <c r="AG361" s="26">
        <f t="shared" si="40"/>
        <v>1097256</v>
      </c>
      <c r="AH361" s="26">
        <f t="shared" si="41"/>
        <v>1097256</v>
      </c>
      <c r="AI361" s="26">
        <v>50000000</v>
      </c>
      <c r="AJ361" s="26">
        <f t="shared" si="42"/>
        <v>0</v>
      </c>
      <c r="AK361" s="26">
        <v>0.02</v>
      </c>
      <c r="AL361" s="26">
        <f t="shared" si="43"/>
        <v>0</v>
      </c>
      <c r="AM361" s="3" t="s">
        <v>51</v>
      </c>
    </row>
    <row r="362" spans="1:39" x14ac:dyDescent="0.25">
      <c r="A362" s="23"/>
      <c r="B362" s="24"/>
      <c r="C362" s="23"/>
      <c r="D362" s="23"/>
      <c r="E362" s="23"/>
      <c r="F362" s="23"/>
      <c r="G362" s="24"/>
      <c r="H362" s="23"/>
      <c r="I362" s="23"/>
      <c r="J362" s="23">
        <v>0</v>
      </c>
      <c r="K362" s="23">
        <v>0</v>
      </c>
      <c r="L362" s="23">
        <v>73.44</v>
      </c>
      <c r="M362" s="23" t="s">
        <v>91</v>
      </c>
      <c r="N362" s="25">
        <f t="shared" si="36"/>
        <v>73.44</v>
      </c>
      <c r="O362" s="26">
        <v>5700</v>
      </c>
      <c r="P362" s="26">
        <f t="shared" si="37"/>
        <v>418608</v>
      </c>
      <c r="Q362" s="23">
        <v>1</v>
      </c>
      <c r="R362" s="23" t="s">
        <v>1258</v>
      </c>
      <c r="S362" s="27" t="s">
        <v>1259</v>
      </c>
      <c r="T362" s="23" t="s">
        <v>1260</v>
      </c>
      <c r="U362" s="23" t="s">
        <v>1265</v>
      </c>
      <c r="V362" s="24" t="s">
        <v>1268</v>
      </c>
      <c r="W362" s="23" t="s">
        <v>584</v>
      </c>
      <c r="X362" s="23" t="s">
        <v>49</v>
      </c>
      <c r="Y362" s="23" t="s">
        <v>54</v>
      </c>
      <c r="Z362" s="23">
        <v>103</v>
      </c>
      <c r="AA362" s="28">
        <v>100</v>
      </c>
      <c r="AB362" s="26">
        <v>7300</v>
      </c>
      <c r="AC362" s="26">
        <f t="shared" si="38"/>
        <v>751900</v>
      </c>
      <c r="AD362" s="28">
        <v>22</v>
      </c>
      <c r="AE362" s="28">
        <v>34</v>
      </c>
      <c r="AF362" s="26">
        <f t="shared" si="39"/>
        <v>496254</v>
      </c>
      <c r="AG362" s="26">
        <f t="shared" si="40"/>
        <v>914862</v>
      </c>
      <c r="AH362" s="26">
        <f t="shared" si="41"/>
        <v>914862</v>
      </c>
      <c r="AI362" s="26">
        <v>0</v>
      </c>
      <c r="AJ362" s="26">
        <f t="shared" si="42"/>
        <v>914862</v>
      </c>
      <c r="AK362" s="26">
        <v>0.3</v>
      </c>
      <c r="AL362" s="26">
        <f t="shared" si="43"/>
        <v>2744.59</v>
      </c>
      <c r="AM362" s="3" t="s">
        <v>1269</v>
      </c>
    </row>
    <row r="363" spans="1:39" x14ac:dyDescent="0.25">
      <c r="A363" s="23"/>
      <c r="B363" s="24"/>
      <c r="C363" s="23"/>
      <c r="D363" s="23"/>
      <c r="E363" s="23"/>
      <c r="F363" s="23"/>
      <c r="G363" s="24"/>
      <c r="H363" s="23"/>
      <c r="I363" s="23"/>
      <c r="J363" s="23">
        <v>0</v>
      </c>
      <c r="K363" s="23">
        <v>0</v>
      </c>
      <c r="L363" s="23">
        <v>33.369999999999997</v>
      </c>
      <c r="M363" s="23" t="s">
        <v>59</v>
      </c>
      <c r="N363" s="25">
        <f t="shared" si="36"/>
        <v>33.369999999999997</v>
      </c>
      <c r="O363" s="26">
        <v>5700</v>
      </c>
      <c r="P363" s="26">
        <f t="shared" si="37"/>
        <v>190208.99999999997</v>
      </c>
      <c r="Q363" s="23">
        <v>1</v>
      </c>
      <c r="R363" s="23" t="s">
        <v>1258</v>
      </c>
      <c r="S363" s="27" t="s">
        <v>1259</v>
      </c>
      <c r="T363" s="23" t="s">
        <v>1260</v>
      </c>
      <c r="U363" s="23" t="s">
        <v>1265</v>
      </c>
      <c r="V363" s="24" t="s">
        <v>1270</v>
      </c>
      <c r="W363" s="23" t="s">
        <v>53</v>
      </c>
      <c r="X363" s="23" t="s">
        <v>49</v>
      </c>
      <c r="Y363" s="23" t="s">
        <v>50</v>
      </c>
      <c r="Z363" s="23">
        <v>46.75</v>
      </c>
      <c r="AA363" s="28">
        <v>100</v>
      </c>
      <c r="AB363" s="26">
        <v>2750</v>
      </c>
      <c r="AC363" s="26">
        <f t="shared" si="38"/>
        <v>128562.5</v>
      </c>
      <c r="AD363" s="28">
        <v>22</v>
      </c>
      <c r="AE363" s="28">
        <v>34</v>
      </c>
      <c r="AF363" s="26">
        <f t="shared" si="39"/>
        <v>84851.25</v>
      </c>
      <c r="AG363" s="26">
        <f t="shared" si="40"/>
        <v>275060.25</v>
      </c>
      <c r="AH363" s="26">
        <f t="shared" si="41"/>
        <v>275060.25</v>
      </c>
      <c r="AI363" s="26">
        <v>50000000</v>
      </c>
      <c r="AJ363" s="26">
        <f t="shared" si="42"/>
        <v>0</v>
      </c>
      <c r="AK363" s="26">
        <v>0.02</v>
      </c>
      <c r="AL363" s="26">
        <f t="shared" si="43"/>
        <v>0</v>
      </c>
      <c r="AM363" s="3" t="s">
        <v>83</v>
      </c>
    </row>
    <row r="364" spans="1:39" x14ac:dyDescent="0.25">
      <c r="A364" s="23"/>
      <c r="B364" s="24"/>
      <c r="C364" s="23"/>
      <c r="D364" s="23"/>
      <c r="E364" s="23"/>
      <c r="F364" s="23"/>
      <c r="G364" s="24"/>
      <c r="H364" s="23"/>
      <c r="I364" s="23"/>
      <c r="J364" s="23">
        <v>0</v>
      </c>
      <c r="K364" s="23">
        <v>0</v>
      </c>
      <c r="L364" s="23">
        <v>3.1</v>
      </c>
      <c r="M364" s="23" t="s">
        <v>91</v>
      </c>
      <c r="N364" s="25">
        <f t="shared" si="36"/>
        <v>3.1</v>
      </c>
      <c r="O364" s="26">
        <v>5700</v>
      </c>
      <c r="P364" s="26">
        <f t="shared" si="37"/>
        <v>17670</v>
      </c>
      <c r="Q364" s="23">
        <v>1</v>
      </c>
      <c r="R364" s="23" t="s">
        <v>1258</v>
      </c>
      <c r="S364" s="27" t="s">
        <v>1259</v>
      </c>
      <c r="T364" s="23" t="s">
        <v>1260</v>
      </c>
      <c r="U364" s="23" t="s">
        <v>1265</v>
      </c>
      <c r="V364" s="24" t="s">
        <v>1271</v>
      </c>
      <c r="W364" s="23" t="s">
        <v>53</v>
      </c>
      <c r="X364" s="23" t="s">
        <v>49</v>
      </c>
      <c r="Y364" s="23" t="s">
        <v>54</v>
      </c>
      <c r="Z364" s="23">
        <v>4.4000000000000004</v>
      </c>
      <c r="AA364" s="28">
        <v>100</v>
      </c>
      <c r="AB364" s="26">
        <v>2750</v>
      </c>
      <c r="AC364" s="26">
        <f t="shared" si="38"/>
        <v>12100.000000000002</v>
      </c>
      <c r="AD364" s="28">
        <v>22</v>
      </c>
      <c r="AE364" s="28">
        <v>34</v>
      </c>
      <c r="AF364" s="26">
        <f t="shared" si="39"/>
        <v>7986.0000000000009</v>
      </c>
      <c r="AG364" s="26">
        <f t="shared" si="40"/>
        <v>25656</v>
      </c>
      <c r="AH364" s="26">
        <f t="shared" si="41"/>
        <v>25656</v>
      </c>
      <c r="AI364" s="26">
        <v>0</v>
      </c>
      <c r="AJ364" s="26">
        <f t="shared" si="42"/>
        <v>25656</v>
      </c>
      <c r="AK364" s="26">
        <v>0.3</v>
      </c>
      <c r="AL364" s="26">
        <f t="shared" si="43"/>
        <v>76.97</v>
      </c>
      <c r="AM364" s="3" t="s">
        <v>1272</v>
      </c>
    </row>
    <row r="365" spans="1:39" x14ac:dyDescent="0.25">
      <c r="A365" s="23"/>
      <c r="B365" s="24"/>
      <c r="C365" s="23"/>
      <c r="D365" s="23"/>
      <c r="E365" s="23"/>
      <c r="F365" s="23"/>
      <c r="G365" s="24"/>
      <c r="H365" s="23"/>
      <c r="I365" s="23"/>
      <c r="J365" s="23">
        <v>1</v>
      </c>
      <c r="K365" s="23">
        <v>2</v>
      </c>
      <c r="L365" s="23">
        <v>46.64</v>
      </c>
      <c r="M365" s="23" t="s">
        <v>76</v>
      </c>
      <c r="N365" s="25">
        <f t="shared" si="36"/>
        <v>646.64</v>
      </c>
      <c r="O365" s="26">
        <v>5700</v>
      </c>
      <c r="P365" s="26">
        <f t="shared" si="37"/>
        <v>3685848</v>
      </c>
      <c r="Q365" s="23">
        <v>1</v>
      </c>
      <c r="R365" s="23" t="s">
        <v>1258</v>
      </c>
      <c r="S365" s="27" t="s">
        <v>1259</v>
      </c>
      <c r="T365" s="23" t="s">
        <v>1260</v>
      </c>
      <c r="U365" s="23" t="s">
        <v>1265</v>
      </c>
      <c r="V365" s="24" t="s">
        <v>1273</v>
      </c>
      <c r="W365" s="23" t="s">
        <v>1274</v>
      </c>
      <c r="X365" s="23" t="s">
        <v>49</v>
      </c>
      <c r="Y365" s="23" t="s">
        <v>318</v>
      </c>
      <c r="Z365" s="23">
        <v>907</v>
      </c>
      <c r="AA365" s="28">
        <v>100</v>
      </c>
      <c r="AB365" s="26">
        <v>8200</v>
      </c>
      <c r="AC365" s="26">
        <f t="shared" si="38"/>
        <v>7437400</v>
      </c>
      <c r="AD365" s="28">
        <v>22</v>
      </c>
      <c r="AE365" s="28">
        <v>34</v>
      </c>
      <c r="AF365" s="26">
        <f t="shared" si="39"/>
        <v>4908684</v>
      </c>
      <c r="AG365" s="26">
        <f t="shared" si="40"/>
        <v>8594532</v>
      </c>
      <c r="AH365" s="26">
        <f t="shared" si="41"/>
        <v>8594532</v>
      </c>
      <c r="AI365" s="26">
        <v>0</v>
      </c>
      <c r="AJ365" s="26">
        <f t="shared" si="42"/>
        <v>8594532</v>
      </c>
      <c r="AK365" s="26">
        <v>0.02</v>
      </c>
      <c r="AL365" s="26">
        <f t="shared" si="43"/>
        <v>1718.91</v>
      </c>
      <c r="AM365" s="3" t="s">
        <v>1275</v>
      </c>
    </row>
    <row r="366" spans="1:39" x14ac:dyDescent="0.25">
      <c r="A366" s="23"/>
      <c r="B366" s="24"/>
      <c r="C366" s="23"/>
      <c r="D366" s="23"/>
      <c r="E366" s="23"/>
      <c r="F366" s="23"/>
      <c r="G366" s="24"/>
      <c r="H366" s="23"/>
      <c r="I366" s="23"/>
      <c r="J366" s="23">
        <v>0</v>
      </c>
      <c r="K366" s="23">
        <v>0</v>
      </c>
      <c r="L366" s="23">
        <v>85.5</v>
      </c>
      <c r="M366" s="23" t="s">
        <v>59</v>
      </c>
      <c r="N366" s="25">
        <f t="shared" si="36"/>
        <v>85.5</v>
      </c>
      <c r="O366" s="26">
        <v>5700</v>
      </c>
      <c r="P366" s="26">
        <f t="shared" si="37"/>
        <v>487350</v>
      </c>
      <c r="Q366" s="23">
        <v>1</v>
      </c>
      <c r="R366" s="23" t="s">
        <v>1258</v>
      </c>
      <c r="S366" s="27" t="s">
        <v>1259</v>
      </c>
      <c r="T366" s="23" t="s">
        <v>1260</v>
      </c>
      <c r="U366" s="23" t="s">
        <v>1265</v>
      </c>
      <c r="V366" s="24" t="s">
        <v>1276</v>
      </c>
      <c r="W366" s="23" t="s">
        <v>48</v>
      </c>
      <c r="X366" s="23" t="s">
        <v>49</v>
      </c>
      <c r="Y366" s="23" t="s">
        <v>50</v>
      </c>
      <c r="Z366" s="23">
        <v>130</v>
      </c>
      <c r="AA366" s="28">
        <v>100</v>
      </c>
      <c r="AB366" s="26">
        <v>8300</v>
      </c>
      <c r="AC366" s="26">
        <f t="shared" si="38"/>
        <v>1079000</v>
      </c>
      <c r="AD366" s="28">
        <v>17</v>
      </c>
      <c r="AE366" s="28">
        <v>24</v>
      </c>
      <c r="AF366" s="26">
        <f t="shared" si="39"/>
        <v>820040</v>
      </c>
      <c r="AG366" s="26">
        <f t="shared" si="40"/>
        <v>1307390</v>
      </c>
      <c r="AH366" s="26">
        <f t="shared" si="41"/>
        <v>1307390</v>
      </c>
      <c r="AI366" s="26">
        <v>50000000</v>
      </c>
      <c r="AJ366" s="26">
        <f t="shared" si="42"/>
        <v>0</v>
      </c>
      <c r="AK366" s="26">
        <v>0.02</v>
      </c>
      <c r="AL366" s="26">
        <f t="shared" si="43"/>
        <v>0</v>
      </c>
      <c r="AM366" s="3" t="s">
        <v>1277</v>
      </c>
    </row>
    <row r="367" spans="1:39" x14ac:dyDescent="0.25">
      <c r="A367" s="23"/>
      <c r="B367" s="24"/>
      <c r="C367" s="23"/>
      <c r="D367" s="23"/>
      <c r="E367" s="23"/>
      <c r="F367" s="23"/>
      <c r="G367" s="24"/>
      <c r="H367" s="23"/>
      <c r="I367" s="23"/>
      <c r="J367" s="23">
        <v>0</v>
      </c>
      <c r="K367" s="23">
        <v>0</v>
      </c>
      <c r="L367" s="23">
        <v>25</v>
      </c>
      <c r="M367" s="23" t="s">
        <v>91</v>
      </c>
      <c r="N367" s="25">
        <f t="shared" si="36"/>
        <v>25</v>
      </c>
      <c r="O367" s="26">
        <v>5700</v>
      </c>
      <c r="P367" s="26">
        <f t="shared" si="37"/>
        <v>142500</v>
      </c>
      <c r="Q367" s="23"/>
      <c r="R367" s="23"/>
      <c r="S367" s="27"/>
      <c r="T367" s="23"/>
      <c r="U367" s="23"/>
      <c r="V367" s="24"/>
      <c r="W367" s="23"/>
      <c r="X367" s="23"/>
      <c r="Y367" s="23"/>
      <c r="Z367" s="23"/>
      <c r="AA367" s="28"/>
      <c r="AB367" s="26"/>
      <c r="AC367" s="26"/>
      <c r="AD367" s="28"/>
      <c r="AE367" s="28"/>
      <c r="AF367" s="26"/>
      <c r="AG367" s="26">
        <f>AF367+P367</f>
        <v>142500</v>
      </c>
      <c r="AH367" s="26">
        <f>AG367</f>
        <v>142500</v>
      </c>
      <c r="AI367" s="26">
        <v>0</v>
      </c>
      <c r="AJ367" s="26">
        <f t="shared" si="42"/>
        <v>142500</v>
      </c>
      <c r="AK367" s="26">
        <v>0.3</v>
      </c>
      <c r="AL367" s="26">
        <f>AJ367*(AK367/100)</f>
        <v>427.5</v>
      </c>
    </row>
    <row r="368" spans="1:39" x14ac:dyDescent="0.25">
      <c r="A368" s="23"/>
      <c r="B368" s="24"/>
      <c r="C368" s="23"/>
      <c r="D368" s="23"/>
      <c r="E368" s="23"/>
      <c r="F368" s="23"/>
      <c r="G368" s="24"/>
      <c r="H368" s="23"/>
      <c r="I368" s="23"/>
      <c r="J368" s="23"/>
      <c r="K368" s="23"/>
      <c r="L368" s="23"/>
      <c r="M368" s="23"/>
      <c r="N368" s="25"/>
      <c r="O368" s="26"/>
      <c r="P368" s="26"/>
      <c r="Q368" s="23"/>
      <c r="R368" s="23"/>
      <c r="S368" s="27"/>
      <c r="T368" s="23"/>
      <c r="U368" s="23"/>
      <c r="V368" s="24"/>
      <c r="W368" s="23"/>
      <c r="X368" s="23"/>
      <c r="Y368" s="23"/>
      <c r="Z368" s="23"/>
      <c r="AA368" s="28"/>
      <c r="AB368" s="26"/>
      <c r="AC368" s="26"/>
      <c r="AD368" s="28"/>
      <c r="AE368" s="28"/>
      <c r="AF368" s="26"/>
      <c r="AG368" s="26" t="s">
        <v>60</v>
      </c>
      <c r="AH368" s="26">
        <f>SUM(AH360:AH367)</f>
        <v>12640621.85</v>
      </c>
      <c r="AI368" s="26"/>
      <c r="AJ368" s="26">
        <f>SUM(AJ360:AJ367)</f>
        <v>9677550</v>
      </c>
      <c r="AK368" s="26"/>
      <c r="AL368" s="26">
        <f>SUM(AL360:AL367)</f>
        <v>4967.97</v>
      </c>
    </row>
    <row r="369" spans="1:39" x14ac:dyDescent="0.25">
      <c r="A369" s="23" t="s">
        <v>1278</v>
      </c>
      <c r="B369" s="24" t="s">
        <v>1279</v>
      </c>
      <c r="C369" s="23" t="s">
        <v>1280</v>
      </c>
      <c r="D369" s="23" t="s">
        <v>1281</v>
      </c>
      <c r="E369" s="23">
        <v>154</v>
      </c>
      <c r="F369" s="23" t="s">
        <v>1282</v>
      </c>
      <c r="G369" s="24" t="s">
        <v>1283</v>
      </c>
      <c r="H369" s="23" t="s">
        <v>43</v>
      </c>
      <c r="I369" s="23" t="s">
        <v>1284</v>
      </c>
      <c r="J369" s="23">
        <v>0</v>
      </c>
      <c r="K369" s="23">
        <v>3</v>
      </c>
      <c r="L369" s="23">
        <v>25.5</v>
      </c>
      <c r="M369" s="23" t="s">
        <v>59</v>
      </c>
      <c r="N369" s="25">
        <f>((J369*400)+(K369*100))+L369</f>
        <v>325.5</v>
      </c>
      <c r="O369" s="26">
        <v>5000</v>
      </c>
      <c r="P369" s="26">
        <f>N369*O369</f>
        <v>1627500</v>
      </c>
      <c r="Q369" s="23">
        <v>1</v>
      </c>
      <c r="R369" s="23" t="s">
        <v>1285</v>
      </c>
      <c r="S369" s="27" t="s">
        <v>1286</v>
      </c>
      <c r="T369" s="23" t="s">
        <v>1287</v>
      </c>
      <c r="U369" s="23" t="s">
        <v>1288</v>
      </c>
      <c r="V369" s="24" t="s">
        <v>1289</v>
      </c>
      <c r="W369" s="23" t="s">
        <v>142</v>
      </c>
      <c r="X369" s="23" t="s">
        <v>143</v>
      </c>
      <c r="Y369" s="23" t="s">
        <v>50</v>
      </c>
      <c r="Z369" s="23">
        <v>216</v>
      </c>
      <c r="AA369" s="28">
        <v>100</v>
      </c>
      <c r="AB369" s="26">
        <v>7950</v>
      </c>
      <c r="AC369" s="26">
        <f>Z369*AB369</f>
        <v>1717200</v>
      </c>
      <c r="AD369" s="28">
        <v>30</v>
      </c>
      <c r="AE369" s="28">
        <v>85</v>
      </c>
      <c r="AF369" s="26">
        <f>(AC369*(100-AE369))/100</f>
        <v>257580</v>
      </c>
      <c r="AG369" s="26">
        <f>P369+AF369</f>
        <v>1885080</v>
      </c>
      <c r="AH369" s="26">
        <f>(AG369*AA369)/100</f>
        <v>1885080</v>
      </c>
      <c r="AI369" s="26">
        <v>10000000</v>
      </c>
      <c r="AJ369" s="26">
        <f>IF((AI369-AH369) &gt; 1,0,IF((AI369-AH369)&lt;0,AH369-AI369,AI369-AH369))</f>
        <v>0</v>
      </c>
      <c r="AK369" s="26">
        <v>0.02</v>
      </c>
      <c r="AL369" s="26">
        <f>ROUND(AJ369*(AK369/100),2)</f>
        <v>0</v>
      </c>
      <c r="AM369" s="3" t="s">
        <v>110</v>
      </c>
    </row>
    <row r="370" spans="1:39" x14ac:dyDescent="0.25">
      <c r="A370" s="23"/>
      <c r="B370" s="24"/>
      <c r="C370" s="23"/>
      <c r="D370" s="23"/>
      <c r="E370" s="23"/>
      <c r="F370" s="23"/>
      <c r="G370" s="24"/>
      <c r="H370" s="23"/>
      <c r="I370" s="23"/>
      <c r="J370" s="23">
        <v>0</v>
      </c>
      <c r="K370" s="23">
        <v>0</v>
      </c>
      <c r="L370" s="23">
        <v>17.5</v>
      </c>
      <c r="M370" s="23" t="s">
        <v>59</v>
      </c>
      <c r="N370" s="25">
        <f>((J370*400)+(K370*100))+L370</f>
        <v>17.5</v>
      </c>
      <c r="O370" s="26">
        <v>5000</v>
      </c>
      <c r="P370" s="26">
        <f>N370*O370</f>
        <v>87500</v>
      </c>
      <c r="Q370" s="23">
        <v>1</v>
      </c>
      <c r="R370" s="23" t="s">
        <v>1285</v>
      </c>
      <c r="S370" s="27" t="s">
        <v>1286</v>
      </c>
      <c r="T370" s="23" t="s">
        <v>1287</v>
      </c>
      <c r="U370" s="23" t="s">
        <v>1288</v>
      </c>
      <c r="V370" s="24" t="s">
        <v>1290</v>
      </c>
      <c r="W370" s="23" t="s">
        <v>53</v>
      </c>
      <c r="X370" s="23" t="s">
        <v>49</v>
      </c>
      <c r="Y370" s="23" t="s">
        <v>50</v>
      </c>
      <c r="Z370" s="23">
        <v>70</v>
      </c>
      <c r="AA370" s="28">
        <v>100</v>
      </c>
      <c r="AB370" s="26">
        <v>2750</v>
      </c>
      <c r="AC370" s="26">
        <f>Z370*AB370</f>
        <v>192500</v>
      </c>
      <c r="AD370" s="28">
        <v>30</v>
      </c>
      <c r="AE370" s="28">
        <v>50</v>
      </c>
      <c r="AF370" s="26">
        <f>(AC370*(100-AE370))/100</f>
        <v>96250</v>
      </c>
      <c r="AG370" s="26">
        <f>P370+AF370</f>
        <v>183750</v>
      </c>
      <c r="AH370" s="26">
        <f>(AG370*AA370)/100</f>
        <v>183750</v>
      </c>
      <c r="AI370" s="26">
        <v>10000000</v>
      </c>
      <c r="AJ370" s="26">
        <f>IF((AI370-AH370) &gt; 1,0,IF((AI370-AH370)&lt;0,AH370-AI370,AI370-AH370))</f>
        <v>0</v>
      </c>
      <c r="AK370" s="26">
        <v>0.02</v>
      </c>
      <c r="AL370" s="26">
        <f>ROUND(AJ370*(AK370/100),2)</f>
        <v>0</v>
      </c>
      <c r="AM370" s="3" t="s">
        <v>83</v>
      </c>
    </row>
    <row r="371" spans="1:39" x14ac:dyDescent="0.25">
      <c r="A371" s="23"/>
      <c r="B371" s="24"/>
      <c r="C371" s="23"/>
      <c r="D371" s="23"/>
      <c r="E371" s="23"/>
      <c r="F371" s="23"/>
      <c r="G371" s="24"/>
      <c r="H371" s="23"/>
      <c r="I371" s="23"/>
      <c r="J371" s="23"/>
      <c r="K371" s="23"/>
      <c r="L371" s="23"/>
      <c r="M371" s="23"/>
      <c r="N371" s="25"/>
      <c r="O371" s="26"/>
      <c r="P371" s="26"/>
      <c r="Q371" s="23"/>
      <c r="R371" s="23"/>
      <c r="S371" s="27"/>
      <c r="T371" s="23"/>
      <c r="U371" s="23"/>
      <c r="V371" s="24"/>
      <c r="W371" s="23"/>
      <c r="X371" s="23"/>
      <c r="Y371" s="23"/>
      <c r="Z371" s="23"/>
      <c r="AA371" s="28"/>
      <c r="AB371" s="26"/>
      <c r="AC371" s="26"/>
      <c r="AD371" s="28"/>
      <c r="AE371" s="28"/>
      <c r="AF371" s="26"/>
      <c r="AG371" s="26" t="s">
        <v>60</v>
      </c>
      <c r="AH371" s="26">
        <f>SUM(AH369:AH370)</f>
        <v>2068830</v>
      </c>
      <c r="AI371" s="26"/>
      <c r="AJ371" s="26">
        <f>SUM(AJ369:AJ370)</f>
        <v>0</v>
      </c>
      <c r="AK371" s="26"/>
      <c r="AL371" s="26">
        <f>SUM(AL369:AL370)</f>
        <v>0</v>
      </c>
    </row>
    <row r="372" spans="1:39" x14ac:dyDescent="0.25">
      <c r="A372" s="23" t="s">
        <v>1291</v>
      </c>
      <c r="B372" s="24" t="s">
        <v>1292</v>
      </c>
      <c r="C372" s="23" t="s">
        <v>1293</v>
      </c>
      <c r="D372" s="23" t="s">
        <v>1294</v>
      </c>
      <c r="E372" s="23">
        <v>155</v>
      </c>
      <c r="F372" s="23" t="s">
        <v>1295</v>
      </c>
      <c r="G372" s="24" t="s">
        <v>1296</v>
      </c>
      <c r="H372" s="23" t="s">
        <v>43</v>
      </c>
      <c r="I372" s="23" t="s">
        <v>1297</v>
      </c>
      <c r="J372" s="23">
        <v>3</v>
      </c>
      <c r="K372" s="23">
        <v>1</v>
      </c>
      <c r="L372" s="23">
        <v>38.799999999999997</v>
      </c>
      <c r="M372" s="23" t="s">
        <v>75</v>
      </c>
      <c r="N372" s="25">
        <f>((J372*400)+(K372*100))+L372</f>
        <v>1338.8</v>
      </c>
      <c r="O372" s="26">
        <v>3600</v>
      </c>
      <c r="P372" s="26">
        <f>N372*O372</f>
        <v>4819680</v>
      </c>
      <c r="Q372" s="23"/>
      <c r="R372" s="23"/>
      <c r="S372" s="27"/>
      <c r="T372" s="23"/>
      <c r="U372" s="23"/>
      <c r="V372" s="24"/>
      <c r="W372" s="23"/>
      <c r="X372" s="23"/>
      <c r="Y372" s="23"/>
      <c r="Z372" s="23"/>
      <c r="AA372" s="28"/>
      <c r="AB372" s="26"/>
      <c r="AC372" s="26"/>
      <c r="AD372" s="28"/>
      <c r="AE372" s="28"/>
      <c r="AF372" s="26"/>
      <c r="AG372" s="26">
        <f>AF372+P372</f>
        <v>4819680</v>
      </c>
      <c r="AH372" s="26">
        <f>AG372</f>
        <v>4819680</v>
      </c>
      <c r="AI372" s="26">
        <v>50000000</v>
      </c>
      <c r="AJ372" s="26">
        <f>IF((AI372-AH372) &gt; 1,0,IF((AI372-AH372)&lt;0,AH372-AI372,AI372-AH372))</f>
        <v>0</v>
      </c>
      <c r="AK372" s="26">
        <v>0.01</v>
      </c>
      <c r="AL372" s="26">
        <f>AJ372*(AK372/100)</f>
        <v>0</v>
      </c>
    </row>
    <row r="373" spans="1:39" x14ac:dyDescent="0.25">
      <c r="A373" s="23"/>
      <c r="B373" s="24"/>
      <c r="C373" s="23"/>
      <c r="D373" s="23"/>
      <c r="E373" s="23"/>
      <c r="F373" s="23"/>
      <c r="G373" s="24"/>
      <c r="H373" s="23"/>
      <c r="I373" s="23"/>
      <c r="J373" s="23">
        <v>0</v>
      </c>
      <c r="K373" s="23">
        <v>0</v>
      </c>
      <c r="L373" s="23">
        <v>28</v>
      </c>
      <c r="M373" s="23" t="s">
        <v>59</v>
      </c>
      <c r="N373" s="25">
        <f>((J373*400)+(K373*100))+L373</f>
        <v>28</v>
      </c>
      <c r="O373" s="26">
        <v>3600</v>
      </c>
      <c r="P373" s="26">
        <f>N373*O373</f>
        <v>100800</v>
      </c>
      <c r="Q373" s="23">
        <v>1</v>
      </c>
      <c r="R373" s="23" t="s">
        <v>1291</v>
      </c>
      <c r="S373" s="27" t="s">
        <v>1292</v>
      </c>
      <c r="T373" s="23" t="s">
        <v>1293</v>
      </c>
      <c r="U373" s="23" t="s">
        <v>1298</v>
      </c>
      <c r="V373" s="24" t="s">
        <v>1299</v>
      </c>
      <c r="W373" s="23" t="s">
        <v>48</v>
      </c>
      <c r="X373" s="23" t="s">
        <v>49</v>
      </c>
      <c r="Y373" s="23" t="s">
        <v>50</v>
      </c>
      <c r="Z373" s="23">
        <v>112</v>
      </c>
      <c r="AA373" s="28">
        <v>100</v>
      </c>
      <c r="AB373" s="26">
        <v>8300</v>
      </c>
      <c r="AC373" s="26">
        <f>Z373*AB373</f>
        <v>929600</v>
      </c>
      <c r="AD373" s="28">
        <v>17</v>
      </c>
      <c r="AE373" s="28">
        <v>24</v>
      </c>
      <c r="AF373" s="26">
        <f>(AC373*(100-AE373))/100</f>
        <v>706496</v>
      </c>
      <c r="AG373" s="26">
        <f>P373+AF373</f>
        <v>807296</v>
      </c>
      <c r="AH373" s="26">
        <f>(AG373*AA373)/100</f>
        <v>807296</v>
      </c>
      <c r="AI373" s="26">
        <v>50000000</v>
      </c>
      <c r="AJ373" s="26">
        <f>IF((AI373-AH373) &gt; 1,0,IF((AI373-AH373)&lt;0,AH373-AI373,AI373-AH373))</f>
        <v>0</v>
      </c>
      <c r="AK373" s="26">
        <v>0.02</v>
      </c>
      <c r="AL373" s="26">
        <f>ROUND(AJ373*(AK373/100),2)</f>
        <v>0</v>
      </c>
      <c r="AM373" s="3" t="s">
        <v>51</v>
      </c>
    </row>
    <row r="374" spans="1:39" x14ac:dyDescent="0.25">
      <c r="A374" s="23"/>
      <c r="B374" s="24"/>
      <c r="C374" s="23"/>
      <c r="D374" s="23"/>
      <c r="E374" s="23"/>
      <c r="F374" s="23"/>
      <c r="G374" s="24"/>
      <c r="H374" s="23"/>
      <c r="I374" s="23"/>
      <c r="J374" s="23">
        <v>0</v>
      </c>
      <c r="K374" s="23">
        <v>0</v>
      </c>
      <c r="L374" s="23">
        <v>24</v>
      </c>
      <c r="M374" s="23" t="s">
        <v>59</v>
      </c>
      <c r="N374" s="25">
        <f>((J374*400)+(K374*100))+L374</f>
        <v>24</v>
      </c>
      <c r="O374" s="26">
        <v>3600</v>
      </c>
      <c r="P374" s="26">
        <f>N374*O374</f>
        <v>86400</v>
      </c>
      <c r="Q374" s="23">
        <v>1</v>
      </c>
      <c r="R374" s="23" t="s">
        <v>1291</v>
      </c>
      <c r="S374" s="27" t="s">
        <v>1292</v>
      </c>
      <c r="T374" s="23" t="s">
        <v>1293</v>
      </c>
      <c r="U374" s="23" t="s">
        <v>1298</v>
      </c>
      <c r="V374" s="24" t="s">
        <v>1300</v>
      </c>
      <c r="W374" s="23" t="s">
        <v>48</v>
      </c>
      <c r="X374" s="23" t="s">
        <v>49</v>
      </c>
      <c r="Y374" s="23" t="s">
        <v>50</v>
      </c>
      <c r="Z374" s="23">
        <v>96</v>
      </c>
      <c r="AA374" s="28">
        <v>100</v>
      </c>
      <c r="AB374" s="26">
        <v>8300</v>
      </c>
      <c r="AC374" s="26">
        <f>Z374*AB374</f>
        <v>796800</v>
      </c>
      <c r="AD374" s="28">
        <v>47</v>
      </c>
      <c r="AE374" s="28">
        <v>76</v>
      </c>
      <c r="AF374" s="26">
        <f>(AC374*(100-AE374))/100</f>
        <v>191232</v>
      </c>
      <c r="AG374" s="26">
        <f>P374+AF374</f>
        <v>277632</v>
      </c>
      <c r="AH374" s="26">
        <f>(AG374*AA374)/100</f>
        <v>277632</v>
      </c>
      <c r="AI374" s="26">
        <v>50000000</v>
      </c>
      <c r="AJ374" s="26">
        <f>IF((AI374-AH374) &gt; 1,0,IF((AI374-AH374)&lt;0,AH374-AI374,AI374-AH374))</f>
        <v>0</v>
      </c>
      <c r="AK374" s="26">
        <v>0.02</v>
      </c>
      <c r="AL374" s="26">
        <f>ROUND(AJ374*(AK374/100),2)</f>
        <v>0</v>
      </c>
      <c r="AM374" s="3" t="s">
        <v>51</v>
      </c>
    </row>
    <row r="375" spans="1:39" x14ac:dyDescent="0.25">
      <c r="A375" s="23"/>
      <c r="B375" s="24"/>
      <c r="C375" s="23"/>
      <c r="D375" s="23"/>
      <c r="E375" s="23"/>
      <c r="F375" s="23"/>
      <c r="G375" s="24"/>
      <c r="H375" s="23"/>
      <c r="I375" s="23"/>
      <c r="J375" s="23">
        <v>0</v>
      </c>
      <c r="K375" s="23">
        <v>0</v>
      </c>
      <c r="L375" s="23">
        <v>4</v>
      </c>
      <c r="M375" s="23" t="s">
        <v>59</v>
      </c>
      <c r="N375" s="25">
        <f>((J375*400)+(K375*100))+L375</f>
        <v>4</v>
      </c>
      <c r="O375" s="26">
        <v>3600</v>
      </c>
      <c r="P375" s="26">
        <f>N375*O375</f>
        <v>14400</v>
      </c>
      <c r="Q375" s="23">
        <v>1</v>
      </c>
      <c r="R375" s="23" t="s">
        <v>1291</v>
      </c>
      <c r="S375" s="27" t="s">
        <v>1292</v>
      </c>
      <c r="T375" s="23" t="s">
        <v>1293</v>
      </c>
      <c r="U375" s="23" t="s">
        <v>1298</v>
      </c>
      <c r="V375" s="24" t="s">
        <v>1301</v>
      </c>
      <c r="W375" s="23" t="s">
        <v>53</v>
      </c>
      <c r="X375" s="23" t="s">
        <v>49</v>
      </c>
      <c r="Y375" s="23" t="s">
        <v>50</v>
      </c>
      <c r="Z375" s="23">
        <v>16</v>
      </c>
      <c r="AA375" s="28">
        <v>100</v>
      </c>
      <c r="AB375" s="26">
        <v>2750</v>
      </c>
      <c r="AC375" s="26">
        <f>Z375*AB375</f>
        <v>44000</v>
      </c>
      <c r="AD375" s="28">
        <v>4</v>
      </c>
      <c r="AE375" s="28">
        <v>4</v>
      </c>
      <c r="AF375" s="26">
        <f>(AC375*(100-AE375))/100</f>
        <v>42240</v>
      </c>
      <c r="AG375" s="26">
        <f>P375+AF375</f>
        <v>56640</v>
      </c>
      <c r="AH375" s="26">
        <f>(AG375*AA375)/100</f>
        <v>56640</v>
      </c>
      <c r="AI375" s="26">
        <v>50000000</v>
      </c>
      <c r="AJ375" s="26">
        <f>IF((AI375-AH375) &gt; 1,0,IF((AI375-AH375)&lt;0,AH375-AI375,AI375-AH375))</f>
        <v>0</v>
      </c>
      <c r="AK375" s="26">
        <v>0.02</v>
      </c>
      <c r="AL375" s="26">
        <f>ROUND(AJ375*(AK375/100),2)</f>
        <v>0</v>
      </c>
      <c r="AM375" s="3" t="s">
        <v>264</v>
      </c>
    </row>
    <row r="376" spans="1:39" x14ac:dyDescent="0.25">
      <c r="A376" s="23"/>
      <c r="B376" s="24"/>
      <c r="C376" s="23"/>
      <c r="D376" s="23"/>
      <c r="E376" s="23"/>
      <c r="F376" s="23"/>
      <c r="G376" s="24"/>
      <c r="H376" s="23"/>
      <c r="I376" s="23"/>
      <c r="J376" s="23"/>
      <c r="K376" s="23"/>
      <c r="L376" s="23"/>
      <c r="M376" s="23"/>
      <c r="N376" s="25"/>
      <c r="O376" s="26"/>
      <c r="P376" s="26"/>
      <c r="Q376" s="23"/>
      <c r="R376" s="23"/>
      <c r="S376" s="27"/>
      <c r="T376" s="23"/>
      <c r="U376" s="23"/>
      <c r="V376" s="24"/>
      <c r="W376" s="23"/>
      <c r="X376" s="23"/>
      <c r="Y376" s="23"/>
      <c r="Z376" s="23"/>
      <c r="AA376" s="28"/>
      <c r="AB376" s="26"/>
      <c r="AC376" s="26"/>
      <c r="AD376" s="28"/>
      <c r="AE376" s="28"/>
      <c r="AF376" s="26"/>
      <c r="AG376" s="26" t="s">
        <v>60</v>
      </c>
      <c r="AH376" s="26">
        <f>SUM(AH372:AH375)</f>
        <v>5961248</v>
      </c>
      <c r="AI376" s="26"/>
      <c r="AJ376" s="26">
        <f>SUM(AJ372:AJ375)</f>
        <v>0</v>
      </c>
      <c r="AK376" s="26"/>
      <c r="AL376" s="26">
        <f>SUM(AL372:AL375)</f>
        <v>0</v>
      </c>
    </row>
    <row r="377" spans="1:39" x14ac:dyDescent="0.25">
      <c r="A377" s="23" t="s">
        <v>1302</v>
      </c>
      <c r="B377" s="24" t="s">
        <v>1303</v>
      </c>
      <c r="C377" s="23" t="s">
        <v>1304</v>
      </c>
      <c r="D377" s="23" t="s">
        <v>1305</v>
      </c>
      <c r="E377" s="23">
        <v>156</v>
      </c>
      <c r="F377" s="23" t="s">
        <v>1306</v>
      </c>
      <c r="G377" s="24" t="s">
        <v>1307</v>
      </c>
      <c r="H377" s="23" t="s">
        <v>43</v>
      </c>
      <c r="I377" s="23" t="s">
        <v>1308</v>
      </c>
      <c r="J377" s="23">
        <v>1</v>
      </c>
      <c r="K377" s="23">
        <v>0</v>
      </c>
      <c r="L377" s="23">
        <v>0</v>
      </c>
      <c r="M377" s="23" t="s">
        <v>59</v>
      </c>
      <c r="N377" s="25">
        <f>((J377*400)+(K377*100))+L377</f>
        <v>400</v>
      </c>
      <c r="O377" s="26">
        <v>2000</v>
      </c>
      <c r="P377" s="26">
        <f>N377*O377</f>
        <v>800000</v>
      </c>
      <c r="Q377" s="23">
        <v>1</v>
      </c>
      <c r="R377" s="23" t="s">
        <v>1302</v>
      </c>
      <c r="S377" s="27" t="s">
        <v>1303</v>
      </c>
      <c r="T377" s="23" t="s">
        <v>1304</v>
      </c>
      <c r="U377" s="23" t="s">
        <v>1309</v>
      </c>
      <c r="V377" s="24" t="s">
        <v>1310</v>
      </c>
      <c r="W377" s="23" t="s">
        <v>142</v>
      </c>
      <c r="X377" s="23" t="s">
        <v>143</v>
      </c>
      <c r="Y377" s="23" t="s">
        <v>50</v>
      </c>
      <c r="Z377" s="23">
        <v>195</v>
      </c>
      <c r="AA377" s="28">
        <v>100</v>
      </c>
      <c r="AB377" s="26">
        <v>7950</v>
      </c>
      <c r="AC377" s="26">
        <f>Z377*AB377</f>
        <v>1550250</v>
      </c>
      <c r="AD377" s="28">
        <v>3</v>
      </c>
      <c r="AE377" s="28">
        <v>6</v>
      </c>
      <c r="AF377" s="26">
        <f>(AC377*(100-AE377))/100</f>
        <v>1457235</v>
      </c>
      <c r="AG377" s="26">
        <f>P377+AF377</f>
        <v>2257235</v>
      </c>
      <c r="AH377" s="26">
        <f>(AG377*AA377)/100</f>
        <v>2257235</v>
      </c>
      <c r="AI377" s="26">
        <v>50000000</v>
      </c>
      <c r="AJ377" s="26">
        <f>IF((AI377-AH377) &gt; 1,0,IF((AI377-AH377)&lt;0,AH377-AI377,AI377-AH377))</f>
        <v>0</v>
      </c>
      <c r="AK377" s="26">
        <v>0.02</v>
      </c>
      <c r="AL377" s="26">
        <f>ROUND(AJ377*(AK377/100),2)</f>
        <v>0</v>
      </c>
      <c r="AM377" s="3" t="s">
        <v>110</v>
      </c>
    </row>
    <row r="378" spans="1:39" x14ac:dyDescent="0.25">
      <c r="A378" s="23"/>
      <c r="B378" s="24"/>
      <c r="C378" s="23"/>
      <c r="D378" s="23"/>
      <c r="E378" s="23">
        <v>157</v>
      </c>
      <c r="F378" s="23" t="s">
        <v>1311</v>
      </c>
      <c r="G378" s="24" t="s">
        <v>1312</v>
      </c>
      <c r="H378" s="23" t="s">
        <v>43</v>
      </c>
      <c r="I378" s="23" t="s">
        <v>1313</v>
      </c>
      <c r="J378" s="23">
        <v>0</v>
      </c>
      <c r="K378" s="23">
        <v>2</v>
      </c>
      <c r="L378" s="23">
        <v>84</v>
      </c>
      <c r="M378" s="23" t="s">
        <v>75</v>
      </c>
      <c r="N378" s="25">
        <f>((J378*400)+(K378*100))+L378</f>
        <v>284</v>
      </c>
      <c r="O378" s="26">
        <v>2000</v>
      </c>
      <c r="P378" s="26">
        <f>N378*O378</f>
        <v>568000</v>
      </c>
      <c r="Q378" s="23"/>
      <c r="R378" s="23"/>
      <c r="S378" s="27"/>
      <c r="T378" s="23"/>
      <c r="U378" s="23"/>
      <c r="V378" s="24"/>
      <c r="W378" s="23"/>
      <c r="X378" s="23"/>
      <c r="Y378" s="23"/>
      <c r="Z378" s="23"/>
      <c r="AA378" s="28"/>
      <c r="AB378" s="26"/>
      <c r="AC378" s="26"/>
      <c r="AD378" s="28"/>
      <c r="AE378" s="28"/>
      <c r="AF378" s="26"/>
      <c r="AG378" s="26">
        <f>AF378+P378</f>
        <v>568000</v>
      </c>
      <c r="AH378" s="26">
        <f>AG378</f>
        <v>568000</v>
      </c>
      <c r="AI378" s="26">
        <v>50000000</v>
      </c>
      <c r="AJ378" s="26">
        <f>IF((AI378-AH378) &gt; 1,0,IF((AI378-AH378)&lt;0,AH378-AI378,AI378-AH378))</f>
        <v>0</v>
      </c>
      <c r="AK378" s="26">
        <v>0.01</v>
      </c>
      <c r="AL378" s="26">
        <f>AJ378*(AK378/100)</f>
        <v>0</v>
      </c>
    </row>
    <row r="379" spans="1:39" x14ac:dyDescent="0.25">
      <c r="A379" s="23"/>
      <c r="B379" s="24"/>
      <c r="C379" s="23"/>
      <c r="D379" s="23"/>
      <c r="E379" s="23"/>
      <c r="F379" s="23"/>
      <c r="G379" s="24"/>
      <c r="H379" s="23"/>
      <c r="I379" s="23"/>
      <c r="J379" s="23"/>
      <c r="K379" s="23"/>
      <c r="L379" s="23"/>
      <c r="M379" s="23"/>
      <c r="N379" s="25"/>
      <c r="O379" s="26"/>
      <c r="P379" s="26"/>
      <c r="Q379" s="23"/>
      <c r="R379" s="23"/>
      <c r="S379" s="27"/>
      <c r="T379" s="23"/>
      <c r="U379" s="23"/>
      <c r="V379" s="24"/>
      <c r="W379" s="23"/>
      <c r="X379" s="23"/>
      <c r="Y379" s="23"/>
      <c r="Z379" s="23"/>
      <c r="AA379" s="28"/>
      <c r="AB379" s="26"/>
      <c r="AC379" s="26"/>
      <c r="AD379" s="28"/>
      <c r="AE379" s="28"/>
      <c r="AF379" s="26"/>
      <c r="AG379" s="26" t="s">
        <v>60</v>
      </c>
      <c r="AH379" s="26">
        <f>SUM(AH377:AH378)</f>
        <v>2825235</v>
      </c>
      <c r="AI379" s="26"/>
      <c r="AJ379" s="26">
        <f>SUM(AJ377:AJ378)</f>
        <v>0</v>
      </c>
      <c r="AK379" s="26"/>
      <c r="AL379" s="26">
        <f>SUM(AL377:AL378)</f>
        <v>0</v>
      </c>
    </row>
    <row r="380" spans="1:39" x14ac:dyDescent="0.25">
      <c r="A380" s="23" t="s">
        <v>1314</v>
      </c>
      <c r="B380" s="24" t="s">
        <v>1315</v>
      </c>
      <c r="C380" s="23" t="s">
        <v>1316</v>
      </c>
      <c r="D380" s="23" t="s">
        <v>1317</v>
      </c>
      <c r="E380" s="23">
        <v>158</v>
      </c>
      <c r="F380" s="23" t="s">
        <v>1318</v>
      </c>
      <c r="G380" s="24" t="s">
        <v>1319</v>
      </c>
      <c r="H380" s="23" t="s">
        <v>43</v>
      </c>
      <c r="I380" s="23" t="s">
        <v>1320</v>
      </c>
      <c r="J380" s="23">
        <v>0</v>
      </c>
      <c r="K380" s="23">
        <v>0</v>
      </c>
      <c r="L380" s="23">
        <v>48</v>
      </c>
      <c r="M380" s="23" t="s">
        <v>76</v>
      </c>
      <c r="N380" s="25">
        <f>((J380*400)+(K380*100))+L380</f>
        <v>48</v>
      </c>
      <c r="O380" s="26">
        <v>9000</v>
      </c>
      <c r="P380" s="26">
        <f>N380*O380</f>
        <v>432000</v>
      </c>
      <c r="Q380" s="23">
        <v>1</v>
      </c>
      <c r="R380" s="23" t="s">
        <v>1314</v>
      </c>
      <c r="S380" s="27" t="s">
        <v>1315</v>
      </c>
      <c r="T380" s="23" t="s">
        <v>1316</v>
      </c>
      <c r="U380" s="23" t="s">
        <v>1321</v>
      </c>
      <c r="V380" s="24" t="s">
        <v>1322</v>
      </c>
      <c r="W380" s="23" t="s">
        <v>109</v>
      </c>
      <c r="X380" s="23" t="s">
        <v>49</v>
      </c>
      <c r="Y380" s="23" t="s">
        <v>81</v>
      </c>
      <c r="Z380" s="23">
        <v>208.25</v>
      </c>
      <c r="AA380" s="28">
        <v>100</v>
      </c>
      <c r="AB380" s="26">
        <v>8150</v>
      </c>
      <c r="AC380" s="26">
        <f>Z380*AB380</f>
        <v>1697237.5</v>
      </c>
      <c r="AD380" s="28">
        <v>27</v>
      </c>
      <c r="AE380" s="28">
        <v>44</v>
      </c>
      <c r="AF380" s="26">
        <f>(AC380*(100-AE380))/100</f>
        <v>950453</v>
      </c>
      <c r="AG380" s="26">
        <f>P380+AF380</f>
        <v>1382453</v>
      </c>
      <c r="AH380" s="26">
        <f>(AG380*AA380)/100</f>
        <v>1382453</v>
      </c>
      <c r="AI380" s="26">
        <v>0</v>
      </c>
      <c r="AJ380" s="26">
        <f>IF((AI380-AH380) &gt; 1,0,IF((AI380-AH380)&lt;0,AH380-AI380,AI380-AH380))</f>
        <v>1382453</v>
      </c>
      <c r="AK380" s="26">
        <v>0.02</v>
      </c>
      <c r="AL380" s="26">
        <f>ROUND(AJ380*(AK380/100),2)</f>
        <v>276.49</v>
      </c>
      <c r="AM380" s="3" t="s">
        <v>110</v>
      </c>
    </row>
    <row r="381" spans="1:39" x14ac:dyDescent="0.25">
      <c r="A381" s="23"/>
      <c r="B381" s="24"/>
      <c r="C381" s="23"/>
      <c r="D381" s="23"/>
      <c r="E381" s="23"/>
      <c r="F381" s="23"/>
      <c r="G381" s="24"/>
      <c r="H381" s="23"/>
      <c r="I381" s="23"/>
      <c r="J381" s="23"/>
      <c r="K381" s="23"/>
      <c r="L381" s="23"/>
      <c r="M381" s="23"/>
      <c r="N381" s="25"/>
      <c r="O381" s="26"/>
      <c r="P381" s="26"/>
      <c r="Q381" s="23"/>
      <c r="R381" s="23"/>
      <c r="S381" s="27"/>
      <c r="T381" s="23"/>
      <c r="U381" s="23"/>
      <c r="V381" s="24"/>
      <c r="W381" s="23"/>
      <c r="X381" s="23"/>
      <c r="Y381" s="23"/>
      <c r="Z381" s="23"/>
      <c r="AA381" s="28"/>
      <c r="AB381" s="26"/>
      <c r="AC381" s="26"/>
      <c r="AD381" s="28"/>
      <c r="AE381" s="28"/>
      <c r="AF381" s="26"/>
      <c r="AG381" s="26" t="s">
        <v>60</v>
      </c>
      <c r="AH381" s="26">
        <f>AH380</f>
        <v>1382453</v>
      </c>
      <c r="AI381" s="26"/>
      <c r="AJ381" s="26">
        <f>AJ380</f>
        <v>1382453</v>
      </c>
      <c r="AK381" s="26"/>
      <c r="AL381" s="26">
        <f>AL380</f>
        <v>276.49</v>
      </c>
    </row>
    <row r="382" spans="1:39" x14ac:dyDescent="0.25">
      <c r="A382" s="23" t="s">
        <v>1323</v>
      </c>
      <c r="B382" s="24" t="s">
        <v>1324</v>
      </c>
      <c r="C382" s="23" t="s">
        <v>1325</v>
      </c>
      <c r="D382" s="23" t="s">
        <v>1326</v>
      </c>
      <c r="E382" s="23">
        <v>159</v>
      </c>
      <c r="F382" s="23" t="s">
        <v>1327</v>
      </c>
      <c r="G382" s="24" t="s">
        <v>1328</v>
      </c>
      <c r="H382" s="23" t="s">
        <v>43</v>
      </c>
      <c r="I382" s="23" t="s">
        <v>1329</v>
      </c>
      <c r="J382" s="23">
        <v>0</v>
      </c>
      <c r="K382" s="23">
        <v>0</v>
      </c>
      <c r="L382" s="23">
        <v>41</v>
      </c>
      <c r="M382" s="23" t="s">
        <v>75</v>
      </c>
      <c r="N382" s="25">
        <f t="shared" ref="N382:N391" si="44">((J382*400)+(K382*100))+L382</f>
        <v>41</v>
      </c>
      <c r="O382" s="26">
        <v>3000</v>
      </c>
      <c r="P382" s="26">
        <f t="shared" ref="P382:P391" si="45">N382*O382</f>
        <v>123000</v>
      </c>
      <c r="Q382" s="23"/>
      <c r="R382" s="23"/>
      <c r="S382" s="27"/>
      <c r="T382" s="23"/>
      <c r="U382" s="23"/>
      <c r="V382" s="24"/>
      <c r="W382" s="23"/>
      <c r="X382" s="23"/>
      <c r="Y382" s="23"/>
      <c r="Z382" s="23"/>
      <c r="AA382" s="28"/>
      <c r="AB382" s="26"/>
      <c r="AC382" s="26"/>
      <c r="AD382" s="28"/>
      <c r="AE382" s="28"/>
      <c r="AF382" s="26"/>
      <c r="AG382" s="26">
        <f>AF382+P382</f>
        <v>123000</v>
      </c>
      <c r="AH382" s="26">
        <f>AG382</f>
        <v>123000</v>
      </c>
      <c r="AI382" s="26">
        <v>50000000</v>
      </c>
      <c r="AJ382" s="26">
        <f t="shared" ref="AJ382:AJ391" si="46">IF((AI382-AH382) &gt; 1,0,IF((AI382-AH382)&lt;0,AH382-AI382,AI382-AH382))</f>
        <v>0</v>
      </c>
      <c r="AK382" s="26">
        <v>0.01</v>
      </c>
      <c r="AL382" s="26">
        <f>AJ382*(AK382/100)</f>
        <v>0</v>
      </c>
    </row>
    <row r="383" spans="1:39" x14ac:dyDescent="0.25">
      <c r="A383" s="23"/>
      <c r="B383" s="24"/>
      <c r="C383" s="23"/>
      <c r="D383" s="23"/>
      <c r="E383" s="23">
        <v>160</v>
      </c>
      <c r="F383" s="23" t="s">
        <v>1330</v>
      </c>
      <c r="G383" s="24" t="s">
        <v>1331</v>
      </c>
      <c r="H383" s="23" t="s">
        <v>43</v>
      </c>
      <c r="I383" s="23" t="s">
        <v>1332</v>
      </c>
      <c r="J383" s="23">
        <v>0</v>
      </c>
      <c r="K383" s="23">
        <v>0</v>
      </c>
      <c r="L383" s="23">
        <v>42</v>
      </c>
      <c r="M383" s="23" t="s">
        <v>59</v>
      </c>
      <c r="N383" s="25">
        <f t="shared" si="44"/>
        <v>42</v>
      </c>
      <c r="O383" s="26">
        <v>3000</v>
      </c>
      <c r="P383" s="26">
        <f t="shared" si="45"/>
        <v>126000</v>
      </c>
      <c r="Q383" s="23">
        <v>1</v>
      </c>
      <c r="R383" s="23" t="s">
        <v>1333</v>
      </c>
      <c r="S383" s="27" t="s">
        <v>1334</v>
      </c>
      <c r="T383" s="23" t="s">
        <v>1335</v>
      </c>
      <c r="U383" s="23" t="s">
        <v>1336</v>
      </c>
      <c r="V383" s="24" t="s">
        <v>1337</v>
      </c>
      <c r="W383" s="23" t="s">
        <v>48</v>
      </c>
      <c r="X383" s="23" t="s">
        <v>49</v>
      </c>
      <c r="Y383" s="23" t="s">
        <v>50</v>
      </c>
      <c r="Z383" s="23">
        <v>64</v>
      </c>
      <c r="AA383" s="28">
        <v>100</v>
      </c>
      <c r="AB383" s="26">
        <v>8300</v>
      </c>
      <c r="AC383" s="26">
        <f>Z383*AB383</f>
        <v>531200</v>
      </c>
      <c r="AD383" s="28">
        <v>40</v>
      </c>
      <c r="AE383" s="28">
        <v>70</v>
      </c>
      <c r="AF383" s="26">
        <f>(AC383*(100-AE383))/100</f>
        <v>159360</v>
      </c>
      <c r="AG383" s="26">
        <f>P383+AF383</f>
        <v>285360</v>
      </c>
      <c r="AH383" s="26">
        <f>(AG383*AA383)/100</f>
        <v>285360</v>
      </c>
      <c r="AI383" s="26">
        <v>10000000</v>
      </c>
      <c r="AJ383" s="26">
        <f t="shared" si="46"/>
        <v>0</v>
      </c>
      <c r="AK383" s="26">
        <v>0.02</v>
      </c>
      <c r="AL383" s="26">
        <f>ROUND(AJ383*(AK383/100),2)</f>
        <v>0</v>
      </c>
      <c r="AM383" s="3" t="s">
        <v>51</v>
      </c>
    </row>
    <row r="384" spans="1:39" x14ac:dyDescent="0.25">
      <c r="A384" s="23"/>
      <c r="B384" s="24"/>
      <c r="C384" s="23"/>
      <c r="D384" s="23"/>
      <c r="E384" s="23">
        <v>161</v>
      </c>
      <c r="F384" s="23" t="s">
        <v>1338</v>
      </c>
      <c r="G384" s="24" t="s">
        <v>1339</v>
      </c>
      <c r="H384" s="23" t="s">
        <v>43</v>
      </c>
      <c r="I384" s="23" t="s">
        <v>1340</v>
      </c>
      <c r="J384" s="23">
        <v>0</v>
      </c>
      <c r="K384" s="23">
        <v>0</v>
      </c>
      <c r="L384" s="23">
        <v>39</v>
      </c>
      <c r="M384" s="23" t="s">
        <v>59</v>
      </c>
      <c r="N384" s="25">
        <f t="shared" si="44"/>
        <v>39</v>
      </c>
      <c r="O384" s="26">
        <v>1500</v>
      </c>
      <c r="P384" s="26">
        <f t="shared" si="45"/>
        <v>58500</v>
      </c>
      <c r="Q384" s="23"/>
      <c r="R384" s="23"/>
      <c r="S384" s="27"/>
      <c r="T384" s="23"/>
      <c r="U384" s="23"/>
      <c r="V384" s="24"/>
      <c r="W384" s="23"/>
      <c r="X384" s="23"/>
      <c r="Y384" s="23"/>
      <c r="Z384" s="23"/>
      <c r="AA384" s="28"/>
      <c r="AB384" s="26"/>
      <c r="AC384" s="26"/>
      <c r="AD384" s="28"/>
      <c r="AE384" s="28"/>
      <c r="AF384" s="26"/>
      <c r="AG384" s="26">
        <f>AF384+P384</f>
        <v>58500</v>
      </c>
      <c r="AH384" s="26">
        <f>AG384</f>
        <v>58500</v>
      </c>
      <c r="AI384" s="26">
        <v>50000000</v>
      </c>
      <c r="AJ384" s="26">
        <f t="shared" si="46"/>
        <v>0</v>
      </c>
      <c r="AK384" s="26">
        <v>0.02</v>
      </c>
      <c r="AL384" s="26">
        <f>AJ384*(AK384/100)</f>
        <v>0</v>
      </c>
    </row>
    <row r="385" spans="1:39" x14ac:dyDescent="0.25">
      <c r="A385" s="23"/>
      <c r="B385" s="24"/>
      <c r="C385" s="23"/>
      <c r="D385" s="23"/>
      <c r="E385" s="23">
        <v>162</v>
      </c>
      <c r="F385" s="23" t="s">
        <v>1341</v>
      </c>
      <c r="G385" s="24" t="s">
        <v>1342</v>
      </c>
      <c r="H385" s="23" t="s">
        <v>43</v>
      </c>
      <c r="I385" s="23" t="s">
        <v>1343</v>
      </c>
      <c r="J385" s="23">
        <v>0</v>
      </c>
      <c r="K385" s="23">
        <v>0</v>
      </c>
      <c r="L385" s="23">
        <v>50</v>
      </c>
      <c r="M385" s="23" t="s">
        <v>75</v>
      </c>
      <c r="N385" s="25">
        <f t="shared" si="44"/>
        <v>50</v>
      </c>
      <c r="O385" s="26">
        <v>3000</v>
      </c>
      <c r="P385" s="26">
        <f t="shared" si="45"/>
        <v>150000</v>
      </c>
      <c r="Q385" s="23"/>
      <c r="R385" s="23"/>
      <c r="S385" s="27"/>
      <c r="T385" s="23"/>
      <c r="U385" s="23"/>
      <c r="V385" s="24"/>
      <c r="W385" s="23"/>
      <c r="X385" s="23"/>
      <c r="Y385" s="23"/>
      <c r="Z385" s="23"/>
      <c r="AA385" s="28"/>
      <c r="AB385" s="26"/>
      <c r="AC385" s="26"/>
      <c r="AD385" s="28"/>
      <c r="AE385" s="28"/>
      <c r="AF385" s="26"/>
      <c r="AG385" s="26">
        <f>AF385+P385</f>
        <v>150000</v>
      </c>
      <c r="AH385" s="26">
        <f>AG385</f>
        <v>150000</v>
      </c>
      <c r="AI385" s="26">
        <v>50000000</v>
      </c>
      <c r="AJ385" s="26">
        <f t="shared" si="46"/>
        <v>0</v>
      </c>
      <c r="AK385" s="26">
        <v>0.01</v>
      </c>
      <c r="AL385" s="26">
        <f>AJ385*(AK385/100)</f>
        <v>0</v>
      </c>
    </row>
    <row r="386" spans="1:39" x14ac:dyDescent="0.25">
      <c r="A386" s="23"/>
      <c r="B386" s="24"/>
      <c r="C386" s="23"/>
      <c r="D386" s="23"/>
      <c r="E386" s="23">
        <v>163</v>
      </c>
      <c r="F386" s="23" t="s">
        <v>1344</v>
      </c>
      <c r="G386" s="24" t="s">
        <v>1345</v>
      </c>
      <c r="H386" s="23" t="s">
        <v>43</v>
      </c>
      <c r="I386" s="23" t="s">
        <v>1346</v>
      </c>
      <c r="J386" s="23">
        <v>0</v>
      </c>
      <c r="K386" s="23">
        <v>0</v>
      </c>
      <c r="L386" s="23">
        <v>49</v>
      </c>
      <c r="M386" s="23" t="s">
        <v>75</v>
      </c>
      <c r="N386" s="25">
        <f t="shared" si="44"/>
        <v>49</v>
      </c>
      <c r="O386" s="26">
        <v>3000</v>
      </c>
      <c r="P386" s="26">
        <f t="shared" si="45"/>
        <v>147000</v>
      </c>
      <c r="Q386" s="23"/>
      <c r="R386" s="23"/>
      <c r="S386" s="27"/>
      <c r="T386" s="23"/>
      <c r="U386" s="23"/>
      <c r="V386" s="24"/>
      <c r="W386" s="23"/>
      <c r="X386" s="23"/>
      <c r="Y386" s="23"/>
      <c r="Z386" s="23"/>
      <c r="AA386" s="28"/>
      <c r="AB386" s="26"/>
      <c r="AC386" s="26"/>
      <c r="AD386" s="28"/>
      <c r="AE386" s="28"/>
      <c r="AF386" s="26"/>
      <c r="AG386" s="26">
        <f>AF386+P386</f>
        <v>147000</v>
      </c>
      <c r="AH386" s="26">
        <f>AG386</f>
        <v>147000</v>
      </c>
      <c r="AI386" s="26">
        <v>50000000</v>
      </c>
      <c r="AJ386" s="26">
        <f t="shared" si="46"/>
        <v>0</v>
      </c>
      <c r="AK386" s="26">
        <v>0.01</v>
      </c>
      <c r="AL386" s="26">
        <f>AJ386*(AK386/100)</f>
        <v>0</v>
      </c>
    </row>
    <row r="387" spans="1:39" x14ac:dyDescent="0.25">
      <c r="A387" s="23"/>
      <c r="B387" s="24"/>
      <c r="C387" s="23"/>
      <c r="D387" s="23"/>
      <c r="E387" s="23">
        <v>164</v>
      </c>
      <c r="F387" s="23" t="s">
        <v>1347</v>
      </c>
      <c r="G387" s="24" t="s">
        <v>1348</v>
      </c>
      <c r="H387" s="23" t="s">
        <v>43</v>
      </c>
      <c r="I387" s="23" t="s">
        <v>1349</v>
      </c>
      <c r="J387" s="23">
        <v>0</v>
      </c>
      <c r="K387" s="23">
        <v>0</v>
      </c>
      <c r="L387" s="23">
        <v>47</v>
      </c>
      <c r="M387" s="23" t="s">
        <v>75</v>
      </c>
      <c r="N387" s="25">
        <f t="shared" si="44"/>
        <v>47</v>
      </c>
      <c r="O387" s="26">
        <v>3000</v>
      </c>
      <c r="P387" s="26">
        <f t="shared" si="45"/>
        <v>141000</v>
      </c>
      <c r="Q387" s="23"/>
      <c r="R387" s="23"/>
      <c r="S387" s="27"/>
      <c r="T387" s="23"/>
      <c r="U387" s="23"/>
      <c r="V387" s="24"/>
      <c r="W387" s="23"/>
      <c r="X387" s="23"/>
      <c r="Y387" s="23"/>
      <c r="Z387" s="23"/>
      <c r="AA387" s="28"/>
      <c r="AB387" s="26"/>
      <c r="AC387" s="26"/>
      <c r="AD387" s="28"/>
      <c r="AE387" s="28"/>
      <c r="AF387" s="26"/>
      <c r="AG387" s="26">
        <f>AF387+P387</f>
        <v>141000</v>
      </c>
      <c r="AH387" s="26">
        <f>AG387</f>
        <v>141000</v>
      </c>
      <c r="AI387" s="26">
        <v>50000000</v>
      </c>
      <c r="AJ387" s="26">
        <f t="shared" si="46"/>
        <v>0</v>
      </c>
      <c r="AK387" s="26">
        <v>0.01</v>
      </c>
      <c r="AL387" s="26">
        <f>AJ387*(AK387/100)</f>
        <v>0</v>
      </c>
    </row>
    <row r="388" spans="1:39" x14ac:dyDescent="0.25">
      <c r="A388" s="23"/>
      <c r="B388" s="24"/>
      <c r="C388" s="23"/>
      <c r="D388" s="23"/>
      <c r="E388" s="23">
        <v>165</v>
      </c>
      <c r="F388" s="23" t="s">
        <v>1350</v>
      </c>
      <c r="G388" s="24" t="s">
        <v>1351</v>
      </c>
      <c r="H388" s="23" t="s">
        <v>43</v>
      </c>
      <c r="I388" s="23" t="s">
        <v>1352</v>
      </c>
      <c r="J388" s="23">
        <v>0</v>
      </c>
      <c r="K388" s="23">
        <v>0</v>
      </c>
      <c r="L388" s="23">
        <v>58.5</v>
      </c>
      <c r="M388" s="23" t="s">
        <v>59</v>
      </c>
      <c r="N388" s="25">
        <f t="shared" si="44"/>
        <v>58.5</v>
      </c>
      <c r="O388" s="26">
        <v>3000</v>
      </c>
      <c r="P388" s="26">
        <f t="shared" si="45"/>
        <v>175500</v>
      </c>
      <c r="Q388" s="23">
        <v>1</v>
      </c>
      <c r="R388" s="23" t="s">
        <v>1333</v>
      </c>
      <c r="S388" s="27" t="s">
        <v>1334</v>
      </c>
      <c r="T388" s="23" t="s">
        <v>1335</v>
      </c>
      <c r="U388" s="23" t="s">
        <v>1336</v>
      </c>
      <c r="V388" s="24" t="s">
        <v>1353</v>
      </c>
      <c r="W388" s="23" t="s">
        <v>48</v>
      </c>
      <c r="X388" s="23" t="s">
        <v>49</v>
      </c>
      <c r="Y388" s="23" t="s">
        <v>50</v>
      </c>
      <c r="Z388" s="23">
        <v>45</v>
      </c>
      <c r="AA388" s="28">
        <v>100</v>
      </c>
      <c r="AB388" s="26">
        <v>8300</v>
      </c>
      <c r="AC388" s="26">
        <f>Z388*AB388</f>
        <v>373500</v>
      </c>
      <c r="AD388" s="28">
        <v>40</v>
      </c>
      <c r="AE388" s="28">
        <v>70</v>
      </c>
      <c r="AF388" s="26">
        <f>(AC388*(100-AE388))/100</f>
        <v>112050</v>
      </c>
      <c r="AG388" s="26">
        <f>P388+AF388</f>
        <v>287550</v>
      </c>
      <c r="AH388" s="26">
        <f>(AG388*AA388)/100</f>
        <v>287550</v>
      </c>
      <c r="AI388" s="26">
        <v>10000000</v>
      </c>
      <c r="AJ388" s="26">
        <f t="shared" si="46"/>
        <v>0</v>
      </c>
      <c r="AK388" s="26">
        <v>0.02</v>
      </c>
      <c r="AL388" s="26">
        <f>ROUND(AJ388*(AK388/100),2)</f>
        <v>0</v>
      </c>
      <c r="AM388" s="3" t="s">
        <v>83</v>
      </c>
    </row>
    <row r="389" spans="1:39" x14ac:dyDescent="0.25">
      <c r="A389" s="23"/>
      <c r="B389" s="24"/>
      <c r="C389" s="23"/>
      <c r="D389" s="23"/>
      <c r="E389" s="23"/>
      <c r="F389" s="23"/>
      <c r="G389" s="24"/>
      <c r="H389" s="23"/>
      <c r="I389" s="23"/>
      <c r="J389" s="23">
        <v>0</v>
      </c>
      <c r="K389" s="23">
        <v>0</v>
      </c>
      <c r="L389" s="23">
        <v>2.5</v>
      </c>
      <c r="M389" s="23" t="s">
        <v>59</v>
      </c>
      <c r="N389" s="25">
        <f t="shared" si="44"/>
        <v>2.5</v>
      </c>
      <c r="O389" s="26">
        <v>3000</v>
      </c>
      <c r="P389" s="26">
        <f t="shared" si="45"/>
        <v>7500</v>
      </c>
      <c r="Q389" s="23">
        <v>1</v>
      </c>
      <c r="R389" s="23" t="s">
        <v>1333</v>
      </c>
      <c r="S389" s="27" t="s">
        <v>1334</v>
      </c>
      <c r="T389" s="23" t="s">
        <v>1335</v>
      </c>
      <c r="U389" s="23" t="s">
        <v>1336</v>
      </c>
      <c r="V389" s="24" t="s">
        <v>1354</v>
      </c>
      <c r="W389" s="23" t="s">
        <v>158</v>
      </c>
      <c r="X389" s="23" t="s">
        <v>49</v>
      </c>
      <c r="Y389" s="23" t="s">
        <v>50</v>
      </c>
      <c r="Z389" s="23">
        <v>10</v>
      </c>
      <c r="AA389" s="28">
        <v>100</v>
      </c>
      <c r="AB389" s="26">
        <v>5600</v>
      </c>
      <c r="AC389" s="26">
        <f>Z389*AB389</f>
        <v>56000</v>
      </c>
      <c r="AD389" s="28">
        <v>40</v>
      </c>
      <c r="AE389" s="28">
        <v>70</v>
      </c>
      <c r="AF389" s="26">
        <f>(AC389*(100-AE389))/100</f>
        <v>16800</v>
      </c>
      <c r="AG389" s="26">
        <f>P389+AF389</f>
        <v>24300</v>
      </c>
      <c r="AH389" s="26">
        <f>(AG389*AA389)/100</f>
        <v>24300</v>
      </c>
      <c r="AI389" s="26">
        <v>10000000</v>
      </c>
      <c r="AJ389" s="26">
        <f t="shared" si="46"/>
        <v>0</v>
      </c>
      <c r="AK389" s="26">
        <v>0.02</v>
      </c>
      <c r="AL389" s="26">
        <f>ROUND(AJ389*(AK389/100),2)</f>
        <v>0</v>
      </c>
      <c r="AM389" s="3" t="s">
        <v>159</v>
      </c>
    </row>
    <row r="390" spans="1:39" x14ac:dyDescent="0.25">
      <c r="A390" s="23"/>
      <c r="B390" s="24"/>
      <c r="C390" s="23"/>
      <c r="D390" s="23"/>
      <c r="E390" s="23">
        <v>166</v>
      </c>
      <c r="F390" s="23" t="s">
        <v>1355</v>
      </c>
      <c r="G390" s="24" t="s">
        <v>1356</v>
      </c>
      <c r="H390" s="23" t="s">
        <v>43</v>
      </c>
      <c r="I390" s="23" t="s">
        <v>1357</v>
      </c>
      <c r="J390" s="23">
        <v>0</v>
      </c>
      <c r="K390" s="23">
        <v>0</v>
      </c>
      <c r="L390" s="23">
        <v>43</v>
      </c>
      <c r="M390" s="23" t="s">
        <v>59</v>
      </c>
      <c r="N390" s="25">
        <f t="shared" si="44"/>
        <v>43</v>
      </c>
      <c r="O390" s="26">
        <v>3000</v>
      </c>
      <c r="P390" s="26">
        <f t="shared" si="45"/>
        <v>129000</v>
      </c>
      <c r="Q390" s="23">
        <v>1</v>
      </c>
      <c r="R390" s="23" t="s">
        <v>1333</v>
      </c>
      <c r="S390" s="27" t="s">
        <v>1334</v>
      </c>
      <c r="T390" s="23" t="s">
        <v>1335</v>
      </c>
      <c r="U390" s="23" t="s">
        <v>1336</v>
      </c>
      <c r="V390" s="24" t="s">
        <v>1358</v>
      </c>
      <c r="W390" s="23" t="s">
        <v>48</v>
      </c>
      <c r="X390" s="23" t="s">
        <v>49</v>
      </c>
      <c r="Y390" s="23" t="s">
        <v>50</v>
      </c>
      <c r="Z390" s="23">
        <v>64</v>
      </c>
      <c r="AA390" s="28">
        <v>100</v>
      </c>
      <c r="AB390" s="26">
        <v>8300</v>
      </c>
      <c r="AC390" s="26">
        <f>Z390*AB390</f>
        <v>531200</v>
      </c>
      <c r="AD390" s="28">
        <v>3</v>
      </c>
      <c r="AE390" s="28">
        <v>3</v>
      </c>
      <c r="AF390" s="26">
        <f>(AC390*(100-AE390))/100</f>
        <v>515264</v>
      </c>
      <c r="AG390" s="26">
        <f>P390+AF390</f>
        <v>644264</v>
      </c>
      <c r="AH390" s="26">
        <f>(AG390*AA390)/100</f>
        <v>644264</v>
      </c>
      <c r="AI390" s="26">
        <v>10000000</v>
      </c>
      <c r="AJ390" s="26">
        <f t="shared" si="46"/>
        <v>0</v>
      </c>
      <c r="AK390" s="26">
        <v>0.02</v>
      </c>
      <c r="AL390" s="26">
        <f>ROUND(AJ390*(AK390/100),2)</f>
        <v>0</v>
      </c>
      <c r="AM390" s="3" t="s">
        <v>51</v>
      </c>
    </row>
    <row r="391" spans="1:39" x14ac:dyDescent="0.25">
      <c r="A391" s="23"/>
      <c r="B391" s="24"/>
      <c r="C391" s="23"/>
      <c r="D391" s="23"/>
      <c r="E391" s="23">
        <v>167</v>
      </c>
      <c r="F391" s="23" t="s">
        <v>1359</v>
      </c>
      <c r="G391" s="24" t="s">
        <v>1360</v>
      </c>
      <c r="H391" s="23" t="s">
        <v>43</v>
      </c>
      <c r="I391" s="23" t="s">
        <v>1361</v>
      </c>
      <c r="J391" s="23">
        <v>0</v>
      </c>
      <c r="K391" s="23">
        <v>0</v>
      </c>
      <c r="L391" s="23">
        <v>54</v>
      </c>
      <c r="M391" s="23" t="s">
        <v>91</v>
      </c>
      <c r="N391" s="25">
        <f t="shared" si="44"/>
        <v>54</v>
      </c>
      <c r="O391" s="26">
        <v>3000</v>
      </c>
      <c r="P391" s="26">
        <f t="shared" si="45"/>
        <v>162000</v>
      </c>
      <c r="Q391" s="23">
        <v>1</v>
      </c>
      <c r="R391" s="23" t="s">
        <v>1333</v>
      </c>
      <c r="S391" s="27" t="s">
        <v>1334</v>
      </c>
      <c r="T391" s="23" t="s">
        <v>1335</v>
      </c>
      <c r="U391" s="23" t="s">
        <v>1336</v>
      </c>
      <c r="V391" s="24" t="s">
        <v>1362</v>
      </c>
      <c r="W391" s="23" t="s">
        <v>48</v>
      </c>
      <c r="X391" s="23" t="s">
        <v>49</v>
      </c>
      <c r="Y391" s="23" t="s">
        <v>54</v>
      </c>
      <c r="Z391" s="23">
        <v>70</v>
      </c>
      <c r="AA391" s="28">
        <v>100</v>
      </c>
      <c r="AB391" s="26">
        <v>8300</v>
      </c>
      <c r="AC391" s="26">
        <f>Z391*AB391</f>
        <v>581000</v>
      </c>
      <c r="AD391" s="28">
        <v>40</v>
      </c>
      <c r="AE391" s="28">
        <v>70</v>
      </c>
      <c r="AF391" s="26">
        <f>(AC391*(100-AE391))/100</f>
        <v>174300</v>
      </c>
      <c r="AG391" s="26">
        <f>P391+AF391</f>
        <v>336300</v>
      </c>
      <c r="AH391" s="26">
        <f>(AG391*AA391)/100</f>
        <v>336300</v>
      </c>
      <c r="AI391" s="26">
        <v>0</v>
      </c>
      <c r="AJ391" s="26">
        <f t="shared" si="46"/>
        <v>336300</v>
      </c>
      <c r="AK391" s="26">
        <v>0.3</v>
      </c>
      <c r="AL391" s="26">
        <f>ROUND(AJ391*(AK391/100),2)</f>
        <v>1008.9</v>
      </c>
      <c r="AM391" s="3" t="s">
        <v>1363</v>
      </c>
    </row>
    <row r="392" spans="1:39" x14ac:dyDescent="0.25">
      <c r="A392" s="23"/>
      <c r="B392" s="24"/>
      <c r="C392" s="23"/>
      <c r="D392" s="23"/>
      <c r="E392" s="23"/>
      <c r="F392" s="23"/>
      <c r="G392" s="24"/>
      <c r="H392" s="23"/>
      <c r="I392" s="23"/>
      <c r="J392" s="23"/>
      <c r="K392" s="23"/>
      <c r="L392" s="23"/>
      <c r="M392" s="23"/>
      <c r="N392" s="25"/>
      <c r="O392" s="26"/>
      <c r="P392" s="26"/>
      <c r="Q392" s="23"/>
      <c r="R392" s="23"/>
      <c r="S392" s="27"/>
      <c r="T392" s="23"/>
      <c r="U392" s="23"/>
      <c r="V392" s="24"/>
      <c r="W392" s="23"/>
      <c r="X392" s="23"/>
      <c r="Y392" s="23"/>
      <c r="Z392" s="23"/>
      <c r="AA392" s="28"/>
      <c r="AB392" s="26"/>
      <c r="AC392" s="26"/>
      <c r="AD392" s="28"/>
      <c r="AE392" s="28"/>
      <c r="AF392" s="26"/>
      <c r="AG392" s="26" t="s">
        <v>60</v>
      </c>
      <c r="AH392" s="26">
        <f>SUM(AH382:AH391)</f>
        <v>2197274</v>
      </c>
      <c r="AI392" s="26"/>
      <c r="AJ392" s="26">
        <f>SUM(AJ382:AJ391)</f>
        <v>336300</v>
      </c>
      <c r="AK392" s="26"/>
      <c r="AL392" s="26">
        <f>SUM(AL382:AL391)</f>
        <v>1008.9</v>
      </c>
    </row>
    <row r="393" spans="1:39" x14ac:dyDescent="0.25">
      <c r="A393" s="23" t="s">
        <v>1364</v>
      </c>
      <c r="B393" s="24" t="s">
        <v>1365</v>
      </c>
      <c r="C393" s="23" t="s">
        <v>1366</v>
      </c>
      <c r="D393" s="23" t="s">
        <v>1367</v>
      </c>
      <c r="E393" s="23">
        <v>168</v>
      </c>
      <c r="F393" s="23" t="s">
        <v>1368</v>
      </c>
      <c r="G393" s="24" t="s">
        <v>1369</v>
      </c>
      <c r="H393" s="23" t="s">
        <v>43</v>
      </c>
      <c r="I393" s="23" t="s">
        <v>1370</v>
      </c>
      <c r="J393" s="23">
        <v>0</v>
      </c>
      <c r="K393" s="23">
        <v>0</v>
      </c>
      <c r="L393" s="23">
        <v>76.13</v>
      </c>
      <c r="M393" s="23" t="s">
        <v>59</v>
      </c>
      <c r="N393" s="25">
        <f>((J393*400)+(K393*100))+L393</f>
        <v>76.13</v>
      </c>
      <c r="O393" s="26">
        <v>3400</v>
      </c>
      <c r="P393" s="26">
        <f>N393*O393</f>
        <v>258841.99999999997</v>
      </c>
      <c r="Q393" s="23">
        <v>1</v>
      </c>
      <c r="R393" s="23" t="s">
        <v>1364</v>
      </c>
      <c r="S393" s="27" t="s">
        <v>1365</v>
      </c>
      <c r="T393" s="23" t="s">
        <v>1366</v>
      </c>
      <c r="U393" s="23" t="s">
        <v>1371</v>
      </c>
      <c r="V393" s="24" t="s">
        <v>1372</v>
      </c>
      <c r="W393" s="23" t="s">
        <v>48</v>
      </c>
      <c r="X393" s="23" t="s">
        <v>49</v>
      </c>
      <c r="Y393" s="23" t="s">
        <v>50</v>
      </c>
      <c r="Z393" s="23">
        <v>304.5</v>
      </c>
      <c r="AA393" s="28">
        <v>100</v>
      </c>
      <c r="AB393" s="26">
        <v>8300</v>
      </c>
      <c r="AC393" s="26">
        <f>Z393*AB393</f>
        <v>2527350</v>
      </c>
      <c r="AD393" s="28">
        <v>34</v>
      </c>
      <c r="AE393" s="28">
        <v>58</v>
      </c>
      <c r="AF393" s="26">
        <f>(AC393*(100-AE393))/100</f>
        <v>1061487</v>
      </c>
      <c r="AG393" s="26">
        <f>P393+AF393</f>
        <v>1320329</v>
      </c>
      <c r="AH393" s="26">
        <f>(AG393*AA393)/100</f>
        <v>1320329</v>
      </c>
      <c r="AI393" s="26">
        <v>50000000</v>
      </c>
      <c r="AJ393" s="26">
        <f>IF((AI393-AH393) &gt; 1,0,IF((AI393-AH393)&lt;0,AH393-AI393,AI393-AH393))</f>
        <v>0</v>
      </c>
      <c r="AK393" s="26">
        <v>0.02</v>
      </c>
      <c r="AL393" s="26">
        <f>ROUND(AJ393*(AK393/100),2)</f>
        <v>0</v>
      </c>
      <c r="AM393" s="3" t="s">
        <v>51</v>
      </c>
    </row>
    <row r="394" spans="1:39" x14ac:dyDescent="0.25">
      <c r="A394" s="23"/>
      <c r="B394" s="24"/>
      <c r="C394" s="23"/>
      <c r="D394" s="23"/>
      <c r="E394" s="23"/>
      <c r="F394" s="23"/>
      <c r="G394" s="24"/>
      <c r="H394" s="23"/>
      <c r="I394" s="23"/>
      <c r="J394" s="23">
        <v>3</v>
      </c>
      <c r="K394" s="23">
        <v>1</v>
      </c>
      <c r="L394" s="23">
        <v>80.87</v>
      </c>
      <c r="M394" s="23" t="s">
        <v>75</v>
      </c>
      <c r="N394" s="25">
        <f>((J394*400)+(K394*100))+L394</f>
        <v>1380.87</v>
      </c>
      <c r="O394" s="26">
        <v>3400</v>
      </c>
      <c r="P394" s="26">
        <f>N394*O394</f>
        <v>4694958</v>
      </c>
      <c r="Q394" s="23"/>
      <c r="R394" s="23"/>
      <c r="S394" s="27"/>
      <c r="T394" s="23"/>
      <c r="U394" s="23"/>
      <c r="V394" s="24"/>
      <c r="W394" s="23"/>
      <c r="X394" s="23"/>
      <c r="Y394" s="23"/>
      <c r="Z394" s="23"/>
      <c r="AA394" s="28"/>
      <c r="AB394" s="26"/>
      <c r="AC394" s="26"/>
      <c r="AD394" s="28"/>
      <c r="AE394" s="28"/>
      <c r="AF394" s="26"/>
      <c r="AG394" s="26">
        <f>AF394+P394</f>
        <v>4694958</v>
      </c>
      <c r="AH394" s="26">
        <f>AG394</f>
        <v>4694958</v>
      </c>
      <c r="AI394" s="26">
        <v>50000000</v>
      </c>
      <c r="AJ394" s="26">
        <f>IF((AI394-AH394) &gt; 1,0,IF((AI394-AH394)&lt;0,AH394-AI394,AI394-AH394))</f>
        <v>0</v>
      </c>
      <c r="AK394" s="26">
        <v>0.01</v>
      </c>
      <c r="AL394" s="26">
        <f>AJ394*(AK394/100)</f>
        <v>0</v>
      </c>
    </row>
    <row r="395" spans="1:39" x14ac:dyDescent="0.25">
      <c r="A395" s="23"/>
      <c r="B395" s="24"/>
      <c r="C395" s="23"/>
      <c r="D395" s="23"/>
      <c r="E395" s="23"/>
      <c r="F395" s="23"/>
      <c r="G395" s="24"/>
      <c r="H395" s="23"/>
      <c r="I395" s="23"/>
      <c r="J395" s="23"/>
      <c r="K395" s="23"/>
      <c r="L395" s="23"/>
      <c r="M395" s="23"/>
      <c r="N395" s="25"/>
      <c r="O395" s="26"/>
      <c r="P395" s="26"/>
      <c r="Q395" s="23"/>
      <c r="R395" s="23"/>
      <c r="S395" s="27"/>
      <c r="T395" s="23"/>
      <c r="U395" s="23"/>
      <c r="V395" s="24"/>
      <c r="W395" s="23"/>
      <c r="X395" s="23"/>
      <c r="Y395" s="23"/>
      <c r="Z395" s="23"/>
      <c r="AA395" s="28"/>
      <c r="AB395" s="26"/>
      <c r="AC395" s="26"/>
      <c r="AD395" s="28"/>
      <c r="AE395" s="28"/>
      <c r="AF395" s="26"/>
      <c r="AG395" s="26" t="s">
        <v>60</v>
      </c>
      <c r="AH395" s="26">
        <f>SUM(AH393:AH394)</f>
        <v>6015287</v>
      </c>
      <c r="AI395" s="26"/>
      <c r="AJ395" s="26">
        <f>SUM(AJ393:AJ394)</f>
        <v>0</v>
      </c>
      <c r="AK395" s="26"/>
      <c r="AL395" s="26">
        <f>SUM(AL393:AL394)</f>
        <v>0</v>
      </c>
    </row>
    <row r="396" spans="1:39" x14ac:dyDescent="0.25">
      <c r="A396" s="23" t="s">
        <v>1373</v>
      </c>
      <c r="B396" s="24"/>
      <c r="C396" s="23" t="s">
        <v>1374</v>
      </c>
      <c r="D396" s="23" t="s">
        <v>1375</v>
      </c>
      <c r="E396" s="23">
        <v>169</v>
      </c>
      <c r="F396" s="23" t="s">
        <v>1376</v>
      </c>
      <c r="G396" s="24" t="s">
        <v>1377</v>
      </c>
      <c r="H396" s="23" t="s">
        <v>43</v>
      </c>
      <c r="I396" s="23" t="s">
        <v>1378</v>
      </c>
      <c r="J396" s="23">
        <v>5</v>
      </c>
      <c r="K396" s="23">
        <v>1</v>
      </c>
      <c r="L396" s="23">
        <v>36</v>
      </c>
      <c r="M396" s="23" t="s">
        <v>75</v>
      </c>
      <c r="N396" s="25">
        <f>((J396*400)+(K396*100))+L396</f>
        <v>2136</v>
      </c>
      <c r="O396" s="26">
        <v>3150</v>
      </c>
      <c r="P396" s="26">
        <f>N396*O396</f>
        <v>6728400</v>
      </c>
      <c r="Q396" s="23"/>
      <c r="R396" s="23"/>
      <c r="S396" s="27"/>
      <c r="T396" s="23"/>
      <c r="U396" s="23"/>
      <c r="V396" s="24"/>
      <c r="W396" s="23"/>
      <c r="X396" s="23"/>
      <c r="Y396" s="23"/>
      <c r="Z396" s="23"/>
      <c r="AA396" s="28"/>
      <c r="AB396" s="26"/>
      <c r="AC396" s="26"/>
      <c r="AD396" s="28"/>
      <c r="AE396" s="28"/>
      <c r="AF396" s="26"/>
      <c r="AG396" s="26">
        <f>AF396+P396</f>
        <v>6728400</v>
      </c>
      <c r="AH396" s="26">
        <f>AG396</f>
        <v>6728400</v>
      </c>
      <c r="AI396" s="26">
        <v>50000000</v>
      </c>
      <c r="AJ396" s="26">
        <f>IF((AI396-AH396) &gt; 1,0,IF((AI396-AH396)&lt;0,AH396-AI396,AI396-AH396))</f>
        <v>0</v>
      </c>
      <c r="AK396" s="26">
        <v>0.01</v>
      </c>
      <c r="AL396" s="26">
        <f>AJ396*(AK396/100)</f>
        <v>0</v>
      </c>
    </row>
    <row r="397" spans="1:39" x14ac:dyDescent="0.25">
      <c r="A397" s="23"/>
      <c r="B397" s="24"/>
      <c r="C397" s="23"/>
      <c r="D397" s="23"/>
      <c r="E397" s="23">
        <v>170</v>
      </c>
      <c r="F397" s="23" t="s">
        <v>1379</v>
      </c>
      <c r="G397" s="24" t="s">
        <v>1380</v>
      </c>
      <c r="H397" s="23" t="s">
        <v>43</v>
      </c>
      <c r="I397" s="23" t="s">
        <v>1381</v>
      </c>
      <c r="J397" s="23">
        <v>7</v>
      </c>
      <c r="K397" s="23">
        <v>3</v>
      </c>
      <c r="L397" s="23">
        <v>97</v>
      </c>
      <c r="M397" s="23" t="s">
        <v>75</v>
      </c>
      <c r="N397" s="25">
        <f>((J397*400)+(K397*100))+L397</f>
        <v>3197</v>
      </c>
      <c r="O397" s="26">
        <v>2250</v>
      </c>
      <c r="P397" s="26">
        <f>N397*O397</f>
        <v>7193250</v>
      </c>
      <c r="Q397" s="23"/>
      <c r="R397" s="23"/>
      <c r="S397" s="27"/>
      <c r="T397" s="23"/>
      <c r="U397" s="23"/>
      <c r="V397" s="24"/>
      <c r="W397" s="23"/>
      <c r="X397" s="23"/>
      <c r="Y397" s="23"/>
      <c r="Z397" s="23"/>
      <c r="AA397" s="28"/>
      <c r="AB397" s="26"/>
      <c r="AC397" s="26"/>
      <c r="AD397" s="28"/>
      <c r="AE397" s="28"/>
      <c r="AF397" s="26"/>
      <c r="AG397" s="26">
        <f>AF397+P397</f>
        <v>7193250</v>
      </c>
      <c r="AH397" s="26">
        <f>AG397</f>
        <v>7193250</v>
      </c>
      <c r="AI397" s="26">
        <v>50000000</v>
      </c>
      <c r="AJ397" s="26">
        <f>IF((AI397-AH397) &gt; 1,0,IF((AI397-AH397)&lt;0,AH397-AI397,AI397-AH397))</f>
        <v>0</v>
      </c>
      <c r="AK397" s="26">
        <v>0.01</v>
      </c>
      <c r="AL397" s="26">
        <f>AJ397*(AK397/100)</f>
        <v>0</v>
      </c>
    </row>
    <row r="398" spans="1:39" x14ac:dyDescent="0.25">
      <c r="A398" s="23"/>
      <c r="B398" s="24"/>
      <c r="C398" s="23"/>
      <c r="D398" s="23"/>
      <c r="E398" s="23"/>
      <c r="F398" s="23"/>
      <c r="G398" s="24"/>
      <c r="H398" s="23"/>
      <c r="I398" s="23"/>
      <c r="J398" s="23">
        <v>0</v>
      </c>
      <c r="K398" s="23">
        <v>0</v>
      </c>
      <c r="L398" s="23">
        <v>3</v>
      </c>
      <c r="M398" s="23" t="s">
        <v>75</v>
      </c>
      <c r="N398" s="25">
        <f>((J398*400)+(K398*100))+L398</f>
        <v>3</v>
      </c>
      <c r="O398" s="26">
        <v>2250</v>
      </c>
      <c r="P398" s="26">
        <f>N398*O398</f>
        <v>6750</v>
      </c>
      <c r="Q398" s="23">
        <v>1</v>
      </c>
      <c r="R398" s="23" t="s">
        <v>1373</v>
      </c>
      <c r="S398" s="27"/>
      <c r="T398" s="23" t="s">
        <v>1374</v>
      </c>
      <c r="U398" s="23" t="s">
        <v>1382</v>
      </c>
      <c r="V398" s="24" t="s">
        <v>1383</v>
      </c>
      <c r="W398" s="23" t="s">
        <v>48</v>
      </c>
      <c r="X398" s="23" t="s">
        <v>49</v>
      </c>
      <c r="Y398" s="23" t="s">
        <v>571</v>
      </c>
      <c r="Z398" s="23">
        <v>12</v>
      </c>
      <c r="AA398" s="28">
        <v>100</v>
      </c>
      <c r="AB398" s="26">
        <v>8300</v>
      </c>
      <c r="AC398" s="26">
        <f>Z398*AB398</f>
        <v>99600</v>
      </c>
      <c r="AD398" s="28">
        <v>12</v>
      </c>
      <c r="AE398" s="28">
        <v>14</v>
      </c>
      <c r="AF398" s="26">
        <f>(AC398*(100-AE398))/100</f>
        <v>85656</v>
      </c>
      <c r="AG398" s="26">
        <f>P398+AF398</f>
        <v>92406</v>
      </c>
      <c r="AH398" s="26">
        <f>(AG398*AA398)/100</f>
        <v>92406</v>
      </c>
      <c r="AI398" s="26">
        <v>50000000</v>
      </c>
      <c r="AJ398" s="26">
        <f>IF((AI398-AH398) &gt; 1,0,IF((AI398-AH398)&lt;0,AH398-AI398,AI398-AH398))</f>
        <v>0</v>
      </c>
      <c r="AK398" s="26">
        <v>0.01</v>
      </c>
      <c r="AL398" s="26">
        <f>ROUND(AJ398*(AK398/100),2)</f>
        <v>0</v>
      </c>
      <c r="AM398" s="3" t="s">
        <v>83</v>
      </c>
    </row>
    <row r="399" spans="1:39" x14ac:dyDescent="0.25">
      <c r="A399" s="23"/>
      <c r="B399" s="24"/>
      <c r="C399" s="23"/>
      <c r="D399" s="23"/>
      <c r="E399" s="23"/>
      <c r="F399" s="23"/>
      <c r="G399" s="24"/>
      <c r="H399" s="23"/>
      <c r="I399" s="23"/>
      <c r="J399" s="23"/>
      <c r="K399" s="23"/>
      <c r="L399" s="23"/>
      <c r="M399" s="23"/>
      <c r="N399" s="25"/>
      <c r="O399" s="26"/>
      <c r="P399" s="26"/>
      <c r="Q399" s="23"/>
      <c r="R399" s="23"/>
      <c r="S399" s="27"/>
      <c r="T399" s="23"/>
      <c r="U399" s="23"/>
      <c r="V399" s="24"/>
      <c r="W399" s="23"/>
      <c r="X399" s="23"/>
      <c r="Y399" s="23"/>
      <c r="Z399" s="23"/>
      <c r="AA399" s="28"/>
      <c r="AB399" s="26"/>
      <c r="AC399" s="26"/>
      <c r="AD399" s="28"/>
      <c r="AE399" s="28"/>
      <c r="AF399" s="26"/>
      <c r="AG399" s="26" t="s">
        <v>60</v>
      </c>
      <c r="AH399" s="26">
        <f>SUM(AH396:AH398)</f>
        <v>14014056</v>
      </c>
      <c r="AI399" s="26"/>
      <c r="AJ399" s="26">
        <f>SUM(AJ396:AJ398)</f>
        <v>0</v>
      </c>
      <c r="AK399" s="26"/>
      <c r="AL399" s="26">
        <f>SUM(AL396:AL398)</f>
        <v>0</v>
      </c>
    </row>
    <row r="400" spans="1:39" x14ac:dyDescent="0.25">
      <c r="A400" s="23" t="s">
        <v>1384</v>
      </c>
      <c r="B400" s="24" t="s">
        <v>1385</v>
      </c>
      <c r="C400" s="23" t="s">
        <v>1386</v>
      </c>
      <c r="D400" s="23" t="s">
        <v>1387</v>
      </c>
      <c r="E400" s="23">
        <v>171</v>
      </c>
      <c r="F400" s="23" t="s">
        <v>1388</v>
      </c>
      <c r="G400" s="24" t="s">
        <v>1389</v>
      </c>
      <c r="H400" s="23" t="s">
        <v>43</v>
      </c>
      <c r="I400" s="23" t="s">
        <v>1390</v>
      </c>
      <c r="J400" s="23">
        <v>0</v>
      </c>
      <c r="K400" s="23">
        <v>0</v>
      </c>
      <c r="L400" s="23">
        <v>18</v>
      </c>
      <c r="M400" s="23" t="s">
        <v>75</v>
      </c>
      <c r="N400" s="25">
        <f>((J400*400)+(K400*100))+L400</f>
        <v>18</v>
      </c>
      <c r="O400" s="26">
        <v>2500</v>
      </c>
      <c r="P400" s="26">
        <f>N400*O400</f>
        <v>45000</v>
      </c>
      <c r="Q400" s="23"/>
      <c r="R400" s="23"/>
      <c r="S400" s="27"/>
      <c r="T400" s="23"/>
      <c r="U400" s="23"/>
      <c r="V400" s="24"/>
      <c r="W400" s="23"/>
      <c r="X400" s="23"/>
      <c r="Y400" s="23"/>
      <c r="Z400" s="23"/>
      <c r="AA400" s="28"/>
      <c r="AB400" s="26"/>
      <c r="AC400" s="26"/>
      <c r="AD400" s="28"/>
      <c r="AE400" s="28"/>
      <c r="AF400" s="26"/>
      <c r="AG400" s="26">
        <f>AF400+P400</f>
        <v>45000</v>
      </c>
      <c r="AH400" s="26">
        <f>AG400</f>
        <v>45000</v>
      </c>
      <c r="AI400" s="26">
        <v>50000000</v>
      </c>
      <c r="AJ400" s="26">
        <f>IF((AI400-AH400) &gt; 1,0,IF((AI400-AH400)&lt;0,AH400-AI400,AI400-AH400))</f>
        <v>0</v>
      </c>
      <c r="AK400" s="26">
        <v>0.01</v>
      </c>
      <c r="AL400" s="26">
        <f>AJ400*(AK400/100)</f>
        <v>0</v>
      </c>
    </row>
    <row r="401" spans="1:39" x14ac:dyDescent="0.25">
      <c r="A401" s="23"/>
      <c r="B401" s="24"/>
      <c r="C401" s="23"/>
      <c r="D401" s="23"/>
      <c r="E401" s="23">
        <v>172</v>
      </c>
      <c r="F401" s="23" t="s">
        <v>1391</v>
      </c>
      <c r="G401" s="24" t="s">
        <v>1392</v>
      </c>
      <c r="H401" s="23" t="s">
        <v>43</v>
      </c>
      <c r="I401" s="23" t="s">
        <v>1393</v>
      </c>
      <c r="J401" s="23">
        <v>0</v>
      </c>
      <c r="K401" s="23">
        <v>1</v>
      </c>
      <c r="L401" s="23">
        <v>0</v>
      </c>
      <c r="M401" s="23" t="s">
        <v>75</v>
      </c>
      <c r="N401" s="25">
        <f>((J401*400)+(K401*100))+L401</f>
        <v>100</v>
      </c>
      <c r="O401" s="26">
        <v>5000</v>
      </c>
      <c r="P401" s="26">
        <f>N401*O401</f>
        <v>500000</v>
      </c>
      <c r="Q401" s="23"/>
      <c r="R401" s="23"/>
      <c r="S401" s="27"/>
      <c r="T401" s="23"/>
      <c r="U401" s="23"/>
      <c r="V401" s="24"/>
      <c r="W401" s="23"/>
      <c r="X401" s="23"/>
      <c r="Y401" s="23"/>
      <c r="Z401" s="23"/>
      <c r="AA401" s="28"/>
      <c r="AB401" s="26"/>
      <c r="AC401" s="26"/>
      <c r="AD401" s="28"/>
      <c r="AE401" s="28"/>
      <c r="AF401" s="26"/>
      <c r="AG401" s="26">
        <f>AF401+P401</f>
        <v>500000</v>
      </c>
      <c r="AH401" s="26">
        <f>AG401</f>
        <v>500000</v>
      </c>
      <c r="AI401" s="26">
        <v>50000000</v>
      </c>
      <c r="AJ401" s="26">
        <f>IF((AI401-AH401) &gt; 1,0,IF((AI401-AH401)&lt;0,AH401-AI401,AI401-AH401))</f>
        <v>0</v>
      </c>
      <c r="AK401" s="26">
        <v>0.01</v>
      </c>
      <c r="AL401" s="26">
        <f>AJ401*(AK401/100)</f>
        <v>0</v>
      </c>
    </row>
    <row r="402" spans="1:39" x14ac:dyDescent="0.25">
      <c r="A402" s="23"/>
      <c r="B402" s="24"/>
      <c r="C402" s="23"/>
      <c r="D402" s="23"/>
      <c r="E402" s="23">
        <v>173</v>
      </c>
      <c r="F402" s="23" t="s">
        <v>1394</v>
      </c>
      <c r="G402" s="24" t="s">
        <v>1395</v>
      </c>
      <c r="H402" s="23" t="s">
        <v>43</v>
      </c>
      <c r="I402" s="23" t="s">
        <v>1396</v>
      </c>
      <c r="J402" s="23">
        <v>1</v>
      </c>
      <c r="K402" s="23">
        <v>1</v>
      </c>
      <c r="L402" s="23">
        <v>61</v>
      </c>
      <c r="M402" s="23" t="s">
        <v>75</v>
      </c>
      <c r="N402" s="25">
        <f>((J402*400)+(K402*100))+L402</f>
        <v>561</v>
      </c>
      <c r="O402" s="26">
        <v>3600</v>
      </c>
      <c r="P402" s="26">
        <f>N402*O402</f>
        <v>2019600</v>
      </c>
      <c r="Q402" s="23"/>
      <c r="R402" s="23"/>
      <c r="S402" s="27"/>
      <c r="T402" s="23"/>
      <c r="U402" s="23"/>
      <c r="V402" s="24"/>
      <c r="W402" s="23"/>
      <c r="X402" s="23"/>
      <c r="Y402" s="23"/>
      <c r="Z402" s="23"/>
      <c r="AA402" s="28"/>
      <c r="AB402" s="26"/>
      <c r="AC402" s="26"/>
      <c r="AD402" s="28"/>
      <c r="AE402" s="28"/>
      <c r="AF402" s="26"/>
      <c r="AG402" s="26">
        <f>AF402+P402</f>
        <v>2019600</v>
      </c>
      <c r="AH402" s="26">
        <f>AG402</f>
        <v>2019600</v>
      </c>
      <c r="AI402" s="26">
        <v>50000000</v>
      </c>
      <c r="AJ402" s="26">
        <f>IF((AI402-AH402) &gt; 1,0,IF((AI402-AH402)&lt;0,AH402-AI402,AI402-AH402))</f>
        <v>0</v>
      </c>
      <c r="AK402" s="26">
        <v>0.01</v>
      </c>
      <c r="AL402" s="26">
        <f>AJ402*(AK402/100)</f>
        <v>0</v>
      </c>
    </row>
    <row r="403" spans="1:39" x14ac:dyDescent="0.25">
      <c r="A403" s="23"/>
      <c r="B403" s="24"/>
      <c r="C403" s="23"/>
      <c r="D403" s="23"/>
      <c r="E403" s="23"/>
      <c r="F403" s="23"/>
      <c r="G403" s="24"/>
      <c r="H403" s="23"/>
      <c r="I403" s="23"/>
      <c r="J403" s="23">
        <v>0</v>
      </c>
      <c r="K403" s="23">
        <v>0</v>
      </c>
      <c r="L403" s="23">
        <v>54</v>
      </c>
      <c r="M403" s="23" t="s">
        <v>59</v>
      </c>
      <c r="N403" s="25">
        <f>((J403*400)+(K403*100))+L403</f>
        <v>54</v>
      </c>
      <c r="O403" s="26">
        <v>3600</v>
      </c>
      <c r="P403" s="26">
        <f>N403*O403</f>
        <v>194400</v>
      </c>
      <c r="Q403" s="23">
        <v>1</v>
      </c>
      <c r="R403" s="23" t="s">
        <v>1384</v>
      </c>
      <c r="S403" s="27" t="s">
        <v>1385</v>
      </c>
      <c r="T403" s="23" t="s">
        <v>1386</v>
      </c>
      <c r="U403" s="23" t="s">
        <v>1397</v>
      </c>
      <c r="V403" s="24" t="s">
        <v>1398</v>
      </c>
      <c r="W403" s="23" t="s">
        <v>48</v>
      </c>
      <c r="X403" s="23" t="s">
        <v>49</v>
      </c>
      <c r="Y403" s="23" t="s">
        <v>50</v>
      </c>
      <c r="Z403" s="23">
        <v>216</v>
      </c>
      <c r="AA403" s="28">
        <v>100</v>
      </c>
      <c r="AB403" s="26">
        <v>8300</v>
      </c>
      <c r="AC403" s="26">
        <f>Z403*AB403</f>
        <v>1792800</v>
      </c>
      <c r="AD403" s="28">
        <v>32</v>
      </c>
      <c r="AE403" s="28">
        <v>54</v>
      </c>
      <c r="AF403" s="26">
        <f>(AC403*(100-AE403))/100</f>
        <v>824688</v>
      </c>
      <c r="AG403" s="26">
        <f>P403+AF403</f>
        <v>1019088</v>
      </c>
      <c r="AH403" s="26">
        <f>(AG403*AA403)/100</f>
        <v>1019088</v>
      </c>
      <c r="AI403" s="26">
        <v>50000000</v>
      </c>
      <c r="AJ403" s="26">
        <f>IF((AI403-AH403) &gt; 1,0,IF((AI403-AH403)&lt;0,AH403-AI403,AI403-AH403))</f>
        <v>0</v>
      </c>
      <c r="AK403" s="26">
        <v>0.02</v>
      </c>
      <c r="AL403" s="26">
        <f>ROUND(AJ403*(AK403/100),2)</f>
        <v>0</v>
      </c>
      <c r="AM403" s="3" t="s">
        <v>51</v>
      </c>
    </row>
    <row r="404" spans="1:39" x14ac:dyDescent="0.25">
      <c r="A404" s="23"/>
      <c r="B404" s="24"/>
      <c r="C404" s="23"/>
      <c r="D404" s="23"/>
      <c r="E404" s="23"/>
      <c r="F404" s="23"/>
      <c r="G404" s="24"/>
      <c r="H404" s="23"/>
      <c r="I404" s="23"/>
      <c r="J404" s="23"/>
      <c r="K404" s="23"/>
      <c r="L404" s="23"/>
      <c r="M404" s="23"/>
      <c r="N404" s="25"/>
      <c r="O404" s="26"/>
      <c r="P404" s="26"/>
      <c r="Q404" s="23"/>
      <c r="R404" s="23"/>
      <c r="S404" s="27"/>
      <c r="T404" s="23"/>
      <c r="U404" s="23"/>
      <c r="V404" s="24"/>
      <c r="W404" s="23"/>
      <c r="X404" s="23"/>
      <c r="Y404" s="23"/>
      <c r="Z404" s="23"/>
      <c r="AA404" s="28"/>
      <c r="AB404" s="26"/>
      <c r="AC404" s="26"/>
      <c r="AD404" s="28"/>
      <c r="AE404" s="28"/>
      <c r="AF404" s="26"/>
      <c r="AG404" s="26" t="s">
        <v>60</v>
      </c>
      <c r="AH404" s="26">
        <f>SUM(AH400:AH403)</f>
        <v>3583688</v>
      </c>
      <c r="AI404" s="26"/>
      <c r="AJ404" s="26">
        <f>SUM(AJ400:AJ403)</f>
        <v>0</v>
      </c>
      <c r="AK404" s="26"/>
      <c r="AL404" s="26">
        <f>SUM(AL400:AL403)</f>
        <v>0</v>
      </c>
    </row>
    <row r="405" spans="1:39" x14ac:dyDescent="0.25">
      <c r="A405" s="23" t="s">
        <v>1399</v>
      </c>
      <c r="B405" s="24" t="s">
        <v>1400</v>
      </c>
      <c r="C405" s="23" t="s">
        <v>1401</v>
      </c>
      <c r="D405" s="23" t="s">
        <v>1402</v>
      </c>
      <c r="E405" s="23">
        <v>174</v>
      </c>
      <c r="F405" s="23" t="s">
        <v>1403</v>
      </c>
      <c r="G405" s="24" t="s">
        <v>1404</v>
      </c>
      <c r="H405" s="23" t="s">
        <v>43</v>
      </c>
      <c r="I405" s="23" t="s">
        <v>1405</v>
      </c>
      <c r="J405" s="23">
        <v>8</v>
      </c>
      <c r="K405" s="23">
        <v>0</v>
      </c>
      <c r="L405" s="23">
        <v>30</v>
      </c>
      <c r="M405" s="23" t="s">
        <v>75</v>
      </c>
      <c r="N405" s="25">
        <f>((J405*400)+(K405*100))+L405</f>
        <v>3230</v>
      </c>
      <c r="O405" s="26">
        <v>1500</v>
      </c>
      <c r="P405" s="26">
        <f>N405*O405</f>
        <v>4845000</v>
      </c>
      <c r="Q405" s="23"/>
      <c r="R405" s="23"/>
      <c r="S405" s="27"/>
      <c r="T405" s="23"/>
      <c r="U405" s="23"/>
      <c r="V405" s="24"/>
      <c r="W405" s="23"/>
      <c r="X405" s="23"/>
      <c r="Y405" s="23"/>
      <c r="Z405" s="23"/>
      <c r="AA405" s="28"/>
      <c r="AB405" s="26"/>
      <c r="AC405" s="26"/>
      <c r="AD405" s="28"/>
      <c r="AE405" s="28"/>
      <c r="AF405" s="26"/>
      <c r="AG405" s="26">
        <f>AF405+P405</f>
        <v>4845000</v>
      </c>
      <c r="AH405" s="26">
        <f>AG405</f>
        <v>4845000</v>
      </c>
      <c r="AI405" s="26">
        <v>50000000</v>
      </c>
      <c r="AJ405" s="26">
        <f>IF((AI405-AH405) &gt; 1,0,IF((AI405-AH405)&lt;0,AH405-AI405,AI405-AH405))</f>
        <v>0</v>
      </c>
      <c r="AK405" s="26">
        <v>0.01</v>
      </c>
      <c r="AL405" s="26">
        <f>AJ405*(AK405/100)</f>
        <v>0</v>
      </c>
    </row>
    <row r="406" spans="1:39" x14ac:dyDescent="0.25">
      <c r="A406" s="23"/>
      <c r="B406" s="24"/>
      <c r="C406" s="23"/>
      <c r="D406" s="23"/>
      <c r="E406" s="23">
        <v>175</v>
      </c>
      <c r="F406" s="23" t="s">
        <v>1406</v>
      </c>
      <c r="G406" s="24" t="s">
        <v>1407</v>
      </c>
      <c r="H406" s="23" t="s">
        <v>43</v>
      </c>
      <c r="I406" s="23" t="s">
        <v>1408</v>
      </c>
      <c r="J406" s="23">
        <v>0</v>
      </c>
      <c r="K406" s="23">
        <v>2</v>
      </c>
      <c r="L406" s="23">
        <v>76.56</v>
      </c>
      <c r="M406" s="23" t="s">
        <v>59</v>
      </c>
      <c r="N406" s="25">
        <f>((J406*400)+(K406*100))+L406</f>
        <v>276.56</v>
      </c>
      <c r="O406" s="26">
        <v>4500</v>
      </c>
      <c r="P406" s="26">
        <f>N406*O406</f>
        <v>1244520</v>
      </c>
      <c r="Q406" s="23">
        <v>1</v>
      </c>
      <c r="R406" s="23" t="s">
        <v>1399</v>
      </c>
      <c r="S406" s="27" t="s">
        <v>1400</v>
      </c>
      <c r="T406" s="23" t="s">
        <v>1401</v>
      </c>
      <c r="U406" s="23" t="s">
        <v>1409</v>
      </c>
      <c r="V406" s="24" t="s">
        <v>1410</v>
      </c>
      <c r="W406" s="23" t="s">
        <v>142</v>
      </c>
      <c r="X406" s="23" t="s">
        <v>143</v>
      </c>
      <c r="Y406" s="23" t="s">
        <v>50</v>
      </c>
      <c r="Z406" s="23">
        <v>516</v>
      </c>
      <c r="AA406" s="28">
        <v>100</v>
      </c>
      <c r="AB406" s="26">
        <v>7950</v>
      </c>
      <c r="AC406" s="26">
        <f>Z406*AB406</f>
        <v>4102200</v>
      </c>
      <c r="AD406" s="28">
        <v>17</v>
      </c>
      <c r="AE406" s="28">
        <v>60</v>
      </c>
      <c r="AF406" s="26">
        <f>(AC406*(100-AE406))/100</f>
        <v>1640880</v>
      </c>
      <c r="AG406" s="26">
        <f>P406+AF406</f>
        <v>2885400</v>
      </c>
      <c r="AH406" s="26">
        <f>(AG406*AA406)/100</f>
        <v>2885400</v>
      </c>
      <c r="AI406" s="26">
        <v>50000000</v>
      </c>
      <c r="AJ406" s="26">
        <f>IF((AI406-AH406) &gt; 1,0,IF((AI406-AH406)&lt;0,AH406-AI406,AI406-AH406))</f>
        <v>0</v>
      </c>
      <c r="AK406" s="26">
        <v>0.02</v>
      </c>
      <c r="AL406" s="26">
        <f>ROUND(AJ406*(AK406/100),2)</f>
        <v>0</v>
      </c>
      <c r="AM406" s="3" t="s">
        <v>110</v>
      </c>
    </row>
    <row r="407" spans="1:39" x14ac:dyDescent="0.25">
      <c r="A407" s="23"/>
      <c r="B407" s="24"/>
      <c r="C407" s="23"/>
      <c r="D407" s="23"/>
      <c r="E407" s="23"/>
      <c r="F407" s="23"/>
      <c r="G407" s="24"/>
      <c r="H407" s="23"/>
      <c r="I407" s="23"/>
      <c r="J407" s="23">
        <v>0</v>
      </c>
      <c r="K407" s="23">
        <v>0</v>
      </c>
      <c r="L407" s="23">
        <v>16.5</v>
      </c>
      <c r="M407" s="23" t="s">
        <v>59</v>
      </c>
      <c r="N407" s="25">
        <f>((J407*400)+(K407*100))+L407</f>
        <v>16.5</v>
      </c>
      <c r="O407" s="26">
        <v>4500</v>
      </c>
      <c r="P407" s="26">
        <f>N407*O407</f>
        <v>74250</v>
      </c>
      <c r="Q407" s="23">
        <v>1</v>
      </c>
      <c r="R407" s="23" t="s">
        <v>1399</v>
      </c>
      <c r="S407" s="27" t="s">
        <v>1400</v>
      </c>
      <c r="T407" s="23" t="s">
        <v>1401</v>
      </c>
      <c r="U407" s="23" t="s">
        <v>1409</v>
      </c>
      <c r="V407" s="24" t="s">
        <v>1411</v>
      </c>
      <c r="W407" s="23" t="s">
        <v>53</v>
      </c>
      <c r="X407" s="23" t="s">
        <v>49</v>
      </c>
      <c r="Y407" s="23" t="s">
        <v>50</v>
      </c>
      <c r="Z407" s="23">
        <v>66</v>
      </c>
      <c r="AA407" s="28">
        <v>100</v>
      </c>
      <c r="AB407" s="26">
        <v>2750</v>
      </c>
      <c r="AC407" s="26">
        <f>Z407*AB407</f>
        <v>181500</v>
      </c>
      <c r="AD407" s="28">
        <v>17</v>
      </c>
      <c r="AE407" s="28">
        <v>24</v>
      </c>
      <c r="AF407" s="26">
        <f>(AC407*(100-AE407))/100</f>
        <v>137940</v>
      </c>
      <c r="AG407" s="26">
        <f>P407+AF407</f>
        <v>212190</v>
      </c>
      <c r="AH407" s="26">
        <f>(AG407*AA407)/100</f>
        <v>212190</v>
      </c>
      <c r="AI407" s="26">
        <v>50000000</v>
      </c>
      <c r="AJ407" s="26">
        <f>IF((AI407-AH407) &gt; 1,0,IF((AI407-AH407)&lt;0,AH407-AI407,AI407-AH407))</f>
        <v>0</v>
      </c>
      <c r="AK407" s="26">
        <v>0.02</v>
      </c>
      <c r="AL407" s="26">
        <f>ROUND(AJ407*(AK407/100),2)</f>
        <v>0</v>
      </c>
      <c r="AM407" s="3" t="s">
        <v>83</v>
      </c>
    </row>
    <row r="408" spans="1:39" x14ac:dyDescent="0.25">
      <c r="A408" s="23"/>
      <c r="B408" s="24"/>
      <c r="C408" s="23"/>
      <c r="D408" s="23"/>
      <c r="E408" s="23"/>
      <c r="F408" s="23"/>
      <c r="G408" s="24"/>
      <c r="H408" s="23"/>
      <c r="I408" s="23"/>
      <c r="J408" s="23">
        <v>0</v>
      </c>
      <c r="K408" s="23">
        <v>0</v>
      </c>
      <c r="L408" s="23">
        <v>3.94</v>
      </c>
      <c r="M408" s="23" t="s">
        <v>59</v>
      </c>
      <c r="N408" s="25">
        <f>((J408*400)+(K408*100))+L408</f>
        <v>3.94</v>
      </c>
      <c r="O408" s="26">
        <v>4500</v>
      </c>
      <c r="P408" s="26">
        <f>N408*O408</f>
        <v>17730</v>
      </c>
      <c r="Q408" s="23">
        <v>1</v>
      </c>
      <c r="R408" s="23" t="s">
        <v>1399</v>
      </c>
      <c r="S408" s="27" t="s">
        <v>1400</v>
      </c>
      <c r="T408" s="23" t="s">
        <v>1401</v>
      </c>
      <c r="U408" s="23" t="s">
        <v>1409</v>
      </c>
      <c r="V408" s="24" t="s">
        <v>1412</v>
      </c>
      <c r="W408" s="23" t="s">
        <v>53</v>
      </c>
      <c r="X408" s="23" t="s">
        <v>80</v>
      </c>
      <c r="Y408" s="23" t="s">
        <v>50</v>
      </c>
      <c r="Z408" s="23">
        <v>15.75</v>
      </c>
      <c r="AA408" s="28">
        <v>100</v>
      </c>
      <c r="AB408" s="26">
        <v>2750</v>
      </c>
      <c r="AC408" s="26">
        <f>Z408*AB408</f>
        <v>43312.5</v>
      </c>
      <c r="AD408" s="28">
        <v>17</v>
      </c>
      <c r="AE408" s="28">
        <v>79</v>
      </c>
      <c r="AF408" s="26">
        <f>(AC408*(100-AE408))/100</f>
        <v>9095.625</v>
      </c>
      <c r="AG408" s="26">
        <f>P408+AF408</f>
        <v>26825.625</v>
      </c>
      <c r="AH408" s="26">
        <f>(AG408*AA408)/100</f>
        <v>26825.625</v>
      </c>
      <c r="AI408" s="26">
        <v>50000000</v>
      </c>
      <c r="AJ408" s="26">
        <f>IF((AI408-AH408) &gt; 1,0,IF((AI408-AH408)&lt;0,AH408-AI408,AI408-AH408))</f>
        <v>0</v>
      </c>
      <c r="AK408" s="26">
        <v>0.02</v>
      </c>
      <c r="AL408" s="26">
        <f>ROUND(AJ408*(AK408/100),2)</f>
        <v>0</v>
      </c>
      <c r="AM408" s="3" t="s">
        <v>264</v>
      </c>
    </row>
    <row r="409" spans="1:39" x14ac:dyDescent="0.25">
      <c r="A409" s="23"/>
      <c r="B409" s="24"/>
      <c r="C409" s="23"/>
      <c r="D409" s="23"/>
      <c r="E409" s="23"/>
      <c r="F409" s="23"/>
      <c r="G409" s="24"/>
      <c r="H409" s="23"/>
      <c r="I409" s="23"/>
      <c r="J409" s="23">
        <v>0</v>
      </c>
      <c r="K409" s="23">
        <v>0</v>
      </c>
      <c r="L409" s="23">
        <v>7</v>
      </c>
      <c r="M409" s="23" t="s">
        <v>59</v>
      </c>
      <c r="N409" s="25">
        <f>((J409*400)+(K409*100))+L409</f>
        <v>7</v>
      </c>
      <c r="O409" s="26">
        <v>4500</v>
      </c>
      <c r="P409" s="26">
        <f>N409*O409</f>
        <v>31500</v>
      </c>
      <c r="Q409" s="23">
        <v>1</v>
      </c>
      <c r="R409" s="23" t="s">
        <v>1399</v>
      </c>
      <c r="S409" s="27" t="s">
        <v>1400</v>
      </c>
      <c r="T409" s="23" t="s">
        <v>1401</v>
      </c>
      <c r="U409" s="23" t="s">
        <v>1409</v>
      </c>
      <c r="V409" s="24" t="s">
        <v>1413</v>
      </c>
      <c r="W409" s="23" t="s">
        <v>79</v>
      </c>
      <c r="X409" s="23" t="s">
        <v>80</v>
      </c>
      <c r="Y409" s="23" t="s">
        <v>50</v>
      </c>
      <c r="Z409" s="23">
        <v>28</v>
      </c>
      <c r="AA409" s="28">
        <v>100</v>
      </c>
      <c r="AB409" s="26">
        <v>8200</v>
      </c>
      <c r="AC409" s="26">
        <f>Z409*AB409</f>
        <v>229600</v>
      </c>
      <c r="AD409" s="28">
        <v>17</v>
      </c>
      <c r="AE409" s="28">
        <v>79</v>
      </c>
      <c r="AF409" s="26">
        <f>(AC409*(100-AE409))/100</f>
        <v>48216</v>
      </c>
      <c r="AG409" s="26">
        <f>P409+AF409</f>
        <v>79716</v>
      </c>
      <c r="AH409" s="26">
        <f>(AG409*AA409)/100</f>
        <v>79716</v>
      </c>
      <c r="AI409" s="26">
        <v>50000000</v>
      </c>
      <c r="AJ409" s="26">
        <f>IF((AI409-AH409) &gt; 1,0,IF((AI409-AH409)&lt;0,AH409-AI409,AI409-AH409))</f>
        <v>0</v>
      </c>
      <c r="AK409" s="26">
        <v>0.02</v>
      </c>
      <c r="AL409" s="26">
        <f>ROUND(AJ409*(AK409/100),2)</f>
        <v>0</v>
      </c>
      <c r="AM409" s="3" t="s">
        <v>368</v>
      </c>
    </row>
    <row r="410" spans="1:39" x14ac:dyDescent="0.25">
      <c r="A410" s="23"/>
      <c r="B410" s="24"/>
      <c r="C410" s="23"/>
      <c r="D410" s="23"/>
      <c r="E410" s="23"/>
      <c r="F410" s="23"/>
      <c r="G410" s="24"/>
      <c r="H410" s="23"/>
      <c r="I410" s="23"/>
      <c r="J410" s="23"/>
      <c r="K410" s="23"/>
      <c r="L410" s="23"/>
      <c r="M410" s="23"/>
      <c r="N410" s="25"/>
      <c r="O410" s="26"/>
      <c r="P410" s="26"/>
      <c r="Q410" s="23"/>
      <c r="R410" s="23"/>
      <c r="S410" s="27"/>
      <c r="T410" s="23"/>
      <c r="U410" s="23"/>
      <c r="V410" s="24"/>
      <c r="W410" s="23"/>
      <c r="X410" s="23"/>
      <c r="Y410" s="23"/>
      <c r="Z410" s="23"/>
      <c r="AA410" s="28"/>
      <c r="AB410" s="26"/>
      <c r="AC410" s="26"/>
      <c r="AD410" s="28"/>
      <c r="AE410" s="28"/>
      <c r="AF410" s="26"/>
      <c r="AG410" s="26" t="s">
        <v>60</v>
      </c>
      <c r="AH410" s="26">
        <f>SUM(AH405:AH409)</f>
        <v>8049131.625</v>
      </c>
      <c r="AI410" s="26"/>
      <c r="AJ410" s="26">
        <f>SUM(AJ405:AJ409)</f>
        <v>0</v>
      </c>
      <c r="AK410" s="26"/>
      <c r="AL410" s="26">
        <f>SUM(AL405:AL409)</f>
        <v>0</v>
      </c>
    </row>
    <row r="411" spans="1:39" x14ac:dyDescent="0.25">
      <c r="A411" s="23" t="s">
        <v>1414</v>
      </c>
      <c r="B411" s="24" t="s">
        <v>1415</v>
      </c>
      <c r="C411" s="23" t="s">
        <v>1416</v>
      </c>
      <c r="D411" s="23" t="s">
        <v>1417</v>
      </c>
      <c r="E411" s="23">
        <v>176</v>
      </c>
      <c r="F411" s="23" t="s">
        <v>1418</v>
      </c>
      <c r="G411" s="24" t="s">
        <v>1419</v>
      </c>
      <c r="H411" s="23" t="s">
        <v>43</v>
      </c>
      <c r="I411" s="23" t="s">
        <v>1420</v>
      </c>
      <c r="J411" s="23">
        <v>0</v>
      </c>
      <c r="K411" s="23">
        <v>0</v>
      </c>
      <c r="L411" s="23">
        <v>96</v>
      </c>
      <c r="M411" s="23" t="s">
        <v>75</v>
      </c>
      <c r="N411" s="25">
        <f>((J411*400)+(K411*100))+L411</f>
        <v>96</v>
      </c>
      <c r="O411" s="26">
        <v>10000</v>
      </c>
      <c r="P411" s="26">
        <f>N411*O411</f>
        <v>960000</v>
      </c>
      <c r="Q411" s="23"/>
      <c r="R411" s="23"/>
      <c r="S411" s="27"/>
      <c r="T411" s="23"/>
      <c r="U411" s="23"/>
      <c r="V411" s="24"/>
      <c r="W411" s="23"/>
      <c r="X411" s="23"/>
      <c r="Y411" s="23"/>
      <c r="Z411" s="23"/>
      <c r="AA411" s="28"/>
      <c r="AB411" s="26"/>
      <c r="AC411" s="26"/>
      <c r="AD411" s="28"/>
      <c r="AE411" s="28"/>
      <c r="AF411" s="26"/>
      <c r="AG411" s="26">
        <f>AF411+P411</f>
        <v>960000</v>
      </c>
      <c r="AH411" s="26">
        <f>AG411</f>
        <v>960000</v>
      </c>
      <c r="AI411" s="26">
        <v>50000000</v>
      </c>
      <c r="AJ411" s="26">
        <f>IF((AI411-AH411) &gt; 1,0,IF((AI411-AH411)&lt;0,AH411-AI411,AI411-AH411))</f>
        <v>0</v>
      </c>
      <c r="AK411" s="26">
        <v>0.01</v>
      </c>
      <c r="AL411" s="26">
        <f>AJ411*(AK411/100)</f>
        <v>0</v>
      </c>
    </row>
    <row r="412" spans="1:39" x14ac:dyDescent="0.25">
      <c r="A412" s="23"/>
      <c r="B412" s="24"/>
      <c r="C412" s="23"/>
      <c r="D412" s="23"/>
      <c r="E412" s="23"/>
      <c r="F412" s="23"/>
      <c r="G412" s="24"/>
      <c r="H412" s="23"/>
      <c r="I412" s="23"/>
      <c r="J412" s="23"/>
      <c r="K412" s="23"/>
      <c r="L412" s="23"/>
      <c r="M412" s="23"/>
      <c r="N412" s="25"/>
      <c r="O412" s="26"/>
      <c r="P412" s="26"/>
      <c r="Q412" s="23"/>
      <c r="R412" s="23"/>
      <c r="S412" s="27"/>
      <c r="T412" s="23"/>
      <c r="U412" s="23"/>
      <c r="V412" s="24"/>
      <c r="W412" s="23"/>
      <c r="X412" s="23"/>
      <c r="Y412" s="23"/>
      <c r="Z412" s="23"/>
      <c r="AA412" s="28"/>
      <c r="AB412" s="26"/>
      <c r="AC412" s="26"/>
      <c r="AD412" s="28"/>
      <c r="AE412" s="28"/>
      <c r="AF412" s="26"/>
      <c r="AG412" s="26" t="s">
        <v>60</v>
      </c>
      <c r="AH412" s="26">
        <f>AH411</f>
        <v>960000</v>
      </c>
      <c r="AI412" s="26"/>
      <c r="AJ412" s="26">
        <f>AJ411</f>
        <v>0</v>
      </c>
      <c r="AK412" s="26"/>
      <c r="AL412" s="26">
        <f>AL411</f>
        <v>0</v>
      </c>
    </row>
    <row r="413" spans="1:39" x14ac:dyDescent="0.25">
      <c r="A413" s="23" t="s">
        <v>1421</v>
      </c>
      <c r="B413" s="24" t="s">
        <v>1422</v>
      </c>
      <c r="C413" s="23" t="s">
        <v>1423</v>
      </c>
      <c r="D413" s="23" t="s">
        <v>1424</v>
      </c>
      <c r="E413" s="23">
        <v>177</v>
      </c>
      <c r="F413" s="23" t="s">
        <v>1425</v>
      </c>
      <c r="G413" s="24" t="s">
        <v>1426</v>
      </c>
      <c r="H413" s="23" t="s">
        <v>43</v>
      </c>
      <c r="I413" s="23" t="s">
        <v>1427</v>
      </c>
      <c r="J413" s="23">
        <v>1</v>
      </c>
      <c r="K413" s="23">
        <v>1</v>
      </c>
      <c r="L413" s="23">
        <v>68.75</v>
      </c>
      <c r="M413" s="23" t="s">
        <v>75</v>
      </c>
      <c r="N413" s="25">
        <f>((J413*400)+(K413*100))+L413</f>
        <v>568.75</v>
      </c>
      <c r="O413" s="26">
        <v>8750</v>
      </c>
      <c r="P413" s="26">
        <f>N413*O413</f>
        <v>4976562.5</v>
      </c>
      <c r="Q413" s="23"/>
      <c r="R413" s="23"/>
      <c r="S413" s="27"/>
      <c r="T413" s="23"/>
      <c r="U413" s="23"/>
      <c r="V413" s="24"/>
      <c r="W413" s="23"/>
      <c r="X413" s="23"/>
      <c r="Y413" s="23"/>
      <c r="Z413" s="23"/>
      <c r="AA413" s="28"/>
      <c r="AB413" s="26"/>
      <c r="AC413" s="26"/>
      <c r="AD413" s="28"/>
      <c r="AE413" s="28"/>
      <c r="AF413" s="26"/>
      <c r="AG413" s="26">
        <f>AF413+P413</f>
        <v>4976562.5</v>
      </c>
      <c r="AH413" s="26">
        <f>AG413</f>
        <v>4976562.5</v>
      </c>
      <c r="AI413" s="26">
        <v>50000000</v>
      </c>
      <c r="AJ413" s="26">
        <f t="shared" ref="AJ413:AJ419" si="47">IF((AI413-AH413) &gt; 1,0,IF((AI413-AH413)&lt;0,AH413-AI413,AI413-AH413))</f>
        <v>0</v>
      </c>
      <c r="AK413" s="26">
        <v>0.01</v>
      </c>
      <c r="AL413" s="26">
        <f>AJ413*(AK413/100)</f>
        <v>0</v>
      </c>
    </row>
    <row r="414" spans="1:39" x14ac:dyDescent="0.25">
      <c r="A414" s="23"/>
      <c r="B414" s="24"/>
      <c r="C414" s="23"/>
      <c r="D414" s="23"/>
      <c r="E414" s="23"/>
      <c r="F414" s="23"/>
      <c r="G414" s="24"/>
      <c r="H414" s="23"/>
      <c r="I414" s="23"/>
      <c r="J414" s="23">
        <v>0</v>
      </c>
      <c r="K414" s="23">
        <v>0</v>
      </c>
      <c r="L414" s="23">
        <v>44</v>
      </c>
      <c r="M414" s="23" t="s">
        <v>45</v>
      </c>
      <c r="N414" s="25">
        <f>((J414*400)+(K414*100))+L414</f>
        <v>44</v>
      </c>
      <c r="O414" s="26">
        <v>8750</v>
      </c>
      <c r="P414" s="26">
        <f>N414*O414</f>
        <v>385000</v>
      </c>
      <c r="Q414" s="23">
        <v>1</v>
      </c>
      <c r="R414" s="23" t="s">
        <v>1428</v>
      </c>
      <c r="S414" s="27" t="s">
        <v>1429</v>
      </c>
      <c r="T414" s="23" t="s">
        <v>1430</v>
      </c>
      <c r="U414" s="23" t="s">
        <v>1431</v>
      </c>
      <c r="V414" s="24" t="s">
        <v>1432</v>
      </c>
      <c r="W414" s="23" t="s">
        <v>48</v>
      </c>
      <c r="X414" s="23" t="s">
        <v>49</v>
      </c>
      <c r="Y414" s="23" t="s">
        <v>54</v>
      </c>
      <c r="Z414" s="23">
        <v>52</v>
      </c>
      <c r="AA414" s="28">
        <v>81.25</v>
      </c>
      <c r="AB414" s="26">
        <v>8300</v>
      </c>
      <c r="AC414" s="26">
        <f>Z414*AB414</f>
        <v>431600</v>
      </c>
      <c r="AD414" s="28">
        <v>9</v>
      </c>
      <c r="AE414" s="28">
        <v>9</v>
      </c>
      <c r="AF414" s="26">
        <f>(AC414*(100-AE414))/100</f>
        <v>392756</v>
      </c>
      <c r="AG414" s="26">
        <f>P414+AF414+AF415</f>
        <v>868392</v>
      </c>
      <c r="AH414" s="26">
        <f>(AG414*AA414)/100</f>
        <v>705568.5</v>
      </c>
      <c r="AI414" s="26">
        <v>0</v>
      </c>
      <c r="AJ414" s="26">
        <f t="shared" si="47"/>
        <v>705568.5</v>
      </c>
      <c r="AK414" s="26">
        <v>0.3</v>
      </c>
      <c r="AL414" s="26">
        <f>ROUND(AJ414*(AK414/100),2)</f>
        <v>2116.71</v>
      </c>
      <c r="AM414" s="3" t="s">
        <v>1433</v>
      </c>
    </row>
    <row r="415" spans="1:39" x14ac:dyDescent="0.25">
      <c r="A415" s="23"/>
      <c r="B415" s="24"/>
      <c r="C415" s="23"/>
      <c r="D415" s="23"/>
      <c r="E415" s="23"/>
      <c r="F415" s="23"/>
      <c r="G415" s="24"/>
      <c r="H415" s="23"/>
      <c r="I415" s="23"/>
      <c r="J415" s="23"/>
      <c r="K415" s="23"/>
      <c r="L415" s="23"/>
      <c r="M415" s="23"/>
      <c r="N415" s="25"/>
      <c r="O415" s="26"/>
      <c r="P415" s="26"/>
      <c r="Q415" s="23"/>
      <c r="R415" s="23"/>
      <c r="S415" s="27"/>
      <c r="T415" s="23"/>
      <c r="U415" s="23"/>
      <c r="V415" s="24"/>
      <c r="W415" s="23"/>
      <c r="X415" s="23"/>
      <c r="Y415" s="23" t="s">
        <v>50</v>
      </c>
      <c r="Z415" s="23">
        <v>12</v>
      </c>
      <c r="AA415" s="28">
        <v>18.75</v>
      </c>
      <c r="AB415" s="26">
        <v>8300</v>
      </c>
      <c r="AC415" s="26">
        <f>Z415*AB415</f>
        <v>99600</v>
      </c>
      <c r="AD415" s="28">
        <v>9</v>
      </c>
      <c r="AE415" s="28">
        <v>9</v>
      </c>
      <c r="AF415" s="26">
        <f>(AC415*(100-AE415))/100</f>
        <v>90636</v>
      </c>
      <c r="AG415" s="26">
        <f>P414+AF414+AF415</f>
        <v>868392</v>
      </c>
      <c r="AH415" s="26">
        <f>(AG415*AA415)/100</f>
        <v>162823.5</v>
      </c>
      <c r="AI415" s="26">
        <v>10000000</v>
      </c>
      <c r="AJ415" s="26">
        <f t="shared" si="47"/>
        <v>0</v>
      </c>
      <c r="AK415" s="26">
        <v>0.02</v>
      </c>
      <c r="AL415" s="26">
        <f>ROUND(AJ415*(AK415/100),2)</f>
        <v>0</v>
      </c>
      <c r="AM415" s="3" t="s">
        <v>1434</v>
      </c>
    </row>
    <row r="416" spans="1:39" x14ac:dyDescent="0.25">
      <c r="A416" s="23"/>
      <c r="B416" s="24"/>
      <c r="C416" s="23"/>
      <c r="D416" s="23"/>
      <c r="E416" s="23"/>
      <c r="F416" s="23"/>
      <c r="G416" s="24"/>
      <c r="H416" s="23"/>
      <c r="I416" s="23"/>
      <c r="J416" s="23">
        <v>0</v>
      </c>
      <c r="K416" s="23">
        <v>0</v>
      </c>
      <c r="L416" s="23">
        <v>44.25</v>
      </c>
      <c r="M416" s="23" t="s">
        <v>59</v>
      </c>
      <c r="N416" s="25">
        <f>((J416*400)+(K416*100))+L416</f>
        <v>44.25</v>
      </c>
      <c r="O416" s="26">
        <v>8750</v>
      </c>
      <c r="P416" s="26">
        <f>N416*O416</f>
        <v>387187.5</v>
      </c>
      <c r="Q416" s="23">
        <v>1</v>
      </c>
      <c r="R416" s="23" t="s">
        <v>1428</v>
      </c>
      <c r="S416" s="27" t="s">
        <v>1429</v>
      </c>
      <c r="T416" s="23" t="s">
        <v>1430</v>
      </c>
      <c r="U416" s="23" t="s">
        <v>1431</v>
      </c>
      <c r="V416" s="24" t="s">
        <v>1435</v>
      </c>
      <c r="W416" s="23" t="s">
        <v>48</v>
      </c>
      <c r="X416" s="23" t="s">
        <v>49</v>
      </c>
      <c r="Y416" s="23" t="s">
        <v>50</v>
      </c>
      <c r="Z416" s="23">
        <v>177</v>
      </c>
      <c r="AA416" s="28">
        <v>100</v>
      </c>
      <c r="AB416" s="26">
        <v>8300</v>
      </c>
      <c r="AC416" s="26">
        <f>Z416*AB416</f>
        <v>1469100</v>
      </c>
      <c r="AD416" s="28">
        <v>32</v>
      </c>
      <c r="AE416" s="28">
        <v>54</v>
      </c>
      <c r="AF416" s="26">
        <f>(AC416*(100-AE416))/100</f>
        <v>675786</v>
      </c>
      <c r="AG416" s="26">
        <f>P416+AF416</f>
        <v>1062973.5</v>
      </c>
      <c r="AH416" s="26">
        <f>(AG416*AA416)/100</f>
        <v>1062973.5</v>
      </c>
      <c r="AI416" s="26">
        <v>10000000</v>
      </c>
      <c r="AJ416" s="26">
        <f t="shared" si="47"/>
        <v>0</v>
      </c>
      <c r="AK416" s="26">
        <v>0.02</v>
      </c>
      <c r="AL416" s="26">
        <f>ROUND(AJ416*(AK416/100),2)</f>
        <v>0</v>
      </c>
      <c r="AM416" s="3" t="s">
        <v>51</v>
      </c>
    </row>
    <row r="417" spans="1:39" x14ac:dyDescent="0.25">
      <c r="A417" s="23"/>
      <c r="B417" s="24"/>
      <c r="C417" s="23"/>
      <c r="D417" s="23"/>
      <c r="E417" s="23">
        <v>178</v>
      </c>
      <c r="F417" s="23" t="s">
        <v>1436</v>
      </c>
      <c r="G417" s="24" t="s">
        <v>1437</v>
      </c>
      <c r="H417" s="23" t="s">
        <v>43</v>
      </c>
      <c r="I417" s="23" t="s">
        <v>1438</v>
      </c>
      <c r="J417" s="23">
        <v>0</v>
      </c>
      <c r="K417" s="23">
        <v>3</v>
      </c>
      <c r="L417" s="23">
        <v>77</v>
      </c>
      <c r="M417" s="23" t="s">
        <v>75</v>
      </c>
      <c r="N417" s="25">
        <f>((J417*400)+(K417*100))+L417</f>
        <v>377</v>
      </c>
      <c r="O417" s="26">
        <v>8750</v>
      </c>
      <c r="P417" s="26">
        <f>N417*O417</f>
        <v>3298750</v>
      </c>
      <c r="Q417" s="23"/>
      <c r="R417" s="23"/>
      <c r="S417" s="27"/>
      <c r="T417" s="23"/>
      <c r="U417" s="23"/>
      <c r="V417" s="24"/>
      <c r="W417" s="23"/>
      <c r="X417" s="23"/>
      <c r="Y417" s="23"/>
      <c r="Z417" s="23"/>
      <c r="AA417" s="28"/>
      <c r="AB417" s="26"/>
      <c r="AC417" s="26"/>
      <c r="AD417" s="28"/>
      <c r="AE417" s="28"/>
      <c r="AF417" s="26"/>
      <c r="AG417" s="26">
        <f>AF417+P417</f>
        <v>3298750</v>
      </c>
      <c r="AH417" s="26">
        <f>AG417</f>
        <v>3298750</v>
      </c>
      <c r="AI417" s="26">
        <v>50000000</v>
      </c>
      <c r="AJ417" s="26">
        <f t="shared" si="47"/>
        <v>0</v>
      </c>
      <c r="AK417" s="26">
        <v>0.01</v>
      </c>
      <c r="AL417" s="26">
        <f>AJ417*(AK417/100)</f>
        <v>0</v>
      </c>
    </row>
    <row r="418" spans="1:39" x14ac:dyDescent="0.25">
      <c r="A418" s="23"/>
      <c r="B418" s="24"/>
      <c r="C418" s="23"/>
      <c r="D418" s="23"/>
      <c r="E418" s="23"/>
      <c r="F418" s="23"/>
      <c r="G418" s="24"/>
      <c r="H418" s="23"/>
      <c r="I418" s="23"/>
      <c r="J418" s="23">
        <v>0</v>
      </c>
      <c r="K418" s="23">
        <v>0</v>
      </c>
      <c r="L418" s="23">
        <v>60</v>
      </c>
      <c r="M418" s="23" t="s">
        <v>45</v>
      </c>
      <c r="N418" s="25">
        <f>((J418*400)+(K418*100))+L418</f>
        <v>60</v>
      </c>
      <c r="O418" s="26">
        <v>8750</v>
      </c>
      <c r="P418" s="26">
        <f>N418*O418</f>
        <v>525000</v>
      </c>
      <c r="Q418" s="23">
        <v>1</v>
      </c>
      <c r="R418" s="23" t="s">
        <v>1439</v>
      </c>
      <c r="S418" s="27"/>
      <c r="T418" s="23" t="s">
        <v>1440</v>
      </c>
      <c r="U418" s="23" t="s">
        <v>1441</v>
      </c>
      <c r="V418" s="24" t="s">
        <v>1442</v>
      </c>
      <c r="W418" s="23" t="s">
        <v>48</v>
      </c>
      <c r="X418" s="23" t="s">
        <v>49</v>
      </c>
      <c r="Y418" s="23" t="s">
        <v>50</v>
      </c>
      <c r="Z418" s="23">
        <v>120</v>
      </c>
      <c r="AA418" s="28">
        <v>50</v>
      </c>
      <c r="AB418" s="26">
        <v>8300</v>
      </c>
      <c r="AC418" s="26">
        <f>Z418*AB418</f>
        <v>996000</v>
      </c>
      <c r="AD418" s="28">
        <v>5</v>
      </c>
      <c r="AE418" s="28">
        <v>5</v>
      </c>
      <c r="AF418" s="26">
        <f>(AC418*(100-AE418))/100</f>
        <v>946200</v>
      </c>
      <c r="AG418" s="26">
        <f>P418+AF418+AF419</f>
        <v>2417400</v>
      </c>
      <c r="AH418" s="26">
        <f>(AG418*AA418)/100</f>
        <v>1208700</v>
      </c>
      <c r="AI418" s="26">
        <v>10000000</v>
      </c>
      <c r="AJ418" s="26">
        <f t="shared" si="47"/>
        <v>0</v>
      </c>
      <c r="AK418" s="26">
        <v>0.02</v>
      </c>
      <c r="AL418" s="26">
        <f>ROUND(AJ418*(AK418/100),2)</f>
        <v>0</v>
      </c>
      <c r="AM418" s="3" t="s">
        <v>51</v>
      </c>
    </row>
    <row r="419" spans="1:39" x14ac:dyDescent="0.25">
      <c r="A419" s="23"/>
      <c r="B419" s="24"/>
      <c r="C419" s="23"/>
      <c r="D419" s="23"/>
      <c r="E419" s="23"/>
      <c r="F419" s="23"/>
      <c r="G419" s="24"/>
      <c r="H419" s="23"/>
      <c r="I419" s="23"/>
      <c r="J419" s="23"/>
      <c r="K419" s="23"/>
      <c r="L419" s="23"/>
      <c r="M419" s="23"/>
      <c r="N419" s="25"/>
      <c r="O419" s="26"/>
      <c r="P419" s="26"/>
      <c r="Q419" s="23"/>
      <c r="R419" s="23"/>
      <c r="S419" s="27"/>
      <c r="T419" s="23"/>
      <c r="U419" s="23"/>
      <c r="V419" s="24"/>
      <c r="W419" s="23"/>
      <c r="X419" s="23"/>
      <c r="Y419" s="23" t="s">
        <v>54</v>
      </c>
      <c r="Z419" s="23">
        <v>120</v>
      </c>
      <c r="AA419" s="28">
        <v>50</v>
      </c>
      <c r="AB419" s="26">
        <v>8300</v>
      </c>
      <c r="AC419" s="26">
        <f>Z419*AB419</f>
        <v>996000</v>
      </c>
      <c r="AD419" s="28">
        <v>5</v>
      </c>
      <c r="AE419" s="28">
        <v>5</v>
      </c>
      <c r="AF419" s="26">
        <f>(AC419*(100-AE419))/100</f>
        <v>946200</v>
      </c>
      <c r="AG419" s="26">
        <f>P418+AF418+AF419</f>
        <v>2417400</v>
      </c>
      <c r="AH419" s="26">
        <f>(AG419*AA419)/100</f>
        <v>1208700</v>
      </c>
      <c r="AI419" s="26">
        <v>0</v>
      </c>
      <c r="AJ419" s="26">
        <f t="shared" si="47"/>
        <v>1208700</v>
      </c>
      <c r="AK419" s="26">
        <v>0.3</v>
      </c>
      <c r="AL419" s="26">
        <f>ROUND(AJ419*(AK419/100),2)</f>
        <v>3626.1</v>
      </c>
      <c r="AM419" s="3" t="s">
        <v>1433</v>
      </c>
    </row>
    <row r="420" spans="1:39" x14ac:dyDescent="0.25">
      <c r="A420" s="23"/>
      <c r="B420" s="24"/>
      <c r="C420" s="23"/>
      <c r="D420" s="23"/>
      <c r="E420" s="23"/>
      <c r="F420" s="23"/>
      <c r="G420" s="24"/>
      <c r="H420" s="23"/>
      <c r="I420" s="23"/>
      <c r="J420" s="23"/>
      <c r="K420" s="23"/>
      <c r="L420" s="23"/>
      <c r="M420" s="23"/>
      <c r="N420" s="25"/>
      <c r="O420" s="26"/>
      <c r="P420" s="26"/>
      <c r="Q420" s="23"/>
      <c r="R420" s="23"/>
      <c r="S420" s="27"/>
      <c r="T420" s="23"/>
      <c r="U420" s="23"/>
      <c r="V420" s="24"/>
      <c r="W420" s="23"/>
      <c r="X420" s="23"/>
      <c r="Y420" s="23"/>
      <c r="Z420" s="23"/>
      <c r="AA420" s="28"/>
      <c r="AB420" s="26"/>
      <c r="AC420" s="26"/>
      <c r="AD420" s="28"/>
      <c r="AE420" s="28"/>
      <c r="AF420" s="26"/>
      <c r="AG420" s="26" t="s">
        <v>60</v>
      </c>
      <c r="AH420" s="26">
        <f>SUM(AH413:AH419)</f>
        <v>12624078</v>
      </c>
      <c r="AI420" s="26"/>
      <c r="AJ420" s="26">
        <f>SUM(AJ413:AJ419)</f>
        <v>1914268.5</v>
      </c>
      <c r="AK420" s="26"/>
      <c r="AL420" s="26">
        <f>SUM(AL413:AL419)</f>
        <v>5742.8099999999995</v>
      </c>
    </row>
    <row r="421" spans="1:39" x14ac:dyDescent="0.25">
      <c r="A421" s="23" t="s">
        <v>1443</v>
      </c>
      <c r="B421" s="24"/>
      <c r="C421" s="23" t="s">
        <v>1444</v>
      </c>
      <c r="D421" s="23" t="s">
        <v>1445</v>
      </c>
      <c r="E421" s="23">
        <v>179</v>
      </c>
      <c r="F421" s="23" t="s">
        <v>1446</v>
      </c>
      <c r="G421" s="24" t="s">
        <v>1447</v>
      </c>
      <c r="H421" s="23" t="s">
        <v>43</v>
      </c>
      <c r="I421" s="23" t="s">
        <v>1448</v>
      </c>
      <c r="J421" s="23">
        <v>0</v>
      </c>
      <c r="K421" s="23">
        <v>3</v>
      </c>
      <c r="L421" s="23">
        <v>26</v>
      </c>
      <c r="M421" s="23" t="s">
        <v>75</v>
      </c>
      <c r="N421" s="25">
        <f>((J421*400)+(K421*100))+L421</f>
        <v>326</v>
      </c>
      <c r="O421" s="26">
        <v>8750</v>
      </c>
      <c r="P421" s="26">
        <f>N421*O421</f>
        <v>2852500</v>
      </c>
      <c r="Q421" s="23"/>
      <c r="R421" s="23"/>
      <c r="S421" s="27"/>
      <c r="T421" s="23"/>
      <c r="U421" s="23"/>
      <c r="V421" s="24"/>
      <c r="W421" s="23"/>
      <c r="X421" s="23"/>
      <c r="Y421" s="23"/>
      <c r="Z421" s="23"/>
      <c r="AA421" s="28"/>
      <c r="AB421" s="26"/>
      <c r="AC421" s="26"/>
      <c r="AD421" s="28"/>
      <c r="AE421" s="28"/>
      <c r="AF421" s="26"/>
      <c r="AG421" s="26">
        <f>AF421+P421</f>
        <v>2852500</v>
      </c>
      <c r="AH421" s="26">
        <f>AG421</f>
        <v>2852500</v>
      </c>
      <c r="AI421" s="26">
        <v>50000000</v>
      </c>
      <c r="AJ421" s="26">
        <f>IF((AI421-AH421) &gt; 1,0,IF((AI421-AH421)&lt;0,AH421-AI421,AI421-AH421))</f>
        <v>0</v>
      </c>
      <c r="AK421" s="26">
        <v>0.01</v>
      </c>
      <c r="AL421" s="26">
        <f>AJ421*(AK421/100)</f>
        <v>0</v>
      </c>
    </row>
    <row r="422" spans="1:39" x14ac:dyDescent="0.25">
      <c r="A422" s="23"/>
      <c r="B422" s="24"/>
      <c r="C422" s="23"/>
      <c r="D422" s="23"/>
      <c r="E422" s="23"/>
      <c r="F422" s="23"/>
      <c r="G422" s="24"/>
      <c r="H422" s="23"/>
      <c r="I422" s="23"/>
      <c r="J422" s="23">
        <v>0</v>
      </c>
      <c r="K422" s="23">
        <v>0</v>
      </c>
      <c r="L422" s="23">
        <v>6</v>
      </c>
      <c r="M422" s="23" t="s">
        <v>255</v>
      </c>
      <c r="N422" s="25">
        <f>((J422*400)+(K422*100))+L422</f>
        <v>6</v>
      </c>
      <c r="O422" s="26">
        <v>8750</v>
      </c>
      <c r="P422" s="26">
        <f>N422*O422</f>
        <v>52500</v>
      </c>
      <c r="Q422" s="23">
        <v>1</v>
      </c>
      <c r="R422" s="23" t="s">
        <v>1443</v>
      </c>
      <c r="S422" s="27"/>
      <c r="T422" s="23" t="s">
        <v>1444</v>
      </c>
      <c r="U422" s="23" t="s">
        <v>1449</v>
      </c>
      <c r="V422" s="24" t="s">
        <v>1450</v>
      </c>
      <c r="W422" s="23" t="s">
        <v>158</v>
      </c>
      <c r="X422" s="23" t="s">
        <v>49</v>
      </c>
      <c r="Y422" s="23" t="s">
        <v>261</v>
      </c>
      <c r="Z422" s="23">
        <v>24</v>
      </c>
      <c r="AA422" s="28">
        <v>100</v>
      </c>
      <c r="AB422" s="26">
        <v>5600</v>
      </c>
      <c r="AC422" s="26">
        <f>Z422*AB422</f>
        <v>134400</v>
      </c>
      <c r="AD422" s="28">
        <v>52</v>
      </c>
      <c r="AE422" s="28">
        <v>76</v>
      </c>
      <c r="AF422" s="26">
        <f>(AC422*(100-AE422))/100</f>
        <v>32256</v>
      </c>
      <c r="AG422" s="26">
        <f>P422+AF422</f>
        <v>84756</v>
      </c>
      <c r="AH422" s="26">
        <f>(AG422*AA422)/100</f>
        <v>84756</v>
      </c>
      <c r="AI422" s="26">
        <f>IF(AF422&lt;=10000000,AF422,10000000)</f>
        <v>32256</v>
      </c>
      <c r="AJ422" s="26">
        <f>IF((AI422-AH422) &gt; 1,0,IF((AI422-AH422)&lt;0,AH422-AI422,AI422-AH422))</f>
        <v>52500</v>
      </c>
      <c r="AK422" s="26">
        <v>0.02</v>
      </c>
      <c r="AL422" s="26">
        <f>ROUND(AJ422*(AK422/100),2)</f>
        <v>10.5</v>
      </c>
      <c r="AM422" s="3" t="s">
        <v>159</v>
      </c>
    </row>
    <row r="423" spans="1:39" x14ac:dyDescent="0.25">
      <c r="A423" s="23"/>
      <c r="B423" s="24"/>
      <c r="C423" s="23"/>
      <c r="D423" s="23"/>
      <c r="E423" s="23">
        <v>180</v>
      </c>
      <c r="F423" s="23" t="s">
        <v>1451</v>
      </c>
      <c r="G423" s="24" t="s">
        <v>1452</v>
      </c>
      <c r="H423" s="23" t="s">
        <v>43</v>
      </c>
      <c r="I423" s="23" t="s">
        <v>1453</v>
      </c>
      <c r="J423" s="23">
        <v>1</v>
      </c>
      <c r="K423" s="23">
        <v>0</v>
      </c>
      <c r="L423" s="23">
        <v>43</v>
      </c>
      <c r="M423" s="23" t="s">
        <v>75</v>
      </c>
      <c r="N423" s="25">
        <f>((J423*400)+(K423*100))+L423</f>
        <v>443</v>
      </c>
      <c r="O423" s="26">
        <v>3400</v>
      </c>
      <c r="P423" s="26">
        <f>N423*O423</f>
        <v>1506200</v>
      </c>
      <c r="Q423" s="23"/>
      <c r="R423" s="23"/>
      <c r="S423" s="27"/>
      <c r="T423" s="23"/>
      <c r="U423" s="23"/>
      <c r="V423" s="24"/>
      <c r="W423" s="23"/>
      <c r="X423" s="23"/>
      <c r="Y423" s="23"/>
      <c r="Z423" s="23"/>
      <c r="AA423" s="28"/>
      <c r="AB423" s="26"/>
      <c r="AC423" s="26"/>
      <c r="AD423" s="28"/>
      <c r="AE423" s="28"/>
      <c r="AF423" s="26"/>
      <c r="AG423" s="26">
        <f>AF423+P423</f>
        <v>1506200</v>
      </c>
      <c r="AH423" s="26">
        <f>AG423</f>
        <v>1506200</v>
      </c>
      <c r="AI423" s="26">
        <v>50000000</v>
      </c>
      <c r="AJ423" s="26">
        <f>IF((AI423-AH423) &gt; 1,0,IF((AI423-AH423)&lt;0,AH423-AI423,AI423-AH423))</f>
        <v>0</v>
      </c>
      <c r="AK423" s="26">
        <v>0.01</v>
      </c>
      <c r="AL423" s="26">
        <f>AJ423*(AK423/100)</f>
        <v>0</v>
      </c>
    </row>
    <row r="424" spans="1:39" x14ac:dyDescent="0.25">
      <c r="A424" s="23"/>
      <c r="B424" s="24"/>
      <c r="C424" s="23"/>
      <c r="D424" s="23"/>
      <c r="E424" s="23"/>
      <c r="F424" s="23"/>
      <c r="G424" s="24"/>
      <c r="H424" s="23"/>
      <c r="I424" s="23"/>
      <c r="J424" s="23"/>
      <c r="K424" s="23"/>
      <c r="L424" s="23"/>
      <c r="M424" s="23"/>
      <c r="N424" s="25"/>
      <c r="O424" s="26"/>
      <c r="P424" s="26"/>
      <c r="Q424" s="23"/>
      <c r="R424" s="23"/>
      <c r="S424" s="27"/>
      <c r="T424" s="23"/>
      <c r="U424" s="23"/>
      <c r="V424" s="24"/>
      <c r="W424" s="23"/>
      <c r="X424" s="23"/>
      <c r="Y424" s="23"/>
      <c r="Z424" s="23"/>
      <c r="AA424" s="28"/>
      <c r="AB424" s="26"/>
      <c r="AC424" s="26"/>
      <c r="AD424" s="28"/>
      <c r="AE424" s="28"/>
      <c r="AF424" s="26"/>
      <c r="AG424" s="26" t="s">
        <v>60</v>
      </c>
      <c r="AH424" s="26">
        <f>SUM(AH421:AH423)</f>
        <v>4443456</v>
      </c>
      <c r="AI424" s="26"/>
      <c r="AJ424" s="26">
        <f>SUM(AJ421:AJ423)</f>
        <v>52500</v>
      </c>
      <c r="AK424" s="26"/>
      <c r="AL424" s="26">
        <f>SUM(AL421:AL423)</f>
        <v>10.5</v>
      </c>
    </row>
    <row r="425" spans="1:39" x14ac:dyDescent="0.25">
      <c r="A425" s="23" t="s">
        <v>1454</v>
      </c>
      <c r="B425" s="24" t="s">
        <v>1455</v>
      </c>
      <c r="C425" s="23" t="s">
        <v>1456</v>
      </c>
      <c r="D425" s="23" t="s">
        <v>1457</v>
      </c>
      <c r="E425" s="23">
        <v>181</v>
      </c>
      <c r="F425" s="23" t="s">
        <v>1458</v>
      </c>
      <c r="G425" s="24" t="s">
        <v>1459</v>
      </c>
      <c r="H425" s="23" t="s">
        <v>43</v>
      </c>
      <c r="I425" s="23" t="s">
        <v>1460</v>
      </c>
      <c r="J425" s="23">
        <v>0</v>
      </c>
      <c r="K425" s="23">
        <v>2</v>
      </c>
      <c r="L425" s="23">
        <v>61.5</v>
      </c>
      <c r="M425" s="23" t="s">
        <v>75</v>
      </c>
      <c r="N425" s="25">
        <f>((J425*400)+(K425*100))+L425</f>
        <v>261.5</v>
      </c>
      <c r="O425" s="26">
        <v>4400</v>
      </c>
      <c r="P425" s="26">
        <f>N425*O425</f>
        <v>1150600</v>
      </c>
      <c r="Q425" s="23"/>
      <c r="R425" s="23"/>
      <c r="S425" s="27"/>
      <c r="T425" s="23"/>
      <c r="U425" s="23"/>
      <c r="V425" s="24"/>
      <c r="W425" s="23"/>
      <c r="X425" s="23"/>
      <c r="Y425" s="23"/>
      <c r="Z425" s="23"/>
      <c r="AA425" s="28"/>
      <c r="AB425" s="26"/>
      <c r="AC425" s="26"/>
      <c r="AD425" s="28"/>
      <c r="AE425" s="28"/>
      <c r="AF425" s="26"/>
      <c r="AG425" s="26">
        <f>AF425+P425</f>
        <v>1150600</v>
      </c>
      <c r="AH425" s="26">
        <f>AG425</f>
        <v>1150600</v>
      </c>
      <c r="AI425" s="26">
        <v>50000000</v>
      </c>
      <c r="AJ425" s="26">
        <f>IF((AI425-AH425) &gt; 1,0,IF((AI425-AH425)&lt;0,AH425-AI425,AI425-AH425))</f>
        <v>0</v>
      </c>
      <c r="AK425" s="26">
        <v>0.01</v>
      </c>
      <c r="AL425" s="26">
        <f>AJ425*(AK425/100)</f>
        <v>0</v>
      </c>
    </row>
    <row r="426" spans="1:39" x14ac:dyDescent="0.25">
      <c r="A426" s="23"/>
      <c r="B426" s="24"/>
      <c r="C426" s="23"/>
      <c r="D426" s="23"/>
      <c r="E426" s="23"/>
      <c r="F426" s="23"/>
      <c r="G426" s="24"/>
      <c r="H426" s="23"/>
      <c r="I426" s="23"/>
      <c r="J426" s="23"/>
      <c r="K426" s="23"/>
      <c r="L426" s="23"/>
      <c r="M426" s="23"/>
      <c r="N426" s="25"/>
      <c r="O426" s="26"/>
      <c r="P426" s="26"/>
      <c r="Q426" s="23"/>
      <c r="R426" s="23"/>
      <c r="S426" s="27"/>
      <c r="T426" s="23"/>
      <c r="U426" s="23"/>
      <c r="V426" s="24"/>
      <c r="W426" s="23"/>
      <c r="X426" s="23"/>
      <c r="Y426" s="23"/>
      <c r="Z426" s="23"/>
      <c r="AA426" s="28"/>
      <c r="AB426" s="26"/>
      <c r="AC426" s="26"/>
      <c r="AD426" s="28"/>
      <c r="AE426" s="28"/>
      <c r="AF426" s="26"/>
      <c r="AG426" s="26" t="s">
        <v>60</v>
      </c>
      <c r="AH426" s="26">
        <f>AH425</f>
        <v>1150600</v>
      </c>
      <c r="AI426" s="26"/>
      <c r="AJ426" s="26">
        <f>AJ425</f>
        <v>0</v>
      </c>
      <c r="AK426" s="26"/>
      <c r="AL426" s="26">
        <f>AL425</f>
        <v>0</v>
      </c>
    </row>
    <row r="427" spans="1:39" x14ac:dyDescent="0.25">
      <c r="A427" s="23" t="s">
        <v>1461</v>
      </c>
      <c r="B427" s="24" t="s">
        <v>1462</v>
      </c>
      <c r="C427" s="23" t="s">
        <v>1463</v>
      </c>
      <c r="D427" s="23" t="s">
        <v>1464</v>
      </c>
      <c r="E427" s="23">
        <v>182</v>
      </c>
      <c r="F427" s="23" t="s">
        <v>1465</v>
      </c>
      <c r="G427" s="24" t="s">
        <v>1466</v>
      </c>
      <c r="H427" s="23" t="s">
        <v>43</v>
      </c>
      <c r="I427" s="23" t="s">
        <v>1467</v>
      </c>
      <c r="J427" s="23">
        <v>4</v>
      </c>
      <c r="K427" s="23">
        <v>1</v>
      </c>
      <c r="L427" s="23">
        <v>85</v>
      </c>
      <c r="M427" s="23" t="s">
        <v>75</v>
      </c>
      <c r="N427" s="25">
        <f>((J427*400)+(K427*100))+L427</f>
        <v>1785</v>
      </c>
      <c r="O427" s="26">
        <v>6250</v>
      </c>
      <c r="P427" s="26">
        <f>N427*O427</f>
        <v>11156250</v>
      </c>
      <c r="Q427" s="23"/>
      <c r="R427" s="23"/>
      <c r="S427" s="27"/>
      <c r="T427" s="23"/>
      <c r="U427" s="23"/>
      <c r="V427" s="24"/>
      <c r="W427" s="23"/>
      <c r="X427" s="23"/>
      <c r="Y427" s="23"/>
      <c r="Z427" s="23"/>
      <c r="AA427" s="28"/>
      <c r="AB427" s="26"/>
      <c r="AC427" s="26"/>
      <c r="AD427" s="28"/>
      <c r="AE427" s="28"/>
      <c r="AF427" s="26"/>
      <c r="AG427" s="26">
        <f>AF427+P427</f>
        <v>11156250</v>
      </c>
      <c r="AH427" s="26">
        <f>AG427</f>
        <v>11156250</v>
      </c>
      <c r="AI427" s="26">
        <v>50000000</v>
      </c>
      <c r="AJ427" s="26">
        <f>IF((AI427-AH427) &gt; 1,0,IF((AI427-AH427)&lt;0,AH427-AI427,AI427-AH427))</f>
        <v>0</v>
      </c>
      <c r="AK427" s="26">
        <v>0.01</v>
      </c>
      <c r="AL427" s="26">
        <f>AJ427*(AK427/100)</f>
        <v>0</v>
      </c>
    </row>
    <row r="428" spans="1:39" x14ac:dyDescent="0.25">
      <c r="A428" s="23"/>
      <c r="B428" s="24"/>
      <c r="C428" s="23"/>
      <c r="D428" s="23"/>
      <c r="E428" s="23">
        <v>183</v>
      </c>
      <c r="F428" s="23" t="s">
        <v>1468</v>
      </c>
      <c r="G428" s="24" t="s">
        <v>1469</v>
      </c>
      <c r="H428" s="23" t="s">
        <v>43</v>
      </c>
      <c r="I428" s="23" t="s">
        <v>1470</v>
      </c>
      <c r="J428" s="23">
        <v>0</v>
      </c>
      <c r="K428" s="23">
        <v>0</v>
      </c>
      <c r="L428" s="23">
        <v>97.55</v>
      </c>
      <c r="M428" s="23" t="s">
        <v>76</v>
      </c>
      <c r="N428" s="25">
        <f>((J428*400)+(K428*100))+L428</f>
        <v>97.55</v>
      </c>
      <c r="O428" s="26">
        <v>2250</v>
      </c>
      <c r="P428" s="26">
        <f>N428*O428</f>
        <v>219487.5</v>
      </c>
      <c r="Q428" s="23">
        <v>1</v>
      </c>
      <c r="R428" s="23" t="s">
        <v>1461</v>
      </c>
      <c r="S428" s="27" t="s">
        <v>1462</v>
      </c>
      <c r="T428" s="23" t="s">
        <v>1463</v>
      </c>
      <c r="U428" s="23" t="s">
        <v>1471</v>
      </c>
      <c r="V428" s="24" t="s">
        <v>1472</v>
      </c>
      <c r="W428" s="23" t="s">
        <v>53</v>
      </c>
      <c r="X428" s="23" t="s">
        <v>49</v>
      </c>
      <c r="Y428" s="23" t="s">
        <v>81</v>
      </c>
      <c r="Z428" s="23">
        <v>29.75</v>
      </c>
      <c r="AA428" s="28">
        <v>100</v>
      </c>
      <c r="AB428" s="26">
        <v>2750</v>
      </c>
      <c r="AC428" s="26">
        <f>Z428*AB428</f>
        <v>81812.5</v>
      </c>
      <c r="AD428" s="28">
        <v>9</v>
      </c>
      <c r="AE428" s="28">
        <v>9</v>
      </c>
      <c r="AF428" s="26">
        <f>(AC428*(100-AE428))/100</f>
        <v>74449.375</v>
      </c>
      <c r="AG428" s="26">
        <f>P428+AF428</f>
        <v>293936.875</v>
      </c>
      <c r="AH428" s="26">
        <f>(AG428*AA428)/100</f>
        <v>293936.875</v>
      </c>
      <c r="AI428" s="26">
        <v>0</v>
      </c>
      <c r="AJ428" s="26">
        <f>IF((AI428-AH428) &gt; 1,0,IF((AI428-AH428)&lt;0,AH428-AI428,AI428-AH428))</f>
        <v>293936.875</v>
      </c>
      <c r="AK428" s="26">
        <v>0.02</v>
      </c>
      <c r="AL428" s="26">
        <f>ROUND(AJ428*(AK428/100),2)</f>
        <v>58.79</v>
      </c>
      <c r="AM428" s="3" t="s">
        <v>83</v>
      </c>
    </row>
    <row r="429" spans="1:39" x14ac:dyDescent="0.25">
      <c r="A429" s="23"/>
      <c r="B429" s="24"/>
      <c r="C429" s="23"/>
      <c r="D429" s="23"/>
      <c r="E429" s="23"/>
      <c r="F429" s="23"/>
      <c r="G429" s="24"/>
      <c r="H429" s="23"/>
      <c r="I429" s="23"/>
      <c r="J429" s="23">
        <v>0</v>
      </c>
      <c r="K429" s="23">
        <v>0</v>
      </c>
      <c r="L429" s="23">
        <v>52.45</v>
      </c>
      <c r="M429" s="23" t="s">
        <v>76</v>
      </c>
      <c r="N429" s="25">
        <f>((J429*400)+(K429*100))+L429</f>
        <v>52.45</v>
      </c>
      <c r="O429" s="26">
        <v>2250</v>
      </c>
      <c r="P429" s="26">
        <f>N429*O429</f>
        <v>118012.5</v>
      </c>
      <c r="Q429" s="23">
        <v>1</v>
      </c>
      <c r="R429" s="23" t="s">
        <v>1461</v>
      </c>
      <c r="S429" s="27" t="s">
        <v>1462</v>
      </c>
      <c r="T429" s="23" t="s">
        <v>1463</v>
      </c>
      <c r="U429" s="23" t="s">
        <v>1471</v>
      </c>
      <c r="V429" s="24" t="s">
        <v>1473</v>
      </c>
      <c r="W429" s="23" t="s">
        <v>53</v>
      </c>
      <c r="X429" s="23" t="s">
        <v>49</v>
      </c>
      <c r="Y429" s="23" t="s">
        <v>81</v>
      </c>
      <c r="Z429" s="23">
        <v>16</v>
      </c>
      <c r="AA429" s="28">
        <v>100</v>
      </c>
      <c r="AB429" s="26">
        <v>2750</v>
      </c>
      <c r="AC429" s="26">
        <f>Z429*AB429</f>
        <v>44000</v>
      </c>
      <c r="AD429" s="28">
        <v>9</v>
      </c>
      <c r="AE429" s="28">
        <v>9</v>
      </c>
      <c r="AF429" s="26">
        <f>(AC429*(100-AE429))/100</f>
        <v>40040</v>
      </c>
      <c r="AG429" s="26">
        <f>P429+AF429</f>
        <v>158052.5</v>
      </c>
      <c r="AH429" s="26">
        <f>(AG429*AA429)/100</f>
        <v>158052.5</v>
      </c>
      <c r="AI429" s="26">
        <v>0</v>
      </c>
      <c r="AJ429" s="26">
        <f>IF((AI429-AH429) &gt; 1,0,IF((AI429-AH429)&lt;0,AH429-AI429,AI429-AH429))</f>
        <v>158052.5</v>
      </c>
      <c r="AK429" s="26">
        <v>0.02</v>
      </c>
      <c r="AL429" s="26">
        <f>ROUND(AJ429*(AK429/100),2)</f>
        <v>31.61</v>
      </c>
      <c r="AM429" s="3" t="s">
        <v>83</v>
      </c>
    </row>
    <row r="430" spans="1:39" x14ac:dyDescent="0.25">
      <c r="A430" s="23"/>
      <c r="B430" s="24"/>
      <c r="C430" s="23"/>
      <c r="D430" s="23"/>
      <c r="E430" s="23"/>
      <c r="F430" s="23"/>
      <c r="G430" s="24"/>
      <c r="H430" s="23"/>
      <c r="I430" s="23"/>
      <c r="J430" s="23"/>
      <c r="K430" s="23"/>
      <c r="L430" s="23"/>
      <c r="M430" s="23"/>
      <c r="N430" s="25"/>
      <c r="O430" s="26"/>
      <c r="P430" s="26"/>
      <c r="Q430" s="23"/>
      <c r="R430" s="23"/>
      <c r="S430" s="27"/>
      <c r="T430" s="23"/>
      <c r="U430" s="23"/>
      <c r="V430" s="24"/>
      <c r="W430" s="23"/>
      <c r="X430" s="23"/>
      <c r="Y430" s="23"/>
      <c r="Z430" s="23"/>
      <c r="AA430" s="28"/>
      <c r="AB430" s="26"/>
      <c r="AC430" s="26"/>
      <c r="AD430" s="28"/>
      <c r="AE430" s="28"/>
      <c r="AF430" s="26"/>
      <c r="AG430" s="26" t="s">
        <v>60</v>
      </c>
      <c r="AH430" s="26">
        <f>SUM(AH427:AH429)</f>
        <v>11608239.375</v>
      </c>
      <c r="AI430" s="26"/>
      <c r="AJ430" s="26">
        <f>SUM(AJ427:AJ429)</f>
        <v>451989.375</v>
      </c>
      <c r="AK430" s="26"/>
      <c r="AL430" s="26">
        <f>SUM(AL427:AL429)</f>
        <v>90.4</v>
      </c>
    </row>
    <row r="431" spans="1:39" x14ac:dyDescent="0.25">
      <c r="A431" s="23" t="s">
        <v>1474</v>
      </c>
      <c r="B431" s="24" t="s">
        <v>1475</v>
      </c>
      <c r="C431" s="23" t="s">
        <v>1476</v>
      </c>
      <c r="D431" s="23" t="s">
        <v>1477</v>
      </c>
      <c r="E431" s="23">
        <v>184</v>
      </c>
      <c r="F431" s="23" t="s">
        <v>1478</v>
      </c>
      <c r="G431" s="24" t="s">
        <v>1479</v>
      </c>
      <c r="H431" s="23" t="s">
        <v>43</v>
      </c>
      <c r="I431" s="23" t="s">
        <v>1480</v>
      </c>
      <c r="J431" s="23">
        <v>0</v>
      </c>
      <c r="K431" s="23">
        <v>0</v>
      </c>
      <c r="L431" s="23">
        <v>50</v>
      </c>
      <c r="M431" s="23" t="s">
        <v>75</v>
      </c>
      <c r="N431" s="25">
        <f t="shared" ref="N431:N436" si="48">((J431*400)+(K431*100))+L431</f>
        <v>50</v>
      </c>
      <c r="O431" s="26">
        <v>4500</v>
      </c>
      <c r="P431" s="26">
        <f t="shared" ref="P431:P436" si="49">N431*O431</f>
        <v>225000</v>
      </c>
      <c r="Q431" s="23"/>
      <c r="R431" s="23"/>
      <c r="S431" s="27"/>
      <c r="T431" s="23"/>
      <c r="U431" s="23"/>
      <c r="V431" s="24"/>
      <c r="W431" s="23"/>
      <c r="X431" s="23"/>
      <c r="Y431" s="23"/>
      <c r="Z431" s="23"/>
      <c r="AA431" s="28"/>
      <c r="AB431" s="26"/>
      <c r="AC431" s="26"/>
      <c r="AD431" s="28"/>
      <c r="AE431" s="28"/>
      <c r="AF431" s="26"/>
      <c r="AG431" s="26">
        <f t="shared" ref="AG431:AG436" si="50">AF431+P431</f>
        <v>225000</v>
      </c>
      <c r="AH431" s="26">
        <f t="shared" ref="AH431:AH436" si="51">AG431</f>
        <v>225000</v>
      </c>
      <c r="AI431" s="26">
        <v>50000000</v>
      </c>
      <c r="AJ431" s="26">
        <f t="shared" ref="AJ431:AJ436" si="52">IF((AI431-AH431) &gt; 1,0,IF((AI431-AH431)&lt;0,AH431-AI431,AI431-AH431))</f>
        <v>0</v>
      </c>
      <c r="AK431" s="26">
        <v>0.01</v>
      </c>
      <c r="AL431" s="26">
        <f t="shared" ref="AL431:AL436" si="53">AJ431*(AK431/100)</f>
        <v>0</v>
      </c>
    </row>
    <row r="432" spans="1:39" x14ac:dyDescent="0.25">
      <c r="A432" s="23"/>
      <c r="B432" s="24"/>
      <c r="C432" s="23"/>
      <c r="D432" s="23"/>
      <c r="E432" s="23">
        <v>185</v>
      </c>
      <c r="F432" s="23" t="s">
        <v>1481</v>
      </c>
      <c r="G432" s="24" t="s">
        <v>1482</v>
      </c>
      <c r="H432" s="23" t="s">
        <v>43</v>
      </c>
      <c r="I432" s="23" t="s">
        <v>1483</v>
      </c>
      <c r="J432" s="23">
        <v>0</v>
      </c>
      <c r="K432" s="23">
        <v>0</v>
      </c>
      <c r="L432" s="23">
        <v>50</v>
      </c>
      <c r="M432" s="23" t="s">
        <v>75</v>
      </c>
      <c r="N432" s="25">
        <f t="shared" si="48"/>
        <v>50</v>
      </c>
      <c r="O432" s="26">
        <v>4500</v>
      </c>
      <c r="P432" s="26">
        <f t="shared" si="49"/>
        <v>225000</v>
      </c>
      <c r="Q432" s="23"/>
      <c r="R432" s="23"/>
      <c r="S432" s="27"/>
      <c r="T432" s="23"/>
      <c r="U432" s="23"/>
      <c r="V432" s="24"/>
      <c r="W432" s="23"/>
      <c r="X432" s="23"/>
      <c r="Y432" s="23"/>
      <c r="Z432" s="23"/>
      <c r="AA432" s="28"/>
      <c r="AB432" s="26"/>
      <c r="AC432" s="26"/>
      <c r="AD432" s="28"/>
      <c r="AE432" s="28"/>
      <c r="AF432" s="26"/>
      <c r="AG432" s="26">
        <f t="shared" si="50"/>
        <v>225000</v>
      </c>
      <c r="AH432" s="26">
        <f t="shared" si="51"/>
        <v>225000</v>
      </c>
      <c r="AI432" s="26">
        <v>50000000</v>
      </c>
      <c r="AJ432" s="26">
        <f t="shared" si="52"/>
        <v>0</v>
      </c>
      <c r="AK432" s="26">
        <v>0.01</v>
      </c>
      <c r="AL432" s="26">
        <f t="shared" si="53"/>
        <v>0</v>
      </c>
    </row>
    <row r="433" spans="1:38" x14ac:dyDescent="0.25">
      <c r="A433" s="23"/>
      <c r="B433" s="24"/>
      <c r="C433" s="23"/>
      <c r="D433" s="23"/>
      <c r="E433" s="23">
        <v>186</v>
      </c>
      <c r="F433" s="23" t="s">
        <v>1484</v>
      </c>
      <c r="G433" s="24" t="s">
        <v>1485</v>
      </c>
      <c r="H433" s="23" t="s">
        <v>43</v>
      </c>
      <c r="I433" s="23" t="s">
        <v>1486</v>
      </c>
      <c r="J433" s="23">
        <v>0</v>
      </c>
      <c r="K433" s="23">
        <v>3</v>
      </c>
      <c r="L433" s="23">
        <v>0</v>
      </c>
      <c r="M433" s="23" t="s">
        <v>75</v>
      </c>
      <c r="N433" s="25">
        <f t="shared" si="48"/>
        <v>300</v>
      </c>
      <c r="O433" s="26">
        <v>4000</v>
      </c>
      <c r="P433" s="26">
        <f t="shared" si="49"/>
        <v>1200000</v>
      </c>
      <c r="Q433" s="23"/>
      <c r="R433" s="23"/>
      <c r="S433" s="27"/>
      <c r="T433" s="23"/>
      <c r="U433" s="23"/>
      <c r="V433" s="24"/>
      <c r="W433" s="23"/>
      <c r="X433" s="23"/>
      <c r="Y433" s="23"/>
      <c r="Z433" s="23"/>
      <c r="AA433" s="28"/>
      <c r="AB433" s="26"/>
      <c r="AC433" s="26"/>
      <c r="AD433" s="28"/>
      <c r="AE433" s="28"/>
      <c r="AF433" s="26"/>
      <c r="AG433" s="26">
        <f t="shared" si="50"/>
        <v>1200000</v>
      </c>
      <c r="AH433" s="26">
        <f t="shared" si="51"/>
        <v>1200000</v>
      </c>
      <c r="AI433" s="26">
        <v>50000000</v>
      </c>
      <c r="AJ433" s="26">
        <f t="shared" si="52"/>
        <v>0</v>
      </c>
      <c r="AK433" s="26">
        <v>0.01</v>
      </c>
      <c r="AL433" s="26">
        <f t="shared" si="53"/>
        <v>0</v>
      </c>
    </row>
    <row r="434" spans="1:38" x14ac:dyDescent="0.25">
      <c r="A434" s="23"/>
      <c r="B434" s="24"/>
      <c r="C434" s="23"/>
      <c r="D434" s="23"/>
      <c r="E434" s="23">
        <v>187</v>
      </c>
      <c r="F434" s="23" t="s">
        <v>1487</v>
      </c>
      <c r="G434" s="24" t="s">
        <v>1488</v>
      </c>
      <c r="H434" s="23" t="s">
        <v>43</v>
      </c>
      <c r="I434" s="23" t="s">
        <v>1489</v>
      </c>
      <c r="J434" s="23">
        <v>0</v>
      </c>
      <c r="K434" s="23">
        <v>0</v>
      </c>
      <c r="L434" s="23">
        <v>50</v>
      </c>
      <c r="M434" s="23" t="s">
        <v>75</v>
      </c>
      <c r="N434" s="25">
        <f t="shared" si="48"/>
        <v>50</v>
      </c>
      <c r="O434" s="26">
        <v>4500</v>
      </c>
      <c r="P434" s="26">
        <f t="shared" si="49"/>
        <v>225000</v>
      </c>
      <c r="Q434" s="23"/>
      <c r="R434" s="23"/>
      <c r="S434" s="27"/>
      <c r="T434" s="23"/>
      <c r="U434" s="23"/>
      <c r="V434" s="24"/>
      <c r="W434" s="23"/>
      <c r="X434" s="23"/>
      <c r="Y434" s="23"/>
      <c r="Z434" s="23"/>
      <c r="AA434" s="28"/>
      <c r="AB434" s="26"/>
      <c r="AC434" s="26"/>
      <c r="AD434" s="28"/>
      <c r="AE434" s="28"/>
      <c r="AF434" s="26"/>
      <c r="AG434" s="26">
        <f t="shared" si="50"/>
        <v>225000</v>
      </c>
      <c r="AH434" s="26">
        <f t="shared" si="51"/>
        <v>225000</v>
      </c>
      <c r="AI434" s="26">
        <v>50000000</v>
      </c>
      <c r="AJ434" s="26">
        <f t="shared" si="52"/>
        <v>0</v>
      </c>
      <c r="AK434" s="26">
        <v>0.01</v>
      </c>
      <c r="AL434" s="26">
        <f t="shared" si="53"/>
        <v>0</v>
      </c>
    </row>
    <row r="435" spans="1:38" x14ac:dyDescent="0.25">
      <c r="A435" s="23"/>
      <c r="B435" s="24"/>
      <c r="C435" s="23"/>
      <c r="D435" s="23"/>
      <c r="E435" s="23">
        <v>188</v>
      </c>
      <c r="F435" s="23" t="s">
        <v>1490</v>
      </c>
      <c r="G435" s="24" t="s">
        <v>1491</v>
      </c>
      <c r="H435" s="23" t="s">
        <v>43</v>
      </c>
      <c r="I435" s="23" t="s">
        <v>1492</v>
      </c>
      <c r="J435" s="23">
        <v>0</v>
      </c>
      <c r="K435" s="23">
        <v>0</v>
      </c>
      <c r="L435" s="23">
        <v>50</v>
      </c>
      <c r="M435" s="23" t="s">
        <v>75</v>
      </c>
      <c r="N435" s="25">
        <f t="shared" si="48"/>
        <v>50</v>
      </c>
      <c r="O435" s="26">
        <v>4500</v>
      </c>
      <c r="P435" s="26">
        <f t="shared" si="49"/>
        <v>225000</v>
      </c>
      <c r="Q435" s="23"/>
      <c r="R435" s="23"/>
      <c r="S435" s="27"/>
      <c r="T435" s="23"/>
      <c r="U435" s="23"/>
      <c r="V435" s="24"/>
      <c r="W435" s="23"/>
      <c r="X435" s="23"/>
      <c r="Y435" s="23"/>
      <c r="Z435" s="23"/>
      <c r="AA435" s="28"/>
      <c r="AB435" s="26"/>
      <c r="AC435" s="26"/>
      <c r="AD435" s="28"/>
      <c r="AE435" s="28"/>
      <c r="AF435" s="26"/>
      <c r="AG435" s="26">
        <f t="shared" si="50"/>
        <v>225000</v>
      </c>
      <c r="AH435" s="26">
        <f t="shared" si="51"/>
        <v>225000</v>
      </c>
      <c r="AI435" s="26">
        <v>50000000</v>
      </c>
      <c r="AJ435" s="26">
        <f t="shared" si="52"/>
        <v>0</v>
      </c>
      <c r="AK435" s="26">
        <v>0.01</v>
      </c>
      <c r="AL435" s="26">
        <f t="shared" si="53"/>
        <v>0</v>
      </c>
    </row>
    <row r="436" spans="1:38" x14ac:dyDescent="0.25">
      <c r="A436" s="23"/>
      <c r="B436" s="24"/>
      <c r="C436" s="23"/>
      <c r="D436" s="23"/>
      <c r="E436" s="23">
        <v>189</v>
      </c>
      <c r="F436" s="23" t="s">
        <v>1493</v>
      </c>
      <c r="G436" s="24" t="s">
        <v>1494</v>
      </c>
      <c r="H436" s="23" t="s">
        <v>43</v>
      </c>
      <c r="I436" s="23" t="s">
        <v>1495</v>
      </c>
      <c r="J436" s="23">
        <v>0</v>
      </c>
      <c r="K436" s="23">
        <v>0</v>
      </c>
      <c r="L436" s="23">
        <v>50</v>
      </c>
      <c r="M436" s="23" t="s">
        <v>75</v>
      </c>
      <c r="N436" s="25">
        <f t="shared" si="48"/>
        <v>50</v>
      </c>
      <c r="O436" s="26">
        <v>4500</v>
      </c>
      <c r="P436" s="26">
        <f t="shared" si="49"/>
        <v>225000</v>
      </c>
      <c r="Q436" s="23"/>
      <c r="R436" s="23"/>
      <c r="S436" s="27"/>
      <c r="T436" s="23"/>
      <c r="U436" s="23"/>
      <c r="V436" s="24"/>
      <c r="W436" s="23"/>
      <c r="X436" s="23"/>
      <c r="Y436" s="23"/>
      <c r="Z436" s="23"/>
      <c r="AA436" s="28"/>
      <c r="AB436" s="26"/>
      <c r="AC436" s="26"/>
      <c r="AD436" s="28"/>
      <c r="AE436" s="28"/>
      <c r="AF436" s="26"/>
      <c r="AG436" s="26">
        <f t="shared" si="50"/>
        <v>225000</v>
      </c>
      <c r="AH436" s="26">
        <f t="shared" si="51"/>
        <v>225000</v>
      </c>
      <c r="AI436" s="26">
        <v>50000000</v>
      </c>
      <c r="AJ436" s="26">
        <f t="shared" si="52"/>
        <v>0</v>
      </c>
      <c r="AK436" s="26">
        <v>0.01</v>
      </c>
      <c r="AL436" s="26">
        <f t="shared" si="53"/>
        <v>0</v>
      </c>
    </row>
    <row r="437" spans="1:38" x14ac:dyDescent="0.25">
      <c r="A437" s="23"/>
      <c r="B437" s="24"/>
      <c r="C437" s="23"/>
      <c r="D437" s="23"/>
      <c r="E437" s="23"/>
      <c r="F437" s="23"/>
      <c r="G437" s="24"/>
      <c r="H437" s="23"/>
      <c r="I437" s="23"/>
      <c r="J437" s="23"/>
      <c r="K437" s="23"/>
      <c r="L437" s="23"/>
      <c r="M437" s="23"/>
      <c r="N437" s="25"/>
      <c r="O437" s="26"/>
      <c r="P437" s="26"/>
      <c r="Q437" s="23"/>
      <c r="R437" s="23"/>
      <c r="S437" s="27"/>
      <c r="T437" s="23"/>
      <c r="U437" s="23"/>
      <c r="V437" s="24"/>
      <c r="W437" s="23"/>
      <c r="X437" s="23"/>
      <c r="Y437" s="23"/>
      <c r="Z437" s="23"/>
      <c r="AA437" s="28"/>
      <c r="AB437" s="26"/>
      <c r="AC437" s="26"/>
      <c r="AD437" s="28"/>
      <c r="AE437" s="28"/>
      <c r="AF437" s="26"/>
      <c r="AG437" s="26" t="s">
        <v>60</v>
      </c>
      <c r="AH437" s="26">
        <f>SUM(AH431:AH436)</f>
        <v>2325000</v>
      </c>
      <c r="AI437" s="26"/>
      <c r="AJ437" s="26">
        <f>SUM(AJ431:AJ436)</f>
        <v>0</v>
      </c>
      <c r="AK437" s="26"/>
      <c r="AL437" s="26">
        <f>SUM(AL431:AL436)</f>
        <v>0</v>
      </c>
    </row>
    <row r="438" spans="1:38" x14ac:dyDescent="0.25">
      <c r="A438" s="23" t="s">
        <v>1496</v>
      </c>
      <c r="B438" s="24" t="s">
        <v>1497</v>
      </c>
      <c r="C438" s="23" t="s">
        <v>1498</v>
      </c>
      <c r="D438" s="23" t="s">
        <v>1499</v>
      </c>
      <c r="E438" s="23">
        <v>190</v>
      </c>
      <c r="F438" s="23" t="s">
        <v>1500</v>
      </c>
      <c r="G438" s="24" t="s">
        <v>1501</v>
      </c>
      <c r="H438" s="23" t="s">
        <v>43</v>
      </c>
      <c r="I438" s="23" t="s">
        <v>1502</v>
      </c>
      <c r="J438" s="23">
        <v>1</v>
      </c>
      <c r="K438" s="23">
        <v>0</v>
      </c>
      <c r="L438" s="23">
        <v>0</v>
      </c>
      <c r="M438" s="23" t="s">
        <v>68</v>
      </c>
      <c r="N438" s="25">
        <f>((J438*400)+(K438*100))+L438</f>
        <v>400</v>
      </c>
      <c r="O438" s="26">
        <v>4400</v>
      </c>
      <c r="P438" s="26">
        <f>N438*O438</f>
        <v>1760000</v>
      </c>
      <c r="Q438" s="23"/>
      <c r="R438" s="23"/>
      <c r="S438" s="27"/>
      <c r="T438" s="23"/>
      <c r="U438" s="23"/>
      <c r="V438" s="24"/>
      <c r="W438" s="23"/>
      <c r="X438" s="23"/>
      <c r="Y438" s="23"/>
      <c r="Z438" s="23"/>
      <c r="AA438" s="28"/>
      <c r="AB438" s="26"/>
      <c r="AC438" s="26"/>
      <c r="AD438" s="28"/>
      <c r="AE438" s="28"/>
      <c r="AF438" s="26"/>
      <c r="AG438" s="26">
        <f>AF438+P438</f>
        <v>1760000</v>
      </c>
      <c r="AH438" s="26">
        <f>AG438</f>
        <v>1760000</v>
      </c>
      <c r="AI438" s="26">
        <v>0</v>
      </c>
      <c r="AJ438" s="26">
        <f>IF((AI438-AH438) &gt; 1,0,IF((AI438-AH438)&lt;0,AH438-AI438,AI438-AH438))</f>
        <v>1760000</v>
      </c>
      <c r="AK438" s="26">
        <v>0.3</v>
      </c>
      <c r="AL438" s="26">
        <f>AJ438*(AK438/100)</f>
        <v>5280</v>
      </c>
    </row>
    <row r="439" spans="1:38" x14ac:dyDescent="0.25">
      <c r="A439" s="23"/>
      <c r="B439" s="24"/>
      <c r="C439" s="23"/>
      <c r="D439" s="23"/>
      <c r="E439" s="23">
        <v>191</v>
      </c>
      <c r="F439" s="23" t="s">
        <v>1503</v>
      </c>
      <c r="G439" s="24" t="s">
        <v>1504</v>
      </c>
      <c r="H439" s="23" t="s">
        <v>43</v>
      </c>
      <c r="I439" s="23" t="s">
        <v>1505</v>
      </c>
      <c r="J439" s="23">
        <v>0</v>
      </c>
      <c r="K439" s="23">
        <v>2</v>
      </c>
      <c r="L439" s="23">
        <v>3</v>
      </c>
      <c r="M439" s="23" t="s">
        <v>68</v>
      </c>
      <c r="N439" s="25">
        <f>((J439*400)+(K439*100))+L439</f>
        <v>203</v>
      </c>
      <c r="O439" s="26">
        <v>4400</v>
      </c>
      <c r="P439" s="26">
        <f>N439*O439</f>
        <v>893200</v>
      </c>
      <c r="Q439" s="23"/>
      <c r="R439" s="23"/>
      <c r="S439" s="27"/>
      <c r="T439" s="23"/>
      <c r="U439" s="23"/>
      <c r="V439" s="24"/>
      <c r="W439" s="23"/>
      <c r="X439" s="23"/>
      <c r="Y439" s="23"/>
      <c r="Z439" s="23"/>
      <c r="AA439" s="28"/>
      <c r="AB439" s="26"/>
      <c r="AC439" s="26"/>
      <c r="AD439" s="28"/>
      <c r="AE439" s="28"/>
      <c r="AF439" s="26"/>
      <c r="AG439" s="26">
        <f>AF439+P439</f>
        <v>893200</v>
      </c>
      <c r="AH439" s="26">
        <f>AG439</f>
        <v>893200</v>
      </c>
      <c r="AI439" s="26">
        <v>0</v>
      </c>
      <c r="AJ439" s="26">
        <f>IF((AI439-AH439) &gt; 1,0,IF((AI439-AH439)&lt;0,AH439-AI439,AI439-AH439))</f>
        <v>893200</v>
      </c>
      <c r="AK439" s="26">
        <v>0.3</v>
      </c>
      <c r="AL439" s="26">
        <f>AJ439*(AK439/100)</f>
        <v>2679.6</v>
      </c>
    </row>
    <row r="440" spans="1:38" x14ac:dyDescent="0.25">
      <c r="A440" s="23"/>
      <c r="B440" s="24"/>
      <c r="C440" s="23"/>
      <c r="D440" s="23"/>
      <c r="E440" s="23">
        <v>192</v>
      </c>
      <c r="F440" s="23" t="s">
        <v>1506</v>
      </c>
      <c r="G440" s="24" t="s">
        <v>1507</v>
      </c>
      <c r="H440" s="23" t="s">
        <v>43</v>
      </c>
      <c r="I440" s="23" t="s">
        <v>1508</v>
      </c>
      <c r="J440" s="23">
        <v>0</v>
      </c>
      <c r="K440" s="23">
        <v>0</v>
      </c>
      <c r="L440" s="23">
        <v>2</v>
      </c>
      <c r="M440" s="23" t="s">
        <v>75</v>
      </c>
      <c r="N440" s="25">
        <f>((J440*400)+(K440*100))+L440</f>
        <v>2</v>
      </c>
      <c r="O440" s="26">
        <v>2250</v>
      </c>
      <c r="P440" s="26">
        <f>N440*O440</f>
        <v>4500</v>
      </c>
      <c r="Q440" s="23"/>
      <c r="R440" s="23"/>
      <c r="S440" s="27"/>
      <c r="T440" s="23"/>
      <c r="U440" s="23"/>
      <c r="V440" s="24"/>
      <c r="W440" s="23"/>
      <c r="X440" s="23"/>
      <c r="Y440" s="23"/>
      <c r="Z440" s="23"/>
      <c r="AA440" s="28"/>
      <c r="AB440" s="26"/>
      <c r="AC440" s="26"/>
      <c r="AD440" s="28"/>
      <c r="AE440" s="28"/>
      <c r="AF440" s="26"/>
      <c r="AG440" s="26">
        <f>AF440+P440</f>
        <v>4500</v>
      </c>
      <c r="AH440" s="26">
        <f>AG440</f>
        <v>4500</v>
      </c>
      <c r="AI440" s="26">
        <v>50000000</v>
      </c>
      <c r="AJ440" s="26">
        <f>IF((AI440-AH440) &gt; 1,0,IF((AI440-AH440)&lt;0,AH440-AI440,AI440-AH440))</f>
        <v>0</v>
      </c>
      <c r="AK440" s="26">
        <v>0.01</v>
      </c>
      <c r="AL440" s="26">
        <f>AJ440*(AK440/100)</f>
        <v>0</v>
      </c>
    </row>
    <row r="441" spans="1:38" x14ac:dyDescent="0.25">
      <c r="A441" s="23"/>
      <c r="B441" s="24"/>
      <c r="C441" s="23"/>
      <c r="D441" s="23"/>
      <c r="E441" s="23">
        <v>193</v>
      </c>
      <c r="F441" s="23" t="s">
        <v>1509</v>
      </c>
      <c r="G441" s="24" t="s">
        <v>1510</v>
      </c>
      <c r="H441" s="23" t="s">
        <v>43</v>
      </c>
      <c r="I441" s="23" t="s">
        <v>1511</v>
      </c>
      <c r="J441" s="23">
        <v>0</v>
      </c>
      <c r="K441" s="23">
        <v>2</v>
      </c>
      <c r="L441" s="23">
        <v>3</v>
      </c>
      <c r="M441" s="23" t="s">
        <v>68</v>
      </c>
      <c r="N441" s="25">
        <f>((J441*400)+(K441*100))+L441</f>
        <v>203</v>
      </c>
      <c r="O441" s="26">
        <v>4400</v>
      </c>
      <c r="P441" s="26">
        <f>N441*O441</f>
        <v>893200</v>
      </c>
      <c r="Q441" s="23"/>
      <c r="R441" s="23"/>
      <c r="S441" s="27"/>
      <c r="T441" s="23"/>
      <c r="U441" s="23"/>
      <c r="V441" s="24"/>
      <c r="W441" s="23"/>
      <c r="X441" s="23"/>
      <c r="Y441" s="23"/>
      <c r="Z441" s="23"/>
      <c r="AA441" s="28"/>
      <c r="AB441" s="26"/>
      <c r="AC441" s="26"/>
      <c r="AD441" s="28"/>
      <c r="AE441" s="28"/>
      <c r="AF441" s="26"/>
      <c r="AG441" s="26">
        <f>AF441+P441</f>
        <v>893200</v>
      </c>
      <c r="AH441" s="26">
        <f>AG441</f>
        <v>893200</v>
      </c>
      <c r="AI441" s="26">
        <v>0</v>
      </c>
      <c r="AJ441" s="26">
        <f>IF((AI441-AH441) &gt; 1,0,IF((AI441-AH441)&lt;0,AH441-AI441,AI441-AH441))</f>
        <v>893200</v>
      </c>
      <c r="AK441" s="26">
        <v>0.3</v>
      </c>
      <c r="AL441" s="26">
        <f>AJ441*(AK441/100)</f>
        <v>2679.6</v>
      </c>
    </row>
    <row r="442" spans="1:38" x14ac:dyDescent="0.25">
      <c r="A442" s="23"/>
      <c r="B442" s="24"/>
      <c r="C442" s="23"/>
      <c r="D442" s="23"/>
      <c r="E442" s="23"/>
      <c r="F442" s="23"/>
      <c r="G442" s="24"/>
      <c r="H442" s="23"/>
      <c r="I442" s="23"/>
      <c r="J442" s="23"/>
      <c r="K442" s="23"/>
      <c r="L442" s="23"/>
      <c r="M442" s="23"/>
      <c r="N442" s="25"/>
      <c r="O442" s="26"/>
      <c r="P442" s="26"/>
      <c r="Q442" s="23"/>
      <c r="R442" s="23"/>
      <c r="S442" s="27"/>
      <c r="T442" s="23"/>
      <c r="U442" s="23"/>
      <c r="V442" s="24"/>
      <c r="W442" s="23"/>
      <c r="X442" s="23"/>
      <c r="Y442" s="23"/>
      <c r="Z442" s="23"/>
      <c r="AA442" s="28"/>
      <c r="AB442" s="26"/>
      <c r="AC442" s="26"/>
      <c r="AD442" s="28"/>
      <c r="AE442" s="28"/>
      <c r="AF442" s="26"/>
      <c r="AG442" s="26" t="s">
        <v>60</v>
      </c>
      <c r="AH442" s="26">
        <f>SUM(AH438:AH441)</f>
        <v>3550900</v>
      </c>
      <c r="AI442" s="26"/>
      <c r="AJ442" s="26">
        <f>SUM(AJ438:AJ441)</f>
        <v>3546400</v>
      </c>
      <c r="AK442" s="26"/>
      <c r="AL442" s="26">
        <f>SUM(AL438:AL441)</f>
        <v>10639.2</v>
      </c>
    </row>
    <row r="443" spans="1:38" x14ac:dyDescent="0.25">
      <c r="A443" s="23" t="s">
        <v>1512</v>
      </c>
      <c r="B443" s="24" t="s">
        <v>1513</v>
      </c>
      <c r="C443" s="23" t="s">
        <v>1514</v>
      </c>
      <c r="D443" s="23" t="s">
        <v>1515</v>
      </c>
      <c r="E443" s="23">
        <v>194</v>
      </c>
      <c r="F443" s="23" t="s">
        <v>1516</v>
      </c>
      <c r="G443" s="24" t="s">
        <v>1517</v>
      </c>
      <c r="H443" s="23" t="s">
        <v>43</v>
      </c>
      <c r="I443" s="23" t="s">
        <v>1518</v>
      </c>
      <c r="J443" s="23">
        <v>3</v>
      </c>
      <c r="K443" s="23">
        <v>2</v>
      </c>
      <c r="L443" s="23">
        <v>48.25</v>
      </c>
      <c r="M443" s="23" t="s">
        <v>75</v>
      </c>
      <c r="N443" s="25">
        <f>((J443*400)+(K443*100))+L443</f>
        <v>1448.25</v>
      </c>
      <c r="O443" s="26">
        <v>4500</v>
      </c>
      <c r="P443" s="26">
        <f>N443*O443</f>
        <v>6517125</v>
      </c>
      <c r="Q443" s="23"/>
      <c r="R443" s="23"/>
      <c r="S443" s="27"/>
      <c r="T443" s="23"/>
      <c r="U443" s="23"/>
      <c r="V443" s="24"/>
      <c r="W443" s="23"/>
      <c r="X443" s="23"/>
      <c r="Y443" s="23"/>
      <c r="Z443" s="23"/>
      <c r="AA443" s="28"/>
      <c r="AB443" s="26"/>
      <c r="AC443" s="26"/>
      <c r="AD443" s="28"/>
      <c r="AE443" s="28"/>
      <c r="AF443" s="26"/>
      <c r="AG443" s="26">
        <f>AF443+P443</f>
        <v>6517125</v>
      </c>
      <c r="AH443" s="26">
        <f>AG443</f>
        <v>6517125</v>
      </c>
      <c r="AI443" s="26">
        <v>50000000</v>
      </c>
      <c r="AJ443" s="26">
        <f>IF((AI443-AH443) &gt; 1,0,IF((AI443-AH443)&lt;0,AH443-AI443,AI443-AH443))</f>
        <v>0</v>
      </c>
      <c r="AK443" s="26">
        <v>0.01</v>
      </c>
      <c r="AL443" s="26">
        <f>AJ443*(AK443/100)</f>
        <v>0</v>
      </c>
    </row>
    <row r="444" spans="1:38" x14ac:dyDescent="0.25">
      <c r="A444" s="23"/>
      <c r="B444" s="24"/>
      <c r="C444" s="23"/>
      <c r="D444" s="23"/>
      <c r="E444" s="23"/>
      <c r="F444" s="23"/>
      <c r="G444" s="24"/>
      <c r="H444" s="23"/>
      <c r="I444" s="23"/>
      <c r="J444" s="23">
        <v>0</v>
      </c>
      <c r="K444" s="23">
        <v>1</v>
      </c>
      <c r="L444" s="23">
        <v>25.25</v>
      </c>
      <c r="M444" s="23" t="s">
        <v>76</v>
      </c>
      <c r="N444" s="25">
        <f>((J444*400)+(K444*100))+L444</f>
        <v>125.25</v>
      </c>
      <c r="O444" s="26">
        <v>4500</v>
      </c>
      <c r="P444" s="26">
        <f>N444*O444</f>
        <v>563625</v>
      </c>
      <c r="Q444" s="23">
        <v>1</v>
      </c>
      <c r="R444" s="23" t="s">
        <v>1512</v>
      </c>
      <c r="S444" s="27" t="s">
        <v>1513</v>
      </c>
      <c r="T444" s="23" t="s">
        <v>1514</v>
      </c>
      <c r="U444" s="23" t="s">
        <v>1519</v>
      </c>
      <c r="V444" s="24" t="s">
        <v>1520</v>
      </c>
      <c r="W444" s="23" t="s">
        <v>109</v>
      </c>
      <c r="X444" s="23" t="s">
        <v>49</v>
      </c>
      <c r="Y444" s="23" t="s">
        <v>81</v>
      </c>
      <c r="Z444" s="23">
        <v>501</v>
      </c>
      <c r="AA444" s="28">
        <v>100</v>
      </c>
      <c r="AB444" s="26">
        <v>8150</v>
      </c>
      <c r="AC444" s="26">
        <f>Z444*AB444</f>
        <v>4083150</v>
      </c>
      <c r="AD444" s="28">
        <v>32</v>
      </c>
      <c r="AE444" s="28">
        <v>54</v>
      </c>
      <c r="AF444" s="26">
        <f>(AC444*(100-AE444))/100</f>
        <v>1878249</v>
      </c>
      <c r="AG444" s="26">
        <f>P444+AF444</f>
        <v>2441874</v>
      </c>
      <c r="AH444" s="26">
        <f>(AG444*AA444)/100</f>
        <v>2441874</v>
      </c>
      <c r="AI444" s="26">
        <v>0</v>
      </c>
      <c r="AJ444" s="26">
        <f>IF((AI444-AH444) &gt; 1,0,IF((AI444-AH444)&lt;0,AH444-AI444,AI444-AH444))</f>
        <v>2441874</v>
      </c>
      <c r="AK444" s="26">
        <v>0.02</v>
      </c>
      <c r="AL444" s="26">
        <f>ROUND(AJ444*(AK444/100),2)</f>
        <v>488.37</v>
      </c>
    </row>
    <row r="445" spans="1:38" x14ac:dyDescent="0.25">
      <c r="A445" s="23"/>
      <c r="B445" s="24"/>
      <c r="C445" s="23"/>
      <c r="D445" s="23"/>
      <c r="E445" s="23"/>
      <c r="F445" s="23"/>
      <c r="G445" s="24"/>
      <c r="H445" s="23"/>
      <c r="I445" s="23"/>
      <c r="J445" s="23">
        <v>0</v>
      </c>
      <c r="K445" s="23">
        <v>0</v>
      </c>
      <c r="L445" s="23">
        <v>26.5</v>
      </c>
      <c r="M445" s="23" t="s">
        <v>76</v>
      </c>
      <c r="N445" s="25">
        <f>((J445*400)+(K445*100))+L445</f>
        <v>26.5</v>
      </c>
      <c r="O445" s="26">
        <v>4500</v>
      </c>
      <c r="P445" s="26">
        <f>N445*O445</f>
        <v>119250</v>
      </c>
      <c r="Q445" s="23">
        <v>1</v>
      </c>
      <c r="R445" s="23" t="s">
        <v>1512</v>
      </c>
      <c r="S445" s="27" t="s">
        <v>1513</v>
      </c>
      <c r="T445" s="23" t="s">
        <v>1514</v>
      </c>
      <c r="U445" s="23" t="s">
        <v>1519</v>
      </c>
      <c r="V445" s="24" t="s">
        <v>1521</v>
      </c>
      <c r="W445" s="23" t="s">
        <v>53</v>
      </c>
      <c r="X445" s="23" t="s">
        <v>80</v>
      </c>
      <c r="Y445" s="23" t="s">
        <v>81</v>
      </c>
      <c r="Z445" s="23">
        <v>6</v>
      </c>
      <c r="AA445" s="28">
        <v>100</v>
      </c>
      <c r="AB445" s="26">
        <v>2750</v>
      </c>
      <c r="AC445" s="26">
        <f>Z445*AB445</f>
        <v>16500</v>
      </c>
      <c r="AD445" s="28">
        <v>4</v>
      </c>
      <c r="AE445" s="28">
        <v>12</v>
      </c>
      <c r="AF445" s="26">
        <f>(AC445*(100-AE445))/100</f>
        <v>14520</v>
      </c>
      <c r="AG445" s="26">
        <f>P445+AF445</f>
        <v>133770</v>
      </c>
      <c r="AH445" s="26">
        <f>(AG445*AA445)/100</f>
        <v>133770</v>
      </c>
      <c r="AI445" s="26">
        <v>0</v>
      </c>
      <c r="AJ445" s="26">
        <f>IF((AI445-AH445) &gt; 1,0,IF((AI445-AH445)&lt;0,AH445-AI445,AI445-AH445))</f>
        <v>133770</v>
      </c>
      <c r="AK445" s="26">
        <v>0.02</v>
      </c>
      <c r="AL445" s="26">
        <f>ROUND(AJ445*(AK445/100),2)</f>
        <v>26.75</v>
      </c>
    </row>
    <row r="446" spans="1:38" x14ac:dyDescent="0.25">
      <c r="A446" s="23"/>
      <c r="B446" s="24"/>
      <c r="C446" s="23"/>
      <c r="D446" s="23"/>
      <c r="E446" s="23"/>
      <c r="F446" s="23"/>
      <c r="G446" s="24"/>
      <c r="H446" s="23"/>
      <c r="I446" s="23"/>
      <c r="J446" s="23"/>
      <c r="K446" s="23"/>
      <c r="L446" s="23"/>
      <c r="M446" s="23"/>
      <c r="N446" s="25"/>
      <c r="O446" s="26"/>
      <c r="P446" s="26"/>
      <c r="Q446" s="23"/>
      <c r="R446" s="23"/>
      <c r="S446" s="27"/>
      <c r="T446" s="23"/>
      <c r="U446" s="23"/>
      <c r="V446" s="24"/>
      <c r="W446" s="23"/>
      <c r="X446" s="23"/>
      <c r="Y446" s="23"/>
      <c r="Z446" s="23"/>
      <c r="AA446" s="28"/>
      <c r="AB446" s="26"/>
      <c r="AC446" s="26"/>
      <c r="AD446" s="28"/>
      <c r="AE446" s="28"/>
      <c r="AF446" s="26"/>
      <c r="AG446" s="26" t="s">
        <v>60</v>
      </c>
      <c r="AH446" s="26">
        <f>SUM(AH443:AH445)</f>
        <v>9092769</v>
      </c>
      <c r="AI446" s="26"/>
      <c r="AJ446" s="26">
        <f>SUM(AJ443:AJ445)</f>
        <v>2575644</v>
      </c>
      <c r="AK446" s="26"/>
      <c r="AL446" s="26">
        <f>SUM(AL443:AL445)</f>
        <v>515.12</v>
      </c>
    </row>
    <row r="447" spans="1:38" x14ac:dyDescent="0.25">
      <c r="A447" s="23" t="s">
        <v>1522</v>
      </c>
      <c r="B447" s="24" t="s">
        <v>1523</v>
      </c>
      <c r="C447" s="23" t="s">
        <v>1524</v>
      </c>
      <c r="D447" s="23" t="s">
        <v>1525</v>
      </c>
      <c r="E447" s="23">
        <v>195</v>
      </c>
      <c r="F447" s="23" t="s">
        <v>1526</v>
      </c>
      <c r="G447" s="24" t="s">
        <v>1527</v>
      </c>
      <c r="H447" s="23" t="s">
        <v>43</v>
      </c>
      <c r="I447" s="23" t="s">
        <v>1528</v>
      </c>
      <c r="J447" s="23">
        <v>2</v>
      </c>
      <c r="K447" s="23">
        <v>1</v>
      </c>
      <c r="L447" s="23">
        <v>47.5</v>
      </c>
      <c r="M447" s="23" t="s">
        <v>75</v>
      </c>
      <c r="N447" s="25">
        <f>((J447*400)+(K447*100))+L447</f>
        <v>947.5</v>
      </c>
      <c r="O447" s="26">
        <v>1500</v>
      </c>
      <c r="P447" s="26">
        <f>N447*O447</f>
        <v>1421250</v>
      </c>
      <c r="Q447" s="23"/>
      <c r="R447" s="23"/>
      <c r="S447" s="27"/>
      <c r="T447" s="23"/>
      <c r="U447" s="23"/>
      <c r="V447" s="24"/>
      <c r="W447" s="23"/>
      <c r="X447" s="23"/>
      <c r="Y447" s="23"/>
      <c r="Z447" s="23"/>
      <c r="AA447" s="28"/>
      <c r="AB447" s="26"/>
      <c r="AC447" s="26"/>
      <c r="AD447" s="28"/>
      <c r="AE447" s="28"/>
      <c r="AF447" s="26"/>
      <c r="AG447" s="26">
        <f>AF447+P447</f>
        <v>1421250</v>
      </c>
      <c r="AH447" s="26">
        <f>AG447</f>
        <v>1421250</v>
      </c>
      <c r="AI447" s="26">
        <v>50000000</v>
      </c>
      <c r="AJ447" s="26">
        <f>IF((AI447-AH447) &gt; 1,0,IF((AI447-AH447)&lt;0,AH447-AI447,AI447-AH447))</f>
        <v>0</v>
      </c>
      <c r="AK447" s="26">
        <v>0.01</v>
      </c>
      <c r="AL447" s="26">
        <f>AJ447*(AK447/100)</f>
        <v>0</v>
      </c>
    </row>
    <row r="448" spans="1:38" x14ac:dyDescent="0.25">
      <c r="A448" s="23"/>
      <c r="B448" s="24"/>
      <c r="C448" s="23"/>
      <c r="D448" s="23"/>
      <c r="E448" s="23"/>
      <c r="F448" s="23"/>
      <c r="G448" s="24"/>
      <c r="H448" s="23"/>
      <c r="I448" s="23"/>
      <c r="J448" s="23"/>
      <c r="K448" s="23"/>
      <c r="L448" s="23"/>
      <c r="M448" s="23"/>
      <c r="N448" s="25"/>
      <c r="O448" s="26"/>
      <c r="P448" s="26"/>
      <c r="Q448" s="23"/>
      <c r="R448" s="23"/>
      <c r="S448" s="27"/>
      <c r="T448" s="23"/>
      <c r="U448" s="23"/>
      <c r="V448" s="24"/>
      <c r="W448" s="23"/>
      <c r="X448" s="23"/>
      <c r="Y448" s="23"/>
      <c r="Z448" s="23"/>
      <c r="AA448" s="28"/>
      <c r="AB448" s="26"/>
      <c r="AC448" s="26"/>
      <c r="AD448" s="28"/>
      <c r="AE448" s="28"/>
      <c r="AF448" s="26"/>
      <c r="AG448" s="26" t="s">
        <v>60</v>
      </c>
      <c r="AH448" s="26">
        <f>AH447</f>
        <v>1421250</v>
      </c>
      <c r="AI448" s="26"/>
      <c r="AJ448" s="26">
        <f>AJ447</f>
        <v>0</v>
      </c>
      <c r="AK448" s="26"/>
      <c r="AL448" s="26">
        <f>AL447</f>
        <v>0</v>
      </c>
    </row>
    <row r="449" spans="1:39" x14ac:dyDescent="0.25">
      <c r="A449" s="23" t="s">
        <v>1529</v>
      </c>
      <c r="B449" s="24" t="s">
        <v>1530</v>
      </c>
      <c r="C449" s="23" t="s">
        <v>1531</v>
      </c>
      <c r="D449" s="23" t="s">
        <v>1532</v>
      </c>
      <c r="E449" s="23">
        <v>196</v>
      </c>
      <c r="F449" s="23" t="s">
        <v>1533</v>
      </c>
      <c r="G449" s="24" t="s">
        <v>1534</v>
      </c>
      <c r="H449" s="23" t="s">
        <v>43</v>
      </c>
      <c r="I449" s="23" t="s">
        <v>1535</v>
      </c>
      <c r="J449" s="23">
        <v>0</v>
      </c>
      <c r="K449" s="23">
        <v>3</v>
      </c>
      <c r="L449" s="23">
        <v>86.5</v>
      </c>
      <c r="M449" s="23" t="s">
        <v>75</v>
      </c>
      <c r="N449" s="25">
        <f>((J449*400)+(K449*100))+L449</f>
        <v>386.5</v>
      </c>
      <c r="O449" s="26">
        <v>4400</v>
      </c>
      <c r="P449" s="26">
        <f>N449*O449</f>
        <v>1700600</v>
      </c>
      <c r="Q449" s="23"/>
      <c r="R449" s="23"/>
      <c r="S449" s="27"/>
      <c r="T449" s="23"/>
      <c r="U449" s="23"/>
      <c r="V449" s="24"/>
      <c r="W449" s="23"/>
      <c r="X449" s="23"/>
      <c r="Y449" s="23"/>
      <c r="Z449" s="23"/>
      <c r="AA449" s="28"/>
      <c r="AB449" s="26"/>
      <c r="AC449" s="26"/>
      <c r="AD449" s="28"/>
      <c r="AE449" s="28"/>
      <c r="AF449" s="26"/>
      <c r="AG449" s="26">
        <f>AF449+P449</f>
        <v>1700600</v>
      </c>
      <c r="AH449" s="26">
        <f>AG449</f>
        <v>1700600</v>
      </c>
      <c r="AI449" s="26">
        <v>50000000</v>
      </c>
      <c r="AJ449" s="26">
        <f>IF((AI449-AH449) &gt; 1,0,IF((AI449-AH449)&lt;0,AH449-AI449,AI449-AH449))</f>
        <v>0</v>
      </c>
      <c r="AK449" s="26">
        <v>0.01</v>
      </c>
      <c r="AL449" s="26">
        <f>AJ449*(AK449/100)</f>
        <v>0</v>
      </c>
    </row>
    <row r="450" spans="1:39" x14ac:dyDescent="0.25">
      <c r="A450" s="23"/>
      <c r="B450" s="24"/>
      <c r="C450" s="23"/>
      <c r="D450" s="23"/>
      <c r="E450" s="23"/>
      <c r="F450" s="23"/>
      <c r="G450" s="24"/>
      <c r="H450" s="23"/>
      <c r="I450" s="23"/>
      <c r="J450" s="23">
        <v>0</v>
      </c>
      <c r="K450" s="23">
        <v>0</v>
      </c>
      <c r="L450" s="23">
        <v>72.5</v>
      </c>
      <c r="M450" s="23" t="s">
        <v>59</v>
      </c>
      <c r="N450" s="25">
        <f>((J450*400)+(K450*100))+L450</f>
        <v>72.5</v>
      </c>
      <c r="O450" s="26">
        <v>4400</v>
      </c>
      <c r="P450" s="26">
        <f>N450*O450</f>
        <v>319000</v>
      </c>
      <c r="Q450" s="23">
        <v>1</v>
      </c>
      <c r="R450" s="23" t="s">
        <v>1529</v>
      </c>
      <c r="S450" s="27" t="s">
        <v>1530</v>
      </c>
      <c r="T450" s="23" t="s">
        <v>1531</v>
      </c>
      <c r="U450" s="23" t="s">
        <v>1536</v>
      </c>
      <c r="V450" s="24" t="s">
        <v>1537</v>
      </c>
      <c r="W450" s="23" t="s">
        <v>79</v>
      </c>
      <c r="X450" s="23" t="s">
        <v>80</v>
      </c>
      <c r="Y450" s="23" t="s">
        <v>50</v>
      </c>
      <c r="Z450" s="23">
        <v>290</v>
      </c>
      <c r="AA450" s="28">
        <v>100</v>
      </c>
      <c r="AB450" s="26">
        <v>8200</v>
      </c>
      <c r="AC450" s="26">
        <f>Z450*AB450</f>
        <v>2378000</v>
      </c>
      <c r="AD450" s="28">
        <v>52</v>
      </c>
      <c r="AE450" s="28">
        <v>93</v>
      </c>
      <c r="AF450" s="26">
        <f>(AC450*(100-AE450))/100</f>
        <v>166460</v>
      </c>
      <c r="AG450" s="26">
        <f>P450+AF450</f>
        <v>485460</v>
      </c>
      <c r="AH450" s="26">
        <f>(AG450*AA450)/100</f>
        <v>485460</v>
      </c>
      <c r="AI450" s="26">
        <v>50000000</v>
      </c>
      <c r="AJ450" s="26">
        <f>IF((AI450-AH450) &gt; 1,0,IF((AI450-AH450)&lt;0,AH450-AI450,AI450-AH450))</f>
        <v>0</v>
      </c>
      <c r="AK450" s="26">
        <v>0.02</v>
      </c>
      <c r="AL450" s="26">
        <f>ROUND(AJ450*(AK450/100),2)</f>
        <v>0</v>
      </c>
      <c r="AM450" s="3" t="s">
        <v>51</v>
      </c>
    </row>
    <row r="451" spans="1:39" x14ac:dyDescent="0.25">
      <c r="A451" s="23"/>
      <c r="B451" s="24"/>
      <c r="C451" s="23"/>
      <c r="D451" s="23"/>
      <c r="E451" s="23">
        <v>197</v>
      </c>
      <c r="F451" s="23" t="s">
        <v>1538</v>
      </c>
      <c r="G451" s="24" t="s">
        <v>1539</v>
      </c>
      <c r="H451" s="23" t="s">
        <v>43</v>
      </c>
      <c r="I451" s="23" t="s">
        <v>1540</v>
      </c>
      <c r="J451" s="23">
        <v>3</v>
      </c>
      <c r="K451" s="23">
        <v>2</v>
      </c>
      <c r="L451" s="23">
        <v>67</v>
      </c>
      <c r="M451" s="23" t="s">
        <v>75</v>
      </c>
      <c r="N451" s="25">
        <f>((J451*400)+(K451*100))+L451</f>
        <v>1467</v>
      </c>
      <c r="O451" s="26">
        <v>3750</v>
      </c>
      <c r="P451" s="26">
        <f>N451*O451</f>
        <v>5501250</v>
      </c>
      <c r="Q451" s="23"/>
      <c r="R451" s="23"/>
      <c r="S451" s="27"/>
      <c r="T451" s="23"/>
      <c r="U451" s="23"/>
      <c r="V451" s="24"/>
      <c r="W451" s="23"/>
      <c r="X451" s="23"/>
      <c r="Y451" s="23"/>
      <c r="Z451" s="23"/>
      <c r="AA451" s="28"/>
      <c r="AB451" s="26"/>
      <c r="AC451" s="26"/>
      <c r="AD451" s="28"/>
      <c r="AE451" s="28"/>
      <c r="AF451" s="26"/>
      <c r="AG451" s="26">
        <f>AF451+P451</f>
        <v>5501250</v>
      </c>
      <c r="AH451" s="26">
        <f>AG451</f>
        <v>5501250</v>
      </c>
      <c r="AI451" s="26">
        <v>50000000</v>
      </c>
      <c r="AJ451" s="26">
        <f>IF((AI451-AH451) &gt; 1,0,IF((AI451-AH451)&lt;0,AH451-AI451,AI451-AH451))</f>
        <v>0</v>
      </c>
      <c r="AK451" s="26">
        <v>0.01</v>
      </c>
      <c r="AL451" s="26">
        <f>AJ451*(AK451/100)</f>
        <v>0</v>
      </c>
    </row>
    <row r="452" spans="1:39" x14ac:dyDescent="0.25">
      <c r="A452" s="23"/>
      <c r="B452" s="24"/>
      <c r="C452" s="23"/>
      <c r="D452" s="23"/>
      <c r="E452" s="23"/>
      <c r="F452" s="23"/>
      <c r="G452" s="24"/>
      <c r="H452" s="23"/>
      <c r="I452" s="23"/>
      <c r="J452" s="23"/>
      <c r="K452" s="23"/>
      <c r="L452" s="23"/>
      <c r="M452" s="23"/>
      <c r="N452" s="25"/>
      <c r="O452" s="26"/>
      <c r="P452" s="26"/>
      <c r="Q452" s="23"/>
      <c r="R452" s="23"/>
      <c r="S452" s="27"/>
      <c r="T452" s="23"/>
      <c r="U452" s="23"/>
      <c r="V452" s="24"/>
      <c r="W452" s="23"/>
      <c r="X452" s="23"/>
      <c r="Y452" s="23"/>
      <c r="Z452" s="23"/>
      <c r="AA452" s="28"/>
      <c r="AB452" s="26"/>
      <c r="AC452" s="26"/>
      <c r="AD452" s="28"/>
      <c r="AE452" s="28"/>
      <c r="AF452" s="26"/>
      <c r="AG452" s="26" t="s">
        <v>60</v>
      </c>
      <c r="AH452" s="26">
        <f>SUM(AH449:AH451)</f>
        <v>7687310</v>
      </c>
      <c r="AI452" s="26"/>
      <c r="AJ452" s="26">
        <f>SUM(AJ449:AJ451)</f>
        <v>0</v>
      </c>
      <c r="AK452" s="26"/>
      <c r="AL452" s="26">
        <f>SUM(AL449:AL451)</f>
        <v>0</v>
      </c>
    </row>
    <row r="453" spans="1:39" x14ac:dyDescent="0.25">
      <c r="A453" s="23" t="s">
        <v>1541</v>
      </c>
      <c r="B453" s="24" t="s">
        <v>1542</v>
      </c>
      <c r="C453" s="23" t="s">
        <v>1543</v>
      </c>
      <c r="D453" s="23" t="s">
        <v>1544</v>
      </c>
      <c r="E453" s="23">
        <v>198</v>
      </c>
      <c r="F453" s="23" t="s">
        <v>1545</v>
      </c>
      <c r="G453" s="24" t="s">
        <v>1546</v>
      </c>
      <c r="H453" s="23" t="s">
        <v>43</v>
      </c>
      <c r="I453" s="23" t="s">
        <v>1547</v>
      </c>
      <c r="J453" s="23">
        <v>0</v>
      </c>
      <c r="K453" s="23">
        <v>0</v>
      </c>
      <c r="L453" s="23">
        <v>74</v>
      </c>
      <c r="M453" s="23" t="s">
        <v>59</v>
      </c>
      <c r="N453" s="25">
        <f>((J453*400)+(K453*100))+L453</f>
        <v>74</v>
      </c>
      <c r="O453" s="26">
        <v>9000</v>
      </c>
      <c r="P453" s="26">
        <f>N453*O453</f>
        <v>666000</v>
      </c>
      <c r="Q453" s="23">
        <v>1</v>
      </c>
      <c r="R453" s="23" t="s">
        <v>1541</v>
      </c>
      <c r="S453" s="27" t="s">
        <v>1542</v>
      </c>
      <c r="T453" s="23" t="s">
        <v>1543</v>
      </c>
      <c r="U453" s="23" t="s">
        <v>1548</v>
      </c>
      <c r="V453" s="24" t="s">
        <v>1549</v>
      </c>
      <c r="W453" s="23" t="s">
        <v>109</v>
      </c>
      <c r="X453" s="23" t="s">
        <v>49</v>
      </c>
      <c r="Y453" s="23" t="s">
        <v>50</v>
      </c>
      <c r="Z453" s="23">
        <v>370</v>
      </c>
      <c r="AA453" s="28">
        <v>100</v>
      </c>
      <c r="AB453" s="26">
        <v>8150</v>
      </c>
      <c r="AC453" s="26">
        <f>Z453*AB453</f>
        <v>3015500</v>
      </c>
      <c r="AD453" s="28">
        <v>27</v>
      </c>
      <c r="AE453" s="28">
        <v>44</v>
      </c>
      <c r="AF453" s="26">
        <f>(AC453*(100-AE453))/100</f>
        <v>1688680</v>
      </c>
      <c r="AG453" s="26">
        <f>P453+AF453</f>
        <v>2354680</v>
      </c>
      <c r="AH453" s="26">
        <f>(AG453*AA453)/100</f>
        <v>2354680</v>
      </c>
      <c r="AI453" s="26">
        <v>50000000</v>
      </c>
      <c r="AJ453" s="26">
        <f>IF((AI453-AH453) &gt; 1,0,IF((AI453-AH453)&lt;0,AH453-AI453,AI453-AH453))</f>
        <v>0</v>
      </c>
      <c r="AK453" s="26">
        <v>0.02</v>
      </c>
      <c r="AL453" s="26">
        <f>ROUND(AJ453*(AK453/100),2)</f>
        <v>0</v>
      </c>
      <c r="AM453" s="3" t="s">
        <v>110</v>
      </c>
    </row>
    <row r="454" spans="1:39" x14ac:dyDescent="0.25">
      <c r="A454" s="23"/>
      <c r="B454" s="24"/>
      <c r="C454" s="23"/>
      <c r="D454" s="23"/>
      <c r="E454" s="23"/>
      <c r="F454" s="23"/>
      <c r="G454" s="24"/>
      <c r="H454" s="23"/>
      <c r="I454" s="23"/>
      <c r="J454" s="23"/>
      <c r="K454" s="23"/>
      <c r="L454" s="23"/>
      <c r="M454" s="23"/>
      <c r="N454" s="25"/>
      <c r="O454" s="26"/>
      <c r="P454" s="26"/>
      <c r="Q454" s="23"/>
      <c r="R454" s="23"/>
      <c r="S454" s="27"/>
      <c r="T454" s="23"/>
      <c r="U454" s="23"/>
      <c r="V454" s="24"/>
      <c r="W454" s="23"/>
      <c r="X454" s="23"/>
      <c r="Y454" s="23"/>
      <c r="Z454" s="23"/>
      <c r="AA454" s="28"/>
      <c r="AB454" s="26"/>
      <c r="AC454" s="26"/>
      <c r="AD454" s="28"/>
      <c r="AE454" s="28"/>
      <c r="AF454" s="26"/>
      <c r="AG454" s="26" t="s">
        <v>60</v>
      </c>
      <c r="AH454" s="26">
        <f>AH453</f>
        <v>2354680</v>
      </c>
      <c r="AI454" s="26"/>
      <c r="AJ454" s="26">
        <f>AJ453</f>
        <v>0</v>
      </c>
      <c r="AK454" s="26"/>
      <c r="AL454" s="26">
        <f>AL453</f>
        <v>0</v>
      </c>
    </row>
    <row r="455" spans="1:39" x14ac:dyDescent="0.25">
      <c r="A455" s="23" t="s">
        <v>1550</v>
      </c>
      <c r="B455" s="24" t="s">
        <v>1551</v>
      </c>
      <c r="C455" s="23" t="s">
        <v>1552</v>
      </c>
      <c r="D455" s="23" t="s">
        <v>1553</v>
      </c>
      <c r="E455" s="23">
        <v>199</v>
      </c>
      <c r="F455" s="23" t="s">
        <v>1554</v>
      </c>
      <c r="G455" s="24" t="s">
        <v>1555</v>
      </c>
      <c r="H455" s="23" t="s">
        <v>43</v>
      </c>
      <c r="I455" s="23" t="s">
        <v>1556</v>
      </c>
      <c r="J455" s="23">
        <v>0</v>
      </c>
      <c r="K455" s="23">
        <v>1</v>
      </c>
      <c r="L455" s="23">
        <v>2</v>
      </c>
      <c r="M455" s="23" t="s">
        <v>68</v>
      </c>
      <c r="N455" s="25">
        <f>((J455*400)+(K455*100))+L455</f>
        <v>102</v>
      </c>
      <c r="O455" s="26">
        <v>6500</v>
      </c>
      <c r="P455" s="26">
        <f>N455*O455</f>
        <v>663000</v>
      </c>
      <c r="Q455" s="23"/>
      <c r="R455" s="23"/>
      <c r="S455" s="27"/>
      <c r="T455" s="23"/>
      <c r="U455" s="23"/>
      <c r="V455" s="24"/>
      <c r="W455" s="23"/>
      <c r="X455" s="23"/>
      <c r="Y455" s="23"/>
      <c r="Z455" s="23"/>
      <c r="AA455" s="28"/>
      <c r="AB455" s="26"/>
      <c r="AC455" s="26"/>
      <c r="AD455" s="28"/>
      <c r="AE455" s="28"/>
      <c r="AF455" s="26"/>
      <c r="AG455" s="26">
        <f>AF455+P455</f>
        <v>663000</v>
      </c>
      <c r="AH455" s="26">
        <f>AG455</f>
        <v>663000</v>
      </c>
      <c r="AI455" s="26">
        <v>0</v>
      </c>
      <c r="AJ455" s="26">
        <f>IF((AI455-AH455) &gt; 1,0,IF((AI455-AH455)&lt;0,AH455-AI455,AI455-AH455))</f>
        <v>663000</v>
      </c>
      <c r="AK455" s="26">
        <v>0.3</v>
      </c>
      <c r="AL455" s="26">
        <f>AJ455*(AK455/100)</f>
        <v>1989</v>
      </c>
    </row>
    <row r="456" spans="1:39" x14ac:dyDescent="0.25">
      <c r="A456" s="23"/>
      <c r="B456" s="24"/>
      <c r="C456" s="23"/>
      <c r="D456" s="23"/>
      <c r="E456" s="23">
        <v>200</v>
      </c>
      <c r="F456" s="23" t="s">
        <v>1557</v>
      </c>
      <c r="G456" s="24" t="s">
        <v>1558</v>
      </c>
      <c r="H456" s="23" t="s">
        <v>43</v>
      </c>
      <c r="I456" s="23" t="s">
        <v>1559</v>
      </c>
      <c r="J456" s="23">
        <v>0</v>
      </c>
      <c r="K456" s="23">
        <v>1</v>
      </c>
      <c r="L456" s="23">
        <v>11</v>
      </c>
      <c r="M456" s="23" t="s">
        <v>68</v>
      </c>
      <c r="N456" s="25">
        <f>((J456*400)+(K456*100))+L456</f>
        <v>111</v>
      </c>
      <c r="O456" s="26">
        <v>6500</v>
      </c>
      <c r="P456" s="26">
        <f>N456*O456</f>
        <v>721500</v>
      </c>
      <c r="Q456" s="23"/>
      <c r="R456" s="23"/>
      <c r="S456" s="27"/>
      <c r="T456" s="23"/>
      <c r="U456" s="23"/>
      <c r="V456" s="24"/>
      <c r="W456" s="23"/>
      <c r="X456" s="23"/>
      <c r="Y456" s="23"/>
      <c r="Z456" s="23"/>
      <c r="AA456" s="28"/>
      <c r="AB456" s="26"/>
      <c r="AC456" s="26"/>
      <c r="AD456" s="28"/>
      <c r="AE456" s="28"/>
      <c r="AF456" s="26"/>
      <c r="AG456" s="26">
        <f>AF456+P456</f>
        <v>721500</v>
      </c>
      <c r="AH456" s="26">
        <f>AG456</f>
        <v>721500</v>
      </c>
      <c r="AI456" s="26">
        <v>0</v>
      </c>
      <c r="AJ456" s="26">
        <f>IF((AI456-AH456) &gt; 1,0,IF((AI456-AH456)&lt;0,AH456-AI456,AI456-AH456))</f>
        <v>721500</v>
      </c>
      <c r="AK456" s="26">
        <v>0.3</v>
      </c>
      <c r="AL456" s="26">
        <f>AJ456*(AK456/100)</f>
        <v>2164.5</v>
      </c>
    </row>
    <row r="457" spans="1:39" x14ac:dyDescent="0.25">
      <c r="A457" s="23"/>
      <c r="B457" s="24"/>
      <c r="C457" s="23"/>
      <c r="D457" s="23"/>
      <c r="E457" s="23"/>
      <c r="F457" s="23"/>
      <c r="G457" s="24"/>
      <c r="H457" s="23"/>
      <c r="I457" s="23"/>
      <c r="J457" s="23"/>
      <c r="K457" s="23"/>
      <c r="L457" s="23"/>
      <c r="M457" s="23"/>
      <c r="N457" s="25"/>
      <c r="O457" s="26"/>
      <c r="P457" s="26"/>
      <c r="Q457" s="23"/>
      <c r="R457" s="23"/>
      <c r="S457" s="27"/>
      <c r="T457" s="23"/>
      <c r="U457" s="23"/>
      <c r="V457" s="24"/>
      <c r="W457" s="23"/>
      <c r="X457" s="23"/>
      <c r="Y457" s="23"/>
      <c r="Z457" s="23"/>
      <c r="AA457" s="28"/>
      <c r="AB457" s="26"/>
      <c r="AC457" s="26"/>
      <c r="AD457" s="28"/>
      <c r="AE457" s="28"/>
      <c r="AF457" s="26"/>
      <c r="AG457" s="26" t="s">
        <v>60</v>
      </c>
      <c r="AH457" s="26">
        <f>SUM(AH455:AH456)</f>
        <v>1384500</v>
      </c>
      <c r="AI457" s="26"/>
      <c r="AJ457" s="26">
        <f>SUM(AJ455:AJ456)</f>
        <v>1384500</v>
      </c>
      <c r="AK457" s="26"/>
      <c r="AL457" s="26">
        <f>SUM(AL455:AL456)</f>
        <v>4153.5</v>
      </c>
    </row>
    <row r="458" spans="1:39" x14ac:dyDescent="0.25">
      <c r="A458" s="23" t="s">
        <v>1560</v>
      </c>
      <c r="B458" s="24" t="s">
        <v>1561</v>
      </c>
      <c r="C458" s="23" t="s">
        <v>1562</v>
      </c>
      <c r="D458" s="23" t="s">
        <v>1563</v>
      </c>
      <c r="E458" s="23">
        <v>201</v>
      </c>
      <c r="F458" s="23" t="s">
        <v>1564</v>
      </c>
      <c r="G458" s="24" t="s">
        <v>1565</v>
      </c>
      <c r="H458" s="23" t="s">
        <v>43</v>
      </c>
      <c r="I458" s="23" t="s">
        <v>1566</v>
      </c>
      <c r="J458" s="23">
        <v>0</v>
      </c>
      <c r="K458" s="23">
        <v>1</v>
      </c>
      <c r="L458" s="23">
        <v>48.09</v>
      </c>
      <c r="M458" s="23" t="s">
        <v>59</v>
      </c>
      <c r="N458" s="25">
        <f>((J458*400)+(K458*100))+L458</f>
        <v>148.09</v>
      </c>
      <c r="O458" s="26">
        <v>5000</v>
      </c>
      <c r="P458" s="26">
        <f>N458*O458</f>
        <v>740450</v>
      </c>
      <c r="Q458" s="23">
        <v>1</v>
      </c>
      <c r="R458" s="23" t="s">
        <v>1567</v>
      </c>
      <c r="S458" s="27" t="s">
        <v>1568</v>
      </c>
      <c r="T458" s="23" t="s">
        <v>1569</v>
      </c>
      <c r="U458" s="23" t="s">
        <v>1570</v>
      </c>
      <c r="V458" s="24" t="s">
        <v>1571</v>
      </c>
      <c r="W458" s="23" t="s">
        <v>142</v>
      </c>
      <c r="X458" s="23" t="s">
        <v>143</v>
      </c>
      <c r="Y458" s="23" t="s">
        <v>50</v>
      </c>
      <c r="Z458" s="23">
        <v>317</v>
      </c>
      <c r="AA458" s="28">
        <v>100</v>
      </c>
      <c r="AB458" s="26">
        <v>7950</v>
      </c>
      <c r="AC458" s="26">
        <f>Z458*AB458</f>
        <v>2520150</v>
      </c>
      <c r="AD458" s="28">
        <v>34</v>
      </c>
      <c r="AE458" s="28">
        <v>85</v>
      </c>
      <c r="AF458" s="26">
        <f>(AC458*(100-AE458))/100</f>
        <v>378022.5</v>
      </c>
      <c r="AG458" s="26">
        <f>P458+AF458</f>
        <v>1118472.5</v>
      </c>
      <c r="AH458" s="26">
        <f>(AG458*AA458)/100</f>
        <v>1118472.5</v>
      </c>
      <c r="AI458" s="26">
        <v>10000000</v>
      </c>
      <c r="AJ458" s="26">
        <f>IF((AI458-AH458) &gt; 1,0,IF((AI458-AH458)&lt;0,AH458-AI458,AI458-AH458))</f>
        <v>0</v>
      </c>
      <c r="AK458" s="26">
        <v>0.02</v>
      </c>
      <c r="AL458" s="26">
        <f>ROUND(AJ458*(AK458/100),2)</f>
        <v>0</v>
      </c>
      <c r="AM458" s="3" t="s">
        <v>110</v>
      </c>
    </row>
    <row r="459" spans="1:39" x14ac:dyDescent="0.25">
      <c r="A459" s="23"/>
      <c r="B459" s="24"/>
      <c r="C459" s="23"/>
      <c r="D459" s="23"/>
      <c r="E459" s="23"/>
      <c r="F459" s="23"/>
      <c r="G459" s="24"/>
      <c r="H459" s="23"/>
      <c r="I459" s="23"/>
      <c r="J459" s="23">
        <v>0</v>
      </c>
      <c r="K459" s="23">
        <v>1</v>
      </c>
      <c r="L459" s="23">
        <v>8.41</v>
      </c>
      <c r="M459" s="23" t="s">
        <v>59</v>
      </c>
      <c r="N459" s="25">
        <f>((J459*400)+(K459*100))+L459</f>
        <v>108.41</v>
      </c>
      <c r="O459" s="26">
        <v>5000</v>
      </c>
      <c r="P459" s="26">
        <f>N459*O459</f>
        <v>542050</v>
      </c>
      <c r="Q459" s="23">
        <v>1</v>
      </c>
      <c r="R459" s="23" t="s">
        <v>1567</v>
      </c>
      <c r="S459" s="27" t="s">
        <v>1568</v>
      </c>
      <c r="T459" s="23" t="s">
        <v>1569</v>
      </c>
      <c r="U459" s="23" t="s">
        <v>1570</v>
      </c>
      <c r="V459" s="24" t="s">
        <v>1572</v>
      </c>
      <c r="W459" s="23" t="s">
        <v>48</v>
      </c>
      <c r="X459" s="23" t="s">
        <v>49</v>
      </c>
      <c r="Y459" s="23" t="s">
        <v>50</v>
      </c>
      <c r="Z459" s="23">
        <v>158.15</v>
      </c>
      <c r="AA459" s="28">
        <v>100</v>
      </c>
      <c r="AB459" s="26">
        <v>8300</v>
      </c>
      <c r="AC459" s="26">
        <f>Z459*AB459</f>
        <v>1312645</v>
      </c>
      <c r="AD459" s="28">
        <v>34</v>
      </c>
      <c r="AE459" s="28">
        <v>58</v>
      </c>
      <c r="AF459" s="26">
        <f>(AC459*(100-AE459))/100</f>
        <v>551310.9</v>
      </c>
      <c r="AG459" s="26">
        <f>P459+AF459</f>
        <v>1093360.8999999999</v>
      </c>
      <c r="AH459" s="26">
        <f>(AG459*AA459)/100</f>
        <v>1093360.8999999999</v>
      </c>
      <c r="AI459" s="26">
        <v>10000000</v>
      </c>
      <c r="AJ459" s="26">
        <f>IF((AI459-AH459) &gt; 1,0,IF((AI459-AH459)&lt;0,AH459-AI459,AI459-AH459))</f>
        <v>0</v>
      </c>
      <c r="AK459" s="26">
        <v>0.02</v>
      </c>
      <c r="AL459" s="26">
        <f>ROUND(AJ459*(AK459/100),2)</f>
        <v>0</v>
      </c>
      <c r="AM459" s="3" t="s">
        <v>51</v>
      </c>
    </row>
    <row r="460" spans="1:39" x14ac:dyDescent="0.25">
      <c r="A460" s="23"/>
      <c r="B460" s="24"/>
      <c r="C460" s="23"/>
      <c r="D460" s="23"/>
      <c r="E460" s="23"/>
      <c r="F460" s="23"/>
      <c r="G460" s="24"/>
      <c r="H460" s="23"/>
      <c r="I460" s="23"/>
      <c r="J460" s="23">
        <v>0</v>
      </c>
      <c r="K460" s="23">
        <v>0</v>
      </c>
      <c r="L460" s="23">
        <v>4.5</v>
      </c>
      <c r="M460" s="23" t="s">
        <v>76</v>
      </c>
      <c r="N460" s="25">
        <f>((J460*400)+(K460*100))+L460</f>
        <v>4.5</v>
      </c>
      <c r="O460" s="26">
        <v>5000</v>
      </c>
      <c r="P460" s="26">
        <f>N460*O460</f>
        <v>22500</v>
      </c>
      <c r="Q460" s="23">
        <v>1</v>
      </c>
      <c r="R460" s="23" t="s">
        <v>1567</v>
      </c>
      <c r="S460" s="27" t="s">
        <v>1568</v>
      </c>
      <c r="T460" s="23" t="s">
        <v>1569</v>
      </c>
      <c r="U460" s="23" t="s">
        <v>1570</v>
      </c>
      <c r="V460" s="24" t="s">
        <v>1573</v>
      </c>
      <c r="W460" s="23" t="s">
        <v>53</v>
      </c>
      <c r="X460" s="23" t="s">
        <v>80</v>
      </c>
      <c r="Y460" s="23" t="s">
        <v>81</v>
      </c>
      <c r="Z460" s="23">
        <v>18</v>
      </c>
      <c r="AA460" s="28">
        <v>100</v>
      </c>
      <c r="AB460" s="26">
        <v>2750</v>
      </c>
      <c r="AC460" s="26">
        <f>Z460*AB460</f>
        <v>49500</v>
      </c>
      <c r="AD460" s="28">
        <v>34</v>
      </c>
      <c r="AE460" s="28">
        <v>93</v>
      </c>
      <c r="AF460" s="26">
        <f>(AC460*(100-AE460))/100</f>
        <v>3465</v>
      </c>
      <c r="AG460" s="26">
        <f>P460+AF460</f>
        <v>25965</v>
      </c>
      <c r="AH460" s="26">
        <f>(AG460*AA460)/100</f>
        <v>25965</v>
      </c>
      <c r="AI460" s="26">
        <v>0</v>
      </c>
      <c r="AJ460" s="26">
        <f>IF((AI460-AH460) &gt; 1,0,IF((AI460-AH460)&lt;0,AH460-AI460,AI460-AH460))</f>
        <v>25965</v>
      </c>
      <c r="AK460" s="26">
        <v>0.02</v>
      </c>
      <c r="AL460" s="26">
        <f>ROUND(AJ460*(AK460/100),2)</f>
        <v>5.19</v>
      </c>
      <c r="AM460" s="3" t="s">
        <v>159</v>
      </c>
    </row>
    <row r="461" spans="1:39" x14ac:dyDescent="0.25">
      <c r="A461" s="23"/>
      <c r="B461" s="24"/>
      <c r="C461" s="23"/>
      <c r="D461" s="23"/>
      <c r="E461" s="23">
        <v>202</v>
      </c>
      <c r="F461" s="23" t="s">
        <v>1574</v>
      </c>
      <c r="G461" s="24" t="s">
        <v>1575</v>
      </c>
      <c r="H461" s="23" t="s">
        <v>43</v>
      </c>
      <c r="I461" s="23" t="s">
        <v>1576</v>
      </c>
      <c r="J461" s="23">
        <v>5</v>
      </c>
      <c r="K461" s="23">
        <v>0</v>
      </c>
      <c r="L461" s="23">
        <v>28</v>
      </c>
      <c r="M461" s="23" t="s">
        <v>75</v>
      </c>
      <c r="N461" s="25">
        <f>((J461*400)+(K461*100))+L461</f>
        <v>2028</v>
      </c>
      <c r="O461" s="26">
        <v>1900</v>
      </c>
      <c r="P461" s="26">
        <f>N461*O461</f>
        <v>3853200</v>
      </c>
      <c r="Q461" s="23"/>
      <c r="R461" s="23"/>
      <c r="S461" s="27"/>
      <c r="T461" s="23"/>
      <c r="U461" s="23"/>
      <c r="V461" s="24"/>
      <c r="W461" s="23"/>
      <c r="X461" s="23"/>
      <c r="Y461" s="23"/>
      <c r="Z461" s="23"/>
      <c r="AA461" s="28"/>
      <c r="AB461" s="26"/>
      <c r="AC461" s="26"/>
      <c r="AD461" s="28"/>
      <c r="AE461" s="28"/>
      <c r="AF461" s="26"/>
      <c r="AG461" s="26">
        <f>AF461+P461</f>
        <v>3853200</v>
      </c>
      <c r="AH461" s="26">
        <f>AG461</f>
        <v>3853200</v>
      </c>
      <c r="AI461" s="26">
        <v>50000000</v>
      </c>
      <c r="AJ461" s="26">
        <f>IF((AI461-AH461) &gt; 1,0,IF((AI461-AH461)&lt;0,AH461-AI461,AI461-AH461))</f>
        <v>0</v>
      </c>
      <c r="AK461" s="26">
        <v>0.01</v>
      </c>
      <c r="AL461" s="26">
        <f>AJ461*(AK461/100)</f>
        <v>0</v>
      </c>
    </row>
    <row r="462" spans="1:39" x14ac:dyDescent="0.25">
      <c r="A462" s="23"/>
      <c r="B462" s="24"/>
      <c r="C462" s="23"/>
      <c r="D462" s="23"/>
      <c r="E462" s="23"/>
      <c r="F462" s="23"/>
      <c r="G462" s="24"/>
      <c r="H462" s="23"/>
      <c r="I462" s="23"/>
      <c r="J462" s="23"/>
      <c r="K462" s="23"/>
      <c r="L462" s="23"/>
      <c r="M462" s="23"/>
      <c r="N462" s="25"/>
      <c r="O462" s="26"/>
      <c r="P462" s="26"/>
      <c r="Q462" s="23"/>
      <c r="R462" s="23"/>
      <c r="S462" s="27"/>
      <c r="T462" s="23"/>
      <c r="U462" s="23"/>
      <c r="V462" s="24"/>
      <c r="W462" s="23"/>
      <c r="X462" s="23"/>
      <c r="Y462" s="23"/>
      <c r="Z462" s="23"/>
      <c r="AA462" s="28"/>
      <c r="AB462" s="26"/>
      <c r="AC462" s="26"/>
      <c r="AD462" s="28"/>
      <c r="AE462" s="28"/>
      <c r="AF462" s="26"/>
      <c r="AG462" s="26" t="s">
        <v>60</v>
      </c>
      <c r="AH462" s="26">
        <f>SUM(AH458:AH461)</f>
        <v>6090998.4000000004</v>
      </c>
      <c r="AI462" s="26"/>
      <c r="AJ462" s="26">
        <f>SUM(AJ458:AJ461)</f>
        <v>25965</v>
      </c>
      <c r="AK462" s="26"/>
      <c r="AL462" s="26">
        <f>SUM(AL458:AL461)</f>
        <v>5.19</v>
      </c>
    </row>
    <row r="463" spans="1:39" x14ac:dyDescent="0.25">
      <c r="A463" s="23" t="s">
        <v>1577</v>
      </c>
      <c r="B463" s="24" t="s">
        <v>1578</v>
      </c>
      <c r="C463" s="23" t="s">
        <v>1579</v>
      </c>
      <c r="D463" s="23" t="s">
        <v>1580</v>
      </c>
      <c r="E463" s="23">
        <v>203</v>
      </c>
      <c r="F463" s="23" t="s">
        <v>1581</v>
      </c>
      <c r="G463" s="24" t="s">
        <v>1582</v>
      </c>
      <c r="H463" s="23" t="s">
        <v>43</v>
      </c>
      <c r="I463" s="23" t="s">
        <v>1583</v>
      </c>
      <c r="J463" s="23">
        <v>0</v>
      </c>
      <c r="K463" s="23">
        <v>0</v>
      </c>
      <c r="L463" s="23">
        <v>60</v>
      </c>
      <c r="M463" s="23" t="s">
        <v>68</v>
      </c>
      <c r="N463" s="25">
        <f>((J463*400)+(K463*100))+L463</f>
        <v>60</v>
      </c>
      <c r="O463" s="26">
        <v>6500</v>
      </c>
      <c r="P463" s="26">
        <f>N463*O463</f>
        <v>390000</v>
      </c>
      <c r="Q463" s="23"/>
      <c r="R463" s="23"/>
      <c r="S463" s="27"/>
      <c r="T463" s="23"/>
      <c r="U463" s="23"/>
      <c r="V463" s="24"/>
      <c r="W463" s="23"/>
      <c r="X463" s="23"/>
      <c r="Y463" s="23"/>
      <c r="Z463" s="23"/>
      <c r="AA463" s="28"/>
      <c r="AB463" s="26"/>
      <c r="AC463" s="26"/>
      <c r="AD463" s="28"/>
      <c r="AE463" s="28"/>
      <c r="AF463" s="26"/>
      <c r="AG463" s="26">
        <f>AF463+P463</f>
        <v>390000</v>
      </c>
      <c r="AH463" s="26">
        <f>AG463</f>
        <v>390000</v>
      </c>
      <c r="AI463" s="26">
        <v>0</v>
      </c>
      <c r="AJ463" s="26">
        <f>IF((AI463-AH463) &gt; 1,0,IF((AI463-AH463)&lt;0,AH463-AI463,AI463-AH463))</f>
        <v>390000</v>
      </c>
      <c r="AK463" s="26">
        <v>0.3</v>
      </c>
      <c r="AL463" s="26">
        <f>AJ463*(AK463/100)</f>
        <v>1170</v>
      </c>
    </row>
    <row r="464" spans="1:39" x14ac:dyDescent="0.25">
      <c r="A464" s="23"/>
      <c r="B464" s="24"/>
      <c r="C464" s="23"/>
      <c r="D464" s="23"/>
      <c r="E464" s="23"/>
      <c r="F464" s="23"/>
      <c r="G464" s="24"/>
      <c r="H464" s="23"/>
      <c r="I464" s="23"/>
      <c r="J464" s="23"/>
      <c r="K464" s="23"/>
      <c r="L464" s="23"/>
      <c r="M464" s="23"/>
      <c r="N464" s="25"/>
      <c r="O464" s="26"/>
      <c r="P464" s="26"/>
      <c r="Q464" s="23"/>
      <c r="R464" s="23"/>
      <c r="S464" s="27"/>
      <c r="T464" s="23"/>
      <c r="U464" s="23"/>
      <c r="V464" s="24"/>
      <c r="W464" s="23"/>
      <c r="X464" s="23"/>
      <c r="Y464" s="23"/>
      <c r="Z464" s="23"/>
      <c r="AA464" s="28"/>
      <c r="AB464" s="26"/>
      <c r="AC464" s="26"/>
      <c r="AD464" s="28"/>
      <c r="AE464" s="28"/>
      <c r="AF464" s="26"/>
      <c r="AG464" s="26" t="s">
        <v>60</v>
      </c>
      <c r="AH464" s="26">
        <f>AH463</f>
        <v>390000</v>
      </c>
      <c r="AI464" s="26"/>
      <c r="AJ464" s="26">
        <f>AJ463</f>
        <v>390000</v>
      </c>
      <c r="AK464" s="26"/>
      <c r="AL464" s="26">
        <f>AL463</f>
        <v>1170</v>
      </c>
    </row>
    <row r="465" spans="1:39" x14ac:dyDescent="0.25">
      <c r="A465" s="23" t="s">
        <v>1584</v>
      </c>
      <c r="B465" s="24" t="s">
        <v>1585</v>
      </c>
      <c r="C465" s="23" t="s">
        <v>1586</v>
      </c>
      <c r="D465" s="23" t="s">
        <v>1587</v>
      </c>
      <c r="E465" s="23">
        <v>204</v>
      </c>
      <c r="F465" s="23" t="s">
        <v>1588</v>
      </c>
      <c r="G465" s="24" t="s">
        <v>1589</v>
      </c>
      <c r="H465" s="23" t="s">
        <v>43</v>
      </c>
      <c r="I465" s="23" t="s">
        <v>1590</v>
      </c>
      <c r="J465" s="23">
        <v>3</v>
      </c>
      <c r="K465" s="23">
        <v>3</v>
      </c>
      <c r="L465" s="23">
        <v>21</v>
      </c>
      <c r="M465" s="23" t="s">
        <v>75</v>
      </c>
      <c r="N465" s="25">
        <f>((J465*400)+(K465*100))+L465</f>
        <v>1521</v>
      </c>
      <c r="O465" s="26">
        <v>2650</v>
      </c>
      <c r="P465" s="26">
        <f>N465*O465</f>
        <v>4030650</v>
      </c>
      <c r="Q465" s="23"/>
      <c r="R465" s="23"/>
      <c r="S465" s="27"/>
      <c r="T465" s="23"/>
      <c r="U465" s="23"/>
      <c r="V465" s="24"/>
      <c r="W465" s="23"/>
      <c r="X465" s="23"/>
      <c r="Y465" s="23"/>
      <c r="Z465" s="23"/>
      <c r="AA465" s="28"/>
      <c r="AB465" s="26"/>
      <c r="AC465" s="26"/>
      <c r="AD465" s="28"/>
      <c r="AE465" s="28"/>
      <c r="AF465" s="26"/>
      <c r="AG465" s="26">
        <f>AF465+P465</f>
        <v>4030650</v>
      </c>
      <c r="AH465" s="26">
        <f>AG465</f>
        <v>4030650</v>
      </c>
      <c r="AI465" s="26">
        <v>50000000</v>
      </c>
      <c r="AJ465" s="26">
        <f>IF((AI465-AH465) &gt; 1,0,IF((AI465-AH465)&lt;0,AH465-AI465,AI465-AH465))</f>
        <v>0</v>
      </c>
      <c r="AK465" s="26">
        <v>0.01</v>
      </c>
      <c r="AL465" s="26">
        <f>AJ465*(AK465/100)</f>
        <v>0</v>
      </c>
    </row>
    <row r="466" spans="1:39" x14ac:dyDescent="0.25">
      <c r="A466" s="23"/>
      <c r="B466" s="24"/>
      <c r="C466" s="23"/>
      <c r="D466" s="23"/>
      <c r="E466" s="23">
        <v>205</v>
      </c>
      <c r="F466" s="23" t="s">
        <v>1591</v>
      </c>
      <c r="G466" s="24" t="s">
        <v>1592</v>
      </c>
      <c r="H466" s="23" t="s">
        <v>43</v>
      </c>
      <c r="I466" s="23" t="s">
        <v>1593</v>
      </c>
      <c r="J466" s="23">
        <v>2</v>
      </c>
      <c r="K466" s="23">
        <v>3</v>
      </c>
      <c r="L466" s="23">
        <v>0</v>
      </c>
      <c r="M466" s="23" t="s">
        <v>75</v>
      </c>
      <c r="N466" s="25">
        <f>((J466*400)+(K466*100))+L466</f>
        <v>1100</v>
      </c>
      <c r="O466" s="26">
        <v>1500</v>
      </c>
      <c r="P466" s="26">
        <f>N466*O466</f>
        <v>1650000</v>
      </c>
      <c r="Q466" s="23"/>
      <c r="R466" s="23"/>
      <c r="S466" s="27"/>
      <c r="T466" s="23"/>
      <c r="U466" s="23"/>
      <c r="V466" s="24"/>
      <c r="W466" s="23"/>
      <c r="X466" s="23"/>
      <c r="Y466" s="23"/>
      <c r="Z466" s="23"/>
      <c r="AA466" s="28"/>
      <c r="AB466" s="26"/>
      <c r="AC466" s="26"/>
      <c r="AD466" s="28"/>
      <c r="AE466" s="28"/>
      <c r="AF466" s="26"/>
      <c r="AG466" s="26">
        <f>AF466+P466</f>
        <v>1650000</v>
      </c>
      <c r="AH466" s="26">
        <f>AG466</f>
        <v>1650000</v>
      </c>
      <c r="AI466" s="26">
        <v>50000000</v>
      </c>
      <c r="AJ466" s="26">
        <f>IF((AI466-AH466) &gt; 1,0,IF((AI466-AH466)&lt;0,AH466-AI466,AI466-AH466))</f>
        <v>0</v>
      </c>
      <c r="AK466" s="26">
        <v>0.01</v>
      </c>
      <c r="AL466" s="26">
        <f>AJ466*(AK466/100)</f>
        <v>0</v>
      </c>
    </row>
    <row r="467" spans="1:39" x14ac:dyDescent="0.25">
      <c r="A467" s="23"/>
      <c r="B467" s="24"/>
      <c r="C467" s="23"/>
      <c r="D467" s="23"/>
      <c r="E467" s="23"/>
      <c r="F467" s="23"/>
      <c r="G467" s="24"/>
      <c r="H467" s="23"/>
      <c r="I467" s="23"/>
      <c r="J467" s="23"/>
      <c r="K467" s="23"/>
      <c r="L467" s="23"/>
      <c r="M467" s="23"/>
      <c r="N467" s="25"/>
      <c r="O467" s="26"/>
      <c r="P467" s="26"/>
      <c r="Q467" s="23"/>
      <c r="R467" s="23"/>
      <c r="S467" s="27"/>
      <c r="T467" s="23"/>
      <c r="U467" s="23"/>
      <c r="V467" s="24"/>
      <c r="W467" s="23"/>
      <c r="X467" s="23"/>
      <c r="Y467" s="23"/>
      <c r="Z467" s="23"/>
      <c r="AA467" s="28"/>
      <c r="AB467" s="26"/>
      <c r="AC467" s="26"/>
      <c r="AD467" s="28"/>
      <c r="AE467" s="28"/>
      <c r="AF467" s="26"/>
      <c r="AG467" s="26" t="s">
        <v>60</v>
      </c>
      <c r="AH467" s="26">
        <f>SUM(AH465:AH466)</f>
        <v>5680650</v>
      </c>
      <c r="AI467" s="26"/>
      <c r="AJ467" s="26">
        <f>SUM(AJ465:AJ466)</f>
        <v>0</v>
      </c>
      <c r="AK467" s="26"/>
      <c r="AL467" s="26">
        <f>SUM(AL465:AL466)</f>
        <v>0</v>
      </c>
    </row>
    <row r="468" spans="1:39" x14ac:dyDescent="0.25">
      <c r="A468" s="23" t="s">
        <v>1594</v>
      </c>
      <c r="B468" s="24" t="s">
        <v>1595</v>
      </c>
      <c r="C468" s="23" t="s">
        <v>1596</v>
      </c>
      <c r="D468" s="23" t="s">
        <v>1597</v>
      </c>
      <c r="E468" s="23">
        <v>206</v>
      </c>
      <c r="F468" s="23" t="s">
        <v>1598</v>
      </c>
      <c r="G468" s="24" t="s">
        <v>1599</v>
      </c>
      <c r="H468" s="23" t="s">
        <v>43</v>
      </c>
      <c r="I468" s="23" t="s">
        <v>1600</v>
      </c>
      <c r="J468" s="23">
        <v>5</v>
      </c>
      <c r="K468" s="23">
        <v>3</v>
      </c>
      <c r="L468" s="23">
        <v>88</v>
      </c>
      <c r="M468" s="23" t="s">
        <v>75</v>
      </c>
      <c r="N468" s="25">
        <f>((J468*400)+(K468*100))+L468</f>
        <v>2388</v>
      </c>
      <c r="O468" s="26">
        <v>1000</v>
      </c>
      <c r="P468" s="26">
        <f>N468*O468</f>
        <v>2388000</v>
      </c>
      <c r="Q468" s="23"/>
      <c r="R468" s="23"/>
      <c r="S468" s="27"/>
      <c r="T468" s="23"/>
      <c r="U468" s="23"/>
      <c r="V468" s="24"/>
      <c r="W468" s="23"/>
      <c r="X468" s="23"/>
      <c r="Y468" s="23"/>
      <c r="Z468" s="23"/>
      <c r="AA468" s="28"/>
      <c r="AB468" s="26"/>
      <c r="AC468" s="26"/>
      <c r="AD468" s="28"/>
      <c r="AE468" s="28"/>
      <c r="AF468" s="26"/>
      <c r="AG468" s="26">
        <f>AF468+P468</f>
        <v>2388000</v>
      </c>
      <c r="AH468" s="26">
        <f>AG468</f>
        <v>2388000</v>
      </c>
      <c r="AI468" s="26">
        <v>50000000</v>
      </c>
      <c r="AJ468" s="26">
        <f>IF((AI468-AH468) &gt; 1,0,IF((AI468-AH468)&lt;0,AH468-AI468,AI468-AH468))</f>
        <v>0</v>
      </c>
      <c r="AK468" s="26">
        <v>0.01</v>
      </c>
      <c r="AL468" s="26">
        <f>AJ468*(AK468/100)</f>
        <v>0</v>
      </c>
    </row>
    <row r="469" spans="1:39" x14ac:dyDescent="0.25">
      <c r="A469" s="23"/>
      <c r="B469" s="24"/>
      <c r="C469" s="23"/>
      <c r="D469" s="23"/>
      <c r="E469" s="23">
        <v>207</v>
      </c>
      <c r="F469" s="23" t="s">
        <v>1601</v>
      </c>
      <c r="G469" s="24" t="s">
        <v>1602</v>
      </c>
      <c r="H469" s="23" t="s">
        <v>43</v>
      </c>
      <c r="I469" s="23" t="s">
        <v>1603</v>
      </c>
      <c r="J469" s="23">
        <v>13</v>
      </c>
      <c r="K469" s="23">
        <v>2</v>
      </c>
      <c r="L469" s="23">
        <v>55.75</v>
      </c>
      <c r="M469" s="23" t="s">
        <v>75</v>
      </c>
      <c r="N469" s="25">
        <f>((J469*400)+(K469*100))+L469</f>
        <v>5455.75</v>
      </c>
      <c r="O469" s="26">
        <v>1900</v>
      </c>
      <c r="P469" s="26">
        <f>N469*O469</f>
        <v>10365925</v>
      </c>
      <c r="Q469" s="23"/>
      <c r="R469" s="23"/>
      <c r="S469" s="27"/>
      <c r="T469" s="23"/>
      <c r="U469" s="23"/>
      <c r="V469" s="24"/>
      <c r="W469" s="23"/>
      <c r="X469" s="23"/>
      <c r="Y469" s="23"/>
      <c r="Z469" s="23"/>
      <c r="AA469" s="28"/>
      <c r="AB469" s="26"/>
      <c r="AC469" s="26"/>
      <c r="AD469" s="28"/>
      <c r="AE469" s="28"/>
      <c r="AF469" s="26"/>
      <c r="AG469" s="26">
        <f>AF469+P469</f>
        <v>10365925</v>
      </c>
      <c r="AH469" s="26">
        <f>AG469</f>
        <v>10365925</v>
      </c>
      <c r="AI469" s="26">
        <v>50000000</v>
      </c>
      <c r="AJ469" s="26">
        <f>IF((AI469-AH469) &gt; 1,0,IF((AI469-AH469)&lt;0,AH469-AI469,AI469-AH469))</f>
        <v>0</v>
      </c>
      <c r="AK469" s="26">
        <v>0.01</v>
      </c>
      <c r="AL469" s="26">
        <f>AJ469*(AK469/100)</f>
        <v>0</v>
      </c>
    </row>
    <row r="470" spans="1:39" x14ac:dyDescent="0.25">
      <c r="A470" s="23"/>
      <c r="B470" s="24"/>
      <c r="C470" s="23"/>
      <c r="D470" s="23"/>
      <c r="E470" s="23"/>
      <c r="F470" s="23"/>
      <c r="G470" s="24"/>
      <c r="H470" s="23"/>
      <c r="I470" s="23"/>
      <c r="J470" s="23">
        <v>0</v>
      </c>
      <c r="K470" s="23">
        <v>0</v>
      </c>
      <c r="L470" s="23">
        <v>11.25</v>
      </c>
      <c r="M470" s="23" t="s">
        <v>76</v>
      </c>
      <c r="N470" s="25">
        <f>((J470*400)+(K470*100))+L470</f>
        <v>11.25</v>
      </c>
      <c r="O470" s="26">
        <v>1900</v>
      </c>
      <c r="P470" s="26">
        <f>N470*O470</f>
        <v>21375</v>
      </c>
      <c r="Q470" s="23">
        <v>1</v>
      </c>
      <c r="R470" s="23" t="s">
        <v>1594</v>
      </c>
      <c r="S470" s="27" t="s">
        <v>1595</v>
      </c>
      <c r="T470" s="23" t="s">
        <v>1596</v>
      </c>
      <c r="U470" s="23" t="s">
        <v>1604</v>
      </c>
      <c r="V470" s="24" t="s">
        <v>1605</v>
      </c>
      <c r="W470" s="23" t="s">
        <v>48</v>
      </c>
      <c r="X470" s="23" t="s">
        <v>49</v>
      </c>
      <c r="Y470" s="23" t="s">
        <v>81</v>
      </c>
      <c r="Z470" s="23">
        <v>45</v>
      </c>
      <c r="AA470" s="28">
        <v>100</v>
      </c>
      <c r="AB470" s="26">
        <v>8300</v>
      </c>
      <c r="AC470" s="26">
        <f>Z470*AB470</f>
        <v>373500</v>
      </c>
      <c r="AD470" s="28">
        <v>12</v>
      </c>
      <c r="AE470" s="28">
        <v>14</v>
      </c>
      <c r="AF470" s="26">
        <f>(AC470*(100-AE470))/100</f>
        <v>321210</v>
      </c>
      <c r="AG470" s="26">
        <f>P470+AF470</f>
        <v>342585</v>
      </c>
      <c r="AH470" s="26">
        <f>(AG470*AA470)/100</f>
        <v>342585</v>
      </c>
      <c r="AI470" s="26">
        <v>0</v>
      </c>
      <c r="AJ470" s="26">
        <f>IF((AI470-AH470) &gt; 1,0,IF((AI470-AH470)&lt;0,AH470-AI470,AI470-AH470))</f>
        <v>342585</v>
      </c>
      <c r="AK470" s="26">
        <v>0.02</v>
      </c>
      <c r="AL470" s="26">
        <f>ROUND(AJ470*(AK470/100),2)</f>
        <v>68.52</v>
      </c>
      <c r="AM470" s="3" t="s">
        <v>51</v>
      </c>
    </row>
    <row r="471" spans="1:39" x14ac:dyDescent="0.25">
      <c r="A471" s="23"/>
      <c r="B471" s="24"/>
      <c r="C471" s="23"/>
      <c r="D471" s="23"/>
      <c r="E471" s="23"/>
      <c r="F471" s="23"/>
      <c r="G471" s="24"/>
      <c r="H471" s="23"/>
      <c r="I471" s="23"/>
      <c r="J471" s="23">
        <v>0</v>
      </c>
      <c r="K471" s="23">
        <v>0</v>
      </c>
      <c r="L471" s="23">
        <v>9</v>
      </c>
      <c r="M471" s="23" t="s">
        <v>76</v>
      </c>
      <c r="N471" s="25">
        <f>((J471*400)+(K471*100))+L471</f>
        <v>9</v>
      </c>
      <c r="O471" s="26">
        <v>1900</v>
      </c>
      <c r="P471" s="26">
        <f>N471*O471</f>
        <v>17100</v>
      </c>
      <c r="Q471" s="23">
        <v>1</v>
      </c>
      <c r="R471" s="23" t="s">
        <v>1594</v>
      </c>
      <c r="S471" s="27" t="s">
        <v>1595</v>
      </c>
      <c r="T471" s="23" t="s">
        <v>1596</v>
      </c>
      <c r="U471" s="23" t="s">
        <v>1604</v>
      </c>
      <c r="V471" s="24" t="s">
        <v>1606</v>
      </c>
      <c r="W471" s="23" t="s">
        <v>53</v>
      </c>
      <c r="X471" s="23" t="s">
        <v>49</v>
      </c>
      <c r="Y471" s="23" t="s">
        <v>81</v>
      </c>
      <c r="Z471" s="23">
        <v>36</v>
      </c>
      <c r="AA471" s="28">
        <v>100</v>
      </c>
      <c r="AB471" s="26">
        <v>2750</v>
      </c>
      <c r="AC471" s="26">
        <f>Z471*AB471</f>
        <v>99000</v>
      </c>
      <c r="AD471" s="28">
        <v>12</v>
      </c>
      <c r="AE471" s="28">
        <v>14</v>
      </c>
      <c r="AF471" s="26">
        <f>(AC471*(100-AE471))/100</f>
        <v>85140</v>
      </c>
      <c r="AG471" s="26">
        <f>P471+AF471</f>
        <v>102240</v>
      </c>
      <c r="AH471" s="26">
        <f>(AG471*AA471)/100</f>
        <v>102240</v>
      </c>
      <c r="AI471" s="26">
        <v>0</v>
      </c>
      <c r="AJ471" s="26">
        <f>IF((AI471-AH471) &gt; 1,0,IF((AI471-AH471)&lt;0,AH471-AI471,AI471-AH471))</f>
        <v>102240</v>
      </c>
      <c r="AK471" s="26">
        <v>0.02</v>
      </c>
      <c r="AL471" s="26">
        <f>ROUND(AJ471*(AK471/100),2)</f>
        <v>20.45</v>
      </c>
      <c r="AM471" s="3" t="s">
        <v>159</v>
      </c>
    </row>
    <row r="472" spans="1:39" x14ac:dyDescent="0.25">
      <c r="A472" s="23"/>
      <c r="B472" s="24"/>
      <c r="C472" s="23"/>
      <c r="D472" s="23"/>
      <c r="E472" s="23"/>
      <c r="F472" s="23"/>
      <c r="G472" s="24"/>
      <c r="H472" s="23"/>
      <c r="I472" s="23"/>
      <c r="J472" s="23"/>
      <c r="K472" s="23"/>
      <c r="L472" s="23"/>
      <c r="M472" s="23"/>
      <c r="N472" s="25"/>
      <c r="O472" s="26"/>
      <c r="P472" s="26"/>
      <c r="Q472" s="23"/>
      <c r="R472" s="23"/>
      <c r="S472" s="27"/>
      <c r="T472" s="23"/>
      <c r="U472" s="23"/>
      <c r="V472" s="24"/>
      <c r="W472" s="23"/>
      <c r="X472" s="23"/>
      <c r="Y472" s="23"/>
      <c r="Z472" s="23"/>
      <c r="AA472" s="28"/>
      <c r="AB472" s="26"/>
      <c r="AC472" s="26"/>
      <c r="AD472" s="28"/>
      <c r="AE472" s="28"/>
      <c r="AF472" s="26"/>
      <c r="AG472" s="26" t="s">
        <v>60</v>
      </c>
      <c r="AH472" s="26">
        <f>SUM(AH468:AH471)</f>
        <v>13198750</v>
      </c>
      <c r="AI472" s="26"/>
      <c r="AJ472" s="26">
        <f>SUM(AJ468:AJ471)</f>
        <v>444825</v>
      </c>
      <c r="AK472" s="26"/>
      <c r="AL472" s="26">
        <f>SUM(AL468:AL471)</f>
        <v>88.97</v>
      </c>
    </row>
    <row r="473" spans="1:39" x14ac:dyDescent="0.25">
      <c r="A473" s="23" t="s">
        <v>1607</v>
      </c>
      <c r="B473" s="24" t="s">
        <v>1608</v>
      </c>
      <c r="C473" s="23" t="s">
        <v>1609</v>
      </c>
      <c r="D473" s="23" t="s">
        <v>1457</v>
      </c>
      <c r="E473" s="23">
        <v>208</v>
      </c>
      <c r="F473" s="23" t="s">
        <v>1610</v>
      </c>
      <c r="G473" s="24" t="s">
        <v>1611</v>
      </c>
      <c r="H473" s="23" t="s">
        <v>43</v>
      </c>
      <c r="I473" s="23" t="s">
        <v>1612</v>
      </c>
      <c r="J473" s="23">
        <v>0</v>
      </c>
      <c r="K473" s="23">
        <v>3</v>
      </c>
      <c r="L473" s="23">
        <v>38</v>
      </c>
      <c r="M473" s="23" t="s">
        <v>59</v>
      </c>
      <c r="N473" s="25">
        <f>((J473*400)+(K473*100))+L473</f>
        <v>338</v>
      </c>
      <c r="O473" s="26">
        <v>5000</v>
      </c>
      <c r="P473" s="26">
        <f>N473*O473</f>
        <v>1690000</v>
      </c>
      <c r="Q473" s="23">
        <v>1</v>
      </c>
      <c r="R473" s="23" t="s">
        <v>1607</v>
      </c>
      <c r="S473" s="27" t="s">
        <v>1608</v>
      </c>
      <c r="T473" s="23" t="s">
        <v>1609</v>
      </c>
      <c r="U473" s="23" t="s">
        <v>1613</v>
      </c>
      <c r="V473" s="24" t="s">
        <v>1614</v>
      </c>
      <c r="W473" s="23" t="s">
        <v>142</v>
      </c>
      <c r="X473" s="23" t="s">
        <v>143</v>
      </c>
      <c r="Y473" s="23" t="s">
        <v>50</v>
      </c>
      <c r="Z473" s="23">
        <v>334</v>
      </c>
      <c r="AA473" s="28">
        <v>100</v>
      </c>
      <c r="AB473" s="26">
        <v>7950</v>
      </c>
      <c r="AC473" s="26">
        <f>Z473*AB473</f>
        <v>2655300</v>
      </c>
      <c r="AD473" s="28">
        <v>32</v>
      </c>
      <c r="AE473" s="28">
        <v>85</v>
      </c>
      <c r="AF473" s="26">
        <f>(AC473*(100-AE473))/100</f>
        <v>398295</v>
      </c>
      <c r="AG473" s="26">
        <f>P473+AF473</f>
        <v>2088295</v>
      </c>
      <c r="AH473" s="26">
        <f>(AG473*AA473)/100</f>
        <v>2088295</v>
      </c>
      <c r="AI473" s="26">
        <v>50000000</v>
      </c>
      <c r="AJ473" s="26">
        <f>IF((AI473-AH473) &gt; 1,0,IF((AI473-AH473)&lt;0,AH473-AI473,AI473-AH473))</f>
        <v>0</v>
      </c>
      <c r="AK473" s="26">
        <v>0.02</v>
      </c>
      <c r="AL473" s="26">
        <f>ROUND(AJ473*(AK473/100),2)</f>
        <v>0</v>
      </c>
      <c r="AM473" s="3" t="s">
        <v>110</v>
      </c>
    </row>
    <row r="474" spans="1:39" x14ac:dyDescent="0.25">
      <c r="A474" s="23"/>
      <c r="B474" s="24"/>
      <c r="C474" s="23"/>
      <c r="D474" s="23"/>
      <c r="E474" s="23"/>
      <c r="F474" s="23"/>
      <c r="G474" s="24"/>
      <c r="H474" s="23"/>
      <c r="I474" s="23"/>
      <c r="J474" s="23"/>
      <c r="K474" s="23"/>
      <c r="L474" s="23"/>
      <c r="M474" s="23"/>
      <c r="N474" s="25"/>
      <c r="O474" s="26"/>
      <c r="P474" s="26"/>
      <c r="Q474" s="23"/>
      <c r="R474" s="23"/>
      <c r="S474" s="27"/>
      <c r="T474" s="23"/>
      <c r="U474" s="23"/>
      <c r="V474" s="24"/>
      <c r="W474" s="23"/>
      <c r="X474" s="23"/>
      <c r="Y474" s="23"/>
      <c r="Z474" s="23"/>
      <c r="AA474" s="28"/>
      <c r="AB474" s="26"/>
      <c r="AC474" s="26"/>
      <c r="AD474" s="28"/>
      <c r="AE474" s="28"/>
      <c r="AF474" s="26"/>
      <c r="AG474" s="26" t="s">
        <v>60</v>
      </c>
      <c r="AH474" s="26">
        <f>AH473</f>
        <v>2088295</v>
      </c>
      <c r="AI474" s="26"/>
      <c r="AJ474" s="26">
        <f>AJ473</f>
        <v>0</v>
      </c>
      <c r="AK474" s="26"/>
      <c r="AL474" s="26">
        <f>AL473</f>
        <v>0</v>
      </c>
    </row>
    <row r="475" spans="1:39" x14ac:dyDescent="0.25">
      <c r="A475" s="23" t="s">
        <v>1615</v>
      </c>
      <c r="B475" s="24" t="s">
        <v>1616</v>
      </c>
      <c r="C475" s="23" t="s">
        <v>1617</v>
      </c>
      <c r="D475" s="23" t="s">
        <v>1618</v>
      </c>
      <c r="E475" s="23">
        <v>209</v>
      </c>
      <c r="F475" s="23" t="s">
        <v>1619</v>
      </c>
      <c r="G475" s="24" t="s">
        <v>1620</v>
      </c>
      <c r="H475" s="23" t="s">
        <v>43</v>
      </c>
      <c r="I475" s="23" t="s">
        <v>1621</v>
      </c>
      <c r="J475" s="23">
        <v>0</v>
      </c>
      <c r="K475" s="23">
        <v>2</v>
      </c>
      <c r="L475" s="23">
        <v>1.19</v>
      </c>
      <c r="M475" s="23" t="s">
        <v>76</v>
      </c>
      <c r="N475" s="25">
        <f>((J475*400)+(K475*100))+L475</f>
        <v>201.19</v>
      </c>
      <c r="O475" s="26">
        <v>5000</v>
      </c>
      <c r="P475" s="26">
        <f>N475*O475</f>
        <v>1005950</v>
      </c>
      <c r="Q475" s="23">
        <v>1</v>
      </c>
      <c r="R475" s="23" t="s">
        <v>1615</v>
      </c>
      <c r="S475" s="27" t="s">
        <v>1616</v>
      </c>
      <c r="T475" s="23" t="s">
        <v>1617</v>
      </c>
      <c r="U475" s="23" t="s">
        <v>1622</v>
      </c>
      <c r="V475" s="24" t="s">
        <v>1623</v>
      </c>
      <c r="W475" s="23" t="s">
        <v>349</v>
      </c>
      <c r="X475" s="23" t="s">
        <v>143</v>
      </c>
      <c r="Y475" s="23" t="s">
        <v>81</v>
      </c>
      <c r="Z475" s="23">
        <v>88</v>
      </c>
      <c r="AA475" s="28">
        <v>100</v>
      </c>
      <c r="AB475" s="26">
        <v>8150</v>
      </c>
      <c r="AC475" s="26">
        <f>Z475*AB475</f>
        <v>717200</v>
      </c>
      <c r="AD475" s="28">
        <v>3</v>
      </c>
      <c r="AE475" s="28">
        <v>6</v>
      </c>
      <c r="AF475" s="26">
        <f>(AC475*(100-AE475))/100</f>
        <v>674168</v>
      </c>
      <c r="AG475" s="26">
        <f>P475+AF475</f>
        <v>1680118</v>
      </c>
      <c r="AH475" s="26">
        <f>(AG475*AA475)/100</f>
        <v>1680118</v>
      </c>
      <c r="AI475" s="26">
        <v>0</v>
      </c>
      <c r="AJ475" s="26">
        <f>IF((AI475-AH475) &gt; 1,0,IF((AI475-AH475)&lt;0,AH475-AI475,AI475-AH475))</f>
        <v>1680118</v>
      </c>
      <c r="AK475" s="26">
        <v>0.02</v>
      </c>
      <c r="AL475" s="26">
        <f>ROUND(AJ475*(AK475/100),2)</f>
        <v>336.02</v>
      </c>
      <c r="AM475" s="3" t="s">
        <v>51</v>
      </c>
    </row>
    <row r="476" spans="1:39" x14ac:dyDescent="0.25">
      <c r="A476" s="23"/>
      <c r="B476" s="24"/>
      <c r="C476" s="23"/>
      <c r="D476" s="23"/>
      <c r="E476" s="23"/>
      <c r="F476" s="23"/>
      <c r="G476" s="24"/>
      <c r="H476" s="23"/>
      <c r="I476" s="23"/>
      <c r="J476" s="23">
        <v>0</v>
      </c>
      <c r="K476" s="23">
        <v>0</v>
      </c>
      <c r="L476" s="23">
        <v>1</v>
      </c>
      <c r="M476" s="23" t="s">
        <v>76</v>
      </c>
      <c r="N476" s="25">
        <f>((J476*400)+(K476*100))+L476</f>
        <v>1</v>
      </c>
      <c r="O476" s="26">
        <v>5000</v>
      </c>
      <c r="P476" s="26">
        <f>N476*O476</f>
        <v>5000</v>
      </c>
      <c r="Q476" s="23">
        <v>1</v>
      </c>
      <c r="R476" s="23" t="s">
        <v>1615</v>
      </c>
      <c r="S476" s="27" t="s">
        <v>1616</v>
      </c>
      <c r="T476" s="23" t="s">
        <v>1617</v>
      </c>
      <c r="U476" s="23" t="s">
        <v>1622</v>
      </c>
      <c r="V476" s="24" t="s">
        <v>1624</v>
      </c>
      <c r="W476" s="23" t="s">
        <v>403</v>
      </c>
      <c r="X476" s="23" t="s">
        <v>49</v>
      </c>
      <c r="Y476" s="23" t="s">
        <v>81</v>
      </c>
      <c r="Z476" s="23">
        <v>4</v>
      </c>
      <c r="AA476" s="28">
        <v>100</v>
      </c>
      <c r="AB476" s="26">
        <v>6100</v>
      </c>
      <c r="AC476" s="26">
        <f>Z476*AB476</f>
        <v>24400</v>
      </c>
      <c r="AD476" s="28">
        <v>3</v>
      </c>
      <c r="AE476" s="28">
        <v>3</v>
      </c>
      <c r="AF476" s="26">
        <f>(AC476*(100-AE476))/100</f>
        <v>23668</v>
      </c>
      <c r="AG476" s="26">
        <f>P476+AF476</f>
        <v>28668</v>
      </c>
      <c r="AH476" s="26">
        <f>(AG476*AA476)/100</f>
        <v>28668</v>
      </c>
      <c r="AI476" s="26">
        <v>0</v>
      </c>
      <c r="AJ476" s="26">
        <f>IF((AI476-AH476) &gt; 1,0,IF((AI476-AH476)&lt;0,AH476-AI476,AI476-AH476))</f>
        <v>28668</v>
      </c>
      <c r="AK476" s="26">
        <v>0.02</v>
      </c>
      <c r="AL476" s="26">
        <f>ROUND(AJ476*(AK476/100),2)</f>
        <v>5.73</v>
      </c>
      <c r="AM476" s="3" t="s">
        <v>421</v>
      </c>
    </row>
    <row r="477" spans="1:39" x14ac:dyDescent="0.25">
      <c r="A477" s="23"/>
      <c r="B477" s="24"/>
      <c r="C477" s="23"/>
      <c r="D477" s="23"/>
      <c r="E477" s="23"/>
      <c r="F477" s="23"/>
      <c r="G477" s="24"/>
      <c r="H477" s="23"/>
      <c r="I477" s="23"/>
      <c r="J477" s="23">
        <v>0</v>
      </c>
      <c r="K477" s="23">
        <v>0</v>
      </c>
      <c r="L477" s="23">
        <v>18</v>
      </c>
      <c r="M477" s="23" t="s">
        <v>75</v>
      </c>
      <c r="N477" s="25">
        <f>((J477*400)+(K477*100))+L477</f>
        <v>18</v>
      </c>
      <c r="O477" s="26">
        <v>5000</v>
      </c>
      <c r="P477" s="26">
        <f>N477*O477</f>
        <v>90000</v>
      </c>
      <c r="Q477" s="23">
        <v>1</v>
      </c>
      <c r="R477" s="23" t="s">
        <v>1615</v>
      </c>
      <c r="S477" s="27" t="s">
        <v>1616</v>
      </c>
      <c r="T477" s="23" t="s">
        <v>1617</v>
      </c>
      <c r="U477" s="23" t="s">
        <v>1622</v>
      </c>
      <c r="V477" s="24" t="s">
        <v>1625</v>
      </c>
      <c r="W477" s="23" t="s">
        <v>1174</v>
      </c>
      <c r="X477" s="23" t="s">
        <v>80</v>
      </c>
      <c r="Y477" s="23" t="s">
        <v>571</v>
      </c>
      <c r="Z477" s="23">
        <v>72</v>
      </c>
      <c r="AA477" s="28">
        <v>100</v>
      </c>
      <c r="AB477" s="26">
        <v>2250</v>
      </c>
      <c r="AC477" s="26">
        <f>Z477*AB477</f>
        <v>162000</v>
      </c>
      <c r="AD477" s="28">
        <v>8</v>
      </c>
      <c r="AE477" s="28">
        <v>30</v>
      </c>
      <c r="AF477" s="26">
        <f>(AC477*(100-AE477))/100</f>
        <v>113400</v>
      </c>
      <c r="AG477" s="26">
        <f>P477+AF477</f>
        <v>203400</v>
      </c>
      <c r="AH477" s="26">
        <f>(AG477*AA477)/100</f>
        <v>203400</v>
      </c>
      <c r="AI477" s="26">
        <v>50000000</v>
      </c>
      <c r="AJ477" s="26">
        <f>IF((AI477-AH477) &gt; 1,0,IF((AI477-AH477)&lt;0,AH477-AI477,AI477-AH477))</f>
        <v>0</v>
      </c>
      <c r="AK477" s="26">
        <v>0.01</v>
      </c>
      <c r="AL477" s="26">
        <f>ROUND(AJ477*(AK477/100),2)</f>
        <v>0</v>
      </c>
      <c r="AM477" s="3" t="s">
        <v>1626</v>
      </c>
    </row>
    <row r="478" spans="1:39" x14ac:dyDescent="0.25">
      <c r="A478" s="23"/>
      <c r="B478" s="24"/>
      <c r="C478" s="23"/>
      <c r="D478" s="23"/>
      <c r="E478" s="23"/>
      <c r="F478" s="23"/>
      <c r="G478" s="24"/>
      <c r="H478" s="23"/>
      <c r="I478" s="23"/>
      <c r="J478" s="23">
        <v>0</v>
      </c>
      <c r="K478" s="23">
        <v>0</v>
      </c>
      <c r="L478" s="23">
        <v>4.8099999999999996</v>
      </c>
      <c r="M478" s="23" t="s">
        <v>75</v>
      </c>
      <c r="N478" s="25">
        <f>((J478*400)+(K478*100))+L478</f>
        <v>4.8099999999999996</v>
      </c>
      <c r="O478" s="26">
        <v>5000</v>
      </c>
      <c r="P478" s="26">
        <f>N478*O478</f>
        <v>24049.999999999996</v>
      </c>
      <c r="Q478" s="23">
        <v>1</v>
      </c>
      <c r="R478" s="23" t="s">
        <v>1615</v>
      </c>
      <c r="S478" s="27" t="s">
        <v>1616</v>
      </c>
      <c r="T478" s="23" t="s">
        <v>1617</v>
      </c>
      <c r="U478" s="23" t="s">
        <v>1622</v>
      </c>
      <c r="V478" s="24" t="s">
        <v>1627</v>
      </c>
      <c r="W478" s="23" t="s">
        <v>1174</v>
      </c>
      <c r="X478" s="23" t="s">
        <v>80</v>
      </c>
      <c r="Y478" s="23" t="s">
        <v>571</v>
      </c>
      <c r="Z478" s="23">
        <v>19.25</v>
      </c>
      <c r="AA478" s="28">
        <v>100</v>
      </c>
      <c r="AB478" s="26">
        <v>2250</v>
      </c>
      <c r="AC478" s="26">
        <f>Z478*AB478</f>
        <v>43312.5</v>
      </c>
      <c r="AD478" s="28">
        <v>3</v>
      </c>
      <c r="AE478" s="28">
        <v>9</v>
      </c>
      <c r="AF478" s="26">
        <f>(AC478*(100-AE478))/100</f>
        <v>39414.375</v>
      </c>
      <c r="AG478" s="26">
        <f>P478+AF478</f>
        <v>63464.375</v>
      </c>
      <c r="AH478" s="26">
        <f>(AG478*AA478)/100</f>
        <v>63464.375</v>
      </c>
      <c r="AI478" s="26">
        <v>50000000</v>
      </c>
      <c r="AJ478" s="26">
        <f>IF((AI478-AH478) &gt; 1,0,IF((AI478-AH478)&lt;0,AH478-AI478,AI478-AH478))</f>
        <v>0</v>
      </c>
      <c r="AK478" s="26">
        <v>0.01</v>
      </c>
      <c r="AL478" s="26">
        <f>ROUND(AJ478*(AK478/100),2)</f>
        <v>0</v>
      </c>
      <c r="AM478" s="3" t="s">
        <v>1626</v>
      </c>
    </row>
    <row r="479" spans="1:39" x14ac:dyDescent="0.25">
      <c r="A479" s="23"/>
      <c r="B479" s="24"/>
      <c r="C479" s="23"/>
      <c r="D479" s="23"/>
      <c r="E479" s="23"/>
      <c r="F479" s="23"/>
      <c r="G479" s="24"/>
      <c r="H479" s="23"/>
      <c r="I479" s="23"/>
      <c r="J479" s="23"/>
      <c r="K479" s="23"/>
      <c r="L479" s="23"/>
      <c r="M479" s="23"/>
      <c r="N479" s="25"/>
      <c r="O479" s="26"/>
      <c r="P479" s="26"/>
      <c r="Q479" s="23"/>
      <c r="R479" s="23"/>
      <c r="S479" s="27"/>
      <c r="T479" s="23"/>
      <c r="U479" s="23"/>
      <c r="V479" s="24"/>
      <c r="W479" s="23"/>
      <c r="X479" s="23"/>
      <c r="Y479" s="23"/>
      <c r="Z479" s="23"/>
      <c r="AA479" s="28"/>
      <c r="AB479" s="26"/>
      <c r="AC479" s="26"/>
      <c r="AD479" s="28"/>
      <c r="AE479" s="28"/>
      <c r="AF479" s="26"/>
      <c r="AG479" s="26" t="s">
        <v>60</v>
      </c>
      <c r="AH479" s="26">
        <f>SUM(AH475:AH478)</f>
        <v>1975650.375</v>
      </c>
      <c r="AI479" s="26"/>
      <c r="AJ479" s="26">
        <f>SUM(AJ475:AJ478)</f>
        <v>1708786</v>
      </c>
      <c r="AK479" s="26"/>
      <c r="AL479" s="26">
        <f>SUM(AL475:AL478)</f>
        <v>341.75</v>
      </c>
    </row>
    <row r="480" spans="1:39" x14ac:dyDescent="0.25">
      <c r="A480" s="23" t="s">
        <v>1628</v>
      </c>
      <c r="B480" s="24" t="s">
        <v>1629</v>
      </c>
      <c r="C480" s="23" t="s">
        <v>1630</v>
      </c>
      <c r="D480" s="23" t="s">
        <v>1631</v>
      </c>
      <c r="E480" s="23">
        <v>210</v>
      </c>
      <c r="F480" s="23" t="s">
        <v>1632</v>
      </c>
      <c r="G480" s="24" t="s">
        <v>1633</v>
      </c>
      <c r="H480" s="23" t="s">
        <v>43</v>
      </c>
      <c r="I480" s="23" t="s">
        <v>1634</v>
      </c>
      <c r="J480" s="23">
        <v>2</v>
      </c>
      <c r="K480" s="23">
        <v>0</v>
      </c>
      <c r="L480" s="23">
        <v>35.5</v>
      </c>
      <c r="M480" s="23" t="s">
        <v>75</v>
      </c>
      <c r="N480" s="25">
        <f>((J480*400)+(K480*100))+L480</f>
        <v>835.5</v>
      </c>
      <c r="O480" s="26">
        <v>4400</v>
      </c>
      <c r="P480" s="26">
        <f>N480*O480</f>
        <v>3676200</v>
      </c>
      <c r="Q480" s="23"/>
      <c r="R480" s="23"/>
      <c r="S480" s="27"/>
      <c r="T480" s="23"/>
      <c r="U480" s="23"/>
      <c r="V480" s="24"/>
      <c r="W480" s="23"/>
      <c r="X480" s="23"/>
      <c r="Y480" s="23"/>
      <c r="Z480" s="23"/>
      <c r="AA480" s="28"/>
      <c r="AB480" s="26"/>
      <c r="AC480" s="26"/>
      <c r="AD480" s="28"/>
      <c r="AE480" s="28"/>
      <c r="AF480" s="26"/>
      <c r="AG480" s="26">
        <f>AF480+P480</f>
        <v>3676200</v>
      </c>
      <c r="AH480" s="26">
        <f>AG480</f>
        <v>3676200</v>
      </c>
      <c r="AI480" s="26">
        <v>50000000</v>
      </c>
      <c r="AJ480" s="26">
        <f>IF((AI480-AH480) &gt; 1,0,IF((AI480-AH480)&lt;0,AH480-AI480,AI480-AH480))</f>
        <v>0</v>
      </c>
      <c r="AK480" s="26">
        <v>0.01</v>
      </c>
      <c r="AL480" s="26">
        <f>AJ480*(AK480/100)</f>
        <v>0</v>
      </c>
    </row>
    <row r="481" spans="1:39" x14ac:dyDescent="0.25">
      <c r="A481" s="23"/>
      <c r="B481" s="24"/>
      <c r="C481" s="23"/>
      <c r="D481" s="23"/>
      <c r="E481" s="23"/>
      <c r="F481" s="23"/>
      <c r="G481" s="24"/>
      <c r="H481" s="23"/>
      <c r="I481" s="23"/>
      <c r="J481" s="23">
        <v>0</v>
      </c>
      <c r="K481" s="23">
        <v>0</v>
      </c>
      <c r="L481" s="23">
        <v>58.5</v>
      </c>
      <c r="M481" s="23" t="s">
        <v>59</v>
      </c>
      <c r="N481" s="25">
        <f>((J481*400)+(K481*100))+L481</f>
        <v>58.5</v>
      </c>
      <c r="O481" s="26">
        <v>4400</v>
      </c>
      <c r="P481" s="26">
        <f>N481*O481</f>
        <v>257400</v>
      </c>
      <c r="Q481" s="23">
        <v>1</v>
      </c>
      <c r="R481" s="23" t="s">
        <v>1628</v>
      </c>
      <c r="S481" s="27" t="s">
        <v>1629</v>
      </c>
      <c r="T481" s="23" t="s">
        <v>1630</v>
      </c>
      <c r="U481" s="23" t="s">
        <v>1635</v>
      </c>
      <c r="V481" s="24" t="s">
        <v>1636</v>
      </c>
      <c r="W481" s="23" t="s">
        <v>48</v>
      </c>
      <c r="X481" s="23" t="s">
        <v>49</v>
      </c>
      <c r="Y481" s="23" t="s">
        <v>50</v>
      </c>
      <c r="Z481" s="23">
        <v>234</v>
      </c>
      <c r="AA481" s="28">
        <v>100</v>
      </c>
      <c r="AB481" s="26">
        <v>8300</v>
      </c>
      <c r="AC481" s="26">
        <f>Z481*AB481</f>
        <v>1942200</v>
      </c>
      <c r="AD481" s="28">
        <v>30</v>
      </c>
      <c r="AE481" s="28">
        <v>50</v>
      </c>
      <c r="AF481" s="26">
        <f>(AC481*(100-AE481))/100</f>
        <v>971100</v>
      </c>
      <c r="AG481" s="26">
        <f>P481+AF481</f>
        <v>1228500</v>
      </c>
      <c r="AH481" s="26">
        <f>(AG481*AA481)/100</f>
        <v>1228500</v>
      </c>
      <c r="AI481" s="26">
        <v>50000000</v>
      </c>
      <c r="AJ481" s="26">
        <f>IF((AI481-AH481) &gt; 1,0,IF((AI481-AH481)&lt;0,AH481-AI481,AI481-AH481))</f>
        <v>0</v>
      </c>
      <c r="AK481" s="26">
        <v>0.02</v>
      </c>
      <c r="AL481" s="26">
        <f>ROUND(AJ481*(AK481/100),2)</f>
        <v>0</v>
      </c>
      <c r="AM481" s="3" t="s">
        <v>51</v>
      </c>
    </row>
    <row r="482" spans="1:39" x14ac:dyDescent="0.25">
      <c r="A482" s="23"/>
      <c r="B482" s="24"/>
      <c r="C482" s="23"/>
      <c r="D482" s="23"/>
      <c r="E482" s="23"/>
      <c r="F482" s="23"/>
      <c r="G482" s="24"/>
      <c r="H482" s="23"/>
      <c r="I482" s="23"/>
      <c r="J482" s="23"/>
      <c r="K482" s="23"/>
      <c r="L482" s="23"/>
      <c r="M482" s="23"/>
      <c r="N482" s="25"/>
      <c r="O482" s="26"/>
      <c r="P482" s="26"/>
      <c r="Q482" s="23"/>
      <c r="R482" s="23"/>
      <c r="S482" s="27"/>
      <c r="T482" s="23"/>
      <c r="U482" s="23"/>
      <c r="V482" s="24"/>
      <c r="W482" s="23"/>
      <c r="X482" s="23"/>
      <c r="Y482" s="23"/>
      <c r="Z482" s="23"/>
      <c r="AA482" s="28"/>
      <c r="AB482" s="26"/>
      <c r="AC482" s="26"/>
      <c r="AD482" s="28"/>
      <c r="AE482" s="28"/>
      <c r="AF482" s="26"/>
      <c r="AG482" s="26" t="s">
        <v>60</v>
      </c>
      <c r="AH482" s="26">
        <f>SUM(AH480:AH481)</f>
        <v>4904700</v>
      </c>
      <c r="AI482" s="26"/>
      <c r="AJ482" s="26">
        <f>SUM(AJ480:AJ481)</f>
        <v>0</v>
      </c>
      <c r="AK482" s="26"/>
      <c r="AL482" s="26">
        <f>SUM(AL480:AL481)</f>
        <v>0</v>
      </c>
    </row>
    <row r="483" spans="1:39" x14ac:dyDescent="0.25">
      <c r="A483" s="23" t="s">
        <v>1637</v>
      </c>
      <c r="B483" s="24" t="s">
        <v>1638</v>
      </c>
      <c r="C483" s="23" t="s">
        <v>1639</v>
      </c>
      <c r="D483" s="23" t="s">
        <v>1640</v>
      </c>
      <c r="E483" s="23">
        <v>211</v>
      </c>
      <c r="F483" s="23" t="s">
        <v>1641</v>
      </c>
      <c r="G483" s="24" t="s">
        <v>1642</v>
      </c>
      <c r="H483" s="23" t="s">
        <v>43</v>
      </c>
      <c r="I483" s="23" t="s">
        <v>1643</v>
      </c>
      <c r="J483" s="23">
        <v>0</v>
      </c>
      <c r="K483" s="23">
        <v>1</v>
      </c>
      <c r="L483" s="23">
        <v>22</v>
      </c>
      <c r="M483" s="23" t="s">
        <v>68</v>
      </c>
      <c r="N483" s="25">
        <f>((J483*400)+(K483*100))+L483</f>
        <v>122</v>
      </c>
      <c r="O483" s="26">
        <v>5000</v>
      </c>
      <c r="P483" s="26">
        <f>N483*O483</f>
        <v>610000</v>
      </c>
      <c r="Q483" s="23"/>
      <c r="R483" s="23"/>
      <c r="S483" s="27"/>
      <c r="T483" s="23"/>
      <c r="U483" s="23"/>
      <c r="V483" s="24"/>
      <c r="W483" s="23"/>
      <c r="X483" s="23"/>
      <c r="Y483" s="23"/>
      <c r="Z483" s="23"/>
      <c r="AA483" s="28"/>
      <c r="AB483" s="26"/>
      <c r="AC483" s="26"/>
      <c r="AD483" s="28"/>
      <c r="AE483" s="28"/>
      <c r="AF483" s="26"/>
      <c r="AG483" s="26">
        <f>AF483+P483</f>
        <v>610000</v>
      </c>
      <c r="AH483" s="26">
        <f>AG483</f>
        <v>610000</v>
      </c>
      <c r="AI483" s="26">
        <v>0</v>
      </c>
      <c r="AJ483" s="26">
        <f>IF((AI483-AH483) &gt; 1,0,IF((AI483-AH483)&lt;0,AH483-AI483,AI483-AH483))</f>
        <v>610000</v>
      </c>
      <c r="AK483" s="26">
        <v>0.3</v>
      </c>
      <c r="AL483" s="26">
        <f>AJ483*(AK483/100)</f>
        <v>1830</v>
      </c>
    </row>
    <row r="484" spans="1:39" x14ac:dyDescent="0.25">
      <c r="A484" s="23"/>
      <c r="B484" s="24"/>
      <c r="C484" s="23"/>
      <c r="D484" s="23"/>
      <c r="E484" s="23">
        <v>212</v>
      </c>
      <c r="F484" s="23" t="s">
        <v>1644</v>
      </c>
      <c r="G484" s="24" t="s">
        <v>1645</v>
      </c>
      <c r="H484" s="23" t="s">
        <v>43</v>
      </c>
      <c r="I484" s="23" t="s">
        <v>1646</v>
      </c>
      <c r="J484" s="23">
        <v>1</v>
      </c>
      <c r="K484" s="23">
        <v>0</v>
      </c>
      <c r="L484" s="23">
        <v>17.3</v>
      </c>
      <c r="M484" s="23" t="s">
        <v>68</v>
      </c>
      <c r="N484" s="25">
        <f>((J484*400)+(K484*100))+L484</f>
        <v>417.3</v>
      </c>
      <c r="O484" s="26">
        <v>2500</v>
      </c>
      <c r="P484" s="26">
        <f>N484*O484</f>
        <v>1043250</v>
      </c>
      <c r="Q484" s="23"/>
      <c r="R484" s="23"/>
      <c r="S484" s="27"/>
      <c r="T484" s="23"/>
      <c r="U484" s="23"/>
      <c r="V484" s="24"/>
      <c r="W484" s="23"/>
      <c r="X484" s="23"/>
      <c r="Y484" s="23"/>
      <c r="Z484" s="23"/>
      <c r="AA484" s="28"/>
      <c r="AB484" s="26"/>
      <c r="AC484" s="26"/>
      <c r="AD484" s="28"/>
      <c r="AE484" s="28"/>
      <c r="AF484" s="26"/>
      <c r="AG484" s="26">
        <f>AF484+P484</f>
        <v>1043250</v>
      </c>
      <c r="AH484" s="26">
        <f>AG484</f>
        <v>1043250</v>
      </c>
      <c r="AI484" s="26">
        <v>0</v>
      </c>
      <c r="AJ484" s="26">
        <f>IF((AI484-AH484) &gt; 1,0,IF((AI484-AH484)&lt;0,AH484-AI484,AI484-AH484))</f>
        <v>1043250</v>
      </c>
      <c r="AK484" s="26">
        <v>0.3</v>
      </c>
      <c r="AL484" s="26">
        <f>AJ484*(AK484/100)</f>
        <v>3129.75</v>
      </c>
    </row>
    <row r="485" spans="1:39" x14ac:dyDescent="0.25">
      <c r="A485" s="23"/>
      <c r="B485" s="24"/>
      <c r="C485" s="23"/>
      <c r="D485" s="23"/>
      <c r="E485" s="23"/>
      <c r="F485" s="23"/>
      <c r="G485" s="24"/>
      <c r="H485" s="23"/>
      <c r="I485" s="23"/>
      <c r="J485" s="23"/>
      <c r="K485" s="23"/>
      <c r="L485" s="23"/>
      <c r="M485" s="23"/>
      <c r="N485" s="25"/>
      <c r="O485" s="26"/>
      <c r="P485" s="26"/>
      <c r="Q485" s="23"/>
      <c r="R485" s="23"/>
      <c r="S485" s="27"/>
      <c r="T485" s="23"/>
      <c r="U485" s="23"/>
      <c r="V485" s="24"/>
      <c r="W485" s="23"/>
      <c r="X485" s="23"/>
      <c r="Y485" s="23"/>
      <c r="Z485" s="23"/>
      <c r="AA485" s="28"/>
      <c r="AB485" s="26"/>
      <c r="AC485" s="26"/>
      <c r="AD485" s="28"/>
      <c r="AE485" s="28"/>
      <c r="AF485" s="26"/>
      <c r="AG485" s="26" t="s">
        <v>60</v>
      </c>
      <c r="AH485" s="26">
        <f>SUM(AH483:AH484)</f>
        <v>1653250</v>
      </c>
      <c r="AI485" s="26"/>
      <c r="AJ485" s="26">
        <f>SUM(AJ483:AJ484)</f>
        <v>1653250</v>
      </c>
      <c r="AK485" s="26"/>
      <c r="AL485" s="26">
        <f>SUM(AL483:AL484)</f>
        <v>4959.75</v>
      </c>
    </row>
    <row r="486" spans="1:39" x14ac:dyDescent="0.25">
      <c r="A486" s="23" t="s">
        <v>1647</v>
      </c>
      <c r="B486" s="24" t="s">
        <v>1648</v>
      </c>
      <c r="C486" s="23" t="s">
        <v>1649</v>
      </c>
      <c r="D486" s="23" t="s">
        <v>1650</v>
      </c>
      <c r="E486" s="23">
        <v>213</v>
      </c>
      <c r="F486" s="23" t="s">
        <v>1651</v>
      </c>
      <c r="G486" s="24" t="s">
        <v>1652</v>
      </c>
      <c r="H486" s="23" t="s">
        <v>43</v>
      </c>
      <c r="I486" s="23" t="s">
        <v>1653</v>
      </c>
      <c r="J486" s="23">
        <v>4</v>
      </c>
      <c r="K486" s="23">
        <v>3</v>
      </c>
      <c r="L486" s="23">
        <v>16.12</v>
      </c>
      <c r="M486" s="23" t="s">
        <v>75</v>
      </c>
      <c r="N486" s="25">
        <f>((J486*400)+(K486*100))+L486</f>
        <v>1916.12</v>
      </c>
      <c r="O486" s="26">
        <v>4400</v>
      </c>
      <c r="P486" s="26">
        <f>N486*O486</f>
        <v>8430928</v>
      </c>
      <c r="Q486" s="23"/>
      <c r="R486" s="23"/>
      <c r="S486" s="27"/>
      <c r="T486" s="23"/>
      <c r="U486" s="23"/>
      <c r="V486" s="24"/>
      <c r="W486" s="23"/>
      <c r="X486" s="23"/>
      <c r="Y486" s="23"/>
      <c r="Z486" s="23"/>
      <c r="AA486" s="28"/>
      <c r="AB486" s="26"/>
      <c r="AC486" s="26"/>
      <c r="AD486" s="28"/>
      <c r="AE486" s="28"/>
      <c r="AF486" s="26"/>
      <c r="AG486" s="26">
        <f>AF486+P486</f>
        <v>8430928</v>
      </c>
      <c r="AH486" s="26">
        <f>AG486</f>
        <v>8430928</v>
      </c>
      <c r="AI486" s="26">
        <v>50000000</v>
      </c>
      <c r="AJ486" s="26">
        <f>IF((AI486-AH486) &gt; 1,0,IF((AI486-AH486)&lt;0,AH486-AI486,AI486-AH486))</f>
        <v>0</v>
      </c>
      <c r="AK486" s="26">
        <v>0.01</v>
      </c>
      <c r="AL486" s="26">
        <f>AJ486*(AK486/100)</f>
        <v>0</v>
      </c>
    </row>
    <row r="487" spans="1:39" x14ac:dyDescent="0.25">
      <c r="A487" s="23"/>
      <c r="B487" s="24"/>
      <c r="C487" s="23"/>
      <c r="D487" s="23"/>
      <c r="E487" s="23"/>
      <c r="F487" s="23"/>
      <c r="G487" s="24"/>
      <c r="H487" s="23"/>
      <c r="I487" s="23"/>
      <c r="J487" s="23">
        <v>0</v>
      </c>
      <c r="K487" s="23">
        <v>0</v>
      </c>
      <c r="L487" s="23">
        <v>76.88</v>
      </c>
      <c r="M487" s="23" t="s">
        <v>59</v>
      </c>
      <c r="N487" s="25">
        <f>((J487*400)+(K487*100))+L487</f>
        <v>76.88</v>
      </c>
      <c r="O487" s="26">
        <v>4400</v>
      </c>
      <c r="P487" s="26">
        <f>N487*O487</f>
        <v>338272</v>
      </c>
      <c r="Q487" s="23">
        <v>1</v>
      </c>
      <c r="R487" s="23" t="s">
        <v>1647</v>
      </c>
      <c r="S487" s="27" t="s">
        <v>1648</v>
      </c>
      <c r="T487" s="23" t="s">
        <v>1649</v>
      </c>
      <c r="U487" s="23" t="s">
        <v>1654</v>
      </c>
      <c r="V487" s="24" t="s">
        <v>1655</v>
      </c>
      <c r="W487" s="23" t="s">
        <v>48</v>
      </c>
      <c r="X487" s="23" t="s">
        <v>49</v>
      </c>
      <c r="Y487" s="23" t="s">
        <v>50</v>
      </c>
      <c r="Z487" s="23">
        <v>307.5</v>
      </c>
      <c r="AA487" s="28">
        <v>100</v>
      </c>
      <c r="AB487" s="26">
        <v>8300</v>
      </c>
      <c r="AC487" s="26">
        <f>Z487*AB487</f>
        <v>2552250</v>
      </c>
      <c r="AD487" s="28">
        <v>22</v>
      </c>
      <c r="AE487" s="28">
        <v>34</v>
      </c>
      <c r="AF487" s="26">
        <f>(AC487*(100-AE487))/100</f>
        <v>1684485</v>
      </c>
      <c r="AG487" s="26">
        <f>P487+AF487</f>
        <v>2022757</v>
      </c>
      <c r="AH487" s="26">
        <f>(AG487*AA487)/100</f>
        <v>2022757</v>
      </c>
      <c r="AI487" s="26">
        <v>50000000</v>
      </c>
      <c r="AJ487" s="26">
        <f>IF((AI487-AH487) &gt; 1,0,IF((AI487-AH487)&lt;0,AH487-AI487,AI487-AH487))</f>
        <v>0</v>
      </c>
      <c r="AK487" s="26">
        <v>0.02</v>
      </c>
      <c r="AL487" s="26">
        <f>ROUND(AJ487*(AK487/100),2)</f>
        <v>0</v>
      </c>
      <c r="AM487" s="3" t="s">
        <v>51</v>
      </c>
    </row>
    <row r="488" spans="1:39" x14ac:dyDescent="0.25">
      <c r="A488" s="23"/>
      <c r="B488" s="24"/>
      <c r="C488" s="23"/>
      <c r="D488" s="23"/>
      <c r="E488" s="23"/>
      <c r="F488" s="23"/>
      <c r="G488" s="24"/>
      <c r="H488" s="23"/>
      <c r="I488" s="23"/>
      <c r="J488" s="23"/>
      <c r="K488" s="23"/>
      <c r="L488" s="23"/>
      <c r="M488" s="23"/>
      <c r="N488" s="25"/>
      <c r="O488" s="26"/>
      <c r="P488" s="26"/>
      <c r="Q488" s="23"/>
      <c r="R488" s="23"/>
      <c r="S488" s="27"/>
      <c r="T488" s="23"/>
      <c r="U488" s="23"/>
      <c r="V488" s="24"/>
      <c r="W488" s="23"/>
      <c r="X488" s="23"/>
      <c r="Y488" s="23"/>
      <c r="Z488" s="23"/>
      <c r="AA488" s="28"/>
      <c r="AB488" s="26"/>
      <c r="AC488" s="26"/>
      <c r="AD488" s="28"/>
      <c r="AE488" s="28"/>
      <c r="AF488" s="26"/>
      <c r="AG488" s="26" t="s">
        <v>60</v>
      </c>
      <c r="AH488" s="26">
        <f>SUM(AH486:AH487)</f>
        <v>10453685</v>
      </c>
      <c r="AI488" s="26"/>
      <c r="AJ488" s="26">
        <f>SUM(AJ486:AJ487)</f>
        <v>0</v>
      </c>
      <c r="AK488" s="26"/>
      <c r="AL488" s="26">
        <f>SUM(AL486:AL487)</f>
        <v>0</v>
      </c>
    </row>
    <row r="489" spans="1:39" x14ac:dyDescent="0.25">
      <c r="A489" s="23" t="s">
        <v>1656</v>
      </c>
      <c r="B489" s="24" t="s">
        <v>1657</v>
      </c>
      <c r="C489" s="23" t="s">
        <v>1658</v>
      </c>
      <c r="D489" s="23" t="s">
        <v>1659</v>
      </c>
      <c r="E489" s="23">
        <v>214</v>
      </c>
      <c r="F489" s="23" t="s">
        <v>1660</v>
      </c>
      <c r="G489" s="24" t="s">
        <v>1661</v>
      </c>
      <c r="H489" s="23" t="s">
        <v>43</v>
      </c>
      <c r="I489" s="23" t="s">
        <v>1662</v>
      </c>
      <c r="J489" s="23">
        <v>0</v>
      </c>
      <c r="K489" s="23">
        <v>1</v>
      </c>
      <c r="L489" s="23">
        <v>41</v>
      </c>
      <c r="M489" s="23" t="s">
        <v>59</v>
      </c>
      <c r="N489" s="25">
        <f>((J489*400)+(K489*100))+L489</f>
        <v>141</v>
      </c>
      <c r="O489" s="26">
        <v>5000</v>
      </c>
      <c r="P489" s="26">
        <f>N489*O489</f>
        <v>705000</v>
      </c>
      <c r="Q489" s="23">
        <v>1</v>
      </c>
      <c r="R489" s="23" t="s">
        <v>1663</v>
      </c>
      <c r="S489" s="27" t="s">
        <v>1664</v>
      </c>
      <c r="T489" s="23" t="s">
        <v>1665</v>
      </c>
      <c r="U489" s="23" t="s">
        <v>1666</v>
      </c>
      <c r="V489" s="24" t="s">
        <v>1667</v>
      </c>
      <c r="W489" s="23" t="s">
        <v>53</v>
      </c>
      <c r="X489" s="23" t="s">
        <v>49</v>
      </c>
      <c r="Y489" s="23" t="s">
        <v>50</v>
      </c>
      <c r="Z489" s="23">
        <v>48</v>
      </c>
      <c r="AA489" s="28">
        <v>100</v>
      </c>
      <c r="AB489" s="26">
        <v>2750</v>
      </c>
      <c r="AC489" s="26">
        <f>Z489*AB489</f>
        <v>132000</v>
      </c>
      <c r="AD489" s="28">
        <v>12</v>
      </c>
      <c r="AE489" s="28">
        <v>14</v>
      </c>
      <c r="AF489" s="26">
        <f>(AC489*(100-AE489))/100</f>
        <v>113520</v>
      </c>
      <c r="AG489" s="26">
        <f>P489+AF489</f>
        <v>818520</v>
      </c>
      <c r="AH489" s="26">
        <f>(AG489*AA489)/100</f>
        <v>818520</v>
      </c>
      <c r="AI489" s="26">
        <v>10000000</v>
      </c>
      <c r="AJ489" s="26">
        <f>IF((AI489-AH489) &gt; 1,0,IF((AI489-AH489)&lt;0,AH489-AI489,AI489-AH489))</f>
        <v>0</v>
      </c>
      <c r="AK489" s="26">
        <v>0.02</v>
      </c>
      <c r="AL489" s="26">
        <f>ROUND(AJ489*(AK489/100),2)</f>
        <v>0</v>
      </c>
      <c r="AM489" s="3" t="s">
        <v>83</v>
      </c>
    </row>
    <row r="490" spans="1:39" x14ac:dyDescent="0.25">
      <c r="A490" s="23"/>
      <c r="B490" s="24"/>
      <c r="C490" s="23"/>
      <c r="D490" s="23"/>
      <c r="E490" s="23"/>
      <c r="F490" s="23"/>
      <c r="G490" s="24"/>
      <c r="H490" s="23"/>
      <c r="I490" s="23"/>
      <c r="J490" s="23"/>
      <c r="K490" s="23"/>
      <c r="L490" s="23"/>
      <c r="M490" s="23"/>
      <c r="N490" s="25"/>
      <c r="O490" s="26"/>
      <c r="P490" s="26"/>
      <c r="Q490" s="23"/>
      <c r="R490" s="23"/>
      <c r="S490" s="27"/>
      <c r="T490" s="23"/>
      <c r="U490" s="23"/>
      <c r="V490" s="24"/>
      <c r="W490" s="23"/>
      <c r="X490" s="23"/>
      <c r="Y490" s="23"/>
      <c r="Z490" s="23"/>
      <c r="AA490" s="28"/>
      <c r="AB490" s="26"/>
      <c r="AC490" s="26"/>
      <c r="AD490" s="28"/>
      <c r="AE490" s="28"/>
      <c r="AF490" s="26"/>
      <c r="AG490" s="26" t="s">
        <v>60</v>
      </c>
      <c r="AH490" s="26">
        <f>AH489</f>
        <v>818520</v>
      </c>
      <c r="AI490" s="26"/>
      <c r="AJ490" s="26">
        <f>AJ489</f>
        <v>0</v>
      </c>
      <c r="AK490" s="26"/>
      <c r="AL490" s="26">
        <f>AL489</f>
        <v>0</v>
      </c>
    </row>
    <row r="491" spans="1:39" x14ac:dyDescent="0.25">
      <c r="A491" s="23" t="s">
        <v>1668</v>
      </c>
      <c r="B491" s="24" t="s">
        <v>1669</v>
      </c>
      <c r="C491" s="23" t="s">
        <v>1670</v>
      </c>
      <c r="D491" s="23" t="s">
        <v>1671</v>
      </c>
      <c r="E491" s="23">
        <v>215</v>
      </c>
      <c r="F491" s="23" t="s">
        <v>1672</v>
      </c>
      <c r="G491" s="24" t="s">
        <v>1673</v>
      </c>
      <c r="H491" s="23" t="s">
        <v>43</v>
      </c>
      <c r="I491" s="23" t="s">
        <v>1674</v>
      </c>
      <c r="J491" s="23">
        <v>2</v>
      </c>
      <c r="K491" s="23">
        <v>0</v>
      </c>
      <c r="L491" s="23">
        <v>36</v>
      </c>
      <c r="M491" s="23" t="s">
        <v>68</v>
      </c>
      <c r="N491" s="25">
        <f>((J491*400)+(K491*100))+L491</f>
        <v>836</v>
      </c>
      <c r="O491" s="26">
        <v>1500</v>
      </c>
      <c r="P491" s="26">
        <f>N491*O491</f>
        <v>1254000</v>
      </c>
      <c r="Q491" s="23"/>
      <c r="R491" s="23"/>
      <c r="S491" s="27"/>
      <c r="T491" s="23"/>
      <c r="U491" s="23"/>
      <c r="V491" s="24"/>
      <c r="W491" s="23"/>
      <c r="X491" s="23"/>
      <c r="Y491" s="23"/>
      <c r="Z491" s="23"/>
      <c r="AA491" s="28"/>
      <c r="AB491" s="26"/>
      <c r="AC491" s="26"/>
      <c r="AD491" s="28"/>
      <c r="AE491" s="28"/>
      <c r="AF491" s="26"/>
      <c r="AG491" s="26">
        <f>AF491+P491</f>
        <v>1254000</v>
      </c>
      <c r="AH491" s="26">
        <f>AG491</f>
        <v>1254000</v>
      </c>
      <c r="AI491" s="26">
        <v>0</v>
      </c>
      <c r="AJ491" s="26">
        <f>IF((AI491-AH491) &gt; 1,0,IF((AI491-AH491)&lt;0,AH491-AI491,AI491-AH491))</f>
        <v>1254000</v>
      </c>
      <c r="AK491" s="26">
        <v>0.3</v>
      </c>
      <c r="AL491" s="26">
        <f>AJ491*(AK491/100)</f>
        <v>3762</v>
      </c>
    </row>
    <row r="492" spans="1:39" x14ac:dyDescent="0.25">
      <c r="A492" s="23"/>
      <c r="B492" s="24"/>
      <c r="C492" s="23"/>
      <c r="D492" s="23"/>
      <c r="E492" s="23"/>
      <c r="F492" s="23"/>
      <c r="G492" s="24"/>
      <c r="H492" s="23"/>
      <c r="I492" s="23"/>
      <c r="J492" s="23"/>
      <c r="K492" s="23"/>
      <c r="L492" s="23"/>
      <c r="M492" s="23"/>
      <c r="N492" s="25"/>
      <c r="O492" s="26"/>
      <c r="P492" s="26"/>
      <c r="Q492" s="23"/>
      <c r="R492" s="23"/>
      <c r="S492" s="27"/>
      <c r="T492" s="23"/>
      <c r="U492" s="23"/>
      <c r="V492" s="24"/>
      <c r="W492" s="23"/>
      <c r="X492" s="23"/>
      <c r="Y492" s="23"/>
      <c r="Z492" s="23"/>
      <c r="AA492" s="28"/>
      <c r="AB492" s="26"/>
      <c r="AC492" s="26"/>
      <c r="AD492" s="28"/>
      <c r="AE492" s="28"/>
      <c r="AF492" s="26"/>
      <c r="AG492" s="26" t="s">
        <v>60</v>
      </c>
      <c r="AH492" s="26">
        <f>AH491</f>
        <v>1254000</v>
      </c>
      <c r="AI492" s="26"/>
      <c r="AJ492" s="26">
        <f>AJ491</f>
        <v>1254000</v>
      </c>
      <c r="AK492" s="26"/>
      <c r="AL492" s="26">
        <f>AL491</f>
        <v>3762</v>
      </c>
    </row>
    <row r="493" spans="1:39" x14ac:dyDescent="0.25">
      <c r="A493" s="23" t="s">
        <v>1675</v>
      </c>
      <c r="B493" s="24"/>
      <c r="C493" s="23" t="s">
        <v>1676</v>
      </c>
      <c r="D493" s="23" t="s">
        <v>1677</v>
      </c>
      <c r="E493" s="23">
        <v>216</v>
      </c>
      <c r="F493" s="23" t="s">
        <v>1678</v>
      </c>
      <c r="G493" s="24" t="s">
        <v>1679</v>
      </c>
      <c r="H493" s="23" t="s">
        <v>43</v>
      </c>
      <c r="I493" s="23" t="s">
        <v>1680</v>
      </c>
      <c r="J493" s="23">
        <v>9</v>
      </c>
      <c r="K493" s="23">
        <v>0</v>
      </c>
      <c r="L493" s="23">
        <v>50.5</v>
      </c>
      <c r="M493" s="23" t="s">
        <v>75</v>
      </c>
      <c r="N493" s="25">
        <f>((J493*400)+(K493*100))+L493</f>
        <v>3650.5</v>
      </c>
      <c r="O493" s="26">
        <v>4500</v>
      </c>
      <c r="P493" s="26">
        <f>N493*O493</f>
        <v>16427250</v>
      </c>
      <c r="Q493" s="23"/>
      <c r="R493" s="23"/>
      <c r="S493" s="27"/>
      <c r="T493" s="23"/>
      <c r="U493" s="23"/>
      <c r="V493" s="24"/>
      <c r="W493" s="23"/>
      <c r="X493" s="23"/>
      <c r="Y493" s="23"/>
      <c r="Z493" s="23"/>
      <c r="AA493" s="28"/>
      <c r="AB493" s="26"/>
      <c r="AC493" s="26"/>
      <c r="AD493" s="28"/>
      <c r="AE493" s="28"/>
      <c r="AF493" s="26"/>
      <c r="AG493" s="26">
        <f>AF493+P493</f>
        <v>16427250</v>
      </c>
      <c r="AH493" s="26">
        <f>AG493</f>
        <v>16427250</v>
      </c>
      <c r="AI493" s="26">
        <v>50000000</v>
      </c>
      <c r="AJ493" s="26">
        <f>IF((AI493-AH493) &gt; 1,0,IF((AI493-AH493)&lt;0,AH493-AI493,AI493-AH493))</f>
        <v>0</v>
      </c>
      <c r="AK493" s="26">
        <v>0.01</v>
      </c>
      <c r="AL493" s="26">
        <f>AJ493*(AK493/100)</f>
        <v>0</v>
      </c>
    </row>
    <row r="494" spans="1:39" x14ac:dyDescent="0.25">
      <c r="A494" s="23"/>
      <c r="B494" s="24"/>
      <c r="C494" s="23"/>
      <c r="D494" s="23"/>
      <c r="E494" s="23"/>
      <c r="F494" s="23"/>
      <c r="G494" s="24"/>
      <c r="H494" s="23"/>
      <c r="I494" s="23"/>
      <c r="J494" s="23">
        <v>0</v>
      </c>
      <c r="K494" s="23">
        <v>0</v>
      </c>
      <c r="L494" s="23">
        <v>71.5</v>
      </c>
      <c r="M494" s="23" t="s">
        <v>59</v>
      </c>
      <c r="N494" s="25">
        <f>((J494*400)+(K494*100))+L494</f>
        <v>71.5</v>
      </c>
      <c r="O494" s="26">
        <v>4500</v>
      </c>
      <c r="P494" s="26">
        <f>N494*O494</f>
        <v>321750</v>
      </c>
      <c r="Q494" s="23">
        <v>1</v>
      </c>
      <c r="R494" s="23" t="s">
        <v>1681</v>
      </c>
      <c r="S494" s="27" t="s">
        <v>1682</v>
      </c>
      <c r="T494" s="23" t="s">
        <v>1683</v>
      </c>
      <c r="U494" s="23" t="s">
        <v>1684</v>
      </c>
      <c r="V494" s="24" t="s">
        <v>1685</v>
      </c>
      <c r="W494" s="23" t="s">
        <v>142</v>
      </c>
      <c r="X494" s="23" t="s">
        <v>143</v>
      </c>
      <c r="Y494" s="23" t="s">
        <v>50</v>
      </c>
      <c r="Z494" s="23">
        <v>286</v>
      </c>
      <c r="AA494" s="28">
        <v>100</v>
      </c>
      <c r="AB494" s="26">
        <v>7950</v>
      </c>
      <c r="AC494" s="26">
        <f>Z494*AB494</f>
        <v>2273700</v>
      </c>
      <c r="AD494" s="28">
        <v>52</v>
      </c>
      <c r="AE494" s="28">
        <v>85</v>
      </c>
      <c r="AF494" s="26">
        <f>(AC494*(100-AE494))/100</f>
        <v>341055</v>
      </c>
      <c r="AG494" s="26">
        <f>P494+AF494</f>
        <v>662805</v>
      </c>
      <c r="AH494" s="26">
        <f>(AG494*AA494)/100</f>
        <v>662805</v>
      </c>
      <c r="AI494" s="26">
        <v>10000000</v>
      </c>
      <c r="AJ494" s="26">
        <f>IF((AI494-AH494) &gt; 1,0,IF((AI494-AH494)&lt;0,AH494-AI494,AI494-AH494))</f>
        <v>0</v>
      </c>
      <c r="AK494" s="26">
        <v>0.02</v>
      </c>
      <c r="AL494" s="26">
        <f>ROUND(AJ494*(AK494/100),2)</f>
        <v>0</v>
      </c>
      <c r="AM494" s="3" t="s">
        <v>110</v>
      </c>
    </row>
    <row r="495" spans="1:39" x14ac:dyDescent="0.25">
      <c r="A495" s="23"/>
      <c r="B495" s="24"/>
      <c r="C495" s="23"/>
      <c r="D495" s="23"/>
      <c r="E495" s="23"/>
      <c r="F495" s="23"/>
      <c r="G495" s="24"/>
      <c r="H495" s="23"/>
      <c r="I495" s="23"/>
      <c r="J495" s="23"/>
      <c r="K495" s="23"/>
      <c r="L495" s="23"/>
      <c r="M495" s="23"/>
      <c r="N495" s="25"/>
      <c r="O495" s="26"/>
      <c r="P495" s="26"/>
      <c r="Q495" s="23"/>
      <c r="R495" s="23"/>
      <c r="S495" s="27"/>
      <c r="T495" s="23"/>
      <c r="U495" s="23"/>
      <c r="V495" s="24"/>
      <c r="W495" s="23"/>
      <c r="X495" s="23"/>
      <c r="Y495" s="23"/>
      <c r="Z495" s="23"/>
      <c r="AA495" s="28"/>
      <c r="AB495" s="26"/>
      <c r="AC495" s="26"/>
      <c r="AD495" s="28"/>
      <c r="AE495" s="28"/>
      <c r="AF495" s="26"/>
      <c r="AG495" s="26" t="s">
        <v>60</v>
      </c>
      <c r="AH495" s="26">
        <f>SUM(AH493:AH494)</f>
        <v>17090055</v>
      </c>
      <c r="AI495" s="26"/>
      <c r="AJ495" s="26">
        <f>SUM(AJ493:AJ494)</f>
        <v>0</v>
      </c>
      <c r="AK495" s="26"/>
      <c r="AL495" s="26">
        <f>SUM(AL493:AL494)</f>
        <v>0</v>
      </c>
    </row>
    <row r="496" spans="1:39" x14ac:dyDescent="0.25">
      <c r="A496" s="23" t="s">
        <v>1686</v>
      </c>
      <c r="B496" s="24" t="s">
        <v>1687</v>
      </c>
      <c r="C496" s="23" t="s">
        <v>1688</v>
      </c>
      <c r="D496" s="23" t="s">
        <v>1689</v>
      </c>
      <c r="E496" s="23">
        <v>217</v>
      </c>
      <c r="F496" s="23" t="s">
        <v>1690</v>
      </c>
      <c r="G496" s="24" t="s">
        <v>1691</v>
      </c>
      <c r="H496" s="23" t="s">
        <v>43</v>
      </c>
      <c r="I496" s="23" t="s">
        <v>1692</v>
      </c>
      <c r="J496" s="23">
        <v>0</v>
      </c>
      <c r="K496" s="23">
        <v>0</v>
      </c>
      <c r="L496" s="23">
        <v>60</v>
      </c>
      <c r="M496" s="23" t="s">
        <v>68</v>
      </c>
      <c r="N496" s="25">
        <f>((J496*400)+(K496*100))+L496</f>
        <v>60</v>
      </c>
      <c r="O496" s="26">
        <v>6500</v>
      </c>
      <c r="P496" s="26">
        <f>N496*O496</f>
        <v>390000</v>
      </c>
      <c r="Q496" s="23"/>
      <c r="R496" s="23"/>
      <c r="S496" s="27"/>
      <c r="T496" s="23"/>
      <c r="U496" s="23"/>
      <c r="V496" s="24"/>
      <c r="W496" s="23"/>
      <c r="X496" s="23"/>
      <c r="Y496" s="23"/>
      <c r="Z496" s="23"/>
      <c r="AA496" s="28"/>
      <c r="AB496" s="26"/>
      <c r="AC496" s="26"/>
      <c r="AD496" s="28"/>
      <c r="AE496" s="28"/>
      <c r="AF496" s="26"/>
      <c r="AG496" s="26">
        <f>AF496+P496</f>
        <v>390000</v>
      </c>
      <c r="AH496" s="26">
        <f>AG496</f>
        <v>390000</v>
      </c>
      <c r="AI496" s="26">
        <v>0</v>
      </c>
      <c r="AJ496" s="26">
        <f>IF((AI496-AH496) &gt; 1,0,IF((AI496-AH496)&lt;0,AH496-AI496,AI496-AH496))</f>
        <v>390000</v>
      </c>
      <c r="AK496" s="26">
        <v>0.3</v>
      </c>
      <c r="AL496" s="26">
        <f>AJ496*(AK496/100)</f>
        <v>1170</v>
      </c>
    </row>
    <row r="497" spans="1:39" x14ac:dyDescent="0.25">
      <c r="A497" s="23"/>
      <c r="B497" s="24"/>
      <c r="C497" s="23"/>
      <c r="D497" s="23"/>
      <c r="E497" s="23"/>
      <c r="F497" s="23"/>
      <c r="G497" s="24"/>
      <c r="H497" s="23"/>
      <c r="I497" s="23"/>
      <c r="J497" s="23"/>
      <c r="K497" s="23"/>
      <c r="L497" s="23"/>
      <c r="M497" s="23"/>
      <c r="N497" s="25"/>
      <c r="O497" s="26"/>
      <c r="P497" s="26"/>
      <c r="Q497" s="23"/>
      <c r="R497" s="23"/>
      <c r="S497" s="27"/>
      <c r="T497" s="23"/>
      <c r="U497" s="23"/>
      <c r="V497" s="24"/>
      <c r="W497" s="23"/>
      <c r="X497" s="23"/>
      <c r="Y497" s="23"/>
      <c r="Z497" s="23"/>
      <c r="AA497" s="28"/>
      <c r="AB497" s="26"/>
      <c r="AC497" s="26"/>
      <c r="AD497" s="28"/>
      <c r="AE497" s="28"/>
      <c r="AF497" s="26"/>
      <c r="AG497" s="26" t="s">
        <v>60</v>
      </c>
      <c r="AH497" s="26">
        <f>AH496</f>
        <v>390000</v>
      </c>
      <c r="AI497" s="26"/>
      <c r="AJ497" s="26">
        <f>AJ496</f>
        <v>390000</v>
      </c>
      <c r="AK497" s="26"/>
      <c r="AL497" s="26">
        <f>AL496</f>
        <v>1170</v>
      </c>
    </row>
    <row r="498" spans="1:39" x14ac:dyDescent="0.25">
      <c r="A498" s="23" t="s">
        <v>1693</v>
      </c>
      <c r="B498" s="24" t="s">
        <v>1694</v>
      </c>
      <c r="C498" s="23" t="s">
        <v>1695</v>
      </c>
      <c r="D498" s="23" t="s">
        <v>1696</v>
      </c>
      <c r="E498" s="23">
        <v>218</v>
      </c>
      <c r="F498" s="23" t="s">
        <v>1697</v>
      </c>
      <c r="G498" s="24" t="s">
        <v>1698</v>
      </c>
      <c r="H498" s="23" t="s">
        <v>43</v>
      </c>
      <c r="I498" s="23" t="s">
        <v>1699</v>
      </c>
      <c r="J498" s="23">
        <v>0</v>
      </c>
      <c r="K498" s="23">
        <v>1</v>
      </c>
      <c r="L498" s="23">
        <v>40</v>
      </c>
      <c r="M498" s="23" t="s">
        <v>59</v>
      </c>
      <c r="N498" s="25">
        <f>((J498*400)+(K498*100))+L498</f>
        <v>140</v>
      </c>
      <c r="O498" s="26">
        <v>4500</v>
      </c>
      <c r="P498" s="26">
        <f>N498*O498</f>
        <v>630000</v>
      </c>
      <c r="Q498" s="23">
        <v>1</v>
      </c>
      <c r="R498" s="23" t="s">
        <v>1693</v>
      </c>
      <c r="S498" s="27" t="s">
        <v>1694</v>
      </c>
      <c r="T498" s="23" t="s">
        <v>1695</v>
      </c>
      <c r="U498" s="23" t="s">
        <v>1700</v>
      </c>
      <c r="V498" s="24" t="s">
        <v>1701</v>
      </c>
      <c r="W498" s="23" t="s">
        <v>349</v>
      </c>
      <c r="X498" s="23" t="s">
        <v>143</v>
      </c>
      <c r="Y498" s="23" t="s">
        <v>50</v>
      </c>
      <c r="Z498" s="23">
        <v>64</v>
      </c>
      <c r="AA498" s="28">
        <v>100</v>
      </c>
      <c r="AB498" s="26">
        <v>8150</v>
      </c>
      <c r="AC498" s="26">
        <f>Z498*AB498</f>
        <v>521600</v>
      </c>
      <c r="AD498" s="28">
        <v>12</v>
      </c>
      <c r="AE498" s="28">
        <v>38</v>
      </c>
      <c r="AF498" s="26">
        <f>(AC498*(100-AE498))/100</f>
        <v>323392</v>
      </c>
      <c r="AG498" s="26">
        <f>P498+AF498</f>
        <v>953392</v>
      </c>
      <c r="AH498" s="26">
        <f>(AG498*AA498)/100</f>
        <v>953392</v>
      </c>
      <c r="AI498" s="26">
        <v>50000000</v>
      </c>
      <c r="AJ498" s="26">
        <f>IF((AI498-AH498) &gt; 1,0,IF((AI498-AH498)&lt;0,AH498-AI498,AI498-AH498))</f>
        <v>0</v>
      </c>
      <c r="AK498" s="26">
        <v>0.02</v>
      </c>
      <c r="AL498" s="26">
        <f>ROUND(AJ498*(AK498/100),2)</f>
        <v>0</v>
      </c>
      <c r="AM498" s="3" t="s">
        <v>51</v>
      </c>
    </row>
    <row r="499" spans="1:39" x14ac:dyDescent="0.25">
      <c r="A499" s="23"/>
      <c r="B499" s="24"/>
      <c r="C499" s="23"/>
      <c r="D499" s="23"/>
      <c r="E499" s="23"/>
      <c r="F499" s="23"/>
      <c r="G499" s="24"/>
      <c r="H499" s="23"/>
      <c r="I499" s="23"/>
      <c r="J499" s="23">
        <v>0</v>
      </c>
      <c r="K499" s="23">
        <v>0</v>
      </c>
      <c r="L499" s="23">
        <v>10</v>
      </c>
      <c r="M499" s="23" t="s">
        <v>59</v>
      </c>
      <c r="N499" s="25">
        <f>((J499*400)+(K499*100))+L499</f>
        <v>10</v>
      </c>
      <c r="O499" s="26">
        <v>4500</v>
      </c>
      <c r="P499" s="26">
        <f>N499*O499</f>
        <v>45000</v>
      </c>
      <c r="Q499" s="23">
        <v>1</v>
      </c>
      <c r="R499" s="23" t="s">
        <v>1693</v>
      </c>
      <c r="S499" s="27" t="s">
        <v>1694</v>
      </c>
      <c r="T499" s="23" t="s">
        <v>1695</v>
      </c>
      <c r="U499" s="23" t="s">
        <v>1700</v>
      </c>
      <c r="V499" s="24" t="s">
        <v>1702</v>
      </c>
      <c r="W499" s="23" t="s">
        <v>53</v>
      </c>
      <c r="X499" s="23" t="s">
        <v>143</v>
      </c>
      <c r="Y499" s="23" t="s">
        <v>50</v>
      </c>
      <c r="Z499" s="23">
        <v>40</v>
      </c>
      <c r="AA499" s="28">
        <v>100</v>
      </c>
      <c r="AB499" s="26">
        <v>2750</v>
      </c>
      <c r="AC499" s="26">
        <f>Z499*AB499</f>
        <v>110000</v>
      </c>
      <c r="AD499" s="28">
        <v>12</v>
      </c>
      <c r="AE499" s="28">
        <v>38</v>
      </c>
      <c r="AF499" s="26">
        <f>(AC499*(100-AE499))/100</f>
        <v>68200</v>
      </c>
      <c r="AG499" s="26">
        <f>P499+AF499</f>
        <v>113200</v>
      </c>
      <c r="AH499" s="26">
        <f>(AG499*AA499)/100</f>
        <v>113200</v>
      </c>
      <c r="AI499" s="26">
        <v>50000000</v>
      </c>
      <c r="AJ499" s="26">
        <f>IF((AI499-AH499) &gt; 1,0,IF((AI499-AH499)&lt;0,AH499-AI499,AI499-AH499))</f>
        <v>0</v>
      </c>
      <c r="AK499" s="26">
        <v>0.02</v>
      </c>
      <c r="AL499" s="26">
        <f>ROUND(AJ499*(AK499/100),2)</f>
        <v>0</v>
      </c>
      <c r="AM499" s="3" t="s">
        <v>83</v>
      </c>
    </row>
    <row r="500" spans="1:39" x14ac:dyDescent="0.25">
      <c r="A500" s="23"/>
      <c r="B500" s="24"/>
      <c r="C500" s="23"/>
      <c r="D500" s="23"/>
      <c r="E500" s="23"/>
      <c r="F500" s="23"/>
      <c r="G500" s="24"/>
      <c r="H500" s="23"/>
      <c r="I500" s="23"/>
      <c r="J500" s="23"/>
      <c r="K500" s="23"/>
      <c r="L500" s="23"/>
      <c r="M500" s="23"/>
      <c r="N500" s="25"/>
      <c r="O500" s="26"/>
      <c r="P500" s="26"/>
      <c r="Q500" s="23"/>
      <c r="R500" s="23"/>
      <c r="S500" s="27"/>
      <c r="T500" s="23"/>
      <c r="U500" s="23"/>
      <c r="V500" s="24"/>
      <c r="W500" s="23"/>
      <c r="X500" s="23"/>
      <c r="Y500" s="23"/>
      <c r="Z500" s="23"/>
      <c r="AA500" s="28"/>
      <c r="AB500" s="26"/>
      <c r="AC500" s="26"/>
      <c r="AD500" s="28"/>
      <c r="AE500" s="28"/>
      <c r="AF500" s="26"/>
      <c r="AG500" s="26" t="s">
        <v>60</v>
      </c>
      <c r="AH500" s="26">
        <f>SUM(AH498:AH499)</f>
        <v>1066592</v>
      </c>
      <c r="AI500" s="26"/>
      <c r="AJ500" s="26">
        <f>SUM(AJ498:AJ499)</f>
        <v>0</v>
      </c>
      <c r="AK500" s="26"/>
      <c r="AL500" s="26">
        <f>SUM(AL498:AL499)</f>
        <v>0</v>
      </c>
    </row>
    <row r="501" spans="1:39" x14ac:dyDescent="0.25">
      <c r="A501" s="23" t="s">
        <v>1703</v>
      </c>
      <c r="B501" s="24" t="s">
        <v>1704</v>
      </c>
      <c r="C501" s="23" t="s">
        <v>1705</v>
      </c>
      <c r="D501" s="23" t="s">
        <v>1706</v>
      </c>
      <c r="E501" s="23">
        <v>219</v>
      </c>
      <c r="F501" s="23" t="s">
        <v>1707</v>
      </c>
      <c r="G501" s="24" t="s">
        <v>1708</v>
      </c>
      <c r="H501" s="23" t="s">
        <v>43</v>
      </c>
      <c r="I501" s="23" t="s">
        <v>1709</v>
      </c>
      <c r="J501" s="23">
        <v>0</v>
      </c>
      <c r="K501" s="23">
        <v>3</v>
      </c>
      <c r="L501" s="23">
        <v>0</v>
      </c>
      <c r="M501" s="23" t="s">
        <v>59</v>
      </c>
      <c r="N501" s="25">
        <f>((J501*400)+(K501*100))+L501</f>
        <v>300</v>
      </c>
      <c r="O501" s="26">
        <v>4500</v>
      </c>
      <c r="P501" s="26">
        <f>N501*O501</f>
        <v>1350000</v>
      </c>
      <c r="Q501" s="23">
        <v>1</v>
      </c>
      <c r="R501" s="23" t="s">
        <v>1703</v>
      </c>
      <c r="S501" s="27" t="s">
        <v>1704</v>
      </c>
      <c r="T501" s="23" t="s">
        <v>1705</v>
      </c>
      <c r="U501" s="23" t="s">
        <v>1710</v>
      </c>
      <c r="V501" s="24" t="s">
        <v>1711</v>
      </c>
      <c r="W501" s="23" t="s">
        <v>48</v>
      </c>
      <c r="X501" s="23" t="s">
        <v>49</v>
      </c>
      <c r="Y501" s="23" t="s">
        <v>50</v>
      </c>
      <c r="Z501" s="23">
        <v>186.75</v>
      </c>
      <c r="AA501" s="28">
        <v>100</v>
      </c>
      <c r="AB501" s="26">
        <v>8300</v>
      </c>
      <c r="AC501" s="26">
        <f>Z501*AB501</f>
        <v>1550025</v>
      </c>
      <c r="AD501" s="28">
        <v>22</v>
      </c>
      <c r="AE501" s="28">
        <v>34</v>
      </c>
      <c r="AF501" s="26">
        <f>(AC501*(100-AE501))/100</f>
        <v>1023016.5</v>
      </c>
      <c r="AG501" s="26">
        <f>P501+AF501</f>
        <v>2373016.5</v>
      </c>
      <c r="AH501" s="26">
        <f>(AG501*AA501)/100</f>
        <v>2373016.5</v>
      </c>
      <c r="AI501" s="26">
        <v>50000000</v>
      </c>
      <c r="AJ501" s="26">
        <f>IF((AI501-AH501) &gt; 1,0,IF((AI501-AH501)&lt;0,AH501-AI501,AI501-AH501))</f>
        <v>0</v>
      </c>
      <c r="AK501" s="26">
        <v>0.02</v>
      </c>
      <c r="AL501" s="26">
        <f>ROUND(AJ501*(AK501/100),2)</f>
        <v>0</v>
      </c>
      <c r="AM501" s="3" t="s">
        <v>51</v>
      </c>
    </row>
    <row r="502" spans="1:39" x14ac:dyDescent="0.25">
      <c r="A502" s="23"/>
      <c r="B502" s="24"/>
      <c r="C502" s="23"/>
      <c r="D502" s="23"/>
      <c r="E502" s="23"/>
      <c r="F502" s="23"/>
      <c r="G502" s="24"/>
      <c r="H502" s="23"/>
      <c r="I502" s="23"/>
      <c r="J502" s="23"/>
      <c r="K502" s="23"/>
      <c r="L502" s="23"/>
      <c r="M502" s="23"/>
      <c r="N502" s="25"/>
      <c r="O502" s="26"/>
      <c r="P502" s="26"/>
      <c r="Q502" s="23"/>
      <c r="R502" s="23"/>
      <c r="S502" s="27"/>
      <c r="T502" s="23"/>
      <c r="U502" s="23"/>
      <c r="V502" s="24"/>
      <c r="W502" s="23"/>
      <c r="X502" s="23"/>
      <c r="Y502" s="23"/>
      <c r="Z502" s="23"/>
      <c r="AA502" s="28"/>
      <c r="AB502" s="26"/>
      <c r="AC502" s="26"/>
      <c r="AD502" s="28"/>
      <c r="AE502" s="28"/>
      <c r="AF502" s="26"/>
      <c r="AG502" s="26" t="s">
        <v>60</v>
      </c>
      <c r="AH502" s="26">
        <f>AH501</f>
        <v>2373016.5</v>
      </c>
      <c r="AI502" s="26"/>
      <c r="AJ502" s="26">
        <f>AJ501</f>
        <v>0</v>
      </c>
      <c r="AK502" s="26"/>
      <c r="AL502" s="26">
        <f>AL501</f>
        <v>0</v>
      </c>
    </row>
    <row r="503" spans="1:39" x14ac:dyDescent="0.25">
      <c r="A503" s="23" t="s">
        <v>1712</v>
      </c>
      <c r="B503" s="24" t="s">
        <v>1713</v>
      </c>
      <c r="C503" s="23" t="s">
        <v>1714</v>
      </c>
      <c r="D503" s="23" t="s">
        <v>1715</v>
      </c>
      <c r="E503" s="23">
        <v>220</v>
      </c>
      <c r="F503" s="23" t="s">
        <v>1716</v>
      </c>
      <c r="G503" s="24" t="s">
        <v>1717</v>
      </c>
      <c r="H503" s="23" t="s">
        <v>43</v>
      </c>
      <c r="I503" s="23" t="s">
        <v>1718</v>
      </c>
      <c r="J503" s="23">
        <v>2</v>
      </c>
      <c r="K503" s="23">
        <v>0</v>
      </c>
      <c r="L503" s="23">
        <v>13</v>
      </c>
      <c r="M503" s="23" t="s">
        <v>75</v>
      </c>
      <c r="N503" s="25">
        <f>((J503*400)+(K503*100))+L503</f>
        <v>813</v>
      </c>
      <c r="O503" s="26">
        <v>3950</v>
      </c>
      <c r="P503" s="26">
        <f>N503*O503</f>
        <v>3211350</v>
      </c>
      <c r="Q503" s="23"/>
      <c r="R503" s="23"/>
      <c r="S503" s="27"/>
      <c r="T503" s="23"/>
      <c r="U503" s="23"/>
      <c r="V503" s="24"/>
      <c r="W503" s="23"/>
      <c r="X503" s="23"/>
      <c r="Y503" s="23"/>
      <c r="Z503" s="23"/>
      <c r="AA503" s="28"/>
      <c r="AB503" s="26"/>
      <c r="AC503" s="26"/>
      <c r="AD503" s="28"/>
      <c r="AE503" s="28"/>
      <c r="AF503" s="26"/>
      <c r="AG503" s="26">
        <f>AF503+P503</f>
        <v>3211350</v>
      </c>
      <c r="AH503" s="26">
        <f>AG503</f>
        <v>3211350</v>
      </c>
      <c r="AI503" s="26">
        <v>50000000</v>
      </c>
      <c r="AJ503" s="26">
        <f>IF((AI503-AH503) &gt; 1,0,IF((AI503-AH503)&lt;0,AH503-AI503,AI503-AH503))</f>
        <v>0</v>
      </c>
      <c r="AK503" s="26">
        <v>0.01</v>
      </c>
      <c r="AL503" s="26">
        <f>AJ503*(AK503/100)</f>
        <v>0</v>
      </c>
    </row>
    <row r="504" spans="1:39" x14ac:dyDescent="0.25">
      <c r="A504" s="23"/>
      <c r="B504" s="24"/>
      <c r="C504" s="23"/>
      <c r="D504" s="23"/>
      <c r="E504" s="23"/>
      <c r="F504" s="23"/>
      <c r="G504" s="24"/>
      <c r="H504" s="23"/>
      <c r="I504" s="23"/>
      <c r="J504" s="23"/>
      <c r="K504" s="23"/>
      <c r="L504" s="23"/>
      <c r="M504" s="23"/>
      <c r="N504" s="25"/>
      <c r="O504" s="26"/>
      <c r="P504" s="26"/>
      <c r="Q504" s="23"/>
      <c r="R504" s="23"/>
      <c r="S504" s="27"/>
      <c r="T504" s="23"/>
      <c r="U504" s="23"/>
      <c r="V504" s="24"/>
      <c r="W504" s="23"/>
      <c r="X504" s="23"/>
      <c r="Y504" s="23"/>
      <c r="Z504" s="23"/>
      <c r="AA504" s="28"/>
      <c r="AB504" s="26"/>
      <c r="AC504" s="26"/>
      <c r="AD504" s="28"/>
      <c r="AE504" s="28"/>
      <c r="AF504" s="26"/>
      <c r="AG504" s="26" t="s">
        <v>60</v>
      </c>
      <c r="AH504" s="26">
        <f>AH503</f>
        <v>3211350</v>
      </c>
      <c r="AI504" s="26"/>
      <c r="AJ504" s="26">
        <f>AJ503</f>
        <v>0</v>
      </c>
      <c r="AK504" s="26"/>
      <c r="AL504" s="26">
        <f>AL503</f>
        <v>0</v>
      </c>
    </row>
    <row r="505" spans="1:39" x14ac:dyDescent="0.25">
      <c r="A505" s="23" t="s">
        <v>1719</v>
      </c>
      <c r="B505" s="24" t="s">
        <v>1720</v>
      </c>
      <c r="C505" s="23" t="s">
        <v>1721</v>
      </c>
      <c r="D505" s="23" t="s">
        <v>1722</v>
      </c>
      <c r="E505" s="23">
        <v>221</v>
      </c>
      <c r="F505" s="23" t="s">
        <v>1723</v>
      </c>
      <c r="G505" s="24" t="s">
        <v>1724</v>
      </c>
      <c r="H505" s="23" t="s">
        <v>43</v>
      </c>
      <c r="I505" s="23" t="s">
        <v>1725</v>
      </c>
      <c r="J505" s="23">
        <v>0</v>
      </c>
      <c r="K505" s="23">
        <v>0</v>
      </c>
      <c r="L505" s="23">
        <v>84</v>
      </c>
      <c r="M505" s="23" t="s">
        <v>91</v>
      </c>
      <c r="N505" s="25">
        <f>((J505*400)+(K505*100))+L505</f>
        <v>84</v>
      </c>
      <c r="O505" s="26">
        <v>3400</v>
      </c>
      <c r="P505" s="26">
        <f>N505*O505</f>
        <v>285600</v>
      </c>
      <c r="Q505" s="23"/>
      <c r="R505" s="23"/>
      <c r="S505" s="27"/>
      <c r="T505" s="23"/>
      <c r="U505" s="23"/>
      <c r="V505" s="24"/>
      <c r="W505" s="23"/>
      <c r="X505" s="23"/>
      <c r="Y505" s="23"/>
      <c r="Z505" s="23"/>
      <c r="AA505" s="28"/>
      <c r="AB505" s="26"/>
      <c r="AC505" s="26"/>
      <c r="AD505" s="28"/>
      <c r="AE505" s="28"/>
      <c r="AF505" s="26"/>
      <c r="AG505" s="26">
        <f>AF505+P505</f>
        <v>285600</v>
      </c>
      <c r="AH505" s="26">
        <f>AG505</f>
        <v>285600</v>
      </c>
      <c r="AI505" s="26">
        <v>0</v>
      </c>
      <c r="AJ505" s="26">
        <f>IF((AI505-AH505) &gt; 1,0,IF((AI505-AH505)&lt;0,AH505-AI505,AI505-AH505))</f>
        <v>285600</v>
      </c>
      <c r="AK505" s="26">
        <v>0.3</v>
      </c>
      <c r="AL505" s="26">
        <f>AJ505*(AK505/100)</f>
        <v>856.80000000000007</v>
      </c>
    </row>
    <row r="506" spans="1:39" x14ac:dyDescent="0.25">
      <c r="A506" s="23"/>
      <c r="B506" s="24"/>
      <c r="C506" s="23"/>
      <c r="D506" s="23"/>
      <c r="E506" s="23">
        <v>222</v>
      </c>
      <c r="F506" s="23" t="s">
        <v>1726</v>
      </c>
      <c r="G506" s="24" t="s">
        <v>1727</v>
      </c>
      <c r="H506" s="23" t="s">
        <v>43</v>
      </c>
      <c r="I506" s="23" t="s">
        <v>1728</v>
      </c>
      <c r="J506" s="23">
        <v>0</v>
      </c>
      <c r="K506" s="23">
        <v>2</v>
      </c>
      <c r="L506" s="23">
        <v>73</v>
      </c>
      <c r="M506" s="23" t="s">
        <v>76</v>
      </c>
      <c r="N506" s="25">
        <f>((J506*400)+(K506*100))+L506</f>
        <v>273</v>
      </c>
      <c r="O506" s="26">
        <v>1500</v>
      </c>
      <c r="P506" s="26">
        <f>N506*O506</f>
        <v>409500</v>
      </c>
      <c r="Q506" s="23">
        <v>1</v>
      </c>
      <c r="R506" s="23" t="s">
        <v>1719</v>
      </c>
      <c r="S506" s="27" t="s">
        <v>1720</v>
      </c>
      <c r="T506" s="23" t="s">
        <v>1721</v>
      </c>
      <c r="U506" s="23" t="s">
        <v>1729</v>
      </c>
      <c r="V506" s="24" t="s">
        <v>1730</v>
      </c>
      <c r="W506" s="23" t="s">
        <v>1274</v>
      </c>
      <c r="X506" s="23" t="s">
        <v>49</v>
      </c>
      <c r="Y506" s="23" t="s">
        <v>81</v>
      </c>
      <c r="Z506" s="23">
        <v>32</v>
      </c>
      <c r="AA506" s="28">
        <v>100</v>
      </c>
      <c r="AB506" s="26">
        <v>8200</v>
      </c>
      <c r="AC506" s="26">
        <f>Z506*AB506</f>
        <v>262400</v>
      </c>
      <c r="AD506" s="28">
        <v>5</v>
      </c>
      <c r="AE506" s="28">
        <v>5</v>
      </c>
      <c r="AF506" s="26">
        <f>(AC506*(100-AE506))/100</f>
        <v>249280</v>
      </c>
      <c r="AG506" s="26">
        <f>P506+AF506</f>
        <v>658780</v>
      </c>
      <c r="AH506" s="26">
        <f>(AG506*AA506)/100</f>
        <v>658780</v>
      </c>
      <c r="AI506" s="26">
        <v>0</v>
      </c>
      <c r="AJ506" s="26">
        <f>IF((AI506-AH506) &gt; 1,0,IF((AI506-AH506)&lt;0,AH506-AI506,AI506-AH506))</f>
        <v>658780</v>
      </c>
      <c r="AK506" s="26">
        <v>0.02</v>
      </c>
      <c r="AL506" s="26">
        <f>ROUND(AJ506*(AK506/100),2)</f>
        <v>131.76</v>
      </c>
      <c r="AM506" s="3" t="s">
        <v>401</v>
      </c>
    </row>
    <row r="507" spans="1:39" x14ac:dyDescent="0.25">
      <c r="A507" s="23"/>
      <c r="B507" s="24"/>
      <c r="C507" s="23"/>
      <c r="D507" s="23"/>
      <c r="E507" s="23"/>
      <c r="F507" s="23"/>
      <c r="G507" s="24"/>
      <c r="H507" s="23"/>
      <c r="I507" s="23"/>
      <c r="J507" s="23"/>
      <c r="K507" s="23"/>
      <c r="L507" s="23"/>
      <c r="M507" s="23"/>
      <c r="N507" s="25"/>
      <c r="O507" s="26"/>
      <c r="P507" s="26"/>
      <c r="Q507" s="23"/>
      <c r="R507" s="23"/>
      <c r="S507" s="27"/>
      <c r="T507" s="23"/>
      <c r="U507" s="23"/>
      <c r="V507" s="24"/>
      <c r="W507" s="23"/>
      <c r="X507" s="23"/>
      <c r="Y507" s="23"/>
      <c r="Z507" s="23"/>
      <c r="AA507" s="28"/>
      <c r="AB507" s="26"/>
      <c r="AC507" s="26"/>
      <c r="AD507" s="28"/>
      <c r="AE507" s="28"/>
      <c r="AF507" s="26"/>
      <c r="AG507" s="26" t="s">
        <v>60</v>
      </c>
      <c r="AH507" s="26">
        <f>SUM(AH505:AH506)</f>
        <v>944380</v>
      </c>
      <c r="AI507" s="26"/>
      <c r="AJ507" s="26">
        <f>SUM(AJ505:AJ506)</f>
        <v>944380</v>
      </c>
      <c r="AK507" s="26"/>
      <c r="AL507" s="26">
        <f>SUM(AL505:AL506)</f>
        <v>988.56000000000006</v>
      </c>
    </row>
    <row r="508" spans="1:39" x14ac:dyDescent="0.25">
      <c r="A508" s="23" t="s">
        <v>1731</v>
      </c>
      <c r="B508" s="24" t="s">
        <v>1732</v>
      </c>
      <c r="C508" s="23" t="s">
        <v>1733</v>
      </c>
      <c r="D508" s="23" t="s">
        <v>1734</v>
      </c>
      <c r="E508" s="23">
        <v>223</v>
      </c>
      <c r="F508" s="23" t="s">
        <v>1735</v>
      </c>
      <c r="G508" s="24" t="s">
        <v>1736</v>
      </c>
      <c r="H508" s="23" t="s">
        <v>43</v>
      </c>
      <c r="I508" s="23" t="s">
        <v>1737</v>
      </c>
      <c r="J508" s="23">
        <v>2</v>
      </c>
      <c r="K508" s="23">
        <v>0</v>
      </c>
      <c r="L508" s="23">
        <v>15</v>
      </c>
      <c r="M508" s="23" t="s">
        <v>75</v>
      </c>
      <c r="N508" s="25">
        <f>((J508*400)+(K508*100))+L508</f>
        <v>815</v>
      </c>
      <c r="O508" s="26">
        <v>3950</v>
      </c>
      <c r="P508" s="26">
        <f>N508*O508</f>
        <v>3219250</v>
      </c>
      <c r="Q508" s="23"/>
      <c r="R508" s="23"/>
      <c r="S508" s="27"/>
      <c r="T508" s="23"/>
      <c r="U508" s="23"/>
      <c r="V508" s="24"/>
      <c r="W508" s="23"/>
      <c r="X508" s="23"/>
      <c r="Y508" s="23"/>
      <c r="Z508" s="23"/>
      <c r="AA508" s="28"/>
      <c r="AB508" s="26"/>
      <c r="AC508" s="26"/>
      <c r="AD508" s="28"/>
      <c r="AE508" s="28"/>
      <c r="AF508" s="26"/>
      <c r="AG508" s="26">
        <f>AF508+P508</f>
        <v>3219250</v>
      </c>
      <c r="AH508" s="26">
        <f>AG508</f>
        <v>3219250</v>
      </c>
      <c r="AI508" s="26">
        <v>50000000</v>
      </c>
      <c r="AJ508" s="26">
        <f>IF((AI508-AH508) &gt; 1,0,IF((AI508-AH508)&lt;0,AH508-AI508,AI508-AH508))</f>
        <v>0</v>
      </c>
      <c r="AK508" s="26">
        <v>0.01</v>
      </c>
      <c r="AL508" s="26">
        <f>AJ508*(AK508/100)</f>
        <v>0</v>
      </c>
    </row>
    <row r="509" spans="1:39" x14ac:dyDescent="0.25">
      <c r="A509" s="23"/>
      <c r="B509" s="24"/>
      <c r="C509" s="23"/>
      <c r="D509" s="23"/>
      <c r="E509" s="23">
        <v>224</v>
      </c>
      <c r="F509" s="23" t="s">
        <v>1738</v>
      </c>
      <c r="G509" s="24" t="s">
        <v>1739</v>
      </c>
      <c r="H509" s="23" t="s">
        <v>43</v>
      </c>
      <c r="I509" s="23" t="s">
        <v>1740</v>
      </c>
      <c r="J509" s="23">
        <v>2</v>
      </c>
      <c r="K509" s="23">
        <v>3</v>
      </c>
      <c r="L509" s="23">
        <v>91</v>
      </c>
      <c r="M509" s="23" t="s">
        <v>75</v>
      </c>
      <c r="N509" s="25">
        <f>((J509*400)+(K509*100))+L509</f>
        <v>1191</v>
      </c>
      <c r="O509" s="26">
        <v>4500</v>
      </c>
      <c r="P509" s="26">
        <f>N509*O509</f>
        <v>5359500</v>
      </c>
      <c r="Q509" s="23"/>
      <c r="R509" s="23"/>
      <c r="S509" s="27"/>
      <c r="T509" s="23"/>
      <c r="U509" s="23"/>
      <c r="V509" s="24"/>
      <c r="W509" s="23"/>
      <c r="X509" s="23"/>
      <c r="Y509" s="23"/>
      <c r="Z509" s="23"/>
      <c r="AA509" s="28"/>
      <c r="AB509" s="26"/>
      <c r="AC509" s="26"/>
      <c r="AD509" s="28"/>
      <c r="AE509" s="28"/>
      <c r="AF509" s="26"/>
      <c r="AG509" s="26">
        <f>AF509+P509</f>
        <v>5359500</v>
      </c>
      <c r="AH509" s="26">
        <f>AG509</f>
        <v>5359500</v>
      </c>
      <c r="AI509" s="26">
        <v>50000000</v>
      </c>
      <c r="AJ509" s="26">
        <f>IF((AI509-AH509) &gt; 1,0,IF((AI509-AH509)&lt;0,AH509-AI509,AI509-AH509))</f>
        <v>0</v>
      </c>
      <c r="AK509" s="26">
        <v>0.01</v>
      </c>
      <c r="AL509" s="26">
        <f>AJ509*(AK509/100)</f>
        <v>0</v>
      </c>
    </row>
    <row r="510" spans="1:39" x14ac:dyDescent="0.25">
      <c r="A510" s="23"/>
      <c r="B510" s="24"/>
      <c r="C510" s="23"/>
      <c r="D510" s="23"/>
      <c r="E510" s="23"/>
      <c r="F510" s="23"/>
      <c r="G510" s="24"/>
      <c r="H510" s="23"/>
      <c r="I510" s="23"/>
      <c r="J510" s="23">
        <v>0</v>
      </c>
      <c r="K510" s="23">
        <v>0</v>
      </c>
      <c r="L510" s="23">
        <v>9</v>
      </c>
      <c r="M510" s="23" t="s">
        <v>76</v>
      </c>
      <c r="N510" s="25">
        <f>((J510*400)+(K510*100))+L510</f>
        <v>9</v>
      </c>
      <c r="O510" s="26">
        <v>4500</v>
      </c>
      <c r="P510" s="26">
        <f>N510*O510</f>
        <v>40500</v>
      </c>
      <c r="Q510" s="23">
        <v>1</v>
      </c>
      <c r="R510" s="23" t="s">
        <v>1741</v>
      </c>
      <c r="S510" s="27" t="s">
        <v>1742</v>
      </c>
      <c r="T510" s="23" t="s">
        <v>1743</v>
      </c>
      <c r="U510" s="23" t="s">
        <v>1744</v>
      </c>
      <c r="V510" s="24" t="s">
        <v>1745</v>
      </c>
      <c r="W510" s="23" t="s">
        <v>79</v>
      </c>
      <c r="X510" s="23" t="s">
        <v>80</v>
      </c>
      <c r="Y510" s="23" t="s">
        <v>81</v>
      </c>
      <c r="Z510" s="23">
        <v>36</v>
      </c>
      <c r="AA510" s="28">
        <v>100</v>
      </c>
      <c r="AB510" s="26">
        <v>8200</v>
      </c>
      <c r="AC510" s="26">
        <f>Z510*AB510</f>
        <v>295200</v>
      </c>
      <c r="AD510" s="28">
        <v>8</v>
      </c>
      <c r="AE510" s="28">
        <v>30</v>
      </c>
      <c r="AF510" s="26">
        <f>(AC510*(100-AE510))/100</f>
        <v>206640</v>
      </c>
      <c r="AG510" s="26">
        <f>P510+AF510</f>
        <v>247140</v>
      </c>
      <c r="AH510" s="26">
        <f>(AG510*AA510)/100</f>
        <v>247140</v>
      </c>
      <c r="AI510" s="26">
        <v>0</v>
      </c>
      <c r="AJ510" s="26">
        <f>IF((AI510-AH510) &gt; 1,0,IF((AI510-AH510)&lt;0,AH510-AI510,AI510-AH510))</f>
        <v>247140</v>
      </c>
      <c r="AK510" s="26">
        <v>0.02</v>
      </c>
      <c r="AL510" s="26">
        <f>ROUND(AJ510*(AK510/100),2)</f>
        <v>49.43</v>
      </c>
      <c r="AM510" s="3" t="s">
        <v>1746</v>
      </c>
    </row>
    <row r="511" spans="1:39" x14ac:dyDescent="0.25">
      <c r="A511" s="23"/>
      <c r="B511" s="24"/>
      <c r="C511" s="23"/>
      <c r="D511" s="23"/>
      <c r="E511" s="23"/>
      <c r="F511" s="23"/>
      <c r="G511" s="24"/>
      <c r="H511" s="23"/>
      <c r="I511" s="23"/>
      <c r="J511" s="23"/>
      <c r="K511" s="23"/>
      <c r="L511" s="23"/>
      <c r="M511" s="23"/>
      <c r="N511" s="25"/>
      <c r="O511" s="26"/>
      <c r="P511" s="26"/>
      <c r="Q511" s="23"/>
      <c r="R511" s="23"/>
      <c r="S511" s="27"/>
      <c r="T511" s="23"/>
      <c r="U511" s="23"/>
      <c r="V511" s="24"/>
      <c r="W511" s="23"/>
      <c r="X511" s="23"/>
      <c r="Y511" s="23"/>
      <c r="Z511" s="23"/>
      <c r="AA511" s="28"/>
      <c r="AB511" s="26"/>
      <c r="AC511" s="26"/>
      <c r="AD511" s="28"/>
      <c r="AE511" s="28"/>
      <c r="AF511" s="26"/>
      <c r="AG511" s="26" t="s">
        <v>60</v>
      </c>
      <c r="AH511" s="26">
        <f>SUM(AH508:AH510)</f>
        <v>8825890</v>
      </c>
      <c r="AI511" s="26"/>
      <c r="AJ511" s="26">
        <f>SUM(AJ508:AJ510)</f>
        <v>247140</v>
      </c>
      <c r="AK511" s="26"/>
      <c r="AL511" s="26">
        <f>SUM(AL508:AL510)</f>
        <v>49.43</v>
      </c>
    </row>
    <row r="512" spans="1:39" x14ac:dyDescent="0.25">
      <c r="A512" s="23" t="s">
        <v>1747</v>
      </c>
      <c r="B512" s="24"/>
      <c r="C512" s="23" t="s">
        <v>1748</v>
      </c>
      <c r="D512" s="23" t="s">
        <v>1749</v>
      </c>
      <c r="E512" s="23">
        <v>225</v>
      </c>
      <c r="F512" s="23" t="s">
        <v>1750</v>
      </c>
      <c r="G512" s="24" t="s">
        <v>1751</v>
      </c>
      <c r="H512" s="23" t="s">
        <v>43</v>
      </c>
      <c r="I512" s="23" t="s">
        <v>1752</v>
      </c>
      <c r="J512" s="23">
        <v>0</v>
      </c>
      <c r="K512" s="23">
        <v>0</v>
      </c>
      <c r="L512" s="23">
        <v>73</v>
      </c>
      <c r="M512" s="23" t="s">
        <v>59</v>
      </c>
      <c r="N512" s="25">
        <f>((J512*400)+(K512*100))+L512</f>
        <v>73</v>
      </c>
      <c r="O512" s="26">
        <v>4500</v>
      </c>
      <c r="P512" s="26">
        <f>N512*O512</f>
        <v>328500</v>
      </c>
      <c r="Q512" s="23">
        <v>1</v>
      </c>
      <c r="R512" s="23" t="s">
        <v>1747</v>
      </c>
      <c r="S512" s="27"/>
      <c r="T512" s="23" t="s">
        <v>1748</v>
      </c>
      <c r="U512" s="23" t="s">
        <v>1753</v>
      </c>
      <c r="V512" s="24" t="s">
        <v>1754</v>
      </c>
      <c r="W512" s="23" t="s">
        <v>48</v>
      </c>
      <c r="X512" s="23" t="s">
        <v>49</v>
      </c>
      <c r="Y512" s="23" t="s">
        <v>50</v>
      </c>
      <c r="Z512" s="23">
        <v>97.5</v>
      </c>
      <c r="AA512" s="28">
        <v>100</v>
      </c>
      <c r="AB512" s="26">
        <v>8300</v>
      </c>
      <c r="AC512" s="26">
        <f>Z512*AB512</f>
        <v>809250</v>
      </c>
      <c r="AD512" s="28">
        <v>22</v>
      </c>
      <c r="AE512" s="28">
        <v>34</v>
      </c>
      <c r="AF512" s="26">
        <f>(AC512*(100-AE512))/100</f>
        <v>534105</v>
      </c>
      <c r="AG512" s="26">
        <f>P512+AF512</f>
        <v>862605</v>
      </c>
      <c r="AH512" s="26">
        <f>(AG512*AA512)/100</f>
        <v>862605</v>
      </c>
      <c r="AI512" s="26">
        <v>50000000</v>
      </c>
      <c r="AJ512" s="26">
        <f>IF((AI512-AH512) &gt; 1,0,IF((AI512-AH512)&lt;0,AH512-AI512,AI512-AH512))</f>
        <v>0</v>
      </c>
      <c r="AK512" s="26">
        <v>0.02</v>
      </c>
      <c r="AL512" s="26">
        <f>ROUND(AJ512*(AK512/100),2)</f>
        <v>0</v>
      </c>
      <c r="AM512" s="3" t="s">
        <v>51</v>
      </c>
    </row>
    <row r="513" spans="1:39" x14ac:dyDescent="0.25">
      <c r="A513" s="23"/>
      <c r="B513" s="24"/>
      <c r="C513" s="23"/>
      <c r="D513" s="23"/>
      <c r="E513" s="23"/>
      <c r="F513" s="23"/>
      <c r="G513" s="24"/>
      <c r="H513" s="23"/>
      <c r="I513" s="23"/>
      <c r="J513" s="23"/>
      <c r="K513" s="23"/>
      <c r="L513" s="23"/>
      <c r="M513" s="23"/>
      <c r="N513" s="25"/>
      <c r="O513" s="26"/>
      <c r="P513" s="26"/>
      <c r="Q513" s="23"/>
      <c r="R513" s="23"/>
      <c r="S513" s="27"/>
      <c r="T513" s="23"/>
      <c r="U513" s="23"/>
      <c r="V513" s="24"/>
      <c r="W513" s="23"/>
      <c r="X513" s="23"/>
      <c r="Y513" s="23"/>
      <c r="Z513" s="23"/>
      <c r="AA513" s="28"/>
      <c r="AB513" s="26"/>
      <c r="AC513" s="26"/>
      <c r="AD513" s="28"/>
      <c r="AE513" s="28"/>
      <c r="AF513" s="26"/>
      <c r="AG513" s="26" t="s">
        <v>60</v>
      </c>
      <c r="AH513" s="26">
        <f>AH512</f>
        <v>862605</v>
      </c>
      <c r="AI513" s="26"/>
      <c r="AJ513" s="26">
        <f>AJ512</f>
        <v>0</v>
      </c>
      <c r="AK513" s="26"/>
      <c r="AL513" s="26">
        <f>AL512</f>
        <v>0</v>
      </c>
    </row>
    <row r="514" spans="1:39" x14ac:dyDescent="0.25">
      <c r="A514" s="23" t="s">
        <v>1755</v>
      </c>
      <c r="B514" s="24" t="s">
        <v>1756</v>
      </c>
      <c r="C514" s="23" t="s">
        <v>1757</v>
      </c>
      <c r="D514" s="23" t="s">
        <v>1758</v>
      </c>
      <c r="E514" s="23">
        <v>226</v>
      </c>
      <c r="F514" s="23" t="s">
        <v>1759</v>
      </c>
      <c r="G514" s="24" t="s">
        <v>1760</v>
      </c>
      <c r="H514" s="23" t="s">
        <v>43</v>
      </c>
      <c r="I514" s="23" t="s">
        <v>1761</v>
      </c>
      <c r="J514" s="23">
        <v>0</v>
      </c>
      <c r="K514" s="23">
        <v>0</v>
      </c>
      <c r="L514" s="23">
        <v>70</v>
      </c>
      <c r="M514" s="23" t="s">
        <v>75</v>
      </c>
      <c r="N514" s="25">
        <f>((J514*400)+(K514*100))+L514</f>
        <v>70</v>
      </c>
      <c r="O514" s="26">
        <v>6500</v>
      </c>
      <c r="P514" s="26">
        <f>N514*O514</f>
        <v>455000</v>
      </c>
      <c r="Q514" s="23"/>
      <c r="R514" s="23"/>
      <c r="S514" s="27"/>
      <c r="T514" s="23"/>
      <c r="U514" s="23"/>
      <c r="V514" s="24"/>
      <c r="W514" s="23"/>
      <c r="X514" s="23"/>
      <c r="Y514" s="23"/>
      <c r="Z514" s="23"/>
      <c r="AA514" s="28"/>
      <c r="AB514" s="26"/>
      <c r="AC514" s="26"/>
      <c r="AD514" s="28"/>
      <c r="AE514" s="28"/>
      <c r="AF514" s="26"/>
      <c r="AG514" s="26">
        <f>AF514+P514</f>
        <v>455000</v>
      </c>
      <c r="AH514" s="26">
        <f>AG514</f>
        <v>455000</v>
      </c>
      <c r="AI514" s="26">
        <v>50000000</v>
      </c>
      <c r="AJ514" s="26">
        <f>IF((AI514-AH514) &gt; 1,0,IF((AI514-AH514)&lt;0,AH514-AI514,AI514-AH514))</f>
        <v>0</v>
      </c>
      <c r="AK514" s="26">
        <v>0.01</v>
      </c>
      <c r="AL514" s="26">
        <f>AJ514*(AK514/100)</f>
        <v>0</v>
      </c>
    </row>
    <row r="515" spans="1:39" x14ac:dyDescent="0.25">
      <c r="A515" s="23"/>
      <c r="B515" s="24"/>
      <c r="C515" s="23"/>
      <c r="D515" s="23"/>
      <c r="E515" s="23"/>
      <c r="F515" s="23"/>
      <c r="G515" s="24"/>
      <c r="H515" s="23"/>
      <c r="I515" s="23"/>
      <c r="J515" s="23"/>
      <c r="K515" s="23"/>
      <c r="L515" s="23"/>
      <c r="M515" s="23"/>
      <c r="N515" s="25"/>
      <c r="O515" s="26"/>
      <c r="P515" s="26"/>
      <c r="Q515" s="23"/>
      <c r="R515" s="23"/>
      <c r="S515" s="27"/>
      <c r="T515" s="23"/>
      <c r="U515" s="23"/>
      <c r="V515" s="24"/>
      <c r="W515" s="23"/>
      <c r="X515" s="23"/>
      <c r="Y515" s="23"/>
      <c r="Z515" s="23"/>
      <c r="AA515" s="28"/>
      <c r="AB515" s="26"/>
      <c r="AC515" s="26"/>
      <c r="AD515" s="28"/>
      <c r="AE515" s="28"/>
      <c r="AF515" s="26"/>
      <c r="AG515" s="26" t="s">
        <v>60</v>
      </c>
      <c r="AH515" s="26">
        <f>AH514</f>
        <v>455000</v>
      </c>
      <c r="AI515" s="26"/>
      <c r="AJ515" s="26">
        <f>AJ514</f>
        <v>0</v>
      </c>
      <c r="AK515" s="26"/>
      <c r="AL515" s="26">
        <f>AL514</f>
        <v>0</v>
      </c>
    </row>
    <row r="516" spans="1:39" x14ac:dyDescent="0.25">
      <c r="A516" s="23" t="s">
        <v>1762</v>
      </c>
      <c r="B516" s="24" t="s">
        <v>1763</v>
      </c>
      <c r="C516" s="23" t="s">
        <v>1764</v>
      </c>
      <c r="D516" s="23" t="s">
        <v>1765</v>
      </c>
      <c r="E516" s="23">
        <v>227</v>
      </c>
      <c r="F516" s="23" t="s">
        <v>1766</v>
      </c>
      <c r="G516" s="24" t="s">
        <v>1767</v>
      </c>
      <c r="H516" s="23" t="s">
        <v>43</v>
      </c>
      <c r="I516" s="23" t="s">
        <v>1768</v>
      </c>
      <c r="J516" s="23">
        <v>0</v>
      </c>
      <c r="K516" s="23">
        <v>3</v>
      </c>
      <c r="L516" s="23">
        <v>93</v>
      </c>
      <c r="M516" s="23" t="s">
        <v>75</v>
      </c>
      <c r="N516" s="25">
        <f>((J516*400)+(K516*100))+L516</f>
        <v>393</v>
      </c>
      <c r="O516" s="26">
        <v>1500</v>
      </c>
      <c r="P516" s="26">
        <f>N516*O516</f>
        <v>589500</v>
      </c>
      <c r="Q516" s="23"/>
      <c r="R516" s="23"/>
      <c r="S516" s="27"/>
      <c r="T516" s="23"/>
      <c r="U516" s="23"/>
      <c r="V516" s="24"/>
      <c r="W516" s="23"/>
      <c r="X516" s="23"/>
      <c r="Y516" s="23"/>
      <c r="Z516" s="23"/>
      <c r="AA516" s="28"/>
      <c r="AB516" s="26"/>
      <c r="AC516" s="26"/>
      <c r="AD516" s="28"/>
      <c r="AE516" s="28"/>
      <c r="AF516" s="26"/>
      <c r="AG516" s="26">
        <f>AF516+P516</f>
        <v>589500</v>
      </c>
      <c r="AH516" s="26">
        <f>AG516</f>
        <v>589500</v>
      </c>
      <c r="AI516" s="26">
        <v>50000000</v>
      </c>
      <c r="AJ516" s="26">
        <f>IF((AI516-AH516) &gt; 1,0,IF((AI516-AH516)&lt;0,AH516-AI516,AI516-AH516))</f>
        <v>0</v>
      </c>
      <c r="AK516" s="26">
        <v>0.01</v>
      </c>
      <c r="AL516" s="26">
        <f>AJ516*(AK516/100)</f>
        <v>0</v>
      </c>
    </row>
    <row r="517" spans="1:39" x14ac:dyDescent="0.25">
      <c r="A517" s="23"/>
      <c r="B517" s="24"/>
      <c r="C517" s="23"/>
      <c r="D517" s="23"/>
      <c r="E517" s="23">
        <v>228</v>
      </c>
      <c r="F517" s="23" t="s">
        <v>1769</v>
      </c>
      <c r="G517" s="24" t="s">
        <v>1770</v>
      </c>
      <c r="H517" s="23" t="s">
        <v>43</v>
      </c>
      <c r="I517" s="23" t="s">
        <v>1771</v>
      </c>
      <c r="J517" s="23">
        <v>0</v>
      </c>
      <c r="K517" s="23">
        <v>0</v>
      </c>
      <c r="L517" s="23">
        <v>50</v>
      </c>
      <c r="M517" s="23" t="s">
        <v>76</v>
      </c>
      <c r="N517" s="25">
        <f>((J517*400)+(K517*100))+L517</f>
        <v>50</v>
      </c>
      <c r="O517" s="26">
        <v>4500</v>
      </c>
      <c r="P517" s="26">
        <f>N517*O517</f>
        <v>225000</v>
      </c>
      <c r="Q517" s="23">
        <v>1</v>
      </c>
      <c r="R517" s="23" t="s">
        <v>1762</v>
      </c>
      <c r="S517" s="27" t="s">
        <v>1763</v>
      </c>
      <c r="T517" s="23" t="s">
        <v>1764</v>
      </c>
      <c r="U517" s="23" t="s">
        <v>1772</v>
      </c>
      <c r="V517" s="24" t="s">
        <v>1773</v>
      </c>
      <c r="W517" s="23" t="s">
        <v>79</v>
      </c>
      <c r="X517" s="23" t="s">
        <v>80</v>
      </c>
      <c r="Y517" s="23" t="s">
        <v>81</v>
      </c>
      <c r="Z517" s="23">
        <v>127.5</v>
      </c>
      <c r="AA517" s="28">
        <v>100</v>
      </c>
      <c r="AB517" s="26">
        <v>8200</v>
      </c>
      <c r="AC517" s="26">
        <f>Z517*AB517</f>
        <v>1045500</v>
      </c>
      <c r="AD517" s="28">
        <v>14</v>
      </c>
      <c r="AE517" s="28">
        <v>60</v>
      </c>
      <c r="AF517" s="26">
        <f>(AC517*(100-AE517))/100</f>
        <v>418200</v>
      </c>
      <c r="AG517" s="26">
        <f>P517+AF517</f>
        <v>643200</v>
      </c>
      <c r="AH517" s="26">
        <f>(AG517*AA517)/100</f>
        <v>643200</v>
      </c>
      <c r="AI517" s="26">
        <v>0</v>
      </c>
      <c r="AJ517" s="26">
        <f>IF((AI517-AH517) &gt; 1,0,IF((AI517-AH517)&lt;0,AH517-AI517,AI517-AH517))</f>
        <v>643200</v>
      </c>
      <c r="AK517" s="26">
        <v>0.02</v>
      </c>
      <c r="AL517" s="26">
        <f>ROUND(AJ517*(AK517/100),2)</f>
        <v>128.63999999999999</v>
      </c>
      <c r="AM517" s="3" t="s">
        <v>401</v>
      </c>
    </row>
    <row r="518" spans="1:39" x14ac:dyDescent="0.25">
      <c r="A518" s="23"/>
      <c r="B518" s="24"/>
      <c r="C518" s="23"/>
      <c r="D518" s="23"/>
      <c r="E518" s="23"/>
      <c r="F518" s="23"/>
      <c r="G518" s="24"/>
      <c r="H518" s="23"/>
      <c r="I518" s="23"/>
      <c r="J518" s="23"/>
      <c r="K518" s="23"/>
      <c r="L518" s="23"/>
      <c r="M518" s="23"/>
      <c r="N518" s="25"/>
      <c r="O518" s="26"/>
      <c r="P518" s="26"/>
      <c r="Q518" s="23"/>
      <c r="R518" s="23"/>
      <c r="S518" s="27"/>
      <c r="T518" s="23"/>
      <c r="U518" s="23"/>
      <c r="V518" s="24"/>
      <c r="W518" s="23"/>
      <c r="X518" s="23"/>
      <c r="Y518" s="23"/>
      <c r="Z518" s="23"/>
      <c r="AA518" s="28"/>
      <c r="AB518" s="26"/>
      <c r="AC518" s="26"/>
      <c r="AD518" s="28"/>
      <c r="AE518" s="28"/>
      <c r="AF518" s="26"/>
      <c r="AG518" s="26" t="s">
        <v>60</v>
      </c>
      <c r="AH518" s="26">
        <f>SUM(AH516:AH517)</f>
        <v>1232700</v>
      </c>
      <c r="AI518" s="26"/>
      <c r="AJ518" s="26">
        <f>SUM(AJ516:AJ517)</f>
        <v>643200</v>
      </c>
      <c r="AK518" s="26"/>
      <c r="AL518" s="26">
        <f>SUM(AL516:AL517)</f>
        <v>128.63999999999999</v>
      </c>
    </row>
    <row r="519" spans="1:39" x14ac:dyDescent="0.25">
      <c r="A519" s="23" t="s">
        <v>1774</v>
      </c>
      <c r="B519" s="24" t="s">
        <v>1775</v>
      </c>
      <c r="C519" s="23" t="s">
        <v>1776</v>
      </c>
      <c r="D519" s="23" t="s">
        <v>1777</v>
      </c>
      <c r="E519" s="23">
        <v>229</v>
      </c>
      <c r="F519" s="23" t="s">
        <v>1778</v>
      </c>
      <c r="G519" s="24" t="s">
        <v>1779</v>
      </c>
      <c r="H519" s="23" t="s">
        <v>43</v>
      </c>
      <c r="I519" s="23" t="s">
        <v>1780</v>
      </c>
      <c r="J519" s="23">
        <v>1</v>
      </c>
      <c r="K519" s="23">
        <v>2</v>
      </c>
      <c r="L519" s="23">
        <v>0</v>
      </c>
      <c r="M519" s="23" t="s">
        <v>91</v>
      </c>
      <c r="N519" s="25">
        <f>((J519*400)+(K519*100))+L519</f>
        <v>600</v>
      </c>
      <c r="O519" s="26">
        <v>16500</v>
      </c>
      <c r="P519" s="26">
        <f>N519*O519</f>
        <v>9900000</v>
      </c>
      <c r="Q519" s="23">
        <v>1</v>
      </c>
      <c r="R519" s="23" t="s">
        <v>1781</v>
      </c>
      <c r="S519" s="27"/>
      <c r="T519" s="23" t="s">
        <v>1782</v>
      </c>
      <c r="U519" s="23" t="s">
        <v>1783</v>
      </c>
      <c r="V519" s="24" t="s">
        <v>1784</v>
      </c>
      <c r="W519" s="23" t="s">
        <v>454</v>
      </c>
      <c r="X519" s="23" t="s">
        <v>49</v>
      </c>
      <c r="Y519" s="23" t="s">
        <v>54</v>
      </c>
      <c r="Z519" s="23">
        <v>1680</v>
      </c>
      <c r="AA519" s="28">
        <v>100</v>
      </c>
      <c r="AB519" s="26">
        <v>3400</v>
      </c>
      <c r="AC519" s="26">
        <f t="shared" ref="AC519:AC525" si="54">Z519*AB519</f>
        <v>5712000</v>
      </c>
      <c r="AD519" s="28">
        <v>17</v>
      </c>
      <c r="AE519" s="28">
        <v>24</v>
      </c>
      <c r="AF519" s="26">
        <f t="shared" ref="AF519:AF525" si="55">(AC519*(100-AE519))/100</f>
        <v>4341120</v>
      </c>
      <c r="AG519" s="26">
        <f>P519+AF519</f>
        <v>14241120</v>
      </c>
      <c r="AH519" s="26">
        <f t="shared" ref="AH519:AH525" si="56">(AG519*AA519)/100</f>
        <v>14241120</v>
      </c>
      <c r="AI519" s="26">
        <v>0</v>
      </c>
      <c r="AJ519" s="26">
        <f t="shared" ref="AJ519:AJ525" si="57">IF((AI519-AH519) &gt; 1,0,IF((AI519-AH519)&lt;0,AH519-AI519,AI519-AH519))</f>
        <v>14241120</v>
      </c>
      <c r="AK519" s="26">
        <v>0.3</v>
      </c>
      <c r="AL519" s="26">
        <f t="shared" ref="AL519:AL525" si="58">ROUND(AJ519*(AK519/100),2)</f>
        <v>42723.360000000001</v>
      </c>
      <c r="AM519" s="3" t="s">
        <v>1785</v>
      </c>
    </row>
    <row r="520" spans="1:39" x14ac:dyDescent="0.25">
      <c r="A520" s="23"/>
      <c r="B520" s="24"/>
      <c r="C520" s="23"/>
      <c r="D520" s="23"/>
      <c r="E520" s="23">
        <v>230</v>
      </c>
      <c r="F520" s="23" t="s">
        <v>1786</v>
      </c>
      <c r="G520" s="24" t="s">
        <v>1787</v>
      </c>
      <c r="H520" s="23" t="s">
        <v>43</v>
      </c>
      <c r="I520" s="23" t="s">
        <v>1788</v>
      </c>
      <c r="J520" s="23">
        <v>1</v>
      </c>
      <c r="K520" s="23">
        <v>2</v>
      </c>
      <c r="L520" s="23">
        <v>60</v>
      </c>
      <c r="M520" s="23" t="s">
        <v>45</v>
      </c>
      <c r="N520" s="25">
        <f>((J520*400)+(K520*100))+L520</f>
        <v>660</v>
      </c>
      <c r="O520" s="26">
        <v>16500</v>
      </c>
      <c r="P520" s="26">
        <f>N520*O520</f>
        <v>10890000</v>
      </c>
      <c r="Q520" s="23">
        <v>1</v>
      </c>
      <c r="R520" s="23" t="s">
        <v>1781</v>
      </c>
      <c r="S520" s="27"/>
      <c r="T520" s="23" t="s">
        <v>1782</v>
      </c>
      <c r="U520" s="23" t="s">
        <v>1783</v>
      </c>
      <c r="V520" s="24" t="s">
        <v>1789</v>
      </c>
      <c r="W520" s="23" t="s">
        <v>158</v>
      </c>
      <c r="X520" s="23" t="s">
        <v>49</v>
      </c>
      <c r="Y520" s="23" t="s">
        <v>50</v>
      </c>
      <c r="Z520" s="23">
        <v>1512</v>
      </c>
      <c r="AA520" s="28">
        <v>92.99</v>
      </c>
      <c r="AB520" s="26">
        <v>5600</v>
      </c>
      <c r="AC520" s="26">
        <f t="shared" si="54"/>
        <v>8467200</v>
      </c>
      <c r="AD520" s="28">
        <v>3</v>
      </c>
      <c r="AE520" s="28">
        <v>3</v>
      </c>
      <c r="AF520" s="26">
        <f t="shared" si="55"/>
        <v>8213184</v>
      </c>
      <c r="AG520" s="26">
        <f>P520+AF520+AF521</f>
        <v>19722432</v>
      </c>
      <c r="AH520" s="26">
        <f t="shared" si="56"/>
        <v>18339889.516799998</v>
      </c>
      <c r="AI520" s="26">
        <v>0</v>
      </c>
      <c r="AJ520" s="26">
        <f t="shared" si="57"/>
        <v>18339889.516799998</v>
      </c>
      <c r="AK520" s="26">
        <v>0.02</v>
      </c>
      <c r="AL520" s="26">
        <f t="shared" si="58"/>
        <v>3667.98</v>
      </c>
      <c r="AM520" s="3" t="s">
        <v>1790</v>
      </c>
    </row>
    <row r="521" spans="1:39" x14ac:dyDescent="0.25">
      <c r="A521" s="23"/>
      <c r="B521" s="24"/>
      <c r="C521" s="23"/>
      <c r="D521" s="23"/>
      <c r="E521" s="23"/>
      <c r="F521" s="23"/>
      <c r="G521" s="24"/>
      <c r="H521" s="23"/>
      <c r="I521" s="23"/>
      <c r="J521" s="23"/>
      <c r="K521" s="23"/>
      <c r="L521" s="23"/>
      <c r="M521" s="23"/>
      <c r="N521" s="25"/>
      <c r="O521" s="26"/>
      <c r="P521" s="26"/>
      <c r="Q521" s="23"/>
      <c r="R521" s="23"/>
      <c r="S521" s="27"/>
      <c r="T521" s="23"/>
      <c r="U521" s="23"/>
      <c r="V521" s="24"/>
      <c r="W521" s="23"/>
      <c r="X521" s="23"/>
      <c r="Y521" s="23" t="s">
        <v>54</v>
      </c>
      <c r="Z521" s="23">
        <v>114</v>
      </c>
      <c r="AA521" s="28">
        <v>7.01</v>
      </c>
      <c r="AB521" s="26">
        <v>5600</v>
      </c>
      <c r="AC521" s="26">
        <f t="shared" si="54"/>
        <v>638400</v>
      </c>
      <c r="AD521" s="28">
        <v>3</v>
      </c>
      <c r="AE521" s="28">
        <v>3</v>
      </c>
      <c r="AF521" s="26">
        <f t="shared" si="55"/>
        <v>619248</v>
      </c>
      <c r="AG521" s="26">
        <f>P520+AF520+AF521</f>
        <v>19722432</v>
      </c>
      <c r="AH521" s="26">
        <f t="shared" si="56"/>
        <v>1382542.4831999999</v>
      </c>
      <c r="AI521" s="26">
        <v>0</v>
      </c>
      <c r="AJ521" s="26">
        <f t="shared" si="57"/>
        <v>1382542.4831999999</v>
      </c>
      <c r="AK521" s="26">
        <v>0.3</v>
      </c>
      <c r="AL521" s="26">
        <f t="shared" si="58"/>
        <v>4147.63</v>
      </c>
      <c r="AM521" s="3" t="s">
        <v>1791</v>
      </c>
    </row>
    <row r="522" spans="1:39" x14ac:dyDescent="0.25">
      <c r="A522" s="23"/>
      <c r="B522" s="24"/>
      <c r="C522" s="23"/>
      <c r="D522" s="23"/>
      <c r="E522" s="23">
        <v>231</v>
      </c>
      <c r="F522" s="23" t="s">
        <v>1792</v>
      </c>
      <c r="G522" s="24" t="s">
        <v>1793</v>
      </c>
      <c r="H522" s="23" t="s">
        <v>43</v>
      </c>
      <c r="I522" s="23" t="s">
        <v>1794</v>
      </c>
      <c r="J522" s="23">
        <v>5</v>
      </c>
      <c r="K522" s="23">
        <v>0</v>
      </c>
      <c r="L522" s="23">
        <v>11</v>
      </c>
      <c r="M522" s="23" t="s">
        <v>91</v>
      </c>
      <c r="N522" s="25">
        <f>((J522*400)+(K522*100))+L522</f>
        <v>2011</v>
      </c>
      <c r="O522" s="26">
        <v>16500</v>
      </c>
      <c r="P522" s="26">
        <f>N522*O522</f>
        <v>33181500</v>
      </c>
      <c r="Q522" s="23">
        <v>1</v>
      </c>
      <c r="R522" s="23" t="s">
        <v>1795</v>
      </c>
      <c r="S522" s="27"/>
      <c r="T522" s="23" t="s">
        <v>1796</v>
      </c>
      <c r="U522" s="23" t="s">
        <v>1797</v>
      </c>
      <c r="V522" s="24" t="s">
        <v>1798</v>
      </c>
      <c r="W522" s="23" t="s">
        <v>454</v>
      </c>
      <c r="X522" s="23" t="s">
        <v>49</v>
      </c>
      <c r="Y522" s="23" t="s">
        <v>54</v>
      </c>
      <c r="Z522" s="23">
        <v>4489</v>
      </c>
      <c r="AA522" s="28">
        <v>100</v>
      </c>
      <c r="AB522" s="26">
        <v>3400</v>
      </c>
      <c r="AC522" s="26">
        <f t="shared" si="54"/>
        <v>15262600</v>
      </c>
      <c r="AD522" s="28">
        <v>12</v>
      </c>
      <c r="AE522" s="28">
        <v>14</v>
      </c>
      <c r="AF522" s="26">
        <f t="shared" si="55"/>
        <v>13125836</v>
      </c>
      <c r="AG522" s="26">
        <f>P522+AF522</f>
        <v>46307336</v>
      </c>
      <c r="AH522" s="26">
        <f t="shared" si="56"/>
        <v>46307336</v>
      </c>
      <c r="AI522" s="26">
        <v>0</v>
      </c>
      <c r="AJ522" s="26">
        <f t="shared" si="57"/>
        <v>46307336</v>
      </c>
      <c r="AK522" s="26">
        <v>0.3</v>
      </c>
      <c r="AL522" s="26">
        <f t="shared" si="58"/>
        <v>138922.01</v>
      </c>
      <c r="AM522" s="3" t="s">
        <v>1799</v>
      </c>
    </row>
    <row r="523" spans="1:39" x14ac:dyDescent="0.25">
      <c r="A523" s="23"/>
      <c r="B523" s="24"/>
      <c r="C523" s="23"/>
      <c r="D523" s="23"/>
      <c r="E523" s="23"/>
      <c r="F523" s="23"/>
      <c r="G523" s="24"/>
      <c r="H523" s="23"/>
      <c r="I523" s="23"/>
      <c r="J523" s="23">
        <v>0</v>
      </c>
      <c r="K523" s="23">
        <v>0</v>
      </c>
      <c r="L523" s="23">
        <v>36</v>
      </c>
      <c r="M523" s="23" t="s">
        <v>91</v>
      </c>
      <c r="N523" s="25">
        <f>((J523*400)+(K523*100))+L523</f>
        <v>36</v>
      </c>
      <c r="O523" s="26">
        <v>16500</v>
      </c>
      <c r="P523" s="26">
        <f>N523*O523</f>
        <v>594000</v>
      </c>
      <c r="Q523" s="23">
        <v>1</v>
      </c>
      <c r="R523" s="23" t="s">
        <v>1795</v>
      </c>
      <c r="S523" s="27"/>
      <c r="T523" s="23" t="s">
        <v>1796</v>
      </c>
      <c r="U523" s="23" t="s">
        <v>1797</v>
      </c>
      <c r="V523" s="24" t="s">
        <v>1800</v>
      </c>
      <c r="W523" s="23" t="s">
        <v>1191</v>
      </c>
      <c r="X523" s="23" t="s">
        <v>49</v>
      </c>
      <c r="Y523" s="23" t="s">
        <v>54</v>
      </c>
      <c r="Z523" s="23">
        <v>272</v>
      </c>
      <c r="AA523" s="28">
        <v>100</v>
      </c>
      <c r="AB523" s="26">
        <v>7750</v>
      </c>
      <c r="AC523" s="26">
        <f t="shared" si="54"/>
        <v>2108000</v>
      </c>
      <c r="AD523" s="28">
        <v>12</v>
      </c>
      <c r="AE523" s="28">
        <v>14</v>
      </c>
      <c r="AF523" s="26">
        <f t="shared" si="55"/>
        <v>1812880</v>
      </c>
      <c r="AG523" s="26">
        <f>P523+AF523</f>
        <v>2406880</v>
      </c>
      <c r="AH523" s="26">
        <f t="shared" si="56"/>
        <v>2406880</v>
      </c>
      <c r="AI523" s="26">
        <v>0</v>
      </c>
      <c r="AJ523" s="26">
        <f t="shared" si="57"/>
        <v>2406880</v>
      </c>
      <c r="AK523" s="26">
        <v>0.3</v>
      </c>
      <c r="AL523" s="26">
        <f t="shared" si="58"/>
        <v>7220.64</v>
      </c>
      <c r="AM523" s="3" t="s">
        <v>1192</v>
      </c>
    </row>
    <row r="524" spans="1:39" x14ac:dyDescent="0.25">
      <c r="A524" s="23"/>
      <c r="B524" s="24"/>
      <c r="C524" s="23"/>
      <c r="D524" s="23"/>
      <c r="E524" s="23"/>
      <c r="F524" s="23"/>
      <c r="G524" s="24"/>
      <c r="H524" s="23"/>
      <c r="I524" s="23"/>
      <c r="J524" s="23">
        <v>0</v>
      </c>
      <c r="K524" s="23">
        <v>0</v>
      </c>
      <c r="L524" s="23">
        <v>18</v>
      </c>
      <c r="M524" s="23" t="s">
        <v>76</v>
      </c>
      <c r="N524" s="25">
        <f>((J524*400)+(K524*100))+L524</f>
        <v>18</v>
      </c>
      <c r="O524" s="26">
        <v>16500</v>
      </c>
      <c r="P524" s="26">
        <f>N524*O524</f>
        <v>297000</v>
      </c>
      <c r="Q524" s="23">
        <v>1</v>
      </c>
      <c r="R524" s="23" t="s">
        <v>1795</v>
      </c>
      <c r="S524" s="27"/>
      <c r="T524" s="23" t="s">
        <v>1796</v>
      </c>
      <c r="U524" s="23" t="s">
        <v>1797</v>
      </c>
      <c r="V524" s="24" t="s">
        <v>1801</v>
      </c>
      <c r="W524" s="23" t="s">
        <v>1274</v>
      </c>
      <c r="X524" s="23" t="s">
        <v>49</v>
      </c>
      <c r="Y524" s="23" t="s">
        <v>81</v>
      </c>
      <c r="Z524" s="23">
        <v>72</v>
      </c>
      <c r="AA524" s="28">
        <v>100</v>
      </c>
      <c r="AB524" s="26">
        <v>8200</v>
      </c>
      <c r="AC524" s="26">
        <f t="shared" si="54"/>
        <v>590400</v>
      </c>
      <c r="AD524" s="28">
        <v>12</v>
      </c>
      <c r="AE524" s="28">
        <v>14</v>
      </c>
      <c r="AF524" s="26">
        <f t="shared" si="55"/>
        <v>507744</v>
      </c>
      <c r="AG524" s="26">
        <f>P524+AF524</f>
        <v>804744</v>
      </c>
      <c r="AH524" s="26">
        <f t="shared" si="56"/>
        <v>804744</v>
      </c>
      <c r="AI524" s="26">
        <v>0</v>
      </c>
      <c r="AJ524" s="26">
        <f t="shared" si="57"/>
        <v>804744</v>
      </c>
      <c r="AK524" s="26">
        <v>0.02</v>
      </c>
      <c r="AL524" s="26">
        <f t="shared" si="58"/>
        <v>160.94999999999999</v>
      </c>
      <c r="AM524" s="3" t="s">
        <v>1121</v>
      </c>
    </row>
    <row r="525" spans="1:39" x14ac:dyDescent="0.25">
      <c r="A525" s="23"/>
      <c r="B525" s="24"/>
      <c r="C525" s="23"/>
      <c r="D525" s="23"/>
      <c r="E525" s="23"/>
      <c r="F525" s="23"/>
      <c r="G525" s="24"/>
      <c r="H525" s="23"/>
      <c r="I525" s="23"/>
      <c r="J525" s="23">
        <v>0</v>
      </c>
      <c r="K525" s="23">
        <v>0</v>
      </c>
      <c r="L525" s="23">
        <v>10</v>
      </c>
      <c r="M525" s="23" t="s">
        <v>76</v>
      </c>
      <c r="N525" s="25">
        <f>((J525*400)+(K525*100))+L525</f>
        <v>10</v>
      </c>
      <c r="O525" s="26">
        <v>16500</v>
      </c>
      <c r="P525" s="26">
        <f>N525*O525</f>
        <v>165000</v>
      </c>
      <c r="Q525" s="23">
        <v>1</v>
      </c>
      <c r="R525" s="23" t="s">
        <v>1795</v>
      </c>
      <c r="S525" s="27"/>
      <c r="T525" s="23" t="s">
        <v>1796</v>
      </c>
      <c r="U525" s="23" t="s">
        <v>1797</v>
      </c>
      <c r="V525" s="24" t="s">
        <v>1802</v>
      </c>
      <c r="W525" s="23" t="s">
        <v>1274</v>
      </c>
      <c r="X525" s="23" t="s">
        <v>49</v>
      </c>
      <c r="Y525" s="23" t="s">
        <v>81</v>
      </c>
      <c r="Z525" s="23">
        <v>40</v>
      </c>
      <c r="AA525" s="28">
        <v>100</v>
      </c>
      <c r="AB525" s="26">
        <v>8200</v>
      </c>
      <c r="AC525" s="26">
        <f t="shared" si="54"/>
        <v>328000</v>
      </c>
      <c r="AD525" s="28">
        <v>12</v>
      </c>
      <c r="AE525" s="28">
        <v>14</v>
      </c>
      <c r="AF525" s="26">
        <f t="shared" si="55"/>
        <v>282080</v>
      </c>
      <c r="AG525" s="26">
        <f>P525+AF525</f>
        <v>447080</v>
      </c>
      <c r="AH525" s="26">
        <f t="shared" si="56"/>
        <v>447080</v>
      </c>
      <c r="AI525" s="26">
        <v>0</v>
      </c>
      <c r="AJ525" s="26">
        <f t="shared" si="57"/>
        <v>447080</v>
      </c>
      <c r="AK525" s="26">
        <v>0.02</v>
      </c>
      <c r="AL525" s="26">
        <f t="shared" si="58"/>
        <v>89.42</v>
      </c>
      <c r="AM525" s="3" t="s">
        <v>1121</v>
      </c>
    </row>
    <row r="526" spans="1:39" x14ac:dyDescent="0.25">
      <c r="A526" s="23"/>
      <c r="B526" s="24"/>
      <c r="C526" s="23"/>
      <c r="D526" s="23"/>
      <c r="E526" s="23"/>
      <c r="F526" s="23"/>
      <c r="G526" s="24"/>
      <c r="H526" s="23"/>
      <c r="I526" s="23"/>
      <c r="J526" s="23"/>
      <c r="K526" s="23"/>
      <c r="L526" s="23"/>
      <c r="M526" s="23"/>
      <c r="N526" s="25"/>
      <c r="O526" s="26"/>
      <c r="P526" s="26"/>
      <c r="Q526" s="23"/>
      <c r="R526" s="23"/>
      <c r="S526" s="27"/>
      <c r="T526" s="23"/>
      <c r="U526" s="23"/>
      <c r="V526" s="24"/>
      <c r="W526" s="23"/>
      <c r="X526" s="23"/>
      <c r="Y526" s="23"/>
      <c r="Z526" s="23"/>
      <c r="AA526" s="28"/>
      <c r="AB526" s="26"/>
      <c r="AC526" s="26"/>
      <c r="AD526" s="28"/>
      <c r="AE526" s="28"/>
      <c r="AF526" s="26"/>
      <c r="AG526" s="26" t="s">
        <v>60</v>
      </c>
      <c r="AH526" s="26">
        <f>SUM(AH519:AH525)</f>
        <v>83929592</v>
      </c>
      <c r="AI526" s="26"/>
      <c r="AJ526" s="26">
        <f>SUM(AJ519:AJ525)</f>
        <v>83929592</v>
      </c>
      <c r="AK526" s="26"/>
      <c r="AL526" s="26">
        <f>SUM(AL519:AL525)</f>
        <v>196931.99000000005</v>
      </c>
    </row>
    <row r="527" spans="1:39" x14ac:dyDescent="0.25">
      <c r="A527" s="23" t="s">
        <v>1803</v>
      </c>
      <c r="B527" s="24" t="s">
        <v>1804</v>
      </c>
      <c r="C527" s="23" t="s">
        <v>1805</v>
      </c>
      <c r="D527" s="23" t="s">
        <v>1806</v>
      </c>
      <c r="E527" s="23">
        <v>232</v>
      </c>
      <c r="F527" s="23" t="s">
        <v>1807</v>
      </c>
      <c r="G527" s="24" t="s">
        <v>1808</v>
      </c>
      <c r="H527" s="23" t="s">
        <v>43</v>
      </c>
      <c r="I527" s="23" t="s">
        <v>1809</v>
      </c>
      <c r="J527" s="23">
        <v>1</v>
      </c>
      <c r="K527" s="23">
        <v>1</v>
      </c>
      <c r="L527" s="23">
        <v>22.5</v>
      </c>
      <c r="M527" s="23" t="s">
        <v>76</v>
      </c>
      <c r="N527" s="25">
        <f>((J527*400)+(K527*100))+L527</f>
        <v>522.5</v>
      </c>
      <c r="O527" s="26">
        <v>5250</v>
      </c>
      <c r="P527" s="26">
        <f>N527*O527</f>
        <v>2743125</v>
      </c>
      <c r="Q527" s="23">
        <v>1</v>
      </c>
      <c r="R527" s="23" t="s">
        <v>1803</v>
      </c>
      <c r="S527" s="27" t="s">
        <v>1804</v>
      </c>
      <c r="T527" s="23" t="s">
        <v>1805</v>
      </c>
      <c r="U527" s="23" t="s">
        <v>1810</v>
      </c>
      <c r="V527" s="24" t="s">
        <v>1811</v>
      </c>
      <c r="W527" s="23" t="s">
        <v>1812</v>
      </c>
      <c r="X527" s="23" t="s">
        <v>49</v>
      </c>
      <c r="Y527" s="23" t="s">
        <v>81</v>
      </c>
      <c r="Z527" s="23">
        <v>500</v>
      </c>
      <c r="AA527" s="28">
        <v>100</v>
      </c>
      <c r="AB527" s="26">
        <v>8400</v>
      </c>
      <c r="AC527" s="26">
        <f>Z527*AB527</f>
        <v>4200000</v>
      </c>
      <c r="AD527" s="28">
        <v>3</v>
      </c>
      <c r="AE527" s="28">
        <v>3</v>
      </c>
      <c r="AF527" s="26">
        <f>(AC527*(100-AE527))/100</f>
        <v>4074000</v>
      </c>
      <c r="AG527" s="26">
        <f>P527+AF527</f>
        <v>6817125</v>
      </c>
      <c r="AH527" s="26">
        <f>(AG527*AA527)/100</f>
        <v>6817125</v>
      </c>
      <c r="AI527" s="26">
        <v>0</v>
      </c>
      <c r="AJ527" s="26">
        <f>IF((AI527-AH527) &gt; 1,0,IF((AI527-AH527)&lt;0,AH527-AI527,AI527-AH527))</f>
        <v>6817125</v>
      </c>
      <c r="AK527" s="26">
        <v>0.02</v>
      </c>
      <c r="AL527" s="26">
        <f>ROUND(AJ527*(AK527/100),2)</f>
        <v>1363.43</v>
      </c>
      <c r="AM527" s="3" t="s">
        <v>51</v>
      </c>
    </row>
    <row r="528" spans="1:39" x14ac:dyDescent="0.25">
      <c r="A528" s="23"/>
      <c r="B528" s="24"/>
      <c r="C528" s="23"/>
      <c r="D528" s="23"/>
      <c r="E528" s="23"/>
      <c r="F528" s="23"/>
      <c r="G528" s="24"/>
      <c r="H528" s="23"/>
      <c r="I528" s="23"/>
      <c r="J528" s="23">
        <v>0</v>
      </c>
      <c r="K528" s="23">
        <v>0</v>
      </c>
      <c r="L528" s="23">
        <v>10</v>
      </c>
      <c r="M528" s="23" t="s">
        <v>76</v>
      </c>
      <c r="N528" s="25">
        <f>((J528*400)+(K528*100))+L528</f>
        <v>10</v>
      </c>
      <c r="O528" s="26">
        <v>5250</v>
      </c>
      <c r="P528" s="26">
        <f>N528*O528</f>
        <v>52500</v>
      </c>
      <c r="Q528" s="23">
        <v>1</v>
      </c>
      <c r="R528" s="23" t="s">
        <v>1803</v>
      </c>
      <c r="S528" s="27" t="s">
        <v>1804</v>
      </c>
      <c r="T528" s="23" t="s">
        <v>1805</v>
      </c>
      <c r="U528" s="23" t="s">
        <v>1810</v>
      </c>
      <c r="V528" s="24" t="s">
        <v>1813</v>
      </c>
      <c r="W528" s="23" t="s">
        <v>109</v>
      </c>
      <c r="X528" s="23" t="s">
        <v>49</v>
      </c>
      <c r="Y528" s="23" t="s">
        <v>81</v>
      </c>
      <c r="Z528" s="23">
        <v>80</v>
      </c>
      <c r="AA528" s="28">
        <v>100</v>
      </c>
      <c r="AB528" s="26">
        <v>8150</v>
      </c>
      <c r="AC528" s="26">
        <f>Z528*AB528</f>
        <v>652000</v>
      </c>
      <c r="AD528" s="28">
        <v>3</v>
      </c>
      <c r="AE528" s="28">
        <v>3</v>
      </c>
      <c r="AF528" s="26">
        <f>(AC528*(100-AE528))/100</f>
        <v>632440</v>
      </c>
      <c r="AG528" s="26">
        <f>P528+AF528</f>
        <v>684940</v>
      </c>
      <c r="AH528" s="26">
        <f>(AG528*AA528)/100</f>
        <v>684940</v>
      </c>
      <c r="AI528" s="26">
        <v>0</v>
      </c>
      <c r="AJ528" s="26">
        <f>IF((AI528-AH528) &gt; 1,0,IF((AI528-AH528)&lt;0,AH528-AI528,AI528-AH528))</f>
        <v>684940</v>
      </c>
      <c r="AK528" s="26">
        <v>0.02</v>
      </c>
      <c r="AL528" s="26">
        <f>ROUND(AJ528*(AK528/100),2)</f>
        <v>136.99</v>
      </c>
      <c r="AM528" s="3" t="s">
        <v>51</v>
      </c>
    </row>
    <row r="529" spans="1:39" x14ac:dyDescent="0.25">
      <c r="A529" s="23"/>
      <c r="B529" s="24"/>
      <c r="C529" s="23"/>
      <c r="D529" s="23"/>
      <c r="E529" s="23"/>
      <c r="F529" s="23"/>
      <c r="G529" s="24"/>
      <c r="H529" s="23"/>
      <c r="I529" s="23"/>
      <c r="J529" s="23">
        <v>0</v>
      </c>
      <c r="K529" s="23">
        <v>0</v>
      </c>
      <c r="L529" s="23">
        <v>22.5</v>
      </c>
      <c r="M529" s="23" t="s">
        <v>76</v>
      </c>
      <c r="N529" s="25">
        <f>((J529*400)+(K529*100))+L529</f>
        <v>22.5</v>
      </c>
      <c r="O529" s="26">
        <v>5250</v>
      </c>
      <c r="P529" s="26">
        <f>N529*O529</f>
        <v>118125</v>
      </c>
      <c r="Q529" s="23">
        <v>1</v>
      </c>
      <c r="R529" s="23" t="s">
        <v>1803</v>
      </c>
      <c r="S529" s="27" t="s">
        <v>1804</v>
      </c>
      <c r="T529" s="23" t="s">
        <v>1805</v>
      </c>
      <c r="U529" s="23" t="s">
        <v>1810</v>
      </c>
      <c r="V529" s="24" t="s">
        <v>1814</v>
      </c>
      <c r="W529" s="23" t="s">
        <v>53</v>
      </c>
      <c r="X529" s="23" t="s">
        <v>49</v>
      </c>
      <c r="Y529" s="23" t="s">
        <v>81</v>
      </c>
      <c r="Z529" s="23">
        <v>90</v>
      </c>
      <c r="AA529" s="28">
        <v>100</v>
      </c>
      <c r="AB529" s="26">
        <v>2750</v>
      </c>
      <c r="AC529" s="26">
        <f>Z529*AB529</f>
        <v>247500</v>
      </c>
      <c r="AD529" s="28">
        <v>3</v>
      </c>
      <c r="AE529" s="28">
        <v>3</v>
      </c>
      <c r="AF529" s="26">
        <f>(AC529*(100-AE529))/100</f>
        <v>240075</v>
      </c>
      <c r="AG529" s="26">
        <f>P529+AF529</f>
        <v>358200</v>
      </c>
      <c r="AH529" s="26">
        <f>(AG529*AA529)/100</f>
        <v>358200</v>
      </c>
      <c r="AI529" s="26">
        <v>0</v>
      </c>
      <c r="AJ529" s="26">
        <f>IF((AI529-AH529) &gt; 1,0,IF((AI529-AH529)&lt;0,AH529-AI529,AI529-AH529))</f>
        <v>358200</v>
      </c>
      <c r="AK529" s="26">
        <v>0.02</v>
      </c>
      <c r="AL529" s="26">
        <f>ROUND(AJ529*(AK529/100),2)</f>
        <v>71.64</v>
      </c>
      <c r="AM529" s="3" t="s">
        <v>83</v>
      </c>
    </row>
    <row r="530" spans="1:39" x14ac:dyDescent="0.25">
      <c r="A530" s="23"/>
      <c r="B530" s="24"/>
      <c r="C530" s="23"/>
      <c r="D530" s="23"/>
      <c r="E530" s="23"/>
      <c r="F530" s="23"/>
      <c r="G530" s="24"/>
      <c r="H530" s="23"/>
      <c r="I530" s="23"/>
      <c r="J530" s="23">
        <v>0</v>
      </c>
      <c r="K530" s="23">
        <v>0</v>
      </c>
      <c r="L530" s="23">
        <v>18</v>
      </c>
      <c r="M530" s="23" t="s">
        <v>76</v>
      </c>
      <c r="N530" s="25">
        <f>((J530*400)+(K530*100))+L530</f>
        <v>18</v>
      </c>
      <c r="O530" s="26">
        <v>5250</v>
      </c>
      <c r="P530" s="26">
        <f>N530*O530</f>
        <v>94500</v>
      </c>
      <c r="Q530" s="23">
        <v>1</v>
      </c>
      <c r="R530" s="23" t="s">
        <v>1803</v>
      </c>
      <c r="S530" s="27" t="s">
        <v>1804</v>
      </c>
      <c r="T530" s="23" t="s">
        <v>1805</v>
      </c>
      <c r="U530" s="23" t="s">
        <v>1810</v>
      </c>
      <c r="V530" s="24" t="s">
        <v>1815</v>
      </c>
      <c r="W530" s="23" t="s">
        <v>48</v>
      </c>
      <c r="X530" s="23" t="s">
        <v>49</v>
      </c>
      <c r="Y530" s="23" t="s">
        <v>81</v>
      </c>
      <c r="Z530" s="23">
        <v>72</v>
      </c>
      <c r="AA530" s="28">
        <v>100</v>
      </c>
      <c r="AB530" s="26">
        <v>8300</v>
      </c>
      <c r="AC530" s="26">
        <f>Z530*AB530</f>
        <v>597600</v>
      </c>
      <c r="AD530" s="28">
        <v>3</v>
      </c>
      <c r="AE530" s="28">
        <v>3</v>
      </c>
      <c r="AF530" s="26">
        <f>(AC530*(100-AE530))/100</f>
        <v>579672</v>
      </c>
      <c r="AG530" s="26">
        <f>P530+AF530</f>
        <v>674172</v>
      </c>
      <c r="AH530" s="26">
        <f>(AG530*AA530)/100</f>
        <v>674172</v>
      </c>
      <c r="AI530" s="26">
        <v>0</v>
      </c>
      <c r="AJ530" s="26">
        <f>IF((AI530-AH530) &gt; 1,0,IF((AI530-AH530)&lt;0,AH530-AI530,AI530-AH530))</f>
        <v>674172</v>
      </c>
      <c r="AK530" s="26">
        <v>0.02</v>
      </c>
      <c r="AL530" s="26">
        <f>ROUND(AJ530*(AK530/100),2)</f>
        <v>134.83000000000001</v>
      </c>
      <c r="AM530" s="3" t="s">
        <v>401</v>
      </c>
    </row>
    <row r="531" spans="1:39" x14ac:dyDescent="0.25">
      <c r="A531" s="23"/>
      <c r="B531" s="24"/>
      <c r="C531" s="23"/>
      <c r="D531" s="23"/>
      <c r="E531" s="23"/>
      <c r="F531" s="23"/>
      <c r="G531" s="24"/>
      <c r="H531" s="23"/>
      <c r="I531" s="23"/>
      <c r="J531" s="23"/>
      <c r="K531" s="23"/>
      <c r="L531" s="23"/>
      <c r="M531" s="23"/>
      <c r="N531" s="25"/>
      <c r="O531" s="26"/>
      <c r="P531" s="26"/>
      <c r="Q531" s="23"/>
      <c r="R531" s="23"/>
      <c r="S531" s="27"/>
      <c r="T531" s="23"/>
      <c r="U531" s="23"/>
      <c r="V531" s="24"/>
      <c r="W531" s="23"/>
      <c r="X531" s="23"/>
      <c r="Y531" s="23"/>
      <c r="Z531" s="23"/>
      <c r="AA531" s="28"/>
      <c r="AB531" s="26"/>
      <c r="AC531" s="26"/>
      <c r="AD531" s="28"/>
      <c r="AE531" s="28"/>
      <c r="AF531" s="26"/>
      <c r="AG531" s="26" t="s">
        <v>60</v>
      </c>
      <c r="AH531" s="26">
        <f>SUM(AH527:AH530)</f>
        <v>8534437</v>
      </c>
      <c r="AI531" s="26"/>
      <c r="AJ531" s="26">
        <f>SUM(AJ527:AJ530)</f>
        <v>8534437</v>
      </c>
      <c r="AK531" s="26"/>
      <c r="AL531" s="26">
        <f>SUM(AL527:AL530)</f>
        <v>1706.89</v>
      </c>
    </row>
    <row r="532" spans="1:39" x14ac:dyDescent="0.25">
      <c r="A532" s="23" t="s">
        <v>1816</v>
      </c>
      <c r="B532" s="24" t="s">
        <v>1817</v>
      </c>
      <c r="C532" s="23" t="s">
        <v>1818</v>
      </c>
      <c r="D532" s="23" t="s">
        <v>1819</v>
      </c>
      <c r="E532" s="23">
        <v>233</v>
      </c>
      <c r="F532" s="23" t="s">
        <v>1820</v>
      </c>
      <c r="G532" s="24" t="s">
        <v>1821</v>
      </c>
      <c r="H532" s="23" t="s">
        <v>43</v>
      </c>
      <c r="I532" s="23" t="s">
        <v>1822</v>
      </c>
      <c r="J532" s="23">
        <v>0</v>
      </c>
      <c r="K532" s="23">
        <v>0</v>
      </c>
      <c r="L532" s="23">
        <v>60</v>
      </c>
      <c r="M532" s="23" t="s">
        <v>68</v>
      </c>
      <c r="N532" s="25">
        <f>((J532*400)+(K532*100))+L532</f>
        <v>60</v>
      </c>
      <c r="O532" s="26">
        <v>6500</v>
      </c>
      <c r="P532" s="26">
        <f>N532*O532</f>
        <v>390000</v>
      </c>
      <c r="Q532" s="23"/>
      <c r="R532" s="23"/>
      <c r="S532" s="27"/>
      <c r="T532" s="23"/>
      <c r="U532" s="23"/>
      <c r="V532" s="24"/>
      <c r="W532" s="23"/>
      <c r="X532" s="23"/>
      <c r="Y532" s="23"/>
      <c r="Z532" s="23"/>
      <c r="AA532" s="28"/>
      <c r="AB532" s="26"/>
      <c r="AC532" s="26"/>
      <c r="AD532" s="28"/>
      <c r="AE532" s="28"/>
      <c r="AF532" s="26"/>
      <c r="AG532" s="26">
        <f>AF532+P532</f>
        <v>390000</v>
      </c>
      <c r="AH532" s="26">
        <f>AG532</f>
        <v>390000</v>
      </c>
      <c r="AI532" s="26">
        <v>0</v>
      </c>
      <c r="AJ532" s="26">
        <f>IF((AI532-AH532) &gt; 1,0,IF((AI532-AH532)&lt;0,AH532-AI532,AI532-AH532))</f>
        <v>390000</v>
      </c>
      <c r="AK532" s="26">
        <v>0.3</v>
      </c>
      <c r="AL532" s="26">
        <f>AJ532*(AK532/100)</f>
        <v>1170</v>
      </c>
    </row>
    <row r="533" spans="1:39" x14ac:dyDescent="0.25">
      <c r="A533" s="23"/>
      <c r="B533" s="24"/>
      <c r="C533" s="23"/>
      <c r="D533" s="23"/>
      <c r="E533" s="23"/>
      <c r="F533" s="23"/>
      <c r="G533" s="24"/>
      <c r="H533" s="23"/>
      <c r="I533" s="23"/>
      <c r="J533" s="23"/>
      <c r="K533" s="23"/>
      <c r="L533" s="23"/>
      <c r="M533" s="23"/>
      <c r="N533" s="25"/>
      <c r="O533" s="26"/>
      <c r="P533" s="26"/>
      <c r="Q533" s="23"/>
      <c r="R533" s="23"/>
      <c r="S533" s="27"/>
      <c r="T533" s="23"/>
      <c r="U533" s="23"/>
      <c r="V533" s="24"/>
      <c r="W533" s="23"/>
      <c r="X533" s="23"/>
      <c r="Y533" s="23"/>
      <c r="Z533" s="23"/>
      <c r="AA533" s="28"/>
      <c r="AB533" s="26"/>
      <c r="AC533" s="26"/>
      <c r="AD533" s="28"/>
      <c r="AE533" s="28"/>
      <c r="AF533" s="26"/>
      <c r="AG533" s="26" t="s">
        <v>60</v>
      </c>
      <c r="AH533" s="26">
        <f>AH532</f>
        <v>390000</v>
      </c>
      <c r="AI533" s="26"/>
      <c r="AJ533" s="26">
        <f>AJ532</f>
        <v>390000</v>
      </c>
      <c r="AK533" s="26"/>
      <c r="AL533" s="26">
        <f>AL532</f>
        <v>1170</v>
      </c>
    </row>
    <row r="534" spans="1:39" x14ac:dyDescent="0.25">
      <c r="A534" s="23" t="s">
        <v>1823</v>
      </c>
      <c r="B534" s="24" t="s">
        <v>1824</v>
      </c>
      <c r="C534" s="23" t="s">
        <v>1825</v>
      </c>
      <c r="D534" s="23" t="s">
        <v>1826</v>
      </c>
      <c r="E534" s="23">
        <v>234</v>
      </c>
      <c r="F534" s="23" t="s">
        <v>1827</v>
      </c>
      <c r="G534" s="24" t="s">
        <v>1828</v>
      </c>
      <c r="H534" s="23" t="s">
        <v>43</v>
      </c>
      <c r="I534" s="23" t="s">
        <v>1829</v>
      </c>
      <c r="J534" s="23">
        <v>5</v>
      </c>
      <c r="K534" s="23">
        <v>3</v>
      </c>
      <c r="L534" s="23">
        <v>50</v>
      </c>
      <c r="M534" s="23" t="s">
        <v>75</v>
      </c>
      <c r="N534" s="25">
        <f>((J534*400)+(K534*100))+L534</f>
        <v>2350</v>
      </c>
      <c r="O534" s="26">
        <v>2850</v>
      </c>
      <c r="P534" s="26">
        <f>N534*O534</f>
        <v>6697500</v>
      </c>
      <c r="Q534" s="23"/>
      <c r="R534" s="23"/>
      <c r="S534" s="27"/>
      <c r="T534" s="23"/>
      <c r="U534" s="23"/>
      <c r="V534" s="24"/>
      <c r="W534" s="23"/>
      <c r="X534" s="23"/>
      <c r="Y534" s="23"/>
      <c r="Z534" s="23"/>
      <c r="AA534" s="28"/>
      <c r="AB534" s="26"/>
      <c r="AC534" s="26"/>
      <c r="AD534" s="28"/>
      <c r="AE534" s="28"/>
      <c r="AF534" s="26"/>
      <c r="AG534" s="26">
        <f>AF534+P534</f>
        <v>6697500</v>
      </c>
      <c r="AH534" s="26">
        <f>AG534</f>
        <v>6697500</v>
      </c>
      <c r="AI534" s="26">
        <v>50000000</v>
      </c>
      <c r="AJ534" s="26">
        <f>IF((AI534-AH534) &gt; 1,0,IF((AI534-AH534)&lt;0,AH534-AI534,AI534-AH534))</f>
        <v>0</v>
      </c>
      <c r="AK534" s="26">
        <v>0.01</v>
      </c>
      <c r="AL534" s="26">
        <f>AJ534*(AK534/100)</f>
        <v>0</v>
      </c>
    </row>
    <row r="535" spans="1:39" x14ac:dyDescent="0.25">
      <c r="A535" s="23"/>
      <c r="B535" s="24"/>
      <c r="C535" s="23"/>
      <c r="D535" s="23"/>
      <c r="E535" s="23"/>
      <c r="F535" s="23"/>
      <c r="G535" s="24"/>
      <c r="H535" s="23"/>
      <c r="I535" s="23"/>
      <c r="J535" s="23">
        <v>0</v>
      </c>
      <c r="K535" s="23">
        <v>0</v>
      </c>
      <c r="L535" s="23">
        <v>39.5</v>
      </c>
      <c r="M535" s="23" t="s">
        <v>76</v>
      </c>
      <c r="N535" s="25">
        <f>((J535*400)+(K535*100))+L535</f>
        <v>39.5</v>
      </c>
      <c r="O535" s="26">
        <v>2850</v>
      </c>
      <c r="P535" s="26">
        <f>N535*O535</f>
        <v>112575</v>
      </c>
      <c r="Q535" s="23">
        <v>1</v>
      </c>
      <c r="R535" s="23" t="s">
        <v>1823</v>
      </c>
      <c r="S535" s="27" t="s">
        <v>1824</v>
      </c>
      <c r="T535" s="23" t="s">
        <v>1825</v>
      </c>
      <c r="U535" s="23" t="s">
        <v>1830</v>
      </c>
      <c r="V535" s="24" t="s">
        <v>1831</v>
      </c>
      <c r="W535" s="23" t="s">
        <v>48</v>
      </c>
      <c r="X535" s="23" t="s">
        <v>49</v>
      </c>
      <c r="Y535" s="23" t="s">
        <v>81</v>
      </c>
      <c r="Z535" s="23">
        <v>158</v>
      </c>
      <c r="AA535" s="28">
        <v>100</v>
      </c>
      <c r="AB535" s="26">
        <v>8300</v>
      </c>
      <c r="AC535" s="26">
        <f>Z535*AB535</f>
        <v>1311400</v>
      </c>
      <c r="AD535" s="28">
        <v>17</v>
      </c>
      <c r="AE535" s="28">
        <v>24</v>
      </c>
      <c r="AF535" s="26">
        <f>(AC535*(100-AE535))/100</f>
        <v>996664</v>
      </c>
      <c r="AG535" s="26">
        <f>P535+AF535</f>
        <v>1109239</v>
      </c>
      <c r="AH535" s="26">
        <f>(AG535*AA535)/100</f>
        <v>1109239</v>
      </c>
      <c r="AI535" s="26">
        <v>0</v>
      </c>
      <c r="AJ535" s="26">
        <f>IF((AI535-AH535) &gt; 1,0,IF((AI535-AH535)&lt;0,AH535-AI535,AI535-AH535))</f>
        <v>1109239</v>
      </c>
      <c r="AK535" s="26">
        <v>0.02</v>
      </c>
      <c r="AL535" s="26">
        <f>ROUND(AJ535*(AK535/100),2)</f>
        <v>221.85</v>
      </c>
      <c r="AM535" s="3" t="s">
        <v>401</v>
      </c>
    </row>
    <row r="536" spans="1:39" x14ac:dyDescent="0.25">
      <c r="A536" s="23"/>
      <c r="B536" s="24"/>
      <c r="C536" s="23"/>
      <c r="D536" s="23"/>
      <c r="E536" s="23"/>
      <c r="F536" s="23"/>
      <c r="G536" s="24"/>
      <c r="H536" s="23"/>
      <c r="I536" s="23"/>
      <c r="J536" s="23">
        <v>0</v>
      </c>
      <c r="K536" s="23">
        <v>0</v>
      </c>
      <c r="L536" s="23">
        <v>10.5</v>
      </c>
      <c r="M536" s="23" t="s">
        <v>91</v>
      </c>
      <c r="N536" s="25">
        <f>((J536*400)+(K536*100))+L536</f>
        <v>10.5</v>
      </c>
      <c r="O536" s="26">
        <v>2850</v>
      </c>
      <c r="P536" s="26">
        <f>N536*O536</f>
        <v>29925</v>
      </c>
      <c r="Q536" s="23">
        <v>1</v>
      </c>
      <c r="R536" s="23" t="s">
        <v>1832</v>
      </c>
      <c r="S536" s="27"/>
      <c r="T536" s="23" t="s">
        <v>1833</v>
      </c>
      <c r="U536" s="23" t="s">
        <v>1834</v>
      </c>
      <c r="V536" s="24" t="s">
        <v>1835</v>
      </c>
      <c r="W536" s="23" t="s">
        <v>53</v>
      </c>
      <c r="X536" s="23" t="s">
        <v>49</v>
      </c>
      <c r="Y536" s="23" t="s">
        <v>54</v>
      </c>
      <c r="Z536" s="23">
        <v>42</v>
      </c>
      <c r="AA536" s="28">
        <v>100</v>
      </c>
      <c r="AB536" s="26">
        <v>2750</v>
      </c>
      <c r="AC536" s="26">
        <f>Z536*AB536</f>
        <v>115500</v>
      </c>
      <c r="AD536" s="28">
        <v>4</v>
      </c>
      <c r="AE536" s="28">
        <v>4</v>
      </c>
      <c r="AF536" s="26">
        <f>(AC536*(100-AE536))/100</f>
        <v>110880</v>
      </c>
      <c r="AG536" s="26">
        <f>P536+AF536</f>
        <v>140805</v>
      </c>
      <c r="AH536" s="26">
        <f>(AG536*AA536)/100</f>
        <v>140805</v>
      </c>
      <c r="AI536" s="26">
        <v>0</v>
      </c>
      <c r="AJ536" s="26">
        <f>IF((AI536-AH536) &gt; 1,0,IF((AI536-AH536)&lt;0,AH536-AI536,AI536-AH536))</f>
        <v>140805</v>
      </c>
      <c r="AK536" s="26">
        <v>0.3</v>
      </c>
      <c r="AL536" s="26">
        <f>ROUND(AJ536*(AK536/100),2)</f>
        <v>422.42</v>
      </c>
      <c r="AM536" s="3" t="s">
        <v>1836</v>
      </c>
    </row>
    <row r="537" spans="1:39" x14ac:dyDescent="0.25">
      <c r="A537" s="23"/>
      <c r="B537" s="24"/>
      <c r="C537" s="23"/>
      <c r="D537" s="23"/>
      <c r="E537" s="23"/>
      <c r="F537" s="23"/>
      <c r="G537" s="24"/>
      <c r="H537" s="23"/>
      <c r="I537" s="23"/>
      <c r="J537" s="23"/>
      <c r="K537" s="23"/>
      <c r="L537" s="23"/>
      <c r="M537" s="23"/>
      <c r="N537" s="25"/>
      <c r="O537" s="26"/>
      <c r="P537" s="26"/>
      <c r="Q537" s="23"/>
      <c r="R537" s="23"/>
      <c r="S537" s="27"/>
      <c r="T537" s="23"/>
      <c r="U537" s="23"/>
      <c r="V537" s="24"/>
      <c r="W537" s="23"/>
      <c r="X537" s="23"/>
      <c r="Y537" s="23"/>
      <c r="Z537" s="23"/>
      <c r="AA537" s="28"/>
      <c r="AB537" s="26"/>
      <c r="AC537" s="26"/>
      <c r="AD537" s="28"/>
      <c r="AE537" s="28"/>
      <c r="AF537" s="26"/>
      <c r="AG537" s="26" t="s">
        <v>60</v>
      </c>
      <c r="AH537" s="26">
        <f>SUM(AH534:AH536)</f>
        <v>7947544</v>
      </c>
      <c r="AI537" s="26"/>
      <c r="AJ537" s="26">
        <f>SUM(AJ534:AJ536)</f>
        <v>1250044</v>
      </c>
      <c r="AK537" s="26"/>
      <c r="AL537" s="26">
        <f>SUM(AL534:AL536)</f>
        <v>644.27</v>
      </c>
    </row>
    <row r="538" spans="1:39" x14ac:dyDescent="0.25">
      <c r="A538" s="23" t="s">
        <v>1837</v>
      </c>
      <c r="B538" s="24" t="s">
        <v>1838</v>
      </c>
      <c r="C538" s="23" t="s">
        <v>1839</v>
      </c>
      <c r="D538" s="23" t="s">
        <v>1840</v>
      </c>
      <c r="E538" s="23">
        <v>235</v>
      </c>
      <c r="F538" s="23" t="s">
        <v>1841</v>
      </c>
      <c r="G538" s="24" t="s">
        <v>1842</v>
      </c>
      <c r="H538" s="23" t="s">
        <v>43</v>
      </c>
      <c r="I538" s="23" t="s">
        <v>1843</v>
      </c>
      <c r="J538" s="23">
        <v>1</v>
      </c>
      <c r="K538" s="23">
        <v>0</v>
      </c>
      <c r="L538" s="23">
        <v>0</v>
      </c>
      <c r="M538" s="23" t="s">
        <v>75</v>
      </c>
      <c r="N538" s="25">
        <f>((J538*400)+(K538*100))+L538</f>
        <v>400</v>
      </c>
      <c r="O538" s="26">
        <v>1500</v>
      </c>
      <c r="P538" s="26">
        <f>N538*O538</f>
        <v>600000</v>
      </c>
      <c r="Q538" s="23"/>
      <c r="R538" s="23"/>
      <c r="S538" s="27"/>
      <c r="T538" s="23"/>
      <c r="U538" s="23"/>
      <c r="V538" s="24"/>
      <c r="W538" s="23"/>
      <c r="X538" s="23"/>
      <c r="Y538" s="23"/>
      <c r="Z538" s="23"/>
      <c r="AA538" s="28"/>
      <c r="AB538" s="26"/>
      <c r="AC538" s="26"/>
      <c r="AD538" s="28"/>
      <c r="AE538" s="28"/>
      <c r="AF538" s="26"/>
      <c r="AG538" s="26">
        <f>AF538+P538</f>
        <v>600000</v>
      </c>
      <c r="AH538" s="26">
        <f>AG538</f>
        <v>600000</v>
      </c>
      <c r="AI538" s="26">
        <v>50000000</v>
      </c>
      <c r="AJ538" s="26">
        <f>IF((AI538-AH538) &gt; 1,0,IF((AI538-AH538)&lt;0,AH538-AI538,AI538-AH538))</f>
        <v>0</v>
      </c>
      <c r="AK538" s="26">
        <v>0.01</v>
      </c>
      <c r="AL538" s="26">
        <f>AJ538*(AK538/100)</f>
        <v>0</v>
      </c>
    </row>
    <row r="539" spans="1:39" x14ac:dyDescent="0.25">
      <c r="A539" s="23"/>
      <c r="B539" s="24"/>
      <c r="C539" s="23"/>
      <c r="D539" s="23"/>
      <c r="E539" s="23"/>
      <c r="F539" s="23"/>
      <c r="G539" s="24"/>
      <c r="H539" s="23"/>
      <c r="I539" s="23"/>
      <c r="J539" s="23"/>
      <c r="K539" s="23"/>
      <c r="L539" s="23"/>
      <c r="M539" s="23"/>
      <c r="N539" s="25"/>
      <c r="O539" s="26"/>
      <c r="P539" s="26"/>
      <c r="Q539" s="23"/>
      <c r="R539" s="23"/>
      <c r="S539" s="27"/>
      <c r="T539" s="23"/>
      <c r="U539" s="23"/>
      <c r="V539" s="24"/>
      <c r="W539" s="23"/>
      <c r="X539" s="23"/>
      <c r="Y539" s="23"/>
      <c r="Z539" s="23"/>
      <c r="AA539" s="28"/>
      <c r="AB539" s="26"/>
      <c r="AC539" s="26"/>
      <c r="AD539" s="28"/>
      <c r="AE539" s="28"/>
      <c r="AF539" s="26"/>
      <c r="AG539" s="26" t="s">
        <v>60</v>
      </c>
      <c r="AH539" s="26">
        <f>AH538</f>
        <v>600000</v>
      </c>
      <c r="AI539" s="26"/>
      <c r="AJ539" s="26">
        <f>AJ538</f>
        <v>0</v>
      </c>
      <c r="AK539" s="26"/>
      <c r="AL539" s="26">
        <f>AL538</f>
        <v>0</v>
      </c>
    </row>
    <row r="540" spans="1:39" x14ac:dyDescent="0.25">
      <c r="A540" s="23" t="s">
        <v>1844</v>
      </c>
      <c r="B540" s="24" t="s">
        <v>1845</v>
      </c>
      <c r="C540" s="23" t="s">
        <v>1846</v>
      </c>
      <c r="D540" s="23" t="s">
        <v>1847</v>
      </c>
      <c r="E540" s="23">
        <v>236</v>
      </c>
      <c r="F540" s="23" t="s">
        <v>1848</v>
      </c>
      <c r="G540" s="24" t="s">
        <v>1849</v>
      </c>
      <c r="H540" s="23" t="s">
        <v>43</v>
      </c>
      <c r="I540" s="23" t="s">
        <v>1850</v>
      </c>
      <c r="J540" s="23">
        <v>15</v>
      </c>
      <c r="K540" s="23">
        <v>2</v>
      </c>
      <c r="L540" s="23">
        <v>36.75</v>
      </c>
      <c r="M540" s="23" t="s">
        <v>75</v>
      </c>
      <c r="N540" s="25">
        <f t="shared" ref="N540:N545" si="59">((J540*400)+(K540*100))+L540</f>
        <v>6236.75</v>
      </c>
      <c r="O540" s="26">
        <v>4100</v>
      </c>
      <c r="P540" s="26">
        <f t="shared" ref="P540:P545" si="60">N540*O540</f>
        <v>25570675</v>
      </c>
      <c r="Q540" s="23"/>
      <c r="R540" s="23"/>
      <c r="S540" s="27"/>
      <c r="T540" s="23"/>
      <c r="U540" s="23"/>
      <c r="V540" s="24"/>
      <c r="W540" s="23"/>
      <c r="X540" s="23"/>
      <c r="Y540" s="23"/>
      <c r="Z540" s="23"/>
      <c r="AA540" s="28"/>
      <c r="AB540" s="26"/>
      <c r="AC540" s="26"/>
      <c r="AD540" s="28"/>
      <c r="AE540" s="28"/>
      <c r="AF540" s="26"/>
      <c r="AG540" s="26">
        <f>AF540+P540</f>
        <v>25570675</v>
      </c>
      <c r="AH540" s="26">
        <f>AG540</f>
        <v>25570675</v>
      </c>
      <c r="AI540" s="26">
        <v>50000000</v>
      </c>
      <c r="AJ540" s="26">
        <f t="shared" ref="AJ540:AJ560" si="61">IF((AI540-AH540) &gt; 1,0,IF((AI540-AH540)&lt;0,AH540-AI540,AI540-AH540))</f>
        <v>0</v>
      </c>
      <c r="AK540" s="26">
        <v>0.01</v>
      </c>
      <c r="AL540" s="26">
        <f>AJ540*(AK540/100)</f>
        <v>0</v>
      </c>
    </row>
    <row r="541" spans="1:39" x14ac:dyDescent="0.25">
      <c r="A541" s="23"/>
      <c r="B541" s="24"/>
      <c r="C541" s="23"/>
      <c r="D541" s="23"/>
      <c r="E541" s="23"/>
      <c r="F541" s="23"/>
      <c r="G541" s="24"/>
      <c r="H541" s="23"/>
      <c r="I541" s="23"/>
      <c r="J541" s="23">
        <v>0</v>
      </c>
      <c r="K541" s="23">
        <v>0</v>
      </c>
      <c r="L541" s="23">
        <v>10</v>
      </c>
      <c r="M541" s="23" t="s">
        <v>59</v>
      </c>
      <c r="N541" s="25">
        <f t="shared" si="59"/>
        <v>10</v>
      </c>
      <c r="O541" s="26">
        <v>4100</v>
      </c>
      <c r="P541" s="26">
        <f t="shared" si="60"/>
        <v>41000</v>
      </c>
      <c r="Q541" s="23">
        <v>1</v>
      </c>
      <c r="R541" s="23" t="s">
        <v>1844</v>
      </c>
      <c r="S541" s="27" t="s">
        <v>1845</v>
      </c>
      <c r="T541" s="23" t="s">
        <v>1846</v>
      </c>
      <c r="U541" s="23" t="s">
        <v>1851</v>
      </c>
      <c r="V541" s="24" t="s">
        <v>1852</v>
      </c>
      <c r="W541" s="23" t="s">
        <v>1853</v>
      </c>
      <c r="X541" s="23" t="s">
        <v>49</v>
      </c>
      <c r="Y541" s="23" t="s">
        <v>50</v>
      </c>
      <c r="Z541" s="23">
        <v>64</v>
      </c>
      <c r="AA541" s="28">
        <v>100</v>
      </c>
      <c r="AB541" s="26">
        <v>8200</v>
      </c>
      <c r="AC541" s="26">
        <f t="shared" ref="AC541:AC560" si="62">Z541*AB541</f>
        <v>524800</v>
      </c>
      <c r="AD541" s="28">
        <v>12</v>
      </c>
      <c r="AE541" s="28">
        <v>14</v>
      </c>
      <c r="AF541" s="26">
        <f t="shared" ref="AF541:AF560" si="63">(AC541*(100-AE541))/100</f>
        <v>451328</v>
      </c>
      <c r="AG541" s="26">
        <f>P541+AF541</f>
        <v>492328</v>
      </c>
      <c r="AH541" s="26">
        <f t="shared" ref="AH541:AH560" si="64">(AG541*AA541)/100</f>
        <v>492328</v>
      </c>
      <c r="AI541" s="26">
        <v>50000000</v>
      </c>
      <c r="AJ541" s="26">
        <f t="shared" si="61"/>
        <v>0</v>
      </c>
      <c r="AK541" s="26">
        <v>0.02</v>
      </c>
      <c r="AL541" s="26">
        <f t="shared" ref="AL541:AL560" si="65">ROUND(AJ541*(AK541/100),2)</f>
        <v>0</v>
      </c>
      <c r="AM541" s="3" t="s">
        <v>110</v>
      </c>
    </row>
    <row r="542" spans="1:39" x14ac:dyDescent="0.25">
      <c r="A542" s="23"/>
      <c r="B542" s="24"/>
      <c r="C542" s="23"/>
      <c r="D542" s="23"/>
      <c r="E542" s="23"/>
      <c r="F542" s="23"/>
      <c r="G542" s="24"/>
      <c r="H542" s="23"/>
      <c r="I542" s="23"/>
      <c r="J542" s="23">
        <v>0</v>
      </c>
      <c r="K542" s="23">
        <v>0</v>
      </c>
      <c r="L542" s="23">
        <v>10</v>
      </c>
      <c r="M542" s="23" t="s">
        <v>76</v>
      </c>
      <c r="N542" s="25">
        <f t="shared" si="59"/>
        <v>10</v>
      </c>
      <c r="O542" s="26">
        <v>4100</v>
      </c>
      <c r="P542" s="26">
        <f t="shared" si="60"/>
        <v>41000</v>
      </c>
      <c r="Q542" s="23">
        <v>1</v>
      </c>
      <c r="R542" s="23" t="s">
        <v>1844</v>
      </c>
      <c r="S542" s="27" t="s">
        <v>1845</v>
      </c>
      <c r="T542" s="23" t="s">
        <v>1846</v>
      </c>
      <c r="U542" s="23" t="s">
        <v>1851</v>
      </c>
      <c r="V542" s="24" t="s">
        <v>1854</v>
      </c>
      <c r="W542" s="23" t="s">
        <v>1853</v>
      </c>
      <c r="X542" s="23" t="s">
        <v>49</v>
      </c>
      <c r="Y542" s="23" t="s">
        <v>318</v>
      </c>
      <c r="Z542" s="23">
        <v>64</v>
      </c>
      <c r="AA542" s="28">
        <v>100</v>
      </c>
      <c r="AB542" s="26">
        <v>8200</v>
      </c>
      <c r="AC542" s="26">
        <f t="shared" si="62"/>
        <v>524800</v>
      </c>
      <c r="AD542" s="28">
        <v>12</v>
      </c>
      <c r="AE542" s="28">
        <v>14</v>
      </c>
      <c r="AF542" s="26">
        <f t="shared" si="63"/>
        <v>451328</v>
      </c>
      <c r="AG542" s="26">
        <f>P542+AF542</f>
        <v>492328</v>
      </c>
      <c r="AH542" s="26">
        <f t="shared" si="64"/>
        <v>492328</v>
      </c>
      <c r="AI542" s="26">
        <v>0</v>
      </c>
      <c r="AJ542" s="26">
        <f t="shared" si="61"/>
        <v>492328</v>
      </c>
      <c r="AK542" s="26">
        <v>0.02</v>
      </c>
      <c r="AL542" s="26">
        <f t="shared" si="65"/>
        <v>98.47</v>
      </c>
      <c r="AM542" s="3" t="s">
        <v>1855</v>
      </c>
    </row>
    <row r="543" spans="1:39" x14ac:dyDescent="0.25">
      <c r="A543" s="23"/>
      <c r="B543" s="24"/>
      <c r="C543" s="23"/>
      <c r="D543" s="23"/>
      <c r="E543" s="23"/>
      <c r="F543" s="23"/>
      <c r="G543" s="24"/>
      <c r="H543" s="23"/>
      <c r="I543" s="23"/>
      <c r="J543" s="23">
        <v>0</v>
      </c>
      <c r="K543" s="23">
        <v>0</v>
      </c>
      <c r="L543" s="23">
        <v>10</v>
      </c>
      <c r="M543" s="23" t="s">
        <v>76</v>
      </c>
      <c r="N543" s="25">
        <f t="shared" si="59"/>
        <v>10</v>
      </c>
      <c r="O543" s="26">
        <v>4100</v>
      </c>
      <c r="P543" s="26">
        <f t="shared" si="60"/>
        <v>41000</v>
      </c>
      <c r="Q543" s="23">
        <v>1</v>
      </c>
      <c r="R543" s="23" t="s">
        <v>1844</v>
      </c>
      <c r="S543" s="27" t="s">
        <v>1845</v>
      </c>
      <c r="T543" s="23" t="s">
        <v>1846</v>
      </c>
      <c r="U543" s="23" t="s">
        <v>1851</v>
      </c>
      <c r="V543" s="24" t="s">
        <v>1856</v>
      </c>
      <c r="W543" s="23" t="s">
        <v>1853</v>
      </c>
      <c r="X543" s="23" t="s">
        <v>49</v>
      </c>
      <c r="Y543" s="23" t="s">
        <v>318</v>
      </c>
      <c r="Z543" s="23">
        <v>64</v>
      </c>
      <c r="AA543" s="28">
        <v>100</v>
      </c>
      <c r="AB543" s="26">
        <v>8200</v>
      </c>
      <c r="AC543" s="26">
        <f t="shared" si="62"/>
        <v>524800</v>
      </c>
      <c r="AD543" s="28">
        <v>12</v>
      </c>
      <c r="AE543" s="28">
        <v>14</v>
      </c>
      <c r="AF543" s="26">
        <f t="shared" si="63"/>
        <v>451328</v>
      </c>
      <c r="AG543" s="26">
        <f>P543+AF543</f>
        <v>492328</v>
      </c>
      <c r="AH543" s="26">
        <f t="shared" si="64"/>
        <v>492328</v>
      </c>
      <c r="AI543" s="26">
        <v>0</v>
      </c>
      <c r="AJ543" s="26">
        <f t="shared" si="61"/>
        <v>492328</v>
      </c>
      <c r="AK543" s="26">
        <v>0.02</v>
      </c>
      <c r="AL543" s="26">
        <f t="shared" si="65"/>
        <v>98.47</v>
      </c>
      <c r="AM543" s="3" t="s">
        <v>1855</v>
      </c>
    </row>
    <row r="544" spans="1:39" x14ac:dyDescent="0.25">
      <c r="A544" s="23"/>
      <c r="B544" s="24"/>
      <c r="C544" s="23"/>
      <c r="D544" s="23"/>
      <c r="E544" s="23"/>
      <c r="F544" s="23"/>
      <c r="G544" s="24"/>
      <c r="H544" s="23"/>
      <c r="I544" s="23"/>
      <c r="J544" s="23">
        <v>0</v>
      </c>
      <c r="K544" s="23">
        <v>0</v>
      </c>
      <c r="L544" s="23">
        <v>10</v>
      </c>
      <c r="M544" s="23" t="s">
        <v>76</v>
      </c>
      <c r="N544" s="25">
        <f t="shared" si="59"/>
        <v>10</v>
      </c>
      <c r="O544" s="26">
        <v>4100</v>
      </c>
      <c r="P544" s="26">
        <f t="shared" si="60"/>
        <v>41000</v>
      </c>
      <c r="Q544" s="23">
        <v>1</v>
      </c>
      <c r="R544" s="23" t="s">
        <v>1844</v>
      </c>
      <c r="S544" s="27" t="s">
        <v>1845</v>
      </c>
      <c r="T544" s="23" t="s">
        <v>1846</v>
      </c>
      <c r="U544" s="23" t="s">
        <v>1851</v>
      </c>
      <c r="V544" s="24" t="s">
        <v>1857</v>
      </c>
      <c r="W544" s="23" t="s">
        <v>1853</v>
      </c>
      <c r="X544" s="23" t="s">
        <v>49</v>
      </c>
      <c r="Y544" s="23" t="s">
        <v>318</v>
      </c>
      <c r="Z544" s="23">
        <v>64</v>
      </c>
      <c r="AA544" s="28">
        <v>100</v>
      </c>
      <c r="AB544" s="26">
        <v>8200</v>
      </c>
      <c r="AC544" s="26">
        <f t="shared" si="62"/>
        <v>524800</v>
      </c>
      <c r="AD544" s="28">
        <v>12</v>
      </c>
      <c r="AE544" s="28">
        <v>14</v>
      </c>
      <c r="AF544" s="26">
        <f t="shared" si="63"/>
        <v>451328</v>
      </c>
      <c r="AG544" s="26">
        <f>P544+AF544</f>
        <v>492328</v>
      </c>
      <c r="AH544" s="26">
        <f t="shared" si="64"/>
        <v>492328</v>
      </c>
      <c r="AI544" s="26">
        <v>0</v>
      </c>
      <c r="AJ544" s="26">
        <f t="shared" si="61"/>
        <v>492328</v>
      </c>
      <c r="AK544" s="26">
        <v>0.02</v>
      </c>
      <c r="AL544" s="26">
        <f t="shared" si="65"/>
        <v>98.47</v>
      </c>
      <c r="AM544" s="3" t="s">
        <v>1855</v>
      </c>
    </row>
    <row r="545" spans="1:39" x14ac:dyDescent="0.25">
      <c r="A545" s="23"/>
      <c r="B545" s="24"/>
      <c r="C545" s="23"/>
      <c r="D545" s="23"/>
      <c r="E545" s="23"/>
      <c r="F545" s="23"/>
      <c r="G545" s="24"/>
      <c r="H545" s="23"/>
      <c r="I545" s="23"/>
      <c r="J545" s="23">
        <v>0</v>
      </c>
      <c r="K545" s="23">
        <v>0</v>
      </c>
      <c r="L545" s="23">
        <v>10</v>
      </c>
      <c r="M545" s="23" t="s">
        <v>45</v>
      </c>
      <c r="N545" s="25">
        <f t="shared" si="59"/>
        <v>10</v>
      </c>
      <c r="O545" s="26">
        <v>4100</v>
      </c>
      <c r="P545" s="26">
        <f t="shared" si="60"/>
        <v>41000</v>
      </c>
      <c r="Q545" s="23">
        <v>1</v>
      </c>
      <c r="R545" s="23" t="s">
        <v>1844</v>
      </c>
      <c r="S545" s="27" t="s">
        <v>1845</v>
      </c>
      <c r="T545" s="23" t="s">
        <v>1846</v>
      </c>
      <c r="U545" s="23" t="s">
        <v>1851</v>
      </c>
      <c r="V545" s="24" t="s">
        <v>1858</v>
      </c>
      <c r="W545" s="23" t="s">
        <v>1853</v>
      </c>
      <c r="X545" s="23" t="s">
        <v>49</v>
      </c>
      <c r="Y545" s="23" t="s">
        <v>1859</v>
      </c>
      <c r="Z545" s="23">
        <v>40</v>
      </c>
      <c r="AA545" s="28">
        <v>62.5</v>
      </c>
      <c r="AB545" s="26">
        <v>8200</v>
      </c>
      <c r="AC545" s="26">
        <f t="shared" si="62"/>
        <v>328000</v>
      </c>
      <c r="AD545" s="28">
        <v>12</v>
      </c>
      <c r="AE545" s="28">
        <v>14</v>
      </c>
      <c r="AF545" s="26">
        <f t="shared" si="63"/>
        <v>282080</v>
      </c>
      <c r="AG545" s="26">
        <f>P545+AF545+AF546</f>
        <v>492328</v>
      </c>
      <c r="AH545" s="26">
        <f t="shared" si="64"/>
        <v>307705</v>
      </c>
      <c r="AI545" s="26">
        <v>0</v>
      </c>
      <c r="AJ545" s="26">
        <f t="shared" si="61"/>
        <v>307705</v>
      </c>
      <c r="AK545" s="26">
        <v>0.3</v>
      </c>
      <c r="AL545" s="26">
        <f t="shared" si="65"/>
        <v>923.12</v>
      </c>
      <c r="AM545" s="3" t="s">
        <v>1860</v>
      </c>
    </row>
    <row r="546" spans="1:39" x14ac:dyDescent="0.25">
      <c r="A546" s="23"/>
      <c r="B546" s="24"/>
      <c r="C546" s="23"/>
      <c r="D546" s="23"/>
      <c r="E546" s="23"/>
      <c r="F546" s="23"/>
      <c r="G546" s="24"/>
      <c r="H546" s="23"/>
      <c r="I546" s="23"/>
      <c r="J546" s="23"/>
      <c r="K546" s="23"/>
      <c r="L546" s="23"/>
      <c r="M546" s="23"/>
      <c r="N546" s="25"/>
      <c r="O546" s="26"/>
      <c r="P546" s="26"/>
      <c r="Q546" s="23"/>
      <c r="R546" s="23"/>
      <c r="S546" s="27"/>
      <c r="T546" s="23"/>
      <c r="U546" s="23"/>
      <c r="V546" s="24"/>
      <c r="W546" s="23"/>
      <c r="X546" s="23"/>
      <c r="Y546" s="23" t="s">
        <v>318</v>
      </c>
      <c r="Z546" s="23">
        <v>24</v>
      </c>
      <c r="AA546" s="28">
        <v>37.5</v>
      </c>
      <c r="AB546" s="26">
        <v>8200</v>
      </c>
      <c r="AC546" s="26">
        <f t="shared" si="62"/>
        <v>196800</v>
      </c>
      <c r="AD546" s="28">
        <v>12</v>
      </c>
      <c r="AE546" s="28">
        <v>14</v>
      </c>
      <c r="AF546" s="26">
        <f t="shared" si="63"/>
        <v>169248</v>
      </c>
      <c r="AG546" s="26">
        <f>P545+AF545+AF546</f>
        <v>492328</v>
      </c>
      <c r="AH546" s="26">
        <f t="shared" si="64"/>
        <v>184623</v>
      </c>
      <c r="AI546" s="26">
        <v>0</v>
      </c>
      <c r="AJ546" s="26">
        <f t="shared" si="61"/>
        <v>184623</v>
      </c>
      <c r="AK546" s="26">
        <v>0.02</v>
      </c>
      <c r="AL546" s="26">
        <f t="shared" si="65"/>
        <v>36.92</v>
      </c>
      <c r="AM546" s="3" t="s">
        <v>1275</v>
      </c>
    </row>
    <row r="547" spans="1:39" x14ac:dyDescent="0.25">
      <c r="A547" s="23"/>
      <c r="B547" s="24"/>
      <c r="C547" s="23"/>
      <c r="D547" s="23"/>
      <c r="E547" s="23"/>
      <c r="F547" s="23"/>
      <c r="G547" s="24"/>
      <c r="H547" s="23"/>
      <c r="I547" s="23"/>
      <c r="J547" s="23">
        <v>0</v>
      </c>
      <c r="K547" s="23">
        <v>0</v>
      </c>
      <c r="L547" s="23">
        <v>10</v>
      </c>
      <c r="M547" s="23" t="s">
        <v>45</v>
      </c>
      <c r="N547" s="25">
        <f>((J547*400)+(K547*100))+L547</f>
        <v>10</v>
      </c>
      <c r="O547" s="26">
        <v>4100</v>
      </c>
      <c r="P547" s="26">
        <f>N547*O547</f>
        <v>41000</v>
      </c>
      <c r="Q547" s="23">
        <v>1</v>
      </c>
      <c r="R547" s="23" t="s">
        <v>1844</v>
      </c>
      <c r="S547" s="27" t="s">
        <v>1845</v>
      </c>
      <c r="T547" s="23" t="s">
        <v>1846</v>
      </c>
      <c r="U547" s="23" t="s">
        <v>1851</v>
      </c>
      <c r="V547" s="24" t="s">
        <v>1861</v>
      </c>
      <c r="W547" s="23" t="s">
        <v>1853</v>
      </c>
      <c r="X547" s="23" t="s">
        <v>49</v>
      </c>
      <c r="Y547" s="23" t="s">
        <v>1859</v>
      </c>
      <c r="Z547" s="23">
        <v>40</v>
      </c>
      <c r="AA547" s="28">
        <v>62.5</v>
      </c>
      <c r="AB547" s="26">
        <v>8200</v>
      </c>
      <c r="AC547" s="26">
        <f t="shared" si="62"/>
        <v>328000</v>
      </c>
      <c r="AD547" s="28">
        <v>12</v>
      </c>
      <c r="AE547" s="28">
        <v>14</v>
      </c>
      <c r="AF547" s="26">
        <f t="shared" si="63"/>
        <v>282080</v>
      </c>
      <c r="AG547" s="26">
        <f>P547+AF547+AF548</f>
        <v>492328</v>
      </c>
      <c r="AH547" s="26">
        <f t="shared" si="64"/>
        <v>307705</v>
      </c>
      <c r="AI547" s="26">
        <v>0</v>
      </c>
      <c r="AJ547" s="26">
        <f t="shared" si="61"/>
        <v>307705</v>
      </c>
      <c r="AK547" s="26">
        <v>0.3</v>
      </c>
      <c r="AL547" s="26">
        <f t="shared" si="65"/>
        <v>923.12</v>
      </c>
      <c r="AM547" s="3" t="s">
        <v>1862</v>
      </c>
    </row>
    <row r="548" spans="1:39" x14ac:dyDescent="0.25">
      <c r="A548" s="23"/>
      <c r="B548" s="24"/>
      <c r="C548" s="23"/>
      <c r="D548" s="23"/>
      <c r="E548" s="23"/>
      <c r="F548" s="23"/>
      <c r="G548" s="24"/>
      <c r="H548" s="23"/>
      <c r="I548" s="23"/>
      <c r="J548" s="23"/>
      <c r="K548" s="23"/>
      <c r="L548" s="23"/>
      <c r="M548" s="23"/>
      <c r="N548" s="25"/>
      <c r="O548" s="26"/>
      <c r="P548" s="26"/>
      <c r="Q548" s="23"/>
      <c r="R548" s="23"/>
      <c r="S548" s="27"/>
      <c r="T548" s="23"/>
      <c r="U548" s="23"/>
      <c r="V548" s="24"/>
      <c r="W548" s="23"/>
      <c r="X548" s="23"/>
      <c r="Y548" s="23" t="s">
        <v>318</v>
      </c>
      <c r="Z548" s="23">
        <v>24</v>
      </c>
      <c r="AA548" s="28">
        <v>37.5</v>
      </c>
      <c r="AB548" s="26">
        <v>8200</v>
      </c>
      <c r="AC548" s="26">
        <f t="shared" si="62"/>
        <v>196800</v>
      </c>
      <c r="AD548" s="28">
        <v>12</v>
      </c>
      <c r="AE548" s="28">
        <v>14</v>
      </c>
      <c r="AF548" s="26">
        <f t="shared" si="63"/>
        <v>169248</v>
      </c>
      <c r="AG548" s="26">
        <f>P547+AF547+AF548</f>
        <v>492328</v>
      </c>
      <c r="AH548" s="26">
        <f t="shared" si="64"/>
        <v>184623</v>
      </c>
      <c r="AI548" s="26">
        <v>0</v>
      </c>
      <c r="AJ548" s="26">
        <f t="shared" si="61"/>
        <v>184623</v>
      </c>
      <c r="AK548" s="26">
        <v>0.02</v>
      </c>
      <c r="AL548" s="26">
        <f t="shared" si="65"/>
        <v>36.92</v>
      </c>
      <c r="AM548" s="3" t="s">
        <v>1275</v>
      </c>
    </row>
    <row r="549" spans="1:39" x14ac:dyDescent="0.25">
      <c r="A549" s="23"/>
      <c r="B549" s="24"/>
      <c r="C549" s="23"/>
      <c r="D549" s="23"/>
      <c r="E549" s="23"/>
      <c r="F549" s="23"/>
      <c r="G549" s="24"/>
      <c r="H549" s="23"/>
      <c r="I549" s="23"/>
      <c r="J549" s="23">
        <v>0</v>
      </c>
      <c r="K549" s="23">
        <v>0</v>
      </c>
      <c r="L549" s="23">
        <v>10</v>
      </c>
      <c r="M549" s="23" t="s">
        <v>45</v>
      </c>
      <c r="N549" s="25">
        <f>((J549*400)+(K549*100))+L549</f>
        <v>10</v>
      </c>
      <c r="O549" s="26">
        <v>4100</v>
      </c>
      <c r="P549" s="26">
        <f>N549*O549</f>
        <v>41000</v>
      </c>
      <c r="Q549" s="23">
        <v>1</v>
      </c>
      <c r="R549" s="23" t="s">
        <v>1844</v>
      </c>
      <c r="S549" s="27" t="s">
        <v>1845</v>
      </c>
      <c r="T549" s="23" t="s">
        <v>1846</v>
      </c>
      <c r="U549" s="23" t="s">
        <v>1851</v>
      </c>
      <c r="V549" s="24" t="s">
        <v>1863</v>
      </c>
      <c r="W549" s="23" t="s">
        <v>1853</v>
      </c>
      <c r="X549" s="23" t="s">
        <v>49</v>
      </c>
      <c r="Y549" s="23" t="s">
        <v>1859</v>
      </c>
      <c r="Z549" s="23">
        <v>40</v>
      </c>
      <c r="AA549" s="28">
        <v>62.5</v>
      </c>
      <c r="AB549" s="26">
        <v>8200</v>
      </c>
      <c r="AC549" s="26">
        <f t="shared" si="62"/>
        <v>328000</v>
      </c>
      <c r="AD549" s="28">
        <v>12</v>
      </c>
      <c r="AE549" s="28">
        <v>14</v>
      </c>
      <c r="AF549" s="26">
        <f t="shared" si="63"/>
        <v>282080</v>
      </c>
      <c r="AG549" s="26">
        <f>P549+AF549+AF550</f>
        <v>492328</v>
      </c>
      <c r="AH549" s="26">
        <f t="shared" si="64"/>
        <v>307705</v>
      </c>
      <c r="AI549" s="26">
        <v>0</v>
      </c>
      <c r="AJ549" s="26">
        <f t="shared" si="61"/>
        <v>307705</v>
      </c>
      <c r="AK549" s="26">
        <v>0.3</v>
      </c>
      <c r="AL549" s="26">
        <f t="shared" si="65"/>
        <v>923.12</v>
      </c>
      <c r="AM549" s="3" t="s">
        <v>1864</v>
      </c>
    </row>
    <row r="550" spans="1:39" x14ac:dyDescent="0.25">
      <c r="A550" s="23"/>
      <c r="B550" s="24"/>
      <c r="C550" s="23"/>
      <c r="D550" s="23"/>
      <c r="E550" s="23"/>
      <c r="F550" s="23"/>
      <c r="G550" s="24"/>
      <c r="H550" s="23"/>
      <c r="I550" s="23"/>
      <c r="J550" s="23"/>
      <c r="K550" s="23"/>
      <c r="L550" s="23"/>
      <c r="M550" s="23"/>
      <c r="N550" s="25"/>
      <c r="O550" s="26"/>
      <c r="P550" s="26"/>
      <c r="Q550" s="23"/>
      <c r="R550" s="23"/>
      <c r="S550" s="27"/>
      <c r="T550" s="23"/>
      <c r="U550" s="23"/>
      <c r="V550" s="24"/>
      <c r="W550" s="23"/>
      <c r="X550" s="23"/>
      <c r="Y550" s="23" t="s">
        <v>318</v>
      </c>
      <c r="Z550" s="23">
        <v>24</v>
      </c>
      <c r="AA550" s="28">
        <v>37.5</v>
      </c>
      <c r="AB550" s="26">
        <v>8200</v>
      </c>
      <c r="AC550" s="26">
        <f t="shared" si="62"/>
        <v>196800</v>
      </c>
      <c r="AD550" s="28">
        <v>12</v>
      </c>
      <c r="AE550" s="28">
        <v>14</v>
      </c>
      <c r="AF550" s="26">
        <f t="shared" si="63"/>
        <v>169248</v>
      </c>
      <c r="AG550" s="26">
        <f>P549+AF549+AF550</f>
        <v>492328</v>
      </c>
      <c r="AH550" s="26">
        <f t="shared" si="64"/>
        <v>184623</v>
      </c>
      <c r="AI550" s="26">
        <v>0</v>
      </c>
      <c r="AJ550" s="26">
        <f t="shared" si="61"/>
        <v>184623</v>
      </c>
      <c r="AK550" s="26">
        <v>0.02</v>
      </c>
      <c r="AL550" s="26">
        <f t="shared" si="65"/>
        <v>36.92</v>
      </c>
      <c r="AM550" s="3" t="s">
        <v>1275</v>
      </c>
    </row>
    <row r="551" spans="1:39" x14ac:dyDescent="0.25">
      <c r="A551" s="23"/>
      <c r="B551" s="24"/>
      <c r="C551" s="23"/>
      <c r="D551" s="23"/>
      <c r="E551" s="23"/>
      <c r="F551" s="23"/>
      <c r="G551" s="24"/>
      <c r="H551" s="23"/>
      <c r="I551" s="23"/>
      <c r="J551" s="23">
        <v>0</v>
      </c>
      <c r="K551" s="23">
        <v>0</v>
      </c>
      <c r="L551" s="23">
        <v>10</v>
      </c>
      <c r="M551" s="23" t="s">
        <v>45</v>
      </c>
      <c r="N551" s="25">
        <f>((J551*400)+(K551*100))+L551</f>
        <v>10</v>
      </c>
      <c r="O551" s="26">
        <v>4100</v>
      </c>
      <c r="P551" s="26">
        <f>N551*O551</f>
        <v>41000</v>
      </c>
      <c r="Q551" s="23">
        <v>1</v>
      </c>
      <c r="R551" s="23" t="s">
        <v>1844</v>
      </c>
      <c r="S551" s="27" t="s">
        <v>1845</v>
      </c>
      <c r="T551" s="23" t="s">
        <v>1846</v>
      </c>
      <c r="U551" s="23" t="s">
        <v>1851</v>
      </c>
      <c r="V551" s="24" t="s">
        <v>1865</v>
      </c>
      <c r="W551" s="23" t="s">
        <v>1853</v>
      </c>
      <c r="X551" s="23" t="s">
        <v>49</v>
      </c>
      <c r="Y551" s="23" t="s">
        <v>318</v>
      </c>
      <c r="Z551" s="23">
        <v>64</v>
      </c>
      <c r="AA551" s="28">
        <v>100</v>
      </c>
      <c r="AB551" s="26">
        <v>8200</v>
      </c>
      <c r="AC551" s="26">
        <f t="shared" si="62"/>
        <v>524800</v>
      </c>
      <c r="AD551" s="28">
        <v>12</v>
      </c>
      <c r="AE551" s="28">
        <v>14</v>
      </c>
      <c r="AF551" s="26">
        <f t="shared" si="63"/>
        <v>451328</v>
      </c>
      <c r="AG551" s="26">
        <f>P551+AF551</f>
        <v>492328</v>
      </c>
      <c r="AH551" s="26">
        <f t="shared" si="64"/>
        <v>492328</v>
      </c>
      <c r="AI551" s="26">
        <v>0</v>
      </c>
      <c r="AJ551" s="26">
        <f t="shared" si="61"/>
        <v>492328</v>
      </c>
      <c r="AK551" s="26">
        <v>0.02</v>
      </c>
      <c r="AL551" s="26">
        <f t="shared" si="65"/>
        <v>98.47</v>
      </c>
      <c r="AM551" s="3" t="s">
        <v>1866</v>
      </c>
    </row>
    <row r="552" spans="1:39" x14ac:dyDescent="0.25">
      <c r="A552" s="23"/>
      <c r="B552" s="24"/>
      <c r="C552" s="23"/>
      <c r="D552" s="23"/>
      <c r="E552" s="23"/>
      <c r="F552" s="23"/>
      <c r="G552" s="24"/>
      <c r="H552" s="23"/>
      <c r="I552" s="23"/>
      <c r="J552" s="23">
        <v>0</v>
      </c>
      <c r="K552" s="23">
        <v>0</v>
      </c>
      <c r="L552" s="23">
        <v>10</v>
      </c>
      <c r="M552" s="23" t="s">
        <v>76</v>
      </c>
      <c r="N552" s="25">
        <f>((J552*400)+(K552*100))+L552</f>
        <v>10</v>
      </c>
      <c r="O552" s="26">
        <v>4100</v>
      </c>
      <c r="P552" s="26">
        <f>N552*O552</f>
        <v>41000</v>
      </c>
      <c r="Q552" s="23">
        <v>1</v>
      </c>
      <c r="R552" s="23" t="s">
        <v>1844</v>
      </c>
      <c r="S552" s="27" t="s">
        <v>1845</v>
      </c>
      <c r="T552" s="23" t="s">
        <v>1846</v>
      </c>
      <c r="U552" s="23" t="s">
        <v>1851</v>
      </c>
      <c r="V552" s="24" t="s">
        <v>1867</v>
      </c>
      <c r="W552" s="23" t="s">
        <v>1853</v>
      </c>
      <c r="X552" s="23" t="s">
        <v>49</v>
      </c>
      <c r="Y552" s="23" t="s">
        <v>318</v>
      </c>
      <c r="Z552" s="23">
        <v>80</v>
      </c>
      <c r="AA552" s="28">
        <v>100</v>
      </c>
      <c r="AB552" s="26">
        <v>8200</v>
      </c>
      <c r="AC552" s="26">
        <f t="shared" si="62"/>
        <v>656000</v>
      </c>
      <c r="AD552" s="28">
        <v>12</v>
      </c>
      <c r="AE552" s="28">
        <v>14</v>
      </c>
      <c r="AF552" s="26">
        <f t="shared" si="63"/>
        <v>564160</v>
      </c>
      <c r="AG552" s="26">
        <f>P552+AF552</f>
        <v>605160</v>
      </c>
      <c r="AH552" s="26">
        <f t="shared" si="64"/>
        <v>605160</v>
      </c>
      <c r="AI552" s="26">
        <v>0</v>
      </c>
      <c r="AJ552" s="26">
        <f t="shared" si="61"/>
        <v>605160</v>
      </c>
      <c r="AK552" s="26">
        <v>0.02</v>
      </c>
      <c r="AL552" s="26">
        <f t="shared" si="65"/>
        <v>121.03</v>
      </c>
      <c r="AM552" s="3" t="s">
        <v>1855</v>
      </c>
    </row>
    <row r="553" spans="1:39" x14ac:dyDescent="0.25">
      <c r="A553" s="23"/>
      <c r="B553" s="24"/>
      <c r="C553" s="23"/>
      <c r="D553" s="23"/>
      <c r="E553" s="23"/>
      <c r="F553" s="23"/>
      <c r="G553" s="24"/>
      <c r="H553" s="23"/>
      <c r="I553" s="23"/>
      <c r="J553" s="23">
        <v>0</v>
      </c>
      <c r="K553" s="23">
        <v>0</v>
      </c>
      <c r="L553" s="23">
        <v>25</v>
      </c>
      <c r="M553" s="23" t="s">
        <v>45</v>
      </c>
      <c r="N553" s="25">
        <f>((J553*400)+(K553*100))+L553</f>
        <v>25</v>
      </c>
      <c r="O553" s="26">
        <v>4100</v>
      </c>
      <c r="P553" s="26">
        <f>N553*O553</f>
        <v>102500</v>
      </c>
      <c r="Q553" s="23">
        <v>1</v>
      </c>
      <c r="R553" s="23" t="s">
        <v>1844</v>
      </c>
      <c r="S553" s="27" t="s">
        <v>1845</v>
      </c>
      <c r="T553" s="23" t="s">
        <v>1846</v>
      </c>
      <c r="U553" s="23" t="s">
        <v>1851</v>
      </c>
      <c r="V553" s="24" t="s">
        <v>1868</v>
      </c>
      <c r="W553" s="23" t="s">
        <v>1853</v>
      </c>
      <c r="X553" s="23" t="s">
        <v>49</v>
      </c>
      <c r="Y553" s="23" t="s">
        <v>1859</v>
      </c>
      <c r="Z553" s="23">
        <v>100</v>
      </c>
      <c r="AA553" s="28">
        <v>62.5</v>
      </c>
      <c r="AB553" s="26">
        <v>8200</v>
      </c>
      <c r="AC553" s="26">
        <f t="shared" si="62"/>
        <v>820000</v>
      </c>
      <c r="AD553" s="28">
        <v>12</v>
      </c>
      <c r="AE553" s="28">
        <v>14</v>
      </c>
      <c r="AF553" s="26">
        <f t="shared" si="63"/>
        <v>705200</v>
      </c>
      <c r="AG553" s="26">
        <f>P553+AF553+AF554</f>
        <v>1230820</v>
      </c>
      <c r="AH553" s="26">
        <f t="shared" si="64"/>
        <v>769262.5</v>
      </c>
      <c r="AI553" s="26">
        <v>0</v>
      </c>
      <c r="AJ553" s="26">
        <f t="shared" si="61"/>
        <v>769262.5</v>
      </c>
      <c r="AK553" s="26">
        <v>0.3</v>
      </c>
      <c r="AL553" s="26">
        <f t="shared" si="65"/>
        <v>2307.79</v>
      </c>
      <c r="AM553" s="3" t="s">
        <v>1836</v>
      </c>
    </row>
    <row r="554" spans="1:39" x14ac:dyDescent="0.25">
      <c r="A554" s="23"/>
      <c r="B554" s="24"/>
      <c r="C554" s="23"/>
      <c r="D554" s="23"/>
      <c r="E554" s="23"/>
      <c r="F554" s="23"/>
      <c r="G554" s="24"/>
      <c r="H554" s="23"/>
      <c r="I554" s="23"/>
      <c r="J554" s="23"/>
      <c r="K554" s="23"/>
      <c r="L554" s="23"/>
      <c r="M554" s="23"/>
      <c r="N554" s="25"/>
      <c r="O554" s="26"/>
      <c r="P554" s="26"/>
      <c r="Q554" s="23"/>
      <c r="R554" s="23"/>
      <c r="S554" s="27"/>
      <c r="T554" s="23"/>
      <c r="U554" s="23"/>
      <c r="V554" s="24"/>
      <c r="W554" s="23"/>
      <c r="X554" s="23"/>
      <c r="Y554" s="23" t="s">
        <v>318</v>
      </c>
      <c r="Z554" s="23">
        <v>60</v>
      </c>
      <c r="AA554" s="28">
        <v>37.5</v>
      </c>
      <c r="AB554" s="26">
        <v>8200</v>
      </c>
      <c r="AC554" s="26">
        <f t="shared" si="62"/>
        <v>492000</v>
      </c>
      <c r="AD554" s="28">
        <v>12</v>
      </c>
      <c r="AE554" s="28">
        <v>14</v>
      </c>
      <c r="AF554" s="26">
        <f t="shared" si="63"/>
        <v>423120</v>
      </c>
      <c r="AG554" s="26">
        <f>P553+AF553+AF554</f>
        <v>1230820</v>
      </c>
      <c r="AH554" s="26">
        <f t="shared" si="64"/>
        <v>461557.5</v>
      </c>
      <c r="AI554" s="26">
        <v>0</v>
      </c>
      <c r="AJ554" s="26">
        <f t="shared" si="61"/>
        <v>461557.5</v>
      </c>
      <c r="AK554" s="26">
        <v>0.02</v>
      </c>
      <c r="AL554" s="26">
        <f t="shared" si="65"/>
        <v>92.31</v>
      </c>
      <c r="AM554" s="3" t="s">
        <v>1275</v>
      </c>
    </row>
    <row r="555" spans="1:39" x14ac:dyDescent="0.25">
      <c r="A555" s="23"/>
      <c r="B555" s="24"/>
      <c r="C555" s="23"/>
      <c r="D555" s="23"/>
      <c r="E555" s="23"/>
      <c r="F555" s="23"/>
      <c r="G555" s="24"/>
      <c r="H555" s="23"/>
      <c r="I555" s="23"/>
      <c r="J555" s="23">
        <v>0</v>
      </c>
      <c r="K555" s="23">
        <v>0</v>
      </c>
      <c r="L555" s="23">
        <v>25</v>
      </c>
      <c r="M555" s="23" t="s">
        <v>91</v>
      </c>
      <c r="N555" s="25">
        <f t="shared" ref="N555:N560" si="66">((J555*400)+(K555*100))+L555</f>
        <v>25</v>
      </c>
      <c r="O555" s="26">
        <v>4100</v>
      </c>
      <c r="P555" s="26">
        <f t="shared" ref="P555:P560" si="67">N555*O555</f>
        <v>102500</v>
      </c>
      <c r="Q555" s="23">
        <v>1</v>
      </c>
      <c r="R555" s="23" t="s">
        <v>1869</v>
      </c>
      <c r="S555" s="27" t="s">
        <v>1870</v>
      </c>
      <c r="T555" s="23" t="s">
        <v>1871</v>
      </c>
      <c r="U555" s="23" t="s">
        <v>1872</v>
      </c>
      <c r="V555" s="24" t="s">
        <v>1873</v>
      </c>
      <c r="W555" s="23" t="s">
        <v>584</v>
      </c>
      <c r="X555" s="23" t="s">
        <v>49</v>
      </c>
      <c r="Y555" s="23" t="s">
        <v>54</v>
      </c>
      <c r="Z555" s="23">
        <v>100</v>
      </c>
      <c r="AA555" s="28">
        <v>100</v>
      </c>
      <c r="AB555" s="26">
        <v>7300</v>
      </c>
      <c r="AC555" s="26">
        <f t="shared" si="62"/>
        <v>730000</v>
      </c>
      <c r="AD555" s="28">
        <v>7</v>
      </c>
      <c r="AE555" s="28">
        <v>7</v>
      </c>
      <c r="AF555" s="26">
        <f t="shared" si="63"/>
        <v>678900</v>
      </c>
      <c r="AG555" s="26">
        <f t="shared" ref="AG555:AG560" si="68">P555+AF555</f>
        <v>781400</v>
      </c>
      <c r="AH555" s="26">
        <f t="shared" si="64"/>
        <v>781400</v>
      </c>
      <c r="AI555" s="26">
        <v>0</v>
      </c>
      <c r="AJ555" s="26">
        <f t="shared" si="61"/>
        <v>781400</v>
      </c>
      <c r="AK555" s="26">
        <v>0.3</v>
      </c>
      <c r="AL555" s="26">
        <f t="shared" si="65"/>
        <v>2344.1999999999998</v>
      </c>
      <c r="AM555" s="3" t="s">
        <v>1874</v>
      </c>
    </row>
    <row r="556" spans="1:39" x14ac:dyDescent="0.25">
      <c r="A556" s="23"/>
      <c r="B556" s="24"/>
      <c r="C556" s="23"/>
      <c r="D556" s="23"/>
      <c r="E556" s="23"/>
      <c r="F556" s="23"/>
      <c r="G556" s="24"/>
      <c r="H556" s="23"/>
      <c r="I556" s="23"/>
      <c r="J556" s="23">
        <v>0</v>
      </c>
      <c r="K556" s="23">
        <v>0</v>
      </c>
      <c r="L556" s="23">
        <v>16.5</v>
      </c>
      <c r="M556" s="23" t="s">
        <v>91</v>
      </c>
      <c r="N556" s="25">
        <f t="shared" si="66"/>
        <v>16.5</v>
      </c>
      <c r="O556" s="26">
        <v>4100</v>
      </c>
      <c r="P556" s="26">
        <f t="shared" si="67"/>
        <v>67650</v>
      </c>
      <c r="Q556" s="23">
        <v>1</v>
      </c>
      <c r="R556" s="23" t="s">
        <v>1869</v>
      </c>
      <c r="S556" s="27" t="s">
        <v>1870</v>
      </c>
      <c r="T556" s="23" t="s">
        <v>1871</v>
      </c>
      <c r="U556" s="23" t="s">
        <v>1872</v>
      </c>
      <c r="V556" s="24" t="s">
        <v>1875</v>
      </c>
      <c r="W556" s="23" t="s">
        <v>53</v>
      </c>
      <c r="X556" s="23" t="s">
        <v>49</v>
      </c>
      <c r="Y556" s="23" t="s">
        <v>54</v>
      </c>
      <c r="Z556" s="23">
        <v>66</v>
      </c>
      <c r="AA556" s="28">
        <v>100</v>
      </c>
      <c r="AB556" s="26">
        <v>2750</v>
      </c>
      <c r="AC556" s="26">
        <f t="shared" si="62"/>
        <v>181500</v>
      </c>
      <c r="AD556" s="28">
        <v>7</v>
      </c>
      <c r="AE556" s="28">
        <v>7</v>
      </c>
      <c r="AF556" s="26">
        <f t="shared" si="63"/>
        <v>168795</v>
      </c>
      <c r="AG556" s="26">
        <f t="shared" si="68"/>
        <v>236445</v>
      </c>
      <c r="AH556" s="26">
        <f t="shared" si="64"/>
        <v>236445</v>
      </c>
      <c r="AI556" s="26">
        <v>0</v>
      </c>
      <c r="AJ556" s="26">
        <f t="shared" si="61"/>
        <v>236445</v>
      </c>
      <c r="AK556" s="26">
        <v>0.3</v>
      </c>
      <c r="AL556" s="26">
        <f t="shared" si="65"/>
        <v>709.34</v>
      </c>
      <c r="AM556" s="3" t="s">
        <v>1876</v>
      </c>
    </row>
    <row r="557" spans="1:39" x14ac:dyDescent="0.25">
      <c r="A557" s="23"/>
      <c r="B557" s="24"/>
      <c r="C557" s="23"/>
      <c r="D557" s="23"/>
      <c r="E557" s="23"/>
      <c r="F557" s="23"/>
      <c r="G557" s="24"/>
      <c r="H557" s="23"/>
      <c r="I557" s="23"/>
      <c r="J557" s="23">
        <v>0</v>
      </c>
      <c r="K557" s="23">
        <v>0</v>
      </c>
      <c r="L557" s="23">
        <v>6</v>
      </c>
      <c r="M557" s="23" t="s">
        <v>91</v>
      </c>
      <c r="N557" s="25">
        <f t="shared" si="66"/>
        <v>6</v>
      </c>
      <c r="O557" s="26">
        <v>4100</v>
      </c>
      <c r="P557" s="26">
        <f t="shared" si="67"/>
        <v>24600</v>
      </c>
      <c r="Q557" s="23">
        <v>1</v>
      </c>
      <c r="R557" s="23" t="s">
        <v>1869</v>
      </c>
      <c r="S557" s="27" t="s">
        <v>1870</v>
      </c>
      <c r="T557" s="23" t="s">
        <v>1871</v>
      </c>
      <c r="U557" s="23" t="s">
        <v>1872</v>
      </c>
      <c r="V557" s="24" t="s">
        <v>1877</v>
      </c>
      <c r="W557" s="23" t="s">
        <v>53</v>
      </c>
      <c r="X557" s="23" t="s">
        <v>143</v>
      </c>
      <c r="Y557" s="23" t="s">
        <v>54</v>
      </c>
      <c r="Z557" s="23">
        <v>24</v>
      </c>
      <c r="AA557" s="28">
        <v>100</v>
      </c>
      <c r="AB557" s="26">
        <v>2750</v>
      </c>
      <c r="AC557" s="26">
        <f t="shared" si="62"/>
        <v>66000</v>
      </c>
      <c r="AD557" s="28">
        <v>7</v>
      </c>
      <c r="AE557" s="28">
        <v>18</v>
      </c>
      <c r="AF557" s="26">
        <f t="shared" si="63"/>
        <v>54120</v>
      </c>
      <c r="AG557" s="26">
        <f t="shared" si="68"/>
        <v>78720</v>
      </c>
      <c r="AH557" s="26">
        <f t="shared" si="64"/>
        <v>78720</v>
      </c>
      <c r="AI557" s="26">
        <v>0</v>
      </c>
      <c r="AJ557" s="26">
        <f t="shared" si="61"/>
        <v>78720</v>
      </c>
      <c r="AK557" s="26">
        <v>0.3</v>
      </c>
      <c r="AL557" s="26">
        <f t="shared" si="65"/>
        <v>236.16</v>
      </c>
      <c r="AM557" s="3" t="s">
        <v>1878</v>
      </c>
    </row>
    <row r="558" spans="1:39" x14ac:dyDescent="0.25">
      <c r="A558" s="23"/>
      <c r="B558" s="24"/>
      <c r="C558" s="23"/>
      <c r="D558" s="23"/>
      <c r="E558" s="23"/>
      <c r="F558" s="23"/>
      <c r="G558" s="24"/>
      <c r="H558" s="23"/>
      <c r="I558" s="23"/>
      <c r="J558" s="23">
        <v>0</v>
      </c>
      <c r="K558" s="23">
        <v>0</v>
      </c>
      <c r="L558" s="23">
        <v>31.5</v>
      </c>
      <c r="M558" s="23" t="s">
        <v>59</v>
      </c>
      <c r="N558" s="25">
        <f t="shared" si="66"/>
        <v>31.5</v>
      </c>
      <c r="O558" s="26">
        <v>4100</v>
      </c>
      <c r="P558" s="26">
        <f t="shared" si="67"/>
        <v>129150</v>
      </c>
      <c r="Q558" s="23">
        <v>1</v>
      </c>
      <c r="R558" s="23" t="s">
        <v>1844</v>
      </c>
      <c r="S558" s="27" t="s">
        <v>1845</v>
      </c>
      <c r="T558" s="23" t="s">
        <v>1846</v>
      </c>
      <c r="U558" s="23" t="s">
        <v>1851</v>
      </c>
      <c r="V558" s="24" t="s">
        <v>1879</v>
      </c>
      <c r="W558" s="23" t="s">
        <v>109</v>
      </c>
      <c r="X558" s="23" t="s">
        <v>49</v>
      </c>
      <c r="Y558" s="23" t="s">
        <v>50</v>
      </c>
      <c r="Z558" s="23">
        <v>171</v>
      </c>
      <c r="AA558" s="28">
        <v>100</v>
      </c>
      <c r="AB558" s="26">
        <v>8150</v>
      </c>
      <c r="AC558" s="26">
        <f t="shared" si="62"/>
        <v>1393650</v>
      </c>
      <c r="AD558" s="28">
        <v>34</v>
      </c>
      <c r="AE558" s="28">
        <v>58</v>
      </c>
      <c r="AF558" s="26">
        <f t="shared" si="63"/>
        <v>585333</v>
      </c>
      <c r="AG558" s="26">
        <f t="shared" si="68"/>
        <v>714483</v>
      </c>
      <c r="AH558" s="26">
        <f t="shared" si="64"/>
        <v>714483</v>
      </c>
      <c r="AI558" s="26">
        <v>50000000</v>
      </c>
      <c r="AJ558" s="26">
        <f t="shared" si="61"/>
        <v>0</v>
      </c>
      <c r="AK558" s="26">
        <v>0.02</v>
      </c>
      <c r="AL558" s="26">
        <f t="shared" si="65"/>
        <v>0</v>
      </c>
      <c r="AM558" s="3" t="s">
        <v>110</v>
      </c>
    </row>
    <row r="559" spans="1:39" x14ac:dyDescent="0.25">
      <c r="A559" s="23"/>
      <c r="B559" s="24"/>
      <c r="C559" s="23"/>
      <c r="D559" s="23"/>
      <c r="E559" s="23"/>
      <c r="F559" s="23"/>
      <c r="G559" s="24"/>
      <c r="H559" s="23"/>
      <c r="I559" s="23"/>
      <c r="J559" s="23">
        <v>0</v>
      </c>
      <c r="K559" s="23">
        <v>0</v>
      </c>
      <c r="L559" s="23">
        <v>16</v>
      </c>
      <c r="M559" s="23" t="s">
        <v>59</v>
      </c>
      <c r="N559" s="25">
        <f t="shared" si="66"/>
        <v>16</v>
      </c>
      <c r="O559" s="26">
        <v>4100</v>
      </c>
      <c r="P559" s="26">
        <f t="shared" si="67"/>
        <v>65600</v>
      </c>
      <c r="Q559" s="23">
        <v>1</v>
      </c>
      <c r="R559" s="23" t="s">
        <v>1844</v>
      </c>
      <c r="S559" s="27" t="s">
        <v>1845</v>
      </c>
      <c r="T559" s="23" t="s">
        <v>1846</v>
      </c>
      <c r="U559" s="23" t="s">
        <v>1851</v>
      </c>
      <c r="V559" s="24" t="s">
        <v>1880</v>
      </c>
      <c r="W559" s="23" t="s">
        <v>53</v>
      </c>
      <c r="X559" s="23" t="s">
        <v>143</v>
      </c>
      <c r="Y559" s="23" t="s">
        <v>50</v>
      </c>
      <c r="Z559" s="23">
        <v>64</v>
      </c>
      <c r="AA559" s="28">
        <v>100</v>
      </c>
      <c r="AB559" s="26">
        <v>2750</v>
      </c>
      <c r="AC559" s="26">
        <f t="shared" si="62"/>
        <v>176000</v>
      </c>
      <c r="AD559" s="28">
        <v>34</v>
      </c>
      <c r="AE559" s="28">
        <v>85</v>
      </c>
      <c r="AF559" s="26">
        <f t="shared" si="63"/>
        <v>26400</v>
      </c>
      <c r="AG559" s="26">
        <f t="shared" si="68"/>
        <v>92000</v>
      </c>
      <c r="AH559" s="26">
        <f t="shared" si="64"/>
        <v>92000</v>
      </c>
      <c r="AI559" s="26">
        <v>50000000</v>
      </c>
      <c r="AJ559" s="26">
        <f t="shared" si="61"/>
        <v>0</v>
      </c>
      <c r="AK559" s="26">
        <v>0.02</v>
      </c>
      <c r="AL559" s="26">
        <f t="shared" si="65"/>
        <v>0</v>
      </c>
      <c r="AM559" s="3" t="s">
        <v>83</v>
      </c>
    </row>
    <row r="560" spans="1:39" x14ac:dyDescent="0.25">
      <c r="A560" s="23"/>
      <c r="B560" s="24"/>
      <c r="C560" s="23"/>
      <c r="D560" s="23"/>
      <c r="E560" s="23"/>
      <c r="F560" s="23"/>
      <c r="G560" s="24"/>
      <c r="H560" s="23"/>
      <c r="I560" s="23"/>
      <c r="J560" s="23">
        <v>0</v>
      </c>
      <c r="K560" s="23">
        <v>0</v>
      </c>
      <c r="L560" s="23">
        <v>5.25</v>
      </c>
      <c r="M560" s="23" t="s">
        <v>59</v>
      </c>
      <c r="N560" s="25">
        <f t="shared" si="66"/>
        <v>5.25</v>
      </c>
      <c r="O560" s="26">
        <v>4100</v>
      </c>
      <c r="P560" s="26">
        <f t="shared" si="67"/>
        <v>21525</v>
      </c>
      <c r="Q560" s="23">
        <v>1</v>
      </c>
      <c r="R560" s="23" t="s">
        <v>1844</v>
      </c>
      <c r="S560" s="27" t="s">
        <v>1845</v>
      </c>
      <c r="T560" s="23" t="s">
        <v>1846</v>
      </c>
      <c r="U560" s="23" t="s">
        <v>1851</v>
      </c>
      <c r="V560" s="24" t="s">
        <v>1881</v>
      </c>
      <c r="W560" s="23" t="s">
        <v>53</v>
      </c>
      <c r="X560" s="23" t="s">
        <v>49</v>
      </c>
      <c r="Y560" s="23" t="s">
        <v>50</v>
      </c>
      <c r="Z560" s="23">
        <v>21</v>
      </c>
      <c r="AA560" s="28">
        <v>100</v>
      </c>
      <c r="AB560" s="26">
        <v>2750</v>
      </c>
      <c r="AC560" s="26">
        <f t="shared" si="62"/>
        <v>57750</v>
      </c>
      <c r="AD560" s="28">
        <v>34</v>
      </c>
      <c r="AE560" s="28">
        <v>58</v>
      </c>
      <c r="AF560" s="26">
        <f t="shared" si="63"/>
        <v>24255</v>
      </c>
      <c r="AG560" s="26">
        <f t="shared" si="68"/>
        <v>45780</v>
      </c>
      <c r="AH560" s="26">
        <f t="shared" si="64"/>
        <v>45780</v>
      </c>
      <c r="AI560" s="26">
        <v>50000000</v>
      </c>
      <c r="AJ560" s="26">
        <f t="shared" si="61"/>
        <v>0</v>
      </c>
      <c r="AK560" s="26">
        <v>0.02</v>
      </c>
      <c r="AL560" s="26">
        <f t="shared" si="65"/>
        <v>0</v>
      </c>
      <c r="AM560" s="3" t="s">
        <v>83</v>
      </c>
    </row>
    <row r="561" spans="1:39" x14ac:dyDescent="0.25">
      <c r="A561" s="23"/>
      <c r="B561" s="24"/>
      <c r="C561" s="23"/>
      <c r="D561" s="23"/>
      <c r="E561" s="23"/>
      <c r="F561" s="23"/>
      <c r="G561" s="24"/>
      <c r="H561" s="23"/>
      <c r="I561" s="23"/>
      <c r="J561" s="23"/>
      <c r="K561" s="23"/>
      <c r="L561" s="23"/>
      <c r="M561" s="23"/>
      <c r="N561" s="25"/>
      <c r="O561" s="26"/>
      <c r="P561" s="26"/>
      <c r="Q561" s="23"/>
      <c r="R561" s="23"/>
      <c r="S561" s="27"/>
      <c r="T561" s="23"/>
      <c r="U561" s="23"/>
      <c r="V561" s="24"/>
      <c r="W561" s="23"/>
      <c r="X561" s="23"/>
      <c r="Y561" s="23"/>
      <c r="Z561" s="23"/>
      <c r="AA561" s="28"/>
      <c r="AB561" s="26"/>
      <c r="AC561" s="26"/>
      <c r="AD561" s="28"/>
      <c r="AE561" s="28"/>
      <c r="AF561" s="26"/>
      <c r="AG561" s="26" t="s">
        <v>60</v>
      </c>
      <c r="AH561" s="26">
        <f>SUM(AH540:AH560)</f>
        <v>33294107</v>
      </c>
      <c r="AI561" s="26"/>
      <c r="AJ561" s="26">
        <f>SUM(AJ540:AJ560)</f>
        <v>6378841</v>
      </c>
      <c r="AK561" s="26"/>
      <c r="AL561" s="26">
        <f>SUM(AL540:AL560)</f>
        <v>9084.83</v>
      </c>
    </row>
    <row r="562" spans="1:39" x14ac:dyDescent="0.25">
      <c r="A562" s="23" t="s">
        <v>1882</v>
      </c>
      <c r="B562" s="24" t="s">
        <v>1883</v>
      </c>
      <c r="C562" s="23" t="s">
        <v>1884</v>
      </c>
      <c r="D562" s="23" t="s">
        <v>1885</v>
      </c>
      <c r="E562" s="23">
        <v>237</v>
      </c>
      <c r="F562" s="23" t="s">
        <v>1886</v>
      </c>
      <c r="G562" s="24" t="s">
        <v>1887</v>
      </c>
      <c r="H562" s="23" t="s">
        <v>43</v>
      </c>
      <c r="I562" s="23" t="s">
        <v>1888</v>
      </c>
      <c r="J562" s="23">
        <v>1</v>
      </c>
      <c r="K562" s="23">
        <v>1</v>
      </c>
      <c r="L562" s="23">
        <v>51</v>
      </c>
      <c r="M562" s="23" t="s">
        <v>75</v>
      </c>
      <c r="N562" s="25">
        <f t="shared" ref="N562:N569" si="69">((J562*400)+(K562*100))+L562</f>
        <v>551</v>
      </c>
      <c r="O562" s="26">
        <v>5250</v>
      </c>
      <c r="P562" s="26">
        <f t="shared" ref="P562:P569" si="70">N562*O562</f>
        <v>2892750</v>
      </c>
      <c r="Q562" s="23"/>
      <c r="R562" s="23"/>
      <c r="S562" s="27"/>
      <c r="T562" s="23"/>
      <c r="U562" s="23"/>
      <c r="V562" s="24"/>
      <c r="W562" s="23"/>
      <c r="X562" s="23"/>
      <c r="Y562" s="23"/>
      <c r="Z562" s="23"/>
      <c r="AA562" s="28"/>
      <c r="AB562" s="26"/>
      <c r="AC562" s="26"/>
      <c r="AD562" s="28"/>
      <c r="AE562" s="28"/>
      <c r="AF562" s="26"/>
      <c r="AG562" s="26">
        <f>AF562+P562</f>
        <v>2892750</v>
      </c>
      <c r="AH562" s="26">
        <f>AG562</f>
        <v>2892750</v>
      </c>
      <c r="AI562" s="26">
        <v>50000000</v>
      </c>
      <c r="AJ562" s="26">
        <f t="shared" ref="AJ562:AJ569" si="71">IF((AI562-AH562) &gt; 1,0,IF((AI562-AH562)&lt;0,AH562-AI562,AI562-AH562))</f>
        <v>0</v>
      </c>
      <c r="AK562" s="26">
        <v>0.01</v>
      </c>
      <c r="AL562" s="26">
        <f>AJ562*(AK562/100)</f>
        <v>0</v>
      </c>
    </row>
    <row r="563" spans="1:39" x14ac:dyDescent="0.25">
      <c r="A563" s="23"/>
      <c r="B563" s="24"/>
      <c r="C563" s="23"/>
      <c r="D563" s="23"/>
      <c r="E563" s="23">
        <v>238</v>
      </c>
      <c r="F563" s="23" t="s">
        <v>1889</v>
      </c>
      <c r="G563" s="24" t="s">
        <v>1890</v>
      </c>
      <c r="H563" s="23" t="s">
        <v>43</v>
      </c>
      <c r="I563" s="23" t="s">
        <v>1891</v>
      </c>
      <c r="J563" s="23">
        <v>3</v>
      </c>
      <c r="K563" s="23">
        <v>3</v>
      </c>
      <c r="L563" s="23">
        <v>44</v>
      </c>
      <c r="M563" s="23" t="s">
        <v>75</v>
      </c>
      <c r="N563" s="25">
        <f t="shared" si="69"/>
        <v>1544</v>
      </c>
      <c r="O563" s="26">
        <v>4400</v>
      </c>
      <c r="P563" s="26">
        <f t="shared" si="70"/>
        <v>6793600</v>
      </c>
      <c r="Q563" s="23"/>
      <c r="R563" s="23"/>
      <c r="S563" s="27"/>
      <c r="T563" s="23"/>
      <c r="U563" s="23"/>
      <c r="V563" s="24"/>
      <c r="W563" s="23"/>
      <c r="X563" s="23"/>
      <c r="Y563" s="23"/>
      <c r="Z563" s="23"/>
      <c r="AA563" s="28"/>
      <c r="AB563" s="26"/>
      <c r="AC563" s="26"/>
      <c r="AD563" s="28"/>
      <c r="AE563" s="28"/>
      <c r="AF563" s="26"/>
      <c r="AG563" s="26">
        <f>AF563+P563</f>
        <v>6793600</v>
      </c>
      <c r="AH563" s="26">
        <f>AG563</f>
        <v>6793600</v>
      </c>
      <c r="AI563" s="26">
        <v>50000000</v>
      </c>
      <c r="AJ563" s="26">
        <f t="shared" si="71"/>
        <v>0</v>
      </c>
      <c r="AK563" s="26">
        <v>0.01</v>
      </c>
      <c r="AL563" s="26">
        <f>AJ563*(AK563/100)</f>
        <v>0</v>
      </c>
    </row>
    <row r="564" spans="1:39" x14ac:dyDescent="0.25">
      <c r="A564" s="23"/>
      <c r="B564" s="24"/>
      <c r="C564" s="23"/>
      <c r="D564" s="23"/>
      <c r="E564" s="23">
        <v>239</v>
      </c>
      <c r="F564" s="23" t="s">
        <v>1892</v>
      </c>
      <c r="G564" s="24" t="s">
        <v>1893</v>
      </c>
      <c r="H564" s="23" t="s">
        <v>43</v>
      </c>
      <c r="I564" s="23" t="s">
        <v>1894</v>
      </c>
      <c r="J564" s="23">
        <v>6</v>
      </c>
      <c r="K564" s="23">
        <v>0</v>
      </c>
      <c r="L564" s="23">
        <v>34</v>
      </c>
      <c r="M564" s="23" t="s">
        <v>75</v>
      </c>
      <c r="N564" s="25">
        <f t="shared" si="69"/>
        <v>2434</v>
      </c>
      <c r="O564" s="26">
        <v>4500</v>
      </c>
      <c r="P564" s="26">
        <f t="shared" si="70"/>
        <v>10953000</v>
      </c>
      <c r="Q564" s="23"/>
      <c r="R564" s="23"/>
      <c r="S564" s="27"/>
      <c r="T564" s="23"/>
      <c r="U564" s="23"/>
      <c r="V564" s="24"/>
      <c r="W564" s="23"/>
      <c r="X564" s="23"/>
      <c r="Y564" s="23"/>
      <c r="Z564" s="23"/>
      <c r="AA564" s="28"/>
      <c r="AB564" s="26"/>
      <c r="AC564" s="26"/>
      <c r="AD564" s="28"/>
      <c r="AE564" s="28"/>
      <c r="AF564" s="26"/>
      <c r="AG564" s="26">
        <f>AF564+P564</f>
        <v>10953000</v>
      </c>
      <c r="AH564" s="26">
        <f>AG564</f>
        <v>10953000</v>
      </c>
      <c r="AI564" s="26">
        <v>50000000</v>
      </c>
      <c r="AJ564" s="26">
        <f t="shared" si="71"/>
        <v>0</v>
      </c>
      <c r="AK564" s="26">
        <v>0.01</v>
      </c>
      <c r="AL564" s="26">
        <f>AJ564*(AK564/100)</f>
        <v>0</v>
      </c>
    </row>
    <row r="565" spans="1:39" x14ac:dyDescent="0.25">
      <c r="A565" s="23"/>
      <c r="B565" s="24"/>
      <c r="C565" s="23"/>
      <c r="D565" s="23"/>
      <c r="E565" s="23"/>
      <c r="F565" s="23"/>
      <c r="G565" s="24"/>
      <c r="H565" s="23"/>
      <c r="I565" s="23"/>
      <c r="J565" s="23">
        <v>0</v>
      </c>
      <c r="K565" s="23">
        <v>0</v>
      </c>
      <c r="L565" s="23">
        <v>20</v>
      </c>
      <c r="M565" s="23" t="s">
        <v>76</v>
      </c>
      <c r="N565" s="25">
        <f t="shared" si="69"/>
        <v>20</v>
      </c>
      <c r="O565" s="26">
        <v>4500</v>
      </c>
      <c r="P565" s="26">
        <f t="shared" si="70"/>
        <v>90000</v>
      </c>
      <c r="Q565" s="23">
        <v>1</v>
      </c>
      <c r="R565" s="23" t="s">
        <v>1882</v>
      </c>
      <c r="S565" s="27" t="s">
        <v>1883</v>
      </c>
      <c r="T565" s="23" t="s">
        <v>1884</v>
      </c>
      <c r="U565" s="23" t="s">
        <v>1895</v>
      </c>
      <c r="V565" s="24" t="s">
        <v>1896</v>
      </c>
      <c r="W565" s="23" t="s">
        <v>48</v>
      </c>
      <c r="X565" s="23" t="s">
        <v>49</v>
      </c>
      <c r="Y565" s="23" t="s">
        <v>81</v>
      </c>
      <c r="Z565" s="23">
        <v>80</v>
      </c>
      <c r="AA565" s="28">
        <v>100</v>
      </c>
      <c r="AB565" s="26">
        <v>8300</v>
      </c>
      <c r="AC565" s="26">
        <f>Z565*AB565</f>
        <v>664000</v>
      </c>
      <c r="AD565" s="28">
        <v>22</v>
      </c>
      <c r="AE565" s="28">
        <v>34</v>
      </c>
      <c r="AF565" s="26">
        <f>(AC565*(100-AE565))/100</f>
        <v>438240</v>
      </c>
      <c r="AG565" s="26">
        <f>P565+AF565</f>
        <v>528240</v>
      </c>
      <c r="AH565" s="26">
        <f>(AG565*AA565)/100</f>
        <v>528240</v>
      </c>
      <c r="AI565" s="26">
        <v>0</v>
      </c>
      <c r="AJ565" s="26">
        <f t="shared" si="71"/>
        <v>528240</v>
      </c>
      <c r="AK565" s="26">
        <v>0.02</v>
      </c>
      <c r="AL565" s="26">
        <f>ROUND(AJ565*(AK565/100),2)</f>
        <v>105.65</v>
      </c>
      <c r="AM565" s="3" t="s">
        <v>51</v>
      </c>
    </row>
    <row r="566" spans="1:39" x14ac:dyDescent="0.25">
      <c r="A566" s="23"/>
      <c r="B566" s="24"/>
      <c r="C566" s="23"/>
      <c r="D566" s="23"/>
      <c r="E566" s="23"/>
      <c r="F566" s="23"/>
      <c r="G566" s="24"/>
      <c r="H566" s="23"/>
      <c r="I566" s="23"/>
      <c r="J566" s="23">
        <v>0</v>
      </c>
      <c r="K566" s="23">
        <v>0</v>
      </c>
      <c r="L566" s="23">
        <v>12</v>
      </c>
      <c r="M566" s="23" t="s">
        <v>76</v>
      </c>
      <c r="N566" s="25">
        <f t="shared" si="69"/>
        <v>12</v>
      </c>
      <c r="O566" s="26">
        <v>4500</v>
      </c>
      <c r="P566" s="26">
        <f t="shared" si="70"/>
        <v>54000</v>
      </c>
      <c r="Q566" s="23">
        <v>1</v>
      </c>
      <c r="R566" s="23" t="s">
        <v>1882</v>
      </c>
      <c r="S566" s="27" t="s">
        <v>1883</v>
      </c>
      <c r="T566" s="23" t="s">
        <v>1884</v>
      </c>
      <c r="U566" s="23" t="s">
        <v>1895</v>
      </c>
      <c r="V566" s="24" t="s">
        <v>1897</v>
      </c>
      <c r="W566" s="23" t="s">
        <v>48</v>
      </c>
      <c r="X566" s="23" t="s">
        <v>49</v>
      </c>
      <c r="Y566" s="23" t="s">
        <v>81</v>
      </c>
      <c r="Z566" s="23">
        <v>48</v>
      </c>
      <c r="AA566" s="28">
        <v>100</v>
      </c>
      <c r="AB566" s="26">
        <v>8300</v>
      </c>
      <c r="AC566" s="26">
        <f>Z566*AB566</f>
        <v>398400</v>
      </c>
      <c r="AD566" s="28">
        <v>22</v>
      </c>
      <c r="AE566" s="28">
        <v>34</v>
      </c>
      <c r="AF566" s="26">
        <f>(AC566*(100-AE566))/100</f>
        <v>262944</v>
      </c>
      <c r="AG566" s="26">
        <f>P566+AF566</f>
        <v>316944</v>
      </c>
      <c r="AH566" s="26">
        <f>(AG566*AA566)/100</f>
        <v>316944</v>
      </c>
      <c r="AI566" s="26">
        <v>0</v>
      </c>
      <c r="AJ566" s="26">
        <f t="shared" si="71"/>
        <v>316944</v>
      </c>
      <c r="AK566" s="26">
        <v>0.02</v>
      </c>
      <c r="AL566" s="26">
        <f>ROUND(AJ566*(AK566/100),2)</f>
        <v>63.39</v>
      </c>
      <c r="AM566" s="3" t="s">
        <v>51</v>
      </c>
    </row>
    <row r="567" spans="1:39" x14ac:dyDescent="0.25">
      <c r="A567" s="23"/>
      <c r="B567" s="24"/>
      <c r="C567" s="23"/>
      <c r="D567" s="23"/>
      <c r="E567" s="23"/>
      <c r="F567" s="23"/>
      <c r="G567" s="24"/>
      <c r="H567" s="23"/>
      <c r="I567" s="23"/>
      <c r="J567" s="23">
        <v>0</v>
      </c>
      <c r="K567" s="23">
        <v>0</v>
      </c>
      <c r="L567" s="23">
        <v>2</v>
      </c>
      <c r="M567" s="23" t="s">
        <v>76</v>
      </c>
      <c r="N567" s="25">
        <f t="shared" si="69"/>
        <v>2</v>
      </c>
      <c r="O567" s="26">
        <v>4500</v>
      </c>
      <c r="P567" s="26">
        <f t="shared" si="70"/>
        <v>9000</v>
      </c>
      <c r="Q567" s="23">
        <v>1</v>
      </c>
      <c r="R567" s="23" t="s">
        <v>1882</v>
      </c>
      <c r="S567" s="27" t="s">
        <v>1883</v>
      </c>
      <c r="T567" s="23" t="s">
        <v>1884</v>
      </c>
      <c r="U567" s="23" t="s">
        <v>1895</v>
      </c>
      <c r="V567" s="24" t="s">
        <v>1898</v>
      </c>
      <c r="W567" s="23" t="s">
        <v>48</v>
      </c>
      <c r="X567" s="23" t="s">
        <v>49</v>
      </c>
      <c r="Y567" s="23" t="s">
        <v>81</v>
      </c>
      <c r="Z567" s="23">
        <v>8</v>
      </c>
      <c r="AA567" s="28">
        <v>100</v>
      </c>
      <c r="AB567" s="26">
        <v>8300</v>
      </c>
      <c r="AC567" s="26">
        <f>Z567*AB567</f>
        <v>66400</v>
      </c>
      <c r="AD567" s="28">
        <v>22</v>
      </c>
      <c r="AE567" s="28">
        <v>34</v>
      </c>
      <c r="AF567" s="26">
        <f>(AC567*(100-AE567))/100</f>
        <v>43824</v>
      </c>
      <c r="AG567" s="26">
        <f>P567+AF567</f>
        <v>52824</v>
      </c>
      <c r="AH567" s="26">
        <f>(AG567*AA567)/100</f>
        <v>52824</v>
      </c>
      <c r="AI567" s="26">
        <v>0</v>
      </c>
      <c r="AJ567" s="26">
        <f t="shared" si="71"/>
        <v>52824</v>
      </c>
      <c r="AK567" s="26">
        <v>0.02</v>
      </c>
      <c r="AL567" s="26">
        <f>ROUND(AJ567*(AK567/100),2)</f>
        <v>10.56</v>
      </c>
      <c r="AM567" s="3" t="s">
        <v>421</v>
      </c>
    </row>
    <row r="568" spans="1:39" x14ac:dyDescent="0.25">
      <c r="A568" s="23"/>
      <c r="B568" s="24"/>
      <c r="C568" s="23"/>
      <c r="D568" s="23"/>
      <c r="E568" s="23">
        <v>240</v>
      </c>
      <c r="F568" s="23" t="s">
        <v>1899</v>
      </c>
      <c r="G568" s="24" t="s">
        <v>1900</v>
      </c>
      <c r="H568" s="23" t="s">
        <v>43</v>
      </c>
      <c r="I568" s="23" t="s">
        <v>1901</v>
      </c>
      <c r="J568" s="23">
        <v>7</v>
      </c>
      <c r="K568" s="23">
        <v>3</v>
      </c>
      <c r="L568" s="23">
        <v>54.5</v>
      </c>
      <c r="M568" s="23" t="s">
        <v>75</v>
      </c>
      <c r="N568" s="25">
        <f t="shared" si="69"/>
        <v>3154.5</v>
      </c>
      <c r="O568" s="26">
        <v>4500</v>
      </c>
      <c r="P568" s="26">
        <f t="shared" si="70"/>
        <v>14195250</v>
      </c>
      <c r="Q568" s="23"/>
      <c r="R568" s="23"/>
      <c r="S568" s="27"/>
      <c r="T568" s="23"/>
      <c r="U568" s="23"/>
      <c r="V568" s="24"/>
      <c r="W568" s="23"/>
      <c r="X568" s="23"/>
      <c r="Y568" s="23"/>
      <c r="Z568" s="23"/>
      <c r="AA568" s="28"/>
      <c r="AB568" s="26"/>
      <c r="AC568" s="26"/>
      <c r="AD568" s="28"/>
      <c r="AE568" s="28"/>
      <c r="AF568" s="26"/>
      <c r="AG568" s="26">
        <f>AF568+P568</f>
        <v>14195250</v>
      </c>
      <c r="AH568" s="26">
        <f>AG568</f>
        <v>14195250</v>
      </c>
      <c r="AI568" s="26">
        <v>50000000</v>
      </c>
      <c r="AJ568" s="26">
        <f t="shared" si="71"/>
        <v>0</v>
      </c>
      <c r="AK568" s="26">
        <v>0.01</v>
      </c>
      <c r="AL568" s="26">
        <f>AJ568*(AK568/100)</f>
        <v>0</v>
      </c>
    </row>
    <row r="569" spans="1:39" x14ac:dyDescent="0.25">
      <c r="A569" s="23"/>
      <c r="B569" s="24"/>
      <c r="C569" s="23"/>
      <c r="D569" s="23"/>
      <c r="E569" s="23"/>
      <c r="F569" s="23"/>
      <c r="G569" s="24"/>
      <c r="H569" s="23"/>
      <c r="I569" s="23"/>
      <c r="J569" s="23">
        <v>0</v>
      </c>
      <c r="K569" s="23">
        <v>0</v>
      </c>
      <c r="L569" s="23">
        <v>27.5</v>
      </c>
      <c r="M569" s="23" t="s">
        <v>45</v>
      </c>
      <c r="N569" s="25">
        <f t="shared" si="69"/>
        <v>27.5</v>
      </c>
      <c r="O569" s="26">
        <v>4500</v>
      </c>
      <c r="P569" s="26">
        <f t="shared" si="70"/>
        <v>123750</v>
      </c>
      <c r="Q569" s="23">
        <v>1</v>
      </c>
      <c r="R569" s="23" t="s">
        <v>1902</v>
      </c>
      <c r="S569" s="27" t="s">
        <v>1903</v>
      </c>
      <c r="T569" s="23" t="s">
        <v>1904</v>
      </c>
      <c r="U569" s="23" t="s">
        <v>1905</v>
      </c>
      <c r="V569" s="24" t="s">
        <v>1906</v>
      </c>
      <c r="W569" s="23" t="s">
        <v>349</v>
      </c>
      <c r="X569" s="23" t="s">
        <v>143</v>
      </c>
      <c r="Y569" s="23" t="s">
        <v>50</v>
      </c>
      <c r="Z569" s="23">
        <v>110</v>
      </c>
      <c r="AA569" s="28">
        <v>100</v>
      </c>
      <c r="AB569" s="26">
        <v>8150</v>
      </c>
      <c r="AC569" s="26">
        <f>Z569*AB569</f>
        <v>896500</v>
      </c>
      <c r="AD569" s="28">
        <v>7</v>
      </c>
      <c r="AE569" s="28">
        <v>18</v>
      </c>
      <c r="AF569" s="26">
        <f>(AC569*(100-AE569))/100</f>
        <v>735130</v>
      </c>
      <c r="AG569" s="26">
        <f>P569+AF569</f>
        <v>858880</v>
      </c>
      <c r="AH569" s="26">
        <f>(AG569*AA569)/100</f>
        <v>858880</v>
      </c>
      <c r="AI569" s="26">
        <v>10000000</v>
      </c>
      <c r="AJ569" s="26">
        <f t="shared" si="71"/>
        <v>0</v>
      </c>
      <c r="AK569" s="26">
        <v>0.02</v>
      </c>
      <c r="AL569" s="26">
        <f>ROUND(AJ569*(AK569/100),2)</f>
        <v>0</v>
      </c>
      <c r="AM569" s="3" t="s">
        <v>51</v>
      </c>
    </row>
    <row r="570" spans="1:39" x14ac:dyDescent="0.25">
      <c r="A570" s="23"/>
      <c r="B570" s="24"/>
      <c r="C570" s="23"/>
      <c r="D570" s="23"/>
      <c r="E570" s="23"/>
      <c r="F570" s="23"/>
      <c r="G570" s="24"/>
      <c r="H570" s="23"/>
      <c r="I570" s="23"/>
      <c r="J570" s="23"/>
      <c r="K570" s="23"/>
      <c r="L570" s="23"/>
      <c r="M570" s="23"/>
      <c r="N570" s="25"/>
      <c r="O570" s="26"/>
      <c r="P570" s="26"/>
      <c r="Q570" s="23"/>
      <c r="R570" s="23"/>
      <c r="S570" s="27"/>
      <c r="T570" s="23"/>
      <c r="U570" s="23"/>
      <c r="V570" s="24"/>
      <c r="W570" s="23"/>
      <c r="X570" s="23"/>
      <c r="Y570" s="23"/>
      <c r="Z570" s="23"/>
      <c r="AA570" s="28"/>
      <c r="AB570" s="26"/>
      <c r="AC570" s="26"/>
      <c r="AD570" s="28"/>
      <c r="AE570" s="28"/>
      <c r="AF570" s="26"/>
      <c r="AG570" s="26" t="s">
        <v>60</v>
      </c>
      <c r="AH570" s="26">
        <f>SUM(AH562:AH569)</f>
        <v>36591488</v>
      </c>
      <c r="AI570" s="26"/>
      <c r="AJ570" s="26">
        <f>SUM(AJ562:AJ569)</f>
        <v>898008</v>
      </c>
      <c r="AK570" s="26"/>
      <c r="AL570" s="26">
        <f>SUM(AL562:AL569)</f>
        <v>179.60000000000002</v>
      </c>
    </row>
    <row r="571" spans="1:39" x14ac:dyDescent="0.25">
      <c r="A571" s="23" t="s">
        <v>1907</v>
      </c>
      <c r="B571" s="24" t="s">
        <v>1908</v>
      </c>
      <c r="C571" s="23" t="s">
        <v>1909</v>
      </c>
      <c r="D571" s="23" t="s">
        <v>1910</v>
      </c>
      <c r="E571" s="23">
        <v>241</v>
      </c>
      <c r="F571" s="23" t="s">
        <v>1911</v>
      </c>
      <c r="G571" s="24" t="s">
        <v>1912</v>
      </c>
      <c r="H571" s="23" t="s">
        <v>43</v>
      </c>
      <c r="I571" s="23" t="s">
        <v>1913</v>
      </c>
      <c r="J571" s="23">
        <v>0</v>
      </c>
      <c r="K571" s="23">
        <v>1</v>
      </c>
      <c r="L571" s="23">
        <v>0</v>
      </c>
      <c r="M571" s="23" t="s">
        <v>75</v>
      </c>
      <c r="N571" s="25">
        <f>((J571*400)+(K571*100))+L571</f>
        <v>100</v>
      </c>
      <c r="O571" s="26">
        <v>3000</v>
      </c>
      <c r="P571" s="26">
        <f>N571*O571</f>
        <v>300000</v>
      </c>
      <c r="Q571" s="23"/>
      <c r="R571" s="23"/>
      <c r="S571" s="27"/>
      <c r="T571" s="23"/>
      <c r="U571" s="23"/>
      <c r="V571" s="24"/>
      <c r="W571" s="23"/>
      <c r="X571" s="23"/>
      <c r="Y571" s="23"/>
      <c r="Z571" s="23"/>
      <c r="AA571" s="28"/>
      <c r="AB571" s="26"/>
      <c r="AC571" s="26"/>
      <c r="AD571" s="28"/>
      <c r="AE571" s="28"/>
      <c r="AF571" s="26"/>
      <c r="AG571" s="26">
        <f>AF571+P571</f>
        <v>300000</v>
      </c>
      <c r="AH571" s="26">
        <f>AG571</f>
        <v>300000</v>
      </c>
      <c r="AI571" s="26">
        <v>50000000</v>
      </c>
      <c r="AJ571" s="26">
        <f>IF((AI571-AH571) &gt; 1,0,IF((AI571-AH571)&lt;0,AH571-AI571,AI571-AH571))</f>
        <v>0</v>
      </c>
      <c r="AK571" s="26">
        <v>0.01</v>
      </c>
      <c r="AL571" s="26">
        <f>AJ571*(AK571/100)</f>
        <v>0</v>
      </c>
    </row>
    <row r="572" spans="1:39" x14ac:dyDescent="0.25">
      <c r="A572" s="23"/>
      <c r="B572" s="24"/>
      <c r="C572" s="23"/>
      <c r="D572" s="23"/>
      <c r="E572" s="23"/>
      <c r="F572" s="23"/>
      <c r="G572" s="24"/>
      <c r="H572" s="23"/>
      <c r="I572" s="23"/>
      <c r="J572" s="23"/>
      <c r="K572" s="23"/>
      <c r="L572" s="23"/>
      <c r="M572" s="23"/>
      <c r="N572" s="25"/>
      <c r="O572" s="26"/>
      <c r="P572" s="26"/>
      <c r="Q572" s="23"/>
      <c r="R572" s="23"/>
      <c r="S572" s="27"/>
      <c r="T572" s="23"/>
      <c r="U572" s="23"/>
      <c r="V572" s="24"/>
      <c r="W572" s="23"/>
      <c r="X572" s="23"/>
      <c r="Y572" s="23"/>
      <c r="Z572" s="23"/>
      <c r="AA572" s="28"/>
      <c r="AB572" s="26"/>
      <c r="AC572" s="26"/>
      <c r="AD572" s="28"/>
      <c r="AE572" s="28"/>
      <c r="AF572" s="26"/>
      <c r="AG572" s="26" t="s">
        <v>60</v>
      </c>
      <c r="AH572" s="26">
        <f>AH571</f>
        <v>300000</v>
      </c>
      <c r="AI572" s="26"/>
      <c r="AJ572" s="26">
        <f>AJ571</f>
        <v>0</v>
      </c>
      <c r="AK572" s="26"/>
      <c r="AL572" s="26">
        <f>AL571</f>
        <v>0</v>
      </c>
    </row>
    <row r="573" spans="1:39" x14ac:dyDescent="0.25">
      <c r="A573" s="23" t="s">
        <v>1914</v>
      </c>
      <c r="B573" s="24" t="s">
        <v>1915</v>
      </c>
      <c r="C573" s="23" t="s">
        <v>1916</v>
      </c>
      <c r="D573" s="23" t="s">
        <v>1917</v>
      </c>
      <c r="E573" s="23">
        <v>242</v>
      </c>
      <c r="F573" s="23" t="s">
        <v>1918</v>
      </c>
      <c r="G573" s="24" t="s">
        <v>1919</v>
      </c>
      <c r="H573" s="23" t="s">
        <v>43</v>
      </c>
      <c r="I573" s="23" t="s">
        <v>1920</v>
      </c>
      <c r="J573" s="23">
        <v>1</v>
      </c>
      <c r="K573" s="23">
        <v>3</v>
      </c>
      <c r="L573" s="23">
        <v>69.375</v>
      </c>
      <c r="M573" s="23" t="s">
        <v>45</v>
      </c>
      <c r="N573" s="25">
        <f>((J573*400)+(K573*100))+L573</f>
        <v>769.375</v>
      </c>
      <c r="O573" s="26">
        <v>4900</v>
      </c>
      <c r="P573" s="26">
        <f>N573*O573</f>
        <v>3769937.5</v>
      </c>
      <c r="Q573" s="23">
        <v>1</v>
      </c>
      <c r="R573" s="23" t="s">
        <v>1914</v>
      </c>
      <c r="S573" s="27" t="s">
        <v>1915</v>
      </c>
      <c r="T573" s="23" t="s">
        <v>1916</v>
      </c>
      <c r="U573" s="23" t="s">
        <v>1921</v>
      </c>
      <c r="V573" s="24" t="s">
        <v>1922</v>
      </c>
      <c r="W573" s="23" t="s">
        <v>454</v>
      </c>
      <c r="X573" s="23" t="s">
        <v>49</v>
      </c>
      <c r="Y573" s="23" t="s">
        <v>50</v>
      </c>
      <c r="Z573" s="23">
        <v>157.5</v>
      </c>
      <c r="AA573" s="28">
        <v>17.28</v>
      </c>
      <c r="AB573" s="26">
        <v>3400</v>
      </c>
      <c r="AC573" s="26">
        <f>Z573*AB573</f>
        <v>535500</v>
      </c>
      <c r="AD573" s="28">
        <v>8</v>
      </c>
      <c r="AE573" s="28">
        <v>8</v>
      </c>
      <c r="AF573" s="26">
        <f>(AC573*(100-AE573))/100</f>
        <v>492660</v>
      </c>
      <c r="AG573" s="26">
        <f>P573+AF573+AF574</f>
        <v>6621109.5</v>
      </c>
      <c r="AH573" s="26">
        <f>(AG573*AA573)/100</f>
        <v>1144127.7216</v>
      </c>
      <c r="AI573" s="26">
        <v>50000000</v>
      </c>
      <c r="AJ573" s="26">
        <f>IF((AI573-AH573) &gt; 1,0,IF((AI573-AH573)&lt;0,AH573-AI573,AI573-AH573))</f>
        <v>0</v>
      </c>
      <c r="AK573" s="26">
        <v>0.02</v>
      </c>
      <c r="AL573" s="26">
        <f>ROUND(AJ573*(AK573/100),2)</f>
        <v>0</v>
      </c>
      <c r="AM573" s="3" t="s">
        <v>51</v>
      </c>
    </row>
    <row r="574" spans="1:39" x14ac:dyDescent="0.25">
      <c r="A574" s="23"/>
      <c r="B574" s="24"/>
      <c r="C574" s="23"/>
      <c r="D574" s="23"/>
      <c r="E574" s="23"/>
      <c r="F574" s="23"/>
      <c r="G574" s="24"/>
      <c r="H574" s="23"/>
      <c r="I574" s="23"/>
      <c r="J574" s="23"/>
      <c r="K574" s="23"/>
      <c r="L574" s="23"/>
      <c r="M574" s="23"/>
      <c r="N574" s="25"/>
      <c r="O574" s="26"/>
      <c r="P574" s="26"/>
      <c r="Q574" s="23"/>
      <c r="R574" s="23"/>
      <c r="S574" s="27"/>
      <c r="T574" s="23"/>
      <c r="U574" s="23"/>
      <c r="V574" s="24"/>
      <c r="W574" s="23"/>
      <c r="X574" s="23"/>
      <c r="Y574" s="23" t="s">
        <v>54</v>
      </c>
      <c r="Z574" s="23">
        <v>754</v>
      </c>
      <c r="AA574" s="28">
        <v>82.72</v>
      </c>
      <c r="AB574" s="26">
        <v>3400</v>
      </c>
      <c r="AC574" s="26">
        <f>Z574*AB574</f>
        <v>2563600</v>
      </c>
      <c r="AD574" s="28">
        <v>8</v>
      </c>
      <c r="AE574" s="28">
        <v>8</v>
      </c>
      <c r="AF574" s="26">
        <f>(AC574*(100-AE574))/100</f>
        <v>2358512</v>
      </c>
      <c r="AG574" s="26">
        <f>P573+AF573+AF574</f>
        <v>6621109.5</v>
      </c>
      <c r="AH574" s="26">
        <f>(AG574*AA574)/100</f>
        <v>5476981.7784000002</v>
      </c>
      <c r="AI574" s="26">
        <v>0</v>
      </c>
      <c r="AJ574" s="26">
        <f>IF((AI574-AH574) &gt; 1,0,IF((AI574-AH574)&lt;0,AH574-AI574,AI574-AH574))</f>
        <v>5476981.7784000002</v>
      </c>
      <c r="AK574" s="26">
        <v>0.3</v>
      </c>
      <c r="AL574" s="26">
        <f>ROUND(AJ574*(AK574/100),2)</f>
        <v>16430.95</v>
      </c>
      <c r="AM574" s="3" t="s">
        <v>1923</v>
      </c>
    </row>
    <row r="575" spans="1:39" x14ac:dyDescent="0.25">
      <c r="A575" s="23"/>
      <c r="B575" s="24"/>
      <c r="C575" s="23"/>
      <c r="D575" s="23"/>
      <c r="E575" s="23"/>
      <c r="F575" s="23"/>
      <c r="G575" s="24"/>
      <c r="H575" s="23"/>
      <c r="I575" s="23"/>
      <c r="J575" s="23">
        <v>0</v>
      </c>
      <c r="K575" s="23">
        <v>0</v>
      </c>
      <c r="L575" s="23">
        <v>10.5</v>
      </c>
      <c r="M575" s="23" t="s">
        <v>255</v>
      </c>
      <c r="N575" s="25">
        <f>((J575*400)+(K575*100))+L575</f>
        <v>10.5</v>
      </c>
      <c r="O575" s="26">
        <v>4900</v>
      </c>
      <c r="P575" s="26">
        <f>N575*O575</f>
        <v>51450</v>
      </c>
      <c r="Q575" s="23">
        <v>1</v>
      </c>
      <c r="R575" s="23" t="s">
        <v>1914</v>
      </c>
      <c r="S575" s="27" t="s">
        <v>1915</v>
      </c>
      <c r="T575" s="23" t="s">
        <v>1916</v>
      </c>
      <c r="U575" s="23" t="s">
        <v>1921</v>
      </c>
      <c r="V575" s="24" t="s">
        <v>1924</v>
      </c>
      <c r="W575" s="23" t="s">
        <v>53</v>
      </c>
      <c r="X575" s="23" t="s">
        <v>49</v>
      </c>
      <c r="Y575" s="23" t="s">
        <v>261</v>
      </c>
      <c r="Z575" s="23">
        <v>42</v>
      </c>
      <c r="AA575" s="28">
        <v>100</v>
      </c>
      <c r="AB575" s="26">
        <v>2750</v>
      </c>
      <c r="AC575" s="26">
        <f>Z575*AB575</f>
        <v>115500</v>
      </c>
      <c r="AD575" s="28">
        <v>8</v>
      </c>
      <c r="AE575" s="28">
        <v>8</v>
      </c>
      <c r="AF575" s="26">
        <f>(AC575*(100-AE575))/100</f>
        <v>106260</v>
      </c>
      <c r="AG575" s="26">
        <f>P575+AF575</f>
        <v>157710</v>
      </c>
      <c r="AH575" s="26">
        <f>(AG575*AA575)/100</f>
        <v>157710</v>
      </c>
      <c r="AI575" s="26">
        <f>IF(AF575&lt;=10000000,AF575,10000000)</f>
        <v>106260</v>
      </c>
      <c r="AJ575" s="26">
        <f>IF((AI575-AH575) &gt; 1,0,IF((AI575-AH575)&lt;0,AH575-AI575,AI575-AH575))</f>
        <v>51450</v>
      </c>
      <c r="AK575" s="26">
        <v>0.02</v>
      </c>
      <c r="AL575" s="26">
        <f>ROUND(AJ575*(AK575/100),2)</f>
        <v>10.29</v>
      </c>
      <c r="AM575" s="3" t="s">
        <v>83</v>
      </c>
    </row>
    <row r="576" spans="1:39" x14ac:dyDescent="0.25">
      <c r="A576" s="23"/>
      <c r="B576" s="24"/>
      <c r="C576" s="23"/>
      <c r="D576" s="23"/>
      <c r="E576" s="23"/>
      <c r="F576" s="23"/>
      <c r="G576" s="24"/>
      <c r="H576" s="23"/>
      <c r="I576" s="23"/>
      <c r="J576" s="23">
        <v>0</v>
      </c>
      <c r="K576" s="23">
        <v>0</v>
      </c>
      <c r="L576" s="23">
        <v>20.125</v>
      </c>
      <c r="M576" s="23" t="s">
        <v>76</v>
      </c>
      <c r="N576" s="25">
        <f>((J576*400)+(K576*100))+L576</f>
        <v>20.125</v>
      </c>
      <c r="O576" s="26">
        <v>4900</v>
      </c>
      <c r="P576" s="26">
        <f>N576*O576</f>
        <v>98612.5</v>
      </c>
      <c r="Q576" s="23">
        <v>1</v>
      </c>
      <c r="R576" s="23" t="s">
        <v>1914</v>
      </c>
      <c r="S576" s="27" t="s">
        <v>1915</v>
      </c>
      <c r="T576" s="23" t="s">
        <v>1916</v>
      </c>
      <c r="U576" s="23" t="s">
        <v>1921</v>
      </c>
      <c r="V576" s="24" t="s">
        <v>1925</v>
      </c>
      <c r="W576" s="23" t="s">
        <v>1274</v>
      </c>
      <c r="X576" s="23" t="s">
        <v>49</v>
      </c>
      <c r="Y576" s="23" t="s">
        <v>81</v>
      </c>
      <c r="Z576" s="23">
        <v>161</v>
      </c>
      <c r="AA576" s="28">
        <v>100</v>
      </c>
      <c r="AB576" s="26">
        <v>8200</v>
      </c>
      <c r="AC576" s="26">
        <f>Z576*AB576</f>
        <v>1320200</v>
      </c>
      <c r="AD576" s="28">
        <v>8</v>
      </c>
      <c r="AE576" s="28">
        <v>8</v>
      </c>
      <c r="AF576" s="26">
        <f>(AC576*(100-AE576))/100</f>
        <v>1214584</v>
      </c>
      <c r="AG576" s="26">
        <f>P576+AF576</f>
        <v>1313196.5</v>
      </c>
      <c r="AH576" s="26">
        <f>(AG576*AA576)/100</f>
        <v>1313196.5</v>
      </c>
      <c r="AI576" s="26">
        <v>0</v>
      </c>
      <c r="AJ576" s="26">
        <f>IF((AI576-AH576) &gt; 1,0,IF((AI576-AH576)&lt;0,AH576-AI576,AI576-AH576))</f>
        <v>1313196.5</v>
      </c>
      <c r="AK576" s="26">
        <v>0.02</v>
      </c>
      <c r="AL576" s="26">
        <f>ROUND(AJ576*(AK576/100),2)</f>
        <v>262.64</v>
      </c>
      <c r="AM576" s="3" t="s">
        <v>1926</v>
      </c>
    </row>
    <row r="577" spans="1:39" x14ac:dyDescent="0.25">
      <c r="A577" s="23"/>
      <c r="B577" s="24"/>
      <c r="C577" s="23"/>
      <c r="D577" s="23"/>
      <c r="E577" s="23"/>
      <c r="F577" s="23"/>
      <c r="G577" s="24"/>
      <c r="H577" s="23"/>
      <c r="I577" s="23"/>
      <c r="J577" s="23"/>
      <c r="K577" s="23"/>
      <c r="L577" s="23"/>
      <c r="M577" s="23"/>
      <c r="N577" s="25"/>
      <c r="O577" s="26"/>
      <c r="P577" s="26"/>
      <c r="Q577" s="23"/>
      <c r="R577" s="23"/>
      <c r="S577" s="27"/>
      <c r="T577" s="23"/>
      <c r="U577" s="23"/>
      <c r="V577" s="24"/>
      <c r="W577" s="23"/>
      <c r="X577" s="23"/>
      <c r="Y577" s="23"/>
      <c r="Z577" s="23"/>
      <c r="AA577" s="28"/>
      <c r="AB577" s="26"/>
      <c r="AC577" s="26"/>
      <c r="AD577" s="28"/>
      <c r="AE577" s="28"/>
      <c r="AF577" s="26"/>
      <c r="AG577" s="26" t="s">
        <v>60</v>
      </c>
      <c r="AH577" s="26">
        <f>SUM(AH573:AH576)</f>
        <v>8092016</v>
      </c>
      <c r="AI577" s="26"/>
      <c r="AJ577" s="26">
        <f>SUM(AJ573:AJ576)</f>
        <v>6841628.2784000002</v>
      </c>
      <c r="AK577" s="26"/>
      <c r="AL577" s="26">
        <f>SUM(AL573:AL576)</f>
        <v>16703.88</v>
      </c>
    </row>
    <row r="578" spans="1:39" x14ac:dyDescent="0.25">
      <c r="A578" s="23" t="s">
        <v>1927</v>
      </c>
      <c r="B578" s="24" t="s">
        <v>1928</v>
      </c>
      <c r="C578" s="23" t="s">
        <v>1929</v>
      </c>
      <c r="D578" s="23" t="s">
        <v>1715</v>
      </c>
      <c r="E578" s="23">
        <v>243</v>
      </c>
      <c r="F578" s="23" t="s">
        <v>1930</v>
      </c>
      <c r="G578" s="24" t="s">
        <v>1931</v>
      </c>
      <c r="H578" s="23" t="s">
        <v>43</v>
      </c>
      <c r="I578" s="23" t="s">
        <v>1932</v>
      </c>
      <c r="J578" s="23">
        <v>0</v>
      </c>
      <c r="K578" s="23">
        <v>2</v>
      </c>
      <c r="L578" s="23">
        <v>30.05</v>
      </c>
      <c r="M578" s="23" t="s">
        <v>75</v>
      </c>
      <c r="N578" s="25">
        <f>((J578*400)+(K578*100))+L578</f>
        <v>230.05</v>
      </c>
      <c r="O578" s="26">
        <v>5600</v>
      </c>
      <c r="P578" s="26">
        <f>N578*O578</f>
        <v>1288280</v>
      </c>
      <c r="Q578" s="23"/>
      <c r="R578" s="23"/>
      <c r="S578" s="27"/>
      <c r="T578" s="23"/>
      <c r="U578" s="23"/>
      <c r="V578" s="24"/>
      <c r="W578" s="23"/>
      <c r="X578" s="23"/>
      <c r="Y578" s="23"/>
      <c r="Z578" s="23"/>
      <c r="AA578" s="28"/>
      <c r="AB578" s="26"/>
      <c r="AC578" s="26"/>
      <c r="AD578" s="28"/>
      <c r="AE578" s="28"/>
      <c r="AF578" s="26"/>
      <c r="AG578" s="26">
        <f>AF578+P578</f>
        <v>1288280</v>
      </c>
      <c r="AH578" s="26">
        <f>AG578</f>
        <v>1288280</v>
      </c>
      <c r="AI578" s="26">
        <v>50000000</v>
      </c>
      <c r="AJ578" s="26">
        <f t="shared" ref="AJ578:AJ592" si="72">IF((AI578-AH578) &gt; 1,0,IF((AI578-AH578)&lt;0,AH578-AI578,AI578-AH578))</f>
        <v>0</v>
      </c>
      <c r="AK578" s="26">
        <v>0.01</v>
      </c>
      <c r="AL578" s="26">
        <f>AJ578*(AK578/100)</f>
        <v>0</v>
      </c>
    </row>
    <row r="579" spans="1:39" x14ac:dyDescent="0.25">
      <c r="A579" s="23"/>
      <c r="B579" s="24"/>
      <c r="C579" s="23"/>
      <c r="D579" s="23"/>
      <c r="E579" s="23"/>
      <c r="F579" s="23"/>
      <c r="G579" s="24"/>
      <c r="H579" s="23"/>
      <c r="I579" s="23"/>
      <c r="J579" s="23">
        <v>0</v>
      </c>
      <c r="K579" s="23">
        <v>0</v>
      </c>
      <c r="L579" s="23">
        <v>20.190000000000001</v>
      </c>
      <c r="M579" s="23" t="s">
        <v>255</v>
      </c>
      <c r="N579" s="25">
        <f>((J579*400)+(K579*100))+L579</f>
        <v>20.190000000000001</v>
      </c>
      <c r="O579" s="26">
        <v>5600</v>
      </c>
      <c r="P579" s="26">
        <f>N579*O579</f>
        <v>113064</v>
      </c>
      <c r="Q579" s="23">
        <v>1</v>
      </c>
      <c r="R579" s="23" t="s">
        <v>1927</v>
      </c>
      <c r="S579" s="27" t="s">
        <v>1928</v>
      </c>
      <c r="T579" s="23" t="s">
        <v>1929</v>
      </c>
      <c r="U579" s="23" t="s">
        <v>1933</v>
      </c>
      <c r="V579" s="24" t="s">
        <v>1934</v>
      </c>
      <c r="W579" s="23" t="s">
        <v>142</v>
      </c>
      <c r="X579" s="23" t="s">
        <v>143</v>
      </c>
      <c r="Y579" s="23" t="s">
        <v>261</v>
      </c>
      <c r="Z579" s="23">
        <v>113.75</v>
      </c>
      <c r="AA579" s="28">
        <v>100</v>
      </c>
      <c r="AB579" s="26">
        <v>7950</v>
      </c>
      <c r="AC579" s="26">
        <f t="shared" ref="AC579:AC588" si="73">Z579*AB579</f>
        <v>904312.5</v>
      </c>
      <c r="AD579" s="28">
        <v>32</v>
      </c>
      <c r="AE579" s="28">
        <v>85</v>
      </c>
      <c r="AF579" s="26">
        <f t="shared" ref="AF579:AF588" si="74">(AC579*(100-AE579))/100</f>
        <v>135646.875</v>
      </c>
      <c r="AG579" s="26">
        <f>P579+AF579</f>
        <v>248710.875</v>
      </c>
      <c r="AH579" s="26">
        <f t="shared" ref="AH579:AH588" si="75">(AG579*AA579)/100</f>
        <v>248710.875</v>
      </c>
      <c r="AI579" s="26">
        <f>IF(AF579&lt;=10000000,AF579,10000000)</f>
        <v>135646.875</v>
      </c>
      <c r="AJ579" s="26">
        <f t="shared" si="72"/>
        <v>113064</v>
      </c>
      <c r="AK579" s="26">
        <v>0.02</v>
      </c>
      <c r="AL579" s="26">
        <f t="shared" ref="AL579:AL588" si="76">ROUND(AJ579*(AK579/100),2)</f>
        <v>22.61</v>
      </c>
      <c r="AM579" s="3" t="s">
        <v>110</v>
      </c>
    </row>
    <row r="580" spans="1:39" x14ac:dyDescent="0.25">
      <c r="A580" s="23"/>
      <c r="B580" s="24"/>
      <c r="C580" s="23"/>
      <c r="D580" s="23"/>
      <c r="E580" s="23"/>
      <c r="F580" s="23"/>
      <c r="G580" s="24"/>
      <c r="H580" s="23"/>
      <c r="I580" s="23"/>
      <c r="J580" s="23">
        <v>0</v>
      </c>
      <c r="K580" s="23">
        <v>0</v>
      </c>
      <c r="L580" s="23">
        <v>60</v>
      </c>
      <c r="M580" s="23" t="s">
        <v>255</v>
      </c>
      <c r="N580" s="25">
        <f>((J580*400)+(K580*100))+L580</f>
        <v>60</v>
      </c>
      <c r="O580" s="26">
        <v>5600</v>
      </c>
      <c r="P580" s="26">
        <f>N580*O580</f>
        <v>336000</v>
      </c>
      <c r="Q580" s="23">
        <v>1</v>
      </c>
      <c r="R580" s="23" t="s">
        <v>1927</v>
      </c>
      <c r="S580" s="27" t="s">
        <v>1928</v>
      </c>
      <c r="T580" s="23" t="s">
        <v>1929</v>
      </c>
      <c r="U580" s="23" t="s">
        <v>1933</v>
      </c>
      <c r="V580" s="24" t="s">
        <v>1935</v>
      </c>
      <c r="W580" s="23" t="s">
        <v>142</v>
      </c>
      <c r="X580" s="23" t="s">
        <v>143</v>
      </c>
      <c r="Y580" s="23" t="s">
        <v>261</v>
      </c>
      <c r="Z580" s="23">
        <v>330</v>
      </c>
      <c r="AA580" s="28">
        <v>100</v>
      </c>
      <c r="AB580" s="26">
        <v>7950</v>
      </c>
      <c r="AC580" s="26">
        <f t="shared" si="73"/>
        <v>2623500</v>
      </c>
      <c r="AD580" s="28">
        <v>32</v>
      </c>
      <c r="AE580" s="28">
        <v>85</v>
      </c>
      <c r="AF580" s="26">
        <f t="shared" si="74"/>
        <v>393525</v>
      </c>
      <c r="AG580" s="26">
        <f>P580+AF580</f>
        <v>729525</v>
      </c>
      <c r="AH580" s="26">
        <f t="shared" si="75"/>
        <v>729525</v>
      </c>
      <c r="AI580" s="26">
        <f>IF(AF580&lt;=10000000,AF580,10000000)</f>
        <v>393525</v>
      </c>
      <c r="AJ580" s="26">
        <f t="shared" si="72"/>
        <v>336000</v>
      </c>
      <c r="AK580" s="26">
        <v>0.02</v>
      </c>
      <c r="AL580" s="26">
        <f t="shared" si="76"/>
        <v>67.2</v>
      </c>
      <c r="AM580" s="3" t="s">
        <v>110</v>
      </c>
    </row>
    <row r="581" spans="1:39" x14ac:dyDescent="0.25">
      <c r="A581" s="23"/>
      <c r="B581" s="24"/>
      <c r="C581" s="23"/>
      <c r="D581" s="23"/>
      <c r="E581" s="23"/>
      <c r="F581" s="23"/>
      <c r="G581" s="24"/>
      <c r="H581" s="23"/>
      <c r="I581" s="23"/>
      <c r="J581" s="23">
        <v>0</v>
      </c>
      <c r="K581" s="23">
        <v>0</v>
      </c>
      <c r="L581" s="23">
        <v>8.75</v>
      </c>
      <c r="M581" s="23" t="s">
        <v>255</v>
      </c>
      <c r="N581" s="25">
        <f>((J581*400)+(K581*100))+L581</f>
        <v>8.75</v>
      </c>
      <c r="O581" s="26">
        <v>5600</v>
      </c>
      <c r="P581" s="26">
        <f>N581*O581</f>
        <v>49000</v>
      </c>
      <c r="Q581" s="23">
        <v>1</v>
      </c>
      <c r="R581" s="23" t="s">
        <v>1927</v>
      </c>
      <c r="S581" s="27" t="s">
        <v>1928</v>
      </c>
      <c r="T581" s="23" t="s">
        <v>1929</v>
      </c>
      <c r="U581" s="23" t="s">
        <v>1933</v>
      </c>
      <c r="V581" s="24" t="s">
        <v>1936</v>
      </c>
      <c r="W581" s="23" t="s">
        <v>158</v>
      </c>
      <c r="X581" s="23" t="s">
        <v>143</v>
      </c>
      <c r="Y581" s="23" t="s">
        <v>261</v>
      </c>
      <c r="Z581" s="23">
        <v>35</v>
      </c>
      <c r="AA581" s="28">
        <v>100</v>
      </c>
      <c r="AB581" s="26">
        <v>5600</v>
      </c>
      <c r="AC581" s="26">
        <f t="shared" si="73"/>
        <v>196000</v>
      </c>
      <c r="AD581" s="28">
        <v>32</v>
      </c>
      <c r="AE581" s="28">
        <v>85</v>
      </c>
      <c r="AF581" s="26">
        <f t="shared" si="74"/>
        <v>29400</v>
      </c>
      <c r="AG581" s="26">
        <f>P581+AF581</f>
        <v>78400</v>
      </c>
      <c r="AH581" s="26">
        <f t="shared" si="75"/>
        <v>78400</v>
      </c>
      <c r="AI581" s="26">
        <f>IF(AF581&lt;=10000000,AF581,10000000)</f>
        <v>29400</v>
      </c>
      <c r="AJ581" s="26">
        <f t="shared" si="72"/>
        <v>49000</v>
      </c>
      <c r="AK581" s="26">
        <v>0.02</v>
      </c>
      <c r="AL581" s="26">
        <f t="shared" si="76"/>
        <v>9.8000000000000007</v>
      </c>
      <c r="AM581" s="3" t="s">
        <v>1434</v>
      </c>
    </row>
    <row r="582" spans="1:39" x14ac:dyDescent="0.25">
      <c r="A582" s="23"/>
      <c r="B582" s="24"/>
      <c r="C582" s="23"/>
      <c r="D582" s="23"/>
      <c r="E582" s="23"/>
      <c r="F582" s="23"/>
      <c r="G582" s="24"/>
      <c r="H582" s="23"/>
      <c r="I582" s="23"/>
      <c r="J582" s="23">
        <v>0</v>
      </c>
      <c r="K582" s="23">
        <v>0</v>
      </c>
      <c r="L582" s="23">
        <v>16.5</v>
      </c>
      <c r="M582" s="23" t="s">
        <v>45</v>
      </c>
      <c r="N582" s="25">
        <f>((J582*400)+(K582*100))+L582</f>
        <v>16.5</v>
      </c>
      <c r="O582" s="26">
        <v>5600</v>
      </c>
      <c r="P582" s="26">
        <f>N582*O582</f>
        <v>92400</v>
      </c>
      <c r="Q582" s="23">
        <v>1</v>
      </c>
      <c r="R582" s="23" t="s">
        <v>1927</v>
      </c>
      <c r="S582" s="27" t="s">
        <v>1928</v>
      </c>
      <c r="T582" s="23" t="s">
        <v>1929</v>
      </c>
      <c r="U582" s="23" t="s">
        <v>1933</v>
      </c>
      <c r="V582" s="24" t="s">
        <v>1937</v>
      </c>
      <c r="W582" s="23" t="s">
        <v>48</v>
      </c>
      <c r="X582" s="23" t="s">
        <v>143</v>
      </c>
      <c r="Y582" s="23" t="s">
        <v>318</v>
      </c>
      <c r="Z582" s="23">
        <v>30</v>
      </c>
      <c r="AA582" s="28">
        <v>45.45</v>
      </c>
      <c r="AB582" s="26">
        <v>8300</v>
      </c>
      <c r="AC582" s="26">
        <f t="shared" si="73"/>
        <v>249000</v>
      </c>
      <c r="AD582" s="28">
        <v>3</v>
      </c>
      <c r="AE582" s="28">
        <v>6</v>
      </c>
      <c r="AF582" s="26">
        <f t="shared" si="74"/>
        <v>234060</v>
      </c>
      <c r="AG582" s="26">
        <f>P582+AF582+AF583</f>
        <v>607332</v>
      </c>
      <c r="AH582" s="26">
        <f t="shared" si="75"/>
        <v>276032.39400000003</v>
      </c>
      <c r="AI582" s="26">
        <v>0</v>
      </c>
      <c r="AJ582" s="26">
        <f t="shared" si="72"/>
        <v>276032.39400000003</v>
      </c>
      <c r="AK582" s="26">
        <v>0.02</v>
      </c>
      <c r="AL582" s="26">
        <f t="shared" si="76"/>
        <v>55.21</v>
      </c>
      <c r="AM582" s="3" t="s">
        <v>1275</v>
      </c>
    </row>
    <row r="583" spans="1:39" x14ac:dyDescent="0.25">
      <c r="A583" s="23"/>
      <c r="B583" s="24"/>
      <c r="C583" s="23"/>
      <c r="D583" s="23"/>
      <c r="E583" s="23"/>
      <c r="F583" s="23"/>
      <c r="G583" s="24"/>
      <c r="H583" s="23"/>
      <c r="I583" s="23"/>
      <c r="J583" s="23"/>
      <c r="K583" s="23"/>
      <c r="L583" s="23"/>
      <c r="M583" s="23"/>
      <c r="N583" s="25"/>
      <c r="O583" s="26"/>
      <c r="P583" s="26"/>
      <c r="Q583" s="23"/>
      <c r="R583" s="23"/>
      <c r="S583" s="27"/>
      <c r="T583" s="23"/>
      <c r="U583" s="23"/>
      <c r="V583" s="24"/>
      <c r="W583" s="23"/>
      <c r="X583" s="23"/>
      <c r="Y583" s="23" t="s">
        <v>1859</v>
      </c>
      <c r="Z583" s="23">
        <v>36</v>
      </c>
      <c r="AA583" s="28">
        <v>54.55</v>
      </c>
      <c r="AB583" s="26">
        <v>8300</v>
      </c>
      <c r="AC583" s="26">
        <f t="shared" si="73"/>
        <v>298800</v>
      </c>
      <c r="AD583" s="28">
        <v>3</v>
      </c>
      <c r="AE583" s="28">
        <v>6</v>
      </c>
      <c r="AF583" s="26">
        <f t="shared" si="74"/>
        <v>280872</v>
      </c>
      <c r="AG583" s="26">
        <f>P582+AF582+AF583</f>
        <v>607332</v>
      </c>
      <c r="AH583" s="26">
        <f t="shared" si="75"/>
        <v>331299.60599999997</v>
      </c>
      <c r="AI583" s="26">
        <v>0</v>
      </c>
      <c r="AJ583" s="26">
        <f t="shared" si="72"/>
        <v>331299.60599999997</v>
      </c>
      <c r="AK583" s="26">
        <v>0.3</v>
      </c>
      <c r="AL583" s="26">
        <f t="shared" si="76"/>
        <v>993.9</v>
      </c>
      <c r="AM583" s="3" t="s">
        <v>1938</v>
      </c>
    </row>
    <row r="584" spans="1:39" x14ac:dyDescent="0.25">
      <c r="A584" s="23"/>
      <c r="B584" s="24"/>
      <c r="C584" s="23"/>
      <c r="D584" s="23"/>
      <c r="E584" s="23"/>
      <c r="F584" s="23"/>
      <c r="G584" s="24"/>
      <c r="H584" s="23"/>
      <c r="I584" s="23"/>
      <c r="J584" s="23">
        <v>0</v>
      </c>
      <c r="K584" s="23">
        <v>0</v>
      </c>
      <c r="L584" s="23">
        <v>23.63</v>
      </c>
      <c r="M584" s="23" t="s">
        <v>91</v>
      </c>
      <c r="N584" s="25">
        <f t="shared" ref="N584:N592" si="77">((J584*400)+(K584*100))+L584</f>
        <v>23.63</v>
      </c>
      <c r="O584" s="26">
        <v>5600</v>
      </c>
      <c r="P584" s="26">
        <f t="shared" ref="P584:P592" si="78">N584*O584</f>
        <v>132328</v>
      </c>
      <c r="Q584" s="23">
        <v>1</v>
      </c>
      <c r="R584" s="23" t="s">
        <v>1927</v>
      </c>
      <c r="S584" s="27" t="s">
        <v>1928</v>
      </c>
      <c r="T584" s="23" t="s">
        <v>1929</v>
      </c>
      <c r="U584" s="23" t="s">
        <v>1933</v>
      </c>
      <c r="V584" s="24" t="s">
        <v>1939</v>
      </c>
      <c r="W584" s="23" t="s">
        <v>349</v>
      </c>
      <c r="X584" s="23" t="s">
        <v>143</v>
      </c>
      <c r="Y584" s="23" t="s">
        <v>54</v>
      </c>
      <c r="Z584" s="23">
        <v>94.5</v>
      </c>
      <c r="AA584" s="28">
        <v>100</v>
      </c>
      <c r="AB584" s="26">
        <v>8150</v>
      </c>
      <c r="AC584" s="26">
        <f t="shared" si="73"/>
        <v>770175</v>
      </c>
      <c r="AD584" s="28">
        <v>32</v>
      </c>
      <c r="AE584" s="28">
        <v>85</v>
      </c>
      <c r="AF584" s="26">
        <f t="shared" si="74"/>
        <v>115526.25</v>
      </c>
      <c r="AG584" s="26">
        <f>P584+AF584</f>
        <v>247854.25</v>
      </c>
      <c r="AH584" s="26">
        <f t="shared" si="75"/>
        <v>247854.25</v>
      </c>
      <c r="AI584" s="26">
        <v>0</v>
      </c>
      <c r="AJ584" s="26">
        <f t="shared" si="72"/>
        <v>247854.25</v>
      </c>
      <c r="AK584" s="26">
        <v>0.3</v>
      </c>
      <c r="AL584" s="26">
        <f t="shared" si="76"/>
        <v>743.56</v>
      </c>
      <c r="AM584" s="3" t="s">
        <v>1940</v>
      </c>
    </row>
    <row r="585" spans="1:39" x14ac:dyDescent="0.25">
      <c r="A585" s="23"/>
      <c r="B585" s="24"/>
      <c r="C585" s="23"/>
      <c r="D585" s="23"/>
      <c r="E585" s="23"/>
      <c r="F585" s="23"/>
      <c r="G585" s="24"/>
      <c r="H585" s="23"/>
      <c r="I585" s="23"/>
      <c r="J585" s="23">
        <v>0</v>
      </c>
      <c r="K585" s="23">
        <v>0</v>
      </c>
      <c r="L585" s="23">
        <v>16.25</v>
      </c>
      <c r="M585" s="23" t="s">
        <v>76</v>
      </c>
      <c r="N585" s="25">
        <f t="shared" si="77"/>
        <v>16.25</v>
      </c>
      <c r="O585" s="26">
        <v>5600</v>
      </c>
      <c r="P585" s="26">
        <f t="shared" si="78"/>
        <v>91000</v>
      </c>
      <c r="Q585" s="23">
        <v>1</v>
      </c>
      <c r="R585" s="23" t="s">
        <v>1927</v>
      </c>
      <c r="S585" s="27" t="s">
        <v>1928</v>
      </c>
      <c r="T585" s="23" t="s">
        <v>1929</v>
      </c>
      <c r="U585" s="23" t="s">
        <v>1933</v>
      </c>
      <c r="V585" s="24" t="s">
        <v>1941</v>
      </c>
      <c r="W585" s="23" t="s">
        <v>1942</v>
      </c>
      <c r="X585" s="23" t="s">
        <v>143</v>
      </c>
      <c r="Y585" s="23" t="s">
        <v>318</v>
      </c>
      <c r="Z585" s="23">
        <v>65</v>
      </c>
      <c r="AA585" s="28">
        <v>100</v>
      </c>
      <c r="AB585" s="26">
        <v>7600</v>
      </c>
      <c r="AC585" s="26">
        <f t="shared" si="73"/>
        <v>494000</v>
      </c>
      <c r="AD585" s="28">
        <v>3</v>
      </c>
      <c r="AE585" s="28">
        <v>6</v>
      </c>
      <c r="AF585" s="26">
        <f t="shared" si="74"/>
        <v>464360</v>
      </c>
      <c r="AG585" s="26">
        <f>P585+AF585</f>
        <v>555360</v>
      </c>
      <c r="AH585" s="26">
        <f t="shared" si="75"/>
        <v>555360</v>
      </c>
      <c r="AI585" s="26">
        <v>0</v>
      </c>
      <c r="AJ585" s="26">
        <f t="shared" si="72"/>
        <v>555360</v>
      </c>
      <c r="AK585" s="26">
        <v>0.02</v>
      </c>
      <c r="AL585" s="26">
        <f t="shared" si="76"/>
        <v>111.07</v>
      </c>
      <c r="AM585" s="3" t="s">
        <v>1275</v>
      </c>
    </row>
    <row r="586" spans="1:39" x14ac:dyDescent="0.25">
      <c r="A586" s="23"/>
      <c r="B586" s="24"/>
      <c r="C586" s="23"/>
      <c r="D586" s="23"/>
      <c r="E586" s="23"/>
      <c r="F586" s="23"/>
      <c r="G586" s="24"/>
      <c r="H586" s="23"/>
      <c r="I586" s="23"/>
      <c r="J586" s="23">
        <v>0</v>
      </c>
      <c r="K586" s="23">
        <v>0</v>
      </c>
      <c r="L586" s="23">
        <v>4</v>
      </c>
      <c r="M586" s="23" t="s">
        <v>91</v>
      </c>
      <c r="N586" s="25">
        <f t="shared" si="77"/>
        <v>4</v>
      </c>
      <c r="O586" s="26">
        <v>5600</v>
      </c>
      <c r="P586" s="26">
        <f t="shared" si="78"/>
        <v>22400</v>
      </c>
      <c r="Q586" s="23">
        <v>1</v>
      </c>
      <c r="R586" s="23" t="s">
        <v>1927</v>
      </c>
      <c r="S586" s="27" t="s">
        <v>1928</v>
      </c>
      <c r="T586" s="23" t="s">
        <v>1929</v>
      </c>
      <c r="U586" s="23" t="s">
        <v>1933</v>
      </c>
      <c r="V586" s="24" t="s">
        <v>1943</v>
      </c>
      <c r="W586" s="23" t="s">
        <v>53</v>
      </c>
      <c r="X586" s="23" t="s">
        <v>143</v>
      </c>
      <c r="Y586" s="23" t="s">
        <v>54</v>
      </c>
      <c r="Z586" s="23">
        <v>16</v>
      </c>
      <c r="AA586" s="28">
        <v>100</v>
      </c>
      <c r="AB586" s="26">
        <v>2750</v>
      </c>
      <c r="AC586" s="26">
        <f t="shared" si="73"/>
        <v>44000</v>
      </c>
      <c r="AD586" s="28">
        <v>3</v>
      </c>
      <c r="AE586" s="28">
        <v>6</v>
      </c>
      <c r="AF586" s="26">
        <f t="shared" si="74"/>
        <v>41360</v>
      </c>
      <c r="AG586" s="26">
        <f>P586+AF586</f>
        <v>63760</v>
      </c>
      <c r="AH586" s="26">
        <f t="shared" si="75"/>
        <v>63760</v>
      </c>
      <c r="AI586" s="26">
        <v>0</v>
      </c>
      <c r="AJ586" s="26">
        <f t="shared" si="72"/>
        <v>63760</v>
      </c>
      <c r="AK586" s="26">
        <v>0.3</v>
      </c>
      <c r="AL586" s="26">
        <f t="shared" si="76"/>
        <v>191.28</v>
      </c>
      <c r="AM586" s="3" t="s">
        <v>1944</v>
      </c>
    </row>
    <row r="587" spans="1:39" x14ac:dyDescent="0.25">
      <c r="A587" s="23"/>
      <c r="B587" s="24"/>
      <c r="C587" s="23"/>
      <c r="D587" s="23"/>
      <c r="E587" s="23"/>
      <c r="F587" s="23"/>
      <c r="G587" s="24"/>
      <c r="H587" s="23"/>
      <c r="I587" s="23"/>
      <c r="J587" s="23">
        <v>0</v>
      </c>
      <c r="K587" s="23">
        <v>0</v>
      </c>
      <c r="L587" s="23">
        <v>12.5</v>
      </c>
      <c r="M587" s="23" t="s">
        <v>76</v>
      </c>
      <c r="N587" s="25">
        <f t="shared" si="77"/>
        <v>12.5</v>
      </c>
      <c r="O587" s="26">
        <v>5600</v>
      </c>
      <c r="P587" s="26">
        <f t="shared" si="78"/>
        <v>70000</v>
      </c>
      <c r="Q587" s="23">
        <v>1</v>
      </c>
      <c r="R587" s="23" t="s">
        <v>1927</v>
      </c>
      <c r="S587" s="27" t="s">
        <v>1928</v>
      </c>
      <c r="T587" s="23" t="s">
        <v>1929</v>
      </c>
      <c r="U587" s="23" t="s">
        <v>1933</v>
      </c>
      <c r="V587" s="24" t="s">
        <v>1945</v>
      </c>
      <c r="W587" s="23" t="s">
        <v>53</v>
      </c>
      <c r="X587" s="23" t="s">
        <v>49</v>
      </c>
      <c r="Y587" s="23" t="s">
        <v>81</v>
      </c>
      <c r="Z587" s="23">
        <v>50</v>
      </c>
      <c r="AA587" s="28">
        <v>100</v>
      </c>
      <c r="AB587" s="26">
        <v>2750</v>
      </c>
      <c r="AC587" s="26">
        <f t="shared" si="73"/>
        <v>137500</v>
      </c>
      <c r="AD587" s="28">
        <v>3</v>
      </c>
      <c r="AE587" s="28">
        <v>3</v>
      </c>
      <c r="AF587" s="26">
        <f t="shared" si="74"/>
        <v>133375</v>
      </c>
      <c r="AG587" s="26">
        <f>P587+AF587</f>
        <v>203375</v>
      </c>
      <c r="AH587" s="26">
        <f t="shared" si="75"/>
        <v>203375</v>
      </c>
      <c r="AI587" s="26">
        <v>0</v>
      </c>
      <c r="AJ587" s="26">
        <f t="shared" si="72"/>
        <v>203375</v>
      </c>
      <c r="AK587" s="26">
        <v>0.02</v>
      </c>
      <c r="AL587" s="26">
        <f t="shared" si="76"/>
        <v>40.68</v>
      </c>
      <c r="AM587" s="3" t="s">
        <v>83</v>
      </c>
    </row>
    <row r="588" spans="1:39" x14ac:dyDescent="0.25">
      <c r="A588" s="23"/>
      <c r="B588" s="24"/>
      <c r="C588" s="23"/>
      <c r="D588" s="23"/>
      <c r="E588" s="23"/>
      <c r="F588" s="23"/>
      <c r="G588" s="24"/>
      <c r="H588" s="23"/>
      <c r="I588" s="23"/>
      <c r="J588" s="23">
        <v>0</v>
      </c>
      <c r="K588" s="23">
        <v>0</v>
      </c>
      <c r="L588" s="23">
        <v>69.13</v>
      </c>
      <c r="M588" s="23" t="s">
        <v>76</v>
      </c>
      <c r="N588" s="25">
        <f t="shared" si="77"/>
        <v>69.13</v>
      </c>
      <c r="O588" s="26">
        <v>5600</v>
      </c>
      <c r="P588" s="26">
        <f t="shared" si="78"/>
        <v>387128</v>
      </c>
      <c r="Q588" s="23">
        <v>1</v>
      </c>
      <c r="R588" s="23" t="s">
        <v>1927</v>
      </c>
      <c r="S588" s="27" t="s">
        <v>1928</v>
      </c>
      <c r="T588" s="23" t="s">
        <v>1929</v>
      </c>
      <c r="U588" s="23" t="s">
        <v>1933</v>
      </c>
      <c r="V588" s="24" t="s">
        <v>1946</v>
      </c>
      <c r="W588" s="23" t="s">
        <v>1274</v>
      </c>
      <c r="X588" s="23" t="s">
        <v>49</v>
      </c>
      <c r="Y588" s="23" t="s">
        <v>318</v>
      </c>
      <c r="Z588" s="23">
        <v>91</v>
      </c>
      <c r="AA588" s="28">
        <v>100</v>
      </c>
      <c r="AB588" s="26">
        <v>8200</v>
      </c>
      <c r="AC588" s="26">
        <f t="shared" si="73"/>
        <v>746200</v>
      </c>
      <c r="AD588" s="28">
        <v>3</v>
      </c>
      <c r="AE588" s="28">
        <v>3</v>
      </c>
      <c r="AF588" s="26">
        <f t="shared" si="74"/>
        <v>723814</v>
      </c>
      <c r="AG588" s="26">
        <f>P588+AF588</f>
        <v>1110942</v>
      </c>
      <c r="AH588" s="26">
        <f t="shared" si="75"/>
        <v>1110942</v>
      </c>
      <c r="AI588" s="26">
        <v>0</v>
      </c>
      <c r="AJ588" s="26">
        <f t="shared" si="72"/>
        <v>1110942</v>
      </c>
      <c r="AK588" s="26">
        <v>0.02</v>
      </c>
      <c r="AL588" s="26">
        <f t="shared" si="76"/>
        <v>222.19</v>
      </c>
      <c r="AM588" s="3" t="s">
        <v>1947</v>
      </c>
    </row>
    <row r="589" spans="1:39" x14ac:dyDescent="0.25">
      <c r="A589" s="23"/>
      <c r="B589" s="24"/>
      <c r="C589" s="23"/>
      <c r="D589" s="23"/>
      <c r="E589" s="23">
        <v>244</v>
      </c>
      <c r="F589" s="23" t="s">
        <v>1948</v>
      </c>
      <c r="G589" s="24" t="s">
        <v>1949</v>
      </c>
      <c r="H589" s="23" t="s">
        <v>43</v>
      </c>
      <c r="I589" s="23" t="s">
        <v>1950</v>
      </c>
      <c r="J589" s="23">
        <v>1</v>
      </c>
      <c r="K589" s="23">
        <v>3</v>
      </c>
      <c r="L589" s="23">
        <v>40</v>
      </c>
      <c r="M589" s="23" t="s">
        <v>75</v>
      </c>
      <c r="N589" s="25">
        <f t="shared" si="77"/>
        <v>740</v>
      </c>
      <c r="O589" s="26">
        <v>5250</v>
      </c>
      <c r="P589" s="26">
        <f t="shared" si="78"/>
        <v>3885000</v>
      </c>
      <c r="Q589" s="23"/>
      <c r="R589" s="23"/>
      <c r="S589" s="27"/>
      <c r="T589" s="23"/>
      <c r="U589" s="23"/>
      <c r="V589" s="24"/>
      <c r="W589" s="23"/>
      <c r="X589" s="23"/>
      <c r="Y589" s="23"/>
      <c r="Z589" s="23"/>
      <c r="AA589" s="28"/>
      <c r="AB589" s="26"/>
      <c r="AC589" s="26"/>
      <c r="AD589" s="28"/>
      <c r="AE589" s="28"/>
      <c r="AF589" s="26"/>
      <c r="AG589" s="26">
        <f>AF589+P589</f>
        <v>3885000</v>
      </c>
      <c r="AH589" s="26">
        <f>AG589</f>
        <v>3885000</v>
      </c>
      <c r="AI589" s="26">
        <v>50000000</v>
      </c>
      <c r="AJ589" s="26">
        <f t="shared" si="72"/>
        <v>0</v>
      </c>
      <c r="AK589" s="26">
        <v>0.01</v>
      </c>
      <c r="AL589" s="26">
        <f>AJ589*(AK589/100)</f>
        <v>0</v>
      </c>
    </row>
    <row r="590" spans="1:39" x14ac:dyDescent="0.25">
      <c r="A590" s="23"/>
      <c r="B590" s="24"/>
      <c r="C590" s="23"/>
      <c r="D590" s="23"/>
      <c r="E590" s="23">
        <v>245</v>
      </c>
      <c r="F590" s="23" t="s">
        <v>1951</v>
      </c>
      <c r="G590" s="24" t="s">
        <v>1952</v>
      </c>
      <c r="H590" s="23" t="s">
        <v>43</v>
      </c>
      <c r="I590" s="23" t="s">
        <v>1953</v>
      </c>
      <c r="J590" s="23">
        <v>0</v>
      </c>
      <c r="K590" s="23">
        <v>0</v>
      </c>
      <c r="L590" s="23">
        <v>45.5</v>
      </c>
      <c r="M590" s="23" t="s">
        <v>76</v>
      </c>
      <c r="N590" s="25">
        <f t="shared" si="77"/>
        <v>45.5</v>
      </c>
      <c r="O590" s="26">
        <v>5600</v>
      </c>
      <c r="P590" s="26">
        <f t="shared" si="78"/>
        <v>254800</v>
      </c>
      <c r="Q590" s="23">
        <v>1</v>
      </c>
      <c r="R590" s="23" t="s">
        <v>1927</v>
      </c>
      <c r="S590" s="27" t="s">
        <v>1928</v>
      </c>
      <c r="T590" s="23" t="s">
        <v>1929</v>
      </c>
      <c r="U590" s="23" t="s">
        <v>1933</v>
      </c>
      <c r="V590" s="24" t="s">
        <v>1954</v>
      </c>
      <c r="W590" s="23" t="s">
        <v>1274</v>
      </c>
      <c r="X590" s="23" t="s">
        <v>49</v>
      </c>
      <c r="Y590" s="23" t="s">
        <v>318</v>
      </c>
      <c r="Z590" s="23">
        <v>45.5</v>
      </c>
      <c r="AA590" s="28">
        <v>100</v>
      </c>
      <c r="AB590" s="26">
        <v>8200</v>
      </c>
      <c r="AC590" s="26">
        <f>Z590*AB590</f>
        <v>373100</v>
      </c>
      <c r="AD590" s="28">
        <v>3</v>
      </c>
      <c r="AE590" s="28">
        <v>3</v>
      </c>
      <c r="AF590" s="26">
        <f>(AC590*(100-AE590))/100</f>
        <v>361907</v>
      </c>
      <c r="AG590" s="26">
        <f>P590+AF590</f>
        <v>616707</v>
      </c>
      <c r="AH590" s="26">
        <f>(AG590*AA590)/100</f>
        <v>616707</v>
      </c>
      <c r="AI590" s="26">
        <v>0</v>
      </c>
      <c r="AJ590" s="26">
        <f t="shared" si="72"/>
        <v>616707</v>
      </c>
      <c r="AK590" s="26">
        <v>0.02</v>
      </c>
      <c r="AL590" s="26">
        <f>ROUND(AJ590*(AK590/100),2)</f>
        <v>123.34</v>
      </c>
      <c r="AM590" s="3" t="s">
        <v>1955</v>
      </c>
    </row>
    <row r="591" spans="1:39" x14ac:dyDescent="0.25">
      <c r="A591" s="23"/>
      <c r="B591" s="24"/>
      <c r="C591" s="23"/>
      <c r="D591" s="23"/>
      <c r="E591" s="23"/>
      <c r="F591" s="23"/>
      <c r="G591" s="24"/>
      <c r="H591" s="23"/>
      <c r="I591" s="23"/>
      <c r="J591" s="23">
        <v>0</v>
      </c>
      <c r="K591" s="23">
        <v>0</v>
      </c>
      <c r="L591" s="23">
        <v>35</v>
      </c>
      <c r="M591" s="23" t="s">
        <v>76</v>
      </c>
      <c r="N591" s="25">
        <f t="shared" si="77"/>
        <v>35</v>
      </c>
      <c r="O591" s="26">
        <v>5600</v>
      </c>
      <c r="P591" s="26">
        <f t="shared" si="78"/>
        <v>196000</v>
      </c>
      <c r="Q591" s="23">
        <v>1</v>
      </c>
      <c r="R591" s="23" t="s">
        <v>1927</v>
      </c>
      <c r="S591" s="27" t="s">
        <v>1928</v>
      </c>
      <c r="T591" s="23" t="s">
        <v>1929</v>
      </c>
      <c r="U591" s="23" t="s">
        <v>1933</v>
      </c>
      <c r="V591" s="24" t="s">
        <v>1954</v>
      </c>
      <c r="W591" s="23" t="s">
        <v>1274</v>
      </c>
      <c r="X591" s="23" t="s">
        <v>49</v>
      </c>
      <c r="Y591" s="23" t="s">
        <v>318</v>
      </c>
      <c r="Z591" s="23">
        <v>140</v>
      </c>
      <c r="AA591" s="28">
        <v>100</v>
      </c>
      <c r="AB591" s="26">
        <v>8200</v>
      </c>
      <c r="AC591" s="26">
        <f>Z591*AB591</f>
        <v>1148000</v>
      </c>
      <c r="AD591" s="28">
        <v>3</v>
      </c>
      <c r="AE591" s="28">
        <v>3</v>
      </c>
      <c r="AF591" s="26">
        <f>(AC591*(100-AE591))/100</f>
        <v>1113560</v>
      </c>
      <c r="AG591" s="26">
        <f>P591+AF591</f>
        <v>1309560</v>
      </c>
      <c r="AH591" s="26">
        <f>(AG591*AA591)/100</f>
        <v>1309560</v>
      </c>
      <c r="AI591" s="26">
        <v>0</v>
      </c>
      <c r="AJ591" s="26">
        <f t="shared" si="72"/>
        <v>1309560</v>
      </c>
      <c r="AK591" s="26">
        <v>0.02</v>
      </c>
      <c r="AL591" s="26">
        <f>ROUND(AJ591*(AK591/100),2)</f>
        <v>261.91000000000003</v>
      </c>
      <c r="AM591" s="3" t="s">
        <v>1275</v>
      </c>
    </row>
    <row r="592" spans="1:39" x14ac:dyDescent="0.25">
      <c r="A592" s="23"/>
      <c r="B592" s="24"/>
      <c r="C592" s="23"/>
      <c r="D592" s="23"/>
      <c r="E592" s="23"/>
      <c r="F592" s="23"/>
      <c r="G592" s="24"/>
      <c r="H592" s="23"/>
      <c r="I592" s="23"/>
      <c r="J592" s="23">
        <v>0</v>
      </c>
      <c r="K592" s="23">
        <v>3</v>
      </c>
      <c r="L592" s="23">
        <v>19.5</v>
      </c>
      <c r="M592" s="23" t="s">
        <v>68</v>
      </c>
      <c r="N592" s="25">
        <f t="shared" si="77"/>
        <v>319.5</v>
      </c>
      <c r="O592" s="26">
        <v>5600</v>
      </c>
      <c r="P592" s="26">
        <f t="shared" si="78"/>
        <v>1789200</v>
      </c>
      <c r="Q592" s="23"/>
      <c r="R592" s="23"/>
      <c r="S592" s="27"/>
      <c r="T592" s="23"/>
      <c r="U592" s="23"/>
      <c r="V592" s="24"/>
      <c r="W592" s="23"/>
      <c r="X592" s="23"/>
      <c r="Y592" s="23"/>
      <c r="Z592" s="23"/>
      <c r="AA592" s="28"/>
      <c r="AB592" s="26"/>
      <c r="AC592" s="26"/>
      <c r="AD592" s="28"/>
      <c r="AE592" s="28"/>
      <c r="AF592" s="26"/>
      <c r="AG592" s="26">
        <f>AF592+P592</f>
        <v>1789200</v>
      </c>
      <c r="AH592" s="26">
        <f>AG592</f>
        <v>1789200</v>
      </c>
      <c r="AI592" s="26">
        <v>0</v>
      </c>
      <c r="AJ592" s="26">
        <f t="shared" si="72"/>
        <v>1789200</v>
      </c>
      <c r="AK592" s="26">
        <v>0.3</v>
      </c>
      <c r="AL592" s="26">
        <f>AJ592*(AK592/100)</f>
        <v>5367.6</v>
      </c>
    </row>
    <row r="593" spans="1:39" x14ac:dyDescent="0.25">
      <c r="A593" s="23"/>
      <c r="B593" s="24"/>
      <c r="C593" s="23"/>
      <c r="D593" s="23"/>
      <c r="E593" s="23"/>
      <c r="F593" s="23"/>
      <c r="G593" s="24"/>
      <c r="H593" s="23"/>
      <c r="I593" s="23"/>
      <c r="J593" s="23"/>
      <c r="K593" s="23"/>
      <c r="L593" s="23"/>
      <c r="M593" s="23"/>
      <c r="N593" s="25"/>
      <c r="O593" s="26"/>
      <c r="P593" s="26"/>
      <c r="Q593" s="23"/>
      <c r="R593" s="23"/>
      <c r="S593" s="27"/>
      <c r="T593" s="23"/>
      <c r="U593" s="23"/>
      <c r="V593" s="24"/>
      <c r="W593" s="23"/>
      <c r="X593" s="23"/>
      <c r="Y593" s="23"/>
      <c r="Z593" s="23"/>
      <c r="AA593" s="28"/>
      <c r="AB593" s="26"/>
      <c r="AC593" s="26"/>
      <c r="AD593" s="28"/>
      <c r="AE593" s="28"/>
      <c r="AF593" s="26"/>
      <c r="AG593" s="26" t="s">
        <v>60</v>
      </c>
      <c r="AH593" s="26">
        <f>SUM(AH578:AH592)</f>
        <v>12734006.125</v>
      </c>
      <c r="AI593" s="26"/>
      <c r="AJ593" s="26">
        <f>SUM(AJ578:AJ592)</f>
        <v>7002154.25</v>
      </c>
      <c r="AK593" s="26"/>
      <c r="AL593" s="26">
        <f>SUM(AL578:AL592)</f>
        <v>8210.35</v>
      </c>
    </row>
    <row r="594" spans="1:39" x14ac:dyDescent="0.25">
      <c r="A594" s="23" t="s">
        <v>1956</v>
      </c>
      <c r="B594" s="24" t="s">
        <v>1957</v>
      </c>
      <c r="C594" s="23" t="s">
        <v>1958</v>
      </c>
      <c r="D594" s="23" t="s">
        <v>1959</v>
      </c>
      <c r="E594" s="23">
        <v>246</v>
      </c>
      <c r="F594" s="23" t="s">
        <v>1960</v>
      </c>
      <c r="G594" s="24" t="s">
        <v>1961</v>
      </c>
      <c r="H594" s="23" t="s">
        <v>43</v>
      </c>
      <c r="I594" s="23" t="s">
        <v>1962</v>
      </c>
      <c r="J594" s="23">
        <v>0</v>
      </c>
      <c r="K594" s="23">
        <v>3</v>
      </c>
      <c r="L594" s="23">
        <v>53</v>
      </c>
      <c r="M594" s="23" t="s">
        <v>75</v>
      </c>
      <c r="N594" s="25">
        <f>((J594*400)+(K594*100))+L594</f>
        <v>353</v>
      </c>
      <c r="O594" s="26">
        <v>4500</v>
      </c>
      <c r="P594" s="26">
        <f>N594*O594</f>
        <v>1588500</v>
      </c>
      <c r="Q594" s="23"/>
      <c r="R594" s="23"/>
      <c r="S594" s="27"/>
      <c r="T594" s="23"/>
      <c r="U594" s="23"/>
      <c r="V594" s="24"/>
      <c r="W594" s="23"/>
      <c r="X594" s="23"/>
      <c r="Y594" s="23"/>
      <c r="Z594" s="23"/>
      <c r="AA594" s="28"/>
      <c r="AB594" s="26"/>
      <c r="AC594" s="26"/>
      <c r="AD594" s="28"/>
      <c r="AE594" s="28"/>
      <c r="AF594" s="26"/>
      <c r="AG594" s="26">
        <f>AF594+P594</f>
        <v>1588500</v>
      </c>
      <c r="AH594" s="26">
        <f>AG594</f>
        <v>1588500</v>
      </c>
      <c r="AI594" s="26">
        <v>50000000</v>
      </c>
      <c r="AJ594" s="26">
        <f>IF((AI594-AH594) &gt; 1,0,IF((AI594-AH594)&lt;0,AH594-AI594,AI594-AH594))</f>
        <v>0</v>
      </c>
      <c r="AK594" s="26">
        <v>0.01</v>
      </c>
      <c r="AL594" s="26">
        <f>AJ594*(AK594/100)</f>
        <v>0</v>
      </c>
    </row>
    <row r="595" spans="1:39" x14ac:dyDescent="0.25">
      <c r="A595" s="23"/>
      <c r="B595" s="24"/>
      <c r="C595" s="23"/>
      <c r="D595" s="23"/>
      <c r="E595" s="23">
        <v>247</v>
      </c>
      <c r="F595" s="23" t="s">
        <v>1963</v>
      </c>
      <c r="G595" s="24" t="s">
        <v>1964</v>
      </c>
      <c r="H595" s="23" t="s">
        <v>43</v>
      </c>
      <c r="I595" s="23" t="s">
        <v>1965</v>
      </c>
      <c r="J595" s="23">
        <v>0</v>
      </c>
      <c r="K595" s="23">
        <v>1</v>
      </c>
      <c r="L595" s="23">
        <v>50</v>
      </c>
      <c r="M595" s="23" t="s">
        <v>255</v>
      </c>
      <c r="N595" s="25">
        <f>((J595*400)+(K595*100))+L595</f>
        <v>150</v>
      </c>
      <c r="O595" s="26">
        <v>4500</v>
      </c>
      <c r="P595" s="26">
        <f>N595*O595</f>
        <v>675000</v>
      </c>
      <c r="Q595" s="23">
        <v>1</v>
      </c>
      <c r="R595" s="23" t="s">
        <v>1966</v>
      </c>
      <c r="S595" s="27" t="s">
        <v>1967</v>
      </c>
      <c r="T595" s="23" t="s">
        <v>1968</v>
      </c>
      <c r="U595" s="23" t="s">
        <v>1969</v>
      </c>
      <c r="V595" s="24" t="s">
        <v>1970</v>
      </c>
      <c r="W595" s="23" t="s">
        <v>48</v>
      </c>
      <c r="X595" s="23" t="s">
        <v>49</v>
      </c>
      <c r="Y595" s="23" t="s">
        <v>261</v>
      </c>
      <c r="Z595" s="23">
        <v>170</v>
      </c>
      <c r="AA595" s="28">
        <v>100</v>
      </c>
      <c r="AB595" s="26">
        <v>8300</v>
      </c>
      <c r="AC595" s="26">
        <f>Z595*AB595</f>
        <v>1411000</v>
      </c>
      <c r="AD595" s="28">
        <v>8</v>
      </c>
      <c r="AE595" s="28">
        <v>8</v>
      </c>
      <c r="AF595" s="26">
        <f>(AC595*(100-AE595))/100</f>
        <v>1298120</v>
      </c>
      <c r="AG595" s="26">
        <f>P595+AF595</f>
        <v>1973120</v>
      </c>
      <c r="AH595" s="26">
        <f>(AG595*AA595)/100</f>
        <v>1973120</v>
      </c>
      <c r="AI595" s="26">
        <f>IF(AF595&lt;=10000000,AF595,10000000)</f>
        <v>1298120</v>
      </c>
      <c r="AJ595" s="26">
        <f>IF((AI595-AH595) &gt; 1,0,IF((AI595-AH595)&lt;0,AH595-AI595,AI595-AH595))</f>
        <v>675000</v>
      </c>
      <c r="AK595" s="26">
        <v>0.02</v>
      </c>
      <c r="AL595" s="26">
        <f>ROUND(AJ595*(AK595/100),2)</f>
        <v>135</v>
      </c>
      <c r="AM595" s="3" t="s">
        <v>51</v>
      </c>
    </row>
    <row r="596" spans="1:39" x14ac:dyDescent="0.25">
      <c r="A596" s="23"/>
      <c r="B596" s="24"/>
      <c r="C596" s="23"/>
      <c r="D596" s="23"/>
      <c r="E596" s="23">
        <v>248</v>
      </c>
      <c r="F596" s="23" t="s">
        <v>1971</v>
      </c>
      <c r="G596" s="24" t="s">
        <v>1972</v>
      </c>
      <c r="H596" s="23" t="s">
        <v>43</v>
      </c>
      <c r="I596" s="23" t="s">
        <v>1973</v>
      </c>
      <c r="J596" s="23">
        <v>0</v>
      </c>
      <c r="K596" s="23">
        <v>0</v>
      </c>
      <c r="L596" s="23">
        <v>50</v>
      </c>
      <c r="M596" s="23" t="s">
        <v>75</v>
      </c>
      <c r="N596" s="25">
        <f>((J596*400)+(K596*100))+L596</f>
        <v>50</v>
      </c>
      <c r="O596" s="26">
        <v>4000</v>
      </c>
      <c r="P596" s="26">
        <f>N596*O596</f>
        <v>200000</v>
      </c>
      <c r="Q596" s="23"/>
      <c r="R596" s="23"/>
      <c r="S596" s="27"/>
      <c r="T596" s="23"/>
      <c r="U596" s="23"/>
      <c r="V596" s="24"/>
      <c r="W596" s="23"/>
      <c r="X596" s="23"/>
      <c r="Y596" s="23"/>
      <c r="Z596" s="23"/>
      <c r="AA596" s="28"/>
      <c r="AB596" s="26"/>
      <c r="AC596" s="26"/>
      <c r="AD596" s="28"/>
      <c r="AE596" s="28"/>
      <c r="AF596" s="26"/>
      <c r="AG596" s="26">
        <f>AF596+P596</f>
        <v>200000</v>
      </c>
      <c r="AH596" s="26">
        <f>AG596</f>
        <v>200000</v>
      </c>
      <c r="AI596" s="26">
        <v>50000000</v>
      </c>
      <c r="AJ596" s="26">
        <f>IF((AI596-AH596) &gt; 1,0,IF((AI596-AH596)&lt;0,AH596-AI596,AI596-AH596))</f>
        <v>0</v>
      </c>
      <c r="AK596" s="26">
        <v>0.01</v>
      </c>
      <c r="AL596" s="26">
        <f>AJ596*(AK596/100)</f>
        <v>0</v>
      </c>
    </row>
    <row r="597" spans="1:39" x14ac:dyDescent="0.25">
      <c r="A597" s="23"/>
      <c r="B597" s="24"/>
      <c r="C597" s="23"/>
      <c r="D597" s="23"/>
      <c r="E597" s="23">
        <v>249</v>
      </c>
      <c r="F597" s="23" t="s">
        <v>1974</v>
      </c>
      <c r="G597" s="24" t="s">
        <v>1975</v>
      </c>
      <c r="H597" s="23" t="s">
        <v>43</v>
      </c>
      <c r="I597" s="23" t="s">
        <v>1976</v>
      </c>
      <c r="J597" s="23">
        <v>0</v>
      </c>
      <c r="K597" s="23">
        <v>2</v>
      </c>
      <c r="L597" s="23">
        <v>40</v>
      </c>
      <c r="M597" s="23" t="s">
        <v>75</v>
      </c>
      <c r="N597" s="25">
        <f>((J597*400)+(K597*100))+L597</f>
        <v>240</v>
      </c>
      <c r="O597" s="26">
        <v>4500</v>
      </c>
      <c r="P597" s="26">
        <f>N597*O597</f>
        <v>1080000</v>
      </c>
      <c r="Q597" s="23"/>
      <c r="R597" s="23"/>
      <c r="S597" s="27"/>
      <c r="T597" s="23"/>
      <c r="U597" s="23"/>
      <c r="V597" s="24"/>
      <c r="W597" s="23"/>
      <c r="X597" s="23"/>
      <c r="Y597" s="23"/>
      <c r="Z597" s="23"/>
      <c r="AA597" s="28"/>
      <c r="AB597" s="26"/>
      <c r="AC597" s="26"/>
      <c r="AD597" s="28"/>
      <c r="AE597" s="28"/>
      <c r="AF597" s="26"/>
      <c r="AG597" s="26">
        <f>AF597+P597</f>
        <v>1080000</v>
      </c>
      <c r="AH597" s="26">
        <f>AG597</f>
        <v>1080000</v>
      </c>
      <c r="AI597" s="26">
        <v>50000000</v>
      </c>
      <c r="AJ597" s="26">
        <f>IF((AI597-AH597) &gt; 1,0,IF((AI597-AH597)&lt;0,AH597-AI597,AI597-AH597))</f>
        <v>0</v>
      </c>
      <c r="AK597" s="26">
        <v>0.01</v>
      </c>
      <c r="AL597" s="26">
        <f>AJ597*(AK597/100)</f>
        <v>0</v>
      </c>
    </row>
    <row r="598" spans="1:39" x14ac:dyDescent="0.25">
      <c r="A598" s="23"/>
      <c r="B598" s="24"/>
      <c r="C598" s="23"/>
      <c r="D598" s="23"/>
      <c r="E598" s="23">
        <v>250</v>
      </c>
      <c r="F598" s="23" t="s">
        <v>1977</v>
      </c>
      <c r="G598" s="24" t="s">
        <v>1978</v>
      </c>
      <c r="H598" s="23" t="s">
        <v>43</v>
      </c>
      <c r="I598" s="23" t="s">
        <v>1979</v>
      </c>
      <c r="J598" s="23">
        <v>0</v>
      </c>
      <c r="K598" s="23">
        <v>0</v>
      </c>
      <c r="L598" s="23">
        <v>30</v>
      </c>
      <c r="M598" s="23" t="s">
        <v>59</v>
      </c>
      <c r="N598" s="25">
        <f>((J598*400)+(K598*100))+L598</f>
        <v>30</v>
      </c>
      <c r="O598" s="26">
        <v>3750</v>
      </c>
      <c r="P598" s="26">
        <f>N598*O598</f>
        <v>112500</v>
      </c>
      <c r="Q598" s="23">
        <v>1</v>
      </c>
      <c r="R598" s="23" t="s">
        <v>1980</v>
      </c>
      <c r="S598" s="27" t="s">
        <v>1981</v>
      </c>
      <c r="T598" s="23" t="s">
        <v>1982</v>
      </c>
      <c r="U598" s="23" t="s">
        <v>1983</v>
      </c>
      <c r="V598" s="24" t="s">
        <v>1984</v>
      </c>
      <c r="W598" s="23" t="s">
        <v>109</v>
      </c>
      <c r="X598" s="23" t="s">
        <v>49</v>
      </c>
      <c r="Y598" s="23" t="s">
        <v>50</v>
      </c>
      <c r="Z598" s="23">
        <v>120</v>
      </c>
      <c r="AA598" s="28">
        <v>100</v>
      </c>
      <c r="AB598" s="26">
        <v>8150</v>
      </c>
      <c r="AC598" s="26">
        <f>Z598*AB598</f>
        <v>978000</v>
      </c>
      <c r="AD598" s="28">
        <v>5</v>
      </c>
      <c r="AE598" s="28">
        <v>5</v>
      </c>
      <c r="AF598" s="26">
        <f>(AC598*(100-AE598))/100</f>
        <v>929100</v>
      </c>
      <c r="AG598" s="26">
        <f>P598+AF598</f>
        <v>1041600</v>
      </c>
      <c r="AH598" s="26">
        <f>(AG598*AA598)/100</f>
        <v>1041600</v>
      </c>
      <c r="AI598" s="26">
        <v>10000000</v>
      </c>
      <c r="AJ598" s="26">
        <f>IF((AI598-AH598) &gt; 1,0,IF((AI598-AH598)&lt;0,AH598-AI598,AI598-AH598))</f>
        <v>0</v>
      </c>
      <c r="AK598" s="26">
        <v>0.02</v>
      </c>
      <c r="AL598" s="26">
        <f>ROUND(AJ598*(AK598/100),2)</f>
        <v>0</v>
      </c>
      <c r="AM598" s="3" t="s">
        <v>110</v>
      </c>
    </row>
    <row r="599" spans="1:39" x14ac:dyDescent="0.25">
      <c r="A599" s="23"/>
      <c r="B599" s="24"/>
      <c r="C599" s="23"/>
      <c r="D599" s="23"/>
      <c r="E599" s="23"/>
      <c r="F599" s="23"/>
      <c r="G599" s="24"/>
      <c r="H599" s="23"/>
      <c r="I599" s="23"/>
      <c r="J599" s="23"/>
      <c r="K599" s="23"/>
      <c r="L599" s="23"/>
      <c r="M599" s="23"/>
      <c r="N599" s="25"/>
      <c r="O599" s="26"/>
      <c r="P599" s="26"/>
      <c r="Q599" s="23"/>
      <c r="R599" s="23"/>
      <c r="S599" s="27"/>
      <c r="T599" s="23"/>
      <c r="U599" s="23"/>
      <c r="V599" s="24"/>
      <c r="W599" s="23"/>
      <c r="X599" s="23"/>
      <c r="Y599" s="23"/>
      <c r="Z599" s="23"/>
      <c r="AA599" s="28"/>
      <c r="AB599" s="26"/>
      <c r="AC599" s="26"/>
      <c r="AD599" s="28"/>
      <c r="AE599" s="28"/>
      <c r="AF599" s="26"/>
      <c r="AG599" s="26" t="s">
        <v>60</v>
      </c>
      <c r="AH599" s="26">
        <f>SUM(AH594:AH598)</f>
        <v>5883220</v>
      </c>
      <c r="AI599" s="26"/>
      <c r="AJ599" s="26">
        <f>SUM(AJ594:AJ598)</f>
        <v>675000</v>
      </c>
      <c r="AK599" s="26"/>
      <c r="AL599" s="26">
        <f>SUM(AL594:AL598)</f>
        <v>135</v>
      </c>
    </row>
    <row r="600" spans="1:39" x14ac:dyDescent="0.25">
      <c r="A600" s="23" t="s">
        <v>1985</v>
      </c>
      <c r="B600" s="24" t="s">
        <v>1986</v>
      </c>
      <c r="C600" s="23" t="s">
        <v>1987</v>
      </c>
      <c r="D600" s="23" t="s">
        <v>1988</v>
      </c>
      <c r="E600" s="23">
        <v>251</v>
      </c>
      <c r="F600" s="23" t="s">
        <v>1989</v>
      </c>
      <c r="G600" s="24" t="s">
        <v>1990</v>
      </c>
      <c r="H600" s="23" t="s">
        <v>43</v>
      </c>
      <c r="I600" s="23" t="s">
        <v>1991</v>
      </c>
      <c r="J600" s="23">
        <v>9</v>
      </c>
      <c r="K600" s="23">
        <v>1</v>
      </c>
      <c r="L600" s="23">
        <v>20</v>
      </c>
      <c r="M600" s="23" t="s">
        <v>75</v>
      </c>
      <c r="N600" s="25">
        <f>((J600*400)+(K600*100))+L600</f>
        <v>3720</v>
      </c>
      <c r="O600" s="26">
        <v>3400</v>
      </c>
      <c r="P600" s="26">
        <f>N600*O600</f>
        <v>12648000</v>
      </c>
      <c r="Q600" s="23"/>
      <c r="R600" s="23"/>
      <c r="S600" s="27"/>
      <c r="T600" s="23"/>
      <c r="U600" s="23"/>
      <c r="V600" s="24"/>
      <c r="W600" s="23"/>
      <c r="X600" s="23"/>
      <c r="Y600" s="23"/>
      <c r="Z600" s="23"/>
      <c r="AA600" s="28"/>
      <c r="AB600" s="26"/>
      <c r="AC600" s="26"/>
      <c r="AD600" s="28"/>
      <c r="AE600" s="28"/>
      <c r="AF600" s="26"/>
      <c r="AG600" s="26">
        <f>AF600+P600</f>
        <v>12648000</v>
      </c>
      <c r="AH600" s="26">
        <f>AG600</f>
        <v>12648000</v>
      </c>
      <c r="AI600" s="26">
        <v>50000000</v>
      </c>
      <c r="AJ600" s="26">
        <f>IF((AI600-AH600) &gt; 1,0,IF((AI600-AH600)&lt;0,AH600-AI600,AI600-AH600))</f>
        <v>0</v>
      </c>
      <c r="AK600" s="26">
        <v>0.01</v>
      </c>
      <c r="AL600" s="26">
        <f>AJ600*(AK600/100)</f>
        <v>0</v>
      </c>
    </row>
    <row r="601" spans="1:39" x14ac:dyDescent="0.25">
      <c r="A601" s="23"/>
      <c r="B601" s="24"/>
      <c r="C601" s="23"/>
      <c r="D601" s="23"/>
      <c r="E601" s="23"/>
      <c r="F601" s="23"/>
      <c r="G601" s="24"/>
      <c r="H601" s="23"/>
      <c r="I601" s="23"/>
      <c r="J601" s="23"/>
      <c r="K601" s="23"/>
      <c r="L601" s="23"/>
      <c r="M601" s="23"/>
      <c r="N601" s="25"/>
      <c r="O601" s="26"/>
      <c r="P601" s="26"/>
      <c r="Q601" s="23"/>
      <c r="R601" s="23"/>
      <c r="S601" s="27"/>
      <c r="T601" s="23"/>
      <c r="U601" s="23"/>
      <c r="V601" s="24"/>
      <c r="W601" s="23"/>
      <c r="X601" s="23"/>
      <c r="Y601" s="23"/>
      <c r="Z601" s="23"/>
      <c r="AA601" s="28"/>
      <c r="AB601" s="26"/>
      <c r="AC601" s="26"/>
      <c r="AD601" s="28"/>
      <c r="AE601" s="28"/>
      <c r="AF601" s="26"/>
      <c r="AG601" s="26" t="s">
        <v>60</v>
      </c>
      <c r="AH601" s="26">
        <f>AH600</f>
        <v>12648000</v>
      </c>
      <c r="AI601" s="26"/>
      <c r="AJ601" s="26">
        <f>AJ600</f>
        <v>0</v>
      </c>
      <c r="AK601" s="26"/>
      <c r="AL601" s="26">
        <f>AL600</f>
        <v>0</v>
      </c>
    </row>
    <row r="602" spans="1:39" x14ac:dyDescent="0.25">
      <c r="A602" s="23" t="s">
        <v>1992</v>
      </c>
      <c r="B602" s="24" t="s">
        <v>1993</v>
      </c>
      <c r="C602" s="23" t="s">
        <v>1994</v>
      </c>
      <c r="D602" s="23" t="s">
        <v>1995</v>
      </c>
      <c r="E602" s="23">
        <v>252</v>
      </c>
      <c r="F602" s="23" t="s">
        <v>1996</v>
      </c>
      <c r="G602" s="24" t="s">
        <v>1997</v>
      </c>
      <c r="H602" s="23" t="s">
        <v>43</v>
      </c>
      <c r="I602" s="23" t="s">
        <v>1998</v>
      </c>
      <c r="J602" s="23">
        <v>3</v>
      </c>
      <c r="K602" s="23">
        <v>1</v>
      </c>
      <c r="L602" s="23">
        <v>0</v>
      </c>
      <c r="M602" s="23" t="s">
        <v>75</v>
      </c>
      <c r="N602" s="25">
        <f>((J602*400)+(K602*100))+L602</f>
        <v>1300</v>
      </c>
      <c r="O602" s="26">
        <v>1500</v>
      </c>
      <c r="P602" s="26">
        <f>N602*O602</f>
        <v>1950000</v>
      </c>
      <c r="Q602" s="23"/>
      <c r="R602" s="23"/>
      <c r="S602" s="27"/>
      <c r="T602" s="23"/>
      <c r="U602" s="23"/>
      <c r="V602" s="24"/>
      <c r="W602" s="23"/>
      <c r="X602" s="23"/>
      <c r="Y602" s="23"/>
      <c r="Z602" s="23"/>
      <c r="AA602" s="28"/>
      <c r="AB602" s="26"/>
      <c r="AC602" s="26"/>
      <c r="AD602" s="28"/>
      <c r="AE602" s="28"/>
      <c r="AF602" s="26"/>
      <c r="AG602" s="26">
        <f>AF602+P602</f>
        <v>1950000</v>
      </c>
      <c r="AH602" s="26">
        <f>AG602</f>
        <v>1950000</v>
      </c>
      <c r="AI602" s="26">
        <v>50000000</v>
      </c>
      <c r="AJ602" s="26">
        <f>IF((AI602-AH602) &gt; 1,0,IF((AI602-AH602)&lt;0,AH602-AI602,AI602-AH602))</f>
        <v>0</v>
      </c>
      <c r="AK602" s="26">
        <v>0.01</v>
      </c>
      <c r="AL602" s="26">
        <f>AJ602*(AK602/100)</f>
        <v>0</v>
      </c>
    </row>
    <row r="603" spans="1:39" x14ac:dyDescent="0.25">
      <c r="A603" s="23"/>
      <c r="B603" s="24"/>
      <c r="C603" s="23"/>
      <c r="D603" s="23"/>
      <c r="E603" s="23">
        <v>253</v>
      </c>
      <c r="F603" s="23" t="s">
        <v>1999</v>
      </c>
      <c r="G603" s="24" t="s">
        <v>2000</v>
      </c>
      <c r="H603" s="23" t="s">
        <v>43</v>
      </c>
      <c r="I603" s="23" t="s">
        <v>2001</v>
      </c>
      <c r="J603" s="23">
        <v>0</v>
      </c>
      <c r="K603" s="23">
        <v>2</v>
      </c>
      <c r="L603" s="23">
        <v>88</v>
      </c>
      <c r="M603" s="23" t="s">
        <v>75</v>
      </c>
      <c r="N603" s="25">
        <f>((J603*400)+(K603*100))+L603</f>
        <v>288</v>
      </c>
      <c r="O603" s="26">
        <v>2250</v>
      </c>
      <c r="P603" s="26">
        <f>N603*O603</f>
        <v>648000</v>
      </c>
      <c r="Q603" s="23"/>
      <c r="R603" s="23"/>
      <c r="S603" s="27"/>
      <c r="T603" s="23"/>
      <c r="U603" s="23"/>
      <c r="V603" s="24"/>
      <c r="W603" s="23"/>
      <c r="X603" s="23"/>
      <c r="Y603" s="23"/>
      <c r="Z603" s="23"/>
      <c r="AA603" s="28"/>
      <c r="AB603" s="26"/>
      <c r="AC603" s="26"/>
      <c r="AD603" s="28"/>
      <c r="AE603" s="28"/>
      <c r="AF603" s="26"/>
      <c r="AG603" s="26">
        <f>AF603+P603</f>
        <v>648000</v>
      </c>
      <c r="AH603" s="26">
        <f>AG603</f>
        <v>648000</v>
      </c>
      <c r="AI603" s="26">
        <v>50000000</v>
      </c>
      <c r="AJ603" s="26">
        <f>IF((AI603-AH603) &gt; 1,0,IF((AI603-AH603)&lt;0,AH603-AI603,AI603-AH603))</f>
        <v>0</v>
      </c>
      <c r="AK603" s="26">
        <v>0.01</v>
      </c>
      <c r="AL603" s="26">
        <f>AJ603*(AK603/100)</f>
        <v>0</v>
      </c>
    </row>
    <row r="604" spans="1:39" x14ac:dyDescent="0.25">
      <c r="A604" s="23"/>
      <c r="B604" s="24"/>
      <c r="C604" s="23"/>
      <c r="D604" s="23"/>
      <c r="E604" s="23"/>
      <c r="F604" s="23"/>
      <c r="G604" s="24"/>
      <c r="H604" s="23"/>
      <c r="I604" s="23"/>
      <c r="J604" s="23"/>
      <c r="K604" s="23"/>
      <c r="L604" s="23"/>
      <c r="M604" s="23"/>
      <c r="N604" s="25"/>
      <c r="O604" s="26"/>
      <c r="P604" s="26"/>
      <c r="Q604" s="23"/>
      <c r="R604" s="23"/>
      <c r="S604" s="27"/>
      <c r="T604" s="23"/>
      <c r="U604" s="23"/>
      <c r="V604" s="24"/>
      <c r="W604" s="23"/>
      <c r="X604" s="23"/>
      <c r="Y604" s="23"/>
      <c r="Z604" s="23"/>
      <c r="AA604" s="28"/>
      <c r="AB604" s="26"/>
      <c r="AC604" s="26"/>
      <c r="AD604" s="28"/>
      <c r="AE604" s="28"/>
      <c r="AF604" s="26"/>
      <c r="AG604" s="26" t="s">
        <v>60</v>
      </c>
      <c r="AH604" s="26">
        <f>SUM(AH602:AH603)</f>
        <v>2598000</v>
      </c>
      <c r="AI604" s="26"/>
      <c r="AJ604" s="26">
        <f>SUM(AJ602:AJ603)</f>
        <v>0</v>
      </c>
      <c r="AK604" s="26"/>
      <c r="AL604" s="26">
        <f>SUM(AL602:AL603)</f>
        <v>0</v>
      </c>
    </row>
    <row r="605" spans="1:39" x14ac:dyDescent="0.25">
      <c r="A605" s="23" t="s">
        <v>2002</v>
      </c>
      <c r="B605" s="24" t="s">
        <v>2003</v>
      </c>
      <c r="C605" s="23" t="s">
        <v>2004</v>
      </c>
      <c r="D605" s="23" t="s">
        <v>2005</v>
      </c>
      <c r="E605" s="23">
        <v>254</v>
      </c>
      <c r="F605" s="23" t="s">
        <v>2006</v>
      </c>
      <c r="G605" s="24" t="s">
        <v>2007</v>
      </c>
      <c r="H605" s="23" t="s">
        <v>43</v>
      </c>
      <c r="I605" s="23" t="s">
        <v>2008</v>
      </c>
      <c r="J605" s="23">
        <v>0</v>
      </c>
      <c r="K605" s="23">
        <v>0</v>
      </c>
      <c r="L605" s="23">
        <v>55</v>
      </c>
      <c r="M605" s="23" t="s">
        <v>59</v>
      </c>
      <c r="N605" s="25">
        <f>((J605*400)+(K605*100))+L605</f>
        <v>55</v>
      </c>
      <c r="O605" s="26">
        <v>9000</v>
      </c>
      <c r="P605" s="26">
        <f>N605*O605</f>
        <v>495000</v>
      </c>
      <c r="Q605" s="23">
        <v>1</v>
      </c>
      <c r="R605" s="23" t="s">
        <v>2002</v>
      </c>
      <c r="S605" s="27" t="s">
        <v>2003</v>
      </c>
      <c r="T605" s="23" t="s">
        <v>2004</v>
      </c>
      <c r="U605" s="23" t="s">
        <v>2009</v>
      </c>
      <c r="V605" s="24" t="s">
        <v>2010</v>
      </c>
      <c r="W605" s="23" t="s">
        <v>109</v>
      </c>
      <c r="X605" s="23" t="s">
        <v>49</v>
      </c>
      <c r="Y605" s="23" t="s">
        <v>50</v>
      </c>
      <c r="Z605" s="23">
        <v>136.5</v>
      </c>
      <c r="AA605" s="28">
        <v>100</v>
      </c>
      <c r="AB605" s="26">
        <v>8150</v>
      </c>
      <c r="AC605" s="26">
        <f>Z605*AB605</f>
        <v>1112475</v>
      </c>
      <c r="AD605" s="28">
        <v>27</v>
      </c>
      <c r="AE605" s="28">
        <v>44</v>
      </c>
      <c r="AF605" s="26">
        <f>(AC605*(100-AE605))/100</f>
        <v>622986</v>
      </c>
      <c r="AG605" s="26">
        <f>P605+AF605</f>
        <v>1117986</v>
      </c>
      <c r="AH605" s="26">
        <f>(AG605*AA605)/100</f>
        <v>1117986</v>
      </c>
      <c r="AI605" s="26">
        <v>50000000</v>
      </c>
      <c r="AJ605" s="26">
        <f>IF((AI605-AH605) &gt; 1,0,IF((AI605-AH605)&lt;0,AH605-AI605,AI605-AH605))</f>
        <v>0</v>
      </c>
      <c r="AK605" s="26">
        <v>0.02</v>
      </c>
      <c r="AL605" s="26">
        <f>ROUND(AJ605*(AK605/100),2)</f>
        <v>0</v>
      </c>
      <c r="AM605" s="3" t="s">
        <v>110</v>
      </c>
    </row>
    <row r="606" spans="1:39" x14ac:dyDescent="0.25">
      <c r="A606" s="23"/>
      <c r="B606" s="24"/>
      <c r="C606" s="23"/>
      <c r="D606" s="23"/>
      <c r="E606" s="23"/>
      <c r="F606" s="23"/>
      <c r="G606" s="24"/>
      <c r="H606" s="23"/>
      <c r="I606" s="23"/>
      <c r="J606" s="23"/>
      <c r="K606" s="23"/>
      <c r="L606" s="23"/>
      <c r="M606" s="23"/>
      <c r="N606" s="25"/>
      <c r="O606" s="26"/>
      <c r="P606" s="26"/>
      <c r="Q606" s="23"/>
      <c r="R606" s="23"/>
      <c r="S606" s="27"/>
      <c r="T606" s="23"/>
      <c r="U606" s="23"/>
      <c r="V606" s="24"/>
      <c r="W606" s="23"/>
      <c r="X606" s="23"/>
      <c r="Y606" s="23"/>
      <c r="Z606" s="23"/>
      <c r="AA606" s="28"/>
      <c r="AB606" s="26"/>
      <c r="AC606" s="26"/>
      <c r="AD606" s="28"/>
      <c r="AE606" s="28"/>
      <c r="AF606" s="26"/>
      <c r="AG606" s="26" t="s">
        <v>60</v>
      </c>
      <c r="AH606" s="26">
        <f>AH605</f>
        <v>1117986</v>
      </c>
      <c r="AI606" s="26"/>
      <c r="AJ606" s="26">
        <f>AJ605</f>
        <v>0</v>
      </c>
      <c r="AK606" s="26"/>
      <c r="AL606" s="26">
        <f>AL605</f>
        <v>0</v>
      </c>
    </row>
    <row r="607" spans="1:39" x14ac:dyDescent="0.25">
      <c r="A607" s="23" t="s">
        <v>2011</v>
      </c>
      <c r="B607" s="24" t="s">
        <v>2012</v>
      </c>
      <c r="C607" s="23" t="s">
        <v>2013</v>
      </c>
      <c r="D607" s="23" t="s">
        <v>2014</v>
      </c>
      <c r="E607" s="23">
        <v>255</v>
      </c>
      <c r="F607" s="23" t="s">
        <v>2015</v>
      </c>
      <c r="G607" s="24" t="s">
        <v>2016</v>
      </c>
      <c r="H607" s="23" t="s">
        <v>43</v>
      </c>
      <c r="I607" s="23" t="s">
        <v>2017</v>
      </c>
      <c r="J607" s="23">
        <v>0</v>
      </c>
      <c r="K607" s="23">
        <v>1</v>
      </c>
      <c r="L607" s="23">
        <v>64</v>
      </c>
      <c r="M607" s="23" t="s">
        <v>75</v>
      </c>
      <c r="N607" s="25">
        <f t="shared" ref="N607:N620" si="79">((J607*400)+(K607*100))+L607</f>
        <v>164</v>
      </c>
      <c r="O607" s="26">
        <v>980</v>
      </c>
      <c r="P607" s="26">
        <f t="shared" ref="P607:P620" si="80">N607*O607</f>
        <v>160720</v>
      </c>
      <c r="Q607" s="23"/>
      <c r="R607" s="23"/>
      <c r="S607" s="27"/>
      <c r="T607" s="23"/>
      <c r="U607" s="23"/>
      <c r="V607" s="24"/>
      <c r="W607" s="23"/>
      <c r="X607" s="23"/>
      <c r="Y607" s="23"/>
      <c r="Z607" s="23"/>
      <c r="AA607" s="28"/>
      <c r="AB607" s="26"/>
      <c r="AC607" s="26"/>
      <c r="AD607" s="28"/>
      <c r="AE607" s="28"/>
      <c r="AF607" s="26"/>
      <c r="AG607" s="26">
        <f>AF607+P607</f>
        <v>160720</v>
      </c>
      <c r="AH607" s="26">
        <f>AG607</f>
        <v>160720</v>
      </c>
      <c r="AI607" s="26">
        <v>50000000</v>
      </c>
      <c r="AJ607" s="26">
        <f t="shared" ref="AJ607:AJ620" si="81">IF((AI607-AH607) &gt; 1,0,IF((AI607-AH607)&lt;0,AH607-AI607,AI607-AH607))</f>
        <v>0</v>
      </c>
      <c r="AK607" s="26">
        <v>0.01</v>
      </c>
      <c r="AL607" s="26">
        <f>AJ607*(AK607/100)</f>
        <v>0</v>
      </c>
    </row>
    <row r="608" spans="1:39" x14ac:dyDescent="0.25">
      <c r="A608" s="23"/>
      <c r="B608" s="24"/>
      <c r="C608" s="23"/>
      <c r="D608" s="23"/>
      <c r="E608" s="23">
        <v>256</v>
      </c>
      <c r="F608" s="23" t="s">
        <v>2018</v>
      </c>
      <c r="G608" s="24" t="s">
        <v>2019</v>
      </c>
      <c r="H608" s="23" t="s">
        <v>43</v>
      </c>
      <c r="I608" s="23" t="s">
        <v>2020</v>
      </c>
      <c r="J608" s="23">
        <v>8</v>
      </c>
      <c r="K608" s="23">
        <v>1</v>
      </c>
      <c r="L608" s="23">
        <v>2.63</v>
      </c>
      <c r="M608" s="23" t="s">
        <v>75</v>
      </c>
      <c r="N608" s="25">
        <f t="shared" si="79"/>
        <v>3302.63</v>
      </c>
      <c r="O608" s="26">
        <v>4400</v>
      </c>
      <c r="P608" s="26">
        <f t="shared" si="80"/>
        <v>14531572</v>
      </c>
      <c r="Q608" s="23"/>
      <c r="R608" s="23"/>
      <c r="S608" s="27"/>
      <c r="T608" s="23"/>
      <c r="U608" s="23"/>
      <c r="V608" s="24"/>
      <c r="W608" s="23"/>
      <c r="X608" s="23"/>
      <c r="Y608" s="23"/>
      <c r="Z608" s="23"/>
      <c r="AA608" s="28"/>
      <c r="AB608" s="26"/>
      <c r="AC608" s="26"/>
      <c r="AD608" s="28"/>
      <c r="AE608" s="28"/>
      <c r="AF608" s="26"/>
      <c r="AG608" s="26">
        <f>AF608+P608</f>
        <v>14531572</v>
      </c>
      <c r="AH608" s="26">
        <f>AG608</f>
        <v>14531572</v>
      </c>
      <c r="AI608" s="26">
        <v>50000000</v>
      </c>
      <c r="AJ608" s="26">
        <f t="shared" si="81"/>
        <v>0</v>
      </c>
      <c r="AK608" s="26">
        <v>0.01</v>
      </c>
      <c r="AL608" s="26">
        <f>AJ608*(AK608/100)</f>
        <v>0</v>
      </c>
    </row>
    <row r="609" spans="1:39" x14ac:dyDescent="0.25">
      <c r="A609" s="23"/>
      <c r="B609" s="24"/>
      <c r="C609" s="23"/>
      <c r="D609" s="23"/>
      <c r="E609" s="23"/>
      <c r="F609" s="23"/>
      <c r="G609" s="24"/>
      <c r="H609" s="23"/>
      <c r="I609" s="23"/>
      <c r="J609" s="23">
        <v>0</v>
      </c>
      <c r="K609" s="23">
        <v>0</v>
      </c>
      <c r="L609" s="23">
        <v>16.25</v>
      </c>
      <c r="M609" s="23" t="s">
        <v>91</v>
      </c>
      <c r="N609" s="25">
        <f t="shared" si="79"/>
        <v>16.25</v>
      </c>
      <c r="O609" s="26">
        <v>4400</v>
      </c>
      <c r="P609" s="26">
        <f t="shared" si="80"/>
        <v>71500</v>
      </c>
      <c r="Q609" s="23">
        <v>1</v>
      </c>
      <c r="R609" s="23" t="s">
        <v>2021</v>
      </c>
      <c r="S609" s="27"/>
      <c r="T609" s="23" t="s">
        <v>2022</v>
      </c>
      <c r="U609" s="23" t="s">
        <v>2023</v>
      </c>
      <c r="V609" s="24" t="s">
        <v>2024</v>
      </c>
      <c r="W609" s="23" t="s">
        <v>584</v>
      </c>
      <c r="X609" s="23" t="s">
        <v>49</v>
      </c>
      <c r="Y609" s="23" t="s">
        <v>54</v>
      </c>
      <c r="Z609" s="23">
        <v>65</v>
      </c>
      <c r="AA609" s="28">
        <v>100</v>
      </c>
      <c r="AB609" s="26">
        <v>7300</v>
      </c>
      <c r="AC609" s="26">
        <f t="shared" ref="AC609:AC620" si="82">Z609*AB609</f>
        <v>474500</v>
      </c>
      <c r="AD609" s="28">
        <v>9</v>
      </c>
      <c r="AE609" s="28">
        <v>9</v>
      </c>
      <c r="AF609" s="26">
        <f t="shared" ref="AF609:AF620" si="83">(AC609*(100-AE609))/100</f>
        <v>431795</v>
      </c>
      <c r="AG609" s="26">
        <f t="shared" ref="AG609:AG620" si="84">P609+AF609</f>
        <v>503295</v>
      </c>
      <c r="AH609" s="26">
        <f t="shared" ref="AH609:AH620" si="85">(AG609*AA609)/100</f>
        <v>503295</v>
      </c>
      <c r="AI609" s="26">
        <v>0</v>
      </c>
      <c r="AJ609" s="26">
        <f t="shared" si="81"/>
        <v>503295</v>
      </c>
      <c r="AK609" s="26">
        <v>0.3</v>
      </c>
      <c r="AL609" s="26">
        <f t="shared" ref="AL609:AL620" si="86">ROUND(AJ609*(AK609/100),2)</f>
        <v>1509.89</v>
      </c>
      <c r="AM609" s="3" t="s">
        <v>55</v>
      </c>
    </row>
    <row r="610" spans="1:39" x14ac:dyDescent="0.25">
      <c r="A610" s="23"/>
      <c r="B610" s="24"/>
      <c r="C610" s="23"/>
      <c r="D610" s="23"/>
      <c r="E610" s="23"/>
      <c r="F610" s="23"/>
      <c r="G610" s="24"/>
      <c r="H610" s="23"/>
      <c r="I610" s="23"/>
      <c r="J610" s="23">
        <v>0</v>
      </c>
      <c r="K610" s="23">
        <v>0</v>
      </c>
      <c r="L610" s="23">
        <v>2</v>
      </c>
      <c r="M610" s="23" t="s">
        <v>91</v>
      </c>
      <c r="N610" s="25">
        <f t="shared" si="79"/>
        <v>2</v>
      </c>
      <c r="O610" s="26">
        <v>4400</v>
      </c>
      <c r="P610" s="26">
        <f t="shared" si="80"/>
        <v>8800</v>
      </c>
      <c r="Q610" s="23">
        <v>1</v>
      </c>
      <c r="R610" s="23" t="s">
        <v>2021</v>
      </c>
      <c r="S610" s="27"/>
      <c r="T610" s="23" t="s">
        <v>2022</v>
      </c>
      <c r="U610" s="23" t="s">
        <v>2023</v>
      </c>
      <c r="V610" s="24" t="s">
        <v>2025</v>
      </c>
      <c r="W610" s="23" t="s">
        <v>2026</v>
      </c>
      <c r="X610" s="23" t="s">
        <v>49</v>
      </c>
      <c r="Y610" s="23" t="s">
        <v>54</v>
      </c>
      <c r="Z610" s="23">
        <v>8</v>
      </c>
      <c r="AA610" s="28">
        <v>100</v>
      </c>
      <c r="AB610" s="26">
        <v>8050</v>
      </c>
      <c r="AC610" s="26">
        <f t="shared" si="82"/>
        <v>64400</v>
      </c>
      <c r="AD610" s="28">
        <v>9</v>
      </c>
      <c r="AE610" s="28">
        <v>9</v>
      </c>
      <c r="AF610" s="26">
        <f t="shared" si="83"/>
        <v>58604</v>
      </c>
      <c r="AG610" s="26">
        <f t="shared" si="84"/>
        <v>67404</v>
      </c>
      <c r="AH610" s="26">
        <f t="shared" si="85"/>
        <v>67404</v>
      </c>
      <c r="AI610" s="26">
        <v>0</v>
      </c>
      <c r="AJ610" s="26">
        <f t="shared" si="81"/>
        <v>67404</v>
      </c>
      <c r="AK610" s="26">
        <v>0.3</v>
      </c>
      <c r="AL610" s="26">
        <f t="shared" si="86"/>
        <v>202.21</v>
      </c>
      <c r="AM610" s="3" t="s">
        <v>2027</v>
      </c>
    </row>
    <row r="611" spans="1:39" x14ac:dyDescent="0.25">
      <c r="A611" s="23"/>
      <c r="B611" s="24"/>
      <c r="C611" s="23"/>
      <c r="D611" s="23"/>
      <c r="E611" s="23"/>
      <c r="F611" s="23"/>
      <c r="G611" s="24"/>
      <c r="H611" s="23"/>
      <c r="I611" s="23"/>
      <c r="J611" s="23">
        <v>0</v>
      </c>
      <c r="K611" s="23">
        <v>0</v>
      </c>
      <c r="L611" s="23">
        <v>6</v>
      </c>
      <c r="M611" s="23" t="s">
        <v>91</v>
      </c>
      <c r="N611" s="25">
        <f t="shared" si="79"/>
        <v>6</v>
      </c>
      <c r="O611" s="26">
        <v>4400</v>
      </c>
      <c r="P611" s="26">
        <f t="shared" si="80"/>
        <v>26400</v>
      </c>
      <c r="Q611" s="23">
        <v>1</v>
      </c>
      <c r="R611" s="23" t="s">
        <v>2021</v>
      </c>
      <c r="S611" s="27"/>
      <c r="T611" s="23" t="s">
        <v>2022</v>
      </c>
      <c r="U611" s="23" t="s">
        <v>2023</v>
      </c>
      <c r="V611" s="24" t="s">
        <v>2028</v>
      </c>
      <c r="W611" s="23" t="s">
        <v>403</v>
      </c>
      <c r="X611" s="23" t="s">
        <v>49</v>
      </c>
      <c r="Y611" s="23" t="s">
        <v>54</v>
      </c>
      <c r="Z611" s="23">
        <v>24</v>
      </c>
      <c r="AA611" s="28">
        <v>100</v>
      </c>
      <c r="AB611" s="26">
        <v>6100</v>
      </c>
      <c r="AC611" s="26">
        <f t="shared" si="82"/>
        <v>146400</v>
      </c>
      <c r="AD611" s="28">
        <v>9</v>
      </c>
      <c r="AE611" s="28">
        <v>9</v>
      </c>
      <c r="AF611" s="26">
        <f t="shared" si="83"/>
        <v>133224</v>
      </c>
      <c r="AG611" s="26">
        <f t="shared" si="84"/>
        <v>159624</v>
      </c>
      <c r="AH611" s="26">
        <f t="shared" si="85"/>
        <v>159624</v>
      </c>
      <c r="AI611" s="26">
        <v>0</v>
      </c>
      <c r="AJ611" s="26">
        <f t="shared" si="81"/>
        <v>159624</v>
      </c>
      <c r="AK611" s="26">
        <v>0.3</v>
      </c>
      <c r="AL611" s="26">
        <f t="shared" si="86"/>
        <v>478.87</v>
      </c>
      <c r="AM611" s="3" t="s">
        <v>421</v>
      </c>
    </row>
    <row r="612" spans="1:39" x14ac:dyDescent="0.25">
      <c r="A612" s="23"/>
      <c r="B612" s="24"/>
      <c r="C612" s="23"/>
      <c r="D612" s="23"/>
      <c r="E612" s="23"/>
      <c r="F612" s="23"/>
      <c r="G612" s="24"/>
      <c r="H612" s="23"/>
      <c r="I612" s="23"/>
      <c r="J612" s="23">
        <v>0</v>
      </c>
      <c r="K612" s="23">
        <v>0</v>
      </c>
      <c r="L612" s="23">
        <v>18.5</v>
      </c>
      <c r="M612" s="23" t="s">
        <v>91</v>
      </c>
      <c r="N612" s="25">
        <f t="shared" si="79"/>
        <v>18.5</v>
      </c>
      <c r="O612" s="26">
        <v>4400</v>
      </c>
      <c r="P612" s="26">
        <f t="shared" si="80"/>
        <v>81400</v>
      </c>
      <c r="Q612" s="23">
        <v>1</v>
      </c>
      <c r="R612" s="23" t="s">
        <v>2021</v>
      </c>
      <c r="S612" s="27"/>
      <c r="T612" s="23" t="s">
        <v>2022</v>
      </c>
      <c r="U612" s="23" t="s">
        <v>2023</v>
      </c>
      <c r="V612" s="24" t="s">
        <v>2029</v>
      </c>
      <c r="W612" s="23" t="s">
        <v>53</v>
      </c>
      <c r="X612" s="23" t="s">
        <v>49</v>
      </c>
      <c r="Y612" s="23" t="s">
        <v>54</v>
      </c>
      <c r="Z612" s="23">
        <v>74</v>
      </c>
      <c r="AA612" s="28">
        <v>100</v>
      </c>
      <c r="AB612" s="26">
        <v>2750</v>
      </c>
      <c r="AC612" s="26">
        <f t="shared" si="82"/>
        <v>203500</v>
      </c>
      <c r="AD612" s="28">
        <v>9</v>
      </c>
      <c r="AE612" s="28">
        <v>9</v>
      </c>
      <c r="AF612" s="26">
        <f t="shared" si="83"/>
        <v>185185</v>
      </c>
      <c r="AG612" s="26">
        <f t="shared" si="84"/>
        <v>266585</v>
      </c>
      <c r="AH612" s="26">
        <f t="shared" si="85"/>
        <v>266585</v>
      </c>
      <c r="AI612" s="26">
        <v>0</v>
      </c>
      <c r="AJ612" s="26">
        <f t="shared" si="81"/>
        <v>266585</v>
      </c>
      <c r="AK612" s="26">
        <v>0.3</v>
      </c>
      <c r="AL612" s="26">
        <f t="shared" si="86"/>
        <v>799.76</v>
      </c>
      <c r="AM612" s="3" t="s">
        <v>83</v>
      </c>
    </row>
    <row r="613" spans="1:39" x14ac:dyDescent="0.25">
      <c r="A613" s="23"/>
      <c r="B613" s="24"/>
      <c r="C613" s="23"/>
      <c r="D613" s="23"/>
      <c r="E613" s="23"/>
      <c r="F613" s="23"/>
      <c r="G613" s="24"/>
      <c r="H613" s="23"/>
      <c r="I613" s="23"/>
      <c r="J613" s="23">
        <v>0</v>
      </c>
      <c r="K613" s="23">
        <v>0</v>
      </c>
      <c r="L613" s="23">
        <v>12.5</v>
      </c>
      <c r="M613" s="23" t="s">
        <v>91</v>
      </c>
      <c r="N613" s="25">
        <f t="shared" si="79"/>
        <v>12.5</v>
      </c>
      <c r="O613" s="26">
        <v>4400</v>
      </c>
      <c r="P613" s="26">
        <f t="shared" si="80"/>
        <v>55000</v>
      </c>
      <c r="Q613" s="23">
        <v>1</v>
      </c>
      <c r="R613" s="23" t="s">
        <v>2021</v>
      </c>
      <c r="S613" s="27"/>
      <c r="T613" s="23" t="s">
        <v>2022</v>
      </c>
      <c r="U613" s="23" t="s">
        <v>2023</v>
      </c>
      <c r="V613" s="24" t="s">
        <v>2030</v>
      </c>
      <c r="W613" s="23" t="s">
        <v>584</v>
      </c>
      <c r="X613" s="23" t="s">
        <v>80</v>
      </c>
      <c r="Y613" s="23" t="s">
        <v>54</v>
      </c>
      <c r="Z613" s="23">
        <v>50</v>
      </c>
      <c r="AA613" s="28">
        <v>100</v>
      </c>
      <c r="AB613" s="26">
        <v>7300</v>
      </c>
      <c r="AC613" s="26">
        <f t="shared" si="82"/>
        <v>365000</v>
      </c>
      <c r="AD613" s="28">
        <v>9</v>
      </c>
      <c r="AE613" s="28">
        <v>35</v>
      </c>
      <c r="AF613" s="26">
        <f t="shared" si="83"/>
        <v>237250</v>
      </c>
      <c r="AG613" s="26">
        <f t="shared" si="84"/>
        <v>292250</v>
      </c>
      <c r="AH613" s="26">
        <f t="shared" si="85"/>
        <v>292250</v>
      </c>
      <c r="AI613" s="26">
        <v>0</v>
      </c>
      <c r="AJ613" s="26">
        <f t="shared" si="81"/>
        <v>292250</v>
      </c>
      <c r="AK613" s="26">
        <v>0.3</v>
      </c>
      <c r="AL613" s="26">
        <f t="shared" si="86"/>
        <v>876.75</v>
      </c>
      <c r="AM613" s="3" t="s">
        <v>2031</v>
      </c>
    </row>
    <row r="614" spans="1:39" x14ac:dyDescent="0.25">
      <c r="A614" s="23"/>
      <c r="B614" s="24"/>
      <c r="C614" s="23"/>
      <c r="D614" s="23"/>
      <c r="E614" s="23"/>
      <c r="F614" s="23"/>
      <c r="G614" s="24"/>
      <c r="H614" s="23"/>
      <c r="I614" s="23"/>
      <c r="J614" s="23">
        <v>0</v>
      </c>
      <c r="K614" s="23">
        <v>0</v>
      </c>
      <c r="L614" s="23">
        <v>9.6300000000000008</v>
      </c>
      <c r="M614" s="23" t="s">
        <v>91</v>
      </c>
      <c r="N614" s="25">
        <f t="shared" si="79"/>
        <v>9.6300000000000008</v>
      </c>
      <c r="O614" s="26">
        <v>4400</v>
      </c>
      <c r="P614" s="26">
        <f t="shared" si="80"/>
        <v>42372</v>
      </c>
      <c r="Q614" s="23">
        <v>1</v>
      </c>
      <c r="R614" s="23" t="s">
        <v>2021</v>
      </c>
      <c r="S614" s="27"/>
      <c r="T614" s="23" t="s">
        <v>2022</v>
      </c>
      <c r="U614" s="23" t="s">
        <v>2023</v>
      </c>
      <c r="V614" s="24" t="s">
        <v>2032</v>
      </c>
      <c r="W614" s="23" t="s">
        <v>584</v>
      </c>
      <c r="X614" s="23" t="s">
        <v>49</v>
      </c>
      <c r="Y614" s="23" t="s">
        <v>54</v>
      </c>
      <c r="Z614" s="23">
        <v>38.5</v>
      </c>
      <c r="AA614" s="28">
        <v>100</v>
      </c>
      <c r="AB614" s="26">
        <v>7300</v>
      </c>
      <c r="AC614" s="26">
        <f t="shared" si="82"/>
        <v>281050</v>
      </c>
      <c r="AD614" s="28">
        <v>9</v>
      </c>
      <c r="AE614" s="28">
        <v>9</v>
      </c>
      <c r="AF614" s="26">
        <f t="shared" si="83"/>
        <v>255755.5</v>
      </c>
      <c r="AG614" s="26">
        <f t="shared" si="84"/>
        <v>298127.5</v>
      </c>
      <c r="AH614" s="26">
        <f t="shared" si="85"/>
        <v>298127.5</v>
      </c>
      <c r="AI614" s="26">
        <v>0</v>
      </c>
      <c r="AJ614" s="26">
        <f t="shared" si="81"/>
        <v>298127.5</v>
      </c>
      <c r="AK614" s="26">
        <v>0.3</v>
      </c>
      <c r="AL614" s="26">
        <f t="shared" si="86"/>
        <v>894.38</v>
      </c>
      <c r="AM614" s="3" t="s">
        <v>2031</v>
      </c>
    </row>
    <row r="615" spans="1:39" x14ac:dyDescent="0.25">
      <c r="A615" s="23"/>
      <c r="B615" s="24"/>
      <c r="C615" s="23"/>
      <c r="D615" s="23"/>
      <c r="E615" s="23"/>
      <c r="F615" s="23"/>
      <c r="G615" s="24"/>
      <c r="H615" s="23"/>
      <c r="I615" s="23"/>
      <c r="J615" s="23">
        <v>0</v>
      </c>
      <c r="K615" s="23">
        <v>0</v>
      </c>
      <c r="L615" s="23">
        <v>28.13</v>
      </c>
      <c r="M615" s="23" t="s">
        <v>91</v>
      </c>
      <c r="N615" s="25">
        <f t="shared" si="79"/>
        <v>28.13</v>
      </c>
      <c r="O615" s="26">
        <v>4400</v>
      </c>
      <c r="P615" s="26">
        <f t="shared" si="80"/>
        <v>123772</v>
      </c>
      <c r="Q615" s="23">
        <v>1</v>
      </c>
      <c r="R615" s="23" t="s">
        <v>2021</v>
      </c>
      <c r="S615" s="27"/>
      <c r="T615" s="23" t="s">
        <v>2022</v>
      </c>
      <c r="U615" s="23" t="s">
        <v>2023</v>
      </c>
      <c r="V615" s="24" t="s">
        <v>2033</v>
      </c>
      <c r="W615" s="23" t="s">
        <v>584</v>
      </c>
      <c r="X615" s="23" t="s">
        <v>80</v>
      </c>
      <c r="Y615" s="23" t="s">
        <v>54</v>
      </c>
      <c r="Z615" s="23">
        <v>24</v>
      </c>
      <c r="AA615" s="28">
        <v>100</v>
      </c>
      <c r="AB615" s="26">
        <v>7300</v>
      </c>
      <c r="AC615" s="26">
        <f t="shared" si="82"/>
        <v>175200</v>
      </c>
      <c r="AD615" s="28">
        <v>9</v>
      </c>
      <c r="AE615" s="28">
        <v>35</v>
      </c>
      <c r="AF615" s="26">
        <f t="shared" si="83"/>
        <v>113880</v>
      </c>
      <c r="AG615" s="26">
        <f t="shared" si="84"/>
        <v>237652</v>
      </c>
      <c r="AH615" s="26">
        <f t="shared" si="85"/>
        <v>237652</v>
      </c>
      <c r="AI615" s="26">
        <v>0</v>
      </c>
      <c r="AJ615" s="26">
        <f t="shared" si="81"/>
        <v>237652</v>
      </c>
      <c r="AK615" s="26">
        <v>0.3</v>
      </c>
      <c r="AL615" s="26">
        <f t="shared" si="86"/>
        <v>712.96</v>
      </c>
      <c r="AM615" s="3" t="s">
        <v>2031</v>
      </c>
    </row>
    <row r="616" spans="1:39" x14ac:dyDescent="0.25">
      <c r="A616" s="23"/>
      <c r="B616" s="24"/>
      <c r="C616" s="23"/>
      <c r="D616" s="23"/>
      <c r="E616" s="23"/>
      <c r="F616" s="23"/>
      <c r="G616" s="24"/>
      <c r="H616" s="23"/>
      <c r="I616" s="23"/>
      <c r="J616" s="23">
        <v>0</v>
      </c>
      <c r="K616" s="23">
        <v>0</v>
      </c>
      <c r="L616" s="23">
        <v>21.5</v>
      </c>
      <c r="M616" s="23" t="s">
        <v>91</v>
      </c>
      <c r="N616" s="25">
        <f t="shared" si="79"/>
        <v>21.5</v>
      </c>
      <c r="O616" s="26">
        <v>4400</v>
      </c>
      <c r="P616" s="26">
        <f t="shared" si="80"/>
        <v>94600</v>
      </c>
      <c r="Q616" s="23">
        <v>1</v>
      </c>
      <c r="R616" s="23" t="s">
        <v>2021</v>
      </c>
      <c r="S616" s="27"/>
      <c r="T616" s="23" t="s">
        <v>2022</v>
      </c>
      <c r="U616" s="23" t="s">
        <v>2023</v>
      </c>
      <c r="V616" s="24" t="s">
        <v>2034</v>
      </c>
      <c r="W616" s="23" t="s">
        <v>584</v>
      </c>
      <c r="X616" s="23" t="s">
        <v>80</v>
      </c>
      <c r="Y616" s="23" t="s">
        <v>54</v>
      </c>
      <c r="Z616" s="23">
        <v>24</v>
      </c>
      <c r="AA616" s="28">
        <v>100</v>
      </c>
      <c r="AB616" s="26">
        <v>7300</v>
      </c>
      <c r="AC616" s="26">
        <f t="shared" si="82"/>
        <v>175200</v>
      </c>
      <c r="AD616" s="28">
        <v>9</v>
      </c>
      <c r="AE616" s="28">
        <v>35</v>
      </c>
      <c r="AF616" s="26">
        <f t="shared" si="83"/>
        <v>113880</v>
      </c>
      <c r="AG616" s="26">
        <f t="shared" si="84"/>
        <v>208480</v>
      </c>
      <c r="AH616" s="26">
        <f t="shared" si="85"/>
        <v>208480</v>
      </c>
      <c r="AI616" s="26">
        <v>0</v>
      </c>
      <c r="AJ616" s="26">
        <f t="shared" si="81"/>
        <v>208480</v>
      </c>
      <c r="AK616" s="26">
        <v>0.3</v>
      </c>
      <c r="AL616" s="26">
        <f t="shared" si="86"/>
        <v>625.44000000000005</v>
      </c>
      <c r="AM616" s="3" t="s">
        <v>2031</v>
      </c>
    </row>
    <row r="617" spans="1:39" x14ac:dyDescent="0.25">
      <c r="A617" s="23"/>
      <c r="B617" s="24"/>
      <c r="C617" s="23"/>
      <c r="D617" s="23"/>
      <c r="E617" s="23"/>
      <c r="F617" s="23"/>
      <c r="G617" s="24"/>
      <c r="H617" s="23"/>
      <c r="I617" s="23"/>
      <c r="J617" s="23">
        <v>0</v>
      </c>
      <c r="K617" s="23">
        <v>0</v>
      </c>
      <c r="L617" s="23">
        <v>9.19</v>
      </c>
      <c r="M617" s="23" t="s">
        <v>91</v>
      </c>
      <c r="N617" s="25">
        <f t="shared" si="79"/>
        <v>9.19</v>
      </c>
      <c r="O617" s="26">
        <v>4400</v>
      </c>
      <c r="P617" s="26">
        <f t="shared" si="80"/>
        <v>40436</v>
      </c>
      <c r="Q617" s="23">
        <v>1</v>
      </c>
      <c r="R617" s="23" t="s">
        <v>2021</v>
      </c>
      <c r="S617" s="27"/>
      <c r="T617" s="23" t="s">
        <v>2022</v>
      </c>
      <c r="U617" s="23" t="s">
        <v>2023</v>
      </c>
      <c r="V617" s="24" t="s">
        <v>2035</v>
      </c>
      <c r="W617" s="23" t="s">
        <v>584</v>
      </c>
      <c r="X617" s="23" t="s">
        <v>49</v>
      </c>
      <c r="Y617" s="23" t="s">
        <v>54</v>
      </c>
      <c r="Z617" s="23">
        <v>36.75</v>
      </c>
      <c r="AA617" s="28">
        <v>100</v>
      </c>
      <c r="AB617" s="26">
        <v>7300</v>
      </c>
      <c r="AC617" s="26">
        <f t="shared" si="82"/>
        <v>268275</v>
      </c>
      <c r="AD617" s="28">
        <v>9</v>
      </c>
      <c r="AE617" s="28">
        <v>9</v>
      </c>
      <c r="AF617" s="26">
        <f t="shared" si="83"/>
        <v>244130.25</v>
      </c>
      <c r="AG617" s="26">
        <f t="shared" si="84"/>
        <v>284566.25</v>
      </c>
      <c r="AH617" s="26">
        <f t="shared" si="85"/>
        <v>284566.25</v>
      </c>
      <c r="AI617" s="26">
        <v>0</v>
      </c>
      <c r="AJ617" s="26">
        <f t="shared" si="81"/>
        <v>284566.25</v>
      </c>
      <c r="AK617" s="26">
        <v>0.3</v>
      </c>
      <c r="AL617" s="26">
        <f t="shared" si="86"/>
        <v>853.7</v>
      </c>
      <c r="AM617" s="3" t="s">
        <v>2036</v>
      </c>
    </row>
    <row r="618" spans="1:39" x14ac:dyDescent="0.25">
      <c r="A618" s="23"/>
      <c r="B618" s="24"/>
      <c r="C618" s="23"/>
      <c r="D618" s="23"/>
      <c r="E618" s="23"/>
      <c r="F618" s="23"/>
      <c r="G618" s="24"/>
      <c r="H618" s="23"/>
      <c r="I618" s="23"/>
      <c r="J618" s="23">
        <v>0</v>
      </c>
      <c r="K618" s="23">
        <v>0</v>
      </c>
      <c r="L618" s="23">
        <v>11.25</v>
      </c>
      <c r="M618" s="23" t="s">
        <v>91</v>
      </c>
      <c r="N618" s="25">
        <f t="shared" si="79"/>
        <v>11.25</v>
      </c>
      <c r="O618" s="26">
        <v>4400</v>
      </c>
      <c r="P618" s="26">
        <f t="shared" si="80"/>
        <v>49500</v>
      </c>
      <c r="Q618" s="23">
        <v>1</v>
      </c>
      <c r="R618" s="23" t="s">
        <v>2021</v>
      </c>
      <c r="S618" s="27"/>
      <c r="T618" s="23" t="s">
        <v>2022</v>
      </c>
      <c r="U618" s="23" t="s">
        <v>2023</v>
      </c>
      <c r="V618" s="24" t="s">
        <v>2037</v>
      </c>
      <c r="W618" s="23" t="s">
        <v>584</v>
      </c>
      <c r="X618" s="23" t="s">
        <v>49</v>
      </c>
      <c r="Y618" s="23" t="s">
        <v>54</v>
      </c>
      <c r="Z618" s="23">
        <v>45</v>
      </c>
      <c r="AA618" s="28">
        <v>100</v>
      </c>
      <c r="AB618" s="26">
        <v>7300</v>
      </c>
      <c r="AC618" s="26">
        <f t="shared" si="82"/>
        <v>328500</v>
      </c>
      <c r="AD618" s="28">
        <v>9</v>
      </c>
      <c r="AE618" s="28">
        <v>9</v>
      </c>
      <c r="AF618" s="26">
        <f t="shared" si="83"/>
        <v>298935</v>
      </c>
      <c r="AG618" s="26">
        <f t="shared" si="84"/>
        <v>348435</v>
      </c>
      <c r="AH618" s="26">
        <f t="shared" si="85"/>
        <v>348435</v>
      </c>
      <c r="AI618" s="26">
        <v>0</v>
      </c>
      <c r="AJ618" s="26">
        <f t="shared" si="81"/>
        <v>348435</v>
      </c>
      <c r="AK618" s="26">
        <v>0.3</v>
      </c>
      <c r="AL618" s="26">
        <f t="shared" si="86"/>
        <v>1045.31</v>
      </c>
      <c r="AM618" s="3" t="s">
        <v>2036</v>
      </c>
    </row>
    <row r="619" spans="1:39" x14ac:dyDescent="0.25">
      <c r="A619" s="23"/>
      <c r="B619" s="24"/>
      <c r="C619" s="23"/>
      <c r="D619" s="23"/>
      <c r="E619" s="23"/>
      <c r="F619" s="23"/>
      <c r="G619" s="24"/>
      <c r="H619" s="23"/>
      <c r="I619" s="23"/>
      <c r="J619" s="23">
        <v>0</v>
      </c>
      <c r="K619" s="23">
        <v>0</v>
      </c>
      <c r="L619" s="23">
        <v>35.630000000000003</v>
      </c>
      <c r="M619" s="23" t="s">
        <v>59</v>
      </c>
      <c r="N619" s="25">
        <f t="shared" si="79"/>
        <v>35.630000000000003</v>
      </c>
      <c r="O619" s="26">
        <v>4400</v>
      </c>
      <c r="P619" s="26">
        <f t="shared" si="80"/>
        <v>156772</v>
      </c>
      <c r="Q619" s="23">
        <v>1</v>
      </c>
      <c r="R619" s="23" t="s">
        <v>2011</v>
      </c>
      <c r="S619" s="27" t="s">
        <v>2012</v>
      </c>
      <c r="T619" s="23" t="s">
        <v>2013</v>
      </c>
      <c r="U619" s="23" t="s">
        <v>2038</v>
      </c>
      <c r="V619" s="24" t="s">
        <v>2039</v>
      </c>
      <c r="W619" s="23" t="s">
        <v>48</v>
      </c>
      <c r="X619" s="23" t="s">
        <v>49</v>
      </c>
      <c r="Y619" s="23" t="s">
        <v>50</v>
      </c>
      <c r="Z619" s="23">
        <v>142.5</v>
      </c>
      <c r="AA619" s="28">
        <v>100</v>
      </c>
      <c r="AB619" s="26">
        <v>8300</v>
      </c>
      <c r="AC619" s="26">
        <f t="shared" si="82"/>
        <v>1182750</v>
      </c>
      <c r="AD619" s="28">
        <v>14</v>
      </c>
      <c r="AE619" s="28">
        <v>18</v>
      </c>
      <c r="AF619" s="26">
        <f t="shared" si="83"/>
        <v>969855</v>
      </c>
      <c r="AG619" s="26">
        <f t="shared" si="84"/>
        <v>1126627</v>
      </c>
      <c r="AH619" s="26">
        <f t="shared" si="85"/>
        <v>1126627</v>
      </c>
      <c r="AI619" s="26">
        <v>50000000</v>
      </c>
      <c r="AJ619" s="26">
        <f t="shared" si="81"/>
        <v>0</v>
      </c>
      <c r="AK619" s="26">
        <v>0.02</v>
      </c>
      <c r="AL619" s="26">
        <f t="shared" si="86"/>
        <v>0</v>
      </c>
      <c r="AM619" s="3" t="s">
        <v>51</v>
      </c>
    </row>
    <row r="620" spans="1:39" x14ac:dyDescent="0.25">
      <c r="A620" s="23"/>
      <c r="B620" s="24"/>
      <c r="C620" s="23"/>
      <c r="D620" s="23"/>
      <c r="E620" s="23"/>
      <c r="F620" s="23"/>
      <c r="G620" s="24"/>
      <c r="H620" s="23"/>
      <c r="I620" s="23"/>
      <c r="J620" s="23">
        <v>0</v>
      </c>
      <c r="K620" s="23">
        <v>0</v>
      </c>
      <c r="L620" s="23">
        <v>17.809999999999999</v>
      </c>
      <c r="M620" s="23" t="s">
        <v>59</v>
      </c>
      <c r="N620" s="25">
        <f t="shared" si="79"/>
        <v>17.809999999999999</v>
      </c>
      <c r="O620" s="26">
        <v>4400</v>
      </c>
      <c r="P620" s="26">
        <f t="shared" si="80"/>
        <v>78364</v>
      </c>
      <c r="Q620" s="23">
        <v>1</v>
      </c>
      <c r="R620" s="23" t="s">
        <v>2011</v>
      </c>
      <c r="S620" s="27" t="s">
        <v>2012</v>
      </c>
      <c r="T620" s="23" t="s">
        <v>2013</v>
      </c>
      <c r="U620" s="23" t="s">
        <v>2038</v>
      </c>
      <c r="V620" s="24" t="s">
        <v>2040</v>
      </c>
      <c r="W620" s="23" t="s">
        <v>53</v>
      </c>
      <c r="X620" s="23" t="s">
        <v>49</v>
      </c>
      <c r="Y620" s="23" t="s">
        <v>50</v>
      </c>
      <c r="Z620" s="23">
        <v>71.25</v>
      </c>
      <c r="AA620" s="28">
        <v>100</v>
      </c>
      <c r="AB620" s="26">
        <v>2750</v>
      </c>
      <c r="AC620" s="26">
        <f t="shared" si="82"/>
        <v>195937.5</v>
      </c>
      <c r="AD620" s="28">
        <v>16</v>
      </c>
      <c r="AE620" s="28">
        <v>22</v>
      </c>
      <c r="AF620" s="26">
        <f t="shared" si="83"/>
        <v>152831.25</v>
      </c>
      <c r="AG620" s="26">
        <f t="shared" si="84"/>
        <v>231195.25</v>
      </c>
      <c r="AH620" s="26">
        <f t="shared" si="85"/>
        <v>231195.25</v>
      </c>
      <c r="AI620" s="26">
        <v>50000000</v>
      </c>
      <c r="AJ620" s="26">
        <f t="shared" si="81"/>
        <v>0</v>
      </c>
      <c r="AK620" s="26">
        <v>0.02</v>
      </c>
      <c r="AL620" s="26">
        <f t="shared" si="86"/>
        <v>0</v>
      </c>
      <c r="AM620" s="3" t="s">
        <v>83</v>
      </c>
    </row>
    <row r="621" spans="1:39" x14ac:dyDescent="0.25">
      <c r="A621" s="23"/>
      <c r="B621" s="24"/>
      <c r="C621" s="23"/>
      <c r="D621" s="23"/>
      <c r="E621" s="23"/>
      <c r="F621" s="23"/>
      <c r="G621" s="24"/>
      <c r="H621" s="23"/>
      <c r="I621" s="23"/>
      <c r="J621" s="23"/>
      <c r="K621" s="23"/>
      <c r="L621" s="23"/>
      <c r="M621" s="23"/>
      <c r="N621" s="25"/>
      <c r="O621" s="26"/>
      <c r="P621" s="26"/>
      <c r="Q621" s="23"/>
      <c r="R621" s="23"/>
      <c r="S621" s="27"/>
      <c r="T621" s="23"/>
      <c r="U621" s="23"/>
      <c r="V621" s="24"/>
      <c r="W621" s="23"/>
      <c r="X621" s="23"/>
      <c r="Y621" s="23"/>
      <c r="Z621" s="23"/>
      <c r="AA621" s="28"/>
      <c r="AB621" s="26"/>
      <c r="AC621" s="26"/>
      <c r="AD621" s="28"/>
      <c r="AE621" s="28"/>
      <c r="AF621" s="26"/>
      <c r="AG621" s="26" t="s">
        <v>60</v>
      </c>
      <c r="AH621" s="26">
        <f>SUM(AH607:AH620)</f>
        <v>18716533</v>
      </c>
      <c r="AI621" s="26"/>
      <c r="AJ621" s="26">
        <f>SUM(AJ607:AJ620)</f>
        <v>2666418.75</v>
      </c>
      <c r="AK621" s="26"/>
      <c r="AL621" s="26">
        <f>SUM(AL607:AL620)</f>
        <v>7999.27</v>
      </c>
    </row>
    <row r="622" spans="1:39" x14ac:dyDescent="0.25">
      <c r="A622" s="23" t="s">
        <v>2041</v>
      </c>
      <c r="B622" s="24" t="s">
        <v>2042</v>
      </c>
      <c r="C622" s="23" t="s">
        <v>2043</v>
      </c>
      <c r="D622" s="23" t="s">
        <v>2044</v>
      </c>
      <c r="E622" s="23">
        <v>257</v>
      </c>
      <c r="F622" s="23" t="s">
        <v>2045</v>
      </c>
      <c r="G622" s="24" t="s">
        <v>2046</v>
      </c>
      <c r="H622" s="23" t="s">
        <v>43</v>
      </c>
      <c r="I622" s="23" t="s">
        <v>2047</v>
      </c>
      <c r="J622" s="23">
        <v>1</v>
      </c>
      <c r="K622" s="23">
        <v>2</v>
      </c>
      <c r="L622" s="23">
        <v>63</v>
      </c>
      <c r="M622" s="23" t="s">
        <v>75</v>
      </c>
      <c r="N622" s="25">
        <f>((J622*400)+(K622*100))+L622</f>
        <v>663</v>
      </c>
      <c r="O622" s="26">
        <v>1900</v>
      </c>
      <c r="P622" s="26">
        <f>N622*O622</f>
        <v>1259700</v>
      </c>
      <c r="Q622" s="23"/>
      <c r="R622" s="23"/>
      <c r="S622" s="27"/>
      <c r="T622" s="23"/>
      <c r="U622" s="23"/>
      <c r="V622" s="24"/>
      <c r="W622" s="23"/>
      <c r="X622" s="23"/>
      <c r="Y622" s="23"/>
      <c r="Z622" s="23"/>
      <c r="AA622" s="28"/>
      <c r="AB622" s="26"/>
      <c r="AC622" s="26"/>
      <c r="AD622" s="28"/>
      <c r="AE622" s="28"/>
      <c r="AF622" s="26"/>
      <c r="AG622" s="26">
        <f>AF622+P622</f>
        <v>1259700</v>
      </c>
      <c r="AH622" s="26">
        <f>AG622</f>
        <v>1259700</v>
      </c>
      <c r="AI622" s="26">
        <v>50000000</v>
      </c>
      <c r="AJ622" s="26">
        <f>IF((AI622-AH622) &gt; 1,0,IF((AI622-AH622)&lt;0,AH622-AI622,AI622-AH622))</f>
        <v>0</v>
      </c>
      <c r="AK622" s="26">
        <v>0.01</v>
      </c>
      <c r="AL622" s="26">
        <f>AJ622*(AK622/100)</f>
        <v>0</v>
      </c>
    </row>
    <row r="623" spans="1:39" x14ac:dyDescent="0.25">
      <c r="A623" s="23"/>
      <c r="B623" s="24"/>
      <c r="C623" s="23"/>
      <c r="D623" s="23"/>
      <c r="E623" s="23"/>
      <c r="F623" s="23"/>
      <c r="G623" s="24"/>
      <c r="H623" s="23"/>
      <c r="I623" s="23"/>
      <c r="J623" s="23"/>
      <c r="K623" s="23"/>
      <c r="L623" s="23"/>
      <c r="M623" s="23"/>
      <c r="N623" s="25"/>
      <c r="O623" s="26"/>
      <c r="P623" s="26"/>
      <c r="Q623" s="23"/>
      <c r="R623" s="23"/>
      <c r="S623" s="27"/>
      <c r="T623" s="23"/>
      <c r="U623" s="23"/>
      <c r="V623" s="24"/>
      <c r="W623" s="23"/>
      <c r="X623" s="23"/>
      <c r="Y623" s="23"/>
      <c r="Z623" s="23"/>
      <c r="AA623" s="28"/>
      <c r="AB623" s="26"/>
      <c r="AC623" s="26"/>
      <c r="AD623" s="28"/>
      <c r="AE623" s="28"/>
      <c r="AF623" s="26"/>
      <c r="AG623" s="26" t="s">
        <v>60</v>
      </c>
      <c r="AH623" s="26">
        <f>AH622</f>
        <v>1259700</v>
      </c>
      <c r="AI623" s="26"/>
      <c r="AJ623" s="26">
        <f>AJ622</f>
        <v>0</v>
      </c>
      <c r="AK623" s="26"/>
      <c r="AL623" s="26">
        <f>AL622</f>
        <v>0</v>
      </c>
    </row>
    <row r="624" spans="1:39" x14ac:dyDescent="0.25">
      <c r="A624" s="23" t="s">
        <v>2048</v>
      </c>
      <c r="B624" s="24" t="s">
        <v>2049</v>
      </c>
      <c r="C624" s="23" t="s">
        <v>2050</v>
      </c>
      <c r="D624" s="23" t="s">
        <v>2051</v>
      </c>
      <c r="E624" s="23">
        <v>258</v>
      </c>
      <c r="F624" s="23" t="s">
        <v>2052</v>
      </c>
      <c r="G624" s="24" t="s">
        <v>2053</v>
      </c>
      <c r="H624" s="23" t="s">
        <v>43</v>
      </c>
      <c r="I624" s="23" t="s">
        <v>2054</v>
      </c>
      <c r="J624" s="23">
        <v>0</v>
      </c>
      <c r="K624" s="23">
        <v>1</v>
      </c>
      <c r="L624" s="23">
        <v>0</v>
      </c>
      <c r="M624" s="23" t="s">
        <v>76</v>
      </c>
      <c r="N624" s="25">
        <f>((J624*400)+(K624*100))+L624</f>
        <v>100</v>
      </c>
      <c r="O624" s="26">
        <v>3000</v>
      </c>
      <c r="P624" s="26">
        <f>N624*O624</f>
        <v>300000</v>
      </c>
      <c r="Q624" s="23">
        <v>1</v>
      </c>
      <c r="R624" s="23" t="s">
        <v>2055</v>
      </c>
      <c r="S624" s="27" t="s">
        <v>2056</v>
      </c>
      <c r="T624" s="23" t="s">
        <v>2057</v>
      </c>
      <c r="U624" s="23" t="s">
        <v>2058</v>
      </c>
      <c r="V624" s="24" t="s">
        <v>2059</v>
      </c>
      <c r="W624" s="23" t="s">
        <v>109</v>
      </c>
      <c r="X624" s="23" t="s">
        <v>49</v>
      </c>
      <c r="Y624" s="23" t="s">
        <v>81</v>
      </c>
      <c r="Z624" s="23">
        <v>270</v>
      </c>
      <c r="AA624" s="28">
        <v>100</v>
      </c>
      <c r="AB624" s="26">
        <v>8150</v>
      </c>
      <c r="AC624" s="26">
        <f>Z624*AB624</f>
        <v>2200500</v>
      </c>
      <c r="AD624" s="28">
        <v>10</v>
      </c>
      <c r="AE624" s="28">
        <v>10</v>
      </c>
      <c r="AF624" s="26">
        <f>(AC624*(100-AE624))/100</f>
        <v>1980450</v>
      </c>
      <c r="AG624" s="26">
        <f>P624+AF624</f>
        <v>2280450</v>
      </c>
      <c r="AH624" s="26">
        <f>(AG624*AA624)/100</f>
        <v>2280450</v>
      </c>
      <c r="AI624" s="26">
        <v>0</v>
      </c>
      <c r="AJ624" s="26">
        <f>IF((AI624-AH624) &gt; 1,0,IF((AI624-AH624)&lt;0,AH624-AI624,AI624-AH624))</f>
        <v>2280450</v>
      </c>
      <c r="AK624" s="26">
        <v>0.02</v>
      </c>
      <c r="AL624" s="26">
        <f>ROUND(AJ624*(AK624/100),2)</f>
        <v>456.09</v>
      </c>
      <c r="AM624" s="3" t="s">
        <v>110</v>
      </c>
    </row>
    <row r="625" spans="1:39" x14ac:dyDescent="0.25">
      <c r="A625" s="23"/>
      <c r="B625" s="24"/>
      <c r="C625" s="23"/>
      <c r="D625" s="23"/>
      <c r="E625" s="23"/>
      <c r="F625" s="23"/>
      <c r="G625" s="24"/>
      <c r="H625" s="23"/>
      <c r="I625" s="23"/>
      <c r="J625" s="23"/>
      <c r="K625" s="23"/>
      <c r="L625" s="23"/>
      <c r="M625" s="23"/>
      <c r="N625" s="25"/>
      <c r="O625" s="26"/>
      <c r="P625" s="26"/>
      <c r="Q625" s="23"/>
      <c r="R625" s="23"/>
      <c r="S625" s="27"/>
      <c r="T625" s="23"/>
      <c r="U625" s="23"/>
      <c r="V625" s="24"/>
      <c r="W625" s="23"/>
      <c r="X625" s="23"/>
      <c r="Y625" s="23"/>
      <c r="Z625" s="23"/>
      <c r="AA625" s="28"/>
      <c r="AB625" s="26"/>
      <c r="AC625" s="26"/>
      <c r="AD625" s="28"/>
      <c r="AE625" s="28"/>
      <c r="AF625" s="26"/>
      <c r="AG625" s="26" t="s">
        <v>60</v>
      </c>
      <c r="AH625" s="26">
        <f>AH624</f>
        <v>2280450</v>
      </c>
      <c r="AI625" s="26"/>
      <c r="AJ625" s="26">
        <f>AJ624</f>
        <v>2280450</v>
      </c>
      <c r="AK625" s="26"/>
      <c r="AL625" s="26">
        <f>AL624</f>
        <v>456.09</v>
      </c>
    </row>
    <row r="626" spans="1:39" x14ac:dyDescent="0.25">
      <c r="A626" s="23" t="s">
        <v>2060</v>
      </c>
      <c r="B626" s="24" t="s">
        <v>2061</v>
      </c>
      <c r="C626" s="23" t="s">
        <v>2062</v>
      </c>
      <c r="D626" s="23" t="s">
        <v>2063</v>
      </c>
      <c r="E626" s="23">
        <v>259</v>
      </c>
      <c r="F626" s="23" t="s">
        <v>2064</v>
      </c>
      <c r="G626" s="24" t="s">
        <v>2065</v>
      </c>
      <c r="H626" s="23" t="s">
        <v>43</v>
      </c>
      <c r="I626" s="23" t="s">
        <v>2066</v>
      </c>
      <c r="J626" s="23">
        <v>3</v>
      </c>
      <c r="K626" s="23">
        <v>0</v>
      </c>
      <c r="L626" s="23">
        <v>0</v>
      </c>
      <c r="M626" s="23" t="s">
        <v>75</v>
      </c>
      <c r="N626" s="25">
        <f>((J626*400)+(K626*100))+L626</f>
        <v>1200</v>
      </c>
      <c r="O626" s="26">
        <v>2650</v>
      </c>
      <c r="P626" s="26">
        <f>N626*O626</f>
        <v>3180000</v>
      </c>
      <c r="Q626" s="23"/>
      <c r="R626" s="23"/>
      <c r="S626" s="27"/>
      <c r="T626" s="23"/>
      <c r="U626" s="23"/>
      <c r="V626" s="24"/>
      <c r="W626" s="23"/>
      <c r="X626" s="23"/>
      <c r="Y626" s="23"/>
      <c r="Z626" s="23"/>
      <c r="AA626" s="28"/>
      <c r="AB626" s="26"/>
      <c r="AC626" s="26"/>
      <c r="AD626" s="28"/>
      <c r="AE626" s="28"/>
      <c r="AF626" s="26"/>
      <c r="AG626" s="26">
        <f>AF626+P626</f>
        <v>3180000</v>
      </c>
      <c r="AH626" s="26">
        <f>AG626</f>
        <v>3180000</v>
      </c>
      <c r="AI626" s="26">
        <v>50000000</v>
      </c>
      <c r="AJ626" s="26">
        <f>IF((AI626-AH626) &gt; 1,0,IF((AI626-AH626)&lt;0,AH626-AI626,AI626-AH626))</f>
        <v>0</v>
      </c>
      <c r="AK626" s="26">
        <v>0.01</v>
      </c>
      <c r="AL626" s="26">
        <f>AJ626*(AK626/100)</f>
        <v>0</v>
      </c>
    </row>
    <row r="627" spans="1:39" x14ac:dyDescent="0.25">
      <c r="A627" s="23"/>
      <c r="B627" s="24"/>
      <c r="C627" s="23"/>
      <c r="D627" s="23"/>
      <c r="E627" s="23"/>
      <c r="F627" s="23"/>
      <c r="G627" s="24"/>
      <c r="H627" s="23"/>
      <c r="I627" s="23"/>
      <c r="J627" s="23"/>
      <c r="K627" s="23"/>
      <c r="L627" s="23"/>
      <c r="M627" s="23"/>
      <c r="N627" s="25"/>
      <c r="O627" s="26"/>
      <c r="P627" s="26"/>
      <c r="Q627" s="23"/>
      <c r="R627" s="23"/>
      <c r="S627" s="27"/>
      <c r="T627" s="23"/>
      <c r="U627" s="23"/>
      <c r="V627" s="24"/>
      <c r="W627" s="23"/>
      <c r="X627" s="23"/>
      <c r="Y627" s="23"/>
      <c r="Z627" s="23"/>
      <c r="AA627" s="28"/>
      <c r="AB627" s="26"/>
      <c r="AC627" s="26"/>
      <c r="AD627" s="28"/>
      <c r="AE627" s="28"/>
      <c r="AF627" s="26"/>
      <c r="AG627" s="26" t="s">
        <v>60</v>
      </c>
      <c r="AH627" s="26">
        <f>AH626</f>
        <v>3180000</v>
      </c>
      <c r="AI627" s="26"/>
      <c r="AJ627" s="26">
        <f>AJ626</f>
        <v>0</v>
      </c>
      <c r="AK627" s="26"/>
      <c r="AL627" s="26">
        <f>AL626</f>
        <v>0</v>
      </c>
    </row>
    <row r="628" spans="1:39" x14ac:dyDescent="0.25">
      <c r="A628" s="23" t="s">
        <v>2067</v>
      </c>
      <c r="B628" s="24" t="s">
        <v>2068</v>
      </c>
      <c r="C628" s="23" t="s">
        <v>2069</v>
      </c>
      <c r="D628" s="23" t="s">
        <v>2070</v>
      </c>
      <c r="E628" s="23">
        <v>260</v>
      </c>
      <c r="F628" s="23" t="s">
        <v>2071</v>
      </c>
      <c r="G628" s="24" t="s">
        <v>2072</v>
      </c>
      <c r="H628" s="23" t="s">
        <v>43</v>
      </c>
      <c r="I628" s="23" t="s">
        <v>2073</v>
      </c>
      <c r="J628" s="23">
        <v>0</v>
      </c>
      <c r="K628" s="23">
        <v>2</v>
      </c>
      <c r="L628" s="23">
        <v>59</v>
      </c>
      <c r="M628" s="23" t="s">
        <v>59</v>
      </c>
      <c r="N628" s="25">
        <f>((J628*400)+(K628*100))+L628</f>
        <v>259</v>
      </c>
      <c r="O628" s="26">
        <v>4500</v>
      </c>
      <c r="P628" s="26">
        <f>N628*O628</f>
        <v>1165500</v>
      </c>
      <c r="Q628" s="23">
        <v>1</v>
      </c>
      <c r="R628" s="23" t="s">
        <v>2074</v>
      </c>
      <c r="S628" s="27" t="s">
        <v>2075</v>
      </c>
      <c r="T628" s="23" t="s">
        <v>2076</v>
      </c>
      <c r="U628" s="23" t="s">
        <v>2077</v>
      </c>
      <c r="V628" s="24" t="s">
        <v>2078</v>
      </c>
      <c r="W628" s="23" t="s">
        <v>109</v>
      </c>
      <c r="X628" s="23" t="s">
        <v>49</v>
      </c>
      <c r="Y628" s="23" t="s">
        <v>50</v>
      </c>
      <c r="Z628" s="23">
        <v>436</v>
      </c>
      <c r="AA628" s="28">
        <v>100</v>
      </c>
      <c r="AB628" s="26">
        <v>8150</v>
      </c>
      <c r="AC628" s="26">
        <f>Z628*AB628</f>
        <v>3553400</v>
      </c>
      <c r="AD628" s="28">
        <v>4</v>
      </c>
      <c r="AE628" s="28">
        <v>4</v>
      </c>
      <c r="AF628" s="26">
        <f>(AC628*(100-AE628))/100</f>
        <v>3411264</v>
      </c>
      <c r="AG628" s="26">
        <f>P628+AF628</f>
        <v>4576764</v>
      </c>
      <c r="AH628" s="26">
        <f>(AG628*AA628)/100</f>
        <v>4576764</v>
      </c>
      <c r="AI628" s="26">
        <v>10000000</v>
      </c>
      <c r="AJ628" s="26">
        <f>IF((AI628-AH628) &gt; 1,0,IF((AI628-AH628)&lt;0,AH628-AI628,AI628-AH628))</f>
        <v>0</v>
      </c>
      <c r="AK628" s="26">
        <v>0.02</v>
      </c>
      <c r="AL628" s="26">
        <f>ROUND(AJ628*(AK628/100),2)</f>
        <v>0</v>
      </c>
      <c r="AM628" s="3" t="s">
        <v>110</v>
      </c>
    </row>
    <row r="629" spans="1:39" x14ac:dyDescent="0.25">
      <c r="A629" s="23"/>
      <c r="B629" s="24"/>
      <c r="C629" s="23"/>
      <c r="D629" s="23"/>
      <c r="E629" s="23"/>
      <c r="F629" s="23"/>
      <c r="G629" s="24"/>
      <c r="H629" s="23"/>
      <c r="I629" s="23"/>
      <c r="J629" s="23">
        <v>0</v>
      </c>
      <c r="K629" s="23">
        <v>0</v>
      </c>
      <c r="L629" s="23">
        <v>6</v>
      </c>
      <c r="M629" s="23" t="s">
        <v>59</v>
      </c>
      <c r="N629" s="25">
        <f>((J629*400)+(K629*100))+L629</f>
        <v>6</v>
      </c>
      <c r="O629" s="26">
        <v>4500</v>
      </c>
      <c r="P629" s="26">
        <f>N629*O629</f>
        <v>27000</v>
      </c>
      <c r="Q629" s="23">
        <v>1</v>
      </c>
      <c r="R629" s="23" t="s">
        <v>2079</v>
      </c>
      <c r="S629" s="27" t="s">
        <v>2080</v>
      </c>
      <c r="T629" s="23" t="s">
        <v>2081</v>
      </c>
      <c r="U629" s="23" t="s">
        <v>2082</v>
      </c>
      <c r="V629" s="24" t="s">
        <v>2083</v>
      </c>
      <c r="W629" s="23" t="s">
        <v>48</v>
      </c>
      <c r="X629" s="23" t="s">
        <v>49</v>
      </c>
      <c r="Y629" s="23" t="s">
        <v>50</v>
      </c>
      <c r="Z629" s="23">
        <v>24</v>
      </c>
      <c r="AA629" s="28">
        <v>100</v>
      </c>
      <c r="AB629" s="26">
        <v>8300</v>
      </c>
      <c r="AC629" s="26">
        <f>Z629*AB629</f>
        <v>199200</v>
      </c>
      <c r="AD629" s="28">
        <v>4</v>
      </c>
      <c r="AE629" s="28">
        <v>4</v>
      </c>
      <c r="AF629" s="26">
        <f>(AC629*(100-AE629))/100</f>
        <v>191232</v>
      </c>
      <c r="AG629" s="26">
        <f>P629+AF629</f>
        <v>218232</v>
      </c>
      <c r="AH629" s="26">
        <f>(AG629*AA629)/100</f>
        <v>218232</v>
      </c>
      <c r="AI629" s="26">
        <v>10000000</v>
      </c>
      <c r="AJ629" s="26">
        <f>IF((AI629-AH629) &gt; 1,0,IF((AI629-AH629)&lt;0,AH629-AI629,AI629-AH629))</f>
        <v>0</v>
      </c>
      <c r="AK629" s="26">
        <v>0.02</v>
      </c>
      <c r="AL629" s="26">
        <f>ROUND(AJ629*(AK629/100),2)</f>
        <v>0</v>
      </c>
      <c r="AM629" s="3" t="s">
        <v>51</v>
      </c>
    </row>
    <row r="630" spans="1:39" x14ac:dyDescent="0.25">
      <c r="A630" s="23"/>
      <c r="B630" s="24"/>
      <c r="C630" s="23"/>
      <c r="D630" s="23"/>
      <c r="E630" s="23"/>
      <c r="F630" s="23"/>
      <c r="G630" s="24"/>
      <c r="H630" s="23"/>
      <c r="I630" s="23"/>
      <c r="J630" s="23">
        <v>1</v>
      </c>
      <c r="K630" s="23">
        <v>1</v>
      </c>
      <c r="L630" s="23">
        <v>39</v>
      </c>
      <c r="M630" s="23" t="s">
        <v>75</v>
      </c>
      <c r="N630" s="25">
        <f>((J630*400)+(K630*100))+L630</f>
        <v>539</v>
      </c>
      <c r="O630" s="26">
        <v>4500</v>
      </c>
      <c r="P630" s="26">
        <f>N630*O630</f>
        <v>2425500</v>
      </c>
      <c r="Q630" s="23"/>
      <c r="R630" s="23"/>
      <c r="S630" s="27"/>
      <c r="T630" s="23"/>
      <c r="U630" s="23"/>
      <c r="V630" s="24"/>
      <c r="W630" s="23"/>
      <c r="X630" s="23"/>
      <c r="Y630" s="23"/>
      <c r="Z630" s="23"/>
      <c r="AA630" s="28"/>
      <c r="AB630" s="26"/>
      <c r="AC630" s="26"/>
      <c r="AD630" s="28"/>
      <c r="AE630" s="28"/>
      <c r="AF630" s="26"/>
      <c r="AG630" s="26">
        <f>AF630+P630</f>
        <v>2425500</v>
      </c>
      <c r="AH630" s="26">
        <f>AG630</f>
        <v>2425500</v>
      </c>
      <c r="AI630" s="26">
        <v>50000000</v>
      </c>
      <c r="AJ630" s="26">
        <f>IF((AI630-AH630) &gt; 1,0,IF((AI630-AH630)&lt;0,AH630-AI630,AI630-AH630))</f>
        <v>0</v>
      </c>
      <c r="AK630" s="26">
        <v>0.01</v>
      </c>
      <c r="AL630" s="26">
        <f>AJ630*(AK630/100)</f>
        <v>0</v>
      </c>
    </row>
    <row r="631" spans="1:39" x14ac:dyDescent="0.25">
      <c r="A631" s="23"/>
      <c r="B631" s="24"/>
      <c r="C631" s="23"/>
      <c r="D631" s="23"/>
      <c r="E631" s="23"/>
      <c r="F631" s="23"/>
      <c r="G631" s="24"/>
      <c r="H631" s="23"/>
      <c r="I631" s="23"/>
      <c r="J631" s="23"/>
      <c r="K631" s="23"/>
      <c r="L631" s="23"/>
      <c r="M631" s="23"/>
      <c r="N631" s="25"/>
      <c r="O631" s="26"/>
      <c r="P631" s="26"/>
      <c r="Q631" s="23"/>
      <c r="R631" s="23"/>
      <c r="S631" s="27"/>
      <c r="T631" s="23"/>
      <c r="U631" s="23"/>
      <c r="V631" s="24"/>
      <c r="W631" s="23"/>
      <c r="X631" s="23"/>
      <c r="Y631" s="23"/>
      <c r="Z631" s="23"/>
      <c r="AA631" s="28"/>
      <c r="AB631" s="26"/>
      <c r="AC631" s="26"/>
      <c r="AD631" s="28"/>
      <c r="AE631" s="28"/>
      <c r="AF631" s="26"/>
      <c r="AG631" s="26" t="s">
        <v>60</v>
      </c>
      <c r="AH631" s="26">
        <f>SUM(AH628:AH630)</f>
        <v>7220496</v>
      </c>
      <c r="AI631" s="26"/>
      <c r="AJ631" s="26">
        <f>SUM(AJ628:AJ630)</f>
        <v>0</v>
      </c>
      <c r="AK631" s="26"/>
      <c r="AL631" s="26">
        <f>SUM(AL628:AL630)</f>
        <v>0</v>
      </c>
    </row>
    <row r="632" spans="1:39" x14ac:dyDescent="0.25">
      <c r="A632" s="23" t="s">
        <v>2084</v>
      </c>
      <c r="B632" s="24" t="s">
        <v>2085</v>
      </c>
      <c r="C632" s="23" t="s">
        <v>2086</v>
      </c>
      <c r="D632" s="23" t="s">
        <v>2087</v>
      </c>
      <c r="E632" s="23">
        <v>261</v>
      </c>
      <c r="F632" s="23" t="s">
        <v>2088</v>
      </c>
      <c r="G632" s="24" t="s">
        <v>2089</v>
      </c>
      <c r="H632" s="23" t="s">
        <v>43</v>
      </c>
      <c r="I632" s="23" t="s">
        <v>2090</v>
      </c>
      <c r="J632" s="23">
        <v>0</v>
      </c>
      <c r="K632" s="23">
        <v>3</v>
      </c>
      <c r="L632" s="23">
        <v>81</v>
      </c>
      <c r="M632" s="23" t="s">
        <v>75</v>
      </c>
      <c r="N632" s="25">
        <f>((J632*400)+(K632*100))+L632</f>
        <v>381</v>
      </c>
      <c r="O632" s="26">
        <v>19500</v>
      </c>
      <c r="P632" s="26">
        <f>N632*O632</f>
        <v>7429500</v>
      </c>
      <c r="Q632" s="23"/>
      <c r="R632" s="23"/>
      <c r="S632" s="27"/>
      <c r="T632" s="23"/>
      <c r="U632" s="23"/>
      <c r="V632" s="24"/>
      <c r="W632" s="23"/>
      <c r="X632" s="23"/>
      <c r="Y632" s="23"/>
      <c r="Z632" s="23"/>
      <c r="AA632" s="28"/>
      <c r="AB632" s="26"/>
      <c r="AC632" s="26"/>
      <c r="AD632" s="28"/>
      <c r="AE632" s="28"/>
      <c r="AF632" s="26"/>
      <c r="AG632" s="26">
        <f>AF632+P632</f>
        <v>7429500</v>
      </c>
      <c r="AH632" s="26">
        <f>AG632</f>
        <v>7429500</v>
      </c>
      <c r="AI632" s="26">
        <v>50000000</v>
      </c>
      <c r="AJ632" s="26">
        <f>IF((AI632-AH632) &gt; 1,0,IF((AI632-AH632)&lt;0,AH632-AI632,AI632-AH632))</f>
        <v>0</v>
      </c>
      <c r="AK632" s="26">
        <v>0.01</v>
      </c>
      <c r="AL632" s="26">
        <f>AJ632*(AK632/100)</f>
        <v>0</v>
      </c>
    </row>
    <row r="633" spans="1:39" x14ac:dyDescent="0.25">
      <c r="A633" s="23"/>
      <c r="B633" s="24"/>
      <c r="C633" s="23"/>
      <c r="D633" s="23"/>
      <c r="E633" s="23">
        <v>262</v>
      </c>
      <c r="F633" s="23" t="s">
        <v>2091</v>
      </c>
      <c r="G633" s="24" t="s">
        <v>2092</v>
      </c>
      <c r="H633" s="23" t="s">
        <v>43</v>
      </c>
      <c r="I633" s="23" t="s">
        <v>2093</v>
      </c>
      <c r="J633" s="23">
        <v>1</v>
      </c>
      <c r="K633" s="23">
        <v>0</v>
      </c>
      <c r="L633" s="23">
        <v>0</v>
      </c>
      <c r="M633" s="23" t="s">
        <v>59</v>
      </c>
      <c r="N633" s="25">
        <f>((J633*400)+(K633*100))+L633</f>
        <v>400</v>
      </c>
      <c r="O633" s="26">
        <v>19500</v>
      </c>
      <c r="P633" s="26">
        <f>N633*O633</f>
        <v>7800000</v>
      </c>
      <c r="Q633" s="23">
        <v>1</v>
      </c>
      <c r="R633" s="23" t="s">
        <v>2094</v>
      </c>
      <c r="S633" s="27" t="s">
        <v>2095</v>
      </c>
      <c r="T633" s="23" t="s">
        <v>2096</v>
      </c>
      <c r="U633" s="23" t="s">
        <v>2097</v>
      </c>
      <c r="V633" s="24" t="s">
        <v>2098</v>
      </c>
      <c r="W633" s="23" t="s">
        <v>537</v>
      </c>
      <c r="X633" s="23" t="s">
        <v>80</v>
      </c>
      <c r="Y633" s="23" t="s">
        <v>50</v>
      </c>
      <c r="Z633" s="23">
        <v>252</v>
      </c>
      <c r="AA633" s="28">
        <v>100</v>
      </c>
      <c r="AB633" s="26">
        <v>7650</v>
      </c>
      <c r="AC633" s="26">
        <f>Z633*AB633</f>
        <v>1927800</v>
      </c>
      <c r="AD633" s="28">
        <v>47</v>
      </c>
      <c r="AE633" s="28">
        <v>93</v>
      </c>
      <c r="AF633" s="26">
        <f>(AC633*(100-AE633))/100</f>
        <v>134946</v>
      </c>
      <c r="AG633" s="26">
        <f>P633+AF633</f>
        <v>7934946</v>
      </c>
      <c r="AH633" s="26">
        <f>(AG633*AA633)/100</f>
        <v>7934946</v>
      </c>
      <c r="AI633" s="26">
        <v>10000000</v>
      </c>
      <c r="AJ633" s="26">
        <f>IF((AI633-AH633) &gt; 1,0,IF((AI633-AH633)&lt;0,AH633-AI633,AI633-AH633))</f>
        <v>0</v>
      </c>
      <c r="AK633" s="26">
        <v>0.02</v>
      </c>
      <c r="AL633" s="26">
        <f>ROUND(AJ633*(AK633/100),2)</f>
        <v>0</v>
      </c>
      <c r="AM633" s="3" t="s">
        <v>110</v>
      </c>
    </row>
    <row r="634" spans="1:39" x14ac:dyDescent="0.25">
      <c r="A634" s="23"/>
      <c r="B634" s="24"/>
      <c r="C634" s="23"/>
      <c r="D634" s="23"/>
      <c r="E634" s="23">
        <v>263</v>
      </c>
      <c r="F634" s="23" t="s">
        <v>2099</v>
      </c>
      <c r="G634" s="24" t="s">
        <v>2100</v>
      </c>
      <c r="H634" s="23" t="s">
        <v>43</v>
      </c>
      <c r="I634" s="23" t="s">
        <v>2101</v>
      </c>
      <c r="J634" s="23">
        <v>0</v>
      </c>
      <c r="K634" s="23">
        <v>2</v>
      </c>
      <c r="L634" s="23">
        <v>71</v>
      </c>
      <c r="M634" s="23" t="s">
        <v>75</v>
      </c>
      <c r="N634" s="25">
        <f>((J634*400)+(K634*100))+L634</f>
        <v>271</v>
      </c>
      <c r="O634" s="26">
        <v>2000</v>
      </c>
      <c r="P634" s="26">
        <f>N634*O634</f>
        <v>542000</v>
      </c>
      <c r="Q634" s="23"/>
      <c r="R634" s="23"/>
      <c r="S634" s="27"/>
      <c r="T634" s="23"/>
      <c r="U634" s="23"/>
      <c r="V634" s="24"/>
      <c r="W634" s="23"/>
      <c r="X634" s="23"/>
      <c r="Y634" s="23"/>
      <c r="Z634" s="23"/>
      <c r="AA634" s="28"/>
      <c r="AB634" s="26"/>
      <c r="AC634" s="26"/>
      <c r="AD634" s="28"/>
      <c r="AE634" s="28"/>
      <c r="AF634" s="26"/>
      <c r="AG634" s="26">
        <f>AF634+P634</f>
        <v>542000</v>
      </c>
      <c r="AH634" s="26">
        <f>AG634</f>
        <v>542000</v>
      </c>
      <c r="AI634" s="26">
        <v>50000000</v>
      </c>
      <c r="AJ634" s="26">
        <f>IF((AI634-AH634) &gt; 1,0,IF((AI634-AH634)&lt;0,AH634-AI634,AI634-AH634))</f>
        <v>0</v>
      </c>
      <c r="AK634" s="26">
        <v>0.01</v>
      </c>
      <c r="AL634" s="26">
        <f>AJ634*(AK634/100)</f>
        <v>0</v>
      </c>
    </row>
    <row r="635" spans="1:39" x14ac:dyDescent="0.25">
      <c r="A635" s="23"/>
      <c r="B635" s="24"/>
      <c r="C635" s="23"/>
      <c r="D635" s="23"/>
      <c r="E635" s="23"/>
      <c r="F635" s="23"/>
      <c r="G635" s="24"/>
      <c r="H635" s="23"/>
      <c r="I635" s="23"/>
      <c r="J635" s="23"/>
      <c r="K635" s="23"/>
      <c r="L635" s="23"/>
      <c r="M635" s="23"/>
      <c r="N635" s="25"/>
      <c r="O635" s="26"/>
      <c r="P635" s="26"/>
      <c r="Q635" s="23"/>
      <c r="R635" s="23"/>
      <c r="S635" s="27"/>
      <c r="T635" s="23"/>
      <c r="U635" s="23"/>
      <c r="V635" s="24"/>
      <c r="W635" s="23"/>
      <c r="X635" s="23"/>
      <c r="Y635" s="23"/>
      <c r="Z635" s="23"/>
      <c r="AA635" s="28"/>
      <c r="AB635" s="26"/>
      <c r="AC635" s="26"/>
      <c r="AD635" s="28"/>
      <c r="AE635" s="28"/>
      <c r="AF635" s="26"/>
      <c r="AG635" s="26" t="s">
        <v>60</v>
      </c>
      <c r="AH635" s="26">
        <f>SUM(AH632:AH634)</f>
        <v>15906446</v>
      </c>
      <c r="AI635" s="26"/>
      <c r="AJ635" s="26">
        <f>SUM(AJ632:AJ634)</f>
        <v>0</v>
      </c>
      <c r="AK635" s="26"/>
      <c r="AL635" s="26">
        <f>SUM(AL632:AL634)</f>
        <v>0</v>
      </c>
    </row>
    <row r="636" spans="1:39" x14ac:dyDescent="0.25">
      <c r="A636" s="23" t="s">
        <v>2102</v>
      </c>
      <c r="B636" s="24" t="s">
        <v>2103</v>
      </c>
      <c r="C636" s="23" t="s">
        <v>2104</v>
      </c>
      <c r="D636" s="23" t="s">
        <v>2105</v>
      </c>
      <c r="E636" s="23">
        <v>264</v>
      </c>
      <c r="F636" s="23" t="s">
        <v>2106</v>
      </c>
      <c r="G636" s="24" t="s">
        <v>2107</v>
      </c>
      <c r="H636" s="23" t="s">
        <v>43</v>
      </c>
      <c r="I636" s="23" t="s">
        <v>2108</v>
      </c>
      <c r="J636" s="23">
        <v>5</v>
      </c>
      <c r="K636" s="23">
        <v>3</v>
      </c>
      <c r="L636" s="23">
        <v>23</v>
      </c>
      <c r="M636" s="23" t="s">
        <v>75</v>
      </c>
      <c r="N636" s="25">
        <f>((J636*400)+(K636*100))+L636</f>
        <v>2323</v>
      </c>
      <c r="O636" s="26">
        <v>2800</v>
      </c>
      <c r="P636" s="26">
        <f>N636*O636</f>
        <v>6504400</v>
      </c>
      <c r="Q636" s="23"/>
      <c r="R636" s="23"/>
      <c r="S636" s="27"/>
      <c r="T636" s="23"/>
      <c r="U636" s="23"/>
      <c r="V636" s="24"/>
      <c r="W636" s="23"/>
      <c r="X636" s="23"/>
      <c r="Y636" s="23"/>
      <c r="Z636" s="23"/>
      <c r="AA636" s="28"/>
      <c r="AB636" s="26"/>
      <c r="AC636" s="26"/>
      <c r="AD636" s="28"/>
      <c r="AE636" s="28"/>
      <c r="AF636" s="26"/>
      <c r="AG636" s="26">
        <f>AF636+P636</f>
        <v>6504400</v>
      </c>
      <c r="AH636" s="26">
        <f>AG636</f>
        <v>6504400</v>
      </c>
      <c r="AI636" s="26">
        <v>50000000</v>
      </c>
      <c r="AJ636" s="26">
        <f>IF((AI636-AH636) &gt; 1,0,IF((AI636-AH636)&lt;0,AH636-AI636,AI636-AH636))</f>
        <v>0</v>
      </c>
      <c r="AK636" s="26">
        <v>0.01</v>
      </c>
      <c r="AL636" s="26">
        <f>AJ636*(AK636/100)</f>
        <v>0</v>
      </c>
    </row>
    <row r="637" spans="1:39" x14ac:dyDescent="0.25">
      <c r="A637" s="23"/>
      <c r="B637" s="24"/>
      <c r="C637" s="23"/>
      <c r="D637" s="23"/>
      <c r="E637" s="23">
        <v>265</v>
      </c>
      <c r="F637" s="23" t="s">
        <v>2109</v>
      </c>
      <c r="G637" s="24" t="s">
        <v>2110</v>
      </c>
      <c r="H637" s="23" t="s">
        <v>43</v>
      </c>
      <c r="I637" s="23" t="s">
        <v>2111</v>
      </c>
      <c r="J637" s="23">
        <v>0</v>
      </c>
      <c r="K637" s="23">
        <v>0</v>
      </c>
      <c r="L637" s="23">
        <v>86</v>
      </c>
      <c r="M637" s="23" t="s">
        <v>75</v>
      </c>
      <c r="N637" s="25">
        <f>((J637*400)+(K637*100))+L637</f>
        <v>86</v>
      </c>
      <c r="O637" s="26">
        <v>1300</v>
      </c>
      <c r="P637" s="26">
        <f>N637*O637</f>
        <v>111800</v>
      </c>
      <c r="Q637" s="23"/>
      <c r="R637" s="23"/>
      <c r="S637" s="27"/>
      <c r="T637" s="23"/>
      <c r="U637" s="23"/>
      <c r="V637" s="24"/>
      <c r="W637" s="23"/>
      <c r="X637" s="23"/>
      <c r="Y637" s="23"/>
      <c r="Z637" s="23"/>
      <c r="AA637" s="28"/>
      <c r="AB637" s="26"/>
      <c r="AC637" s="26"/>
      <c r="AD637" s="28"/>
      <c r="AE637" s="28"/>
      <c r="AF637" s="26"/>
      <c r="AG637" s="26">
        <f>AF637+P637</f>
        <v>111800</v>
      </c>
      <c r="AH637" s="26">
        <f>AG637</f>
        <v>111800</v>
      </c>
      <c r="AI637" s="26">
        <v>50000000</v>
      </c>
      <c r="AJ637" s="26">
        <f>IF((AI637-AH637) &gt; 1,0,IF((AI637-AH637)&lt;0,AH637-AI637,AI637-AH637))</f>
        <v>0</v>
      </c>
      <c r="AK637" s="26">
        <v>0.01</v>
      </c>
      <c r="AL637" s="26">
        <f>AJ637*(AK637/100)</f>
        <v>0</v>
      </c>
    </row>
    <row r="638" spans="1:39" x14ac:dyDescent="0.25">
      <c r="A638" s="23"/>
      <c r="B638" s="24"/>
      <c r="C638" s="23"/>
      <c r="D638" s="23"/>
      <c r="E638" s="23"/>
      <c r="F638" s="23"/>
      <c r="G638" s="24"/>
      <c r="H638" s="23"/>
      <c r="I638" s="23"/>
      <c r="J638" s="23"/>
      <c r="K638" s="23"/>
      <c r="L638" s="23"/>
      <c r="M638" s="23"/>
      <c r="N638" s="25"/>
      <c r="O638" s="26"/>
      <c r="P638" s="26"/>
      <c r="Q638" s="23"/>
      <c r="R638" s="23"/>
      <c r="S638" s="27"/>
      <c r="T638" s="23"/>
      <c r="U638" s="23"/>
      <c r="V638" s="24"/>
      <c r="W638" s="23"/>
      <c r="X638" s="23"/>
      <c r="Y638" s="23"/>
      <c r="Z638" s="23"/>
      <c r="AA638" s="28"/>
      <c r="AB638" s="26"/>
      <c r="AC638" s="26"/>
      <c r="AD638" s="28"/>
      <c r="AE638" s="28"/>
      <c r="AF638" s="26"/>
      <c r="AG638" s="26" t="s">
        <v>60</v>
      </c>
      <c r="AH638" s="26">
        <f>SUM(AH636:AH637)</f>
        <v>6616200</v>
      </c>
      <c r="AI638" s="26"/>
      <c r="AJ638" s="26">
        <f>SUM(AJ636:AJ637)</f>
        <v>0</v>
      </c>
      <c r="AK638" s="26"/>
      <c r="AL638" s="26">
        <f>SUM(AL636:AL637)</f>
        <v>0</v>
      </c>
    </row>
    <row r="639" spans="1:39" x14ac:dyDescent="0.25">
      <c r="A639" s="23" t="s">
        <v>2112</v>
      </c>
      <c r="B639" s="24" t="s">
        <v>2113</v>
      </c>
      <c r="C639" s="23" t="s">
        <v>2114</v>
      </c>
      <c r="D639" s="23" t="s">
        <v>2115</v>
      </c>
      <c r="E639" s="23">
        <v>266</v>
      </c>
      <c r="F639" s="23" t="s">
        <v>2116</v>
      </c>
      <c r="G639" s="24" t="s">
        <v>2117</v>
      </c>
      <c r="H639" s="23" t="s">
        <v>43</v>
      </c>
      <c r="I639" s="23" t="s">
        <v>2118</v>
      </c>
      <c r="J639" s="23">
        <v>0</v>
      </c>
      <c r="K639" s="23">
        <v>0</v>
      </c>
      <c r="L639" s="23">
        <v>33</v>
      </c>
      <c r="M639" s="23" t="s">
        <v>59</v>
      </c>
      <c r="N639" s="25">
        <f>((J639*400)+(K639*100))+L639</f>
        <v>33</v>
      </c>
      <c r="O639" s="26">
        <v>5000</v>
      </c>
      <c r="P639" s="26">
        <f>N639*O639</f>
        <v>165000</v>
      </c>
      <c r="Q639" s="23">
        <v>1</v>
      </c>
      <c r="R639" s="23" t="s">
        <v>2112</v>
      </c>
      <c r="S639" s="27" t="s">
        <v>2113</v>
      </c>
      <c r="T639" s="23" t="s">
        <v>2114</v>
      </c>
      <c r="U639" s="23" t="s">
        <v>2119</v>
      </c>
      <c r="V639" s="24" t="s">
        <v>2120</v>
      </c>
      <c r="W639" s="23" t="s">
        <v>142</v>
      </c>
      <c r="X639" s="23" t="s">
        <v>143</v>
      </c>
      <c r="Y639" s="23" t="s">
        <v>50</v>
      </c>
      <c r="Z639" s="23">
        <v>174</v>
      </c>
      <c r="AA639" s="28">
        <v>100</v>
      </c>
      <c r="AB639" s="26">
        <v>7950</v>
      </c>
      <c r="AC639" s="26">
        <f>Z639*AB639</f>
        <v>1383300</v>
      </c>
      <c r="AD639" s="28">
        <v>17</v>
      </c>
      <c r="AE639" s="28">
        <v>60</v>
      </c>
      <c r="AF639" s="26">
        <f>(AC639*(100-AE639))/100</f>
        <v>553320</v>
      </c>
      <c r="AG639" s="26">
        <f>P639+AF639</f>
        <v>718320</v>
      </c>
      <c r="AH639" s="26">
        <f>(AG639*AA639)/100</f>
        <v>718320</v>
      </c>
      <c r="AI639" s="26">
        <v>50000000</v>
      </c>
      <c r="AJ639" s="26">
        <f>IF((AI639-AH639) &gt; 1,0,IF((AI639-AH639)&lt;0,AH639-AI639,AI639-AH639))</f>
        <v>0</v>
      </c>
      <c r="AK639" s="26">
        <v>0.02</v>
      </c>
      <c r="AL639" s="26">
        <f>ROUND(AJ639*(AK639/100),2)</f>
        <v>0</v>
      </c>
      <c r="AM639" s="3" t="s">
        <v>110</v>
      </c>
    </row>
    <row r="640" spans="1:39" x14ac:dyDescent="0.25">
      <c r="A640" s="23"/>
      <c r="B640" s="24"/>
      <c r="C640" s="23"/>
      <c r="D640" s="23"/>
      <c r="E640" s="23">
        <v>267</v>
      </c>
      <c r="F640" s="23" t="s">
        <v>2121</v>
      </c>
      <c r="G640" s="24" t="s">
        <v>2122</v>
      </c>
      <c r="H640" s="23" t="s">
        <v>43</v>
      </c>
      <c r="I640" s="23" t="s">
        <v>2123</v>
      </c>
      <c r="J640" s="23">
        <v>0</v>
      </c>
      <c r="K640" s="23">
        <v>0</v>
      </c>
      <c r="L640" s="23">
        <v>50</v>
      </c>
      <c r="M640" s="23" t="s">
        <v>75</v>
      </c>
      <c r="N640" s="25">
        <f>((J640*400)+(K640*100))+L640</f>
        <v>50</v>
      </c>
      <c r="O640" s="26">
        <v>5000</v>
      </c>
      <c r="P640" s="26">
        <f>N640*O640</f>
        <v>250000</v>
      </c>
      <c r="Q640" s="23"/>
      <c r="R640" s="23"/>
      <c r="S640" s="27"/>
      <c r="T640" s="23"/>
      <c r="U640" s="23"/>
      <c r="V640" s="24"/>
      <c r="W640" s="23"/>
      <c r="X640" s="23"/>
      <c r="Y640" s="23"/>
      <c r="Z640" s="23"/>
      <c r="AA640" s="28"/>
      <c r="AB640" s="26"/>
      <c r="AC640" s="26"/>
      <c r="AD640" s="28"/>
      <c r="AE640" s="28"/>
      <c r="AF640" s="26"/>
      <c r="AG640" s="26">
        <f>AF640+P640</f>
        <v>250000</v>
      </c>
      <c r="AH640" s="26">
        <f>AG640</f>
        <v>250000</v>
      </c>
      <c r="AI640" s="26">
        <v>50000000</v>
      </c>
      <c r="AJ640" s="26">
        <f>IF((AI640-AH640) &gt; 1,0,IF((AI640-AH640)&lt;0,AH640-AI640,AI640-AH640))</f>
        <v>0</v>
      </c>
      <c r="AK640" s="26">
        <v>0.01</v>
      </c>
      <c r="AL640" s="26">
        <f>AJ640*(AK640/100)</f>
        <v>0</v>
      </c>
    </row>
    <row r="641" spans="1:39" x14ac:dyDescent="0.25">
      <c r="A641" s="23"/>
      <c r="B641" s="24"/>
      <c r="C641" s="23"/>
      <c r="D641" s="23"/>
      <c r="E641" s="23"/>
      <c r="F641" s="23"/>
      <c r="G641" s="24"/>
      <c r="H641" s="23"/>
      <c r="I641" s="23"/>
      <c r="J641" s="23"/>
      <c r="K641" s="23"/>
      <c r="L641" s="23"/>
      <c r="M641" s="23"/>
      <c r="N641" s="25"/>
      <c r="O641" s="26"/>
      <c r="P641" s="26"/>
      <c r="Q641" s="23"/>
      <c r="R641" s="23"/>
      <c r="S641" s="27"/>
      <c r="T641" s="23"/>
      <c r="U641" s="23"/>
      <c r="V641" s="24"/>
      <c r="W641" s="23"/>
      <c r="X641" s="23"/>
      <c r="Y641" s="23"/>
      <c r="Z641" s="23"/>
      <c r="AA641" s="28"/>
      <c r="AB641" s="26"/>
      <c r="AC641" s="26"/>
      <c r="AD641" s="28"/>
      <c r="AE641" s="28"/>
      <c r="AF641" s="26"/>
      <c r="AG641" s="26" t="s">
        <v>60</v>
      </c>
      <c r="AH641" s="26">
        <f>SUM(AH639:AH640)</f>
        <v>968320</v>
      </c>
      <c r="AI641" s="26"/>
      <c r="AJ641" s="26">
        <f>SUM(AJ639:AJ640)</f>
        <v>0</v>
      </c>
      <c r="AK641" s="26"/>
      <c r="AL641" s="26">
        <f>SUM(AL639:AL640)</f>
        <v>0</v>
      </c>
    </row>
    <row r="642" spans="1:39" x14ac:dyDescent="0.25">
      <c r="A642" s="23" t="s">
        <v>2124</v>
      </c>
      <c r="B642" s="24" t="s">
        <v>2125</v>
      </c>
      <c r="C642" s="23" t="s">
        <v>2126</v>
      </c>
      <c r="D642" s="23" t="s">
        <v>2127</v>
      </c>
      <c r="E642" s="23">
        <v>268</v>
      </c>
      <c r="F642" s="23" t="s">
        <v>2128</v>
      </c>
      <c r="G642" s="24" t="s">
        <v>2129</v>
      </c>
      <c r="H642" s="23" t="s">
        <v>43</v>
      </c>
      <c r="I642" s="23" t="s">
        <v>2130</v>
      </c>
      <c r="J642" s="23">
        <v>0</v>
      </c>
      <c r="K642" s="23">
        <v>2</v>
      </c>
      <c r="L642" s="23">
        <v>3</v>
      </c>
      <c r="M642" s="23" t="s">
        <v>75</v>
      </c>
      <c r="N642" s="25">
        <f t="shared" ref="N642:N652" si="87">((J642*400)+(K642*100))+L642</f>
        <v>203</v>
      </c>
      <c r="O642" s="26">
        <v>6150</v>
      </c>
      <c r="P642" s="26">
        <f t="shared" ref="P642:P652" si="88">N642*O642</f>
        <v>1248450</v>
      </c>
      <c r="Q642" s="23"/>
      <c r="R642" s="23"/>
      <c r="S642" s="27"/>
      <c r="T642" s="23"/>
      <c r="U642" s="23"/>
      <c r="V642" s="24"/>
      <c r="W642" s="23"/>
      <c r="X642" s="23"/>
      <c r="Y642" s="23"/>
      <c r="Z642" s="23"/>
      <c r="AA642" s="28"/>
      <c r="AB642" s="26"/>
      <c r="AC642" s="26"/>
      <c r="AD642" s="28"/>
      <c r="AE642" s="28"/>
      <c r="AF642" s="26"/>
      <c r="AG642" s="26">
        <f>AF642+P642</f>
        <v>1248450</v>
      </c>
      <c r="AH642" s="26">
        <f>AG642</f>
        <v>1248450</v>
      </c>
      <c r="AI642" s="26">
        <v>50000000</v>
      </c>
      <c r="AJ642" s="26">
        <f t="shared" ref="AJ642:AJ652" si="89">IF((AI642-AH642) &gt; 1,0,IF((AI642-AH642)&lt;0,AH642-AI642,AI642-AH642))</f>
        <v>0</v>
      </c>
      <c r="AK642" s="26">
        <v>0.01</v>
      </c>
      <c r="AL642" s="26">
        <f>AJ642*(AK642/100)</f>
        <v>0</v>
      </c>
    </row>
    <row r="643" spans="1:39" x14ac:dyDescent="0.25">
      <c r="A643" s="23"/>
      <c r="B643" s="24"/>
      <c r="C643" s="23"/>
      <c r="D643" s="23"/>
      <c r="E643" s="23">
        <v>269</v>
      </c>
      <c r="F643" s="23" t="s">
        <v>2131</v>
      </c>
      <c r="G643" s="24" t="s">
        <v>2132</v>
      </c>
      <c r="H643" s="23" t="s">
        <v>43</v>
      </c>
      <c r="I643" s="23" t="s">
        <v>2133</v>
      </c>
      <c r="J643" s="23">
        <v>2</v>
      </c>
      <c r="K643" s="23">
        <v>2</v>
      </c>
      <c r="L643" s="23">
        <v>37.869999999999997</v>
      </c>
      <c r="M643" s="23" t="s">
        <v>75</v>
      </c>
      <c r="N643" s="25">
        <f t="shared" si="87"/>
        <v>1037.8699999999999</v>
      </c>
      <c r="O643" s="26">
        <v>3000</v>
      </c>
      <c r="P643" s="26">
        <f t="shared" si="88"/>
        <v>3113609.9999999995</v>
      </c>
      <c r="Q643" s="23"/>
      <c r="R643" s="23"/>
      <c r="S643" s="27"/>
      <c r="T643" s="23"/>
      <c r="U643" s="23"/>
      <c r="V643" s="24"/>
      <c r="W643" s="23"/>
      <c r="X643" s="23"/>
      <c r="Y643" s="23"/>
      <c r="Z643" s="23"/>
      <c r="AA643" s="28"/>
      <c r="AB643" s="26"/>
      <c r="AC643" s="26"/>
      <c r="AD643" s="28"/>
      <c r="AE643" s="28"/>
      <c r="AF643" s="26"/>
      <c r="AG643" s="26">
        <f>AF643+P643</f>
        <v>3113609.9999999995</v>
      </c>
      <c r="AH643" s="26">
        <f>AG643</f>
        <v>3113609.9999999995</v>
      </c>
      <c r="AI643" s="26">
        <v>50000000</v>
      </c>
      <c r="AJ643" s="26">
        <f t="shared" si="89"/>
        <v>0</v>
      </c>
      <c r="AK643" s="26">
        <v>0.01</v>
      </c>
      <c r="AL643" s="26">
        <f>AJ643*(AK643/100)</f>
        <v>0</v>
      </c>
    </row>
    <row r="644" spans="1:39" x14ac:dyDescent="0.25">
      <c r="A644" s="23"/>
      <c r="B644" s="24"/>
      <c r="C644" s="23"/>
      <c r="D644" s="23"/>
      <c r="E644" s="23"/>
      <c r="F644" s="23"/>
      <c r="G644" s="24"/>
      <c r="H644" s="23"/>
      <c r="I644" s="23"/>
      <c r="J644" s="23">
        <v>0</v>
      </c>
      <c r="K644" s="23">
        <v>0</v>
      </c>
      <c r="L644" s="23">
        <v>46.13</v>
      </c>
      <c r="M644" s="23" t="s">
        <v>59</v>
      </c>
      <c r="N644" s="25">
        <f t="shared" si="87"/>
        <v>46.13</v>
      </c>
      <c r="O644" s="26">
        <v>3000</v>
      </c>
      <c r="P644" s="26">
        <f t="shared" si="88"/>
        <v>138390</v>
      </c>
      <c r="Q644" s="23">
        <v>1</v>
      </c>
      <c r="R644" s="23" t="s">
        <v>2124</v>
      </c>
      <c r="S644" s="27" t="s">
        <v>2125</v>
      </c>
      <c r="T644" s="23" t="s">
        <v>2126</v>
      </c>
      <c r="U644" s="23" t="s">
        <v>2134</v>
      </c>
      <c r="V644" s="24" t="s">
        <v>2135</v>
      </c>
      <c r="W644" s="23" t="s">
        <v>48</v>
      </c>
      <c r="X644" s="23" t="s">
        <v>49</v>
      </c>
      <c r="Y644" s="23" t="s">
        <v>81</v>
      </c>
      <c r="Z644" s="23">
        <v>184.5</v>
      </c>
      <c r="AA644" s="28">
        <v>100</v>
      </c>
      <c r="AB644" s="26">
        <v>8300</v>
      </c>
      <c r="AC644" s="26">
        <f>Z644*AB644</f>
        <v>1531350</v>
      </c>
      <c r="AD644" s="28">
        <v>41</v>
      </c>
      <c r="AE644" s="28">
        <v>72</v>
      </c>
      <c r="AF644" s="26">
        <f>(AC644*(100-AE644))/100</f>
        <v>428778</v>
      </c>
      <c r="AG644" s="26">
        <f>P644+AF644</f>
        <v>567168</v>
      </c>
      <c r="AH644" s="26">
        <f>(AG644*AA644)/100</f>
        <v>567168</v>
      </c>
      <c r="AI644" s="26">
        <v>0</v>
      </c>
      <c r="AJ644" s="26">
        <f t="shared" si="89"/>
        <v>567168</v>
      </c>
      <c r="AK644" s="26">
        <v>0.02</v>
      </c>
      <c r="AL644" s="26">
        <f>ROUND(AJ644*(AK644/100),2)</f>
        <v>113.43</v>
      </c>
      <c r="AM644" s="3" t="s">
        <v>51</v>
      </c>
    </row>
    <row r="645" spans="1:39" x14ac:dyDescent="0.25">
      <c r="A645" s="23"/>
      <c r="B645" s="24"/>
      <c r="C645" s="23"/>
      <c r="D645" s="23"/>
      <c r="E645" s="23">
        <v>270</v>
      </c>
      <c r="F645" s="23" t="s">
        <v>2136</v>
      </c>
      <c r="G645" s="24" t="s">
        <v>2137</v>
      </c>
      <c r="H645" s="23" t="s">
        <v>43</v>
      </c>
      <c r="I645" s="23" t="s">
        <v>2138</v>
      </c>
      <c r="J645" s="23">
        <v>3</v>
      </c>
      <c r="K645" s="23">
        <v>0</v>
      </c>
      <c r="L645" s="23">
        <v>20</v>
      </c>
      <c r="M645" s="23" t="s">
        <v>75</v>
      </c>
      <c r="N645" s="25">
        <f t="shared" si="87"/>
        <v>1220</v>
      </c>
      <c r="O645" s="26">
        <v>3750</v>
      </c>
      <c r="P645" s="26">
        <f t="shared" si="88"/>
        <v>4575000</v>
      </c>
      <c r="Q645" s="23"/>
      <c r="R645" s="23"/>
      <c r="S645" s="27"/>
      <c r="T645" s="23"/>
      <c r="U645" s="23"/>
      <c r="V645" s="24"/>
      <c r="W645" s="23"/>
      <c r="X645" s="23"/>
      <c r="Y645" s="23"/>
      <c r="Z645" s="23"/>
      <c r="AA645" s="28"/>
      <c r="AB645" s="26"/>
      <c r="AC645" s="26"/>
      <c r="AD645" s="28"/>
      <c r="AE645" s="28"/>
      <c r="AF645" s="26"/>
      <c r="AG645" s="26">
        <f>AF645+P645</f>
        <v>4575000</v>
      </c>
      <c r="AH645" s="26">
        <f>AG645</f>
        <v>4575000</v>
      </c>
      <c r="AI645" s="26">
        <v>50000000</v>
      </c>
      <c r="AJ645" s="26">
        <f t="shared" si="89"/>
        <v>0</v>
      </c>
      <c r="AK645" s="26">
        <v>0.01</v>
      </c>
      <c r="AL645" s="26">
        <f>AJ645*(AK645/100)</f>
        <v>0</v>
      </c>
    </row>
    <row r="646" spans="1:39" x14ac:dyDescent="0.25">
      <c r="A646" s="23"/>
      <c r="B646" s="24"/>
      <c r="C646" s="23"/>
      <c r="D646" s="23"/>
      <c r="E646" s="23">
        <v>271</v>
      </c>
      <c r="F646" s="23" t="s">
        <v>2139</v>
      </c>
      <c r="G646" s="24" t="s">
        <v>2140</v>
      </c>
      <c r="H646" s="23" t="s">
        <v>43</v>
      </c>
      <c r="I646" s="23" t="s">
        <v>2141</v>
      </c>
      <c r="J646" s="23">
        <v>0</v>
      </c>
      <c r="K646" s="23">
        <v>0</v>
      </c>
      <c r="L646" s="23">
        <v>47.52</v>
      </c>
      <c r="M646" s="23" t="s">
        <v>59</v>
      </c>
      <c r="N646" s="25">
        <f t="shared" si="87"/>
        <v>47.52</v>
      </c>
      <c r="O646" s="26">
        <v>6150</v>
      </c>
      <c r="P646" s="26">
        <f t="shared" si="88"/>
        <v>292248</v>
      </c>
      <c r="Q646" s="23">
        <v>1</v>
      </c>
      <c r="R646" s="23" t="s">
        <v>2142</v>
      </c>
      <c r="S646" s="27" t="s">
        <v>2143</v>
      </c>
      <c r="T646" s="23" t="s">
        <v>2144</v>
      </c>
      <c r="U646" s="23" t="s">
        <v>2145</v>
      </c>
      <c r="V646" s="24" t="s">
        <v>2146</v>
      </c>
      <c r="W646" s="23" t="s">
        <v>48</v>
      </c>
      <c r="X646" s="23" t="s">
        <v>49</v>
      </c>
      <c r="Y646" s="23" t="s">
        <v>50</v>
      </c>
      <c r="Z646" s="23">
        <v>135</v>
      </c>
      <c r="AA646" s="28">
        <v>100</v>
      </c>
      <c r="AB646" s="26">
        <v>8300</v>
      </c>
      <c r="AC646" s="26">
        <f t="shared" ref="AC646:AC651" si="90">Z646*AB646</f>
        <v>1120500</v>
      </c>
      <c r="AD646" s="28">
        <v>3</v>
      </c>
      <c r="AE646" s="28">
        <v>3</v>
      </c>
      <c r="AF646" s="26">
        <f t="shared" ref="AF646:AF651" si="91">(AC646*(100-AE646))/100</f>
        <v>1086885</v>
      </c>
      <c r="AG646" s="26">
        <f t="shared" ref="AG646:AG651" si="92">P646+AF646</f>
        <v>1379133</v>
      </c>
      <c r="AH646" s="26">
        <f t="shared" ref="AH646:AH651" si="93">(AG646*AA646)/100</f>
        <v>1379133</v>
      </c>
      <c r="AI646" s="26">
        <v>10000000</v>
      </c>
      <c r="AJ646" s="26">
        <f t="shared" si="89"/>
        <v>0</v>
      </c>
      <c r="AK646" s="26">
        <v>0.02</v>
      </c>
      <c r="AL646" s="26">
        <f t="shared" ref="AL646:AL651" si="94">ROUND(AJ646*(AK646/100),2)</f>
        <v>0</v>
      </c>
      <c r="AM646" s="3" t="s">
        <v>51</v>
      </c>
    </row>
    <row r="647" spans="1:39" x14ac:dyDescent="0.25">
      <c r="A647" s="23"/>
      <c r="B647" s="24"/>
      <c r="C647" s="23"/>
      <c r="D647" s="23"/>
      <c r="E647" s="23"/>
      <c r="F647" s="23"/>
      <c r="G647" s="24"/>
      <c r="H647" s="23"/>
      <c r="I647" s="23"/>
      <c r="J647" s="23">
        <v>0</v>
      </c>
      <c r="K647" s="23">
        <v>0</v>
      </c>
      <c r="L647" s="23">
        <v>40.69</v>
      </c>
      <c r="M647" s="23" t="s">
        <v>59</v>
      </c>
      <c r="N647" s="25">
        <f t="shared" si="87"/>
        <v>40.69</v>
      </c>
      <c r="O647" s="26">
        <v>6150</v>
      </c>
      <c r="P647" s="26">
        <f t="shared" si="88"/>
        <v>250243.5</v>
      </c>
      <c r="Q647" s="23">
        <v>1</v>
      </c>
      <c r="R647" s="23" t="s">
        <v>2142</v>
      </c>
      <c r="S647" s="27" t="s">
        <v>2143</v>
      </c>
      <c r="T647" s="23" t="s">
        <v>2144</v>
      </c>
      <c r="U647" s="23" t="s">
        <v>2145</v>
      </c>
      <c r="V647" s="24" t="s">
        <v>2147</v>
      </c>
      <c r="W647" s="23" t="s">
        <v>48</v>
      </c>
      <c r="X647" s="23" t="s">
        <v>49</v>
      </c>
      <c r="Y647" s="23" t="s">
        <v>50</v>
      </c>
      <c r="Z647" s="23">
        <v>114</v>
      </c>
      <c r="AA647" s="28">
        <v>100</v>
      </c>
      <c r="AB647" s="26">
        <v>8300</v>
      </c>
      <c r="AC647" s="26">
        <f t="shared" si="90"/>
        <v>946200</v>
      </c>
      <c r="AD647" s="28">
        <v>3</v>
      </c>
      <c r="AE647" s="28">
        <v>3</v>
      </c>
      <c r="AF647" s="26">
        <f t="shared" si="91"/>
        <v>917814</v>
      </c>
      <c r="AG647" s="26">
        <f t="shared" si="92"/>
        <v>1168057.5</v>
      </c>
      <c r="AH647" s="26">
        <f t="shared" si="93"/>
        <v>1168057.5</v>
      </c>
      <c r="AI647" s="26">
        <v>10000000</v>
      </c>
      <c r="AJ647" s="26">
        <f t="shared" si="89"/>
        <v>0</v>
      </c>
      <c r="AK647" s="26">
        <v>0.02</v>
      </c>
      <c r="AL647" s="26">
        <f t="shared" si="94"/>
        <v>0</v>
      </c>
      <c r="AM647" s="3" t="s">
        <v>51</v>
      </c>
    </row>
    <row r="648" spans="1:39" x14ac:dyDescent="0.25">
      <c r="A648" s="23"/>
      <c r="B648" s="24"/>
      <c r="C648" s="23"/>
      <c r="D648" s="23"/>
      <c r="E648" s="23"/>
      <c r="F648" s="23"/>
      <c r="G648" s="24"/>
      <c r="H648" s="23"/>
      <c r="I648" s="23"/>
      <c r="J648" s="23">
        <v>0</v>
      </c>
      <c r="K648" s="23">
        <v>0</v>
      </c>
      <c r="L648" s="23">
        <v>1.31</v>
      </c>
      <c r="M648" s="23" t="s">
        <v>59</v>
      </c>
      <c r="N648" s="25">
        <f t="shared" si="87"/>
        <v>1.31</v>
      </c>
      <c r="O648" s="26">
        <v>6150</v>
      </c>
      <c r="P648" s="26">
        <f t="shared" si="88"/>
        <v>8056.5</v>
      </c>
      <c r="Q648" s="23">
        <v>1</v>
      </c>
      <c r="R648" s="23" t="s">
        <v>2142</v>
      </c>
      <c r="S648" s="27" t="s">
        <v>2143</v>
      </c>
      <c r="T648" s="23" t="s">
        <v>2144</v>
      </c>
      <c r="U648" s="23" t="s">
        <v>2145</v>
      </c>
      <c r="V648" s="24" t="s">
        <v>2148</v>
      </c>
      <c r="W648" s="23" t="s">
        <v>403</v>
      </c>
      <c r="X648" s="23" t="s">
        <v>49</v>
      </c>
      <c r="Y648" s="23" t="s">
        <v>50</v>
      </c>
      <c r="Z648" s="23">
        <v>5.25</v>
      </c>
      <c r="AA648" s="28">
        <v>100</v>
      </c>
      <c r="AB648" s="26">
        <v>6100</v>
      </c>
      <c r="AC648" s="26">
        <f t="shared" si="90"/>
        <v>32025</v>
      </c>
      <c r="AD648" s="28">
        <v>3</v>
      </c>
      <c r="AE648" s="28">
        <v>3</v>
      </c>
      <c r="AF648" s="26">
        <f t="shared" si="91"/>
        <v>31064.25</v>
      </c>
      <c r="AG648" s="26">
        <f t="shared" si="92"/>
        <v>39120.75</v>
      </c>
      <c r="AH648" s="26">
        <f t="shared" si="93"/>
        <v>39120.75</v>
      </c>
      <c r="AI648" s="26">
        <v>10000000</v>
      </c>
      <c r="AJ648" s="26">
        <f t="shared" si="89"/>
        <v>0</v>
      </c>
      <c r="AK648" s="26">
        <v>0.02</v>
      </c>
      <c r="AL648" s="26">
        <f t="shared" si="94"/>
        <v>0</v>
      </c>
      <c r="AM648" s="3" t="s">
        <v>421</v>
      </c>
    </row>
    <row r="649" spans="1:39" x14ac:dyDescent="0.25">
      <c r="A649" s="23"/>
      <c r="B649" s="24"/>
      <c r="C649" s="23"/>
      <c r="D649" s="23"/>
      <c r="E649" s="23"/>
      <c r="F649" s="23"/>
      <c r="G649" s="24"/>
      <c r="H649" s="23"/>
      <c r="I649" s="23"/>
      <c r="J649" s="23">
        <v>0</v>
      </c>
      <c r="K649" s="23">
        <v>0</v>
      </c>
      <c r="L649" s="23">
        <v>77.3</v>
      </c>
      <c r="M649" s="23" t="s">
        <v>59</v>
      </c>
      <c r="N649" s="25">
        <f t="shared" si="87"/>
        <v>77.3</v>
      </c>
      <c r="O649" s="26">
        <v>6150</v>
      </c>
      <c r="P649" s="26">
        <f t="shared" si="88"/>
        <v>475395</v>
      </c>
      <c r="Q649" s="23">
        <v>1</v>
      </c>
      <c r="R649" s="23" t="s">
        <v>2124</v>
      </c>
      <c r="S649" s="27" t="s">
        <v>2125</v>
      </c>
      <c r="T649" s="23" t="s">
        <v>2126</v>
      </c>
      <c r="U649" s="23" t="s">
        <v>2134</v>
      </c>
      <c r="V649" s="24" t="s">
        <v>2149</v>
      </c>
      <c r="W649" s="23" t="s">
        <v>109</v>
      </c>
      <c r="X649" s="23" t="s">
        <v>49</v>
      </c>
      <c r="Y649" s="23" t="s">
        <v>50</v>
      </c>
      <c r="Z649" s="23">
        <v>318.5</v>
      </c>
      <c r="AA649" s="28">
        <v>100</v>
      </c>
      <c r="AB649" s="26">
        <v>8150</v>
      </c>
      <c r="AC649" s="26">
        <f t="shared" si="90"/>
        <v>2595775</v>
      </c>
      <c r="AD649" s="28">
        <v>3</v>
      </c>
      <c r="AE649" s="28">
        <v>3</v>
      </c>
      <c r="AF649" s="26">
        <f t="shared" si="91"/>
        <v>2517901.75</v>
      </c>
      <c r="AG649" s="26">
        <f t="shared" si="92"/>
        <v>2993296.75</v>
      </c>
      <c r="AH649" s="26">
        <f t="shared" si="93"/>
        <v>2993296.75</v>
      </c>
      <c r="AI649" s="26">
        <v>50000000</v>
      </c>
      <c r="AJ649" s="26">
        <f t="shared" si="89"/>
        <v>0</v>
      </c>
      <c r="AK649" s="26">
        <v>0.02</v>
      </c>
      <c r="AL649" s="26">
        <f t="shared" si="94"/>
        <v>0</v>
      </c>
      <c r="AM649" s="3" t="s">
        <v>110</v>
      </c>
    </row>
    <row r="650" spans="1:39" x14ac:dyDescent="0.25">
      <c r="A650" s="23"/>
      <c r="B650" s="24"/>
      <c r="C650" s="23"/>
      <c r="D650" s="23"/>
      <c r="E650" s="23"/>
      <c r="F650" s="23"/>
      <c r="G650" s="24"/>
      <c r="H650" s="23"/>
      <c r="I650" s="23"/>
      <c r="J650" s="23">
        <v>0</v>
      </c>
      <c r="K650" s="23">
        <v>0</v>
      </c>
      <c r="L650" s="23">
        <v>23.75</v>
      </c>
      <c r="M650" s="23" t="s">
        <v>59</v>
      </c>
      <c r="N650" s="25">
        <f t="shared" si="87"/>
        <v>23.75</v>
      </c>
      <c r="O650" s="26">
        <v>6150</v>
      </c>
      <c r="P650" s="26">
        <f t="shared" si="88"/>
        <v>146062.5</v>
      </c>
      <c r="Q650" s="23">
        <v>1</v>
      </c>
      <c r="R650" s="23" t="s">
        <v>2124</v>
      </c>
      <c r="S650" s="27" t="s">
        <v>2125</v>
      </c>
      <c r="T650" s="23" t="s">
        <v>2126</v>
      </c>
      <c r="U650" s="23" t="s">
        <v>2134</v>
      </c>
      <c r="V650" s="24" t="s">
        <v>2150</v>
      </c>
      <c r="W650" s="23" t="s">
        <v>53</v>
      </c>
      <c r="X650" s="23" t="s">
        <v>49</v>
      </c>
      <c r="Y650" s="23" t="s">
        <v>50</v>
      </c>
      <c r="Z650" s="23">
        <v>95</v>
      </c>
      <c r="AA650" s="28">
        <v>100</v>
      </c>
      <c r="AB650" s="26">
        <v>2750</v>
      </c>
      <c r="AC650" s="26">
        <f t="shared" si="90"/>
        <v>261250</v>
      </c>
      <c r="AD650" s="28">
        <v>3</v>
      </c>
      <c r="AE650" s="28">
        <v>3</v>
      </c>
      <c r="AF650" s="26">
        <f t="shared" si="91"/>
        <v>253412.5</v>
      </c>
      <c r="AG650" s="26">
        <f t="shared" si="92"/>
        <v>399475</v>
      </c>
      <c r="AH650" s="26">
        <f t="shared" si="93"/>
        <v>399475</v>
      </c>
      <c r="AI650" s="26">
        <v>50000000</v>
      </c>
      <c r="AJ650" s="26">
        <f t="shared" si="89"/>
        <v>0</v>
      </c>
      <c r="AK650" s="26">
        <v>0.02</v>
      </c>
      <c r="AL650" s="26">
        <f t="shared" si="94"/>
        <v>0</v>
      </c>
      <c r="AM650" s="3" t="s">
        <v>83</v>
      </c>
    </row>
    <row r="651" spans="1:39" x14ac:dyDescent="0.25">
      <c r="A651" s="23"/>
      <c r="B651" s="24"/>
      <c r="C651" s="23"/>
      <c r="D651" s="23"/>
      <c r="E651" s="23"/>
      <c r="F651" s="23"/>
      <c r="G651" s="24"/>
      <c r="H651" s="23"/>
      <c r="I651" s="23"/>
      <c r="J651" s="23">
        <v>0</v>
      </c>
      <c r="K651" s="23">
        <v>0</v>
      </c>
      <c r="L651" s="23">
        <v>17.43</v>
      </c>
      <c r="M651" s="23" t="s">
        <v>59</v>
      </c>
      <c r="N651" s="25">
        <f t="shared" si="87"/>
        <v>17.43</v>
      </c>
      <c r="O651" s="26">
        <v>6150</v>
      </c>
      <c r="P651" s="26">
        <f t="shared" si="88"/>
        <v>107194.5</v>
      </c>
      <c r="Q651" s="23">
        <v>1</v>
      </c>
      <c r="R651" s="23" t="s">
        <v>2124</v>
      </c>
      <c r="S651" s="27" t="s">
        <v>2125</v>
      </c>
      <c r="T651" s="23" t="s">
        <v>2126</v>
      </c>
      <c r="U651" s="23" t="s">
        <v>2134</v>
      </c>
      <c r="V651" s="24" t="s">
        <v>2151</v>
      </c>
      <c r="W651" s="23" t="s">
        <v>109</v>
      </c>
      <c r="X651" s="23" t="s">
        <v>49</v>
      </c>
      <c r="Y651" s="23" t="s">
        <v>50</v>
      </c>
      <c r="Z651" s="23">
        <v>49.5</v>
      </c>
      <c r="AA651" s="28">
        <v>100</v>
      </c>
      <c r="AB651" s="26">
        <v>8150</v>
      </c>
      <c r="AC651" s="26">
        <f t="shared" si="90"/>
        <v>403425</v>
      </c>
      <c r="AD651" s="28">
        <v>3</v>
      </c>
      <c r="AE651" s="28">
        <v>3</v>
      </c>
      <c r="AF651" s="26">
        <f t="shared" si="91"/>
        <v>391322.25</v>
      </c>
      <c r="AG651" s="26">
        <f t="shared" si="92"/>
        <v>498516.75</v>
      </c>
      <c r="AH651" s="26">
        <f t="shared" si="93"/>
        <v>498516.75</v>
      </c>
      <c r="AI651" s="26">
        <v>50000000</v>
      </c>
      <c r="AJ651" s="26">
        <f t="shared" si="89"/>
        <v>0</v>
      </c>
      <c r="AK651" s="26">
        <v>0.02</v>
      </c>
      <c r="AL651" s="26">
        <f t="shared" si="94"/>
        <v>0</v>
      </c>
      <c r="AM651" s="3" t="s">
        <v>51</v>
      </c>
    </row>
    <row r="652" spans="1:39" x14ac:dyDescent="0.25">
      <c r="A652" s="23"/>
      <c r="B652" s="24"/>
      <c r="C652" s="23"/>
      <c r="D652" s="23"/>
      <c r="E652" s="23">
        <v>272</v>
      </c>
      <c r="F652" s="23" t="s">
        <v>2152</v>
      </c>
      <c r="G652" s="24" t="s">
        <v>2153</v>
      </c>
      <c r="H652" s="23" t="s">
        <v>43</v>
      </c>
      <c r="I652" s="23" t="s">
        <v>2154</v>
      </c>
      <c r="J652" s="23">
        <v>0</v>
      </c>
      <c r="K652" s="23">
        <v>0</v>
      </c>
      <c r="L652" s="23">
        <v>11</v>
      </c>
      <c r="M652" s="23" t="s">
        <v>75</v>
      </c>
      <c r="N652" s="25">
        <f t="shared" si="87"/>
        <v>11</v>
      </c>
      <c r="O652" s="26">
        <v>3750</v>
      </c>
      <c r="P652" s="26">
        <f t="shared" si="88"/>
        <v>41250</v>
      </c>
      <c r="Q652" s="23"/>
      <c r="R652" s="23"/>
      <c r="S652" s="27"/>
      <c r="T652" s="23"/>
      <c r="U652" s="23"/>
      <c r="V652" s="24"/>
      <c r="W652" s="23"/>
      <c r="X652" s="23"/>
      <c r="Y652" s="23"/>
      <c r="Z652" s="23"/>
      <c r="AA652" s="28"/>
      <c r="AB652" s="26"/>
      <c r="AC652" s="26"/>
      <c r="AD652" s="28"/>
      <c r="AE652" s="28"/>
      <c r="AF652" s="26"/>
      <c r="AG652" s="26">
        <f>AF652+P652</f>
        <v>41250</v>
      </c>
      <c r="AH652" s="26">
        <f>AG652</f>
        <v>41250</v>
      </c>
      <c r="AI652" s="26">
        <v>50000000</v>
      </c>
      <c r="AJ652" s="26">
        <f t="shared" si="89"/>
        <v>0</v>
      </c>
      <c r="AK652" s="26">
        <v>0.01</v>
      </c>
      <c r="AL652" s="26">
        <f>AJ652*(AK652/100)</f>
        <v>0</v>
      </c>
    </row>
    <row r="653" spans="1:39" x14ac:dyDescent="0.25">
      <c r="A653" s="23"/>
      <c r="B653" s="24"/>
      <c r="C653" s="23"/>
      <c r="D653" s="23"/>
      <c r="E653" s="23"/>
      <c r="F653" s="23"/>
      <c r="G653" s="24"/>
      <c r="H653" s="23"/>
      <c r="I653" s="23"/>
      <c r="J653" s="23"/>
      <c r="K653" s="23"/>
      <c r="L653" s="23"/>
      <c r="M653" s="23"/>
      <c r="N653" s="25"/>
      <c r="O653" s="26"/>
      <c r="P653" s="26"/>
      <c r="Q653" s="23"/>
      <c r="R653" s="23"/>
      <c r="S653" s="27"/>
      <c r="T653" s="23"/>
      <c r="U653" s="23"/>
      <c r="V653" s="24"/>
      <c r="W653" s="23"/>
      <c r="X653" s="23"/>
      <c r="Y653" s="23"/>
      <c r="Z653" s="23"/>
      <c r="AA653" s="28"/>
      <c r="AB653" s="26"/>
      <c r="AC653" s="26"/>
      <c r="AD653" s="28"/>
      <c r="AE653" s="28"/>
      <c r="AF653" s="26"/>
      <c r="AG653" s="26" t="s">
        <v>60</v>
      </c>
      <c r="AH653" s="26">
        <f>SUM(AH642:AH652)</f>
        <v>16023077.75</v>
      </c>
      <c r="AI653" s="26"/>
      <c r="AJ653" s="26">
        <f>SUM(AJ642:AJ652)</f>
        <v>567168</v>
      </c>
      <c r="AK653" s="26"/>
      <c r="AL653" s="26">
        <f>SUM(AL642:AL652)</f>
        <v>113.43</v>
      </c>
    </row>
    <row r="654" spans="1:39" x14ac:dyDescent="0.25">
      <c r="A654" s="23" t="s">
        <v>2155</v>
      </c>
      <c r="B654" s="24" t="s">
        <v>2156</v>
      </c>
      <c r="C654" s="23" t="s">
        <v>2157</v>
      </c>
      <c r="D654" s="23" t="s">
        <v>1715</v>
      </c>
      <c r="E654" s="23">
        <v>273</v>
      </c>
      <c r="F654" s="23" t="s">
        <v>2158</v>
      </c>
      <c r="G654" s="24" t="s">
        <v>2159</v>
      </c>
      <c r="H654" s="23" t="s">
        <v>43</v>
      </c>
      <c r="I654" s="23" t="s">
        <v>2160</v>
      </c>
      <c r="J654" s="23">
        <v>1</v>
      </c>
      <c r="K654" s="23">
        <v>3</v>
      </c>
      <c r="L654" s="23">
        <v>0</v>
      </c>
      <c r="M654" s="23" t="s">
        <v>75</v>
      </c>
      <c r="N654" s="25">
        <f>((J654*400)+(K654*100))+L654</f>
        <v>700</v>
      </c>
      <c r="O654" s="26">
        <v>3950</v>
      </c>
      <c r="P654" s="26">
        <f>N654*O654</f>
        <v>2765000</v>
      </c>
      <c r="Q654" s="23"/>
      <c r="R654" s="23"/>
      <c r="S654" s="27"/>
      <c r="T654" s="23"/>
      <c r="U654" s="23"/>
      <c r="V654" s="24"/>
      <c r="W654" s="23"/>
      <c r="X654" s="23"/>
      <c r="Y654" s="23"/>
      <c r="Z654" s="23"/>
      <c r="AA654" s="28"/>
      <c r="AB654" s="26"/>
      <c r="AC654" s="26"/>
      <c r="AD654" s="28"/>
      <c r="AE654" s="28"/>
      <c r="AF654" s="26"/>
      <c r="AG654" s="26">
        <f>AF654+P654</f>
        <v>2765000</v>
      </c>
      <c r="AH654" s="26">
        <f>AG654</f>
        <v>2765000</v>
      </c>
      <c r="AI654" s="26">
        <v>50000000</v>
      </c>
      <c r="AJ654" s="26">
        <f>IF((AI654-AH654) &gt; 1,0,IF((AI654-AH654)&lt;0,AH654-AI654,AI654-AH654))</f>
        <v>0</v>
      </c>
      <c r="AK654" s="26">
        <v>0.01</v>
      </c>
      <c r="AL654" s="26">
        <f>AJ654*(AK654/100)</f>
        <v>0</v>
      </c>
    </row>
    <row r="655" spans="1:39" x14ac:dyDescent="0.25">
      <c r="A655" s="23"/>
      <c r="B655" s="24"/>
      <c r="C655" s="23"/>
      <c r="D655" s="23"/>
      <c r="E655" s="23"/>
      <c r="F655" s="23"/>
      <c r="G655" s="24"/>
      <c r="H655" s="23"/>
      <c r="I655" s="23"/>
      <c r="J655" s="23"/>
      <c r="K655" s="23"/>
      <c r="L655" s="23"/>
      <c r="M655" s="23"/>
      <c r="N655" s="25"/>
      <c r="O655" s="26"/>
      <c r="P655" s="26"/>
      <c r="Q655" s="23"/>
      <c r="R655" s="23"/>
      <c r="S655" s="27"/>
      <c r="T655" s="23"/>
      <c r="U655" s="23"/>
      <c r="V655" s="24"/>
      <c r="W655" s="23"/>
      <c r="X655" s="23"/>
      <c r="Y655" s="23"/>
      <c r="Z655" s="23"/>
      <c r="AA655" s="28"/>
      <c r="AB655" s="26"/>
      <c r="AC655" s="26"/>
      <c r="AD655" s="28"/>
      <c r="AE655" s="28"/>
      <c r="AF655" s="26"/>
      <c r="AG655" s="26" t="s">
        <v>60</v>
      </c>
      <c r="AH655" s="26">
        <f>AH654</f>
        <v>2765000</v>
      </c>
      <c r="AI655" s="26"/>
      <c r="AJ655" s="26">
        <f>AJ654</f>
        <v>0</v>
      </c>
      <c r="AK655" s="26"/>
      <c r="AL655" s="26">
        <f>AL654</f>
        <v>0</v>
      </c>
    </row>
    <row r="656" spans="1:39" x14ac:dyDescent="0.25">
      <c r="A656" s="23" t="s">
        <v>2161</v>
      </c>
      <c r="B656" s="24" t="s">
        <v>2162</v>
      </c>
      <c r="C656" s="23" t="s">
        <v>2163</v>
      </c>
      <c r="D656" s="23" t="s">
        <v>2164</v>
      </c>
      <c r="E656" s="23">
        <v>274</v>
      </c>
      <c r="F656" s="23" t="s">
        <v>2165</v>
      </c>
      <c r="G656" s="24" t="s">
        <v>2166</v>
      </c>
      <c r="H656" s="23" t="s">
        <v>43</v>
      </c>
      <c r="I656" s="23" t="s">
        <v>2167</v>
      </c>
      <c r="J656" s="23">
        <v>0</v>
      </c>
      <c r="K656" s="23">
        <v>0</v>
      </c>
      <c r="L656" s="23">
        <v>98</v>
      </c>
      <c r="M656" s="23" t="s">
        <v>91</v>
      </c>
      <c r="N656" s="25">
        <f t="shared" ref="N656:N664" si="95">((J656*400)+(K656*100))+L656</f>
        <v>98</v>
      </c>
      <c r="O656" s="26">
        <v>2250</v>
      </c>
      <c r="P656" s="26">
        <f t="shared" ref="P656:P664" si="96">N656*O656</f>
        <v>220500</v>
      </c>
      <c r="Q656" s="23"/>
      <c r="R656" s="23"/>
      <c r="S656" s="27"/>
      <c r="T656" s="23"/>
      <c r="U656" s="23"/>
      <c r="V656" s="24"/>
      <c r="W656" s="23"/>
      <c r="X656" s="23"/>
      <c r="Y656" s="23"/>
      <c r="Z656" s="23"/>
      <c r="AA656" s="28"/>
      <c r="AB656" s="26"/>
      <c r="AC656" s="26"/>
      <c r="AD656" s="28"/>
      <c r="AE656" s="28"/>
      <c r="AF656" s="26"/>
      <c r="AG656" s="26">
        <f>AF656+P656</f>
        <v>220500</v>
      </c>
      <c r="AH656" s="26">
        <f>AG656</f>
        <v>220500</v>
      </c>
      <c r="AI656" s="26">
        <v>0</v>
      </c>
      <c r="AJ656" s="26">
        <f t="shared" ref="AJ656:AJ664" si="97">IF((AI656-AH656) &gt; 1,0,IF((AI656-AH656)&lt;0,AH656-AI656,AI656-AH656))</f>
        <v>220500</v>
      </c>
      <c r="AK656" s="26">
        <v>0.3</v>
      </c>
      <c r="AL656" s="26">
        <f>AJ656*(AK656/100)</f>
        <v>661.5</v>
      </c>
    </row>
    <row r="657" spans="1:39" x14ac:dyDescent="0.25">
      <c r="A657" s="23"/>
      <c r="B657" s="24"/>
      <c r="C657" s="23"/>
      <c r="D657" s="23"/>
      <c r="E657" s="23">
        <v>275</v>
      </c>
      <c r="F657" s="23" t="s">
        <v>2168</v>
      </c>
      <c r="G657" s="24" t="s">
        <v>2169</v>
      </c>
      <c r="H657" s="23" t="s">
        <v>43</v>
      </c>
      <c r="I657" s="23" t="s">
        <v>2170</v>
      </c>
      <c r="J657" s="23">
        <v>0</v>
      </c>
      <c r="K657" s="23">
        <v>1</v>
      </c>
      <c r="L657" s="23">
        <v>16.37</v>
      </c>
      <c r="M657" s="23" t="s">
        <v>76</v>
      </c>
      <c r="N657" s="25">
        <f t="shared" si="95"/>
        <v>116.37</v>
      </c>
      <c r="O657" s="26">
        <v>6000</v>
      </c>
      <c r="P657" s="26">
        <f t="shared" si="96"/>
        <v>698220</v>
      </c>
      <c r="Q657" s="23">
        <v>1</v>
      </c>
      <c r="R657" s="23" t="s">
        <v>2161</v>
      </c>
      <c r="S657" s="27" t="s">
        <v>2162</v>
      </c>
      <c r="T657" s="23" t="s">
        <v>2163</v>
      </c>
      <c r="U657" s="23" t="s">
        <v>2171</v>
      </c>
      <c r="V657" s="24" t="s">
        <v>2172</v>
      </c>
      <c r="W657" s="23" t="s">
        <v>48</v>
      </c>
      <c r="X657" s="23" t="s">
        <v>49</v>
      </c>
      <c r="Y657" s="23" t="s">
        <v>81</v>
      </c>
      <c r="Z657" s="23">
        <v>54</v>
      </c>
      <c r="AA657" s="28">
        <v>100</v>
      </c>
      <c r="AB657" s="26">
        <v>8300</v>
      </c>
      <c r="AC657" s="26">
        <f t="shared" ref="AC657:AC664" si="98">Z657*AB657</f>
        <v>448200</v>
      </c>
      <c r="AD657" s="28">
        <v>3</v>
      </c>
      <c r="AE657" s="28">
        <v>3</v>
      </c>
      <c r="AF657" s="26">
        <f t="shared" ref="AF657:AF664" si="99">(AC657*(100-AE657))/100</f>
        <v>434754</v>
      </c>
      <c r="AG657" s="26">
        <f t="shared" ref="AG657:AG664" si="100">P657+AF657</f>
        <v>1132974</v>
      </c>
      <c r="AH657" s="26">
        <f t="shared" ref="AH657:AH664" si="101">(AG657*AA657)/100</f>
        <v>1132974</v>
      </c>
      <c r="AI657" s="26">
        <v>0</v>
      </c>
      <c r="AJ657" s="26">
        <f t="shared" si="97"/>
        <v>1132974</v>
      </c>
      <c r="AK657" s="26">
        <v>0.02</v>
      </c>
      <c r="AL657" s="26">
        <f t="shared" ref="AL657:AL664" si="102">ROUND(AJ657*(AK657/100),2)</f>
        <v>226.59</v>
      </c>
      <c r="AM657" s="3" t="s">
        <v>51</v>
      </c>
    </row>
    <row r="658" spans="1:39" x14ac:dyDescent="0.25">
      <c r="A658" s="23"/>
      <c r="B658" s="24"/>
      <c r="C658" s="23"/>
      <c r="D658" s="23"/>
      <c r="E658" s="23"/>
      <c r="F658" s="23"/>
      <c r="G658" s="24"/>
      <c r="H658" s="23"/>
      <c r="I658" s="23"/>
      <c r="J658" s="23">
        <v>1</v>
      </c>
      <c r="K658" s="23">
        <v>3</v>
      </c>
      <c r="L658" s="23">
        <v>18.63</v>
      </c>
      <c r="M658" s="23" t="s">
        <v>76</v>
      </c>
      <c r="N658" s="25">
        <f t="shared" si="95"/>
        <v>718.63</v>
      </c>
      <c r="O658" s="26">
        <v>6000</v>
      </c>
      <c r="P658" s="26">
        <f t="shared" si="96"/>
        <v>4311780</v>
      </c>
      <c r="Q658" s="23">
        <v>1</v>
      </c>
      <c r="R658" s="23" t="s">
        <v>2161</v>
      </c>
      <c r="S658" s="27" t="s">
        <v>2162</v>
      </c>
      <c r="T658" s="23" t="s">
        <v>2163</v>
      </c>
      <c r="U658" s="23" t="s">
        <v>2171</v>
      </c>
      <c r="V658" s="24" t="s">
        <v>2173</v>
      </c>
      <c r="W658" s="23" t="s">
        <v>48</v>
      </c>
      <c r="X658" s="23" t="s">
        <v>49</v>
      </c>
      <c r="Y658" s="23" t="s">
        <v>81</v>
      </c>
      <c r="Z658" s="23">
        <v>330</v>
      </c>
      <c r="AA658" s="28">
        <v>100</v>
      </c>
      <c r="AB658" s="26">
        <v>8300</v>
      </c>
      <c r="AC658" s="26">
        <f t="shared" si="98"/>
        <v>2739000</v>
      </c>
      <c r="AD658" s="28">
        <v>3</v>
      </c>
      <c r="AE658" s="28">
        <v>3</v>
      </c>
      <c r="AF658" s="26">
        <f t="shared" si="99"/>
        <v>2656830</v>
      </c>
      <c r="AG658" s="26">
        <f t="shared" si="100"/>
        <v>6968610</v>
      </c>
      <c r="AH658" s="26">
        <f t="shared" si="101"/>
        <v>6968610</v>
      </c>
      <c r="AI658" s="26">
        <v>0</v>
      </c>
      <c r="AJ658" s="26">
        <f t="shared" si="97"/>
        <v>6968610</v>
      </c>
      <c r="AK658" s="26">
        <v>0.02</v>
      </c>
      <c r="AL658" s="26">
        <f t="shared" si="102"/>
        <v>1393.72</v>
      </c>
    </row>
    <row r="659" spans="1:39" x14ac:dyDescent="0.25">
      <c r="A659" s="23"/>
      <c r="B659" s="24"/>
      <c r="C659" s="23"/>
      <c r="D659" s="23"/>
      <c r="E659" s="23"/>
      <c r="F659" s="23"/>
      <c r="G659" s="24"/>
      <c r="H659" s="23"/>
      <c r="I659" s="23"/>
      <c r="J659" s="23">
        <v>0</v>
      </c>
      <c r="K659" s="23">
        <v>0</v>
      </c>
      <c r="L659" s="23">
        <v>1</v>
      </c>
      <c r="M659" s="23" t="s">
        <v>76</v>
      </c>
      <c r="N659" s="25">
        <f t="shared" si="95"/>
        <v>1</v>
      </c>
      <c r="O659" s="26">
        <v>6000</v>
      </c>
      <c r="P659" s="26">
        <f t="shared" si="96"/>
        <v>6000</v>
      </c>
      <c r="Q659" s="23">
        <v>1</v>
      </c>
      <c r="R659" s="23" t="s">
        <v>2161</v>
      </c>
      <c r="S659" s="27" t="s">
        <v>2162</v>
      </c>
      <c r="T659" s="23" t="s">
        <v>2163</v>
      </c>
      <c r="U659" s="23" t="s">
        <v>2171</v>
      </c>
      <c r="V659" s="24" t="s">
        <v>2174</v>
      </c>
      <c r="W659" s="23" t="s">
        <v>53</v>
      </c>
      <c r="X659" s="23" t="s">
        <v>49</v>
      </c>
      <c r="Y659" s="23" t="s">
        <v>81</v>
      </c>
      <c r="Z659" s="23">
        <v>4</v>
      </c>
      <c r="AA659" s="28">
        <v>100</v>
      </c>
      <c r="AB659" s="26">
        <v>2750</v>
      </c>
      <c r="AC659" s="26">
        <f t="shared" si="98"/>
        <v>11000</v>
      </c>
      <c r="AD659" s="28">
        <v>3</v>
      </c>
      <c r="AE659" s="28">
        <v>3</v>
      </c>
      <c r="AF659" s="26">
        <f t="shared" si="99"/>
        <v>10670</v>
      </c>
      <c r="AG659" s="26">
        <f t="shared" si="100"/>
        <v>16670</v>
      </c>
      <c r="AH659" s="26">
        <f t="shared" si="101"/>
        <v>16670</v>
      </c>
      <c r="AI659" s="26">
        <v>0</v>
      </c>
      <c r="AJ659" s="26">
        <f t="shared" si="97"/>
        <v>16670</v>
      </c>
      <c r="AK659" s="26">
        <v>0.02</v>
      </c>
      <c r="AL659" s="26">
        <f t="shared" si="102"/>
        <v>3.33</v>
      </c>
      <c r="AM659" s="3" t="s">
        <v>264</v>
      </c>
    </row>
    <row r="660" spans="1:39" x14ac:dyDescent="0.25">
      <c r="A660" s="23"/>
      <c r="B660" s="24"/>
      <c r="C660" s="23"/>
      <c r="D660" s="23"/>
      <c r="E660" s="23">
        <v>276</v>
      </c>
      <c r="F660" s="23" t="s">
        <v>2175</v>
      </c>
      <c r="G660" s="24" t="s">
        <v>2176</v>
      </c>
      <c r="H660" s="23" t="s">
        <v>91</v>
      </c>
      <c r="I660" s="23"/>
      <c r="J660" s="23">
        <v>2</v>
      </c>
      <c r="K660" s="23">
        <v>2</v>
      </c>
      <c r="L660" s="23">
        <v>8.5</v>
      </c>
      <c r="M660" s="23" t="s">
        <v>76</v>
      </c>
      <c r="N660" s="25">
        <f t="shared" si="95"/>
        <v>1008.5</v>
      </c>
      <c r="O660" s="26">
        <v>0</v>
      </c>
      <c r="P660" s="26">
        <f t="shared" si="96"/>
        <v>0</v>
      </c>
      <c r="Q660" s="23">
        <v>1</v>
      </c>
      <c r="R660" s="23" t="s">
        <v>2161</v>
      </c>
      <c r="S660" s="27" t="s">
        <v>2162</v>
      </c>
      <c r="T660" s="23" t="s">
        <v>2163</v>
      </c>
      <c r="U660" s="23" t="s">
        <v>2171</v>
      </c>
      <c r="V660" s="24" t="s">
        <v>2177</v>
      </c>
      <c r="W660" s="23" t="s">
        <v>53</v>
      </c>
      <c r="X660" s="23" t="s">
        <v>49</v>
      </c>
      <c r="Y660" s="23" t="s">
        <v>81</v>
      </c>
      <c r="Z660" s="23">
        <v>130</v>
      </c>
      <c r="AA660" s="28">
        <v>100</v>
      </c>
      <c r="AB660" s="26">
        <v>2750</v>
      </c>
      <c r="AC660" s="26">
        <f t="shared" si="98"/>
        <v>357500</v>
      </c>
      <c r="AD660" s="28">
        <v>3</v>
      </c>
      <c r="AE660" s="28">
        <v>3</v>
      </c>
      <c r="AF660" s="26">
        <f t="shared" si="99"/>
        <v>346775</v>
      </c>
      <c r="AG660" s="26">
        <f t="shared" si="100"/>
        <v>346775</v>
      </c>
      <c r="AH660" s="26">
        <f t="shared" si="101"/>
        <v>346775</v>
      </c>
      <c r="AI660" s="26">
        <v>0</v>
      </c>
      <c r="AJ660" s="26">
        <f t="shared" si="97"/>
        <v>346775</v>
      </c>
      <c r="AK660" s="26">
        <v>0.02</v>
      </c>
      <c r="AL660" s="26">
        <f t="shared" si="102"/>
        <v>69.36</v>
      </c>
      <c r="AM660" s="3" t="s">
        <v>83</v>
      </c>
    </row>
    <row r="661" spans="1:39" x14ac:dyDescent="0.25">
      <c r="A661" s="23"/>
      <c r="B661" s="24"/>
      <c r="C661" s="23"/>
      <c r="D661" s="23"/>
      <c r="E661" s="23"/>
      <c r="F661" s="23"/>
      <c r="G661" s="24"/>
      <c r="H661" s="23"/>
      <c r="I661" s="23"/>
      <c r="J661" s="23">
        <v>0</v>
      </c>
      <c r="K661" s="23">
        <v>0</v>
      </c>
      <c r="L661" s="23">
        <v>36.25</v>
      </c>
      <c r="M661" s="23" t="s">
        <v>76</v>
      </c>
      <c r="N661" s="25">
        <f t="shared" si="95"/>
        <v>36.25</v>
      </c>
      <c r="O661" s="26">
        <v>0</v>
      </c>
      <c r="P661" s="26">
        <f t="shared" si="96"/>
        <v>0</v>
      </c>
      <c r="Q661" s="23">
        <v>1</v>
      </c>
      <c r="R661" s="23" t="s">
        <v>2161</v>
      </c>
      <c r="S661" s="27" t="s">
        <v>2162</v>
      </c>
      <c r="T661" s="23" t="s">
        <v>2163</v>
      </c>
      <c r="U661" s="23" t="s">
        <v>2171</v>
      </c>
      <c r="V661" s="24" t="s">
        <v>2178</v>
      </c>
      <c r="W661" s="23" t="s">
        <v>48</v>
      </c>
      <c r="X661" s="23" t="s">
        <v>49</v>
      </c>
      <c r="Y661" s="23" t="s">
        <v>81</v>
      </c>
      <c r="Z661" s="23">
        <v>145</v>
      </c>
      <c r="AA661" s="28">
        <v>100</v>
      </c>
      <c r="AB661" s="26">
        <v>8300</v>
      </c>
      <c r="AC661" s="26">
        <f t="shared" si="98"/>
        <v>1203500</v>
      </c>
      <c r="AD661" s="28">
        <v>3</v>
      </c>
      <c r="AE661" s="28">
        <v>3</v>
      </c>
      <c r="AF661" s="26">
        <f t="shared" si="99"/>
        <v>1167395</v>
      </c>
      <c r="AG661" s="26">
        <f t="shared" si="100"/>
        <v>1167395</v>
      </c>
      <c r="AH661" s="26">
        <f t="shared" si="101"/>
        <v>1167395</v>
      </c>
      <c r="AI661" s="26">
        <v>0</v>
      </c>
      <c r="AJ661" s="26">
        <f t="shared" si="97"/>
        <v>1167395</v>
      </c>
      <c r="AK661" s="26">
        <v>0.02</v>
      </c>
      <c r="AL661" s="26">
        <f t="shared" si="102"/>
        <v>233.48</v>
      </c>
      <c r="AM661" s="3" t="s">
        <v>51</v>
      </c>
    </row>
    <row r="662" spans="1:39" x14ac:dyDescent="0.25">
      <c r="A662" s="23"/>
      <c r="B662" s="24"/>
      <c r="C662" s="23"/>
      <c r="D662" s="23"/>
      <c r="E662" s="23"/>
      <c r="F662" s="23"/>
      <c r="G662" s="24"/>
      <c r="H662" s="23"/>
      <c r="I662" s="23"/>
      <c r="J662" s="23">
        <v>0</v>
      </c>
      <c r="K662" s="23">
        <v>0</v>
      </c>
      <c r="L662" s="23">
        <v>8.25</v>
      </c>
      <c r="M662" s="23" t="s">
        <v>76</v>
      </c>
      <c r="N662" s="25">
        <f t="shared" si="95"/>
        <v>8.25</v>
      </c>
      <c r="O662" s="26">
        <v>0</v>
      </c>
      <c r="P662" s="26">
        <f t="shared" si="96"/>
        <v>0</v>
      </c>
      <c r="Q662" s="23">
        <v>1</v>
      </c>
      <c r="R662" s="23" t="s">
        <v>2161</v>
      </c>
      <c r="S662" s="27" t="s">
        <v>2162</v>
      </c>
      <c r="T662" s="23" t="s">
        <v>2163</v>
      </c>
      <c r="U662" s="23" t="s">
        <v>2171</v>
      </c>
      <c r="V662" s="24" t="s">
        <v>2179</v>
      </c>
      <c r="W662" s="23" t="s">
        <v>53</v>
      </c>
      <c r="X662" s="23" t="s">
        <v>49</v>
      </c>
      <c r="Y662" s="23" t="s">
        <v>81</v>
      </c>
      <c r="Z662" s="23">
        <v>33</v>
      </c>
      <c r="AA662" s="28">
        <v>100</v>
      </c>
      <c r="AB662" s="26">
        <v>2750</v>
      </c>
      <c r="AC662" s="26">
        <f t="shared" si="98"/>
        <v>90750</v>
      </c>
      <c r="AD662" s="28">
        <v>3</v>
      </c>
      <c r="AE662" s="28">
        <v>3</v>
      </c>
      <c r="AF662" s="26">
        <f t="shared" si="99"/>
        <v>88027.5</v>
      </c>
      <c r="AG662" s="26">
        <f t="shared" si="100"/>
        <v>88027.5</v>
      </c>
      <c r="AH662" s="26">
        <f t="shared" si="101"/>
        <v>88027.5</v>
      </c>
      <c r="AI662" s="26">
        <v>0</v>
      </c>
      <c r="AJ662" s="26">
        <f t="shared" si="97"/>
        <v>88027.5</v>
      </c>
      <c r="AK662" s="26">
        <v>0.02</v>
      </c>
      <c r="AL662" s="26">
        <f t="shared" si="102"/>
        <v>17.61</v>
      </c>
      <c r="AM662" s="3" t="s">
        <v>83</v>
      </c>
    </row>
    <row r="663" spans="1:39" x14ac:dyDescent="0.25">
      <c r="A663" s="23"/>
      <c r="B663" s="24"/>
      <c r="C663" s="23"/>
      <c r="D663" s="23"/>
      <c r="E663" s="23"/>
      <c r="F663" s="23"/>
      <c r="G663" s="24"/>
      <c r="H663" s="23"/>
      <c r="I663" s="23"/>
      <c r="J663" s="23">
        <v>0</v>
      </c>
      <c r="K663" s="23">
        <v>0</v>
      </c>
      <c r="L663" s="23">
        <v>7</v>
      </c>
      <c r="M663" s="23" t="s">
        <v>76</v>
      </c>
      <c r="N663" s="25">
        <f t="shared" si="95"/>
        <v>7</v>
      </c>
      <c r="O663" s="26">
        <v>0</v>
      </c>
      <c r="P663" s="26">
        <f t="shared" si="96"/>
        <v>0</v>
      </c>
      <c r="Q663" s="23">
        <v>1</v>
      </c>
      <c r="R663" s="23" t="s">
        <v>2161</v>
      </c>
      <c r="S663" s="27" t="s">
        <v>2162</v>
      </c>
      <c r="T663" s="23" t="s">
        <v>2163</v>
      </c>
      <c r="U663" s="23" t="s">
        <v>2171</v>
      </c>
      <c r="V663" s="24" t="s">
        <v>2180</v>
      </c>
      <c r="W663" s="23" t="s">
        <v>158</v>
      </c>
      <c r="X663" s="23" t="s">
        <v>49</v>
      </c>
      <c r="Y663" s="23" t="s">
        <v>81</v>
      </c>
      <c r="Z663" s="23">
        <v>28</v>
      </c>
      <c r="AA663" s="28">
        <v>100</v>
      </c>
      <c r="AB663" s="26">
        <v>5600</v>
      </c>
      <c r="AC663" s="26">
        <f t="shared" si="98"/>
        <v>156800</v>
      </c>
      <c r="AD663" s="28">
        <v>3</v>
      </c>
      <c r="AE663" s="28">
        <v>3</v>
      </c>
      <c r="AF663" s="26">
        <f t="shared" si="99"/>
        <v>152096</v>
      </c>
      <c r="AG663" s="26">
        <f t="shared" si="100"/>
        <v>152096</v>
      </c>
      <c r="AH663" s="26">
        <f t="shared" si="101"/>
        <v>152096</v>
      </c>
      <c r="AI663" s="26">
        <v>0</v>
      </c>
      <c r="AJ663" s="26">
        <f t="shared" si="97"/>
        <v>152096</v>
      </c>
      <c r="AK663" s="26">
        <v>0.02</v>
      </c>
      <c r="AL663" s="26">
        <f t="shared" si="102"/>
        <v>30.42</v>
      </c>
      <c r="AM663" s="3" t="s">
        <v>159</v>
      </c>
    </row>
    <row r="664" spans="1:39" x14ac:dyDescent="0.25">
      <c r="A664" s="23"/>
      <c r="B664" s="24"/>
      <c r="C664" s="23"/>
      <c r="D664" s="23"/>
      <c r="E664" s="23"/>
      <c r="F664" s="23"/>
      <c r="G664" s="24"/>
      <c r="H664" s="23"/>
      <c r="I664" s="23"/>
      <c r="J664" s="23">
        <v>0</v>
      </c>
      <c r="K664" s="23">
        <v>0</v>
      </c>
      <c r="L664" s="23">
        <v>2.5</v>
      </c>
      <c r="M664" s="23" t="s">
        <v>76</v>
      </c>
      <c r="N664" s="25">
        <f t="shared" si="95"/>
        <v>2.5</v>
      </c>
      <c r="O664" s="26">
        <v>0</v>
      </c>
      <c r="P664" s="26">
        <f t="shared" si="96"/>
        <v>0</v>
      </c>
      <c r="Q664" s="23">
        <v>1</v>
      </c>
      <c r="R664" s="23" t="s">
        <v>2161</v>
      </c>
      <c r="S664" s="27" t="s">
        <v>2162</v>
      </c>
      <c r="T664" s="23" t="s">
        <v>2163</v>
      </c>
      <c r="U664" s="23" t="s">
        <v>2171</v>
      </c>
      <c r="V664" s="24" t="s">
        <v>2181</v>
      </c>
      <c r="W664" s="23" t="s">
        <v>53</v>
      </c>
      <c r="X664" s="23" t="s">
        <v>49</v>
      </c>
      <c r="Y664" s="23" t="s">
        <v>81</v>
      </c>
      <c r="Z664" s="23">
        <v>10</v>
      </c>
      <c r="AA664" s="28">
        <v>100</v>
      </c>
      <c r="AB664" s="26">
        <v>2750</v>
      </c>
      <c r="AC664" s="26">
        <f t="shared" si="98"/>
        <v>27500</v>
      </c>
      <c r="AD664" s="28">
        <v>3</v>
      </c>
      <c r="AE664" s="28">
        <v>3</v>
      </c>
      <c r="AF664" s="26">
        <f t="shared" si="99"/>
        <v>26675</v>
      </c>
      <c r="AG664" s="26">
        <f t="shared" si="100"/>
        <v>26675</v>
      </c>
      <c r="AH664" s="26">
        <f t="shared" si="101"/>
        <v>26675</v>
      </c>
      <c r="AI664" s="26">
        <v>0</v>
      </c>
      <c r="AJ664" s="26">
        <f t="shared" si="97"/>
        <v>26675</v>
      </c>
      <c r="AK664" s="26">
        <v>0.02</v>
      </c>
      <c r="AL664" s="26">
        <f t="shared" si="102"/>
        <v>5.34</v>
      </c>
      <c r="AM664" s="3" t="s">
        <v>368</v>
      </c>
    </row>
    <row r="665" spans="1:39" x14ac:dyDescent="0.25">
      <c r="A665" s="23"/>
      <c r="B665" s="24"/>
      <c r="C665" s="23"/>
      <c r="D665" s="23"/>
      <c r="E665" s="23"/>
      <c r="F665" s="23"/>
      <c r="G665" s="24"/>
      <c r="H665" s="23"/>
      <c r="I665" s="23"/>
      <c r="J665" s="23"/>
      <c r="K665" s="23"/>
      <c r="L665" s="23"/>
      <c r="M665" s="23"/>
      <c r="N665" s="25"/>
      <c r="O665" s="26"/>
      <c r="P665" s="26"/>
      <c r="Q665" s="23"/>
      <c r="R665" s="23"/>
      <c r="S665" s="27"/>
      <c r="T665" s="23"/>
      <c r="U665" s="23"/>
      <c r="V665" s="24"/>
      <c r="W665" s="23"/>
      <c r="X665" s="23"/>
      <c r="Y665" s="23"/>
      <c r="Z665" s="23"/>
      <c r="AA665" s="28"/>
      <c r="AB665" s="26"/>
      <c r="AC665" s="26"/>
      <c r="AD665" s="28"/>
      <c r="AE665" s="28"/>
      <c r="AF665" s="26"/>
      <c r="AG665" s="26" t="s">
        <v>60</v>
      </c>
      <c r="AH665" s="26">
        <f>SUM(AH656:AH664)</f>
        <v>10119722.5</v>
      </c>
      <c r="AI665" s="26"/>
      <c r="AJ665" s="26">
        <f>SUM(AJ656:AJ664)</f>
        <v>10119722.5</v>
      </c>
      <c r="AK665" s="26"/>
      <c r="AL665" s="26">
        <f>SUM(AL656:AL664)</f>
        <v>2641.3500000000004</v>
      </c>
    </row>
    <row r="666" spans="1:39" x14ac:dyDescent="0.25">
      <c r="A666" s="23" t="s">
        <v>2182</v>
      </c>
      <c r="B666" s="24" t="s">
        <v>2183</v>
      </c>
      <c r="C666" s="23" t="s">
        <v>2184</v>
      </c>
      <c r="D666" s="23" t="s">
        <v>2185</v>
      </c>
      <c r="E666" s="23">
        <v>277</v>
      </c>
      <c r="F666" s="23" t="s">
        <v>2186</v>
      </c>
      <c r="G666" s="24" t="s">
        <v>2187</v>
      </c>
      <c r="H666" s="23" t="s">
        <v>43</v>
      </c>
      <c r="I666" s="23" t="s">
        <v>2188</v>
      </c>
      <c r="J666" s="23">
        <v>4</v>
      </c>
      <c r="K666" s="23">
        <v>3</v>
      </c>
      <c r="L666" s="23">
        <v>83</v>
      </c>
      <c r="M666" s="23" t="s">
        <v>75</v>
      </c>
      <c r="N666" s="25">
        <f>((J666*400)+(K666*100))+L666</f>
        <v>1983</v>
      </c>
      <c r="O666" s="26">
        <v>2100</v>
      </c>
      <c r="P666" s="26">
        <f>N666*O666</f>
        <v>4164300</v>
      </c>
      <c r="Q666" s="23"/>
      <c r="R666" s="23"/>
      <c r="S666" s="27"/>
      <c r="T666" s="23"/>
      <c r="U666" s="23"/>
      <c r="V666" s="24"/>
      <c r="W666" s="23"/>
      <c r="X666" s="23"/>
      <c r="Y666" s="23"/>
      <c r="Z666" s="23"/>
      <c r="AA666" s="28"/>
      <c r="AB666" s="26"/>
      <c r="AC666" s="26"/>
      <c r="AD666" s="28"/>
      <c r="AE666" s="28"/>
      <c r="AF666" s="26"/>
      <c r="AG666" s="26">
        <f>AF666+P666</f>
        <v>4164300</v>
      </c>
      <c r="AH666" s="26">
        <f>AG666</f>
        <v>4164300</v>
      </c>
      <c r="AI666" s="26">
        <v>50000000</v>
      </c>
      <c r="AJ666" s="26">
        <f>IF((AI666-AH666) &gt; 1,0,IF((AI666-AH666)&lt;0,AH666-AI666,AI666-AH666))</f>
        <v>0</v>
      </c>
      <c r="AK666" s="26">
        <v>0.01</v>
      </c>
      <c r="AL666" s="26">
        <f>AJ666*(AK666/100)</f>
        <v>0</v>
      </c>
    </row>
    <row r="667" spans="1:39" x14ac:dyDescent="0.25">
      <c r="A667" s="23"/>
      <c r="B667" s="24"/>
      <c r="C667" s="23"/>
      <c r="D667" s="23"/>
      <c r="E667" s="23"/>
      <c r="F667" s="23"/>
      <c r="G667" s="24"/>
      <c r="H667" s="23"/>
      <c r="I667" s="23"/>
      <c r="J667" s="23"/>
      <c r="K667" s="23"/>
      <c r="L667" s="23"/>
      <c r="M667" s="23"/>
      <c r="N667" s="25"/>
      <c r="O667" s="26"/>
      <c r="P667" s="26"/>
      <c r="Q667" s="23"/>
      <c r="R667" s="23"/>
      <c r="S667" s="27"/>
      <c r="T667" s="23"/>
      <c r="U667" s="23"/>
      <c r="V667" s="24"/>
      <c r="W667" s="23"/>
      <c r="X667" s="23"/>
      <c r="Y667" s="23"/>
      <c r="Z667" s="23"/>
      <c r="AA667" s="28"/>
      <c r="AB667" s="26"/>
      <c r="AC667" s="26"/>
      <c r="AD667" s="28"/>
      <c r="AE667" s="28"/>
      <c r="AF667" s="26"/>
      <c r="AG667" s="26" t="s">
        <v>60</v>
      </c>
      <c r="AH667" s="26">
        <f>AH666</f>
        <v>4164300</v>
      </c>
      <c r="AI667" s="26"/>
      <c r="AJ667" s="26">
        <f>AJ666</f>
        <v>0</v>
      </c>
      <c r="AK667" s="26"/>
      <c r="AL667" s="26">
        <f>AL666</f>
        <v>0</v>
      </c>
    </row>
    <row r="668" spans="1:39" x14ac:dyDescent="0.25">
      <c r="A668" s="23" t="s">
        <v>2189</v>
      </c>
      <c r="B668" s="24" t="s">
        <v>2190</v>
      </c>
      <c r="C668" s="23" t="s">
        <v>2191</v>
      </c>
      <c r="D668" s="23" t="s">
        <v>2192</v>
      </c>
      <c r="E668" s="23">
        <v>278</v>
      </c>
      <c r="F668" s="23" t="s">
        <v>2193</v>
      </c>
      <c r="G668" s="24" t="s">
        <v>2194</v>
      </c>
      <c r="H668" s="23" t="s">
        <v>43</v>
      </c>
      <c r="I668" s="23" t="s">
        <v>2195</v>
      </c>
      <c r="J668" s="23">
        <v>1</v>
      </c>
      <c r="K668" s="23">
        <v>1</v>
      </c>
      <c r="L668" s="23">
        <v>31.3</v>
      </c>
      <c r="M668" s="23" t="s">
        <v>75</v>
      </c>
      <c r="N668" s="25">
        <f>((J668*400)+(K668*100))+L668</f>
        <v>531.29999999999995</v>
      </c>
      <c r="O668" s="26">
        <v>6000</v>
      </c>
      <c r="P668" s="26">
        <f>N668*O668</f>
        <v>3187799.9999999995</v>
      </c>
      <c r="Q668" s="23"/>
      <c r="R668" s="23"/>
      <c r="S668" s="27"/>
      <c r="T668" s="23"/>
      <c r="U668" s="23"/>
      <c r="V668" s="24"/>
      <c r="W668" s="23"/>
      <c r="X668" s="23"/>
      <c r="Y668" s="23"/>
      <c r="Z668" s="23"/>
      <c r="AA668" s="28"/>
      <c r="AB668" s="26"/>
      <c r="AC668" s="26"/>
      <c r="AD668" s="28"/>
      <c r="AE668" s="28"/>
      <c r="AF668" s="26"/>
      <c r="AG668" s="26">
        <f>AF668+P668</f>
        <v>3187799.9999999995</v>
      </c>
      <c r="AH668" s="26">
        <f>AG668</f>
        <v>3187799.9999999995</v>
      </c>
      <c r="AI668" s="26">
        <v>50000000</v>
      </c>
      <c r="AJ668" s="26">
        <f>IF((AI668-AH668) &gt; 1,0,IF((AI668-AH668)&lt;0,AH668-AI668,AI668-AH668))</f>
        <v>0</v>
      </c>
      <c r="AK668" s="26">
        <v>0.01</v>
      </c>
      <c r="AL668" s="26">
        <f>AJ668*(AK668/100)</f>
        <v>0</v>
      </c>
    </row>
    <row r="669" spans="1:39" x14ac:dyDescent="0.25">
      <c r="A669" s="23"/>
      <c r="B669" s="24"/>
      <c r="C669" s="23"/>
      <c r="D669" s="23"/>
      <c r="E669" s="23">
        <v>279</v>
      </c>
      <c r="F669" s="23" t="s">
        <v>2196</v>
      </c>
      <c r="G669" s="24" t="s">
        <v>2197</v>
      </c>
      <c r="H669" s="23" t="s">
        <v>43</v>
      </c>
      <c r="I669" s="23" t="s">
        <v>2198</v>
      </c>
      <c r="J669" s="23">
        <v>0</v>
      </c>
      <c r="K669" s="23">
        <v>0</v>
      </c>
      <c r="L669" s="23">
        <v>56</v>
      </c>
      <c r="M669" s="23" t="s">
        <v>91</v>
      </c>
      <c r="N669" s="25">
        <f>((J669*400)+(K669*100))+L669</f>
        <v>56</v>
      </c>
      <c r="O669" s="26">
        <v>4500</v>
      </c>
      <c r="P669" s="26">
        <f>N669*O669</f>
        <v>252000</v>
      </c>
      <c r="Q669" s="23"/>
      <c r="R669" s="23"/>
      <c r="S669" s="27"/>
      <c r="T669" s="23"/>
      <c r="U669" s="23"/>
      <c r="V669" s="24"/>
      <c r="W669" s="23"/>
      <c r="X669" s="23"/>
      <c r="Y669" s="23"/>
      <c r="Z669" s="23"/>
      <c r="AA669" s="28"/>
      <c r="AB669" s="26"/>
      <c r="AC669" s="26"/>
      <c r="AD669" s="28"/>
      <c r="AE669" s="28"/>
      <c r="AF669" s="26"/>
      <c r="AG669" s="26">
        <f>AF669+P669</f>
        <v>252000</v>
      </c>
      <c r="AH669" s="26">
        <f>AG669</f>
        <v>252000</v>
      </c>
      <c r="AI669" s="26">
        <v>0</v>
      </c>
      <c r="AJ669" s="26">
        <f>IF((AI669-AH669) &gt; 1,0,IF((AI669-AH669)&lt;0,AH669-AI669,AI669-AH669))</f>
        <v>252000</v>
      </c>
      <c r="AK669" s="26">
        <v>0.3</v>
      </c>
      <c r="AL669" s="26">
        <f>AJ669*(AK669/100)</f>
        <v>756</v>
      </c>
    </row>
    <row r="670" spans="1:39" x14ac:dyDescent="0.25">
      <c r="A670" s="23"/>
      <c r="B670" s="24"/>
      <c r="C670" s="23"/>
      <c r="D670" s="23"/>
      <c r="E670" s="23"/>
      <c r="F670" s="23"/>
      <c r="G670" s="24"/>
      <c r="H670" s="23"/>
      <c r="I670" s="23"/>
      <c r="J670" s="23"/>
      <c r="K670" s="23"/>
      <c r="L670" s="23"/>
      <c r="M670" s="23"/>
      <c r="N670" s="25"/>
      <c r="O670" s="26"/>
      <c r="P670" s="26"/>
      <c r="Q670" s="23"/>
      <c r="R670" s="23"/>
      <c r="S670" s="27"/>
      <c r="T670" s="23"/>
      <c r="U670" s="23"/>
      <c r="V670" s="24"/>
      <c r="W670" s="23"/>
      <c r="X670" s="23"/>
      <c r="Y670" s="23"/>
      <c r="Z670" s="23"/>
      <c r="AA670" s="28"/>
      <c r="AB670" s="26"/>
      <c r="AC670" s="26"/>
      <c r="AD670" s="28"/>
      <c r="AE670" s="28"/>
      <c r="AF670" s="26"/>
      <c r="AG670" s="26" t="s">
        <v>60</v>
      </c>
      <c r="AH670" s="26">
        <f>SUM(AH668:AH669)</f>
        <v>3439799.9999999995</v>
      </c>
      <c r="AI670" s="26"/>
      <c r="AJ670" s="26">
        <f>SUM(AJ668:AJ669)</f>
        <v>252000</v>
      </c>
      <c r="AK670" s="26"/>
      <c r="AL670" s="26">
        <f>SUM(AL668:AL669)</f>
        <v>756</v>
      </c>
    </row>
    <row r="671" spans="1:39" x14ac:dyDescent="0.25">
      <c r="A671" s="23" t="s">
        <v>2199</v>
      </c>
      <c r="B671" s="24"/>
      <c r="C671" s="23" t="s">
        <v>2200</v>
      </c>
      <c r="D671" s="23" t="s">
        <v>2201</v>
      </c>
      <c r="E671" s="23">
        <v>280</v>
      </c>
      <c r="F671" s="23" t="s">
        <v>2202</v>
      </c>
      <c r="G671" s="24" t="s">
        <v>2203</v>
      </c>
      <c r="H671" s="23" t="s">
        <v>43</v>
      </c>
      <c r="I671" s="23" t="s">
        <v>2204</v>
      </c>
      <c r="J671" s="23">
        <v>3</v>
      </c>
      <c r="K671" s="23">
        <v>1</v>
      </c>
      <c r="L671" s="23">
        <v>7.25</v>
      </c>
      <c r="M671" s="23" t="s">
        <v>75</v>
      </c>
      <c r="N671" s="25">
        <f t="shared" ref="N671:N676" si="103">((J671*400)+(K671*100))+L671</f>
        <v>1307.25</v>
      </c>
      <c r="O671" s="26">
        <v>3000</v>
      </c>
      <c r="P671" s="26">
        <f t="shared" ref="P671:P676" si="104">N671*O671</f>
        <v>3921750</v>
      </c>
      <c r="Q671" s="23"/>
      <c r="R671" s="23"/>
      <c r="S671" s="27"/>
      <c r="T671" s="23"/>
      <c r="U671" s="23"/>
      <c r="V671" s="24"/>
      <c r="W671" s="23"/>
      <c r="X671" s="23"/>
      <c r="Y671" s="23"/>
      <c r="Z671" s="23"/>
      <c r="AA671" s="28"/>
      <c r="AB671" s="26"/>
      <c r="AC671" s="26"/>
      <c r="AD671" s="28"/>
      <c r="AE671" s="28"/>
      <c r="AF671" s="26"/>
      <c r="AG671" s="26">
        <f>AF671+P671</f>
        <v>3921750</v>
      </c>
      <c r="AH671" s="26">
        <f>AG671</f>
        <v>3921750</v>
      </c>
      <c r="AI671" s="26">
        <v>50000000</v>
      </c>
      <c r="AJ671" s="26">
        <f t="shared" ref="AJ671:AJ676" si="105">IF((AI671-AH671) &gt; 1,0,IF((AI671-AH671)&lt;0,AH671-AI671,AI671-AH671))</f>
        <v>0</v>
      </c>
      <c r="AK671" s="26">
        <v>0.01</v>
      </c>
      <c r="AL671" s="26">
        <f>AJ671*(AK671/100)</f>
        <v>0</v>
      </c>
    </row>
    <row r="672" spans="1:39" x14ac:dyDescent="0.25">
      <c r="A672" s="23"/>
      <c r="B672" s="24"/>
      <c r="C672" s="23"/>
      <c r="D672" s="23"/>
      <c r="E672" s="23"/>
      <c r="F672" s="23"/>
      <c r="G672" s="24"/>
      <c r="H672" s="23"/>
      <c r="I672" s="23"/>
      <c r="J672" s="23">
        <v>0</v>
      </c>
      <c r="K672" s="23">
        <v>0</v>
      </c>
      <c r="L672" s="23">
        <v>46.5</v>
      </c>
      <c r="M672" s="23" t="s">
        <v>59</v>
      </c>
      <c r="N672" s="25">
        <f t="shared" si="103"/>
        <v>46.5</v>
      </c>
      <c r="O672" s="26">
        <v>3000</v>
      </c>
      <c r="P672" s="26">
        <f t="shared" si="104"/>
        <v>139500</v>
      </c>
      <c r="Q672" s="23">
        <v>1</v>
      </c>
      <c r="R672" s="23" t="s">
        <v>2205</v>
      </c>
      <c r="S672" s="27" t="s">
        <v>2206</v>
      </c>
      <c r="T672" s="23" t="s">
        <v>2207</v>
      </c>
      <c r="U672" s="23" t="s">
        <v>2208</v>
      </c>
      <c r="V672" s="24" t="s">
        <v>2209</v>
      </c>
      <c r="W672" s="23" t="s">
        <v>48</v>
      </c>
      <c r="X672" s="23" t="s">
        <v>49</v>
      </c>
      <c r="Y672" s="23" t="s">
        <v>50</v>
      </c>
      <c r="Z672" s="23">
        <v>186</v>
      </c>
      <c r="AA672" s="28">
        <v>100</v>
      </c>
      <c r="AB672" s="26">
        <v>8300</v>
      </c>
      <c r="AC672" s="26">
        <f>Z672*AB672</f>
        <v>1543800</v>
      </c>
      <c r="AD672" s="28">
        <v>31</v>
      </c>
      <c r="AE672" s="28">
        <v>52</v>
      </c>
      <c r="AF672" s="26">
        <f>(AC672*(100-AE672))/100</f>
        <v>741024</v>
      </c>
      <c r="AG672" s="26">
        <f>P672+AF672</f>
        <v>880524</v>
      </c>
      <c r="AH672" s="26">
        <f>(AG672*AA672)/100</f>
        <v>880524</v>
      </c>
      <c r="AI672" s="26">
        <v>10000000</v>
      </c>
      <c r="AJ672" s="26">
        <f t="shared" si="105"/>
        <v>0</v>
      </c>
      <c r="AK672" s="26">
        <v>0.02</v>
      </c>
      <c r="AL672" s="26">
        <f>ROUND(AJ672*(AK672/100),2)</f>
        <v>0</v>
      </c>
      <c r="AM672" s="3" t="s">
        <v>51</v>
      </c>
    </row>
    <row r="673" spans="1:39" x14ac:dyDescent="0.25">
      <c r="A673" s="23"/>
      <c r="B673" s="24"/>
      <c r="C673" s="23"/>
      <c r="D673" s="23"/>
      <c r="E673" s="23"/>
      <c r="F673" s="23"/>
      <c r="G673" s="24"/>
      <c r="H673" s="23"/>
      <c r="I673" s="23"/>
      <c r="J673" s="23">
        <v>0</v>
      </c>
      <c r="K673" s="23">
        <v>0</v>
      </c>
      <c r="L673" s="23">
        <v>2.25</v>
      </c>
      <c r="M673" s="23" t="s">
        <v>59</v>
      </c>
      <c r="N673" s="25">
        <f t="shared" si="103"/>
        <v>2.25</v>
      </c>
      <c r="O673" s="26">
        <v>3000</v>
      </c>
      <c r="P673" s="26">
        <f t="shared" si="104"/>
        <v>6750</v>
      </c>
      <c r="Q673" s="23">
        <v>1</v>
      </c>
      <c r="R673" s="23" t="s">
        <v>2205</v>
      </c>
      <c r="S673" s="27" t="s">
        <v>2206</v>
      </c>
      <c r="T673" s="23" t="s">
        <v>2207</v>
      </c>
      <c r="U673" s="23" t="s">
        <v>2208</v>
      </c>
      <c r="V673" s="24" t="s">
        <v>2210</v>
      </c>
      <c r="W673" s="23" t="s">
        <v>48</v>
      </c>
      <c r="X673" s="23" t="s">
        <v>49</v>
      </c>
      <c r="Y673" s="23" t="s">
        <v>50</v>
      </c>
      <c r="Z673" s="23">
        <v>9</v>
      </c>
      <c r="AA673" s="28">
        <v>100</v>
      </c>
      <c r="AB673" s="26">
        <v>8300</v>
      </c>
      <c r="AC673" s="26">
        <f>Z673*AB673</f>
        <v>74700</v>
      </c>
      <c r="AD673" s="28">
        <v>31</v>
      </c>
      <c r="AE673" s="28">
        <v>52</v>
      </c>
      <c r="AF673" s="26">
        <f>(AC673*(100-AE673))/100</f>
        <v>35856</v>
      </c>
      <c r="AG673" s="26">
        <f>P673+AF673</f>
        <v>42606</v>
      </c>
      <c r="AH673" s="26">
        <f>(AG673*AA673)/100</f>
        <v>42606</v>
      </c>
      <c r="AI673" s="26">
        <v>10000000</v>
      </c>
      <c r="AJ673" s="26">
        <f t="shared" si="105"/>
        <v>0</v>
      </c>
      <c r="AK673" s="26">
        <v>0.02</v>
      </c>
      <c r="AL673" s="26">
        <f>ROUND(AJ673*(AK673/100),2)</f>
        <v>0</v>
      </c>
      <c r="AM673" s="3" t="s">
        <v>264</v>
      </c>
    </row>
    <row r="674" spans="1:39" x14ac:dyDescent="0.25">
      <c r="A674" s="23"/>
      <c r="B674" s="24"/>
      <c r="C674" s="23"/>
      <c r="D674" s="23"/>
      <c r="E674" s="23"/>
      <c r="F674" s="23"/>
      <c r="G674" s="24"/>
      <c r="H674" s="23"/>
      <c r="I674" s="23"/>
      <c r="J674" s="23">
        <v>0</v>
      </c>
      <c r="K674" s="23">
        <v>0</v>
      </c>
      <c r="L674" s="23">
        <v>36</v>
      </c>
      <c r="M674" s="23" t="s">
        <v>59</v>
      </c>
      <c r="N674" s="25">
        <f t="shared" si="103"/>
        <v>36</v>
      </c>
      <c r="O674" s="26">
        <v>3000</v>
      </c>
      <c r="P674" s="26">
        <f t="shared" si="104"/>
        <v>108000</v>
      </c>
      <c r="Q674" s="23">
        <v>1</v>
      </c>
      <c r="R674" s="23" t="s">
        <v>2211</v>
      </c>
      <c r="S674" s="27" t="s">
        <v>2212</v>
      </c>
      <c r="T674" s="23" t="s">
        <v>2213</v>
      </c>
      <c r="U674" s="23" t="s">
        <v>2214</v>
      </c>
      <c r="V674" s="24" t="s">
        <v>2215</v>
      </c>
      <c r="W674" s="23" t="s">
        <v>142</v>
      </c>
      <c r="X674" s="23" t="s">
        <v>143</v>
      </c>
      <c r="Y674" s="23" t="s">
        <v>50</v>
      </c>
      <c r="Z674" s="23">
        <v>252</v>
      </c>
      <c r="AA674" s="28">
        <v>100</v>
      </c>
      <c r="AB674" s="26">
        <v>7950</v>
      </c>
      <c r="AC674" s="26">
        <f>Z674*AB674</f>
        <v>2003400</v>
      </c>
      <c r="AD674" s="28">
        <v>57</v>
      </c>
      <c r="AE674" s="28">
        <v>85</v>
      </c>
      <c r="AF674" s="26">
        <f>(AC674*(100-AE674))/100</f>
        <v>300510</v>
      </c>
      <c r="AG674" s="26">
        <f>P674+AF674</f>
        <v>408510</v>
      </c>
      <c r="AH674" s="26">
        <f>(AG674*AA674)/100</f>
        <v>408510</v>
      </c>
      <c r="AI674" s="26">
        <v>10000000</v>
      </c>
      <c r="AJ674" s="26">
        <f t="shared" si="105"/>
        <v>0</v>
      </c>
      <c r="AK674" s="26">
        <v>0.02</v>
      </c>
      <c r="AL674" s="26">
        <f>ROUND(AJ674*(AK674/100),2)</f>
        <v>0</v>
      </c>
      <c r="AM674" s="3" t="s">
        <v>110</v>
      </c>
    </row>
    <row r="675" spans="1:39" x14ac:dyDescent="0.25">
      <c r="A675" s="23"/>
      <c r="B675" s="24"/>
      <c r="C675" s="23"/>
      <c r="D675" s="23"/>
      <c r="E675" s="23"/>
      <c r="F675" s="23"/>
      <c r="G675" s="24"/>
      <c r="H675" s="23"/>
      <c r="I675" s="23"/>
      <c r="J675" s="23">
        <v>0</v>
      </c>
      <c r="K675" s="23">
        <v>0</v>
      </c>
      <c r="L675" s="23">
        <v>24</v>
      </c>
      <c r="M675" s="23" t="s">
        <v>59</v>
      </c>
      <c r="N675" s="25">
        <f t="shared" si="103"/>
        <v>24</v>
      </c>
      <c r="O675" s="26">
        <v>3000</v>
      </c>
      <c r="P675" s="26">
        <f t="shared" si="104"/>
        <v>72000</v>
      </c>
      <c r="Q675" s="23">
        <v>1</v>
      </c>
      <c r="R675" s="23" t="s">
        <v>2211</v>
      </c>
      <c r="S675" s="27" t="s">
        <v>2212</v>
      </c>
      <c r="T675" s="23" t="s">
        <v>2213</v>
      </c>
      <c r="U675" s="23" t="s">
        <v>2214</v>
      </c>
      <c r="V675" s="24" t="s">
        <v>2216</v>
      </c>
      <c r="W675" s="23" t="s">
        <v>53</v>
      </c>
      <c r="X675" s="23" t="s">
        <v>143</v>
      </c>
      <c r="Y675" s="23" t="s">
        <v>50</v>
      </c>
      <c r="Z675" s="23">
        <v>96</v>
      </c>
      <c r="AA675" s="28">
        <v>100</v>
      </c>
      <c r="AB675" s="26">
        <v>2750</v>
      </c>
      <c r="AC675" s="26">
        <f>Z675*AB675</f>
        <v>264000</v>
      </c>
      <c r="AD675" s="28">
        <v>57</v>
      </c>
      <c r="AE675" s="28">
        <v>85</v>
      </c>
      <c r="AF675" s="26">
        <f>(AC675*(100-AE675))/100</f>
        <v>39600</v>
      </c>
      <c r="AG675" s="26">
        <f>P675+AF675</f>
        <v>111600</v>
      </c>
      <c r="AH675" s="26">
        <f>(AG675*AA675)/100</f>
        <v>111600</v>
      </c>
      <c r="AI675" s="26">
        <v>10000000</v>
      </c>
      <c r="AJ675" s="26">
        <f t="shared" si="105"/>
        <v>0</v>
      </c>
      <c r="AK675" s="26">
        <v>0.02</v>
      </c>
      <c r="AL675" s="26">
        <f>ROUND(AJ675*(AK675/100),2)</f>
        <v>0</v>
      </c>
      <c r="AM675" s="3" t="s">
        <v>83</v>
      </c>
    </row>
    <row r="676" spans="1:39" x14ac:dyDescent="0.25">
      <c r="A676" s="23"/>
      <c r="B676" s="24"/>
      <c r="C676" s="23"/>
      <c r="D676" s="23"/>
      <c r="E676" s="23"/>
      <c r="F676" s="23"/>
      <c r="G676" s="24"/>
      <c r="H676" s="23"/>
      <c r="I676" s="23"/>
      <c r="J676" s="23">
        <v>0</v>
      </c>
      <c r="K676" s="23">
        <v>0</v>
      </c>
      <c r="L676" s="23">
        <v>3</v>
      </c>
      <c r="M676" s="23" t="s">
        <v>59</v>
      </c>
      <c r="N676" s="25">
        <f t="shared" si="103"/>
        <v>3</v>
      </c>
      <c r="O676" s="26">
        <v>3000</v>
      </c>
      <c r="P676" s="26">
        <f t="shared" si="104"/>
        <v>9000</v>
      </c>
      <c r="Q676" s="23">
        <v>1</v>
      </c>
      <c r="R676" s="23" t="s">
        <v>2211</v>
      </c>
      <c r="S676" s="27" t="s">
        <v>2212</v>
      </c>
      <c r="T676" s="23" t="s">
        <v>2213</v>
      </c>
      <c r="U676" s="23" t="s">
        <v>2214</v>
      </c>
      <c r="V676" s="24" t="s">
        <v>2217</v>
      </c>
      <c r="W676" s="23" t="s">
        <v>349</v>
      </c>
      <c r="X676" s="23" t="s">
        <v>143</v>
      </c>
      <c r="Y676" s="23" t="s">
        <v>50</v>
      </c>
      <c r="Z676" s="23">
        <v>9</v>
      </c>
      <c r="AA676" s="28">
        <v>100</v>
      </c>
      <c r="AB676" s="26">
        <v>8150</v>
      </c>
      <c r="AC676" s="26">
        <f>Z676*AB676</f>
        <v>73350</v>
      </c>
      <c r="AD676" s="28">
        <v>10</v>
      </c>
      <c r="AE676" s="28">
        <v>30</v>
      </c>
      <c r="AF676" s="26">
        <f>(AC676*(100-AE676))/100</f>
        <v>51345</v>
      </c>
      <c r="AG676" s="26">
        <f>P676+AF676</f>
        <v>60345</v>
      </c>
      <c r="AH676" s="26">
        <f>(AG676*AA676)/100</f>
        <v>60345</v>
      </c>
      <c r="AI676" s="26">
        <v>10000000</v>
      </c>
      <c r="AJ676" s="26">
        <f t="shared" si="105"/>
        <v>0</v>
      </c>
      <c r="AK676" s="26">
        <v>0.02</v>
      </c>
      <c r="AL676" s="26">
        <f>ROUND(AJ676*(AK676/100),2)</f>
        <v>0</v>
      </c>
      <c r="AM676" s="3" t="s">
        <v>51</v>
      </c>
    </row>
    <row r="677" spans="1:39" x14ac:dyDescent="0.25">
      <c r="A677" s="23"/>
      <c r="B677" s="24"/>
      <c r="C677" s="23"/>
      <c r="D677" s="23"/>
      <c r="E677" s="23"/>
      <c r="F677" s="23"/>
      <c r="G677" s="24"/>
      <c r="H677" s="23"/>
      <c r="I677" s="23"/>
      <c r="J677" s="23"/>
      <c r="K677" s="23"/>
      <c r="L677" s="23"/>
      <c r="M677" s="23"/>
      <c r="N677" s="25"/>
      <c r="O677" s="26"/>
      <c r="P677" s="26"/>
      <c r="Q677" s="23"/>
      <c r="R677" s="23"/>
      <c r="S677" s="27"/>
      <c r="T677" s="23"/>
      <c r="U677" s="23"/>
      <c r="V677" s="24"/>
      <c r="W677" s="23"/>
      <c r="X677" s="23"/>
      <c r="Y677" s="23"/>
      <c r="Z677" s="23"/>
      <c r="AA677" s="28"/>
      <c r="AB677" s="26"/>
      <c r="AC677" s="26"/>
      <c r="AD677" s="28"/>
      <c r="AE677" s="28"/>
      <c r="AF677" s="26"/>
      <c r="AG677" s="26" t="s">
        <v>60</v>
      </c>
      <c r="AH677" s="26">
        <f>SUM(AH671:AH676)</f>
        <v>5425335</v>
      </c>
      <c r="AI677" s="26"/>
      <c r="AJ677" s="26">
        <f>SUM(AJ671:AJ676)</f>
        <v>0</v>
      </c>
      <c r="AK677" s="26"/>
      <c r="AL677" s="26">
        <f>SUM(AL671:AL676)</f>
        <v>0</v>
      </c>
    </row>
    <row r="678" spans="1:39" x14ac:dyDescent="0.25">
      <c r="A678" s="23" t="s">
        <v>2218</v>
      </c>
      <c r="B678" s="24" t="s">
        <v>2219</v>
      </c>
      <c r="C678" s="23" t="s">
        <v>2220</v>
      </c>
      <c r="D678" s="23" t="s">
        <v>2221</v>
      </c>
      <c r="E678" s="23">
        <v>281</v>
      </c>
      <c r="F678" s="23" t="s">
        <v>2222</v>
      </c>
      <c r="G678" s="24" t="s">
        <v>2223</v>
      </c>
      <c r="H678" s="23" t="s">
        <v>43</v>
      </c>
      <c r="I678" s="23" t="s">
        <v>2224</v>
      </c>
      <c r="J678" s="23">
        <v>0</v>
      </c>
      <c r="K678" s="23">
        <v>0</v>
      </c>
      <c r="L678" s="23">
        <v>8.6199999999999992</v>
      </c>
      <c r="M678" s="23" t="s">
        <v>59</v>
      </c>
      <c r="N678" s="25">
        <f>((J678*400)+(K678*100))+L678</f>
        <v>8.6199999999999992</v>
      </c>
      <c r="O678" s="26">
        <v>2000</v>
      </c>
      <c r="P678" s="26">
        <f>N678*O678</f>
        <v>17240</v>
      </c>
      <c r="Q678" s="23">
        <v>1</v>
      </c>
      <c r="R678" s="23" t="s">
        <v>2218</v>
      </c>
      <c r="S678" s="27" t="s">
        <v>2219</v>
      </c>
      <c r="T678" s="23" t="s">
        <v>2220</v>
      </c>
      <c r="U678" s="23" t="s">
        <v>2225</v>
      </c>
      <c r="V678" s="24" t="s">
        <v>2226</v>
      </c>
      <c r="W678" s="23" t="s">
        <v>48</v>
      </c>
      <c r="X678" s="23" t="s">
        <v>49</v>
      </c>
      <c r="Y678" s="23" t="s">
        <v>50</v>
      </c>
      <c r="Z678" s="23">
        <v>15</v>
      </c>
      <c r="AA678" s="28">
        <v>100</v>
      </c>
      <c r="AB678" s="26">
        <v>8300</v>
      </c>
      <c r="AC678" s="26">
        <f>Z678*AB678</f>
        <v>124500</v>
      </c>
      <c r="AD678" s="28">
        <v>12</v>
      </c>
      <c r="AE678" s="28">
        <v>14</v>
      </c>
      <c r="AF678" s="26">
        <f>(AC678*(100-AE678))/100</f>
        <v>107070</v>
      </c>
      <c r="AG678" s="26">
        <f>P678+AF678</f>
        <v>124310</v>
      </c>
      <c r="AH678" s="26">
        <f>(AG678*AA678)/100</f>
        <v>124310</v>
      </c>
      <c r="AI678" s="26">
        <v>50000000</v>
      </c>
      <c r="AJ678" s="26">
        <f>IF((AI678-AH678) &gt; 1,0,IF((AI678-AH678)&lt;0,AH678-AI678,AI678-AH678))</f>
        <v>0</v>
      </c>
      <c r="AK678" s="26">
        <v>0.02</v>
      </c>
      <c r="AL678" s="26">
        <f>ROUND(AJ678*(AK678/100),2)</f>
        <v>0</v>
      </c>
      <c r="AM678" s="3" t="s">
        <v>51</v>
      </c>
    </row>
    <row r="679" spans="1:39" x14ac:dyDescent="0.25">
      <c r="A679" s="23"/>
      <c r="B679" s="24"/>
      <c r="C679" s="23"/>
      <c r="D679" s="23"/>
      <c r="E679" s="23"/>
      <c r="F679" s="23"/>
      <c r="G679" s="24"/>
      <c r="H679" s="23"/>
      <c r="I679" s="23"/>
      <c r="J679" s="23">
        <v>0</v>
      </c>
      <c r="K679" s="23">
        <v>0</v>
      </c>
      <c r="L679" s="23">
        <v>18.38</v>
      </c>
      <c r="M679" s="23" t="s">
        <v>59</v>
      </c>
      <c r="N679" s="25">
        <f>((J679*400)+(K679*100))+L679</f>
        <v>18.38</v>
      </c>
      <c r="O679" s="26">
        <v>2000</v>
      </c>
      <c r="P679" s="26">
        <f>N679*O679</f>
        <v>36760</v>
      </c>
      <c r="Q679" s="23">
        <v>1</v>
      </c>
      <c r="R679" s="23" t="s">
        <v>2218</v>
      </c>
      <c r="S679" s="27" t="s">
        <v>2219</v>
      </c>
      <c r="T679" s="23" t="s">
        <v>2220</v>
      </c>
      <c r="U679" s="23" t="s">
        <v>2225</v>
      </c>
      <c r="V679" s="24" t="s">
        <v>2227</v>
      </c>
      <c r="W679" s="23" t="s">
        <v>48</v>
      </c>
      <c r="X679" s="23" t="s">
        <v>49</v>
      </c>
      <c r="Y679" s="23" t="s">
        <v>50</v>
      </c>
      <c r="Z679" s="23">
        <v>32</v>
      </c>
      <c r="AA679" s="28">
        <v>100</v>
      </c>
      <c r="AB679" s="26">
        <v>8300</v>
      </c>
      <c r="AC679" s="26">
        <f>Z679*AB679</f>
        <v>265600</v>
      </c>
      <c r="AD679" s="28">
        <v>12</v>
      </c>
      <c r="AE679" s="28">
        <v>14</v>
      </c>
      <c r="AF679" s="26">
        <f>(AC679*(100-AE679))/100</f>
        <v>228416</v>
      </c>
      <c r="AG679" s="26">
        <f>P679+AF679</f>
        <v>265176</v>
      </c>
      <c r="AH679" s="26">
        <f>(AG679*AA679)/100</f>
        <v>265176</v>
      </c>
      <c r="AI679" s="26">
        <v>50000000</v>
      </c>
      <c r="AJ679" s="26">
        <f>IF((AI679-AH679) &gt; 1,0,IF((AI679-AH679)&lt;0,AH679-AI679,AI679-AH679))</f>
        <v>0</v>
      </c>
      <c r="AK679" s="26">
        <v>0.02</v>
      </c>
      <c r="AL679" s="26">
        <f>ROUND(AJ679*(AK679/100),2)</f>
        <v>0</v>
      </c>
      <c r="AM679" s="3" t="s">
        <v>51</v>
      </c>
    </row>
    <row r="680" spans="1:39" x14ac:dyDescent="0.25">
      <c r="A680" s="23"/>
      <c r="B680" s="24"/>
      <c r="C680" s="23"/>
      <c r="D680" s="23"/>
      <c r="E680" s="23"/>
      <c r="F680" s="23"/>
      <c r="G680" s="24"/>
      <c r="H680" s="23"/>
      <c r="I680" s="23"/>
      <c r="J680" s="23"/>
      <c r="K680" s="23"/>
      <c r="L680" s="23"/>
      <c r="M680" s="23"/>
      <c r="N680" s="25"/>
      <c r="O680" s="26"/>
      <c r="P680" s="26"/>
      <c r="Q680" s="23"/>
      <c r="R680" s="23"/>
      <c r="S680" s="27"/>
      <c r="T680" s="23"/>
      <c r="U680" s="23"/>
      <c r="V680" s="24"/>
      <c r="W680" s="23"/>
      <c r="X680" s="23"/>
      <c r="Y680" s="23"/>
      <c r="Z680" s="23"/>
      <c r="AA680" s="28"/>
      <c r="AB680" s="26"/>
      <c r="AC680" s="26"/>
      <c r="AD680" s="28"/>
      <c r="AE680" s="28"/>
      <c r="AF680" s="26"/>
      <c r="AG680" s="26" t="s">
        <v>60</v>
      </c>
      <c r="AH680" s="26">
        <f>SUM(AH678:AH679)</f>
        <v>389486</v>
      </c>
      <c r="AI680" s="26"/>
      <c r="AJ680" s="26">
        <f>SUM(AJ678:AJ679)</f>
        <v>0</v>
      </c>
      <c r="AK680" s="26"/>
      <c r="AL680" s="26">
        <f>SUM(AL678:AL679)</f>
        <v>0</v>
      </c>
    </row>
    <row r="681" spans="1:39" x14ac:dyDescent="0.25">
      <c r="A681" s="23" t="s">
        <v>2228</v>
      </c>
      <c r="B681" s="24" t="s">
        <v>2229</v>
      </c>
      <c r="C681" s="23" t="s">
        <v>2230</v>
      </c>
      <c r="D681" s="23" t="s">
        <v>2231</v>
      </c>
      <c r="E681" s="23">
        <v>282</v>
      </c>
      <c r="F681" s="23" t="s">
        <v>2232</v>
      </c>
      <c r="G681" s="24" t="s">
        <v>2233</v>
      </c>
      <c r="H681" s="23" t="s">
        <v>43</v>
      </c>
      <c r="I681" s="23" t="s">
        <v>2234</v>
      </c>
      <c r="J681" s="23">
        <v>0</v>
      </c>
      <c r="K681" s="23">
        <v>3</v>
      </c>
      <c r="L681" s="23">
        <v>94.1</v>
      </c>
      <c r="M681" s="23" t="s">
        <v>59</v>
      </c>
      <c r="N681" s="25">
        <f>((J681*400)+(K681*100))+L681</f>
        <v>394.1</v>
      </c>
      <c r="O681" s="26">
        <v>2600</v>
      </c>
      <c r="P681" s="26">
        <f>N681*O681</f>
        <v>1024660.0000000001</v>
      </c>
      <c r="Q681" s="23">
        <v>1</v>
      </c>
      <c r="R681" s="23" t="s">
        <v>2228</v>
      </c>
      <c r="S681" s="27" t="s">
        <v>2229</v>
      </c>
      <c r="T681" s="23" t="s">
        <v>2230</v>
      </c>
      <c r="U681" s="23" t="s">
        <v>2235</v>
      </c>
      <c r="V681" s="24" t="s">
        <v>2236</v>
      </c>
      <c r="W681" s="23" t="s">
        <v>79</v>
      </c>
      <c r="X681" s="23" t="s">
        <v>80</v>
      </c>
      <c r="Y681" s="23" t="s">
        <v>50</v>
      </c>
      <c r="Z681" s="23">
        <v>130</v>
      </c>
      <c r="AA681" s="28">
        <v>100</v>
      </c>
      <c r="AB681" s="26">
        <v>8200</v>
      </c>
      <c r="AC681" s="26">
        <f>Z681*AB681</f>
        <v>1066000</v>
      </c>
      <c r="AD681" s="28">
        <v>72</v>
      </c>
      <c r="AE681" s="28">
        <v>93</v>
      </c>
      <c r="AF681" s="26">
        <f>(AC681*(100-AE681))/100</f>
        <v>74620</v>
      </c>
      <c r="AG681" s="26">
        <f>P681+AF681</f>
        <v>1099280</v>
      </c>
      <c r="AH681" s="26">
        <f>(AG681*AA681)/100</f>
        <v>1099280</v>
      </c>
      <c r="AI681" s="26">
        <v>50000000</v>
      </c>
      <c r="AJ681" s="26">
        <f>IF((AI681-AH681) &gt; 1,0,IF((AI681-AH681)&lt;0,AH681-AI681,AI681-AH681))</f>
        <v>0</v>
      </c>
      <c r="AK681" s="26">
        <v>0.02</v>
      </c>
      <c r="AL681" s="26">
        <f>ROUND(AJ681*(AK681/100),2)</f>
        <v>0</v>
      </c>
      <c r="AM681" s="3" t="s">
        <v>51</v>
      </c>
    </row>
    <row r="682" spans="1:39" x14ac:dyDescent="0.25">
      <c r="A682" s="23"/>
      <c r="B682" s="24"/>
      <c r="C682" s="23"/>
      <c r="D682" s="23"/>
      <c r="E682" s="23"/>
      <c r="F682" s="23"/>
      <c r="G682" s="24"/>
      <c r="H682" s="23"/>
      <c r="I682" s="23"/>
      <c r="J682" s="23"/>
      <c r="K682" s="23"/>
      <c r="L682" s="23"/>
      <c r="M682" s="23"/>
      <c r="N682" s="25"/>
      <c r="O682" s="26"/>
      <c r="P682" s="26"/>
      <c r="Q682" s="23"/>
      <c r="R682" s="23"/>
      <c r="S682" s="27"/>
      <c r="T682" s="23"/>
      <c r="U682" s="23"/>
      <c r="V682" s="24"/>
      <c r="W682" s="23"/>
      <c r="X682" s="23"/>
      <c r="Y682" s="23"/>
      <c r="Z682" s="23"/>
      <c r="AA682" s="28"/>
      <c r="AB682" s="26"/>
      <c r="AC682" s="26"/>
      <c r="AD682" s="28"/>
      <c r="AE682" s="28"/>
      <c r="AF682" s="26"/>
      <c r="AG682" s="26" t="s">
        <v>60</v>
      </c>
      <c r="AH682" s="26">
        <f>AH681</f>
        <v>1099280</v>
      </c>
      <c r="AI682" s="26"/>
      <c r="AJ682" s="26">
        <f>AJ681</f>
        <v>0</v>
      </c>
      <c r="AK682" s="26"/>
      <c r="AL682" s="26">
        <f>AL681</f>
        <v>0</v>
      </c>
    </row>
    <row r="683" spans="1:39" x14ac:dyDescent="0.25">
      <c r="A683" s="23" t="s">
        <v>2237</v>
      </c>
      <c r="B683" s="24" t="s">
        <v>2238</v>
      </c>
      <c r="C683" s="23" t="s">
        <v>2239</v>
      </c>
      <c r="D683" s="23" t="s">
        <v>2240</v>
      </c>
      <c r="E683" s="23">
        <v>283</v>
      </c>
      <c r="F683" s="23" t="s">
        <v>2241</v>
      </c>
      <c r="G683" s="24" t="s">
        <v>2242</v>
      </c>
      <c r="H683" s="23" t="s">
        <v>43</v>
      </c>
      <c r="I683" s="23" t="s">
        <v>2243</v>
      </c>
      <c r="J683" s="23">
        <v>6</v>
      </c>
      <c r="K683" s="23">
        <v>1</v>
      </c>
      <c r="L683" s="23">
        <v>42.25</v>
      </c>
      <c r="M683" s="23" t="s">
        <v>75</v>
      </c>
      <c r="N683" s="25">
        <f>((J683*400)+(K683*100))+L683</f>
        <v>2542.25</v>
      </c>
      <c r="O683" s="26">
        <v>2100</v>
      </c>
      <c r="P683" s="26">
        <f>N683*O683</f>
        <v>5338725</v>
      </c>
      <c r="Q683" s="23"/>
      <c r="R683" s="23"/>
      <c r="S683" s="27"/>
      <c r="T683" s="23"/>
      <c r="U683" s="23"/>
      <c r="V683" s="24"/>
      <c r="W683" s="23"/>
      <c r="X683" s="23"/>
      <c r="Y683" s="23"/>
      <c r="Z683" s="23"/>
      <c r="AA683" s="28"/>
      <c r="AB683" s="26"/>
      <c r="AC683" s="26"/>
      <c r="AD683" s="28"/>
      <c r="AE683" s="28"/>
      <c r="AF683" s="26"/>
      <c r="AG683" s="26">
        <f>AF683+P683</f>
        <v>5338725</v>
      </c>
      <c r="AH683" s="26">
        <f>AG683</f>
        <v>5338725</v>
      </c>
      <c r="AI683" s="26">
        <v>50000000</v>
      </c>
      <c r="AJ683" s="26">
        <f>IF((AI683-AH683) &gt; 1,0,IF((AI683-AH683)&lt;0,AH683-AI683,AI683-AH683))</f>
        <v>0</v>
      </c>
      <c r="AK683" s="26">
        <v>0.01</v>
      </c>
      <c r="AL683" s="26">
        <f>AJ683*(AK683/100)</f>
        <v>0</v>
      </c>
    </row>
    <row r="684" spans="1:39" x14ac:dyDescent="0.25">
      <c r="A684" s="23"/>
      <c r="B684" s="24"/>
      <c r="C684" s="23"/>
      <c r="D684" s="23"/>
      <c r="E684" s="23"/>
      <c r="F684" s="23"/>
      <c r="G684" s="24"/>
      <c r="H684" s="23"/>
      <c r="I684" s="23"/>
      <c r="J684" s="23">
        <v>0</v>
      </c>
      <c r="K684" s="23">
        <v>0</v>
      </c>
      <c r="L684" s="23">
        <v>57.75</v>
      </c>
      <c r="M684" s="23" t="s">
        <v>255</v>
      </c>
      <c r="N684" s="25">
        <f>((J684*400)+(K684*100))+L684</f>
        <v>57.75</v>
      </c>
      <c r="O684" s="26">
        <v>2100</v>
      </c>
      <c r="P684" s="26">
        <f>N684*O684</f>
        <v>121275</v>
      </c>
      <c r="Q684" s="23">
        <v>1</v>
      </c>
      <c r="R684" s="23" t="s">
        <v>2244</v>
      </c>
      <c r="S684" s="27" t="s">
        <v>2245</v>
      </c>
      <c r="T684" s="23" t="s">
        <v>2246</v>
      </c>
      <c r="U684" s="23" t="s">
        <v>2247</v>
      </c>
      <c r="V684" s="24" t="s">
        <v>2248</v>
      </c>
      <c r="W684" s="23" t="s">
        <v>142</v>
      </c>
      <c r="X684" s="23" t="s">
        <v>143</v>
      </c>
      <c r="Y684" s="23" t="s">
        <v>261</v>
      </c>
      <c r="Z684" s="23">
        <v>231</v>
      </c>
      <c r="AA684" s="28">
        <v>100</v>
      </c>
      <c r="AB684" s="26">
        <v>7950</v>
      </c>
      <c r="AC684" s="26">
        <f>Z684*AB684</f>
        <v>1836450</v>
      </c>
      <c r="AD684" s="28">
        <v>64</v>
      </c>
      <c r="AE684" s="28">
        <v>85</v>
      </c>
      <c r="AF684" s="26">
        <f>(AC684*(100-AE684))/100</f>
        <v>275467.5</v>
      </c>
      <c r="AG684" s="26">
        <f>P684+AF684</f>
        <v>396742.5</v>
      </c>
      <c r="AH684" s="26">
        <f>(AG684*AA684)/100</f>
        <v>396742.5</v>
      </c>
      <c r="AI684" s="26">
        <f>IF(AF684&lt;=10000000,AF684,10000000)</f>
        <v>275467.5</v>
      </c>
      <c r="AJ684" s="26">
        <f>IF((AI684-AH684) &gt; 1,0,IF((AI684-AH684)&lt;0,AH684-AI684,AI684-AH684))</f>
        <v>121275</v>
      </c>
      <c r="AK684" s="26">
        <v>0.02</v>
      </c>
      <c r="AL684" s="26">
        <f>ROUND(AJ684*(AK684/100),2)</f>
        <v>24.26</v>
      </c>
      <c r="AM684" s="3" t="s">
        <v>110</v>
      </c>
    </row>
    <row r="685" spans="1:39" x14ac:dyDescent="0.25">
      <c r="A685" s="23"/>
      <c r="B685" s="24"/>
      <c r="C685" s="23"/>
      <c r="D685" s="23"/>
      <c r="E685" s="23">
        <v>284</v>
      </c>
      <c r="F685" s="23" t="s">
        <v>2249</v>
      </c>
      <c r="G685" s="24" t="s">
        <v>2250</v>
      </c>
      <c r="H685" s="23" t="s">
        <v>43</v>
      </c>
      <c r="I685" s="23" t="s">
        <v>2251</v>
      </c>
      <c r="J685" s="23">
        <v>20</v>
      </c>
      <c r="K685" s="23">
        <v>3</v>
      </c>
      <c r="L685" s="23">
        <v>68</v>
      </c>
      <c r="M685" s="23" t="s">
        <v>75</v>
      </c>
      <c r="N685" s="25">
        <f>((J685*400)+(K685*100))+L685</f>
        <v>8368</v>
      </c>
      <c r="O685" s="26">
        <v>4500</v>
      </c>
      <c r="P685" s="26">
        <f>N685*O685</f>
        <v>37656000</v>
      </c>
      <c r="Q685" s="23"/>
      <c r="R685" s="23"/>
      <c r="S685" s="27"/>
      <c r="T685" s="23"/>
      <c r="U685" s="23"/>
      <c r="V685" s="24"/>
      <c r="W685" s="23"/>
      <c r="X685" s="23"/>
      <c r="Y685" s="23"/>
      <c r="Z685" s="23"/>
      <c r="AA685" s="28"/>
      <c r="AB685" s="26"/>
      <c r="AC685" s="26"/>
      <c r="AD685" s="28"/>
      <c r="AE685" s="28"/>
      <c r="AF685" s="26"/>
      <c r="AG685" s="26">
        <f>AF685+P685</f>
        <v>37656000</v>
      </c>
      <c r="AH685" s="26">
        <f>AG685</f>
        <v>37656000</v>
      </c>
      <c r="AI685" s="26">
        <v>50000000</v>
      </c>
      <c r="AJ685" s="26">
        <f>IF((AI685-AH685) &gt; 1,0,IF((AI685-AH685)&lt;0,AH685-AI685,AI685-AH685))</f>
        <v>0</v>
      </c>
      <c r="AK685" s="26">
        <v>0.01</v>
      </c>
      <c r="AL685" s="26">
        <f>AJ685*(AK685/100)</f>
        <v>0</v>
      </c>
    </row>
    <row r="686" spans="1:39" x14ac:dyDescent="0.25">
      <c r="A686" s="23"/>
      <c r="B686" s="24"/>
      <c r="C686" s="23"/>
      <c r="D686" s="23"/>
      <c r="E686" s="23"/>
      <c r="F686" s="23"/>
      <c r="G686" s="24"/>
      <c r="H686" s="23"/>
      <c r="I686" s="23"/>
      <c r="J686" s="23">
        <v>0</v>
      </c>
      <c r="K686" s="23">
        <v>0</v>
      </c>
      <c r="L686" s="23">
        <v>8</v>
      </c>
      <c r="M686" s="23" t="s">
        <v>75</v>
      </c>
      <c r="N686" s="25">
        <f>((J686*400)+(K686*100))+L686</f>
        <v>8</v>
      </c>
      <c r="O686" s="26">
        <v>4500</v>
      </c>
      <c r="P686" s="26">
        <f>N686*O686</f>
        <v>36000</v>
      </c>
      <c r="Q686" s="23">
        <v>1</v>
      </c>
      <c r="R686" s="23" t="s">
        <v>2237</v>
      </c>
      <c r="S686" s="27" t="s">
        <v>2238</v>
      </c>
      <c r="T686" s="23" t="s">
        <v>2239</v>
      </c>
      <c r="U686" s="23" t="s">
        <v>2252</v>
      </c>
      <c r="V686" s="24" t="s">
        <v>2253</v>
      </c>
      <c r="W686" s="23" t="s">
        <v>158</v>
      </c>
      <c r="X686" s="23" t="s">
        <v>80</v>
      </c>
      <c r="Y686" s="23" t="s">
        <v>571</v>
      </c>
      <c r="Z686" s="23">
        <v>32</v>
      </c>
      <c r="AA686" s="28">
        <v>100</v>
      </c>
      <c r="AB686" s="26">
        <v>5600</v>
      </c>
      <c r="AC686" s="26">
        <f>Z686*AB686</f>
        <v>179200</v>
      </c>
      <c r="AD686" s="28">
        <v>3</v>
      </c>
      <c r="AE686" s="28">
        <v>9</v>
      </c>
      <c r="AF686" s="26">
        <f>(AC686*(100-AE686))/100</f>
        <v>163072</v>
      </c>
      <c r="AG686" s="26">
        <f>P686+AF686</f>
        <v>199072</v>
      </c>
      <c r="AH686" s="26">
        <f>(AG686*AA686)/100</f>
        <v>199072</v>
      </c>
      <c r="AI686" s="26">
        <v>50000000</v>
      </c>
      <c r="AJ686" s="26">
        <f>IF((AI686-AH686) &gt; 1,0,IF((AI686-AH686)&lt;0,AH686-AI686,AI686-AH686))</f>
        <v>0</v>
      </c>
      <c r="AK686" s="26">
        <v>0.01</v>
      </c>
      <c r="AL686" s="26">
        <f>ROUND(AJ686*(AK686/100),2)</f>
        <v>0</v>
      </c>
      <c r="AM686" s="3" t="s">
        <v>1434</v>
      </c>
    </row>
    <row r="687" spans="1:39" x14ac:dyDescent="0.25">
      <c r="A687" s="23"/>
      <c r="B687" s="24"/>
      <c r="C687" s="23"/>
      <c r="D687" s="23"/>
      <c r="E687" s="23">
        <v>285</v>
      </c>
      <c r="F687" s="23" t="s">
        <v>2254</v>
      </c>
      <c r="G687" s="24" t="s">
        <v>2255</v>
      </c>
      <c r="H687" s="23" t="s">
        <v>43</v>
      </c>
      <c r="I687" s="23" t="s">
        <v>2256</v>
      </c>
      <c r="J687" s="23">
        <v>6</v>
      </c>
      <c r="K687" s="23">
        <v>2</v>
      </c>
      <c r="L687" s="23">
        <v>0</v>
      </c>
      <c r="M687" s="23" t="s">
        <v>75</v>
      </c>
      <c r="N687" s="25">
        <f>((J687*400)+(K687*100))+L687</f>
        <v>2600</v>
      </c>
      <c r="O687" s="26">
        <v>9400</v>
      </c>
      <c r="P687" s="26">
        <f>N687*O687</f>
        <v>24440000</v>
      </c>
      <c r="Q687" s="23"/>
      <c r="R687" s="23"/>
      <c r="S687" s="27"/>
      <c r="T687" s="23"/>
      <c r="U687" s="23"/>
      <c r="V687" s="24"/>
      <c r="W687" s="23"/>
      <c r="X687" s="23"/>
      <c r="Y687" s="23"/>
      <c r="Z687" s="23"/>
      <c r="AA687" s="28"/>
      <c r="AB687" s="26"/>
      <c r="AC687" s="26"/>
      <c r="AD687" s="28"/>
      <c r="AE687" s="28"/>
      <c r="AF687" s="26"/>
      <c r="AG687" s="26">
        <f>AF687+P687</f>
        <v>24440000</v>
      </c>
      <c r="AH687" s="26">
        <f>AG687</f>
        <v>24440000</v>
      </c>
      <c r="AI687" s="26">
        <v>50000000</v>
      </c>
      <c r="AJ687" s="26">
        <f>IF((AI687-AH687) &gt; 1,0,IF((AI687-AH687)&lt;0,AH687-AI687,AI687-AH687))</f>
        <v>0</v>
      </c>
      <c r="AK687" s="26">
        <v>0.01</v>
      </c>
      <c r="AL687" s="26">
        <f>AJ687*(AK687/100)</f>
        <v>0</v>
      </c>
    </row>
    <row r="688" spans="1:39" x14ac:dyDescent="0.25">
      <c r="A688" s="23"/>
      <c r="B688" s="24"/>
      <c r="C688" s="23"/>
      <c r="D688" s="23"/>
      <c r="E688" s="23"/>
      <c r="F688" s="23"/>
      <c r="G688" s="24"/>
      <c r="H688" s="23"/>
      <c r="I688" s="23"/>
      <c r="J688" s="23"/>
      <c r="K688" s="23"/>
      <c r="L688" s="23"/>
      <c r="M688" s="23"/>
      <c r="N688" s="25"/>
      <c r="O688" s="26"/>
      <c r="P688" s="26"/>
      <c r="Q688" s="23"/>
      <c r="R688" s="23"/>
      <c r="S688" s="27"/>
      <c r="T688" s="23"/>
      <c r="U688" s="23"/>
      <c r="V688" s="24"/>
      <c r="W688" s="23"/>
      <c r="X688" s="23"/>
      <c r="Y688" s="23"/>
      <c r="Z688" s="23"/>
      <c r="AA688" s="28"/>
      <c r="AB688" s="26"/>
      <c r="AC688" s="26"/>
      <c r="AD688" s="28"/>
      <c r="AE688" s="28"/>
      <c r="AF688" s="26"/>
      <c r="AG688" s="26" t="s">
        <v>60</v>
      </c>
      <c r="AH688" s="26">
        <f>SUM(AH683:AH687)</f>
        <v>68030539.5</v>
      </c>
      <c r="AI688" s="26"/>
      <c r="AJ688" s="26">
        <f>SUM(AJ683:AJ687)</f>
        <v>121275</v>
      </c>
      <c r="AK688" s="26"/>
      <c r="AL688" s="26">
        <f>SUM(AL683:AL687)</f>
        <v>24.26</v>
      </c>
    </row>
    <row r="689" spans="1:39" x14ac:dyDescent="0.25">
      <c r="A689" s="23" t="s">
        <v>2257</v>
      </c>
      <c r="B689" s="24" t="s">
        <v>2258</v>
      </c>
      <c r="C689" s="23" t="s">
        <v>2259</v>
      </c>
      <c r="D689" s="23" t="s">
        <v>2260</v>
      </c>
      <c r="E689" s="23">
        <v>286</v>
      </c>
      <c r="F689" s="23" t="s">
        <v>2261</v>
      </c>
      <c r="G689" s="24" t="s">
        <v>2262</v>
      </c>
      <c r="H689" s="23" t="s">
        <v>43</v>
      </c>
      <c r="I689" s="23" t="s">
        <v>2263</v>
      </c>
      <c r="J689" s="23">
        <v>0</v>
      </c>
      <c r="K689" s="23">
        <v>0</v>
      </c>
      <c r="L689" s="23">
        <v>51</v>
      </c>
      <c r="M689" s="23" t="s">
        <v>59</v>
      </c>
      <c r="N689" s="25">
        <f>((J689*400)+(K689*100))+L689</f>
        <v>51</v>
      </c>
      <c r="O689" s="26">
        <v>9000</v>
      </c>
      <c r="P689" s="26">
        <f>N689*O689</f>
        <v>459000</v>
      </c>
      <c r="Q689" s="23">
        <v>1</v>
      </c>
      <c r="R689" s="23" t="s">
        <v>2257</v>
      </c>
      <c r="S689" s="27" t="s">
        <v>2258</v>
      </c>
      <c r="T689" s="23" t="s">
        <v>2259</v>
      </c>
      <c r="U689" s="23" t="s">
        <v>2264</v>
      </c>
      <c r="V689" s="24" t="s">
        <v>2265</v>
      </c>
      <c r="W689" s="23" t="s">
        <v>109</v>
      </c>
      <c r="X689" s="23" t="s">
        <v>49</v>
      </c>
      <c r="Y689" s="23" t="s">
        <v>50</v>
      </c>
      <c r="Z689" s="23">
        <v>169</v>
      </c>
      <c r="AA689" s="28">
        <v>100</v>
      </c>
      <c r="AB689" s="26">
        <v>8150</v>
      </c>
      <c r="AC689" s="26">
        <f>Z689*AB689</f>
        <v>1377350</v>
      </c>
      <c r="AD689" s="28">
        <v>21</v>
      </c>
      <c r="AE689" s="28">
        <v>32</v>
      </c>
      <c r="AF689" s="26">
        <f>(AC689*(100-AE689))/100</f>
        <v>936598</v>
      </c>
      <c r="AG689" s="26">
        <f>P689+AF689</f>
        <v>1395598</v>
      </c>
      <c r="AH689" s="26">
        <f>(AG689*AA689)/100</f>
        <v>1395598</v>
      </c>
      <c r="AI689" s="26">
        <v>50000000</v>
      </c>
      <c r="AJ689" s="26">
        <f>IF((AI689-AH689) &gt; 1,0,IF((AI689-AH689)&lt;0,AH689-AI689,AI689-AH689))</f>
        <v>0</v>
      </c>
      <c r="AK689" s="26">
        <v>0.02</v>
      </c>
      <c r="AL689" s="26">
        <f>ROUND(AJ689*(AK689/100),2)</f>
        <v>0</v>
      </c>
      <c r="AM689" s="3" t="s">
        <v>110</v>
      </c>
    </row>
    <row r="690" spans="1:39" x14ac:dyDescent="0.25">
      <c r="A690" s="23"/>
      <c r="B690" s="24"/>
      <c r="C690" s="23"/>
      <c r="D690" s="23"/>
      <c r="E690" s="23"/>
      <c r="F690" s="23"/>
      <c r="G690" s="24"/>
      <c r="H690" s="23"/>
      <c r="I690" s="23"/>
      <c r="J690" s="23"/>
      <c r="K690" s="23"/>
      <c r="L690" s="23"/>
      <c r="M690" s="23"/>
      <c r="N690" s="25"/>
      <c r="O690" s="26"/>
      <c r="P690" s="26"/>
      <c r="Q690" s="23"/>
      <c r="R690" s="23"/>
      <c r="S690" s="27"/>
      <c r="T690" s="23"/>
      <c r="U690" s="23"/>
      <c r="V690" s="24"/>
      <c r="W690" s="23"/>
      <c r="X690" s="23"/>
      <c r="Y690" s="23"/>
      <c r="Z690" s="23"/>
      <c r="AA690" s="28"/>
      <c r="AB690" s="26"/>
      <c r="AC690" s="26"/>
      <c r="AD690" s="28"/>
      <c r="AE690" s="28"/>
      <c r="AF690" s="26"/>
      <c r="AG690" s="26" t="s">
        <v>60</v>
      </c>
      <c r="AH690" s="26">
        <f>AH689</f>
        <v>1395598</v>
      </c>
      <c r="AI690" s="26"/>
      <c r="AJ690" s="26">
        <f>AJ689</f>
        <v>0</v>
      </c>
      <c r="AK690" s="26"/>
      <c r="AL690" s="26">
        <f>AL689</f>
        <v>0</v>
      </c>
    </row>
    <row r="691" spans="1:39" x14ac:dyDescent="0.25">
      <c r="A691" s="23" t="s">
        <v>2266</v>
      </c>
      <c r="B691" s="24" t="s">
        <v>2267</v>
      </c>
      <c r="C691" s="23" t="s">
        <v>2268</v>
      </c>
      <c r="D691" s="23" t="s">
        <v>2269</v>
      </c>
      <c r="E691" s="23">
        <v>287</v>
      </c>
      <c r="F691" s="23" t="s">
        <v>2270</v>
      </c>
      <c r="G691" s="24" t="s">
        <v>2271</v>
      </c>
      <c r="H691" s="23" t="s">
        <v>43</v>
      </c>
      <c r="I691" s="23" t="s">
        <v>2272</v>
      </c>
      <c r="J691" s="23">
        <v>0</v>
      </c>
      <c r="K691" s="23">
        <v>1</v>
      </c>
      <c r="L691" s="23">
        <v>0</v>
      </c>
      <c r="M691" s="23" t="s">
        <v>59</v>
      </c>
      <c r="N691" s="25">
        <f>((J691*400)+(K691*100))+L691</f>
        <v>100</v>
      </c>
      <c r="O691" s="26">
        <v>4500</v>
      </c>
      <c r="P691" s="26">
        <f>N691*O691</f>
        <v>450000</v>
      </c>
      <c r="Q691" s="23">
        <v>1</v>
      </c>
      <c r="R691" s="23" t="s">
        <v>2273</v>
      </c>
      <c r="S691" s="27" t="s">
        <v>2274</v>
      </c>
      <c r="T691" s="23" t="s">
        <v>2275</v>
      </c>
      <c r="U691" s="23" t="s">
        <v>2276</v>
      </c>
      <c r="V691" s="24" t="s">
        <v>2277</v>
      </c>
      <c r="W691" s="23" t="s">
        <v>48</v>
      </c>
      <c r="X691" s="23" t="s">
        <v>49</v>
      </c>
      <c r="Y691" s="23" t="s">
        <v>261</v>
      </c>
      <c r="Z691" s="23">
        <v>144.5</v>
      </c>
      <c r="AA691" s="28">
        <v>100</v>
      </c>
      <c r="AB691" s="26">
        <v>8300</v>
      </c>
      <c r="AC691" s="26">
        <f>Z691*AB691</f>
        <v>1199350</v>
      </c>
      <c r="AD691" s="28">
        <v>22</v>
      </c>
      <c r="AE691" s="28">
        <v>34</v>
      </c>
      <c r="AF691" s="26">
        <f>(AC691*(100-AE691))/100</f>
        <v>791571</v>
      </c>
      <c r="AG691" s="26">
        <f>P691+AF691</f>
        <v>1241571</v>
      </c>
      <c r="AH691" s="26">
        <f>(AG691*AA691)/100</f>
        <v>1241571</v>
      </c>
      <c r="AI691" s="26">
        <f>IF(AF691&lt;=10000000,AF691,10000000)</f>
        <v>791571</v>
      </c>
      <c r="AJ691" s="26">
        <f>IF((AI691-AH691) &gt; 1,0,IF((AI691-AH691)&lt;0,AH691-AI691,AI691-AH691))</f>
        <v>450000</v>
      </c>
      <c r="AK691" s="26">
        <v>0.02</v>
      </c>
      <c r="AL691" s="26">
        <f>ROUND(AJ691*(AK691/100),2)</f>
        <v>90</v>
      </c>
      <c r="AM691" s="3" t="s">
        <v>51</v>
      </c>
    </row>
    <row r="692" spans="1:39" x14ac:dyDescent="0.25">
      <c r="A692" s="23"/>
      <c r="B692" s="24"/>
      <c r="C692" s="23"/>
      <c r="D692" s="23"/>
      <c r="E692" s="23">
        <v>288</v>
      </c>
      <c r="F692" s="23" t="s">
        <v>2278</v>
      </c>
      <c r="G692" s="24" t="s">
        <v>2279</v>
      </c>
      <c r="H692" s="23" t="s">
        <v>43</v>
      </c>
      <c r="I692" s="23" t="s">
        <v>2280</v>
      </c>
      <c r="J692" s="23">
        <v>0</v>
      </c>
      <c r="K692" s="23">
        <v>1</v>
      </c>
      <c r="L692" s="23">
        <v>0</v>
      </c>
      <c r="M692" s="23" t="s">
        <v>59</v>
      </c>
      <c r="N692" s="25">
        <f>((J692*400)+(K692*100))+L692</f>
        <v>100</v>
      </c>
      <c r="O692" s="26">
        <v>4500</v>
      </c>
      <c r="P692" s="26">
        <f>N692*O692</f>
        <v>450000</v>
      </c>
      <c r="Q692" s="23">
        <v>1</v>
      </c>
      <c r="R692" s="23" t="s">
        <v>2266</v>
      </c>
      <c r="S692" s="27" t="s">
        <v>2267</v>
      </c>
      <c r="T692" s="23" t="s">
        <v>2268</v>
      </c>
      <c r="U692" s="23" t="s">
        <v>2281</v>
      </c>
      <c r="V692" s="24" t="s">
        <v>2282</v>
      </c>
      <c r="W692" s="23" t="s">
        <v>48</v>
      </c>
      <c r="X692" s="23" t="s">
        <v>49</v>
      </c>
      <c r="Y692" s="23" t="s">
        <v>50</v>
      </c>
      <c r="Z692" s="23">
        <v>53</v>
      </c>
      <c r="AA692" s="28">
        <v>100</v>
      </c>
      <c r="AB692" s="26">
        <v>8300</v>
      </c>
      <c r="AC692" s="26">
        <f>Z692*AB692</f>
        <v>439900</v>
      </c>
      <c r="AD692" s="28">
        <v>22</v>
      </c>
      <c r="AE692" s="28">
        <v>34</v>
      </c>
      <c r="AF692" s="26">
        <f>(AC692*(100-AE692))/100</f>
        <v>290334</v>
      </c>
      <c r="AG692" s="26">
        <f>P692+AF692</f>
        <v>740334</v>
      </c>
      <c r="AH692" s="26">
        <f>(AG692*AA692)/100</f>
        <v>740334</v>
      </c>
      <c r="AI692" s="26">
        <v>50000000</v>
      </c>
      <c r="AJ692" s="26">
        <f>IF((AI692-AH692) &gt; 1,0,IF((AI692-AH692)&lt;0,AH692-AI692,AI692-AH692))</f>
        <v>0</v>
      </c>
      <c r="AK692" s="26">
        <v>0.02</v>
      </c>
      <c r="AL692" s="26">
        <f>ROUND(AJ692*(AK692/100),2)</f>
        <v>0</v>
      </c>
      <c r="AM692" s="3" t="s">
        <v>51</v>
      </c>
    </row>
    <row r="693" spans="1:39" x14ac:dyDescent="0.25">
      <c r="A693" s="23"/>
      <c r="B693" s="24"/>
      <c r="C693" s="23"/>
      <c r="D693" s="23"/>
      <c r="E693" s="23"/>
      <c r="F693" s="23"/>
      <c r="G693" s="24"/>
      <c r="H693" s="23"/>
      <c r="I693" s="23"/>
      <c r="J693" s="23"/>
      <c r="K693" s="23"/>
      <c r="L693" s="23"/>
      <c r="M693" s="23"/>
      <c r="N693" s="25"/>
      <c r="O693" s="26"/>
      <c r="P693" s="26"/>
      <c r="Q693" s="23"/>
      <c r="R693" s="23"/>
      <c r="S693" s="27"/>
      <c r="T693" s="23"/>
      <c r="U693" s="23"/>
      <c r="V693" s="24"/>
      <c r="W693" s="23"/>
      <c r="X693" s="23"/>
      <c r="Y693" s="23"/>
      <c r="Z693" s="23"/>
      <c r="AA693" s="28"/>
      <c r="AB693" s="26"/>
      <c r="AC693" s="26"/>
      <c r="AD693" s="28"/>
      <c r="AE693" s="28"/>
      <c r="AF693" s="26"/>
      <c r="AG693" s="26" t="s">
        <v>60</v>
      </c>
      <c r="AH693" s="26">
        <f>SUM(AH691:AH692)</f>
        <v>1981905</v>
      </c>
      <c r="AI693" s="26"/>
      <c r="AJ693" s="26">
        <f>SUM(AJ691:AJ692)</f>
        <v>450000</v>
      </c>
      <c r="AK693" s="26"/>
      <c r="AL693" s="26">
        <f>SUM(AL691:AL692)</f>
        <v>90</v>
      </c>
    </row>
    <row r="694" spans="1:39" x14ac:dyDescent="0.25">
      <c r="A694" s="23" t="s">
        <v>2283</v>
      </c>
      <c r="B694" s="24" t="s">
        <v>2284</v>
      </c>
      <c r="C694" s="23" t="s">
        <v>2285</v>
      </c>
      <c r="D694" s="23" t="s">
        <v>2286</v>
      </c>
      <c r="E694" s="23">
        <v>289</v>
      </c>
      <c r="F694" s="23" t="s">
        <v>2287</v>
      </c>
      <c r="G694" s="24" t="s">
        <v>2288</v>
      </c>
      <c r="H694" s="23" t="s">
        <v>43</v>
      </c>
      <c r="I694" s="23" t="s">
        <v>2289</v>
      </c>
      <c r="J694" s="23">
        <v>5</v>
      </c>
      <c r="K694" s="23">
        <v>0</v>
      </c>
      <c r="L694" s="23">
        <v>32.25</v>
      </c>
      <c r="M694" s="23" t="s">
        <v>75</v>
      </c>
      <c r="N694" s="25">
        <f>((J694*400)+(K694*100))+L694</f>
        <v>2032.25</v>
      </c>
      <c r="O694" s="26">
        <v>1600</v>
      </c>
      <c r="P694" s="26">
        <f>N694*O694</f>
        <v>3251600</v>
      </c>
      <c r="Q694" s="23"/>
      <c r="R694" s="23"/>
      <c r="S694" s="27"/>
      <c r="T694" s="23"/>
      <c r="U694" s="23"/>
      <c r="V694" s="24"/>
      <c r="W694" s="23"/>
      <c r="X694" s="23"/>
      <c r="Y694" s="23"/>
      <c r="Z694" s="23"/>
      <c r="AA694" s="28"/>
      <c r="AB694" s="26"/>
      <c r="AC694" s="26"/>
      <c r="AD694" s="28"/>
      <c r="AE694" s="28"/>
      <c r="AF694" s="26"/>
      <c r="AG694" s="26">
        <f>AF694+P694</f>
        <v>3251600</v>
      </c>
      <c r="AH694" s="26">
        <f>AG694</f>
        <v>3251600</v>
      </c>
      <c r="AI694" s="26">
        <v>50000000</v>
      </c>
      <c r="AJ694" s="26">
        <f>IF((AI694-AH694) &gt; 1,0,IF((AI694-AH694)&lt;0,AH694-AI694,AI694-AH694))</f>
        <v>0</v>
      </c>
      <c r="AK694" s="26">
        <v>0.01</v>
      </c>
      <c r="AL694" s="26">
        <f>AJ694*(AK694/100)</f>
        <v>0</v>
      </c>
    </row>
    <row r="695" spans="1:39" x14ac:dyDescent="0.25">
      <c r="A695" s="23"/>
      <c r="B695" s="24"/>
      <c r="C695" s="23"/>
      <c r="D695" s="23"/>
      <c r="E695" s="23"/>
      <c r="F695" s="23"/>
      <c r="G695" s="24"/>
      <c r="H695" s="23"/>
      <c r="I695" s="23"/>
      <c r="J695" s="23">
        <v>0</v>
      </c>
      <c r="K695" s="23">
        <v>0</v>
      </c>
      <c r="L695" s="23">
        <v>51.25</v>
      </c>
      <c r="M695" s="23" t="s">
        <v>76</v>
      </c>
      <c r="N695" s="25">
        <f>((J695*400)+(K695*100))+L695</f>
        <v>51.25</v>
      </c>
      <c r="O695" s="26">
        <v>1600</v>
      </c>
      <c r="P695" s="26">
        <f>N695*O695</f>
        <v>82000</v>
      </c>
      <c r="Q695" s="23">
        <v>1</v>
      </c>
      <c r="R695" s="23" t="s">
        <v>2283</v>
      </c>
      <c r="S695" s="27" t="s">
        <v>2284</v>
      </c>
      <c r="T695" s="23" t="s">
        <v>2285</v>
      </c>
      <c r="U695" s="23" t="s">
        <v>2290</v>
      </c>
      <c r="V695" s="24" t="s">
        <v>2291</v>
      </c>
      <c r="W695" s="23" t="s">
        <v>48</v>
      </c>
      <c r="X695" s="23" t="s">
        <v>49</v>
      </c>
      <c r="Y695" s="23" t="s">
        <v>81</v>
      </c>
      <c r="Z695" s="23">
        <v>205</v>
      </c>
      <c r="AA695" s="28">
        <v>100</v>
      </c>
      <c r="AB695" s="26">
        <v>8300</v>
      </c>
      <c r="AC695" s="26">
        <f>Z695*AB695</f>
        <v>1701500</v>
      </c>
      <c r="AD695" s="28">
        <v>18</v>
      </c>
      <c r="AE695" s="28">
        <v>26</v>
      </c>
      <c r="AF695" s="26">
        <f>(AC695*(100-AE695))/100</f>
        <v>1259110</v>
      </c>
      <c r="AG695" s="26">
        <f>P695+AF695</f>
        <v>1341110</v>
      </c>
      <c r="AH695" s="26">
        <f>(AG695*AA695)/100</f>
        <v>1341110</v>
      </c>
      <c r="AI695" s="26">
        <v>0</v>
      </c>
      <c r="AJ695" s="26">
        <f>IF((AI695-AH695) &gt; 1,0,IF((AI695-AH695)&lt;0,AH695-AI695,AI695-AH695))</f>
        <v>1341110</v>
      </c>
      <c r="AK695" s="26">
        <v>0.02</v>
      </c>
      <c r="AL695" s="26">
        <f>ROUND(AJ695*(AK695/100),2)</f>
        <v>268.22000000000003</v>
      </c>
      <c r="AM695" s="3" t="s">
        <v>51</v>
      </c>
    </row>
    <row r="696" spans="1:39" x14ac:dyDescent="0.25">
      <c r="A696" s="23"/>
      <c r="B696" s="24"/>
      <c r="C696" s="23"/>
      <c r="D696" s="23"/>
      <c r="E696" s="23"/>
      <c r="F696" s="23"/>
      <c r="G696" s="24"/>
      <c r="H696" s="23"/>
      <c r="I696" s="23"/>
      <c r="J696" s="23">
        <v>0</v>
      </c>
      <c r="K696" s="23">
        <v>0</v>
      </c>
      <c r="L696" s="23">
        <v>36</v>
      </c>
      <c r="M696" s="23" t="s">
        <v>76</v>
      </c>
      <c r="N696" s="25">
        <f>((J696*400)+(K696*100))+L696</f>
        <v>36</v>
      </c>
      <c r="O696" s="26">
        <v>1600</v>
      </c>
      <c r="P696" s="26">
        <f>N696*O696</f>
        <v>57600</v>
      </c>
      <c r="Q696" s="23">
        <v>1</v>
      </c>
      <c r="R696" s="23" t="s">
        <v>2283</v>
      </c>
      <c r="S696" s="27" t="s">
        <v>2284</v>
      </c>
      <c r="T696" s="23" t="s">
        <v>2285</v>
      </c>
      <c r="U696" s="23" t="s">
        <v>2290</v>
      </c>
      <c r="V696" s="24" t="s">
        <v>2292</v>
      </c>
      <c r="W696" s="23" t="s">
        <v>53</v>
      </c>
      <c r="X696" s="23" t="s">
        <v>49</v>
      </c>
      <c r="Y696" s="23" t="s">
        <v>81</v>
      </c>
      <c r="Z696" s="23">
        <v>144</v>
      </c>
      <c r="AA696" s="28">
        <v>100</v>
      </c>
      <c r="AB696" s="26">
        <v>2750</v>
      </c>
      <c r="AC696" s="26">
        <f>Z696*AB696</f>
        <v>396000</v>
      </c>
      <c r="AD696" s="28">
        <v>18</v>
      </c>
      <c r="AE696" s="28">
        <v>26</v>
      </c>
      <c r="AF696" s="26">
        <f>(AC696*(100-AE696))/100</f>
        <v>293040</v>
      </c>
      <c r="AG696" s="26">
        <f>P696+AF696</f>
        <v>350640</v>
      </c>
      <c r="AH696" s="26">
        <f>(AG696*AA696)/100</f>
        <v>350640</v>
      </c>
      <c r="AI696" s="26">
        <v>0</v>
      </c>
      <c r="AJ696" s="26">
        <f>IF((AI696-AH696) &gt; 1,0,IF((AI696-AH696)&lt;0,AH696-AI696,AI696-AH696))</f>
        <v>350640</v>
      </c>
      <c r="AK696" s="26">
        <v>0.02</v>
      </c>
      <c r="AL696" s="26">
        <f>ROUND(AJ696*(AK696/100),2)</f>
        <v>70.13</v>
      </c>
      <c r="AM696" s="3" t="s">
        <v>159</v>
      </c>
    </row>
    <row r="697" spans="1:39" x14ac:dyDescent="0.25">
      <c r="A697" s="23"/>
      <c r="B697" s="24"/>
      <c r="C697" s="23"/>
      <c r="D697" s="23"/>
      <c r="E697" s="23"/>
      <c r="F697" s="23"/>
      <c r="G697" s="24"/>
      <c r="H697" s="23"/>
      <c r="I697" s="23"/>
      <c r="J697" s="23">
        <v>0</v>
      </c>
      <c r="K697" s="23">
        <v>0</v>
      </c>
      <c r="L697" s="23">
        <v>22.5</v>
      </c>
      <c r="M697" s="23" t="s">
        <v>76</v>
      </c>
      <c r="N697" s="25">
        <f>((J697*400)+(K697*100))+L697</f>
        <v>22.5</v>
      </c>
      <c r="O697" s="26">
        <v>1600</v>
      </c>
      <c r="P697" s="26">
        <f>N697*O697</f>
        <v>36000</v>
      </c>
      <c r="Q697" s="23">
        <v>1</v>
      </c>
      <c r="R697" s="23" t="s">
        <v>2283</v>
      </c>
      <c r="S697" s="27" t="s">
        <v>2284</v>
      </c>
      <c r="T697" s="23" t="s">
        <v>2285</v>
      </c>
      <c r="U697" s="23" t="s">
        <v>2290</v>
      </c>
      <c r="V697" s="24" t="s">
        <v>2293</v>
      </c>
      <c r="W697" s="23" t="s">
        <v>53</v>
      </c>
      <c r="X697" s="23" t="s">
        <v>49</v>
      </c>
      <c r="Y697" s="23" t="s">
        <v>81</v>
      </c>
      <c r="Z697" s="23">
        <v>90</v>
      </c>
      <c r="AA697" s="28">
        <v>100</v>
      </c>
      <c r="AB697" s="26">
        <v>2750</v>
      </c>
      <c r="AC697" s="26">
        <f>Z697*AB697</f>
        <v>247500</v>
      </c>
      <c r="AD697" s="28">
        <v>18</v>
      </c>
      <c r="AE697" s="28">
        <v>26</v>
      </c>
      <c r="AF697" s="26">
        <f>(AC697*(100-AE697))/100</f>
        <v>183150</v>
      </c>
      <c r="AG697" s="26">
        <f>P697+AF697</f>
        <v>219150</v>
      </c>
      <c r="AH697" s="26">
        <f>(AG697*AA697)/100</f>
        <v>219150</v>
      </c>
      <c r="AI697" s="26">
        <v>0</v>
      </c>
      <c r="AJ697" s="26">
        <f>IF((AI697-AH697) &gt; 1,0,IF((AI697-AH697)&lt;0,AH697-AI697,AI697-AH697))</f>
        <v>219150</v>
      </c>
      <c r="AK697" s="26">
        <v>0.02</v>
      </c>
      <c r="AL697" s="26">
        <f>ROUND(AJ697*(AK697/100),2)</f>
        <v>43.83</v>
      </c>
      <c r="AM697" s="3" t="s">
        <v>83</v>
      </c>
    </row>
    <row r="698" spans="1:39" x14ac:dyDescent="0.25">
      <c r="A698" s="23"/>
      <c r="B698" s="24"/>
      <c r="C698" s="23"/>
      <c r="D698" s="23"/>
      <c r="E698" s="23">
        <v>290</v>
      </c>
      <c r="F698" s="23" t="s">
        <v>2294</v>
      </c>
      <c r="G698" s="24" t="s">
        <v>2295</v>
      </c>
      <c r="H698" s="23" t="s">
        <v>43</v>
      </c>
      <c r="I698" s="23" t="s">
        <v>2296</v>
      </c>
      <c r="J698" s="23">
        <v>4</v>
      </c>
      <c r="K698" s="23">
        <v>0</v>
      </c>
      <c r="L698" s="23">
        <v>52</v>
      </c>
      <c r="M698" s="23" t="s">
        <v>75</v>
      </c>
      <c r="N698" s="25">
        <f>((J698*400)+(K698*100))+L698</f>
        <v>1652</v>
      </c>
      <c r="O698" s="26">
        <v>1000</v>
      </c>
      <c r="P698" s="26">
        <f>N698*O698</f>
        <v>1652000</v>
      </c>
      <c r="Q698" s="23"/>
      <c r="R698" s="23"/>
      <c r="S698" s="27"/>
      <c r="T698" s="23"/>
      <c r="U698" s="23"/>
      <c r="V698" s="24"/>
      <c r="W698" s="23"/>
      <c r="X698" s="23"/>
      <c r="Y698" s="23"/>
      <c r="Z698" s="23"/>
      <c r="AA698" s="28"/>
      <c r="AB698" s="26"/>
      <c r="AC698" s="26"/>
      <c r="AD698" s="28"/>
      <c r="AE698" s="28"/>
      <c r="AF698" s="26"/>
      <c r="AG698" s="26">
        <f>AF698+P698</f>
        <v>1652000</v>
      </c>
      <c r="AH698" s="26">
        <f>AG698</f>
        <v>1652000</v>
      </c>
      <c r="AI698" s="26">
        <v>50000000</v>
      </c>
      <c r="AJ698" s="26">
        <f>IF((AI698-AH698) &gt; 1,0,IF((AI698-AH698)&lt;0,AH698-AI698,AI698-AH698))</f>
        <v>0</v>
      </c>
      <c r="AK698" s="26">
        <v>0.01</v>
      </c>
      <c r="AL698" s="26">
        <f>AJ698*(AK698/100)</f>
        <v>0</v>
      </c>
    </row>
    <row r="699" spans="1:39" x14ac:dyDescent="0.25">
      <c r="A699" s="23"/>
      <c r="B699" s="24"/>
      <c r="C699" s="23"/>
      <c r="D699" s="23"/>
      <c r="E699" s="23"/>
      <c r="F699" s="23"/>
      <c r="G699" s="24"/>
      <c r="H699" s="23"/>
      <c r="I699" s="23"/>
      <c r="J699" s="23"/>
      <c r="K699" s="23"/>
      <c r="L699" s="23"/>
      <c r="M699" s="23"/>
      <c r="N699" s="25"/>
      <c r="O699" s="26"/>
      <c r="P699" s="26"/>
      <c r="Q699" s="23"/>
      <c r="R699" s="23"/>
      <c r="S699" s="27"/>
      <c r="T699" s="23"/>
      <c r="U699" s="23"/>
      <c r="V699" s="24"/>
      <c r="W699" s="23"/>
      <c r="X699" s="23"/>
      <c r="Y699" s="23"/>
      <c r="Z699" s="23"/>
      <c r="AA699" s="28"/>
      <c r="AB699" s="26"/>
      <c r="AC699" s="26"/>
      <c r="AD699" s="28"/>
      <c r="AE699" s="28"/>
      <c r="AF699" s="26"/>
      <c r="AG699" s="26" t="s">
        <v>60</v>
      </c>
      <c r="AH699" s="26">
        <f>SUM(AH694:AH698)</f>
        <v>6814500</v>
      </c>
      <c r="AI699" s="26"/>
      <c r="AJ699" s="26">
        <f>SUM(AJ694:AJ698)</f>
        <v>1910900</v>
      </c>
      <c r="AK699" s="26"/>
      <c r="AL699" s="26">
        <f>SUM(AL694:AL698)</f>
        <v>382.18</v>
      </c>
    </row>
    <row r="700" spans="1:39" x14ac:dyDescent="0.25">
      <c r="A700" s="23" t="s">
        <v>2297</v>
      </c>
      <c r="B700" s="24"/>
      <c r="C700" s="23" t="s">
        <v>2298</v>
      </c>
      <c r="D700" s="23" t="s">
        <v>2299</v>
      </c>
      <c r="E700" s="23">
        <v>291</v>
      </c>
      <c r="F700" s="23" t="s">
        <v>2300</v>
      </c>
      <c r="G700" s="24" t="s">
        <v>2301</v>
      </c>
      <c r="H700" s="23" t="s">
        <v>43</v>
      </c>
      <c r="I700" s="23" t="s">
        <v>2302</v>
      </c>
      <c r="J700" s="23">
        <v>0</v>
      </c>
      <c r="K700" s="23">
        <v>1</v>
      </c>
      <c r="L700" s="23">
        <v>0</v>
      </c>
      <c r="M700" s="23" t="s">
        <v>68</v>
      </c>
      <c r="N700" s="25">
        <f>((J700*400)+(K700*100))+L700</f>
        <v>100</v>
      </c>
      <c r="O700" s="26">
        <v>5000</v>
      </c>
      <c r="P700" s="26">
        <f>N700*O700</f>
        <v>500000</v>
      </c>
      <c r="Q700" s="23"/>
      <c r="R700" s="23"/>
      <c r="S700" s="27"/>
      <c r="T700" s="23"/>
      <c r="U700" s="23"/>
      <c r="V700" s="24"/>
      <c r="W700" s="23"/>
      <c r="X700" s="23"/>
      <c r="Y700" s="23"/>
      <c r="Z700" s="23"/>
      <c r="AA700" s="28"/>
      <c r="AB700" s="26"/>
      <c r="AC700" s="26"/>
      <c r="AD700" s="28"/>
      <c r="AE700" s="28"/>
      <c r="AF700" s="26"/>
      <c r="AG700" s="26">
        <f>AF700+P700</f>
        <v>500000</v>
      </c>
      <c r="AH700" s="26">
        <f>AG700</f>
        <v>500000</v>
      </c>
      <c r="AI700" s="26">
        <v>0</v>
      </c>
      <c r="AJ700" s="26">
        <f>IF((AI700-AH700) &gt; 1,0,IF((AI700-AH700)&lt;0,AH700-AI700,AI700-AH700))</f>
        <v>500000</v>
      </c>
      <c r="AK700" s="26">
        <v>0.3</v>
      </c>
      <c r="AL700" s="26">
        <f>AJ700*(AK700/100)</f>
        <v>1500</v>
      </c>
    </row>
    <row r="701" spans="1:39" x14ac:dyDescent="0.25">
      <c r="A701" s="23"/>
      <c r="B701" s="24"/>
      <c r="C701" s="23"/>
      <c r="D701" s="23"/>
      <c r="E701" s="23"/>
      <c r="F701" s="23"/>
      <c r="G701" s="24"/>
      <c r="H701" s="23"/>
      <c r="I701" s="23"/>
      <c r="J701" s="23"/>
      <c r="K701" s="23"/>
      <c r="L701" s="23"/>
      <c r="M701" s="23"/>
      <c r="N701" s="25"/>
      <c r="O701" s="26"/>
      <c r="P701" s="26"/>
      <c r="Q701" s="23"/>
      <c r="R701" s="23"/>
      <c r="S701" s="27"/>
      <c r="T701" s="23"/>
      <c r="U701" s="23"/>
      <c r="V701" s="24"/>
      <c r="W701" s="23"/>
      <c r="X701" s="23"/>
      <c r="Y701" s="23"/>
      <c r="Z701" s="23"/>
      <c r="AA701" s="28"/>
      <c r="AB701" s="26"/>
      <c r="AC701" s="26"/>
      <c r="AD701" s="28"/>
      <c r="AE701" s="28"/>
      <c r="AF701" s="26"/>
      <c r="AG701" s="26" t="s">
        <v>60</v>
      </c>
      <c r="AH701" s="26">
        <f>AH700</f>
        <v>500000</v>
      </c>
      <c r="AI701" s="26"/>
      <c r="AJ701" s="26">
        <f>AJ700</f>
        <v>500000</v>
      </c>
      <c r="AK701" s="26"/>
      <c r="AL701" s="26">
        <f>AL700</f>
        <v>1500</v>
      </c>
    </row>
    <row r="702" spans="1:39" x14ac:dyDescent="0.25">
      <c r="A702" s="23" t="s">
        <v>2303</v>
      </c>
      <c r="B702" s="24" t="s">
        <v>2304</v>
      </c>
      <c r="C702" s="23" t="s">
        <v>2305</v>
      </c>
      <c r="D702" s="23" t="s">
        <v>2306</v>
      </c>
      <c r="E702" s="23">
        <v>292</v>
      </c>
      <c r="F702" s="23" t="s">
        <v>2307</v>
      </c>
      <c r="G702" s="24" t="s">
        <v>2308</v>
      </c>
      <c r="H702" s="23" t="s">
        <v>43</v>
      </c>
      <c r="I702" s="23" t="s">
        <v>2309</v>
      </c>
      <c r="J702" s="23">
        <v>0</v>
      </c>
      <c r="K702" s="23">
        <v>0</v>
      </c>
      <c r="L702" s="23">
        <v>54</v>
      </c>
      <c r="M702" s="23" t="s">
        <v>59</v>
      </c>
      <c r="N702" s="25">
        <f>((J702*400)+(K702*100))+L702</f>
        <v>54</v>
      </c>
      <c r="O702" s="26">
        <v>9000</v>
      </c>
      <c r="P702" s="26">
        <f>N702*O702</f>
        <v>486000</v>
      </c>
      <c r="Q702" s="23">
        <v>1</v>
      </c>
      <c r="R702" s="23" t="s">
        <v>2303</v>
      </c>
      <c r="S702" s="27" t="s">
        <v>2304</v>
      </c>
      <c r="T702" s="23" t="s">
        <v>2305</v>
      </c>
      <c r="U702" s="23" t="s">
        <v>2310</v>
      </c>
      <c r="V702" s="24" t="s">
        <v>2311</v>
      </c>
      <c r="W702" s="23" t="s">
        <v>109</v>
      </c>
      <c r="X702" s="23" t="s">
        <v>49</v>
      </c>
      <c r="Y702" s="23" t="s">
        <v>50</v>
      </c>
      <c r="Z702" s="23">
        <v>205</v>
      </c>
      <c r="AA702" s="28">
        <v>100</v>
      </c>
      <c r="AB702" s="26">
        <v>8150</v>
      </c>
      <c r="AC702" s="26">
        <f>Z702*AB702</f>
        <v>1670750</v>
      </c>
      <c r="AD702" s="28">
        <v>21</v>
      </c>
      <c r="AE702" s="28">
        <v>32</v>
      </c>
      <c r="AF702" s="26">
        <f>(AC702*(100-AE702))/100</f>
        <v>1136110</v>
      </c>
      <c r="AG702" s="26">
        <f>P702+AF702</f>
        <v>1622110</v>
      </c>
      <c r="AH702" s="26">
        <f>(AG702*AA702)/100</f>
        <v>1622110</v>
      </c>
      <c r="AI702" s="26">
        <v>50000000</v>
      </c>
      <c r="AJ702" s="26">
        <f>IF((AI702-AH702) &gt; 1,0,IF((AI702-AH702)&lt;0,AH702-AI702,AI702-AH702))</f>
        <v>0</v>
      </c>
      <c r="AK702" s="26">
        <v>0.02</v>
      </c>
      <c r="AL702" s="26">
        <f>ROUND(AJ702*(AK702/100),2)</f>
        <v>0</v>
      </c>
      <c r="AM702" s="3" t="s">
        <v>110</v>
      </c>
    </row>
    <row r="703" spans="1:39" x14ac:dyDescent="0.25">
      <c r="A703" s="23"/>
      <c r="B703" s="24"/>
      <c r="C703" s="23"/>
      <c r="D703" s="23"/>
      <c r="E703" s="23"/>
      <c r="F703" s="23"/>
      <c r="G703" s="24"/>
      <c r="H703" s="23"/>
      <c r="I703" s="23"/>
      <c r="J703" s="23"/>
      <c r="K703" s="23"/>
      <c r="L703" s="23"/>
      <c r="M703" s="23"/>
      <c r="N703" s="25"/>
      <c r="O703" s="26"/>
      <c r="P703" s="26"/>
      <c r="Q703" s="23"/>
      <c r="R703" s="23"/>
      <c r="S703" s="27"/>
      <c r="T703" s="23"/>
      <c r="U703" s="23"/>
      <c r="V703" s="24"/>
      <c r="W703" s="23"/>
      <c r="X703" s="23"/>
      <c r="Y703" s="23"/>
      <c r="Z703" s="23"/>
      <c r="AA703" s="28"/>
      <c r="AB703" s="26"/>
      <c r="AC703" s="26"/>
      <c r="AD703" s="28"/>
      <c r="AE703" s="28"/>
      <c r="AF703" s="26"/>
      <c r="AG703" s="26" t="s">
        <v>60</v>
      </c>
      <c r="AH703" s="26">
        <f>AH702</f>
        <v>1622110</v>
      </c>
      <c r="AI703" s="26"/>
      <c r="AJ703" s="26">
        <f>AJ702</f>
        <v>0</v>
      </c>
      <c r="AK703" s="26"/>
      <c r="AL703" s="26">
        <f>AL702</f>
        <v>0</v>
      </c>
    </row>
    <row r="704" spans="1:39" x14ac:dyDescent="0.25">
      <c r="A704" s="23" t="s">
        <v>2312</v>
      </c>
      <c r="B704" s="24" t="s">
        <v>2313</v>
      </c>
      <c r="C704" s="23" t="s">
        <v>2314</v>
      </c>
      <c r="D704" s="23" t="s">
        <v>2315</v>
      </c>
      <c r="E704" s="23">
        <v>293</v>
      </c>
      <c r="F704" s="23" t="s">
        <v>2316</v>
      </c>
      <c r="G704" s="24" t="s">
        <v>2317</v>
      </c>
      <c r="H704" s="23" t="s">
        <v>43</v>
      </c>
      <c r="I704" s="23" t="s">
        <v>2318</v>
      </c>
      <c r="J704" s="23">
        <v>0</v>
      </c>
      <c r="K704" s="23">
        <v>2</v>
      </c>
      <c r="L704" s="23">
        <v>0</v>
      </c>
      <c r="M704" s="23" t="s">
        <v>75</v>
      </c>
      <c r="N704" s="25">
        <f t="shared" ref="N704:N747" si="106">((J704*400)+(K704*100))+L704</f>
        <v>200</v>
      </c>
      <c r="O704" s="26">
        <v>10000</v>
      </c>
      <c r="P704" s="26">
        <f t="shared" ref="P704:P747" si="107">N704*O704</f>
        <v>2000000</v>
      </c>
      <c r="Q704" s="23"/>
      <c r="R704" s="23"/>
      <c r="S704" s="27"/>
      <c r="T704" s="23"/>
      <c r="U704" s="23"/>
      <c r="V704" s="24"/>
      <c r="W704" s="23"/>
      <c r="X704" s="23"/>
      <c r="Y704" s="23"/>
      <c r="Z704" s="23"/>
      <c r="AA704" s="28"/>
      <c r="AB704" s="26"/>
      <c r="AC704" s="26"/>
      <c r="AD704" s="28"/>
      <c r="AE704" s="28"/>
      <c r="AF704" s="26"/>
      <c r="AG704" s="26">
        <f>AF704+P704</f>
        <v>2000000</v>
      </c>
      <c r="AH704" s="26">
        <f>AG704</f>
        <v>2000000</v>
      </c>
      <c r="AI704" s="26">
        <v>0</v>
      </c>
      <c r="AJ704" s="26">
        <f t="shared" ref="AJ704:AJ747" si="108">IF((AI704-AH704) &gt; 1,0,IF((AI704-AH704)&lt;0,AH704-AI704,AI704-AH704))</f>
        <v>2000000</v>
      </c>
      <c r="AK704" s="26">
        <v>0.01</v>
      </c>
      <c r="AL704" s="26">
        <f>AJ704*(AK704/100)</f>
        <v>200</v>
      </c>
    </row>
    <row r="705" spans="1:39" x14ac:dyDescent="0.25">
      <c r="A705" s="23"/>
      <c r="B705" s="24"/>
      <c r="C705" s="23"/>
      <c r="D705" s="23"/>
      <c r="E705" s="23">
        <v>294</v>
      </c>
      <c r="F705" s="23" t="s">
        <v>2319</v>
      </c>
      <c r="G705" s="24" t="s">
        <v>2320</v>
      </c>
      <c r="H705" s="23" t="s">
        <v>43</v>
      </c>
      <c r="I705" s="23" t="s">
        <v>2321</v>
      </c>
      <c r="J705" s="23">
        <v>1</v>
      </c>
      <c r="K705" s="23">
        <v>0</v>
      </c>
      <c r="L705" s="23">
        <v>0</v>
      </c>
      <c r="M705" s="23" t="s">
        <v>75</v>
      </c>
      <c r="N705" s="25">
        <f t="shared" si="106"/>
        <v>400</v>
      </c>
      <c r="O705" s="26">
        <v>4500</v>
      </c>
      <c r="P705" s="26">
        <f t="shared" si="107"/>
        <v>1800000</v>
      </c>
      <c r="Q705" s="23"/>
      <c r="R705" s="23"/>
      <c r="S705" s="27"/>
      <c r="T705" s="23"/>
      <c r="U705" s="23"/>
      <c r="V705" s="24"/>
      <c r="W705" s="23"/>
      <c r="X705" s="23"/>
      <c r="Y705" s="23"/>
      <c r="Z705" s="23"/>
      <c r="AA705" s="28"/>
      <c r="AB705" s="26"/>
      <c r="AC705" s="26"/>
      <c r="AD705" s="28"/>
      <c r="AE705" s="28"/>
      <c r="AF705" s="26"/>
      <c r="AG705" s="26">
        <f>AF705+P705</f>
        <v>1800000</v>
      </c>
      <c r="AH705" s="26">
        <f>AG705</f>
        <v>1800000</v>
      </c>
      <c r="AI705" s="26">
        <v>0</v>
      </c>
      <c r="AJ705" s="26">
        <f t="shared" si="108"/>
        <v>1800000</v>
      </c>
      <c r="AK705" s="26">
        <v>0.01</v>
      </c>
      <c r="AL705" s="26">
        <f>AJ705*(AK705/100)</f>
        <v>180</v>
      </c>
    </row>
    <row r="706" spans="1:39" x14ac:dyDescent="0.25">
      <c r="A706" s="23"/>
      <c r="B706" s="24"/>
      <c r="C706" s="23"/>
      <c r="D706" s="23"/>
      <c r="E706" s="23">
        <v>295</v>
      </c>
      <c r="F706" s="23" t="s">
        <v>2322</v>
      </c>
      <c r="G706" s="24" t="s">
        <v>2323</v>
      </c>
      <c r="H706" s="23" t="s">
        <v>43</v>
      </c>
      <c r="I706" s="23" t="s">
        <v>2324</v>
      </c>
      <c r="J706" s="23">
        <v>1</v>
      </c>
      <c r="K706" s="23">
        <v>2</v>
      </c>
      <c r="L706" s="23">
        <v>39.5</v>
      </c>
      <c r="M706" s="23" t="s">
        <v>75</v>
      </c>
      <c r="N706" s="25">
        <f t="shared" si="106"/>
        <v>639.5</v>
      </c>
      <c r="O706" s="26">
        <v>3950</v>
      </c>
      <c r="P706" s="26">
        <f t="shared" si="107"/>
        <v>2526025</v>
      </c>
      <c r="Q706" s="23"/>
      <c r="R706" s="23"/>
      <c r="S706" s="27"/>
      <c r="T706" s="23"/>
      <c r="U706" s="23"/>
      <c r="V706" s="24"/>
      <c r="W706" s="23"/>
      <c r="X706" s="23"/>
      <c r="Y706" s="23"/>
      <c r="Z706" s="23"/>
      <c r="AA706" s="28"/>
      <c r="AB706" s="26"/>
      <c r="AC706" s="26"/>
      <c r="AD706" s="28"/>
      <c r="AE706" s="28"/>
      <c r="AF706" s="26"/>
      <c r="AG706" s="26">
        <f>AF706+P706</f>
        <v>2526025</v>
      </c>
      <c r="AH706" s="26">
        <f>AG706</f>
        <v>2526025</v>
      </c>
      <c r="AI706" s="26">
        <v>0</v>
      </c>
      <c r="AJ706" s="26">
        <f t="shared" si="108"/>
        <v>2526025</v>
      </c>
      <c r="AK706" s="26">
        <v>0.01</v>
      </c>
      <c r="AL706" s="26">
        <f>AJ706*(AK706/100)</f>
        <v>252.60250000000002</v>
      </c>
    </row>
    <row r="707" spans="1:39" x14ac:dyDescent="0.25">
      <c r="A707" s="23"/>
      <c r="B707" s="24"/>
      <c r="C707" s="23"/>
      <c r="D707" s="23"/>
      <c r="E707" s="23">
        <v>296</v>
      </c>
      <c r="F707" s="23" t="s">
        <v>2325</v>
      </c>
      <c r="G707" s="24" t="s">
        <v>2326</v>
      </c>
      <c r="H707" s="23" t="s">
        <v>43</v>
      </c>
      <c r="I707" s="23" t="s">
        <v>2327</v>
      </c>
      <c r="J707" s="23">
        <v>3</v>
      </c>
      <c r="K707" s="23">
        <v>3</v>
      </c>
      <c r="L707" s="23">
        <v>27</v>
      </c>
      <c r="M707" s="23" t="s">
        <v>68</v>
      </c>
      <c r="N707" s="25">
        <f t="shared" si="106"/>
        <v>1527</v>
      </c>
      <c r="O707" s="26">
        <v>3400</v>
      </c>
      <c r="P707" s="26">
        <f t="shared" si="107"/>
        <v>5191800</v>
      </c>
      <c r="Q707" s="23"/>
      <c r="R707" s="23"/>
      <c r="S707" s="27"/>
      <c r="T707" s="23"/>
      <c r="U707" s="23"/>
      <c r="V707" s="24"/>
      <c r="W707" s="23"/>
      <c r="X707" s="23"/>
      <c r="Y707" s="23"/>
      <c r="Z707" s="23"/>
      <c r="AA707" s="28"/>
      <c r="AB707" s="26"/>
      <c r="AC707" s="26"/>
      <c r="AD707" s="28"/>
      <c r="AE707" s="28"/>
      <c r="AF707" s="26"/>
      <c r="AG707" s="26">
        <f>AF707+P707</f>
        <v>5191800</v>
      </c>
      <c r="AH707" s="26">
        <f>AG707</f>
        <v>5191800</v>
      </c>
      <c r="AI707" s="26">
        <v>0</v>
      </c>
      <c r="AJ707" s="26">
        <f t="shared" si="108"/>
        <v>5191800</v>
      </c>
      <c r="AK707" s="26">
        <v>0.3</v>
      </c>
      <c r="AL707" s="26">
        <f>AJ707*(AK707/100)</f>
        <v>15575.4</v>
      </c>
    </row>
    <row r="708" spans="1:39" x14ac:dyDescent="0.25">
      <c r="A708" s="23"/>
      <c r="B708" s="24"/>
      <c r="C708" s="23"/>
      <c r="D708" s="23"/>
      <c r="E708" s="23">
        <v>297</v>
      </c>
      <c r="F708" s="23" t="s">
        <v>2328</v>
      </c>
      <c r="G708" s="24" t="s">
        <v>2329</v>
      </c>
      <c r="H708" s="23" t="s">
        <v>43</v>
      </c>
      <c r="I708" s="23" t="s">
        <v>2330</v>
      </c>
      <c r="J708" s="23">
        <v>0</v>
      </c>
      <c r="K708" s="23">
        <v>1</v>
      </c>
      <c r="L708" s="23">
        <v>72.150000000000006</v>
      </c>
      <c r="M708" s="23" t="s">
        <v>91</v>
      </c>
      <c r="N708" s="25">
        <f t="shared" si="106"/>
        <v>172.15</v>
      </c>
      <c r="O708" s="26">
        <v>22000</v>
      </c>
      <c r="P708" s="26">
        <f t="shared" si="107"/>
        <v>3787300</v>
      </c>
      <c r="Q708" s="23">
        <v>1</v>
      </c>
      <c r="R708" s="23" t="s">
        <v>2331</v>
      </c>
      <c r="S708" s="27"/>
      <c r="T708" s="23" t="s">
        <v>2332</v>
      </c>
      <c r="U708" s="23" t="s">
        <v>2333</v>
      </c>
      <c r="V708" s="24" t="s">
        <v>2334</v>
      </c>
      <c r="W708" s="23" t="s">
        <v>53</v>
      </c>
      <c r="X708" s="23" t="s">
        <v>49</v>
      </c>
      <c r="Y708" s="23" t="s">
        <v>54</v>
      </c>
      <c r="Z708" s="23">
        <v>30</v>
      </c>
      <c r="AA708" s="28">
        <v>100</v>
      </c>
      <c r="AB708" s="26">
        <v>2750</v>
      </c>
      <c r="AC708" s="26">
        <f t="shared" ref="AC708:AC713" si="109">Z708*AB708</f>
        <v>82500</v>
      </c>
      <c r="AD708" s="28">
        <v>14</v>
      </c>
      <c r="AE708" s="28">
        <v>18</v>
      </c>
      <c r="AF708" s="26">
        <f t="shared" ref="AF708:AF713" si="110">(AC708*(100-AE708))/100</f>
        <v>67650</v>
      </c>
      <c r="AG708" s="26">
        <f t="shared" ref="AG708:AG713" si="111">P708+AF708</f>
        <v>3854950</v>
      </c>
      <c r="AH708" s="26">
        <f t="shared" ref="AH708:AH713" si="112">(AG708*AA708)/100</f>
        <v>3854950</v>
      </c>
      <c r="AI708" s="26">
        <v>0</v>
      </c>
      <c r="AJ708" s="26">
        <f t="shared" si="108"/>
        <v>3854950</v>
      </c>
      <c r="AK708" s="26">
        <v>0.3</v>
      </c>
      <c r="AL708" s="26">
        <f t="shared" ref="AL708:AL713" si="113">ROUND(AJ708*(AK708/100),2)</f>
        <v>11564.85</v>
      </c>
      <c r="AM708" s="3" t="s">
        <v>83</v>
      </c>
    </row>
    <row r="709" spans="1:39" x14ac:dyDescent="0.25">
      <c r="A709" s="23"/>
      <c r="B709" s="24"/>
      <c r="C709" s="23"/>
      <c r="D709" s="23"/>
      <c r="E709" s="23"/>
      <c r="F709" s="23"/>
      <c r="G709" s="24"/>
      <c r="H709" s="23"/>
      <c r="I709" s="23"/>
      <c r="J709" s="23">
        <v>0</v>
      </c>
      <c r="K709" s="23">
        <v>0</v>
      </c>
      <c r="L709" s="23">
        <v>8.25</v>
      </c>
      <c r="M709" s="23" t="s">
        <v>91</v>
      </c>
      <c r="N709" s="25">
        <f t="shared" si="106"/>
        <v>8.25</v>
      </c>
      <c r="O709" s="26">
        <v>22000</v>
      </c>
      <c r="P709" s="26">
        <f t="shared" si="107"/>
        <v>181500</v>
      </c>
      <c r="Q709" s="23">
        <v>1</v>
      </c>
      <c r="R709" s="23" t="s">
        <v>2331</v>
      </c>
      <c r="S709" s="27"/>
      <c r="T709" s="23" t="s">
        <v>2332</v>
      </c>
      <c r="U709" s="23" t="s">
        <v>2333</v>
      </c>
      <c r="V709" s="24" t="s">
        <v>2335</v>
      </c>
      <c r="W709" s="23" t="s">
        <v>403</v>
      </c>
      <c r="X709" s="23" t="s">
        <v>49</v>
      </c>
      <c r="Y709" s="23" t="s">
        <v>54</v>
      </c>
      <c r="Z709" s="23">
        <v>33</v>
      </c>
      <c r="AA709" s="28">
        <v>100</v>
      </c>
      <c r="AB709" s="26">
        <v>6100</v>
      </c>
      <c r="AC709" s="26">
        <f t="shared" si="109"/>
        <v>201300</v>
      </c>
      <c r="AD709" s="28">
        <v>14</v>
      </c>
      <c r="AE709" s="28">
        <v>18</v>
      </c>
      <c r="AF709" s="26">
        <f t="shared" si="110"/>
        <v>165066</v>
      </c>
      <c r="AG709" s="26">
        <f t="shared" si="111"/>
        <v>346566</v>
      </c>
      <c r="AH709" s="26">
        <f t="shared" si="112"/>
        <v>346566</v>
      </c>
      <c r="AI709" s="26">
        <v>0</v>
      </c>
      <c r="AJ709" s="26">
        <f t="shared" si="108"/>
        <v>346566</v>
      </c>
      <c r="AK709" s="26">
        <v>0.3</v>
      </c>
      <c r="AL709" s="26">
        <f t="shared" si="113"/>
        <v>1039.7</v>
      </c>
      <c r="AM709" s="3" t="s">
        <v>421</v>
      </c>
    </row>
    <row r="710" spans="1:39" x14ac:dyDescent="0.25">
      <c r="A710" s="23"/>
      <c r="B710" s="24"/>
      <c r="C710" s="23"/>
      <c r="D710" s="23"/>
      <c r="E710" s="23">
        <v>298</v>
      </c>
      <c r="F710" s="23" t="s">
        <v>2336</v>
      </c>
      <c r="G710" s="24" t="s">
        <v>2337</v>
      </c>
      <c r="H710" s="23" t="s">
        <v>43</v>
      </c>
      <c r="I710" s="23" t="s">
        <v>2338</v>
      </c>
      <c r="J710" s="23">
        <v>1</v>
      </c>
      <c r="K710" s="23">
        <v>0</v>
      </c>
      <c r="L710" s="23">
        <v>40.25</v>
      </c>
      <c r="M710" s="23" t="s">
        <v>91</v>
      </c>
      <c r="N710" s="25">
        <f t="shared" si="106"/>
        <v>440.25</v>
      </c>
      <c r="O710" s="26">
        <v>3400</v>
      </c>
      <c r="P710" s="26">
        <f t="shared" si="107"/>
        <v>1496850</v>
      </c>
      <c r="Q710" s="23">
        <v>1</v>
      </c>
      <c r="R710" s="23" t="s">
        <v>2331</v>
      </c>
      <c r="S710" s="27"/>
      <c r="T710" s="23" t="s">
        <v>2332</v>
      </c>
      <c r="U710" s="23" t="s">
        <v>2333</v>
      </c>
      <c r="V710" s="24" t="s">
        <v>2339</v>
      </c>
      <c r="W710" s="23" t="s">
        <v>454</v>
      </c>
      <c r="X710" s="23" t="s">
        <v>49</v>
      </c>
      <c r="Y710" s="23" t="s">
        <v>54</v>
      </c>
      <c r="Z710" s="23">
        <v>1050</v>
      </c>
      <c r="AA710" s="28">
        <v>100</v>
      </c>
      <c r="AB710" s="26">
        <v>3400</v>
      </c>
      <c r="AC710" s="26">
        <f t="shared" si="109"/>
        <v>3570000</v>
      </c>
      <c r="AD710" s="28">
        <v>5</v>
      </c>
      <c r="AE710" s="28">
        <v>5</v>
      </c>
      <c r="AF710" s="26">
        <f t="shared" si="110"/>
        <v>3391500</v>
      </c>
      <c r="AG710" s="26">
        <f t="shared" si="111"/>
        <v>4888350</v>
      </c>
      <c r="AH710" s="26">
        <f t="shared" si="112"/>
        <v>4888350</v>
      </c>
      <c r="AI710" s="26">
        <v>0</v>
      </c>
      <c r="AJ710" s="26">
        <f t="shared" si="108"/>
        <v>4888350</v>
      </c>
      <c r="AK710" s="26">
        <v>0.3</v>
      </c>
      <c r="AL710" s="26">
        <f t="shared" si="113"/>
        <v>14665.05</v>
      </c>
      <c r="AM710" s="3" t="s">
        <v>2340</v>
      </c>
    </row>
    <row r="711" spans="1:39" x14ac:dyDescent="0.25">
      <c r="A711" s="23"/>
      <c r="B711" s="24"/>
      <c r="C711" s="23"/>
      <c r="D711" s="23"/>
      <c r="E711" s="23"/>
      <c r="F711" s="23"/>
      <c r="G711" s="24"/>
      <c r="H711" s="23"/>
      <c r="I711" s="23"/>
      <c r="J711" s="23">
        <v>0</v>
      </c>
      <c r="K711" s="23">
        <v>1</v>
      </c>
      <c r="L711" s="23">
        <v>50</v>
      </c>
      <c r="M711" s="23" t="s">
        <v>76</v>
      </c>
      <c r="N711" s="25">
        <f t="shared" si="106"/>
        <v>150</v>
      </c>
      <c r="O711" s="26">
        <v>3400</v>
      </c>
      <c r="P711" s="26">
        <f t="shared" si="107"/>
        <v>510000</v>
      </c>
      <c r="Q711" s="23">
        <v>1</v>
      </c>
      <c r="R711" s="23" t="s">
        <v>2331</v>
      </c>
      <c r="S711" s="27"/>
      <c r="T711" s="23" t="s">
        <v>2332</v>
      </c>
      <c r="U711" s="23" t="s">
        <v>2333</v>
      </c>
      <c r="V711" s="24" t="s">
        <v>2341</v>
      </c>
      <c r="W711" s="23" t="s">
        <v>1274</v>
      </c>
      <c r="X711" s="23" t="s">
        <v>49</v>
      </c>
      <c r="Y711" s="23" t="s">
        <v>81</v>
      </c>
      <c r="Z711" s="23">
        <v>1200</v>
      </c>
      <c r="AA711" s="28">
        <v>100</v>
      </c>
      <c r="AB711" s="26">
        <v>8200</v>
      </c>
      <c r="AC711" s="26">
        <f t="shared" si="109"/>
        <v>9840000</v>
      </c>
      <c r="AD711" s="28">
        <v>5</v>
      </c>
      <c r="AE711" s="28">
        <v>5</v>
      </c>
      <c r="AF711" s="26">
        <f t="shared" si="110"/>
        <v>9348000</v>
      </c>
      <c r="AG711" s="26">
        <f t="shared" si="111"/>
        <v>9858000</v>
      </c>
      <c r="AH711" s="26">
        <f t="shared" si="112"/>
        <v>9858000</v>
      </c>
      <c r="AI711" s="26">
        <v>0</v>
      </c>
      <c r="AJ711" s="26">
        <f t="shared" si="108"/>
        <v>9858000</v>
      </c>
      <c r="AK711" s="26">
        <v>0.02</v>
      </c>
      <c r="AL711" s="26">
        <f t="shared" si="113"/>
        <v>1971.6</v>
      </c>
      <c r="AM711" s="3" t="s">
        <v>2342</v>
      </c>
    </row>
    <row r="712" spans="1:39" x14ac:dyDescent="0.25">
      <c r="A712" s="23"/>
      <c r="B712" s="24"/>
      <c r="C712" s="23"/>
      <c r="D712" s="23"/>
      <c r="E712" s="23"/>
      <c r="F712" s="23"/>
      <c r="G712" s="24"/>
      <c r="H712" s="23"/>
      <c r="I712" s="23"/>
      <c r="J712" s="23">
        <v>0</v>
      </c>
      <c r="K712" s="23">
        <v>1</v>
      </c>
      <c r="L712" s="23">
        <v>50</v>
      </c>
      <c r="M712" s="23" t="s">
        <v>76</v>
      </c>
      <c r="N712" s="25">
        <f t="shared" si="106"/>
        <v>150</v>
      </c>
      <c r="O712" s="26">
        <v>3400</v>
      </c>
      <c r="P712" s="26">
        <f t="shared" si="107"/>
        <v>510000</v>
      </c>
      <c r="Q712" s="23">
        <v>1</v>
      </c>
      <c r="R712" s="23" t="s">
        <v>2331</v>
      </c>
      <c r="S712" s="27"/>
      <c r="T712" s="23" t="s">
        <v>2332</v>
      </c>
      <c r="U712" s="23" t="s">
        <v>2333</v>
      </c>
      <c r="V712" s="24" t="s">
        <v>2343</v>
      </c>
      <c r="W712" s="23" t="s">
        <v>1274</v>
      </c>
      <c r="X712" s="23" t="s">
        <v>49</v>
      </c>
      <c r="Y712" s="23" t="s">
        <v>81</v>
      </c>
      <c r="Z712" s="23">
        <v>1200</v>
      </c>
      <c r="AA712" s="28">
        <v>100</v>
      </c>
      <c r="AB712" s="26">
        <v>8200</v>
      </c>
      <c r="AC712" s="26">
        <f t="shared" si="109"/>
        <v>9840000</v>
      </c>
      <c r="AD712" s="28">
        <v>5</v>
      </c>
      <c r="AE712" s="28">
        <v>5</v>
      </c>
      <c r="AF712" s="26">
        <f t="shared" si="110"/>
        <v>9348000</v>
      </c>
      <c r="AG712" s="26">
        <f t="shared" si="111"/>
        <v>9858000</v>
      </c>
      <c r="AH712" s="26">
        <f t="shared" si="112"/>
        <v>9858000</v>
      </c>
      <c r="AI712" s="26">
        <v>0</v>
      </c>
      <c r="AJ712" s="26">
        <f t="shared" si="108"/>
        <v>9858000</v>
      </c>
      <c r="AK712" s="26">
        <v>0.02</v>
      </c>
      <c r="AL712" s="26">
        <f t="shared" si="113"/>
        <v>1971.6</v>
      </c>
      <c r="AM712" s="3" t="s">
        <v>2342</v>
      </c>
    </row>
    <row r="713" spans="1:39" x14ac:dyDescent="0.25">
      <c r="A713" s="23"/>
      <c r="B713" s="24"/>
      <c r="C713" s="23"/>
      <c r="D713" s="23"/>
      <c r="E713" s="23"/>
      <c r="F713" s="23"/>
      <c r="G713" s="24"/>
      <c r="H713" s="23"/>
      <c r="I713" s="23"/>
      <c r="J713" s="23">
        <v>0</v>
      </c>
      <c r="K713" s="23">
        <v>0</v>
      </c>
      <c r="L713" s="23">
        <v>17.75</v>
      </c>
      <c r="M713" s="23" t="s">
        <v>91</v>
      </c>
      <c r="N713" s="25">
        <f t="shared" si="106"/>
        <v>17.75</v>
      </c>
      <c r="O713" s="26">
        <v>3400</v>
      </c>
      <c r="P713" s="26">
        <f t="shared" si="107"/>
        <v>60350</v>
      </c>
      <c r="Q713" s="23">
        <v>1</v>
      </c>
      <c r="R713" s="23" t="s">
        <v>2331</v>
      </c>
      <c r="S713" s="27"/>
      <c r="T713" s="23" t="s">
        <v>2332</v>
      </c>
      <c r="U713" s="23" t="s">
        <v>2333</v>
      </c>
      <c r="V713" s="24" t="s">
        <v>2344</v>
      </c>
      <c r="W713" s="23" t="s">
        <v>53</v>
      </c>
      <c r="X713" s="23" t="s">
        <v>49</v>
      </c>
      <c r="Y713" s="23" t="s">
        <v>54</v>
      </c>
      <c r="Z713" s="23">
        <v>71</v>
      </c>
      <c r="AA713" s="28">
        <v>100</v>
      </c>
      <c r="AB713" s="26">
        <v>2750</v>
      </c>
      <c r="AC713" s="26">
        <f t="shared" si="109"/>
        <v>195250</v>
      </c>
      <c r="AD713" s="28">
        <v>5</v>
      </c>
      <c r="AE713" s="28">
        <v>5</v>
      </c>
      <c r="AF713" s="26">
        <f t="shared" si="110"/>
        <v>185487.5</v>
      </c>
      <c r="AG713" s="26">
        <f t="shared" si="111"/>
        <v>245837.5</v>
      </c>
      <c r="AH713" s="26">
        <f t="shared" si="112"/>
        <v>245837.5</v>
      </c>
      <c r="AI713" s="26">
        <v>0</v>
      </c>
      <c r="AJ713" s="26">
        <f t="shared" si="108"/>
        <v>245837.5</v>
      </c>
      <c r="AK713" s="26">
        <v>0.3</v>
      </c>
      <c r="AL713" s="26">
        <f t="shared" si="113"/>
        <v>737.51</v>
      </c>
      <c r="AM713" s="3" t="s">
        <v>83</v>
      </c>
    </row>
    <row r="714" spans="1:39" x14ac:dyDescent="0.25">
      <c r="A714" s="23"/>
      <c r="B714" s="24"/>
      <c r="C714" s="23"/>
      <c r="D714" s="23"/>
      <c r="E714" s="23">
        <v>299</v>
      </c>
      <c r="F714" s="23" t="s">
        <v>2345</v>
      </c>
      <c r="G714" s="24" t="s">
        <v>2346</v>
      </c>
      <c r="H714" s="23" t="s">
        <v>43</v>
      </c>
      <c r="I714" s="23" t="s">
        <v>2347</v>
      </c>
      <c r="J714" s="23">
        <v>1</v>
      </c>
      <c r="K714" s="23">
        <v>3</v>
      </c>
      <c r="L714" s="23">
        <v>17.25</v>
      </c>
      <c r="M714" s="23" t="s">
        <v>91</v>
      </c>
      <c r="N714" s="25">
        <f t="shared" si="106"/>
        <v>717.25</v>
      </c>
      <c r="O714" s="26">
        <v>3400</v>
      </c>
      <c r="P714" s="26">
        <f t="shared" si="107"/>
        <v>2438650</v>
      </c>
      <c r="Q714" s="23"/>
      <c r="R714" s="23"/>
      <c r="S714" s="27"/>
      <c r="T714" s="23"/>
      <c r="U714" s="23"/>
      <c r="V714" s="24"/>
      <c r="W714" s="23"/>
      <c r="X714" s="23"/>
      <c r="Y714" s="23"/>
      <c r="Z714" s="23"/>
      <c r="AA714" s="28"/>
      <c r="AB714" s="26"/>
      <c r="AC714" s="26"/>
      <c r="AD714" s="28"/>
      <c r="AE714" s="28"/>
      <c r="AF714" s="26"/>
      <c r="AG714" s="26">
        <f>AF714+P714</f>
        <v>2438650</v>
      </c>
      <c r="AH714" s="26">
        <f>AG714</f>
        <v>2438650</v>
      </c>
      <c r="AI714" s="26">
        <v>0</v>
      </c>
      <c r="AJ714" s="26">
        <f t="shared" si="108"/>
        <v>2438650</v>
      </c>
      <c r="AK714" s="26">
        <v>0.3</v>
      </c>
      <c r="AL714" s="26">
        <f>AJ714*(AK714/100)</f>
        <v>7315.95</v>
      </c>
    </row>
    <row r="715" spans="1:39" x14ac:dyDescent="0.25">
      <c r="A715" s="23"/>
      <c r="B715" s="24"/>
      <c r="C715" s="23"/>
      <c r="D715" s="23"/>
      <c r="E715" s="23"/>
      <c r="F715" s="23"/>
      <c r="G715" s="24"/>
      <c r="H715" s="23"/>
      <c r="I715" s="23"/>
      <c r="J715" s="23">
        <v>0</v>
      </c>
      <c r="K715" s="23">
        <v>0</v>
      </c>
      <c r="L715" s="23">
        <v>20.25</v>
      </c>
      <c r="M715" s="23" t="s">
        <v>91</v>
      </c>
      <c r="N715" s="25">
        <f t="shared" si="106"/>
        <v>20.25</v>
      </c>
      <c r="O715" s="26">
        <v>3400</v>
      </c>
      <c r="P715" s="26">
        <f t="shared" si="107"/>
        <v>68850</v>
      </c>
      <c r="Q715" s="23">
        <v>1</v>
      </c>
      <c r="R715" s="23" t="s">
        <v>2331</v>
      </c>
      <c r="S715" s="27"/>
      <c r="T715" s="23" t="s">
        <v>2332</v>
      </c>
      <c r="U715" s="23" t="s">
        <v>2333</v>
      </c>
      <c r="V715" s="24" t="s">
        <v>2348</v>
      </c>
      <c r="W715" s="23" t="s">
        <v>53</v>
      </c>
      <c r="X715" s="23" t="s">
        <v>49</v>
      </c>
      <c r="Y715" s="23" t="s">
        <v>54</v>
      </c>
      <c r="Z715" s="23">
        <v>81</v>
      </c>
      <c r="AA715" s="28">
        <v>100</v>
      </c>
      <c r="AB715" s="26">
        <v>2750</v>
      </c>
      <c r="AC715" s="26">
        <f>Z715*AB715</f>
        <v>222750</v>
      </c>
      <c r="AD715" s="28">
        <v>5</v>
      </c>
      <c r="AE715" s="28">
        <v>5</v>
      </c>
      <c r="AF715" s="26">
        <f>(AC715*(100-AE715))/100</f>
        <v>211612.5</v>
      </c>
      <c r="AG715" s="26">
        <f>P715+AF715</f>
        <v>280462.5</v>
      </c>
      <c r="AH715" s="26">
        <f>(AG715*AA715)/100</f>
        <v>280462.5</v>
      </c>
      <c r="AI715" s="26">
        <v>0</v>
      </c>
      <c r="AJ715" s="26">
        <f t="shared" si="108"/>
        <v>280462.5</v>
      </c>
      <c r="AK715" s="26">
        <v>0.3</v>
      </c>
      <c r="AL715" s="26">
        <f>ROUND(AJ715*(AK715/100),2)</f>
        <v>841.39</v>
      </c>
      <c r="AM715" s="3" t="s">
        <v>83</v>
      </c>
    </row>
    <row r="716" spans="1:39" x14ac:dyDescent="0.25">
      <c r="A716" s="23"/>
      <c r="B716" s="24"/>
      <c r="C716" s="23"/>
      <c r="D716" s="23"/>
      <c r="E716" s="23"/>
      <c r="F716" s="23"/>
      <c r="G716" s="24"/>
      <c r="H716" s="23"/>
      <c r="I716" s="23"/>
      <c r="J716" s="23">
        <v>0</v>
      </c>
      <c r="K716" s="23">
        <v>0</v>
      </c>
      <c r="L716" s="23">
        <v>20.25</v>
      </c>
      <c r="M716" s="23" t="s">
        <v>91</v>
      </c>
      <c r="N716" s="25">
        <f t="shared" si="106"/>
        <v>20.25</v>
      </c>
      <c r="O716" s="26">
        <v>3400</v>
      </c>
      <c r="P716" s="26">
        <f t="shared" si="107"/>
        <v>68850</v>
      </c>
      <c r="Q716" s="23">
        <v>1</v>
      </c>
      <c r="R716" s="23" t="s">
        <v>2331</v>
      </c>
      <c r="S716" s="27"/>
      <c r="T716" s="23" t="s">
        <v>2332</v>
      </c>
      <c r="U716" s="23" t="s">
        <v>2333</v>
      </c>
      <c r="V716" s="24" t="s">
        <v>2349</v>
      </c>
      <c r="W716" s="23" t="s">
        <v>53</v>
      </c>
      <c r="X716" s="23" t="s">
        <v>49</v>
      </c>
      <c r="Y716" s="23" t="s">
        <v>54</v>
      </c>
      <c r="Z716" s="23">
        <v>81</v>
      </c>
      <c r="AA716" s="28">
        <v>100</v>
      </c>
      <c r="AB716" s="26">
        <v>2750</v>
      </c>
      <c r="AC716" s="26">
        <f>Z716*AB716</f>
        <v>222750</v>
      </c>
      <c r="AD716" s="28">
        <v>5</v>
      </c>
      <c r="AE716" s="28">
        <v>5</v>
      </c>
      <c r="AF716" s="26">
        <f>(AC716*(100-AE716))/100</f>
        <v>211612.5</v>
      </c>
      <c r="AG716" s="26">
        <f>P716+AF716</f>
        <v>280462.5</v>
      </c>
      <c r="AH716" s="26">
        <f>(AG716*AA716)/100</f>
        <v>280462.5</v>
      </c>
      <c r="AI716" s="26">
        <v>0</v>
      </c>
      <c r="AJ716" s="26">
        <f t="shared" si="108"/>
        <v>280462.5</v>
      </c>
      <c r="AK716" s="26">
        <v>0.3</v>
      </c>
      <c r="AL716" s="26">
        <f>ROUND(AJ716*(AK716/100),2)</f>
        <v>841.39</v>
      </c>
      <c r="AM716" s="3" t="s">
        <v>83</v>
      </c>
    </row>
    <row r="717" spans="1:39" x14ac:dyDescent="0.25">
      <c r="A717" s="23"/>
      <c r="B717" s="24"/>
      <c r="C717" s="23"/>
      <c r="D717" s="23"/>
      <c r="E717" s="23"/>
      <c r="F717" s="23"/>
      <c r="G717" s="24"/>
      <c r="H717" s="23"/>
      <c r="I717" s="23"/>
      <c r="J717" s="23">
        <v>0</v>
      </c>
      <c r="K717" s="23">
        <v>0</v>
      </c>
      <c r="L717" s="23">
        <v>20.25</v>
      </c>
      <c r="M717" s="23" t="s">
        <v>91</v>
      </c>
      <c r="N717" s="25">
        <f t="shared" si="106"/>
        <v>20.25</v>
      </c>
      <c r="O717" s="26">
        <v>3400</v>
      </c>
      <c r="P717" s="26">
        <f t="shared" si="107"/>
        <v>68850</v>
      </c>
      <c r="Q717" s="23">
        <v>1</v>
      </c>
      <c r="R717" s="23" t="s">
        <v>2331</v>
      </c>
      <c r="S717" s="27"/>
      <c r="T717" s="23" t="s">
        <v>2332</v>
      </c>
      <c r="U717" s="23" t="s">
        <v>2333</v>
      </c>
      <c r="V717" s="24" t="s">
        <v>2350</v>
      </c>
      <c r="W717" s="23" t="s">
        <v>53</v>
      </c>
      <c r="X717" s="23" t="s">
        <v>49</v>
      </c>
      <c r="Y717" s="23" t="s">
        <v>54</v>
      </c>
      <c r="Z717" s="23">
        <v>81</v>
      </c>
      <c r="AA717" s="28">
        <v>100</v>
      </c>
      <c r="AB717" s="26">
        <v>2750</v>
      </c>
      <c r="AC717" s="26">
        <f>Z717*AB717</f>
        <v>222750</v>
      </c>
      <c r="AD717" s="28">
        <v>5</v>
      </c>
      <c r="AE717" s="28">
        <v>5</v>
      </c>
      <c r="AF717" s="26">
        <f>(AC717*(100-AE717))/100</f>
        <v>211612.5</v>
      </c>
      <c r="AG717" s="26">
        <f>P717+AF717</f>
        <v>280462.5</v>
      </c>
      <c r="AH717" s="26">
        <f>(AG717*AA717)/100</f>
        <v>280462.5</v>
      </c>
      <c r="AI717" s="26">
        <v>0</v>
      </c>
      <c r="AJ717" s="26">
        <f t="shared" si="108"/>
        <v>280462.5</v>
      </c>
      <c r="AK717" s="26">
        <v>0.3</v>
      </c>
      <c r="AL717" s="26">
        <f>ROUND(AJ717*(AK717/100),2)</f>
        <v>841.39</v>
      </c>
      <c r="AM717" s="3" t="s">
        <v>83</v>
      </c>
    </row>
    <row r="718" spans="1:39" x14ac:dyDescent="0.25">
      <c r="A718" s="23"/>
      <c r="B718" s="24"/>
      <c r="C718" s="23"/>
      <c r="D718" s="23"/>
      <c r="E718" s="23">
        <v>300</v>
      </c>
      <c r="F718" s="23" t="s">
        <v>2351</v>
      </c>
      <c r="G718" s="24" t="s">
        <v>2352</v>
      </c>
      <c r="H718" s="23" t="s">
        <v>43</v>
      </c>
      <c r="I718" s="23" t="s">
        <v>2353</v>
      </c>
      <c r="J718" s="23">
        <v>0</v>
      </c>
      <c r="K718" s="23">
        <v>1</v>
      </c>
      <c r="L718" s="23">
        <v>0</v>
      </c>
      <c r="M718" s="23" t="s">
        <v>75</v>
      </c>
      <c r="N718" s="25">
        <f t="shared" si="106"/>
        <v>100</v>
      </c>
      <c r="O718" s="26">
        <v>4500</v>
      </c>
      <c r="P718" s="26">
        <f t="shared" si="107"/>
        <v>450000</v>
      </c>
      <c r="Q718" s="23"/>
      <c r="R718" s="23"/>
      <c r="S718" s="27"/>
      <c r="T718" s="23"/>
      <c r="U718" s="23"/>
      <c r="V718" s="24"/>
      <c r="W718" s="23"/>
      <c r="X718" s="23"/>
      <c r="Y718" s="23"/>
      <c r="Z718" s="23"/>
      <c r="AA718" s="28"/>
      <c r="AB718" s="26"/>
      <c r="AC718" s="26"/>
      <c r="AD718" s="28"/>
      <c r="AE718" s="28"/>
      <c r="AF718" s="26"/>
      <c r="AG718" s="26">
        <f>AF718+P718</f>
        <v>450000</v>
      </c>
      <c r="AH718" s="26">
        <f>AG718</f>
        <v>450000</v>
      </c>
      <c r="AI718" s="26">
        <v>0</v>
      </c>
      <c r="AJ718" s="26">
        <f t="shared" si="108"/>
        <v>450000</v>
      </c>
      <c r="AK718" s="26">
        <v>0.01</v>
      </c>
      <c r="AL718" s="26">
        <f>AJ718*(AK718/100)</f>
        <v>45</v>
      </c>
    </row>
    <row r="719" spans="1:39" x14ac:dyDescent="0.25">
      <c r="A719" s="23"/>
      <c r="B719" s="24"/>
      <c r="C719" s="23"/>
      <c r="D719" s="23"/>
      <c r="E719" s="23">
        <v>301</v>
      </c>
      <c r="F719" s="23" t="s">
        <v>2354</v>
      </c>
      <c r="G719" s="24" t="s">
        <v>2355</v>
      </c>
      <c r="H719" s="23" t="s">
        <v>43</v>
      </c>
      <c r="I719" s="23" t="s">
        <v>2356</v>
      </c>
      <c r="J719" s="23">
        <v>3</v>
      </c>
      <c r="K719" s="23">
        <v>1</v>
      </c>
      <c r="L719" s="23">
        <v>5.8000000000001997</v>
      </c>
      <c r="M719" s="23" t="s">
        <v>91</v>
      </c>
      <c r="N719" s="25">
        <f t="shared" si="106"/>
        <v>1305.8000000000002</v>
      </c>
      <c r="O719" s="26">
        <v>2900</v>
      </c>
      <c r="P719" s="26">
        <f t="shared" si="107"/>
        <v>3786820.0000000005</v>
      </c>
      <c r="Q719" s="23">
        <v>1</v>
      </c>
      <c r="R719" s="23" t="s">
        <v>2331</v>
      </c>
      <c r="S719" s="27"/>
      <c r="T719" s="23" t="s">
        <v>2332</v>
      </c>
      <c r="U719" s="23" t="s">
        <v>2333</v>
      </c>
      <c r="V719" s="24" t="s">
        <v>2357</v>
      </c>
      <c r="W719" s="23" t="s">
        <v>454</v>
      </c>
      <c r="X719" s="23" t="s">
        <v>49</v>
      </c>
      <c r="Y719" s="23" t="s">
        <v>54</v>
      </c>
      <c r="Z719" s="23">
        <v>6600</v>
      </c>
      <c r="AA719" s="28">
        <v>100</v>
      </c>
      <c r="AB719" s="26">
        <v>3400</v>
      </c>
      <c r="AC719" s="26">
        <f t="shared" ref="AC719:AC724" si="114">Z719*AB719</f>
        <v>22440000</v>
      </c>
      <c r="AD719" s="28">
        <v>14</v>
      </c>
      <c r="AE719" s="28">
        <v>18</v>
      </c>
      <c r="AF719" s="26">
        <f t="shared" ref="AF719:AF724" si="115">(AC719*(100-AE719))/100</f>
        <v>18400800</v>
      </c>
      <c r="AG719" s="26">
        <f t="shared" ref="AG719:AG724" si="116">P719+AF719</f>
        <v>22187620</v>
      </c>
      <c r="AH719" s="26">
        <f t="shared" ref="AH719:AH724" si="117">(AG719*AA719)/100</f>
        <v>22187620</v>
      </c>
      <c r="AI719" s="26">
        <v>0</v>
      </c>
      <c r="AJ719" s="26">
        <f t="shared" si="108"/>
        <v>22187620</v>
      </c>
      <c r="AK719" s="26">
        <v>0.3</v>
      </c>
      <c r="AL719" s="26">
        <f t="shared" ref="AL719:AL724" si="118">ROUND(AJ719*(AK719/100),2)</f>
        <v>66562.86</v>
      </c>
      <c r="AM719" s="3" t="s">
        <v>2358</v>
      </c>
    </row>
    <row r="720" spans="1:39" x14ac:dyDescent="0.25">
      <c r="A720" s="23"/>
      <c r="B720" s="24"/>
      <c r="C720" s="23"/>
      <c r="D720" s="23"/>
      <c r="E720" s="23"/>
      <c r="F720" s="23"/>
      <c r="G720" s="24"/>
      <c r="H720" s="23"/>
      <c r="I720" s="23"/>
      <c r="J720" s="23">
        <v>0</v>
      </c>
      <c r="K720" s="23">
        <v>0</v>
      </c>
      <c r="L720" s="23">
        <v>14.85</v>
      </c>
      <c r="M720" s="23" t="s">
        <v>91</v>
      </c>
      <c r="N720" s="25">
        <f t="shared" si="106"/>
        <v>14.85</v>
      </c>
      <c r="O720" s="26">
        <v>2900</v>
      </c>
      <c r="P720" s="26">
        <f t="shared" si="107"/>
        <v>43065</v>
      </c>
      <c r="Q720" s="23">
        <v>1</v>
      </c>
      <c r="R720" s="23" t="s">
        <v>2331</v>
      </c>
      <c r="S720" s="27"/>
      <c r="T720" s="23" t="s">
        <v>2332</v>
      </c>
      <c r="U720" s="23" t="s">
        <v>2333</v>
      </c>
      <c r="V720" s="24" t="s">
        <v>2359</v>
      </c>
      <c r="W720" s="23" t="s">
        <v>1191</v>
      </c>
      <c r="X720" s="23" t="s">
        <v>49</v>
      </c>
      <c r="Y720" s="23" t="s">
        <v>54</v>
      </c>
      <c r="Z720" s="23">
        <v>59.4</v>
      </c>
      <c r="AA720" s="28">
        <v>100</v>
      </c>
      <c r="AB720" s="26">
        <v>7750</v>
      </c>
      <c r="AC720" s="26">
        <f t="shared" si="114"/>
        <v>460350</v>
      </c>
      <c r="AD720" s="28">
        <v>14</v>
      </c>
      <c r="AE720" s="28">
        <v>18</v>
      </c>
      <c r="AF720" s="26">
        <f t="shared" si="115"/>
        <v>377487</v>
      </c>
      <c r="AG720" s="26">
        <f t="shared" si="116"/>
        <v>420552</v>
      </c>
      <c r="AH720" s="26">
        <f t="shared" si="117"/>
        <v>420552</v>
      </c>
      <c r="AI720" s="26">
        <v>0</v>
      </c>
      <c r="AJ720" s="26">
        <f t="shared" si="108"/>
        <v>420552</v>
      </c>
      <c r="AK720" s="26">
        <v>0.3</v>
      </c>
      <c r="AL720" s="26">
        <f t="shared" si="118"/>
        <v>1261.6600000000001</v>
      </c>
      <c r="AM720" s="3" t="s">
        <v>2360</v>
      </c>
    </row>
    <row r="721" spans="1:39" x14ac:dyDescent="0.25">
      <c r="A721" s="23"/>
      <c r="B721" s="24"/>
      <c r="C721" s="23"/>
      <c r="D721" s="23"/>
      <c r="E721" s="23"/>
      <c r="F721" s="23"/>
      <c r="G721" s="24"/>
      <c r="H721" s="23"/>
      <c r="I721" s="23"/>
      <c r="J721" s="23">
        <v>0</v>
      </c>
      <c r="K721" s="23">
        <v>0</v>
      </c>
      <c r="L721" s="23">
        <v>13.5</v>
      </c>
      <c r="M721" s="23" t="s">
        <v>91</v>
      </c>
      <c r="N721" s="25">
        <f t="shared" si="106"/>
        <v>13.5</v>
      </c>
      <c r="O721" s="26">
        <v>2900</v>
      </c>
      <c r="P721" s="26">
        <f t="shared" si="107"/>
        <v>39150</v>
      </c>
      <c r="Q721" s="23">
        <v>1</v>
      </c>
      <c r="R721" s="23" t="s">
        <v>2331</v>
      </c>
      <c r="S721" s="27"/>
      <c r="T721" s="23" t="s">
        <v>2332</v>
      </c>
      <c r="U721" s="23" t="s">
        <v>2333</v>
      </c>
      <c r="V721" s="24" t="s">
        <v>2361</v>
      </c>
      <c r="W721" s="23" t="s">
        <v>2362</v>
      </c>
      <c r="X721" s="23" t="s">
        <v>49</v>
      </c>
      <c r="Y721" s="23" t="s">
        <v>54</v>
      </c>
      <c r="Z721" s="23">
        <v>54</v>
      </c>
      <c r="AA721" s="28">
        <v>100</v>
      </c>
      <c r="AB721" s="26">
        <v>500</v>
      </c>
      <c r="AC721" s="26">
        <f t="shared" si="114"/>
        <v>27000</v>
      </c>
      <c r="AD721" s="28">
        <v>14</v>
      </c>
      <c r="AE721" s="28">
        <v>18</v>
      </c>
      <c r="AF721" s="26">
        <f t="shared" si="115"/>
        <v>22140</v>
      </c>
      <c r="AG721" s="26">
        <f t="shared" si="116"/>
        <v>61290</v>
      </c>
      <c r="AH721" s="26">
        <f t="shared" si="117"/>
        <v>61290</v>
      </c>
      <c r="AI721" s="26">
        <v>0</v>
      </c>
      <c r="AJ721" s="26">
        <f t="shared" si="108"/>
        <v>61290</v>
      </c>
      <c r="AK721" s="26">
        <v>0.3</v>
      </c>
      <c r="AL721" s="26">
        <f t="shared" si="118"/>
        <v>183.87</v>
      </c>
      <c r="AM721" s="3" t="s">
        <v>2363</v>
      </c>
    </row>
    <row r="722" spans="1:39" x14ac:dyDescent="0.25">
      <c r="A722" s="23"/>
      <c r="B722" s="24"/>
      <c r="C722" s="23"/>
      <c r="D722" s="23"/>
      <c r="E722" s="23"/>
      <c r="F722" s="23"/>
      <c r="G722" s="24"/>
      <c r="H722" s="23"/>
      <c r="I722" s="23"/>
      <c r="J722" s="23">
        <v>0</v>
      </c>
      <c r="K722" s="23">
        <v>0</v>
      </c>
      <c r="L722" s="23">
        <v>20.25</v>
      </c>
      <c r="M722" s="23" t="s">
        <v>91</v>
      </c>
      <c r="N722" s="25">
        <f t="shared" si="106"/>
        <v>20.25</v>
      </c>
      <c r="O722" s="26">
        <v>2900</v>
      </c>
      <c r="P722" s="26">
        <f t="shared" si="107"/>
        <v>58725</v>
      </c>
      <c r="Q722" s="23">
        <v>1</v>
      </c>
      <c r="R722" s="23" t="s">
        <v>2331</v>
      </c>
      <c r="S722" s="27"/>
      <c r="T722" s="23" t="s">
        <v>2332</v>
      </c>
      <c r="U722" s="23" t="s">
        <v>2333</v>
      </c>
      <c r="V722" s="24" t="s">
        <v>2364</v>
      </c>
      <c r="W722" s="23" t="s">
        <v>158</v>
      </c>
      <c r="X722" s="23" t="s">
        <v>49</v>
      </c>
      <c r="Y722" s="23" t="s">
        <v>54</v>
      </c>
      <c r="Z722" s="23">
        <v>81</v>
      </c>
      <c r="AA722" s="28">
        <v>100</v>
      </c>
      <c r="AB722" s="26">
        <v>5600</v>
      </c>
      <c r="AC722" s="26">
        <f t="shared" si="114"/>
        <v>453600</v>
      </c>
      <c r="AD722" s="28">
        <v>14</v>
      </c>
      <c r="AE722" s="28">
        <v>18</v>
      </c>
      <c r="AF722" s="26">
        <f t="shared" si="115"/>
        <v>371952</v>
      </c>
      <c r="AG722" s="26">
        <f t="shared" si="116"/>
        <v>430677</v>
      </c>
      <c r="AH722" s="26">
        <f t="shared" si="117"/>
        <v>430677</v>
      </c>
      <c r="AI722" s="26">
        <v>0</v>
      </c>
      <c r="AJ722" s="26">
        <f t="shared" si="108"/>
        <v>430677</v>
      </c>
      <c r="AK722" s="26">
        <v>0.3</v>
      </c>
      <c r="AL722" s="26">
        <f t="shared" si="118"/>
        <v>1292.03</v>
      </c>
      <c r="AM722" s="3" t="s">
        <v>159</v>
      </c>
    </row>
    <row r="723" spans="1:39" x14ac:dyDescent="0.25">
      <c r="A723" s="23"/>
      <c r="B723" s="24"/>
      <c r="C723" s="23"/>
      <c r="D723" s="23"/>
      <c r="E723" s="23">
        <v>302</v>
      </c>
      <c r="F723" s="23" t="s">
        <v>2365</v>
      </c>
      <c r="G723" s="24" t="s">
        <v>2366</v>
      </c>
      <c r="H723" s="23" t="s">
        <v>43</v>
      </c>
      <c r="I723" s="23" t="s">
        <v>2367</v>
      </c>
      <c r="J723" s="23">
        <v>0</v>
      </c>
      <c r="K723" s="23">
        <v>3</v>
      </c>
      <c r="L723" s="23">
        <v>85.9</v>
      </c>
      <c r="M723" s="23" t="s">
        <v>91</v>
      </c>
      <c r="N723" s="25">
        <f t="shared" si="106"/>
        <v>385.9</v>
      </c>
      <c r="O723" s="26">
        <v>3100</v>
      </c>
      <c r="P723" s="26">
        <f t="shared" si="107"/>
        <v>1196290</v>
      </c>
      <c r="Q723" s="23">
        <v>1</v>
      </c>
      <c r="R723" s="23" t="s">
        <v>2312</v>
      </c>
      <c r="S723" s="27" t="s">
        <v>2313</v>
      </c>
      <c r="T723" s="23" t="s">
        <v>2314</v>
      </c>
      <c r="U723" s="23" t="s">
        <v>2368</v>
      </c>
      <c r="V723" s="24" t="s">
        <v>2369</v>
      </c>
      <c r="W723" s="23" t="s">
        <v>1191</v>
      </c>
      <c r="X723" s="23" t="s">
        <v>49</v>
      </c>
      <c r="Y723" s="23" t="s">
        <v>54</v>
      </c>
      <c r="Z723" s="23">
        <v>12</v>
      </c>
      <c r="AA723" s="28">
        <v>100</v>
      </c>
      <c r="AB723" s="26">
        <v>7750</v>
      </c>
      <c r="AC723" s="26">
        <f t="shared" si="114"/>
        <v>93000</v>
      </c>
      <c r="AD723" s="28">
        <v>14</v>
      </c>
      <c r="AE723" s="28">
        <v>18</v>
      </c>
      <c r="AF723" s="26">
        <f t="shared" si="115"/>
        <v>76260</v>
      </c>
      <c r="AG723" s="26">
        <f t="shared" si="116"/>
        <v>1272550</v>
      </c>
      <c r="AH723" s="26">
        <f t="shared" si="117"/>
        <v>1272550</v>
      </c>
      <c r="AI723" s="26">
        <v>0</v>
      </c>
      <c r="AJ723" s="26">
        <f t="shared" si="108"/>
        <v>1272550</v>
      </c>
      <c r="AK723" s="26">
        <v>0.3</v>
      </c>
      <c r="AL723" s="26">
        <f t="shared" si="118"/>
        <v>3817.65</v>
      </c>
      <c r="AM723" s="3" t="s">
        <v>2370</v>
      </c>
    </row>
    <row r="724" spans="1:39" x14ac:dyDescent="0.25">
      <c r="A724" s="23"/>
      <c r="B724" s="24"/>
      <c r="C724" s="23"/>
      <c r="D724" s="23"/>
      <c r="E724" s="23"/>
      <c r="F724" s="23"/>
      <c r="G724" s="24"/>
      <c r="H724" s="23"/>
      <c r="I724" s="23"/>
      <c r="J724" s="23">
        <v>0</v>
      </c>
      <c r="K724" s="23">
        <v>0</v>
      </c>
      <c r="L724" s="23">
        <v>18</v>
      </c>
      <c r="M724" s="23" t="s">
        <v>91</v>
      </c>
      <c r="N724" s="25">
        <f t="shared" si="106"/>
        <v>18</v>
      </c>
      <c r="O724" s="26">
        <v>3100</v>
      </c>
      <c r="P724" s="26">
        <f t="shared" si="107"/>
        <v>55800</v>
      </c>
      <c r="Q724" s="23">
        <v>1</v>
      </c>
      <c r="R724" s="23" t="s">
        <v>2312</v>
      </c>
      <c r="S724" s="27" t="s">
        <v>2313</v>
      </c>
      <c r="T724" s="23" t="s">
        <v>2314</v>
      </c>
      <c r="U724" s="23" t="s">
        <v>2368</v>
      </c>
      <c r="V724" s="24" t="s">
        <v>2371</v>
      </c>
      <c r="W724" s="23" t="s">
        <v>158</v>
      </c>
      <c r="X724" s="23" t="s">
        <v>49</v>
      </c>
      <c r="Y724" s="23" t="s">
        <v>54</v>
      </c>
      <c r="Z724" s="23">
        <v>72</v>
      </c>
      <c r="AA724" s="28">
        <v>100</v>
      </c>
      <c r="AB724" s="26">
        <v>5600</v>
      </c>
      <c r="AC724" s="26">
        <f t="shared" si="114"/>
        <v>403200</v>
      </c>
      <c r="AD724" s="28">
        <v>14</v>
      </c>
      <c r="AE724" s="28">
        <v>18</v>
      </c>
      <c r="AF724" s="26">
        <f t="shared" si="115"/>
        <v>330624</v>
      </c>
      <c r="AG724" s="26">
        <f t="shared" si="116"/>
        <v>386424</v>
      </c>
      <c r="AH724" s="26">
        <f t="shared" si="117"/>
        <v>386424</v>
      </c>
      <c r="AI724" s="26">
        <v>0</v>
      </c>
      <c r="AJ724" s="26">
        <f t="shared" si="108"/>
        <v>386424</v>
      </c>
      <c r="AK724" s="26">
        <v>0.3</v>
      </c>
      <c r="AL724" s="26">
        <f t="shared" si="118"/>
        <v>1159.27</v>
      </c>
      <c r="AM724" s="3" t="s">
        <v>2372</v>
      </c>
    </row>
    <row r="725" spans="1:39" x14ac:dyDescent="0.25">
      <c r="A725" s="23"/>
      <c r="B725" s="24"/>
      <c r="C725" s="23"/>
      <c r="D725" s="23"/>
      <c r="E725" s="23">
        <v>303</v>
      </c>
      <c r="F725" s="23" t="s">
        <v>2373</v>
      </c>
      <c r="G725" s="24" t="s">
        <v>2374</v>
      </c>
      <c r="H725" s="23" t="s">
        <v>43</v>
      </c>
      <c r="I725" s="23" t="s">
        <v>2375</v>
      </c>
      <c r="J725" s="23">
        <v>4</v>
      </c>
      <c r="K725" s="23">
        <v>3</v>
      </c>
      <c r="L725" s="23">
        <v>18</v>
      </c>
      <c r="M725" s="23" t="s">
        <v>68</v>
      </c>
      <c r="N725" s="25">
        <f t="shared" si="106"/>
        <v>1918</v>
      </c>
      <c r="O725" s="26">
        <v>3950</v>
      </c>
      <c r="P725" s="26">
        <f t="shared" si="107"/>
        <v>7576100</v>
      </c>
      <c r="Q725" s="23"/>
      <c r="R725" s="23"/>
      <c r="S725" s="27"/>
      <c r="T725" s="23"/>
      <c r="U725" s="23"/>
      <c r="V725" s="24"/>
      <c r="W725" s="23"/>
      <c r="X725" s="23"/>
      <c r="Y725" s="23"/>
      <c r="Z725" s="23"/>
      <c r="AA725" s="28"/>
      <c r="AB725" s="26"/>
      <c r="AC725" s="26"/>
      <c r="AD725" s="28"/>
      <c r="AE725" s="28"/>
      <c r="AF725" s="26"/>
      <c r="AG725" s="26">
        <f>AF725+P725</f>
        <v>7576100</v>
      </c>
      <c r="AH725" s="26">
        <f>AG725</f>
        <v>7576100</v>
      </c>
      <c r="AI725" s="26">
        <v>0</v>
      </c>
      <c r="AJ725" s="26">
        <f t="shared" si="108"/>
        <v>7576100</v>
      </c>
      <c r="AK725" s="26">
        <v>0.3</v>
      </c>
      <c r="AL725" s="26">
        <f>AJ725*(AK725/100)</f>
        <v>22728.3</v>
      </c>
    </row>
    <row r="726" spans="1:39" x14ac:dyDescent="0.25">
      <c r="A726" s="23"/>
      <c r="B726" s="24"/>
      <c r="C726" s="23"/>
      <c r="D726" s="23"/>
      <c r="E726" s="23">
        <v>304</v>
      </c>
      <c r="F726" s="23" t="s">
        <v>2376</v>
      </c>
      <c r="G726" s="24" t="s">
        <v>2377</v>
      </c>
      <c r="H726" s="23" t="s">
        <v>43</v>
      </c>
      <c r="I726" s="23" t="s">
        <v>2378</v>
      </c>
      <c r="J726" s="23">
        <v>1</v>
      </c>
      <c r="K726" s="23">
        <v>3</v>
      </c>
      <c r="L726" s="23">
        <v>68</v>
      </c>
      <c r="M726" s="23" t="s">
        <v>75</v>
      </c>
      <c r="N726" s="25">
        <f t="shared" si="106"/>
        <v>768</v>
      </c>
      <c r="O726" s="26">
        <v>2550</v>
      </c>
      <c r="P726" s="26">
        <f t="shared" si="107"/>
        <v>1958400</v>
      </c>
      <c r="Q726" s="23"/>
      <c r="R726" s="23"/>
      <c r="S726" s="27"/>
      <c r="T726" s="23"/>
      <c r="U726" s="23"/>
      <c r="V726" s="24"/>
      <c r="W726" s="23"/>
      <c r="X726" s="23"/>
      <c r="Y726" s="23"/>
      <c r="Z726" s="23"/>
      <c r="AA726" s="28"/>
      <c r="AB726" s="26"/>
      <c r="AC726" s="26"/>
      <c r="AD726" s="28"/>
      <c r="AE726" s="28"/>
      <c r="AF726" s="26"/>
      <c r="AG726" s="26">
        <f>AF726+P726</f>
        <v>1958400</v>
      </c>
      <c r="AH726" s="26">
        <f>AG726</f>
        <v>1958400</v>
      </c>
      <c r="AI726" s="26">
        <v>0</v>
      </c>
      <c r="AJ726" s="26">
        <f t="shared" si="108"/>
        <v>1958400</v>
      </c>
      <c r="AK726" s="26">
        <v>0.01</v>
      </c>
      <c r="AL726" s="26">
        <f>AJ726*(AK726/100)</f>
        <v>195.84</v>
      </c>
    </row>
    <row r="727" spans="1:39" x14ac:dyDescent="0.25">
      <c r="A727" s="23"/>
      <c r="B727" s="24"/>
      <c r="C727" s="23"/>
      <c r="D727" s="23"/>
      <c r="E727" s="23">
        <v>305</v>
      </c>
      <c r="F727" s="23" t="s">
        <v>2379</v>
      </c>
      <c r="G727" s="24" t="s">
        <v>2380</v>
      </c>
      <c r="H727" s="23" t="s">
        <v>43</v>
      </c>
      <c r="I727" s="23" t="s">
        <v>2381</v>
      </c>
      <c r="J727" s="23">
        <v>0</v>
      </c>
      <c r="K727" s="23">
        <v>1</v>
      </c>
      <c r="L727" s="23">
        <v>54.77</v>
      </c>
      <c r="M727" s="23" t="s">
        <v>91</v>
      </c>
      <c r="N727" s="25">
        <f t="shared" si="106"/>
        <v>154.77000000000001</v>
      </c>
      <c r="O727" s="26">
        <v>22000</v>
      </c>
      <c r="P727" s="26">
        <f t="shared" si="107"/>
        <v>3404940</v>
      </c>
      <c r="Q727" s="23">
        <v>1</v>
      </c>
      <c r="R727" s="23" t="s">
        <v>2312</v>
      </c>
      <c r="S727" s="27" t="s">
        <v>2313</v>
      </c>
      <c r="T727" s="23" t="s">
        <v>2314</v>
      </c>
      <c r="U727" s="23" t="s">
        <v>2368</v>
      </c>
      <c r="V727" s="24" t="s">
        <v>2382</v>
      </c>
      <c r="W727" s="23" t="s">
        <v>1191</v>
      </c>
      <c r="X727" s="23" t="s">
        <v>49</v>
      </c>
      <c r="Y727" s="23" t="s">
        <v>54</v>
      </c>
      <c r="Z727" s="23">
        <v>10</v>
      </c>
      <c r="AA727" s="28">
        <v>100</v>
      </c>
      <c r="AB727" s="26">
        <v>7750</v>
      </c>
      <c r="AC727" s="26">
        <f>Z727*AB727</f>
        <v>77500</v>
      </c>
      <c r="AD727" s="28">
        <v>14</v>
      </c>
      <c r="AE727" s="28">
        <v>18</v>
      </c>
      <c r="AF727" s="26">
        <f>(AC727*(100-AE727))/100</f>
        <v>63550</v>
      </c>
      <c r="AG727" s="26">
        <f>P727+AF727</f>
        <v>3468490</v>
      </c>
      <c r="AH727" s="26">
        <f>(AG727*AA727)/100</f>
        <v>3468490</v>
      </c>
      <c r="AI727" s="26">
        <v>0</v>
      </c>
      <c r="AJ727" s="26">
        <f t="shared" si="108"/>
        <v>3468490</v>
      </c>
      <c r="AK727" s="26">
        <v>0.3</v>
      </c>
      <c r="AL727" s="26">
        <f>ROUND(AJ727*(AK727/100),2)</f>
        <v>10405.469999999999</v>
      </c>
      <c r="AM727" s="3" t="s">
        <v>580</v>
      </c>
    </row>
    <row r="728" spans="1:39" x14ac:dyDescent="0.25">
      <c r="A728" s="23"/>
      <c r="B728" s="24"/>
      <c r="C728" s="23"/>
      <c r="D728" s="23"/>
      <c r="E728" s="23"/>
      <c r="F728" s="23"/>
      <c r="G728" s="24"/>
      <c r="H728" s="23"/>
      <c r="I728" s="23"/>
      <c r="J728" s="23">
        <v>0</v>
      </c>
      <c r="K728" s="23">
        <v>0</v>
      </c>
      <c r="L728" s="23">
        <v>22.5</v>
      </c>
      <c r="M728" s="23" t="s">
        <v>91</v>
      </c>
      <c r="N728" s="25">
        <f t="shared" si="106"/>
        <v>22.5</v>
      </c>
      <c r="O728" s="26">
        <v>22000</v>
      </c>
      <c r="P728" s="26">
        <f t="shared" si="107"/>
        <v>495000</v>
      </c>
      <c r="Q728" s="23">
        <v>1</v>
      </c>
      <c r="R728" s="23" t="s">
        <v>2312</v>
      </c>
      <c r="S728" s="27" t="s">
        <v>2313</v>
      </c>
      <c r="T728" s="23" t="s">
        <v>2314</v>
      </c>
      <c r="U728" s="23" t="s">
        <v>2368</v>
      </c>
      <c r="V728" s="24" t="s">
        <v>2383</v>
      </c>
      <c r="W728" s="23" t="s">
        <v>53</v>
      </c>
      <c r="X728" s="23" t="s">
        <v>49</v>
      </c>
      <c r="Y728" s="23" t="s">
        <v>54</v>
      </c>
      <c r="Z728" s="23">
        <v>90</v>
      </c>
      <c r="AA728" s="28">
        <v>100</v>
      </c>
      <c r="AB728" s="26">
        <v>2750</v>
      </c>
      <c r="AC728" s="26">
        <f>Z728*AB728</f>
        <v>247500</v>
      </c>
      <c r="AD728" s="28">
        <v>14</v>
      </c>
      <c r="AE728" s="28">
        <v>18</v>
      </c>
      <c r="AF728" s="26">
        <f>(AC728*(100-AE728))/100</f>
        <v>202950</v>
      </c>
      <c r="AG728" s="26">
        <f>P728+AF728</f>
        <v>697950</v>
      </c>
      <c r="AH728" s="26">
        <f>(AG728*AA728)/100</f>
        <v>697950</v>
      </c>
      <c r="AI728" s="26">
        <v>0</v>
      </c>
      <c r="AJ728" s="26">
        <f t="shared" si="108"/>
        <v>697950</v>
      </c>
      <c r="AK728" s="26">
        <v>0.3</v>
      </c>
      <c r="AL728" s="26">
        <f>ROUND(AJ728*(AK728/100),2)</f>
        <v>2093.85</v>
      </c>
      <c r="AM728" s="3" t="s">
        <v>83</v>
      </c>
    </row>
    <row r="729" spans="1:39" x14ac:dyDescent="0.25">
      <c r="A729" s="23"/>
      <c r="B729" s="24"/>
      <c r="C729" s="23"/>
      <c r="D729" s="23"/>
      <c r="E729" s="23"/>
      <c r="F729" s="23"/>
      <c r="G729" s="24"/>
      <c r="H729" s="23"/>
      <c r="I729" s="23"/>
      <c r="J729" s="23">
        <v>0</v>
      </c>
      <c r="K729" s="23">
        <v>0</v>
      </c>
      <c r="L729" s="23">
        <v>3.13</v>
      </c>
      <c r="M729" s="23" t="s">
        <v>91</v>
      </c>
      <c r="N729" s="25">
        <f t="shared" si="106"/>
        <v>3.13</v>
      </c>
      <c r="O729" s="26">
        <v>22000</v>
      </c>
      <c r="P729" s="26">
        <f t="shared" si="107"/>
        <v>68860</v>
      </c>
      <c r="Q729" s="23">
        <v>1</v>
      </c>
      <c r="R729" s="23" t="s">
        <v>2312</v>
      </c>
      <c r="S729" s="27" t="s">
        <v>2313</v>
      </c>
      <c r="T729" s="23" t="s">
        <v>2314</v>
      </c>
      <c r="U729" s="23" t="s">
        <v>2368</v>
      </c>
      <c r="V729" s="24" t="s">
        <v>2384</v>
      </c>
      <c r="W729" s="23" t="s">
        <v>158</v>
      </c>
      <c r="X729" s="23" t="s">
        <v>49</v>
      </c>
      <c r="Y729" s="23" t="s">
        <v>54</v>
      </c>
      <c r="Z729" s="23">
        <v>12.5</v>
      </c>
      <c r="AA729" s="28">
        <v>100</v>
      </c>
      <c r="AB729" s="26">
        <v>5600</v>
      </c>
      <c r="AC729" s="26">
        <f>Z729*AB729</f>
        <v>70000</v>
      </c>
      <c r="AD729" s="28">
        <v>14</v>
      </c>
      <c r="AE729" s="28">
        <v>18</v>
      </c>
      <c r="AF729" s="26">
        <f>(AC729*(100-AE729))/100</f>
        <v>57400</v>
      </c>
      <c r="AG729" s="26">
        <f>P729+AF729</f>
        <v>126260</v>
      </c>
      <c r="AH729" s="26">
        <f>(AG729*AA729)/100</f>
        <v>126260</v>
      </c>
      <c r="AI729" s="26">
        <v>0</v>
      </c>
      <c r="AJ729" s="26">
        <f t="shared" si="108"/>
        <v>126260</v>
      </c>
      <c r="AK729" s="26">
        <v>0.3</v>
      </c>
      <c r="AL729" s="26">
        <f>ROUND(AJ729*(AK729/100),2)</f>
        <v>378.78</v>
      </c>
      <c r="AM729" s="3" t="s">
        <v>2385</v>
      </c>
    </row>
    <row r="730" spans="1:39" x14ac:dyDescent="0.25">
      <c r="A730" s="23"/>
      <c r="B730" s="24"/>
      <c r="C730" s="23"/>
      <c r="D730" s="23"/>
      <c r="E730" s="23">
        <v>306</v>
      </c>
      <c r="F730" s="23" t="s">
        <v>2386</v>
      </c>
      <c r="G730" s="24" t="s">
        <v>2387</v>
      </c>
      <c r="H730" s="23" t="s">
        <v>43</v>
      </c>
      <c r="I730" s="23" t="s">
        <v>2388</v>
      </c>
      <c r="J730" s="23">
        <v>3</v>
      </c>
      <c r="K730" s="23">
        <v>1</v>
      </c>
      <c r="L730" s="23">
        <v>44.92</v>
      </c>
      <c r="M730" s="23" t="s">
        <v>91</v>
      </c>
      <c r="N730" s="25">
        <f t="shared" si="106"/>
        <v>1344.92</v>
      </c>
      <c r="O730" s="26">
        <v>2900</v>
      </c>
      <c r="P730" s="26">
        <f t="shared" si="107"/>
        <v>3900268</v>
      </c>
      <c r="Q730" s="23">
        <v>1</v>
      </c>
      <c r="R730" s="23" t="s">
        <v>2312</v>
      </c>
      <c r="S730" s="27" t="s">
        <v>2313</v>
      </c>
      <c r="T730" s="23" t="s">
        <v>2314</v>
      </c>
      <c r="U730" s="23" t="s">
        <v>2368</v>
      </c>
      <c r="V730" s="24" t="s">
        <v>2389</v>
      </c>
      <c r="W730" s="23" t="s">
        <v>639</v>
      </c>
      <c r="X730" s="23" t="s">
        <v>49</v>
      </c>
      <c r="Y730" s="23" t="s">
        <v>54</v>
      </c>
      <c r="Z730" s="23">
        <v>4224</v>
      </c>
      <c r="AA730" s="28">
        <v>100</v>
      </c>
      <c r="AB730" s="26">
        <v>6350</v>
      </c>
      <c r="AC730" s="26">
        <f>Z730*AB730</f>
        <v>26822400</v>
      </c>
      <c r="AD730" s="28">
        <v>14</v>
      </c>
      <c r="AE730" s="28">
        <v>18</v>
      </c>
      <c r="AF730" s="26">
        <f>(AC730*(100-AE730))/100</f>
        <v>21994368</v>
      </c>
      <c r="AG730" s="26">
        <f>P730+AF730</f>
        <v>25894636</v>
      </c>
      <c r="AH730" s="26">
        <f>(AG730*AA730)/100</f>
        <v>25894636</v>
      </c>
      <c r="AI730" s="26">
        <v>0</v>
      </c>
      <c r="AJ730" s="26">
        <f t="shared" si="108"/>
        <v>25894636</v>
      </c>
      <c r="AK730" s="26">
        <v>0.3</v>
      </c>
      <c r="AL730" s="26">
        <f>ROUND(AJ730*(AK730/100),2)</f>
        <v>77683.91</v>
      </c>
      <c r="AM730" s="3" t="s">
        <v>2390</v>
      </c>
    </row>
    <row r="731" spans="1:39" x14ac:dyDescent="0.25">
      <c r="A731" s="23"/>
      <c r="B731" s="24"/>
      <c r="C731" s="23"/>
      <c r="D731" s="23"/>
      <c r="E731" s="23"/>
      <c r="F731" s="23"/>
      <c r="G731" s="24"/>
      <c r="H731" s="23"/>
      <c r="I731" s="23"/>
      <c r="J731" s="23">
        <v>0</v>
      </c>
      <c r="K731" s="23">
        <v>0</v>
      </c>
      <c r="L731" s="23">
        <v>9.3800000000000008</v>
      </c>
      <c r="M731" s="23" t="s">
        <v>91</v>
      </c>
      <c r="N731" s="25">
        <f t="shared" si="106"/>
        <v>9.3800000000000008</v>
      </c>
      <c r="O731" s="26">
        <v>2900</v>
      </c>
      <c r="P731" s="26">
        <f t="shared" si="107"/>
        <v>27202.000000000004</v>
      </c>
      <c r="Q731" s="23">
        <v>1</v>
      </c>
      <c r="R731" s="23" t="s">
        <v>2312</v>
      </c>
      <c r="S731" s="27" t="s">
        <v>2313</v>
      </c>
      <c r="T731" s="23" t="s">
        <v>2314</v>
      </c>
      <c r="U731" s="23" t="s">
        <v>2368</v>
      </c>
      <c r="V731" s="24" t="s">
        <v>2391</v>
      </c>
      <c r="W731" s="23" t="s">
        <v>48</v>
      </c>
      <c r="X731" s="23" t="s">
        <v>49</v>
      </c>
      <c r="Y731" s="23" t="s">
        <v>54</v>
      </c>
      <c r="Z731" s="23">
        <v>37.5</v>
      </c>
      <c r="AA731" s="28">
        <v>100</v>
      </c>
      <c r="AB731" s="26">
        <v>8300</v>
      </c>
      <c r="AC731" s="26">
        <f>Z731*AB731</f>
        <v>311250</v>
      </c>
      <c r="AD731" s="28">
        <v>14</v>
      </c>
      <c r="AE731" s="28">
        <v>18</v>
      </c>
      <c r="AF731" s="26">
        <f>(AC731*(100-AE731))/100</f>
        <v>255225</v>
      </c>
      <c r="AG731" s="26">
        <f>P731+AF731</f>
        <v>282427</v>
      </c>
      <c r="AH731" s="26">
        <f>(AG731*AA731)/100</f>
        <v>282427</v>
      </c>
      <c r="AI731" s="26">
        <v>0</v>
      </c>
      <c r="AJ731" s="26">
        <f t="shared" si="108"/>
        <v>282427</v>
      </c>
      <c r="AK731" s="26">
        <v>0.3</v>
      </c>
      <c r="AL731" s="26">
        <f>ROUND(AJ731*(AK731/100),2)</f>
        <v>847.28</v>
      </c>
      <c r="AM731" s="3" t="s">
        <v>159</v>
      </c>
    </row>
    <row r="732" spans="1:39" x14ac:dyDescent="0.25">
      <c r="A732" s="23"/>
      <c r="B732" s="24"/>
      <c r="C732" s="23"/>
      <c r="D732" s="23"/>
      <c r="E732" s="23">
        <v>307</v>
      </c>
      <c r="F732" s="23" t="s">
        <v>2392</v>
      </c>
      <c r="G732" s="24" t="s">
        <v>2393</v>
      </c>
      <c r="H732" s="23" t="s">
        <v>43</v>
      </c>
      <c r="I732" s="23" t="s">
        <v>2394</v>
      </c>
      <c r="J732" s="23">
        <v>6</v>
      </c>
      <c r="K732" s="23">
        <v>0</v>
      </c>
      <c r="L732" s="23">
        <v>56</v>
      </c>
      <c r="M732" s="23" t="s">
        <v>68</v>
      </c>
      <c r="N732" s="25">
        <f t="shared" si="106"/>
        <v>2456</v>
      </c>
      <c r="O732" s="26">
        <v>2550</v>
      </c>
      <c r="P732" s="26">
        <f t="shared" si="107"/>
        <v>6262800</v>
      </c>
      <c r="Q732" s="23"/>
      <c r="R732" s="23"/>
      <c r="S732" s="27"/>
      <c r="T732" s="23"/>
      <c r="U732" s="23"/>
      <c r="V732" s="24"/>
      <c r="W732" s="23"/>
      <c r="X732" s="23"/>
      <c r="Y732" s="23"/>
      <c r="Z732" s="23"/>
      <c r="AA732" s="28"/>
      <c r="AB732" s="26"/>
      <c r="AC732" s="26"/>
      <c r="AD732" s="28"/>
      <c r="AE732" s="28"/>
      <c r="AF732" s="26"/>
      <c r="AG732" s="26">
        <f>AF732+P732</f>
        <v>6262800</v>
      </c>
      <c r="AH732" s="26">
        <f>AG732</f>
        <v>6262800</v>
      </c>
      <c r="AI732" s="26">
        <v>0</v>
      </c>
      <c r="AJ732" s="26">
        <f t="shared" si="108"/>
        <v>6262800</v>
      </c>
      <c r="AK732" s="26">
        <v>0.3</v>
      </c>
      <c r="AL732" s="26">
        <f>AJ732*(AK732/100)</f>
        <v>18788.400000000001</v>
      </c>
    </row>
    <row r="733" spans="1:39" x14ac:dyDescent="0.25">
      <c r="A733" s="23"/>
      <c r="B733" s="24"/>
      <c r="C733" s="23"/>
      <c r="D733" s="23"/>
      <c r="E733" s="23">
        <v>308</v>
      </c>
      <c r="F733" s="23" t="s">
        <v>2395</v>
      </c>
      <c r="G733" s="24" t="s">
        <v>2396</v>
      </c>
      <c r="H733" s="23" t="s">
        <v>43</v>
      </c>
      <c r="I733" s="23" t="s">
        <v>2397</v>
      </c>
      <c r="J733" s="23">
        <v>3</v>
      </c>
      <c r="K733" s="23">
        <v>1</v>
      </c>
      <c r="L733" s="23">
        <v>29.55</v>
      </c>
      <c r="M733" s="23" t="s">
        <v>91</v>
      </c>
      <c r="N733" s="25">
        <f t="shared" si="106"/>
        <v>1329.55</v>
      </c>
      <c r="O733" s="26">
        <v>2900</v>
      </c>
      <c r="P733" s="26">
        <f t="shared" si="107"/>
        <v>3855695</v>
      </c>
      <c r="Q733" s="23">
        <v>1</v>
      </c>
      <c r="R733" s="23" t="s">
        <v>2331</v>
      </c>
      <c r="S733" s="27"/>
      <c r="T733" s="23" t="s">
        <v>2332</v>
      </c>
      <c r="U733" s="23" t="s">
        <v>2333</v>
      </c>
      <c r="V733" s="24" t="s">
        <v>2398</v>
      </c>
      <c r="W733" s="23" t="s">
        <v>454</v>
      </c>
      <c r="X733" s="23" t="s">
        <v>49</v>
      </c>
      <c r="Y733" s="23" t="s">
        <v>54</v>
      </c>
      <c r="Z733" s="23">
        <v>7392</v>
      </c>
      <c r="AA733" s="28">
        <v>100</v>
      </c>
      <c r="AB733" s="26">
        <v>3400</v>
      </c>
      <c r="AC733" s="26">
        <f>Z733*AB733</f>
        <v>25132800</v>
      </c>
      <c r="AD733" s="28">
        <v>14</v>
      </c>
      <c r="AE733" s="28">
        <v>18</v>
      </c>
      <c r="AF733" s="26">
        <f>(AC733*(100-AE733))/100</f>
        <v>20608896</v>
      </c>
      <c r="AG733" s="26">
        <f>P733+AF733</f>
        <v>24464591</v>
      </c>
      <c r="AH733" s="26">
        <f>(AG733*AA733)/100</f>
        <v>24464591</v>
      </c>
      <c r="AI733" s="26">
        <v>0</v>
      </c>
      <c r="AJ733" s="26">
        <f t="shared" si="108"/>
        <v>24464591</v>
      </c>
      <c r="AK733" s="26">
        <v>0.3</v>
      </c>
      <c r="AL733" s="26">
        <f>ROUND(AJ733*(AK733/100),2)</f>
        <v>73393.77</v>
      </c>
      <c r="AM733" s="3" t="s">
        <v>2399</v>
      </c>
    </row>
    <row r="734" spans="1:39" x14ac:dyDescent="0.25">
      <c r="A734" s="23"/>
      <c r="B734" s="24"/>
      <c r="C734" s="23"/>
      <c r="D734" s="23"/>
      <c r="E734" s="23"/>
      <c r="F734" s="23"/>
      <c r="G734" s="24"/>
      <c r="H734" s="23"/>
      <c r="I734" s="23"/>
      <c r="J734" s="23">
        <v>0</v>
      </c>
      <c r="K734" s="23">
        <v>0</v>
      </c>
      <c r="L734" s="23">
        <v>24.75</v>
      </c>
      <c r="M734" s="23" t="s">
        <v>91</v>
      </c>
      <c r="N734" s="25">
        <f t="shared" si="106"/>
        <v>24.75</v>
      </c>
      <c r="O734" s="26">
        <v>2900</v>
      </c>
      <c r="P734" s="26">
        <f t="shared" si="107"/>
        <v>71775</v>
      </c>
      <c r="Q734" s="23">
        <v>1</v>
      </c>
      <c r="R734" s="23" t="s">
        <v>2331</v>
      </c>
      <c r="S734" s="27"/>
      <c r="T734" s="23" t="s">
        <v>2332</v>
      </c>
      <c r="U734" s="23" t="s">
        <v>2333</v>
      </c>
      <c r="V734" s="24" t="s">
        <v>2400</v>
      </c>
      <c r="W734" s="23" t="s">
        <v>639</v>
      </c>
      <c r="X734" s="23" t="s">
        <v>49</v>
      </c>
      <c r="Y734" s="23" t="s">
        <v>54</v>
      </c>
      <c r="Z734" s="23">
        <v>99</v>
      </c>
      <c r="AA734" s="28">
        <v>100</v>
      </c>
      <c r="AB734" s="26">
        <v>6350</v>
      </c>
      <c r="AC734" s="26">
        <f>Z734*AB734</f>
        <v>628650</v>
      </c>
      <c r="AD734" s="28">
        <v>14</v>
      </c>
      <c r="AE734" s="28">
        <v>18</v>
      </c>
      <c r="AF734" s="26">
        <f>(AC734*(100-AE734))/100</f>
        <v>515493</v>
      </c>
      <c r="AG734" s="26">
        <f>P734+AF734</f>
        <v>587268</v>
      </c>
      <c r="AH734" s="26">
        <f>(AG734*AA734)/100</f>
        <v>587268</v>
      </c>
      <c r="AI734" s="26">
        <v>0</v>
      </c>
      <c r="AJ734" s="26">
        <f t="shared" si="108"/>
        <v>587268</v>
      </c>
      <c r="AK734" s="26">
        <v>0.3</v>
      </c>
      <c r="AL734" s="26">
        <f>ROUND(AJ734*(AK734/100),2)</f>
        <v>1761.8</v>
      </c>
      <c r="AM734" s="3" t="s">
        <v>2401</v>
      </c>
    </row>
    <row r="735" spans="1:39" x14ac:dyDescent="0.25">
      <c r="A735" s="23"/>
      <c r="B735" s="24"/>
      <c r="C735" s="23"/>
      <c r="D735" s="23"/>
      <c r="E735" s="23">
        <v>309</v>
      </c>
      <c r="F735" s="23" t="s">
        <v>2402</v>
      </c>
      <c r="G735" s="24" t="s">
        <v>2403</v>
      </c>
      <c r="H735" s="23" t="s">
        <v>43</v>
      </c>
      <c r="I735" s="23" t="s">
        <v>2404</v>
      </c>
      <c r="J735" s="23">
        <v>0</v>
      </c>
      <c r="K735" s="23">
        <v>3</v>
      </c>
      <c r="L735" s="23">
        <v>56.52</v>
      </c>
      <c r="M735" s="23" t="s">
        <v>91</v>
      </c>
      <c r="N735" s="25">
        <f t="shared" si="106"/>
        <v>356.52</v>
      </c>
      <c r="O735" s="26">
        <v>3100</v>
      </c>
      <c r="P735" s="26">
        <f t="shared" si="107"/>
        <v>1105212</v>
      </c>
      <c r="Q735" s="23">
        <v>1</v>
      </c>
      <c r="R735" s="23" t="s">
        <v>2312</v>
      </c>
      <c r="S735" s="27" t="s">
        <v>2313</v>
      </c>
      <c r="T735" s="23" t="s">
        <v>2314</v>
      </c>
      <c r="U735" s="23" t="s">
        <v>2368</v>
      </c>
      <c r="V735" s="24" t="s">
        <v>2405</v>
      </c>
      <c r="W735" s="23" t="s">
        <v>1191</v>
      </c>
      <c r="X735" s="23" t="s">
        <v>49</v>
      </c>
      <c r="Y735" s="23" t="s">
        <v>54</v>
      </c>
      <c r="Z735" s="23">
        <v>462</v>
      </c>
      <c r="AA735" s="28">
        <v>100</v>
      </c>
      <c r="AB735" s="26">
        <v>7750</v>
      </c>
      <c r="AC735" s="26">
        <f>Z735*AB735</f>
        <v>3580500</v>
      </c>
      <c r="AD735" s="28">
        <v>14</v>
      </c>
      <c r="AE735" s="28">
        <v>18</v>
      </c>
      <c r="AF735" s="26">
        <f>(AC735*(100-AE735))/100</f>
        <v>2936010</v>
      </c>
      <c r="AG735" s="26">
        <f>P735+AF735</f>
        <v>4041222</v>
      </c>
      <c r="AH735" s="26">
        <f>(AG735*AA735)/100</f>
        <v>4041222</v>
      </c>
      <c r="AI735" s="26">
        <v>0</v>
      </c>
      <c r="AJ735" s="26">
        <f t="shared" si="108"/>
        <v>4041222</v>
      </c>
      <c r="AK735" s="26">
        <v>0.3</v>
      </c>
      <c r="AL735" s="26">
        <f>ROUND(AJ735*(AK735/100),2)</f>
        <v>12123.67</v>
      </c>
      <c r="AM735" s="3" t="s">
        <v>2406</v>
      </c>
    </row>
    <row r="736" spans="1:39" x14ac:dyDescent="0.25">
      <c r="A736" s="23"/>
      <c r="B736" s="24"/>
      <c r="C736" s="23"/>
      <c r="D736" s="23"/>
      <c r="E736" s="23"/>
      <c r="F736" s="23"/>
      <c r="G736" s="24"/>
      <c r="H736" s="23"/>
      <c r="I736" s="23"/>
      <c r="J736" s="23">
        <v>0</v>
      </c>
      <c r="K736" s="23">
        <v>0</v>
      </c>
      <c r="L736" s="23">
        <v>26</v>
      </c>
      <c r="M736" s="23" t="s">
        <v>91</v>
      </c>
      <c r="N736" s="25">
        <f t="shared" si="106"/>
        <v>26</v>
      </c>
      <c r="O736" s="26">
        <v>3100</v>
      </c>
      <c r="P736" s="26">
        <f t="shared" si="107"/>
        <v>80600</v>
      </c>
      <c r="Q736" s="23">
        <v>1</v>
      </c>
      <c r="R736" s="23" t="s">
        <v>2312</v>
      </c>
      <c r="S736" s="27" t="s">
        <v>2313</v>
      </c>
      <c r="T736" s="23" t="s">
        <v>2314</v>
      </c>
      <c r="U736" s="23" t="s">
        <v>2368</v>
      </c>
      <c r="V736" s="24" t="s">
        <v>2407</v>
      </c>
      <c r="W736" s="23" t="s">
        <v>158</v>
      </c>
      <c r="X736" s="23" t="s">
        <v>49</v>
      </c>
      <c r="Y736" s="23" t="s">
        <v>54</v>
      </c>
      <c r="Z736" s="23">
        <v>104</v>
      </c>
      <c r="AA736" s="28">
        <v>100</v>
      </c>
      <c r="AB736" s="26">
        <v>5600</v>
      </c>
      <c r="AC736" s="26">
        <f>Z736*AB736</f>
        <v>582400</v>
      </c>
      <c r="AD736" s="28">
        <v>14</v>
      </c>
      <c r="AE736" s="28">
        <v>18</v>
      </c>
      <c r="AF736" s="26">
        <f>(AC736*(100-AE736))/100</f>
        <v>477568</v>
      </c>
      <c r="AG736" s="26">
        <f>P736+AF736</f>
        <v>558168</v>
      </c>
      <c r="AH736" s="26">
        <f>(AG736*AA736)/100</f>
        <v>558168</v>
      </c>
      <c r="AI736" s="26">
        <v>0</v>
      </c>
      <c r="AJ736" s="26">
        <f t="shared" si="108"/>
        <v>558168</v>
      </c>
      <c r="AK736" s="26">
        <v>0.3</v>
      </c>
      <c r="AL736" s="26">
        <f>ROUND(AJ736*(AK736/100),2)</f>
        <v>1674.5</v>
      </c>
      <c r="AM736" s="3" t="s">
        <v>572</v>
      </c>
    </row>
    <row r="737" spans="1:39" x14ac:dyDescent="0.25">
      <c r="A737" s="23"/>
      <c r="B737" s="24"/>
      <c r="C737" s="23"/>
      <c r="D737" s="23"/>
      <c r="E737" s="23"/>
      <c r="F737" s="23"/>
      <c r="G737" s="24"/>
      <c r="H737" s="23"/>
      <c r="I737" s="23"/>
      <c r="J737" s="23">
        <v>0</v>
      </c>
      <c r="K737" s="23">
        <v>0</v>
      </c>
      <c r="L737" s="23">
        <v>21.38</v>
      </c>
      <c r="M737" s="23" t="s">
        <v>91</v>
      </c>
      <c r="N737" s="25">
        <f t="shared" si="106"/>
        <v>21.38</v>
      </c>
      <c r="O737" s="26">
        <v>3100</v>
      </c>
      <c r="P737" s="26">
        <f t="shared" si="107"/>
        <v>66278</v>
      </c>
      <c r="Q737" s="23">
        <v>1</v>
      </c>
      <c r="R737" s="23" t="s">
        <v>2312</v>
      </c>
      <c r="S737" s="27" t="s">
        <v>2313</v>
      </c>
      <c r="T737" s="23" t="s">
        <v>2314</v>
      </c>
      <c r="U737" s="23" t="s">
        <v>2368</v>
      </c>
      <c r="V737" s="24" t="s">
        <v>2408</v>
      </c>
      <c r="W737" s="23" t="s">
        <v>158</v>
      </c>
      <c r="X737" s="23" t="s">
        <v>49</v>
      </c>
      <c r="Y737" s="23" t="s">
        <v>54</v>
      </c>
      <c r="Z737" s="23">
        <v>85.5</v>
      </c>
      <c r="AA737" s="28">
        <v>100</v>
      </c>
      <c r="AB737" s="26">
        <v>5600</v>
      </c>
      <c r="AC737" s="26">
        <f>Z737*AB737</f>
        <v>478800</v>
      </c>
      <c r="AD737" s="28">
        <v>14</v>
      </c>
      <c r="AE737" s="28">
        <v>18</v>
      </c>
      <c r="AF737" s="26">
        <f>(AC737*(100-AE737))/100</f>
        <v>392616</v>
      </c>
      <c r="AG737" s="26">
        <f>P737+AF737</f>
        <v>458894</v>
      </c>
      <c r="AH737" s="26">
        <f>(AG737*AA737)/100</f>
        <v>458894</v>
      </c>
      <c r="AI737" s="26">
        <v>0</v>
      </c>
      <c r="AJ737" s="26">
        <f t="shared" si="108"/>
        <v>458894</v>
      </c>
      <c r="AK737" s="26">
        <v>0.3</v>
      </c>
      <c r="AL737" s="26">
        <f>ROUND(AJ737*(AK737/100),2)</f>
        <v>1376.68</v>
      </c>
      <c r="AM737" s="3" t="s">
        <v>2409</v>
      </c>
    </row>
    <row r="738" spans="1:39" x14ac:dyDescent="0.25">
      <c r="A738" s="23"/>
      <c r="B738" s="24"/>
      <c r="C738" s="23"/>
      <c r="D738" s="23"/>
      <c r="E738" s="23">
        <v>310</v>
      </c>
      <c r="F738" s="23" t="s">
        <v>2410</v>
      </c>
      <c r="G738" s="24" t="s">
        <v>2411</v>
      </c>
      <c r="H738" s="23" t="s">
        <v>43</v>
      </c>
      <c r="I738" s="23" t="s">
        <v>2412</v>
      </c>
      <c r="J738" s="23">
        <v>0</v>
      </c>
      <c r="K738" s="23">
        <v>0</v>
      </c>
      <c r="L738" s="23">
        <v>50</v>
      </c>
      <c r="M738" s="23" t="s">
        <v>68</v>
      </c>
      <c r="N738" s="25">
        <f t="shared" si="106"/>
        <v>50</v>
      </c>
      <c r="O738" s="26">
        <v>2250</v>
      </c>
      <c r="P738" s="26">
        <f t="shared" si="107"/>
        <v>112500</v>
      </c>
      <c r="Q738" s="23"/>
      <c r="R738" s="23"/>
      <c r="S738" s="27"/>
      <c r="T738" s="23"/>
      <c r="U738" s="23"/>
      <c r="V738" s="24"/>
      <c r="W738" s="23"/>
      <c r="X738" s="23"/>
      <c r="Y738" s="23"/>
      <c r="Z738" s="23"/>
      <c r="AA738" s="28"/>
      <c r="AB738" s="26"/>
      <c r="AC738" s="26"/>
      <c r="AD738" s="28"/>
      <c r="AE738" s="28"/>
      <c r="AF738" s="26"/>
      <c r="AG738" s="26">
        <f>AF738+P738</f>
        <v>112500</v>
      </c>
      <c r="AH738" s="26">
        <f>AG738</f>
        <v>112500</v>
      </c>
      <c r="AI738" s="26">
        <v>0</v>
      </c>
      <c r="AJ738" s="26">
        <f t="shared" si="108"/>
        <v>112500</v>
      </c>
      <c r="AK738" s="26">
        <v>0.3</v>
      </c>
      <c r="AL738" s="26">
        <f>AJ738*(AK738/100)</f>
        <v>337.5</v>
      </c>
    </row>
    <row r="739" spans="1:39" x14ac:dyDescent="0.25">
      <c r="A739" s="23"/>
      <c r="B739" s="24"/>
      <c r="C739" s="23"/>
      <c r="D739" s="23"/>
      <c r="E739" s="23">
        <v>311</v>
      </c>
      <c r="F739" s="23" t="s">
        <v>2413</v>
      </c>
      <c r="G739" s="24" t="s">
        <v>2414</v>
      </c>
      <c r="H739" s="23" t="s">
        <v>43</v>
      </c>
      <c r="I739" s="23" t="s">
        <v>2415</v>
      </c>
      <c r="J739" s="23">
        <v>0</v>
      </c>
      <c r="K739" s="23">
        <v>0</v>
      </c>
      <c r="L739" s="23">
        <v>50</v>
      </c>
      <c r="M739" s="23" t="s">
        <v>68</v>
      </c>
      <c r="N739" s="25">
        <f t="shared" si="106"/>
        <v>50</v>
      </c>
      <c r="O739" s="26">
        <v>2250</v>
      </c>
      <c r="P739" s="26">
        <f t="shared" si="107"/>
        <v>112500</v>
      </c>
      <c r="Q739" s="23"/>
      <c r="R739" s="23"/>
      <c r="S739" s="27"/>
      <c r="T739" s="23"/>
      <c r="U739" s="23"/>
      <c r="V739" s="24"/>
      <c r="W739" s="23"/>
      <c r="X739" s="23"/>
      <c r="Y739" s="23"/>
      <c r="Z739" s="23"/>
      <c r="AA739" s="28"/>
      <c r="AB739" s="26"/>
      <c r="AC739" s="26"/>
      <c r="AD739" s="28"/>
      <c r="AE739" s="28"/>
      <c r="AF739" s="26"/>
      <c r="AG739" s="26">
        <f>AF739+P739</f>
        <v>112500</v>
      </c>
      <c r="AH739" s="26">
        <f>AG739</f>
        <v>112500</v>
      </c>
      <c r="AI739" s="26">
        <v>0</v>
      </c>
      <c r="AJ739" s="26">
        <f t="shared" si="108"/>
        <v>112500</v>
      </c>
      <c r="AK739" s="26">
        <v>0.3</v>
      </c>
      <c r="AL739" s="26">
        <f>AJ739*(AK739/100)</f>
        <v>337.5</v>
      </c>
    </row>
    <row r="740" spans="1:39" x14ac:dyDescent="0.25">
      <c r="A740" s="23"/>
      <c r="B740" s="24"/>
      <c r="C740" s="23"/>
      <c r="D740" s="23"/>
      <c r="E740" s="23">
        <v>312</v>
      </c>
      <c r="F740" s="23" t="s">
        <v>2416</v>
      </c>
      <c r="G740" s="24" t="s">
        <v>2417</v>
      </c>
      <c r="H740" s="23" t="s">
        <v>43</v>
      </c>
      <c r="I740" s="23" t="s">
        <v>2418</v>
      </c>
      <c r="J740" s="23">
        <v>6</v>
      </c>
      <c r="K740" s="23">
        <v>2</v>
      </c>
      <c r="L740" s="23">
        <v>80</v>
      </c>
      <c r="M740" s="23" t="s">
        <v>75</v>
      </c>
      <c r="N740" s="25">
        <f t="shared" si="106"/>
        <v>2680</v>
      </c>
      <c r="O740" s="26">
        <v>3950</v>
      </c>
      <c r="P740" s="26">
        <f t="shared" si="107"/>
        <v>10586000</v>
      </c>
      <c r="Q740" s="23"/>
      <c r="R740" s="23"/>
      <c r="S740" s="27"/>
      <c r="T740" s="23"/>
      <c r="U740" s="23"/>
      <c r="V740" s="24"/>
      <c r="W740" s="23"/>
      <c r="X740" s="23"/>
      <c r="Y740" s="23"/>
      <c r="Z740" s="23"/>
      <c r="AA740" s="28"/>
      <c r="AB740" s="26"/>
      <c r="AC740" s="26"/>
      <c r="AD740" s="28"/>
      <c r="AE740" s="28"/>
      <c r="AF740" s="26"/>
      <c r="AG740" s="26">
        <f>AF740+P740</f>
        <v>10586000</v>
      </c>
      <c r="AH740" s="26">
        <f>AG740</f>
        <v>10586000</v>
      </c>
      <c r="AI740" s="26">
        <v>0</v>
      </c>
      <c r="AJ740" s="26">
        <f t="shared" si="108"/>
        <v>10586000</v>
      </c>
      <c r="AK740" s="26">
        <v>0.01</v>
      </c>
      <c r="AL740" s="26">
        <f>AJ740*(AK740/100)</f>
        <v>1058.6000000000001</v>
      </c>
    </row>
    <row r="741" spans="1:39" x14ac:dyDescent="0.25">
      <c r="A741" s="23"/>
      <c r="B741" s="24"/>
      <c r="C741" s="23"/>
      <c r="D741" s="23"/>
      <c r="E741" s="23"/>
      <c r="F741" s="23"/>
      <c r="G741" s="24"/>
      <c r="H741" s="23"/>
      <c r="I741" s="23"/>
      <c r="J741" s="23">
        <v>0</v>
      </c>
      <c r="K741" s="23">
        <v>3</v>
      </c>
      <c r="L741" s="23">
        <v>95</v>
      </c>
      <c r="M741" s="23" t="s">
        <v>255</v>
      </c>
      <c r="N741" s="25">
        <f t="shared" si="106"/>
        <v>395</v>
      </c>
      <c r="O741" s="26">
        <v>3950</v>
      </c>
      <c r="P741" s="26">
        <f t="shared" si="107"/>
        <v>1560250</v>
      </c>
      <c r="Q741" s="23">
        <v>1</v>
      </c>
      <c r="R741" s="23" t="s">
        <v>2312</v>
      </c>
      <c r="S741" s="27" t="s">
        <v>2313</v>
      </c>
      <c r="T741" s="23" t="s">
        <v>2314</v>
      </c>
      <c r="U741" s="23" t="s">
        <v>2368</v>
      </c>
      <c r="V741" s="24" t="s">
        <v>2419</v>
      </c>
      <c r="W741" s="23" t="s">
        <v>109</v>
      </c>
      <c r="X741" s="23" t="s">
        <v>49</v>
      </c>
      <c r="Y741" s="23" t="s">
        <v>261</v>
      </c>
      <c r="Z741" s="23">
        <v>3040</v>
      </c>
      <c r="AA741" s="28">
        <v>100</v>
      </c>
      <c r="AB741" s="26">
        <v>8150</v>
      </c>
      <c r="AC741" s="26">
        <f t="shared" ref="AC741:AC747" si="119">Z741*AB741</f>
        <v>24776000</v>
      </c>
      <c r="AD741" s="28">
        <v>13</v>
      </c>
      <c r="AE741" s="28">
        <v>16</v>
      </c>
      <c r="AF741" s="26">
        <f t="shared" ref="AF741:AF747" si="120">(AC741*(100-AE741))/100</f>
        <v>20811840</v>
      </c>
      <c r="AG741" s="26">
        <f t="shared" ref="AG741:AG747" si="121">P741+AF741</f>
        <v>22372090</v>
      </c>
      <c r="AH741" s="26">
        <f t="shared" ref="AH741:AH747" si="122">(AG741*AA741)/100</f>
        <v>22372090</v>
      </c>
      <c r="AI741" s="26">
        <v>0</v>
      </c>
      <c r="AJ741" s="26">
        <f t="shared" si="108"/>
        <v>22372090</v>
      </c>
      <c r="AK741" s="26">
        <v>0.02</v>
      </c>
      <c r="AL741" s="26">
        <f t="shared" ref="AL741:AL747" si="123">ROUND(AJ741*(AK741/100),2)</f>
        <v>4474.42</v>
      </c>
      <c r="AM741" s="3" t="s">
        <v>110</v>
      </c>
    </row>
    <row r="742" spans="1:39" x14ac:dyDescent="0.25">
      <c r="A742" s="23"/>
      <c r="B742" s="24"/>
      <c r="C742" s="23"/>
      <c r="D742" s="23"/>
      <c r="E742" s="23"/>
      <c r="F742" s="23"/>
      <c r="G742" s="24"/>
      <c r="H742" s="23"/>
      <c r="I742" s="23"/>
      <c r="J742" s="23">
        <v>0</v>
      </c>
      <c r="K742" s="23">
        <v>0</v>
      </c>
      <c r="L742" s="23">
        <v>16</v>
      </c>
      <c r="M742" s="23" t="s">
        <v>255</v>
      </c>
      <c r="N742" s="25">
        <f t="shared" si="106"/>
        <v>16</v>
      </c>
      <c r="O742" s="26">
        <v>3950</v>
      </c>
      <c r="P742" s="26">
        <f t="shared" si="107"/>
        <v>63200</v>
      </c>
      <c r="Q742" s="23">
        <v>1</v>
      </c>
      <c r="R742" s="23" t="s">
        <v>2312</v>
      </c>
      <c r="S742" s="27" t="s">
        <v>2313</v>
      </c>
      <c r="T742" s="23" t="s">
        <v>2314</v>
      </c>
      <c r="U742" s="23" t="s">
        <v>2368</v>
      </c>
      <c r="V742" s="24" t="s">
        <v>2420</v>
      </c>
      <c r="W742" s="23" t="s">
        <v>48</v>
      </c>
      <c r="X742" s="23" t="s">
        <v>49</v>
      </c>
      <c r="Y742" s="23" t="s">
        <v>261</v>
      </c>
      <c r="Z742" s="23">
        <v>64</v>
      </c>
      <c r="AA742" s="28">
        <v>100</v>
      </c>
      <c r="AB742" s="26">
        <v>8300</v>
      </c>
      <c r="AC742" s="26">
        <f t="shared" si="119"/>
        <v>531200</v>
      </c>
      <c r="AD742" s="28">
        <v>13</v>
      </c>
      <c r="AE742" s="28">
        <v>16</v>
      </c>
      <c r="AF742" s="26">
        <f t="shared" si="120"/>
        <v>446208</v>
      </c>
      <c r="AG742" s="26">
        <f t="shared" si="121"/>
        <v>509408</v>
      </c>
      <c r="AH742" s="26">
        <f t="shared" si="122"/>
        <v>509408</v>
      </c>
      <c r="AI742" s="26">
        <v>0</v>
      </c>
      <c r="AJ742" s="26">
        <f t="shared" si="108"/>
        <v>509408</v>
      </c>
      <c r="AK742" s="26">
        <v>0.02</v>
      </c>
      <c r="AL742" s="26">
        <f t="shared" si="123"/>
        <v>101.88</v>
      </c>
      <c r="AM742" s="3" t="s">
        <v>51</v>
      </c>
    </row>
    <row r="743" spans="1:39" x14ac:dyDescent="0.25">
      <c r="A743" s="23"/>
      <c r="B743" s="24"/>
      <c r="C743" s="23"/>
      <c r="D743" s="23"/>
      <c r="E743" s="23"/>
      <c r="F743" s="23"/>
      <c r="G743" s="24"/>
      <c r="H743" s="23"/>
      <c r="I743" s="23"/>
      <c r="J743" s="23">
        <v>0</v>
      </c>
      <c r="K743" s="23">
        <v>0</v>
      </c>
      <c r="L743" s="23">
        <v>25</v>
      </c>
      <c r="M743" s="23" t="s">
        <v>255</v>
      </c>
      <c r="N743" s="25">
        <f t="shared" si="106"/>
        <v>25</v>
      </c>
      <c r="O743" s="26">
        <v>3950</v>
      </c>
      <c r="P743" s="26">
        <f t="shared" si="107"/>
        <v>98750</v>
      </c>
      <c r="Q743" s="23">
        <v>1</v>
      </c>
      <c r="R743" s="23" t="s">
        <v>2312</v>
      </c>
      <c r="S743" s="27" t="s">
        <v>2313</v>
      </c>
      <c r="T743" s="23" t="s">
        <v>2314</v>
      </c>
      <c r="U743" s="23" t="s">
        <v>2368</v>
      </c>
      <c r="V743" s="24" t="s">
        <v>2421</v>
      </c>
      <c r="W743" s="23" t="s">
        <v>158</v>
      </c>
      <c r="X743" s="23" t="s">
        <v>49</v>
      </c>
      <c r="Y743" s="23" t="s">
        <v>261</v>
      </c>
      <c r="Z743" s="23">
        <v>100</v>
      </c>
      <c r="AA743" s="28">
        <v>100</v>
      </c>
      <c r="AB743" s="26">
        <v>5600</v>
      </c>
      <c r="AC743" s="26">
        <f t="shared" si="119"/>
        <v>560000</v>
      </c>
      <c r="AD743" s="28">
        <v>13</v>
      </c>
      <c r="AE743" s="28">
        <v>16</v>
      </c>
      <c r="AF743" s="26">
        <f t="shared" si="120"/>
        <v>470400</v>
      </c>
      <c r="AG743" s="26">
        <f t="shared" si="121"/>
        <v>569150</v>
      </c>
      <c r="AH743" s="26">
        <f t="shared" si="122"/>
        <v>569150</v>
      </c>
      <c r="AI743" s="26">
        <v>0</v>
      </c>
      <c r="AJ743" s="26">
        <f t="shared" si="108"/>
        <v>569150</v>
      </c>
      <c r="AK743" s="26">
        <v>0.02</v>
      </c>
      <c r="AL743" s="26">
        <f t="shared" si="123"/>
        <v>113.83</v>
      </c>
      <c r="AM743" s="3" t="s">
        <v>159</v>
      </c>
    </row>
    <row r="744" spans="1:39" x14ac:dyDescent="0.25">
      <c r="A744" s="23"/>
      <c r="B744" s="24"/>
      <c r="C744" s="23"/>
      <c r="D744" s="23"/>
      <c r="E744" s="23"/>
      <c r="F744" s="23"/>
      <c r="G744" s="24"/>
      <c r="H744" s="23"/>
      <c r="I744" s="23"/>
      <c r="J744" s="23">
        <v>0</v>
      </c>
      <c r="K744" s="23">
        <v>0</v>
      </c>
      <c r="L744" s="23">
        <v>25</v>
      </c>
      <c r="M744" s="23" t="s">
        <v>255</v>
      </c>
      <c r="N744" s="25">
        <f t="shared" si="106"/>
        <v>25</v>
      </c>
      <c r="O744" s="26">
        <v>3950</v>
      </c>
      <c r="P744" s="26">
        <f t="shared" si="107"/>
        <v>98750</v>
      </c>
      <c r="Q744" s="23">
        <v>1</v>
      </c>
      <c r="R744" s="23" t="s">
        <v>2312</v>
      </c>
      <c r="S744" s="27" t="s">
        <v>2313</v>
      </c>
      <c r="T744" s="23" t="s">
        <v>2314</v>
      </c>
      <c r="U744" s="23" t="s">
        <v>2368</v>
      </c>
      <c r="V744" s="24" t="s">
        <v>2422</v>
      </c>
      <c r="W744" s="23" t="s">
        <v>48</v>
      </c>
      <c r="X744" s="23" t="s">
        <v>49</v>
      </c>
      <c r="Y744" s="23" t="s">
        <v>261</v>
      </c>
      <c r="Z744" s="23">
        <v>100</v>
      </c>
      <c r="AA744" s="28">
        <v>100</v>
      </c>
      <c r="AB744" s="26">
        <v>8300</v>
      </c>
      <c r="AC744" s="26">
        <f t="shared" si="119"/>
        <v>830000</v>
      </c>
      <c r="AD744" s="28">
        <v>13</v>
      </c>
      <c r="AE744" s="28">
        <v>16</v>
      </c>
      <c r="AF744" s="26">
        <f t="shared" si="120"/>
        <v>697200</v>
      </c>
      <c r="AG744" s="26">
        <f t="shared" si="121"/>
        <v>795950</v>
      </c>
      <c r="AH744" s="26">
        <f t="shared" si="122"/>
        <v>795950</v>
      </c>
      <c r="AI744" s="26">
        <v>0</v>
      </c>
      <c r="AJ744" s="26">
        <f t="shared" si="108"/>
        <v>795950</v>
      </c>
      <c r="AK744" s="26">
        <v>0.02</v>
      </c>
      <c r="AL744" s="26">
        <f t="shared" si="123"/>
        <v>159.19</v>
      </c>
      <c r="AM744" s="3" t="s">
        <v>401</v>
      </c>
    </row>
    <row r="745" spans="1:39" x14ac:dyDescent="0.25">
      <c r="A745" s="23"/>
      <c r="B745" s="24"/>
      <c r="C745" s="23"/>
      <c r="D745" s="23"/>
      <c r="E745" s="23"/>
      <c r="F745" s="23"/>
      <c r="G745" s="24"/>
      <c r="H745" s="23"/>
      <c r="I745" s="23"/>
      <c r="J745" s="23">
        <v>0</v>
      </c>
      <c r="K745" s="23">
        <v>0</v>
      </c>
      <c r="L745" s="23">
        <v>3</v>
      </c>
      <c r="M745" s="23" t="s">
        <v>255</v>
      </c>
      <c r="N745" s="25">
        <f t="shared" si="106"/>
        <v>3</v>
      </c>
      <c r="O745" s="26">
        <v>3950</v>
      </c>
      <c r="P745" s="26">
        <f t="shared" si="107"/>
        <v>11850</v>
      </c>
      <c r="Q745" s="23">
        <v>1</v>
      </c>
      <c r="R745" s="23" t="s">
        <v>2312</v>
      </c>
      <c r="S745" s="27" t="s">
        <v>2313</v>
      </c>
      <c r="T745" s="23" t="s">
        <v>2314</v>
      </c>
      <c r="U745" s="23" t="s">
        <v>2368</v>
      </c>
      <c r="V745" s="24" t="s">
        <v>2423</v>
      </c>
      <c r="W745" s="23" t="s">
        <v>158</v>
      </c>
      <c r="X745" s="23" t="s">
        <v>49</v>
      </c>
      <c r="Y745" s="23" t="s">
        <v>261</v>
      </c>
      <c r="Z745" s="23">
        <v>12</v>
      </c>
      <c r="AA745" s="28">
        <v>100</v>
      </c>
      <c r="AB745" s="26">
        <v>5600</v>
      </c>
      <c r="AC745" s="26">
        <f t="shared" si="119"/>
        <v>67200</v>
      </c>
      <c r="AD745" s="28">
        <v>13</v>
      </c>
      <c r="AE745" s="28">
        <v>16</v>
      </c>
      <c r="AF745" s="26">
        <f t="shared" si="120"/>
        <v>56448</v>
      </c>
      <c r="AG745" s="26">
        <f t="shared" si="121"/>
        <v>68298</v>
      </c>
      <c r="AH745" s="26">
        <f t="shared" si="122"/>
        <v>68298</v>
      </c>
      <c r="AI745" s="26">
        <v>0</v>
      </c>
      <c r="AJ745" s="26">
        <f t="shared" si="108"/>
        <v>68298</v>
      </c>
      <c r="AK745" s="26">
        <v>0.02</v>
      </c>
      <c r="AL745" s="26">
        <f t="shared" si="123"/>
        <v>13.66</v>
      </c>
      <c r="AM745" s="3" t="s">
        <v>159</v>
      </c>
    </row>
    <row r="746" spans="1:39" x14ac:dyDescent="0.25">
      <c r="A746" s="23"/>
      <c r="B746" s="24"/>
      <c r="C746" s="23"/>
      <c r="D746" s="23"/>
      <c r="E746" s="23">
        <v>313</v>
      </c>
      <c r="F746" s="23" t="s">
        <v>2424</v>
      </c>
      <c r="G746" s="24" t="s">
        <v>2425</v>
      </c>
      <c r="H746" s="23" t="s">
        <v>43</v>
      </c>
      <c r="I746" s="23" t="s">
        <v>2426</v>
      </c>
      <c r="J746" s="23">
        <v>0</v>
      </c>
      <c r="K746" s="23">
        <v>1</v>
      </c>
      <c r="L746" s="23">
        <v>31.4</v>
      </c>
      <c r="M746" s="23" t="s">
        <v>91</v>
      </c>
      <c r="N746" s="25">
        <f t="shared" si="106"/>
        <v>131.4</v>
      </c>
      <c r="O746" s="26">
        <v>22000</v>
      </c>
      <c r="P746" s="26">
        <f t="shared" si="107"/>
        <v>2890800</v>
      </c>
      <c r="Q746" s="23">
        <v>1</v>
      </c>
      <c r="R746" s="23" t="s">
        <v>2312</v>
      </c>
      <c r="S746" s="27" t="s">
        <v>2313</v>
      </c>
      <c r="T746" s="23" t="s">
        <v>2314</v>
      </c>
      <c r="U746" s="23" t="s">
        <v>2368</v>
      </c>
      <c r="V746" s="24" t="s">
        <v>2427</v>
      </c>
      <c r="W746" s="23" t="s">
        <v>1191</v>
      </c>
      <c r="X746" s="23" t="s">
        <v>49</v>
      </c>
      <c r="Y746" s="23" t="s">
        <v>54</v>
      </c>
      <c r="Z746" s="23">
        <v>950.4</v>
      </c>
      <c r="AA746" s="28">
        <v>100</v>
      </c>
      <c r="AB746" s="26">
        <v>7750</v>
      </c>
      <c r="AC746" s="26">
        <f t="shared" si="119"/>
        <v>7365600</v>
      </c>
      <c r="AD746" s="28">
        <v>14</v>
      </c>
      <c r="AE746" s="28">
        <v>18</v>
      </c>
      <c r="AF746" s="26">
        <f t="shared" si="120"/>
        <v>6039792</v>
      </c>
      <c r="AG746" s="26">
        <f t="shared" si="121"/>
        <v>8930592</v>
      </c>
      <c r="AH746" s="26">
        <f t="shared" si="122"/>
        <v>8930592</v>
      </c>
      <c r="AI746" s="26">
        <v>0</v>
      </c>
      <c r="AJ746" s="26">
        <f t="shared" si="108"/>
        <v>8930592</v>
      </c>
      <c r="AK746" s="26">
        <v>0.3</v>
      </c>
      <c r="AL746" s="26">
        <f t="shared" si="123"/>
        <v>26791.78</v>
      </c>
      <c r="AM746" s="3" t="s">
        <v>2428</v>
      </c>
    </row>
    <row r="747" spans="1:39" x14ac:dyDescent="0.25">
      <c r="A747" s="23"/>
      <c r="B747" s="24"/>
      <c r="C747" s="23"/>
      <c r="D747" s="23"/>
      <c r="E747" s="23"/>
      <c r="F747" s="23"/>
      <c r="G747" s="24"/>
      <c r="H747" s="23"/>
      <c r="I747" s="23"/>
      <c r="J747" s="23">
        <v>0</v>
      </c>
      <c r="K747" s="23">
        <v>0</v>
      </c>
      <c r="L747" s="23">
        <v>49</v>
      </c>
      <c r="M747" s="23" t="s">
        <v>91</v>
      </c>
      <c r="N747" s="25">
        <f t="shared" si="106"/>
        <v>49</v>
      </c>
      <c r="O747" s="26">
        <v>22000</v>
      </c>
      <c r="P747" s="26">
        <f t="shared" si="107"/>
        <v>1078000</v>
      </c>
      <c r="Q747" s="23">
        <v>1</v>
      </c>
      <c r="R747" s="23" t="s">
        <v>2312</v>
      </c>
      <c r="S747" s="27" t="s">
        <v>2313</v>
      </c>
      <c r="T747" s="23" t="s">
        <v>2314</v>
      </c>
      <c r="U747" s="23" t="s">
        <v>2368</v>
      </c>
      <c r="V747" s="24" t="s">
        <v>2429</v>
      </c>
      <c r="W747" s="23" t="s">
        <v>158</v>
      </c>
      <c r="X747" s="23" t="s">
        <v>49</v>
      </c>
      <c r="Y747" s="23" t="s">
        <v>54</v>
      </c>
      <c r="Z747" s="23">
        <v>392</v>
      </c>
      <c r="AA747" s="28">
        <v>100</v>
      </c>
      <c r="AB747" s="26">
        <v>5600</v>
      </c>
      <c r="AC747" s="26">
        <f t="shared" si="119"/>
        <v>2195200</v>
      </c>
      <c r="AD747" s="28">
        <v>14</v>
      </c>
      <c r="AE747" s="28">
        <v>18</v>
      </c>
      <c r="AF747" s="26">
        <f t="shared" si="120"/>
        <v>1800064</v>
      </c>
      <c r="AG747" s="26">
        <f t="shared" si="121"/>
        <v>2878064</v>
      </c>
      <c r="AH747" s="26">
        <f t="shared" si="122"/>
        <v>2878064</v>
      </c>
      <c r="AI747" s="26">
        <v>0</v>
      </c>
      <c r="AJ747" s="26">
        <f t="shared" si="108"/>
        <v>2878064</v>
      </c>
      <c r="AK747" s="26">
        <v>0.3</v>
      </c>
      <c r="AL747" s="26">
        <f t="shared" si="123"/>
        <v>8634.19</v>
      </c>
      <c r="AM747" s="3" t="s">
        <v>2430</v>
      </c>
    </row>
    <row r="748" spans="1:39" x14ac:dyDescent="0.25">
      <c r="A748" s="23"/>
      <c r="B748" s="24"/>
      <c r="C748" s="23"/>
      <c r="D748" s="23"/>
      <c r="E748" s="23"/>
      <c r="F748" s="23"/>
      <c r="G748" s="24"/>
      <c r="H748" s="23"/>
      <c r="I748" s="23"/>
      <c r="J748" s="23"/>
      <c r="K748" s="23"/>
      <c r="L748" s="23"/>
      <c r="M748" s="23"/>
      <c r="N748" s="25"/>
      <c r="O748" s="26"/>
      <c r="P748" s="26"/>
      <c r="Q748" s="23"/>
      <c r="R748" s="23"/>
      <c r="S748" s="27"/>
      <c r="T748" s="23"/>
      <c r="U748" s="23"/>
      <c r="V748" s="24"/>
      <c r="W748" s="23"/>
      <c r="X748" s="23"/>
      <c r="Y748" s="23"/>
      <c r="Z748" s="23"/>
      <c r="AA748" s="28"/>
      <c r="AB748" s="26"/>
      <c r="AC748" s="26"/>
      <c r="AD748" s="28"/>
      <c r="AE748" s="28"/>
      <c r="AF748" s="26"/>
      <c r="AG748" s="26" t="s">
        <v>60</v>
      </c>
      <c r="AH748" s="26">
        <f>SUM(AH704:AH747)</f>
        <v>192370437</v>
      </c>
      <c r="AI748" s="26"/>
      <c r="AJ748" s="26">
        <f>SUM(AJ704:AJ747)</f>
        <v>192370437</v>
      </c>
      <c r="AK748" s="26"/>
      <c r="AL748" s="26">
        <f>SUM(AL704:AL747)</f>
        <v>397795.57249999995</v>
      </c>
    </row>
    <row r="749" spans="1:39" x14ac:dyDescent="0.25">
      <c r="A749" s="23" t="s">
        <v>2431</v>
      </c>
      <c r="B749" s="24" t="s">
        <v>2432</v>
      </c>
      <c r="C749" s="23" t="s">
        <v>2433</v>
      </c>
      <c r="D749" s="23" t="s">
        <v>2434</v>
      </c>
      <c r="E749" s="23">
        <v>314</v>
      </c>
      <c r="F749" s="23" t="s">
        <v>2435</v>
      </c>
      <c r="G749" s="24" t="s">
        <v>2436</v>
      </c>
      <c r="H749" s="23" t="s">
        <v>43</v>
      </c>
      <c r="I749" s="23" t="s">
        <v>2437</v>
      </c>
      <c r="J749" s="23">
        <v>1</v>
      </c>
      <c r="K749" s="23">
        <v>2</v>
      </c>
      <c r="L749" s="23">
        <v>29</v>
      </c>
      <c r="M749" s="23" t="s">
        <v>75</v>
      </c>
      <c r="N749" s="25">
        <f>((J749*400)+(K749*100))+L749</f>
        <v>629</v>
      </c>
      <c r="O749" s="26">
        <v>1000</v>
      </c>
      <c r="P749" s="26">
        <f>N749*O749</f>
        <v>629000</v>
      </c>
      <c r="Q749" s="23"/>
      <c r="R749" s="23"/>
      <c r="S749" s="27"/>
      <c r="T749" s="23"/>
      <c r="U749" s="23"/>
      <c r="V749" s="24"/>
      <c r="W749" s="23"/>
      <c r="X749" s="23"/>
      <c r="Y749" s="23"/>
      <c r="Z749" s="23"/>
      <c r="AA749" s="28"/>
      <c r="AB749" s="26"/>
      <c r="AC749" s="26"/>
      <c r="AD749" s="28"/>
      <c r="AE749" s="28"/>
      <c r="AF749" s="26"/>
      <c r="AG749" s="26">
        <f>AF749+P749</f>
        <v>629000</v>
      </c>
      <c r="AH749" s="26">
        <f>AG749</f>
        <v>629000</v>
      </c>
      <c r="AI749" s="26">
        <v>50000000</v>
      </c>
      <c r="AJ749" s="26">
        <f>IF((AI749-AH749) &gt; 1,0,IF((AI749-AH749)&lt;0,AH749-AI749,AI749-AH749))</f>
        <v>0</v>
      </c>
      <c r="AK749" s="26">
        <v>0.01</v>
      </c>
      <c r="AL749" s="26">
        <f>AJ749*(AK749/100)</f>
        <v>0</v>
      </c>
    </row>
    <row r="750" spans="1:39" x14ac:dyDescent="0.25">
      <c r="A750" s="23"/>
      <c r="B750" s="24"/>
      <c r="C750" s="23"/>
      <c r="D750" s="23"/>
      <c r="E750" s="23"/>
      <c r="F750" s="23"/>
      <c r="G750" s="24"/>
      <c r="H750" s="23"/>
      <c r="I750" s="23"/>
      <c r="J750" s="23"/>
      <c r="K750" s="23"/>
      <c r="L750" s="23"/>
      <c r="M750" s="23"/>
      <c r="N750" s="25"/>
      <c r="O750" s="26"/>
      <c r="P750" s="26"/>
      <c r="Q750" s="23"/>
      <c r="R750" s="23"/>
      <c r="S750" s="27"/>
      <c r="T750" s="23"/>
      <c r="U750" s="23"/>
      <c r="V750" s="24"/>
      <c r="W750" s="23"/>
      <c r="X750" s="23"/>
      <c r="Y750" s="23"/>
      <c r="Z750" s="23"/>
      <c r="AA750" s="28"/>
      <c r="AB750" s="26"/>
      <c r="AC750" s="26"/>
      <c r="AD750" s="28"/>
      <c r="AE750" s="28"/>
      <c r="AF750" s="26"/>
      <c r="AG750" s="26" t="s">
        <v>60</v>
      </c>
      <c r="AH750" s="26">
        <f>AH749</f>
        <v>629000</v>
      </c>
      <c r="AI750" s="26"/>
      <c r="AJ750" s="26">
        <f>AJ749</f>
        <v>0</v>
      </c>
      <c r="AK750" s="26"/>
      <c r="AL750" s="26">
        <f>AL749</f>
        <v>0</v>
      </c>
    </row>
    <row r="751" spans="1:39" x14ac:dyDescent="0.25">
      <c r="A751" s="23" t="s">
        <v>2438</v>
      </c>
      <c r="B751" s="24" t="s">
        <v>2439</v>
      </c>
      <c r="C751" s="23" t="s">
        <v>2440</v>
      </c>
      <c r="D751" s="23" t="s">
        <v>2441</v>
      </c>
      <c r="E751" s="23">
        <v>315</v>
      </c>
      <c r="F751" s="23" t="s">
        <v>2442</v>
      </c>
      <c r="G751" s="24" t="s">
        <v>2443</v>
      </c>
      <c r="H751" s="23" t="s">
        <v>43</v>
      </c>
      <c r="I751" s="23" t="s">
        <v>2444</v>
      </c>
      <c r="J751" s="23">
        <v>3</v>
      </c>
      <c r="K751" s="23">
        <v>3</v>
      </c>
      <c r="L751" s="23">
        <v>86.7</v>
      </c>
      <c r="M751" s="23" t="s">
        <v>75</v>
      </c>
      <c r="N751" s="25">
        <f>((J751*400)+(K751*100))+L751</f>
        <v>1586.7</v>
      </c>
      <c r="O751" s="26">
        <v>3750</v>
      </c>
      <c r="P751" s="26">
        <f>N751*O751</f>
        <v>5950125</v>
      </c>
      <c r="Q751" s="23"/>
      <c r="R751" s="23"/>
      <c r="S751" s="27"/>
      <c r="T751" s="23"/>
      <c r="U751" s="23"/>
      <c r="V751" s="24"/>
      <c r="W751" s="23"/>
      <c r="X751" s="23"/>
      <c r="Y751" s="23"/>
      <c r="Z751" s="23"/>
      <c r="AA751" s="28"/>
      <c r="AB751" s="26"/>
      <c r="AC751" s="26"/>
      <c r="AD751" s="28"/>
      <c r="AE751" s="28"/>
      <c r="AF751" s="26"/>
      <c r="AG751" s="26">
        <f>AF751+P751</f>
        <v>5950125</v>
      </c>
      <c r="AH751" s="26">
        <f>AG751</f>
        <v>5950125</v>
      </c>
      <c r="AI751" s="26">
        <v>50000000</v>
      </c>
      <c r="AJ751" s="26">
        <f>IF((AI751-AH751) &gt; 1,0,IF((AI751-AH751)&lt;0,AH751-AI751,AI751-AH751))</f>
        <v>0</v>
      </c>
      <c r="AK751" s="26">
        <v>0.01</v>
      </c>
      <c r="AL751" s="26">
        <f>AJ751*(AK751/100)</f>
        <v>0</v>
      </c>
    </row>
    <row r="752" spans="1:39" x14ac:dyDescent="0.25">
      <c r="A752" s="23"/>
      <c r="B752" s="24"/>
      <c r="C752" s="23"/>
      <c r="D752" s="23"/>
      <c r="E752" s="23">
        <v>316</v>
      </c>
      <c r="F752" s="23" t="s">
        <v>2445</v>
      </c>
      <c r="G752" s="24" t="s">
        <v>2446</v>
      </c>
      <c r="H752" s="23" t="s">
        <v>43</v>
      </c>
      <c r="I752" s="23" t="s">
        <v>2447</v>
      </c>
      <c r="J752" s="23">
        <v>1</v>
      </c>
      <c r="K752" s="23">
        <v>3</v>
      </c>
      <c r="L752" s="23">
        <v>0</v>
      </c>
      <c r="M752" s="23" t="s">
        <v>75</v>
      </c>
      <c r="N752" s="25">
        <f>((J752*400)+(K752*100))+L752</f>
        <v>700</v>
      </c>
      <c r="O752" s="26">
        <v>1500</v>
      </c>
      <c r="P752" s="26">
        <f>N752*O752</f>
        <v>1050000</v>
      </c>
      <c r="Q752" s="23"/>
      <c r="R752" s="23"/>
      <c r="S752" s="27"/>
      <c r="T752" s="23"/>
      <c r="U752" s="23"/>
      <c r="V752" s="24"/>
      <c r="W752" s="23"/>
      <c r="X752" s="23"/>
      <c r="Y752" s="23"/>
      <c r="Z752" s="23"/>
      <c r="AA752" s="28"/>
      <c r="AB752" s="26"/>
      <c r="AC752" s="26"/>
      <c r="AD752" s="28"/>
      <c r="AE752" s="28"/>
      <c r="AF752" s="26"/>
      <c r="AG752" s="26">
        <f>AF752+P752</f>
        <v>1050000</v>
      </c>
      <c r="AH752" s="26">
        <f>AG752</f>
        <v>1050000</v>
      </c>
      <c r="AI752" s="26">
        <v>50000000</v>
      </c>
      <c r="AJ752" s="26">
        <f>IF((AI752-AH752) &gt; 1,0,IF((AI752-AH752)&lt;0,AH752-AI752,AI752-AH752))</f>
        <v>0</v>
      </c>
      <c r="AK752" s="26">
        <v>0.01</v>
      </c>
      <c r="AL752" s="26">
        <f>AJ752*(AK752/100)</f>
        <v>0</v>
      </c>
    </row>
    <row r="753" spans="1:39" x14ac:dyDescent="0.25">
      <c r="A753" s="23"/>
      <c r="B753" s="24"/>
      <c r="C753" s="23"/>
      <c r="D753" s="23"/>
      <c r="E753" s="23">
        <v>317</v>
      </c>
      <c r="F753" s="23" t="s">
        <v>2448</v>
      </c>
      <c r="G753" s="24" t="s">
        <v>2449</v>
      </c>
      <c r="H753" s="23" t="s">
        <v>43</v>
      </c>
      <c r="I753" s="23" t="s">
        <v>2450</v>
      </c>
      <c r="J753" s="23">
        <v>0</v>
      </c>
      <c r="K753" s="23">
        <v>2</v>
      </c>
      <c r="L753" s="23">
        <v>86</v>
      </c>
      <c r="M753" s="23" t="s">
        <v>59</v>
      </c>
      <c r="N753" s="25">
        <f>((J753*400)+(K753*100))+L753</f>
        <v>286</v>
      </c>
      <c r="O753" s="26">
        <v>5000</v>
      </c>
      <c r="P753" s="26">
        <f>N753*O753</f>
        <v>1430000</v>
      </c>
      <c r="Q753" s="23">
        <v>1</v>
      </c>
      <c r="R753" s="23" t="s">
        <v>2438</v>
      </c>
      <c r="S753" s="27" t="s">
        <v>2439</v>
      </c>
      <c r="T753" s="23" t="s">
        <v>2440</v>
      </c>
      <c r="U753" s="23" t="s">
        <v>2451</v>
      </c>
      <c r="V753" s="24" t="s">
        <v>2452</v>
      </c>
      <c r="W753" s="23" t="s">
        <v>48</v>
      </c>
      <c r="X753" s="23" t="s">
        <v>49</v>
      </c>
      <c r="Y753" s="23" t="s">
        <v>50</v>
      </c>
      <c r="Z753" s="23">
        <v>157.5</v>
      </c>
      <c r="AA753" s="28">
        <v>100</v>
      </c>
      <c r="AB753" s="26">
        <v>8300</v>
      </c>
      <c r="AC753" s="26">
        <f>Z753*AB753</f>
        <v>1307250</v>
      </c>
      <c r="AD753" s="28">
        <v>28</v>
      </c>
      <c r="AE753" s="28">
        <v>46</v>
      </c>
      <c r="AF753" s="26">
        <f>(AC753*(100-AE753))/100</f>
        <v>705915</v>
      </c>
      <c r="AG753" s="26">
        <f>P753+AF753</f>
        <v>2135915</v>
      </c>
      <c r="AH753" s="26">
        <f>(AG753*AA753)/100</f>
        <v>2135915</v>
      </c>
      <c r="AI753" s="26">
        <v>50000000</v>
      </c>
      <c r="AJ753" s="26">
        <f>IF((AI753-AH753) &gt; 1,0,IF((AI753-AH753)&lt;0,AH753-AI753,AI753-AH753))</f>
        <v>0</v>
      </c>
      <c r="AK753" s="26">
        <v>0.02</v>
      </c>
      <c r="AL753" s="26">
        <f>ROUND(AJ753*(AK753/100),2)</f>
        <v>0</v>
      </c>
      <c r="AM753" s="3" t="s">
        <v>51</v>
      </c>
    </row>
    <row r="754" spans="1:39" x14ac:dyDescent="0.25">
      <c r="A754" s="23"/>
      <c r="B754" s="24"/>
      <c r="C754" s="23"/>
      <c r="D754" s="23"/>
      <c r="E754" s="23">
        <v>318</v>
      </c>
      <c r="F754" s="23" t="s">
        <v>2453</v>
      </c>
      <c r="G754" s="24" t="s">
        <v>2454</v>
      </c>
      <c r="H754" s="23" t="s">
        <v>43</v>
      </c>
      <c r="I754" s="23" t="s">
        <v>2455</v>
      </c>
      <c r="J754" s="23">
        <v>0</v>
      </c>
      <c r="K754" s="23">
        <v>2</v>
      </c>
      <c r="L754" s="23">
        <v>11</v>
      </c>
      <c r="M754" s="23" t="s">
        <v>91</v>
      </c>
      <c r="N754" s="25">
        <f>((J754*400)+(K754*100))+L754</f>
        <v>211</v>
      </c>
      <c r="O754" s="26">
        <v>5000</v>
      </c>
      <c r="P754" s="26">
        <f>N754*O754</f>
        <v>1055000</v>
      </c>
      <c r="Q754" s="23">
        <v>1</v>
      </c>
      <c r="R754" s="23" t="s">
        <v>2456</v>
      </c>
      <c r="S754" s="27" t="s">
        <v>2457</v>
      </c>
      <c r="T754" s="23" t="s">
        <v>2458</v>
      </c>
      <c r="U754" s="23" t="s">
        <v>2459</v>
      </c>
      <c r="V754" s="24" t="s">
        <v>2460</v>
      </c>
      <c r="W754" s="23" t="s">
        <v>2461</v>
      </c>
      <c r="X754" s="23" t="s">
        <v>49</v>
      </c>
      <c r="Y754" s="23" t="s">
        <v>54</v>
      </c>
      <c r="Z754" s="23">
        <v>102.75</v>
      </c>
      <c r="AA754" s="28">
        <v>100</v>
      </c>
      <c r="AB754" s="26">
        <v>5700</v>
      </c>
      <c r="AC754" s="26">
        <f>Z754*AB754</f>
        <v>585675</v>
      </c>
      <c r="AD754" s="28">
        <v>17</v>
      </c>
      <c r="AE754" s="28">
        <v>24</v>
      </c>
      <c r="AF754" s="26">
        <f>(AC754*(100-AE754))/100</f>
        <v>445113</v>
      </c>
      <c r="AG754" s="26">
        <f>P754+AF754</f>
        <v>1500113</v>
      </c>
      <c r="AH754" s="26">
        <f>(AG754*AA754)/100</f>
        <v>1500113</v>
      </c>
      <c r="AI754" s="26">
        <v>0</v>
      </c>
      <c r="AJ754" s="26">
        <f>IF((AI754-AH754) &gt; 1,0,IF((AI754-AH754)&lt;0,AH754-AI754,AI754-AH754))</f>
        <v>1500113</v>
      </c>
      <c r="AK754" s="26">
        <v>0.3</v>
      </c>
      <c r="AL754" s="26">
        <f>ROUND(AJ754*(AK754/100),2)</f>
        <v>4500.34</v>
      </c>
      <c r="AM754" s="3" t="s">
        <v>51</v>
      </c>
    </row>
    <row r="755" spans="1:39" x14ac:dyDescent="0.25">
      <c r="A755" s="23"/>
      <c r="B755" s="24"/>
      <c r="C755" s="23"/>
      <c r="D755" s="23"/>
      <c r="E755" s="23"/>
      <c r="F755" s="23"/>
      <c r="G755" s="24"/>
      <c r="H755" s="23"/>
      <c r="I755" s="23"/>
      <c r="J755" s="23"/>
      <c r="K755" s="23"/>
      <c r="L755" s="23"/>
      <c r="M755" s="23"/>
      <c r="N755" s="25"/>
      <c r="O755" s="26"/>
      <c r="P755" s="26"/>
      <c r="Q755" s="23"/>
      <c r="R755" s="23"/>
      <c r="S755" s="27"/>
      <c r="T755" s="23"/>
      <c r="U755" s="23"/>
      <c r="V755" s="24"/>
      <c r="W755" s="23"/>
      <c r="X755" s="23"/>
      <c r="Y755" s="23"/>
      <c r="Z755" s="23"/>
      <c r="AA755" s="28"/>
      <c r="AB755" s="26"/>
      <c r="AC755" s="26"/>
      <c r="AD755" s="28"/>
      <c r="AE755" s="28"/>
      <c r="AF755" s="26"/>
      <c r="AG755" s="26" t="s">
        <v>60</v>
      </c>
      <c r="AH755" s="26">
        <f>SUM(AH751:AH754)</f>
        <v>10636153</v>
      </c>
      <c r="AI755" s="26"/>
      <c r="AJ755" s="26">
        <f>SUM(AJ751:AJ754)</f>
        <v>1500113</v>
      </c>
      <c r="AK755" s="26"/>
      <c r="AL755" s="26">
        <f>SUM(AL751:AL754)</f>
        <v>4500.34</v>
      </c>
    </row>
    <row r="756" spans="1:39" x14ac:dyDescent="0.25">
      <c r="A756" s="23" t="s">
        <v>2462</v>
      </c>
      <c r="B756" s="24" t="s">
        <v>2463</v>
      </c>
      <c r="C756" s="23" t="s">
        <v>2464</v>
      </c>
      <c r="D756" s="23" t="s">
        <v>2465</v>
      </c>
      <c r="E756" s="23">
        <v>319</v>
      </c>
      <c r="F756" s="23" t="s">
        <v>2466</v>
      </c>
      <c r="G756" s="24" t="s">
        <v>2467</v>
      </c>
      <c r="H756" s="23" t="s">
        <v>43</v>
      </c>
      <c r="I756" s="23" t="s">
        <v>2468</v>
      </c>
      <c r="J756" s="23">
        <v>6</v>
      </c>
      <c r="K756" s="23">
        <v>1</v>
      </c>
      <c r="L756" s="23">
        <v>40</v>
      </c>
      <c r="M756" s="23" t="s">
        <v>75</v>
      </c>
      <c r="N756" s="25">
        <f>((J756*400)+(K756*100))+L756</f>
        <v>2540</v>
      </c>
      <c r="O756" s="26">
        <v>1500</v>
      </c>
      <c r="P756" s="26">
        <f>N756*O756</f>
        <v>3810000</v>
      </c>
      <c r="Q756" s="23"/>
      <c r="R756" s="23"/>
      <c r="S756" s="27"/>
      <c r="T756" s="23"/>
      <c r="U756" s="23"/>
      <c r="V756" s="24"/>
      <c r="W756" s="23"/>
      <c r="X756" s="23"/>
      <c r="Y756" s="23"/>
      <c r="Z756" s="23"/>
      <c r="AA756" s="28"/>
      <c r="AB756" s="26"/>
      <c r="AC756" s="26"/>
      <c r="AD756" s="28"/>
      <c r="AE756" s="28"/>
      <c r="AF756" s="26"/>
      <c r="AG756" s="26">
        <f>AF756+P756</f>
        <v>3810000</v>
      </c>
      <c r="AH756" s="26">
        <f>AG756</f>
        <v>3810000</v>
      </c>
      <c r="AI756" s="26">
        <v>50000000</v>
      </c>
      <c r="AJ756" s="26">
        <f>IF((AI756-AH756) &gt; 1,0,IF((AI756-AH756)&lt;0,AH756-AI756,AI756-AH756))</f>
        <v>0</v>
      </c>
      <c r="AK756" s="26">
        <v>0.01</v>
      </c>
      <c r="AL756" s="26">
        <f>AJ756*(AK756/100)</f>
        <v>0</v>
      </c>
    </row>
    <row r="757" spans="1:39" x14ac:dyDescent="0.25">
      <c r="A757" s="23"/>
      <c r="B757" s="24"/>
      <c r="C757" s="23"/>
      <c r="D757" s="23"/>
      <c r="E757" s="23"/>
      <c r="F757" s="23"/>
      <c r="G757" s="24"/>
      <c r="H757" s="23"/>
      <c r="I757" s="23"/>
      <c r="J757" s="23"/>
      <c r="K757" s="23"/>
      <c r="L757" s="23"/>
      <c r="M757" s="23"/>
      <c r="N757" s="25"/>
      <c r="O757" s="26"/>
      <c r="P757" s="26"/>
      <c r="Q757" s="23"/>
      <c r="R757" s="23"/>
      <c r="S757" s="27"/>
      <c r="T757" s="23"/>
      <c r="U757" s="23"/>
      <c r="V757" s="24"/>
      <c r="W757" s="23"/>
      <c r="X757" s="23"/>
      <c r="Y757" s="23"/>
      <c r="Z757" s="23"/>
      <c r="AA757" s="28"/>
      <c r="AB757" s="26"/>
      <c r="AC757" s="26"/>
      <c r="AD757" s="28"/>
      <c r="AE757" s="28"/>
      <c r="AF757" s="26"/>
      <c r="AG757" s="26" t="s">
        <v>60</v>
      </c>
      <c r="AH757" s="26">
        <f>AH756</f>
        <v>3810000</v>
      </c>
      <c r="AI757" s="26"/>
      <c r="AJ757" s="26">
        <f>AJ756</f>
        <v>0</v>
      </c>
      <c r="AK757" s="26"/>
      <c r="AL757" s="26">
        <f>AL756</f>
        <v>0</v>
      </c>
    </row>
    <row r="758" spans="1:39" x14ac:dyDescent="0.25">
      <c r="A758" s="23" t="s">
        <v>2469</v>
      </c>
      <c r="B758" s="24" t="s">
        <v>2470</v>
      </c>
      <c r="C758" s="23" t="s">
        <v>2471</v>
      </c>
      <c r="D758" s="23" t="s">
        <v>2472</v>
      </c>
      <c r="E758" s="23">
        <v>320</v>
      </c>
      <c r="F758" s="23" t="s">
        <v>2473</v>
      </c>
      <c r="G758" s="24" t="s">
        <v>2474</v>
      </c>
      <c r="H758" s="23" t="s">
        <v>43</v>
      </c>
      <c r="I758" s="23" t="s">
        <v>2475</v>
      </c>
      <c r="J758" s="23">
        <v>0</v>
      </c>
      <c r="K758" s="23">
        <v>2</v>
      </c>
      <c r="L758" s="23">
        <v>39.619999999999997</v>
      </c>
      <c r="M758" s="23" t="s">
        <v>59</v>
      </c>
      <c r="N758" s="25">
        <f>((J758*400)+(K758*100))+L758</f>
        <v>239.62</v>
      </c>
      <c r="O758" s="26">
        <v>3950</v>
      </c>
      <c r="P758" s="26">
        <f>N758*O758</f>
        <v>946499</v>
      </c>
      <c r="Q758" s="23">
        <v>1</v>
      </c>
      <c r="R758" s="23" t="s">
        <v>2476</v>
      </c>
      <c r="S758" s="27" t="s">
        <v>2477</v>
      </c>
      <c r="T758" s="23" t="s">
        <v>2478</v>
      </c>
      <c r="U758" s="23" t="s">
        <v>2479</v>
      </c>
      <c r="V758" s="24" t="s">
        <v>2480</v>
      </c>
      <c r="W758" s="23" t="s">
        <v>48</v>
      </c>
      <c r="X758" s="23" t="s">
        <v>49</v>
      </c>
      <c r="Y758" s="23" t="s">
        <v>50</v>
      </c>
      <c r="Z758" s="23">
        <v>448</v>
      </c>
      <c r="AA758" s="28">
        <v>100</v>
      </c>
      <c r="AB758" s="26">
        <v>8300</v>
      </c>
      <c r="AC758" s="26">
        <f>Z758*AB758</f>
        <v>3718400</v>
      </c>
      <c r="AD758" s="28">
        <v>12</v>
      </c>
      <c r="AE758" s="28">
        <v>14</v>
      </c>
      <c r="AF758" s="26">
        <f>(AC758*(100-AE758))/100</f>
        <v>3197824</v>
      </c>
      <c r="AG758" s="26">
        <f>P758+AF758</f>
        <v>4144323</v>
      </c>
      <c r="AH758" s="26">
        <f>(AG758*AA758)/100</f>
        <v>4144323</v>
      </c>
      <c r="AI758" s="26">
        <v>10000000</v>
      </c>
      <c r="AJ758" s="26">
        <f>IF((AI758-AH758) &gt; 1,0,IF((AI758-AH758)&lt;0,AH758-AI758,AI758-AH758))</f>
        <v>0</v>
      </c>
      <c r="AK758" s="26">
        <v>0.02</v>
      </c>
      <c r="AL758" s="26">
        <f>ROUND(AJ758*(AK758/100),2)</f>
        <v>0</v>
      </c>
      <c r="AM758" s="3" t="s">
        <v>2481</v>
      </c>
    </row>
    <row r="759" spans="1:39" x14ac:dyDescent="0.25">
      <c r="A759" s="23"/>
      <c r="B759" s="24"/>
      <c r="C759" s="23"/>
      <c r="D759" s="23"/>
      <c r="E759" s="23"/>
      <c r="F759" s="23"/>
      <c r="G759" s="24"/>
      <c r="H759" s="23"/>
      <c r="I759" s="23"/>
      <c r="J759" s="23">
        <v>0</v>
      </c>
      <c r="K759" s="23">
        <v>0</v>
      </c>
      <c r="L759" s="23">
        <v>4.38</v>
      </c>
      <c r="M759" s="23" t="s">
        <v>59</v>
      </c>
      <c r="N759" s="25">
        <f>((J759*400)+(K759*100))+L759</f>
        <v>4.38</v>
      </c>
      <c r="O759" s="26">
        <v>3950</v>
      </c>
      <c r="P759" s="26">
        <f>N759*O759</f>
        <v>17301</v>
      </c>
      <c r="Q759" s="23">
        <v>1</v>
      </c>
      <c r="R759" s="23" t="s">
        <v>2476</v>
      </c>
      <c r="S759" s="27" t="s">
        <v>2477</v>
      </c>
      <c r="T759" s="23" t="s">
        <v>2478</v>
      </c>
      <c r="U759" s="23" t="s">
        <v>2479</v>
      </c>
      <c r="V759" s="24" t="s">
        <v>2482</v>
      </c>
      <c r="W759" s="23" t="s">
        <v>53</v>
      </c>
      <c r="X759" s="23" t="s">
        <v>49</v>
      </c>
      <c r="Y759" s="23" t="s">
        <v>50</v>
      </c>
      <c r="Z759" s="23">
        <v>17.5</v>
      </c>
      <c r="AA759" s="28">
        <v>100</v>
      </c>
      <c r="AB759" s="26">
        <v>2750</v>
      </c>
      <c r="AC759" s="26">
        <f>Z759*AB759</f>
        <v>48125</v>
      </c>
      <c r="AD759" s="28">
        <v>12</v>
      </c>
      <c r="AE759" s="28">
        <v>14</v>
      </c>
      <c r="AF759" s="26">
        <f>(AC759*(100-AE759))/100</f>
        <v>41387.5</v>
      </c>
      <c r="AG759" s="26">
        <f>P759+AF759</f>
        <v>58688.5</v>
      </c>
      <c r="AH759" s="26">
        <f>(AG759*AA759)/100</f>
        <v>58688.5</v>
      </c>
      <c r="AI759" s="26">
        <v>10000000</v>
      </c>
      <c r="AJ759" s="26">
        <f>IF((AI759-AH759) &gt; 1,0,IF((AI759-AH759)&lt;0,AH759-AI759,AI759-AH759))</f>
        <v>0</v>
      </c>
      <c r="AK759" s="26">
        <v>0.02</v>
      </c>
      <c r="AL759" s="26">
        <f>ROUND(AJ759*(AK759/100),2)</f>
        <v>0</v>
      </c>
      <c r="AM759" s="3" t="s">
        <v>83</v>
      </c>
    </row>
    <row r="760" spans="1:39" x14ac:dyDescent="0.25">
      <c r="A760" s="23"/>
      <c r="B760" s="24"/>
      <c r="C760" s="23"/>
      <c r="D760" s="23"/>
      <c r="E760" s="23"/>
      <c r="F760" s="23"/>
      <c r="G760" s="24"/>
      <c r="H760" s="23"/>
      <c r="I760" s="23"/>
      <c r="J760" s="23"/>
      <c r="K760" s="23"/>
      <c r="L760" s="23"/>
      <c r="M760" s="23"/>
      <c r="N760" s="25"/>
      <c r="O760" s="26"/>
      <c r="P760" s="26"/>
      <c r="Q760" s="23"/>
      <c r="R760" s="23"/>
      <c r="S760" s="27"/>
      <c r="T760" s="23"/>
      <c r="U760" s="23"/>
      <c r="V760" s="24"/>
      <c r="W760" s="23"/>
      <c r="X760" s="23"/>
      <c r="Y760" s="23"/>
      <c r="Z760" s="23"/>
      <c r="AA760" s="28"/>
      <c r="AB760" s="26"/>
      <c r="AC760" s="26"/>
      <c r="AD760" s="28"/>
      <c r="AE760" s="28"/>
      <c r="AF760" s="26"/>
      <c r="AG760" s="26" t="s">
        <v>60</v>
      </c>
      <c r="AH760" s="26">
        <f>SUM(AH758:AH759)</f>
        <v>4203011.5</v>
      </c>
      <c r="AI760" s="26"/>
      <c r="AJ760" s="26">
        <f>SUM(AJ758:AJ759)</f>
        <v>0</v>
      </c>
      <c r="AK760" s="26"/>
      <c r="AL760" s="26">
        <f>SUM(AL758:AL759)</f>
        <v>0</v>
      </c>
    </row>
    <row r="761" spans="1:39" x14ac:dyDescent="0.25">
      <c r="A761" s="23" t="s">
        <v>2483</v>
      </c>
      <c r="B761" s="24" t="s">
        <v>2484</v>
      </c>
      <c r="C761" s="23" t="s">
        <v>2485</v>
      </c>
      <c r="D761" s="23" t="s">
        <v>2486</v>
      </c>
      <c r="E761" s="23">
        <v>321</v>
      </c>
      <c r="F761" s="23" t="s">
        <v>2487</v>
      </c>
      <c r="G761" s="24" t="s">
        <v>2488</v>
      </c>
      <c r="H761" s="23" t="s">
        <v>43</v>
      </c>
      <c r="I761" s="23" t="s">
        <v>2489</v>
      </c>
      <c r="J761" s="23">
        <v>3</v>
      </c>
      <c r="K761" s="23">
        <v>1</v>
      </c>
      <c r="L761" s="23">
        <v>38</v>
      </c>
      <c r="M761" s="23" t="s">
        <v>75</v>
      </c>
      <c r="N761" s="25">
        <f>((J761*400)+(K761*100))+L761</f>
        <v>1338</v>
      </c>
      <c r="O761" s="26">
        <v>3950</v>
      </c>
      <c r="P761" s="26">
        <f>N761*O761</f>
        <v>5285100</v>
      </c>
      <c r="Q761" s="23"/>
      <c r="R761" s="23"/>
      <c r="S761" s="27"/>
      <c r="T761" s="23"/>
      <c r="U761" s="23"/>
      <c r="V761" s="24"/>
      <c r="W761" s="23"/>
      <c r="X761" s="23"/>
      <c r="Y761" s="23"/>
      <c r="Z761" s="23"/>
      <c r="AA761" s="28"/>
      <c r="AB761" s="26"/>
      <c r="AC761" s="26"/>
      <c r="AD761" s="28"/>
      <c r="AE761" s="28"/>
      <c r="AF761" s="26"/>
      <c r="AG761" s="26">
        <f>AF761+P761</f>
        <v>5285100</v>
      </c>
      <c r="AH761" s="26">
        <f>AG761</f>
        <v>5285100</v>
      </c>
      <c r="AI761" s="26">
        <v>50000000</v>
      </c>
      <c r="AJ761" s="26">
        <f>IF((AI761-AH761) &gt; 1,0,IF((AI761-AH761)&lt;0,AH761-AI761,AI761-AH761))</f>
        <v>0</v>
      </c>
      <c r="AK761" s="26">
        <v>0.01</v>
      </c>
      <c r="AL761" s="26">
        <f>AJ761*(AK761/100)</f>
        <v>0</v>
      </c>
    </row>
    <row r="762" spans="1:39" x14ac:dyDescent="0.25">
      <c r="A762" s="23"/>
      <c r="B762" s="24"/>
      <c r="C762" s="23"/>
      <c r="D762" s="23"/>
      <c r="E762" s="23"/>
      <c r="F762" s="23"/>
      <c r="G762" s="24"/>
      <c r="H762" s="23"/>
      <c r="I762" s="23"/>
      <c r="J762" s="23"/>
      <c r="K762" s="23"/>
      <c r="L762" s="23"/>
      <c r="M762" s="23"/>
      <c r="N762" s="25"/>
      <c r="O762" s="26"/>
      <c r="P762" s="26"/>
      <c r="Q762" s="23"/>
      <c r="R762" s="23"/>
      <c r="S762" s="27"/>
      <c r="T762" s="23"/>
      <c r="U762" s="23"/>
      <c r="V762" s="24"/>
      <c r="W762" s="23"/>
      <c r="X762" s="23"/>
      <c r="Y762" s="23"/>
      <c r="Z762" s="23"/>
      <c r="AA762" s="28"/>
      <c r="AB762" s="26"/>
      <c r="AC762" s="26"/>
      <c r="AD762" s="28"/>
      <c r="AE762" s="28"/>
      <c r="AF762" s="26"/>
      <c r="AG762" s="26" t="s">
        <v>60</v>
      </c>
      <c r="AH762" s="26">
        <f>AH761</f>
        <v>5285100</v>
      </c>
      <c r="AI762" s="26"/>
      <c r="AJ762" s="26">
        <f>AJ761</f>
        <v>0</v>
      </c>
      <c r="AK762" s="26"/>
      <c r="AL762" s="26">
        <f>AL761</f>
        <v>0</v>
      </c>
    </row>
    <row r="763" spans="1:39" x14ac:dyDescent="0.25">
      <c r="A763" s="23" t="s">
        <v>2490</v>
      </c>
      <c r="B763" s="24" t="s">
        <v>2491</v>
      </c>
      <c r="C763" s="23" t="s">
        <v>2492</v>
      </c>
      <c r="D763" s="23" t="s">
        <v>2493</v>
      </c>
      <c r="E763" s="23">
        <v>322</v>
      </c>
      <c r="F763" s="23" t="s">
        <v>2494</v>
      </c>
      <c r="G763" s="24" t="s">
        <v>2495</v>
      </c>
      <c r="H763" s="23" t="s">
        <v>43</v>
      </c>
      <c r="I763" s="23" t="s">
        <v>2496</v>
      </c>
      <c r="J763" s="23">
        <v>0</v>
      </c>
      <c r="K763" s="23">
        <v>1</v>
      </c>
      <c r="L763" s="23">
        <v>51.25</v>
      </c>
      <c r="M763" s="23" t="s">
        <v>75</v>
      </c>
      <c r="N763" s="25">
        <f>((J763*400)+(K763*100))+L763</f>
        <v>151.25</v>
      </c>
      <c r="O763" s="26">
        <v>4500</v>
      </c>
      <c r="P763" s="26">
        <f>N763*O763</f>
        <v>680625</v>
      </c>
      <c r="Q763" s="23"/>
      <c r="R763" s="23"/>
      <c r="S763" s="27"/>
      <c r="T763" s="23"/>
      <c r="U763" s="23"/>
      <c r="V763" s="24"/>
      <c r="W763" s="23"/>
      <c r="X763" s="23"/>
      <c r="Y763" s="23"/>
      <c r="Z763" s="23"/>
      <c r="AA763" s="28"/>
      <c r="AB763" s="26"/>
      <c r="AC763" s="26"/>
      <c r="AD763" s="28"/>
      <c r="AE763" s="28"/>
      <c r="AF763" s="26"/>
      <c r="AG763" s="26">
        <f>AF763+P763</f>
        <v>680625</v>
      </c>
      <c r="AH763" s="26">
        <f>AG763</f>
        <v>680625</v>
      </c>
      <c r="AI763" s="26">
        <v>50000000</v>
      </c>
      <c r="AJ763" s="26">
        <f>IF((AI763-AH763) &gt; 1,0,IF((AI763-AH763)&lt;0,AH763-AI763,AI763-AH763))</f>
        <v>0</v>
      </c>
      <c r="AK763" s="26">
        <v>0.01</v>
      </c>
      <c r="AL763" s="26">
        <f>AJ763*(AK763/100)</f>
        <v>0</v>
      </c>
    </row>
    <row r="764" spans="1:39" x14ac:dyDescent="0.25">
      <c r="A764" s="23"/>
      <c r="B764" s="24"/>
      <c r="C764" s="23"/>
      <c r="D764" s="23"/>
      <c r="E764" s="23"/>
      <c r="F764" s="23"/>
      <c r="G764" s="24"/>
      <c r="H764" s="23"/>
      <c r="I764" s="23"/>
      <c r="J764" s="23">
        <v>0</v>
      </c>
      <c r="K764" s="23">
        <v>0</v>
      </c>
      <c r="L764" s="23">
        <v>57.75</v>
      </c>
      <c r="M764" s="23" t="s">
        <v>76</v>
      </c>
      <c r="N764" s="25">
        <f>((J764*400)+(K764*100))+L764</f>
        <v>57.75</v>
      </c>
      <c r="O764" s="26">
        <v>4500</v>
      </c>
      <c r="P764" s="26">
        <f>N764*O764</f>
        <v>259875</v>
      </c>
      <c r="Q764" s="23">
        <v>1</v>
      </c>
      <c r="R764" s="23" t="s">
        <v>2490</v>
      </c>
      <c r="S764" s="27" t="s">
        <v>2491</v>
      </c>
      <c r="T764" s="23" t="s">
        <v>2492</v>
      </c>
      <c r="U764" s="23" t="s">
        <v>2497</v>
      </c>
      <c r="V764" s="24" t="s">
        <v>2498</v>
      </c>
      <c r="W764" s="23" t="s">
        <v>1942</v>
      </c>
      <c r="X764" s="23" t="s">
        <v>49</v>
      </c>
      <c r="Y764" s="23" t="s">
        <v>81</v>
      </c>
      <c r="Z764" s="23">
        <v>231</v>
      </c>
      <c r="AA764" s="28">
        <v>100</v>
      </c>
      <c r="AB764" s="26">
        <v>7600</v>
      </c>
      <c r="AC764" s="26">
        <f>Z764*AB764</f>
        <v>1755600</v>
      </c>
      <c r="AD764" s="28">
        <v>13</v>
      </c>
      <c r="AE764" s="28">
        <v>16</v>
      </c>
      <c r="AF764" s="26">
        <f>(AC764*(100-AE764))/100</f>
        <v>1474704</v>
      </c>
      <c r="AG764" s="26">
        <f>P764+AF764</f>
        <v>1734579</v>
      </c>
      <c r="AH764" s="26">
        <f>(AG764*AA764)/100</f>
        <v>1734579</v>
      </c>
      <c r="AI764" s="26">
        <v>0</v>
      </c>
      <c r="AJ764" s="26">
        <f>IF((AI764-AH764) &gt; 1,0,IF((AI764-AH764)&lt;0,AH764-AI764,AI764-AH764))</f>
        <v>1734579</v>
      </c>
      <c r="AK764" s="26">
        <v>0.02</v>
      </c>
      <c r="AL764" s="26">
        <f>ROUND(AJ764*(AK764/100),2)</f>
        <v>346.92</v>
      </c>
      <c r="AM764" s="3" t="s">
        <v>2499</v>
      </c>
    </row>
    <row r="765" spans="1:39" x14ac:dyDescent="0.25">
      <c r="A765" s="23"/>
      <c r="B765" s="24"/>
      <c r="C765" s="23"/>
      <c r="D765" s="23"/>
      <c r="E765" s="23"/>
      <c r="F765" s="23"/>
      <c r="G765" s="24"/>
      <c r="H765" s="23"/>
      <c r="I765" s="23"/>
      <c r="J765" s="23">
        <v>0</v>
      </c>
      <c r="K765" s="23">
        <v>0</v>
      </c>
      <c r="L765" s="23">
        <v>7</v>
      </c>
      <c r="M765" s="23" t="s">
        <v>76</v>
      </c>
      <c r="N765" s="25">
        <f>((J765*400)+(K765*100))+L765</f>
        <v>7</v>
      </c>
      <c r="O765" s="26">
        <v>4500</v>
      </c>
      <c r="P765" s="26">
        <f>N765*O765</f>
        <v>31500</v>
      </c>
      <c r="Q765" s="23">
        <v>1</v>
      </c>
      <c r="R765" s="23" t="s">
        <v>2490</v>
      </c>
      <c r="S765" s="27" t="s">
        <v>2491</v>
      </c>
      <c r="T765" s="23" t="s">
        <v>2492</v>
      </c>
      <c r="U765" s="23" t="s">
        <v>2497</v>
      </c>
      <c r="V765" s="24" t="s">
        <v>2500</v>
      </c>
      <c r="W765" s="23" t="s">
        <v>53</v>
      </c>
      <c r="X765" s="23" t="s">
        <v>49</v>
      </c>
      <c r="Y765" s="23" t="s">
        <v>81</v>
      </c>
      <c r="Z765" s="23">
        <v>28</v>
      </c>
      <c r="AA765" s="28">
        <v>100</v>
      </c>
      <c r="AB765" s="26">
        <v>2750</v>
      </c>
      <c r="AC765" s="26">
        <f>Z765*AB765</f>
        <v>77000</v>
      </c>
      <c r="AD765" s="28">
        <v>13</v>
      </c>
      <c r="AE765" s="28">
        <v>16</v>
      </c>
      <c r="AF765" s="26">
        <f>(AC765*(100-AE765))/100</f>
        <v>64680</v>
      </c>
      <c r="AG765" s="26">
        <f>P765+AF765</f>
        <v>96180</v>
      </c>
      <c r="AH765" s="26">
        <f>(AG765*AA765)/100</f>
        <v>96180</v>
      </c>
      <c r="AI765" s="26">
        <v>0</v>
      </c>
      <c r="AJ765" s="26">
        <f>IF((AI765-AH765) &gt; 1,0,IF((AI765-AH765)&lt;0,AH765-AI765,AI765-AH765))</f>
        <v>96180</v>
      </c>
      <c r="AK765" s="26">
        <v>0.02</v>
      </c>
      <c r="AL765" s="26">
        <f>ROUND(AJ765*(AK765/100),2)</f>
        <v>19.239999999999998</v>
      </c>
      <c r="AM765" s="3" t="s">
        <v>83</v>
      </c>
    </row>
    <row r="766" spans="1:39" x14ac:dyDescent="0.25">
      <c r="A766" s="23"/>
      <c r="B766" s="24"/>
      <c r="C766" s="23"/>
      <c r="D766" s="23"/>
      <c r="E766" s="23"/>
      <c r="F766" s="23"/>
      <c r="G766" s="24"/>
      <c r="H766" s="23"/>
      <c r="I766" s="23"/>
      <c r="J766" s="23"/>
      <c r="K766" s="23"/>
      <c r="L766" s="23"/>
      <c r="M766" s="23"/>
      <c r="N766" s="25"/>
      <c r="O766" s="26"/>
      <c r="P766" s="26"/>
      <c r="Q766" s="23"/>
      <c r="R766" s="23"/>
      <c r="S766" s="27"/>
      <c r="T766" s="23"/>
      <c r="U766" s="23"/>
      <c r="V766" s="24"/>
      <c r="W766" s="23"/>
      <c r="X766" s="23"/>
      <c r="Y766" s="23"/>
      <c r="Z766" s="23"/>
      <c r="AA766" s="28"/>
      <c r="AB766" s="26"/>
      <c r="AC766" s="26"/>
      <c r="AD766" s="28"/>
      <c r="AE766" s="28"/>
      <c r="AF766" s="26"/>
      <c r="AG766" s="26" t="s">
        <v>60</v>
      </c>
      <c r="AH766" s="26">
        <f>SUM(AH763:AH765)</f>
        <v>2511384</v>
      </c>
      <c r="AI766" s="26"/>
      <c r="AJ766" s="26">
        <f>SUM(AJ763:AJ765)</f>
        <v>1830759</v>
      </c>
      <c r="AK766" s="26"/>
      <c r="AL766" s="26">
        <f>SUM(AL763:AL765)</f>
        <v>366.16</v>
      </c>
    </row>
    <row r="767" spans="1:39" x14ac:dyDescent="0.25">
      <c r="A767" s="23" t="s">
        <v>2501</v>
      </c>
      <c r="B767" s="24" t="s">
        <v>2502</v>
      </c>
      <c r="C767" s="23" t="s">
        <v>2503</v>
      </c>
      <c r="D767" s="23" t="s">
        <v>2504</v>
      </c>
      <c r="E767" s="23">
        <v>323</v>
      </c>
      <c r="F767" s="23" t="s">
        <v>2505</v>
      </c>
      <c r="G767" s="24" t="s">
        <v>2506</v>
      </c>
      <c r="H767" s="23" t="s">
        <v>43</v>
      </c>
      <c r="I767" s="23" t="s">
        <v>2507</v>
      </c>
      <c r="J767" s="23">
        <v>1</v>
      </c>
      <c r="K767" s="23">
        <v>3</v>
      </c>
      <c r="L767" s="23">
        <v>95.31</v>
      </c>
      <c r="M767" s="23" t="s">
        <v>75</v>
      </c>
      <c r="N767" s="25">
        <f>((J767*400)+(K767*100))+L767</f>
        <v>795.31</v>
      </c>
      <c r="O767" s="26">
        <v>2600</v>
      </c>
      <c r="P767" s="26">
        <f>N767*O767</f>
        <v>2067805.9999999998</v>
      </c>
      <c r="Q767" s="23"/>
      <c r="R767" s="23"/>
      <c r="S767" s="27"/>
      <c r="T767" s="23"/>
      <c r="U767" s="23"/>
      <c r="V767" s="24"/>
      <c r="W767" s="23"/>
      <c r="X767" s="23"/>
      <c r="Y767" s="23"/>
      <c r="Z767" s="23"/>
      <c r="AA767" s="28"/>
      <c r="AB767" s="26"/>
      <c r="AC767" s="26"/>
      <c r="AD767" s="28"/>
      <c r="AE767" s="28"/>
      <c r="AF767" s="26"/>
      <c r="AG767" s="26">
        <f>AF767+P767</f>
        <v>2067805.9999999998</v>
      </c>
      <c r="AH767" s="26">
        <f>AG767</f>
        <v>2067805.9999999998</v>
      </c>
      <c r="AI767" s="26">
        <v>50000000</v>
      </c>
      <c r="AJ767" s="26">
        <f>IF((AI767-AH767) &gt; 1,0,IF((AI767-AH767)&lt;0,AH767-AI767,AI767-AH767))</f>
        <v>0</v>
      </c>
      <c r="AK767" s="26">
        <v>0.01</v>
      </c>
      <c r="AL767" s="26">
        <f>AJ767*(AK767/100)</f>
        <v>0</v>
      </c>
    </row>
    <row r="768" spans="1:39" x14ac:dyDescent="0.25">
      <c r="A768" s="23"/>
      <c r="B768" s="24"/>
      <c r="C768" s="23"/>
      <c r="D768" s="23"/>
      <c r="E768" s="23"/>
      <c r="F768" s="23"/>
      <c r="G768" s="24"/>
      <c r="H768" s="23"/>
      <c r="I768" s="23"/>
      <c r="J768" s="23">
        <v>0</v>
      </c>
      <c r="K768" s="23">
        <v>0</v>
      </c>
      <c r="L768" s="23">
        <v>57</v>
      </c>
      <c r="M768" s="23" t="s">
        <v>59</v>
      </c>
      <c r="N768" s="25">
        <f>((J768*400)+(K768*100))+L768</f>
        <v>57</v>
      </c>
      <c r="O768" s="26">
        <v>2600</v>
      </c>
      <c r="P768" s="26">
        <f>N768*O768</f>
        <v>148200</v>
      </c>
      <c r="Q768" s="23">
        <v>1</v>
      </c>
      <c r="R768" s="23" t="s">
        <v>2508</v>
      </c>
      <c r="S768" s="27" t="s">
        <v>2509</v>
      </c>
      <c r="T768" s="23" t="s">
        <v>2510</v>
      </c>
      <c r="U768" s="23" t="s">
        <v>2511</v>
      </c>
      <c r="V768" s="24" t="s">
        <v>2512</v>
      </c>
      <c r="W768" s="23" t="s">
        <v>109</v>
      </c>
      <c r="X768" s="23" t="s">
        <v>49</v>
      </c>
      <c r="Y768" s="23" t="s">
        <v>50</v>
      </c>
      <c r="Z768" s="23">
        <v>374.25</v>
      </c>
      <c r="AA768" s="28">
        <v>100</v>
      </c>
      <c r="AB768" s="26">
        <v>8150</v>
      </c>
      <c r="AC768" s="26">
        <f>Z768*AB768</f>
        <v>3050137.5</v>
      </c>
      <c r="AD768" s="28">
        <v>8</v>
      </c>
      <c r="AE768" s="28">
        <v>8</v>
      </c>
      <c r="AF768" s="26">
        <f>(AC768*(100-AE768))/100</f>
        <v>2806126.5</v>
      </c>
      <c r="AG768" s="26">
        <f>P768+AF768</f>
        <v>2954326.5</v>
      </c>
      <c r="AH768" s="26">
        <f>(AG768*AA768)/100</f>
        <v>2954326.5</v>
      </c>
      <c r="AI768" s="26">
        <v>10000000</v>
      </c>
      <c r="AJ768" s="26">
        <f>IF((AI768-AH768) &gt; 1,0,IF((AI768-AH768)&lt;0,AH768-AI768,AI768-AH768))</f>
        <v>0</v>
      </c>
      <c r="AK768" s="26">
        <v>0.02</v>
      </c>
      <c r="AL768" s="26">
        <f>ROUND(AJ768*(AK768/100),2)</f>
        <v>0</v>
      </c>
      <c r="AM768" s="3" t="s">
        <v>110</v>
      </c>
    </row>
    <row r="769" spans="1:39" x14ac:dyDescent="0.25">
      <c r="A769" s="23"/>
      <c r="B769" s="24"/>
      <c r="C769" s="23"/>
      <c r="D769" s="23"/>
      <c r="E769" s="23"/>
      <c r="F769" s="23"/>
      <c r="G769" s="24"/>
      <c r="H769" s="23"/>
      <c r="I769" s="23"/>
      <c r="J769" s="23">
        <v>0</v>
      </c>
      <c r="K769" s="23">
        <v>0</v>
      </c>
      <c r="L769" s="23">
        <v>10.69</v>
      </c>
      <c r="M769" s="23" t="s">
        <v>59</v>
      </c>
      <c r="N769" s="25">
        <f>((J769*400)+(K769*100))+L769</f>
        <v>10.69</v>
      </c>
      <c r="O769" s="26">
        <v>2600</v>
      </c>
      <c r="P769" s="26">
        <f>N769*O769</f>
        <v>27794</v>
      </c>
      <c r="Q769" s="23">
        <v>1</v>
      </c>
      <c r="R769" s="23" t="s">
        <v>2508</v>
      </c>
      <c r="S769" s="27" t="s">
        <v>2509</v>
      </c>
      <c r="T769" s="23" t="s">
        <v>2510</v>
      </c>
      <c r="U769" s="23" t="s">
        <v>2511</v>
      </c>
      <c r="V769" s="24" t="s">
        <v>2513</v>
      </c>
      <c r="W769" s="23" t="s">
        <v>158</v>
      </c>
      <c r="X769" s="23" t="s">
        <v>143</v>
      </c>
      <c r="Y769" s="23" t="s">
        <v>50</v>
      </c>
      <c r="Z769" s="23">
        <v>42.75</v>
      </c>
      <c r="AA769" s="28">
        <v>100</v>
      </c>
      <c r="AB769" s="26">
        <v>5600</v>
      </c>
      <c r="AC769" s="26">
        <f>Z769*AB769</f>
        <v>239400</v>
      </c>
      <c r="AD769" s="28">
        <v>36</v>
      </c>
      <c r="AE769" s="28">
        <v>85</v>
      </c>
      <c r="AF769" s="26">
        <f>(AC769*(100-AE769))/100</f>
        <v>35910</v>
      </c>
      <c r="AG769" s="26">
        <f>P769+AF769</f>
        <v>63704</v>
      </c>
      <c r="AH769" s="26">
        <f>(AG769*AA769)/100</f>
        <v>63704</v>
      </c>
      <c r="AI769" s="26">
        <v>10000000</v>
      </c>
      <c r="AJ769" s="26">
        <f>IF((AI769-AH769) &gt; 1,0,IF((AI769-AH769)&lt;0,AH769-AI769,AI769-AH769))</f>
        <v>0</v>
      </c>
      <c r="AK769" s="26">
        <v>0.02</v>
      </c>
      <c r="AL769" s="26">
        <f>ROUND(AJ769*(AK769/100),2)</f>
        <v>0</v>
      </c>
      <c r="AM769" s="3" t="s">
        <v>159</v>
      </c>
    </row>
    <row r="770" spans="1:39" x14ac:dyDescent="0.25">
      <c r="A770" s="23"/>
      <c r="B770" s="24"/>
      <c r="C770" s="23"/>
      <c r="D770" s="23"/>
      <c r="E770" s="23"/>
      <c r="F770" s="23"/>
      <c r="G770" s="24"/>
      <c r="H770" s="23"/>
      <c r="I770" s="23"/>
      <c r="J770" s="23">
        <v>0</v>
      </c>
      <c r="K770" s="23">
        <v>0</v>
      </c>
      <c r="L770" s="23">
        <v>15.25</v>
      </c>
      <c r="M770" s="23" t="s">
        <v>59</v>
      </c>
      <c r="N770" s="25">
        <f>((J770*400)+(K770*100))+L770</f>
        <v>15.25</v>
      </c>
      <c r="O770" s="26">
        <v>2600</v>
      </c>
      <c r="P770" s="26">
        <f>N770*O770</f>
        <v>39650</v>
      </c>
      <c r="Q770" s="23">
        <v>1</v>
      </c>
      <c r="R770" s="23" t="s">
        <v>2508</v>
      </c>
      <c r="S770" s="27" t="s">
        <v>2509</v>
      </c>
      <c r="T770" s="23" t="s">
        <v>2510</v>
      </c>
      <c r="U770" s="23" t="s">
        <v>2511</v>
      </c>
      <c r="V770" s="24" t="s">
        <v>2514</v>
      </c>
      <c r="W770" s="23" t="s">
        <v>53</v>
      </c>
      <c r="X770" s="23" t="s">
        <v>143</v>
      </c>
      <c r="Y770" s="23" t="s">
        <v>50</v>
      </c>
      <c r="Z770" s="23">
        <v>61</v>
      </c>
      <c r="AA770" s="28">
        <v>100</v>
      </c>
      <c r="AB770" s="26">
        <v>2750</v>
      </c>
      <c r="AC770" s="26">
        <f>Z770*AB770</f>
        <v>167750</v>
      </c>
      <c r="AD770" s="28">
        <v>36</v>
      </c>
      <c r="AE770" s="28">
        <v>85</v>
      </c>
      <c r="AF770" s="26">
        <f>(AC770*(100-AE770))/100</f>
        <v>25162.5</v>
      </c>
      <c r="AG770" s="26">
        <f>P770+AF770</f>
        <v>64812.5</v>
      </c>
      <c r="AH770" s="26">
        <f>(AG770*AA770)/100</f>
        <v>64812.5</v>
      </c>
      <c r="AI770" s="26">
        <v>10000000</v>
      </c>
      <c r="AJ770" s="26">
        <f>IF((AI770-AH770) &gt; 1,0,IF((AI770-AH770)&lt;0,AH770-AI770,AI770-AH770))</f>
        <v>0</v>
      </c>
      <c r="AK770" s="26">
        <v>0.02</v>
      </c>
      <c r="AL770" s="26">
        <f>ROUND(AJ770*(AK770/100),2)</f>
        <v>0</v>
      </c>
      <c r="AM770" s="3" t="s">
        <v>83</v>
      </c>
    </row>
    <row r="771" spans="1:39" x14ac:dyDescent="0.25">
      <c r="A771" s="23"/>
      <c r="B771" s="24"/>
      <c r="C771" s="23"/>
      <c r="D771" s="23"/>
      <c r="E771" s="23"/>
      <c r="F771" s="23"/>
      <c r="G771" s="24"/>
      <c r="H771" s="23"/>
      <c r="I771" s="23"/>
      <c r="J771" s="23">
        <v>0</v>
      </c>
      <c r="K771" s="23">
        <v>0</v>
      </c>
      <c r="L771" s="23">
        <v>1.75</v>
      </c>
      <c r="M771" s="23" t="s">
        <v>59</v>
      </c>
      <c r="N771" s="25">
        <f>((J771*400)+(K771*100))+L771</f>
        <v>1.75</v>
      </c>
      <c r="O771" s="26">
        <v>2600</v>
      </c>
      <c r="P771" s="26">
        <f>N771*O771</f>
        <v>4550</v>
      </c>
      <c r="Q771" s="23">
        <v>1</v>
      </c>
      <c r="R771" s="23" t="s">
        <v>2508</v>
      </c>
      <c r="S771" s="27" t="s">
        <v>2509</v>
      </c>
      <c r="T771" s="23" t="s">
        <v>2510</v>
      </c>
      <c r="U771" s="23" t="s">
        <v>2511</v>
      </c>
      <c r="V771" s="24" t="s">
        <v>2515</v>
      </c>
      <c r="W771" s="23" t="s">
        <v>403</v>
      </c>
      <c r="X771" s="23" t="s">
        <v>49</v>
      </c>
      <c r="Y771" s="23" t="s">
        <v>50</v>
      </c>
      <c r="Z771" s="23">
        <v>7</v>
      </c>
      <c r="AA771" s="28">
        <v>100</v>
      </c>
      <c r="AB771" s="26">
        <v>6100</v>
      </c>
      <c r="AC771" s="26">
        <f>Z771*AB771</f>
        <v>42700</v>
      </c>
      <c r="AD771" s="28">
        <v>36</v>
      </c>
      <c r="AE771" s="28">
        <v>62</v>
      </c>
      <c r="AF771" s="26">
        <f>(AC771*(100-AE771))/100</f>
        <v>16226</v>
      </c>
      <c r="AG771" s="26">
        <f>P771+AF771</f>
        <v>20776</v>
      </c>
      <c r="AH771" s="26">
        <f>(AG771*AA771)/100</f>
        <v>20776</v>
      </c>
      <c r="AI771" s="26">
        <v>10000000</v>
      </c>
      <c r="AJ771" s="26">
        <f>IF((AI771-AH771) &gt; 1,0,IF((AI771-AH771)&lt;0,AH771-AI771,AI771-AH771))</f>
        <v>0</v>
      </c>
      <c r="AK771" s="26">
        <v>0.02</v>
      </c>
      <c r="AL771" s="26">
        <f>ROUND(AJ771*(AK771/100),2)</f>
        <v>0</v>
      </c>
      <c r="AM771" s="3" t="s">
        <v>421</v>
      </c>
    </row>
    <row r="772" spans="1:39" x14ac:dyDescent="0.25">
      <c r="A772" s="23"/>
      <c r="B772" s="24"/>
      <c r="C772" s="23"/>
      <c r="D772" s="23"/>
      <c r="E772" s="23"/>
      <c r="F772" s="23"/>
      <c r="G772" s="24"/>
      <c r="H772" s="23"/>
      <c r="I772" s="23"/>
      <c r="J772" s="23"/>
      <c r="K772" s="23"/>
      <c r="L772" s="23"/>
      <c r="M772" s="23"/>
      <c r="N772" s="25"/>
      <c r="O772" s="26"/>
      <c r="P772" s="26"/>
      <c r="Q772" s="23"/>
      <c r="R772" s="23"/>
      <c r="S772" s="27"/>
      <c r="T772" s="23"/>
      <c r="U772" s="23"/>
      <c r="V772" s="24"/>
      <c r="W772" s="23"/>
      <c r="X772" s="23"/>
      <c r="Y772" s="23"/>
      <c r="Z772" s="23"/>
      <c r="AA772" s="28"/>
      <c r="AB772" s="26"/>
      <c r="AC772" s="26"/>
      <c r="AD772" s="28"/>
      <c r="AE772" s="28"/>
      <c r="AF772" s="26"/>
      <c r="AG772" s="26" t="s">
        <v>60</v>
      </c>
      <c r="AH772" s="26">
        <f>SUM(AH767:AH771)</f>
        <v>5171425</v>
      </c>
      <c r="AI772" s="26"/>
      <c r="AJ772" s="26">
        <f>SUM(AJ767:AJ771)</f>
        <v>0</v>
      </c>
      <c r="AK772" s="26"/>
      <c r="AL772" s="26">
        <f>SUM(AL767:AL771)</f>
        <v>0</v>
      </c>
    </row>
    <row r="773" spans="1:39" x14ac:dyDescent="0.25">
      <c r="A773" s="23" t="s">
        <v>2516</v>
      </c>
      <c r="B773" s="24" t="s">
        <v>2517</v>
      </c>
      <c r="C773" s="23" t="s">
        <v>2518</v>
      </c>
      <c r="D773" s="23" t="s">
        <v>2519</v>
      </c>
      <c r="E773" s="23">
        <v>324</v>
      </c>
      <c r="F773" s="23" t="s">
        <v>2520</v>
      </c>
      <c r="G773" s="24" t="s">
        <v>2521</v>
      </c>
      <c r="H773" s="23" t="s">
        <v>43</v>
      </c>
      <c r="I773" s="23" t="s">
        <v>2522</v>
      </c>
      <c r="J773" s="23">
        <v>5</v>
      </c>
      <c r="K773" s="23">
        <v>0</v>
      </c>
      <c r="L773" s="23">
        <v>0</v>
      </c>
      <c r="M773" s="23" t="s">
        <v>75</v>
      </c>
      <c r="N773" s="25">
        <f>((J773*400)+(K773*100))+L773</f>
        <v>2000</v>
      </c>
      <c r="O773" s="26">
        <v>3250</v>
      </c>
      <c r="P773" s="26">
        <f>N773*O773</f>
        <v>6500000</v>
      </c>
      <c r="Q773" s="23"/>
      <c r="R773" s="23"/>
      <c r="S773" s="27"/>
      <c r="T773" s="23"/>
      <c r="U773" s="23"/>
      <c r="V773" s="24"/>
      <c r="W773" s="23"/>
      <c r="X773" s="23"/>
      <c r="Y773" s="23"/>
      <c r="Z773" s="23"/>
      <c r="AA773" s="28"/>
      <c r="AB773" s="26"/>
      <c r="AC773" s="26"/>
      <c r="AD773" s="28"/>
      <c r="AE773" s="28"/>
      <c r="AF773" s="26"/>
      <c r="AG773" s="26">
        <f>AF773+P773</f>
        <v>6500000</v>
      </c>
      <c r="AH773" s="26">
        <f>AG773</f>
        <v>6500000</v>
      </c>
      <c r="AI773" s="26">
        <v>50000000</v>
      </c>
      <c r="AJ773" s="26">
        <f>IF((AI773-AH773) &gt; 1,0,IF((AI773-AH773)&lt;0,AH773-AI773,AI773-AH773))</f>
        <v>0</v>
      </c>
      <c r="AK773" s="26">
        <v>0.01</v>
      </c>
      <c r="AL773" s="26">
        <f>AJ773*(AK773/100)</f>
        <v>0</v>
      </c>
    </row>
    <row r="774" spans="1:39" x14ac:dyDescent="0.25">
      <c r="A774" s="23"/>
      <c r="B774" s="24"/>
      <c r="C774" s="23"/>
      <c r="D774" s="23"/>
      <c r="E774" s="23"/>
      <c r="F774" s="23"/>
      <c r="G774" s="24"/>
      <c r="H774" s="23"/>
      <c r="I774" s="23"/>
      <c r="J774" s="23"/>
      <c r="K774" s="23"/>
      <c r="L774" s="23"/>
      <c r="M774" s="23"/>
      <c r="N774" s="25"/>
      <c r="O774" s="26"/>
      <c r="P774" s="26"/>
      <c r="Q774" s="23"/>
      <c r="R774" s="23"/>
      <c r="S774" s="27"/>
      <c r="T774" s="23"/>
      <c r="U774" s="23"/>
      <c r="V774" s="24"/>
      <c r="W774" s="23"/>
      <c r="X774" s="23"/>
      <c r="Y774" s="23"/>
      <c r="Z774" s="23"/>
      <c r="AA774" s="28"/>
      <c r="AB774" s="26"/>
      <c r="AC774" s="26"/>
      <c r="AD774" s="28"/>
      <c r="AE774" s="28"/>
      <c r="AF774" s="26"/>
      <c r="AG774" s="26" t="s">
        <v>60</v>
      </c>
      <c r="AH774" s="26">
        <f>AH773</f>
        <v>6500000</v>
      </c>
      <c r="AI774" s="26"/>
      <c r="AJ774" s="26">
        <f>AJ773</f>
        <v>0</v>
      </c>
      <c r="AK774" s="26"/>
      <c r="AL774" s="26">
        <f>AL773</f>
        <v>0</v>
      </c>
    </row>
    <row r="775" spans="1:39" x14ac:dyDescent="0.25">
      <c r="A775" s="23" t="s">
        <v>2523</v>
      </c>
      <c r="B775" s="24" t="s">
        <v>2524</v>
      </c>
      <c r="C775" s="23" t="s">
        <v>2525</v>
      </c>
      <c r="D775" s="23" t="s">
        <v>2526</v>
      </c>
      <c r="E775" s="23">
        <v>325</v>
      </c>
      <c r="F775" s="23" t="s">
        <v>2527</v>
      </c>
      <c r="G775" s="24" t="s">
        <v>2528</v>
      </c>
      <c r="H775" s="23" t="s">
        <v>43</v>
      </c>
      <c r="I775" s="23" t="s">
        <v>2529</v>
      </c>
      <c r="J775" s="23">
        <v>0</v>
      </c>
      <c r="K775" s="23">
        <v>3</v>
      </c>
      <c r="L775" s="23">
        <v>87</v>
      </c>
      <c r="M775" s="23" t="s">
        <v>75</v>
      </c>
      <c r="N775" s="25">
        <f>((J775*400)+(K775*100))+L775</f>
        <v>387</v>
      </c>
      <c r="O775" s="26">
        <v>2000</v>
      </c>
      <c r="P775" s="26">
        <f>N775*O775</f>
        <v>774000</v>
      </c>
      <c r="Q775" s="23"/>
      <c r="R775" s="23"/>
      <c r="S775" s="27"/>
      <c r="T775" s="23"/>
      <c r="U775" s="23"/>
      <c r="V775" s="24"/>
      <c r="W775" s="23"/>
      <c r="X775" s="23"/>
      <c r="Y775" s="23"/>
      <c r="Z775" s="23"/>
      <c r="AA775" s="28"/>
      <c r="AB775" s="26"/>
      <c r="AC775" s="26"/>
      <c r="AD775" s="28"/>
      <c r="AE775" s="28"/>
      <c r="AF775" s="26"/>
      <c r="AG775" s="26">
        <f>AF775+P775</f>
        <v>774000</v>
      </c>
      <c r="AH775" s="26">
        <f>AG775</f>
        <v>774000</v>
      </c>
      <c r="AI775" s="26">
        <v>50000000</v>
      </c>
      <c r="AJ775" s="26">
        <f>IF((AI775-AH775) &gt; 1,0,IF((AI775-AH775)&lt;0,AH775-AI775,AI775-AH775))</f>
        <v>0</v>
      </c>
      <c r="AK775" s="26">
        <v>0.01</v>
      </c>
      <c r="AL775" s="26">
        <f>AJ775*(AK775/100)</f>
        <v>0</v>
      </c>
    </row>
    <row r="776" spans="1:39" x14ac:dyDescent="0.25">
      <c r="A776" s="23"/>
      <c r="B776" s="24"/>
      <c r="C776" s="23"/>
      <c r="D776" s="23"/>
      <c r="E776" s="23"/>
      <c r="F776" s="23"/>
      <c r="G776" s="24"/>
      <c r="H776" s="23"/>
      <c r="I776" s="23"/>
      <c r="J776" s="23">
        <v>0</v>
      </c>
      <c r="K776" s="23">
        <v>0</v>
      </c>
      <c r="L776" s="23">
        <v>13</v>
      </c>
      <c r="M776" s="23" t="s">
        <v>75</v>
      </c>
      <c r="N776" s="25">
        <f>((J776*400)+(K776*100))+L776</f>
        <v>13</v>
      </c>
      <c r="O776" s="26">
        <v>2000</v>
      </c>
      <c r="P776" s="26">
        <f>N776*O776</f>
        <v>26000</v>
      </c>
      <c r="Q776" s="23">
        <v>1</v>
      </c>
      <c r="R776" s="23" t="s">
        <v>2523</v>
      </c>
      <c r="S776" s="27" t="s">
        <v>2524</v>
      </c>
      <c r="T776" s="23" t="s">
        <v>2525</v>
      </c>
      <c r="U776" s="23" t="s">
        <v>2530</v>
      </c>
      <c r="V776" s="24" t="s">
        <v>2531</v>
      </c>
      <c r="W776" s="23" t="s">
        <v>158</v>
      </c>
      <c r="X776" s="23" t="s">
        <v>80</v>
      </c>
      <c r="Y776" s="23" t="s">
        <v>571</v>
      </c>
      <c r="Z776" s="23">
        <v>52</v>
      </c>
      <c r="AA776" s="28">
        <v>100</v>
      </c>
      <c r="AB776" s="26">
        <v>5600</v>
      </c>
      <c r="AC776" s="26">
        <f>Z776*AB776</f>
        <v>291200</v>
      </c>
      <c r="AD776" s="28">
        <v>12</v>
      </c>
      <c r="AE776" s="28">
        <v>50</v>
      </c>
      <c r="AF776" s="26">
        <f>(AC776*(100-AE776))/100</f>
        <v>145600</v>
      </c>
      <c r="AG776" s="26">
        <f>P776+AF776</f>
        <v>171600</v>
      </c>
      <c r="AH776" s="26">
        <f>(AG776*AA776)/100</f>
        <v>171600</v>
      </c>
      <c r="AI776" s="26">
        <v>50000000</v>
      </c>
      <c r="AJ776" s="26">
        <f>IF((AI776-AH776) &gt; 1,0,IF((AI776-AH776)&lt;0,AH776-AI776,AI776-AH776))</f>
        <v>0</v>
      </c>
      <c r="AK776" s="26">
        <v>0.01</v>
      </c>
      <c r="AL776" s="26">
        <f>ROUND(AJ776*(AK776/100),2)</f>
        <v>0</v>
      </c>
      <c r="AM776" s="3" t="s">
        <v>159</v>
      </c>
    </row>
    <row r="777" spans="1:39" x14ac:dyDescent="0.25">
      <c r="A777" s="23"/>
      <c r="B777" s="24"/>
      <c r="C777" s="23"/>
      <c r="D777" s="23"/>
      <c r="E777" s="23"/>
      <c r="F777" s="23"/>
      <c r="G777" s="24"/>
      <c r="H777" s="23"/>
      <c r="I777" s="23"/>
      <c r="J777" s="23"/>
      <c r="K777" s="23"/>
      <c r="L777" s="23"/>
      <c r="M777" s="23"/>
      <c r="N777" s="25"/>
      <c r="O777" s="26"/>
      <c r="P777" s="26"/>
      <c r="Q777" s="23"/>
      <c r="R777" s="23"/>
      <c r="S777" s="27"/>
      <c r="T777" s="23"/>
      <c r="U777" s="23"/>
      <c r="V777" s="24"/>
      <c r="W777" s="23"/>
      <c r="X777" s="23"/>
      <c r="Y777" s="23"/>
      <c r="Z777" s="23"/>
      <c r="AA777" s="28"/>
      <c r="AB777" s="26"/>
      <c r="AC777" s="26"/>
      <c r="AD777" s="28"/>
      <c r="AE777" s="28"/>
      <c r="AF777" s="26"/>
      <c r="AG777" s="26" t="s">
        <v>60</v>
      </c>
      <c r="AH777" s="26">
        <f>SUM(AH775:AH776)</f>
        <v>945600</v>
      </c>
      <c r="AI777" s="26"/>
      <c r="AJ777" s="26">
        <f>SUM(AJ775:AJ776)</f>
        <v>0</v>
      </c>
      <c r="AK777" s="26"/>
      <c r="AL777" s="26">
        <f>SUM(AL775:AL776)</f>
        <v>0</v>
      </c>
    </row>
    <row r="778" spans="1:39" x14ac:dyDescent="0.25">
      <c r="A778" s="23" t="s">
        <v>2532</v>
      </c>
      <c r="B778" s="24" t="s">
        <v>2533</v>
      </c>
      <c r="C778" s="23" t="s">
        <v>2534</v>
      </c>
      <c r="D778" s="23" t="s">
        <v>2535</v>
      </c>
      <c r="E778" s="23">
        <v>326</v>
      </c>
      <c r="F778" s="23" t="s">
        <v>2536</v>
      </c>
      <c r="G778" s="24" t="s">
        <v>2537</v>
      </c>
      <c r="H778" s="23" t="s">
        <v>43</v>
      </c>
      <c r="I778" s="23" t="s">
        <v>2538</v>
      </c>
      <c r="J778" s="23">
        <v>0</v>
      </c>
      <c r="K778" s="23">
        <v>3</v>
      </c>
      <c r="L778" s="23">
        <v>90.1</v>
      </c>
      <c r="M778" s="23" t="s">
        <v>68</v>
      </c>
      <c r="N778" s="25">
        <f>((J778*400)+(K778*100))+L778</f>
        <v>390.1</v>
      </c>
      <c r="O778" s="26">
        <v>2600</v>
      </c>
      <c r="P778" s="26">
        <f>N778*O778</f>
        <v>1014260.0000000001</v>
      </c>
      <c r="Q778" s="23"/>
      <c r="R778" s="23"/>
      <c r="S778" s="27"/>
      <c r="T778" s="23"/>
      <c r="U778" s="23"/>
      <c r="V778" s="24"/>
      <c r="W778" s="23"/>
      <c r="X778" s="23"/>
      <c r="Y778" s="23"/>
      <c r="Z778" s="23"/>
      <c r="AA778" s="28"/>
      <c r="AB778" s="26"/>
      <c r="AC778" s="26"/>
      <c r="AD778" s="28"/>
      <c r="AE778" s="28"/>
      <c r="AF778" s="26"/>
      <c r="AG778" s="26">
        <f>AF778+P778</f>
        <v>1014260.0000000001</v>
      </c>
      <c r="AH778" s="26">
        <f>AG778</f>
        <v>1014260.0000000001</v>
      </c>
      <c r="AI778" s="26">
        <v>0</v>
      </c>
      <c r="AJ778" s="26">
        <f>IF((AI778-AH778) &gt; 1,0,IF((AI778-AH778)&lt;0,AH778-AI778,AI778-AH778))</f>
        <v>1014260.0000000001</v>
      </c>
      <c r="AK778" s="26">
        <v>0.3</v>
      </c>
      <c r="AL778" s="26">
        <f>AJ778*(AK778/100)</f>
        <v>3042.78</v>
      </c>
    </row>
    <row r="779" spans="1:39" x14ac:dyDescent="0.25">
      <c r="A779" s="23"/>
      <c r="B779" s="24"/>
      <c r="C779" s="23"/>
      <c r="D779" s="23"/>
      <c r="E779" s="23">
        <v>327</v>
      </c>
      <c r="F779" s="23" t="s">
        <v>2539</v>
      </c>
      <c r="G779" s="24" t="s">
        <v>2540</v>
      </c>
      <c r="H779" s="23" t="s">
        <v>43</v>
      </c>
      <c r="I779" s="23" t="s">
        <v>2541</v>
      </c>
      <c r="J779" s="23">
        <v>1</v>
      </c>
      <c r="K779" s="23">
        <v>0</v>
      </c>
      <c r="L779" s="23">
        <v>99.3</v>
      </c>
      <c r="M779" s="23" t="s">
        <v>75</v>
      </c>
      <c r="N779" s="25">
        <f>((J779*400)+(K779*100))+L779</f>
        <v>499.3</v>
      </c>
      <c r="O779" s="26">
        <v>2600</v>
      </c>
      <c r="P779" s="26">
        <f>N779*O779</f>
        <v>1298180</v>
      </c>
      <c r="Q779" s="23"/>
      <c r="R779" s="23"/>
      <c r="S779" s="27"/>
      <c r="T779" s="23"/>
      <c r="U779" s="23"/>
      <c r="V779" s="24"/>
      <c r="W779" s="23"/>
      <c r="X779" s="23"/>
      <c r="Y779" s="23"/>
      <c r="Z779" s="23"/>
      <c r="AA779" s="28"/>
      <c r="AB779" s="26"/>
      <c r="AC779" s="26"/>
      <c r="AD779" s="28"/>
      <c r="AE779" s="28"/>
      <c r="AF779" s="26"/>
      <c r="AG779" s="26">
        <f>AF779+P779</f>
        <v>1298180</v>
      </c>
      <c r="AH779" s="26">
        <f>AG779</f>
        <v>1298180</v>
      </c>
      <c r="AI779" s="26">
        <v>50000000</v>
      </c>
      <c r="AJ779" s="26">
        <f>IF((AI779-AH779) &gt; 1,0,IF((AI779-AH779)&lt;0,AH779-AI779,AI779-AH779))</f>
        <v>0</v>
      </c>
      <c r="AK779" s="26">
        <v>0.01</v>
      </c>
      <c r="AL779" s="26">
        <f>AJ779*(AK779/100)</f>
        <v>0</v>
      </c>
    </row>
    <row r="780" spans="1:39" x14ac:dyDescent="0.25">
      <c r="A780" s="23"/>
      <c r="B780" s="24"/>
      <c r="C780" s="23"/>
      <c r="D780" s="23"/>
      <c r="E780" s="23"/>
      <c r="F780" s="23"/>
      <c r="G780" s="24"/>
      <c r="H780" s="23"/>
      <c r="I780" s="23"/>
      <c r="J780" s="23">
        <v>0</v>
      </c>
      <c r="K780" s="23">
        <v>0</v>
      </c>
      <c r="L780" s="23">
        <v>18</v>
      </c>
      <c r="M780" s="23" t="s">
        <v>59</v>
      </c>
      <c r="N780" s="25">
        <f>((J780*400)+(K780*100))+L780</f>
        <v>18</v>
      </c>
      <c r="O780" s="26">
        <v>2600</v>
      </c>
      <c r="P780" s="26">
        <f>N780*O780</f>
        <v>46800</v>
      </c>
      <c r="Q780" s="23">
        <v>1</v>
      </c>
      <c r="R780" s="23" t="s">
        <v>2532</v>
      </c>
      <c r="S780" s="27" t="s">
        <v>2533</v>
      </c>
      <c r="T780" s="23" t="s">
        <v>2534</v>
      </c>
      <c r="U780" s="23" t="s">
        <v>2542</v>
      </c>
      <c r="V780" s="24" t="s">
        <v>2543</v>
      </c>
      <c r="W780" s="23" t="s">
        <v>48</v>
      </c>
      <c r="X780" s="23" t="s">
        <v>49</v>
      </c>
      <c r="Y780" s="23" t="s">
        <v>50</v>
      </c>
      <c r="Z780" s="23">
        <v>72</v>
      </c>
      <c r="AA780" s="28">
        <v>100</v>
      </c>
      <c r="AB780" s="26">
        <v>8300</v>
      </c>
      <c r="AC780" s="26">
        <f>Z780*AB780</f>
        <v>597600</v>
      </c>
      <c r="AD780" s="28">
        <v>12</v>
      </c>
      <c r="AE780" s="28">
        <v>14</v>
      </c>
      <c r="AF780" s="26">
        <f>(AC780*(100-AE780))/100</f>
        <v>513936</v>
      </c>
      <c r="AG780" s="26">
        <f>P780+AF780</f>
        <v>560736</v>
      </c>
      <c r="AH780" s="26">
        <f>(AG780*AA780)/100</f>
        <v>560736</v>
      </c>
      <c r="AI780" s="26">
        <v>50000000</v>
      </c>
      <c r="AJ780" s="26">
        <f>IF((AI780-AH780) &gt; 1,0,IF((AI780-AH780)&lt;0,AH780-AI780,AI780-AH780))</f>
        <v>0</v>
      </c>
      <c r="AK780" s="26">
        <v>0.02</v>
      </c>
      <c r="AL780" s="26">
        <f>ROUND(AJ780*(AK780/100),2)</f>
        <v>0</v>
      </c>
      <c r="AM780" s="3" t="s">
        <v>51</v>
      </c>
    </row>
    <row r="781" spans="1:39" x14ac:dyDescent="0.25">
      <c r="A781" s="23"/>
      <c r="B781" s="24"/>
      <c r="C781" s="23"/>
      <c r="D781" s="23"/>
      <c r="E781" s="23"/>
      <c r="F781" s="23"/>
      <c r="G781" s="24"/>
      <c r="H781" s="23"/>
      <c r="I781" s="23"/>
      <c r="J781" s="23"/>
      <c r="K781" s="23"/>
      <c r="L781" s="23"/>
      <c r="M781" s="23"/>
      <c r="N781" s="25"/>
      <c r="O781" s="26"/>
      <c r="P781" s="26"/>
      <c r="Q781" s="23"/>
      <c r="R781" s="23"/>
      <c r="S781" s="27"/>
      <c r="T781" s="23"/>
      <c r="U781" s="23"/>
      <c r="V781" s="24"/>
      <c r="W781" s="23"/>
      <c r="X781" s="23"/>
      <c r="Y781" s="23"/>
      <c r="Z781" s="23"/>
      <c r="AA781" s="28"/>
      <c r="AB781" s="26"/>
      <c r="AC781" s="26"/>
      <c r="AD781" s="28"/>
      <c r="AE781" s="28"/>
      <c r="AF781" s="26"/>
      <c r="AG781" s="26" t="s">
        <v>60</v>
      </c>
      <c r="AH781" s="26">
        <f>SUM(AH778:AH780)</f>
        <v>2873176</v>
      </c>
      <c r="AI781" s="26"/>
      <c r="AJ781" s="26">
        <f>SUM(AJ778:AJ780)</f>
        <v>1014260.0000000001</v>
      </c>
      <c r="AK781" s="26"/>
      <c r="AL781" s="26">
        <f>SUM(AL778:AL780)</f>
        <v>3042.78</v>
      </c>
    </row>
    <row r="782" spans="1:39" x14ac:dyDescent="0.25">
      <c r="A782" s="23" t="s">
        <v>2544</v>
      </c>
      <c r="B782" s="24" t="s">
        <v>2545</v>
      </c>
      <c r="C782" s="23" t="s">
        <v>2546</v>
      </c>
      <c r="D782" s="23" t="s">
        <v>2547</v>
      </c>
      <c r="E782" s="23">
        <v>328</v>
      </c>
      <c r="F782" s="23" t="s">
        <v>2548</v>
      </c>
      <c r="G782" s="24" t="s">
        <v>2549</v>
      </c>
      <c r="H782" s="23" t="s">
        <v>43</v>
      </c>
      <c r="I782" s="23" t="s">
        <v>2550</v>
      </c>
      <c r="J782" s="23">
        <v>0</v>
      </c>
      <c r="K782" s="23">
        <v>1</v>
      </c>
      <c r="L782" s="23">
        <v>0</v>
      </c>
      <c r="M782" s="23" t="s">
        <v>255</v>
      </c>
      <c r="N782" s="25">
        <f>((J782*400)+(K782*100))+L782</f>
        <v>100</v>
      </c>
      <c r="O782" s="26">
        <v>5000</v>
      </c>
      <c r="P782" s="26">
        <f>N782*O782</f>
        <v>500000</v>
      </c>
      <c r="Q782" s="23">
        <v>1</v>
      </c>
      <c r="R782" s="23" t="s">
        <v>2544</v>
      </c>
      <c r="S782" s="27" t="s">
        <v>2545</v>
      </c>
      <c r="T782" s="23" t="s">
        <v>2546</v>
      </c>
      <c r="U782" s="23" t="s">
        <v>2551</v>
      </c>
      <c r="V782" s="24" t="s">
        <v>2552</v>
      </c>
      <c r="W782" s="23" t="s">
        <v>48</v>
      </c>
      <c r="X782" s="23" t="s">
        <v>49</v>
      </c>
      <c r="Y782" s="23" t="s">
        <v>50</v>
      </c>
      <c r="Z782" s="23">
        <v>260</v>
      </c>
      <c r="AA782" s="28">
        <v>100</v>
      </c>
      <c r="AB782" s="26">
        <v>8300</v>
      </c>
      <c r="AC782" s="26">
        <f>Z782*AB782</f>
        <v>2158000</v>
      </c>
      <c r="AD782" s="28">
        <v>17</v>
      </c>
      <c r="AE782" s="28">
        <v>24</v>
      </c>
      <c r="AF782" s="26">
        <f>(AC782*(100-AE782))/100</f>
        <v>1640080</v>
      </c>
      <c r="AG782" s="26">
        <f>P782+AF782</f>
        <v>2140080</v>
      </c>
      <c r="AH782" s="26">
        <f>(AG782*AA782)/100</f>
        <v>2140080</v>
      </c>
      <c r="AI782" s="26">
        <v>50000000</v>
      </c>
      <c r="AJ782" s="26">
        <f>IF((AI782-AH782) &gt; 1,0,IF((AI782-AH782)&lt;0,AH782-AI782,AI782-AH782))</f>
        <v>0</v>
      </c>
      <c r="AK782" s="26">
        <v>0.02</v>
      </c>
      <c r="AL782" s="26">
        <f>ROUND(AJ782*(AK782/100),2)</f>
        <v>0</v>
      </c>
      <c r="AM782" s="3" t="s">
        <v>51</v>
      </c>
    </row>
    <row r="783" spans="1:39" x14ac:dyDescent="0.25">
      <c r="A783" s="23"/>
      <c r="B783" s="24"/>
      <c r="C783" s="23"/>
      <c r="D783" s="23"/>
      <c r="E783" s="23"/>
      <c r="F783" s="23"/>
      <c r="G783" s="24"/>
      <c r="H783" s="23"/>
      <c r="I783" s="23"/>
      <c r="J783" s="23"/>
      <c r="K783" s="23"/>
      <c r="L783" s="23"/>
      <c r="M783" s="23"/>
      <c r="N783" s="25"/>
      <c r="O783" s="26"/>
      <c r="P783" s="26"/>
      <c r="Q783" s="23"/>
      <c r="R783" s="23"/>
      <c r="S783" s="27"/>
      <c r="T783" s="23"/>
      <c r="U783" s="23"/>
      <c r="V783" s="24"/>
      <c r="W783" s="23"/>
      <c r="X783" s="23"/>
      <c r="Y783" s="23"/>
      <c r="Z783" s="23"/>
      <c r="AA783" s="28"/>
      <c r="AB783" s="26"/>
      <c r="AC783" s="26"/>
      <c r="AD783" s="28"/>
      <c r="AE783" s="28"/>
      <c r="AF783" s="26"/>
      <c r="AG783" s="26" t="s">
        <v>60</v>
      </c>
      <c r="AH783" s="26">
        <f>AH782</f>
        <v>2140080</v>
      </c>
      <c r="AI783" s="26"/>
      <c r="AJ783" s="26">
        <f>AJ782</f>
        <v>0</v>
      </c>
      <c r="AK783" s="26"/>
      <c r="AL783" s="26">
        <f>AL782</f>
        <v>0</v>
      </c>
    </row>
    <row r="784" spans="1:39" x14ac:dyDescent="0.25">
      <c r="A784" s="23" t="s">
        <v>2553</v>
      </c>
      <c r="B784" s="24" t="s">
        <v>2554</v>
      </c>
      <c r="C784" s="23" t="s">
        <v>2555</v>
      </c>
      <c r="D784" s="23" t="s">
        <v>2556</v>
      </c>
      <c r="E784" s="23">
        <v>329</v>
      </c>
      <c r="F784" s="23" t="s">
        <v>2557</v>
      </c>
      <c r="G784" s="24" t="s">
        <v>2558</v>
      </c>
      <c r="H784" s="23" t="s">
        <v>43</v>
      </c>
      <c r="I784" s="23" t="s">
        <v>2559</v>
      </c>
      <c r="J784" s="23">
        <v>0</v>
      </c>
      <c r="K784" s="23">
        <v>2</v>
      </c>
      <c r="L784" s="23">
        <v>68</v>
      </c>
      <c r="M784" s="23" t="s">
        <v>75</v>
      </c>
      <c r="N784" s="25">
        <f>((J784*400)+(K784*100))+L784</f>
        <v>268</v>
      </c>
      <c r="O784" s="26">
        <v>1500</v>
      </c>
      <c r="P784" s="26">
        <f>N784*O784</f>
        <v>402000</v>
      </c>
      <c r="Q784" s="23"/>
      <c r="R784" s="23"/>
      <c r="S784" s="27"/>
      <c r="T784" s="23"/>
      <c r="U784" s="23"/>
      <c r="V784" s="24"/>
      <c r="W784" s="23"/>
      <c r="X784" s="23"/>
      <c r="Y784" s="23"/>
      <c r="Z784" s="23"/>
      <c r="AA784" s="28"/>
      <c r="AB784" s="26"/>
      <c r="AC784" s="26"/>
      <c r="AD784" s="28"/>
      <c r="AE784" s="28"/>
      <c r="AF784" s="26"/>
      <c r="AG784" s="26">
        <f>AF784+P784</f>
        <v>402000</v>
      </c>
      <c r="AH784" s="26">
        <f>AG784</f>
        <v>402000</v>
      </c>
      <c r="AI784" s="26">
        <v>50000000</v>
      </c>
      <c r="AJ784" s="26">
        <f t="shared" ref="AJ784:AJ813" si="124">IF((AI784-AH784) &gt; 1,0,IF((AI784-AH784)&lt;0,AH784-AI784,AI784-AH784))</f>
        <v>0</v>
      </c>
      <c r="AK784" s="26">
        <v>0.01</v>
      </c>
      <c r="AL784" s="26">
        <f>AJ784*(AK784/100)</f>
        <v>0</v>
      </c>
    </row>
    <row r="785" spans="1:39" x14ac:dyDescent="0.25">
      <c r="A785" s="23"/>
      <c r="B785" s="24"/>
      <c r="C785" s="23"/>
      <c r="D785" s="23"/>
      <c r="E785" s="23">
        <v>330</v>
      </c>
      <c r="F785" s="23" t="s">
        <v>2560</v>
      </c>
      <c r="G785" s="24" t="s">
        <v>2561</v>
      </c>
      <c r="H785" s="23" t="s">
        <v>43</v>
      </c>
      <c r="I785" s="23" t="s">
        <v>2562</v>
      </c>
      <c r="J785" s="23">
        <v>2</v>
      </c>
      <c r="K785" s="23">
        <v>1</v>
      </c>
      <c r="L785" s="23">
        <v>49</v>
      </c>
      <c r="M785" s="23" t="s">
        <v>75</v>
      </c>
      <c r="N785" s="25">
        <f>((J785*400)+(K785*100))+L785</f>
        <v>949</v>
      </c>
      <c r="O785" s="26">
        <v>1500</v>
      </c>
      <c r="P785" s="26">
        <f>N785*O785</f>
        <v>1423500</v>
      </c>
      <c r="Q785" s="23"/>
      <c r="R785" s="23"/>
      <c r="S785" s="27"/>
      <c r="T785" s="23"/>
      <c r="U785" s="23"/>
      <c r="V785" s="24"/>
      <c r="W785" s="23"/>
      <c r="X785" s="23"/>
      <c r="Y785" s="23"/>
      <c r="Z785" s="23"/>
      <c r="AA785" s="28"/>
      <c r="AB785" s="26"/>
      <c r="AC785" s="26"/>
      <c r="AD785" s="28"/>
      <c r="AE785" s="28"/>
      <c r="AF785" s="26"/>
      <c r="AG785" s="26">
        <f>AF785+P785</f>
        <v>1423500</v>
      </c>
      <c r="AH785" s="26">
        <f>AG785</f>
        <v>1423500</v>
      </c>
      <c r="AI785" s="26">
        <v>50000000</v>
      </c>
      <c r="AJ785" s="26">
        <f t="shared" si="124"/>
        <v>0</v>
      </c>
      <c r="AK785" s="26">
        <v>0.01</v>
      </c>
      <c r="AL785" s="26">
        <f>AJ785*(AK785/100)</f>
        <v>0</v>
      </c>
    </row>
    <row r="786" spans="1:39" x14ac:dyDescent="0.25">
      <c r="A786" s="23"/>
      <c r="B786" s="24"/>
      <c r="C786" s="23"/>
      <c r="D786" s="23"/>
      <c r="E786" s="23">
        <v>331</v>
      </c>
      <c r="F786" s="23" t="s">
        <v>2563</v>
      </c>
      <c r="G786" s="24" t="s">
        <v>2564</v>
      </c>
      <c r="H786" s="23" t="s">
        <v>43</v>
      </c>
      <c r="I786" s="23" t="s">
        <v>2565</v>
      </c>
      <c r="J786" s="23">
        <v>10</v>
      </c>
      <c r="K786" s="23">
        <v>1</v>
      </c>
      <c r="L786" s="23">
        <v>52.72</v>
      </c>
      <c r="M786" s="23" t="s">
        <v>75</v>
      </c>
      <c r="N786" s="25">
        <f>((J786*400)+(K786*100))+L786</f>
        <v>4152.72</v>
      </c>
      <c r="O786" s="26">
        <v>14000</v>
      </c>
      <c r="P786" s="26">
        <f>N786*O786</f>
        <v>58138080</v>
      </c>
      <c r="Q786" s="23"/>
      <c r="R786" s="23"/>
      <c r="S786" s="27"/>
      <c r="T786" s="23"/>
      <c r="U786" s="23"/>
      <c r="V786" s="24"/>
      <c r="W786" s="23"/>
      <c r="X786" s="23"/>
      <c r="Y786" s="23"/>
      <c r="Z786" s="23"/>
      <c r="AA786" s="28"/>
      <c r="AB786" s="26"/>
      <c r="AC786" s="26"/>
      <c r="AD786" s="28"/>
      <c r="AE786" s="28"/>
      <c r="AF786" s="26"/>
      <c r="AG786" s="26">
        <f>AF786+P786</f>
        <v>58138080</v>
      </c>
      <c r="AH786" s="26">
        <f>AG786</f>
        <v>58138080</v>
      </c>
      <c r="AI786" s="26">
        <v>50000000</v>
      </c>
      <c r="AJ786" s="26">
        <f t="shared" si="124"/>
        <v>8138080</v>
      </c>
      <c r="AK786" s="26">
        <v>0.01</v>
      </c>
      <c r="AL786" s="26">
        <f>AJ786*(AK786/100)</f>
        <v>813.80799999999999</v>
      </c>
    </row>
    <row r="787" spans="1:39" x14ac:dyDescent="0.25">
      <c r="A787" s="23"/>
      <c r="B787" s="24"/>
      <c r="C787" s="23"/>
      <c r="D787" s="23"/>
      <c r="E787" s="23"/>
      <c r="F787" s="23"/>
      <c r="G787" s="24"/>
      <c r="H787" s="23"/>
      <c r="I787" s="23"/>
      <c r="J787" s="23">
        <v>0</v>
      </c>
      <c r="K787" s="23">
        <v>0</v>
      </c>
      <c r="L787" s="23">
        <v>16.88</v>
      </c>
      <c r="M787" s="23" t="s">
        <v>45</v>
      </c>
      <c r="N787" s="25">
        <f>((J787*400)+(K787*100))+L787</f>
        <v>16.88</v>
      </c>
      <c r="O787" s="26">
        <v>14000</v>
      </c>
      <c r="P787" s="26">
        <f>N787*O787</f>
        <v>236320</v>
      </c>
      <c r="Q787" s="23">
        <v>1</v>
      </c>
      <c r="R787" s="23" t="s">
        <v>2553</v>
      </c>
      <c r="S787" s="27" t="s">
        <v>2554</v>
      </c>
      <c r="T787" s="23" t="s">
        <v>2555</v>
      </c>
      <c r="U787" s="23" t="s">
        <v>2566</v>
      </c>
      <c r="V787" s="24" t="s">
        <v>2567</v>
      </c>
      <c r="W787" s="23" t="s">
        <v>2568</v>
      </c>
      <c r="X787" s="23" t="s">
        <v>49</v>
      </c>
      <c r="Y787" s="23" t="s">
        <v>1859</v>
      </c>
      <c r="Z787" s="23">
        <v>67.5</v>
      </c>
      <c r="AA787" s="28">
        <v>33.33</v>
      </c>
      <c r="AB787" s="26">
        <v>8100</v>
      </c>
      <c r="AC787" s="26">
        <f t="shared" ref="AC787:AC811" si="125">Z787*AB787</f>
        <v>546750</v>
      </c>
      <c r="AD787" s="28">
        <v>12</v>
      </c>
      <c r="AE787" s="28">
        <v>14</v>
      </c>
      <c r="AF787" s="26">
        <f t="shared" ref="AF787:AF811" si="126">(AC787*(100-AE787))/100</f>
        <v>470205</v>
      </c>
      <c r="AG787" s="26">
        <f>P787+AF787+AF788</f>
        <v>1646935</v>
      </c>
      <c r="AH787" s="26">
        <f t="shared" ref="AH787:AH811" si="127">(AG787*AA787)/100</f>
        <v>548923.43550000002</v>
      </c>
      <c r="AI787" s="26">
        <v>0</v>
      </c>
      <c r="AJ787" s="26">
        <f t="shared" si="124"/>
        <v>548923.43550000002</v>
      </c>
      <c r="AK787" s="26">
        <v>0.3</v>
      </c>
      <c r="AL787" s="26">
        <f t="shared" ref="AL787:AL811" si="128">ROUND(AJ787*(AK787/100),2)</f>
        <v>1646.77</v>
      </c>
      <c r="AM787" s="3" t="s">
        <v>2569</v>
      </c>
    </row>
    <row r="788" spans="1:39" x14ac:dyDescent="0.25">
      <c r="A788" s="23"/>
      <c r="B788" s="24"/>
      <c r="C788" s="23"/>
      <c r="D788" s="23"/>
      <c r="E788" s="23"/>
      <c r="F788" s="23"/>
      <c r="G788" s="24"/>
      <c r="H788" s="23"/>
      <c r="I788" s="23"/>
      <c r="J788" s="23"/>
      <c r="K788" s="23"/>
      <c r="L788" s="23"/>
      <c r="M788" s="23"/>
      <c r="N788" s="25"/>
      <c r="O788" s="26"/>
      <c r="P788" s="26"/>
      <c r="Q788" s="23"/>
      <c r="R788" s="23"/>
      <c r="S788" s="27"/>
      <c r="T788" s="23"/>
      <c r="U788" s="23"/>
      <c r="V788" s="24"/>
      <c r="W788" s="23"/>
      <c r="X788" s="23"/>
      <c r="Y788" s="23" t="s">
        <v>318</v>
      </c>
      <c r="Z788" s="23">
        <v>135</v>
      </c>
      <c r="AA788" s="28">
        <v>66.67</v>
      </c>
      <c r="AB788" s="26">
        <v>8100</v>
      </c>
      <c r="AC788" s="26">
        <f t="shared" si="125"/>
        <v>1093500</v>
      </c>
      <c r="AD788" s="28">
        <v>12</v>
      </c>
      <c r="AE788" s="28">
        <v>14</v>
      </c>
      <c r="AF788" s="26">
        <f t="shared" si="126"/>
        <v>940410</v>
      </c>
      <c r="AG788" s="26">
        <f>P787+AF787+AF788</f>
        <v>1646935</v>
      </c>
      <c r="AH788" s="26">
        <f t="shared" si="127"/>
        <v>1098011.5645000001</v>
      </c>
      <c r="AI788" s="26">
        <v>0</v>
      </c>
      <c r="AJ788" s="26">
        <f t="shared" si="124"/>
        <v>1098011.5645000001</v>
      </c>
      <c r="AK788" s="26">
        <v>0.02</v>
      </c>
      <c r="AL788" s="26">
        <f t="shared" si="128"/>
        <v>219.6</v>
      </c>
      <c r="AM788" s="3" t="s">
        <v>690</v>
      </c>
    </row>
    <row r="789" spans="1:39" x14ac:dyDescent="0.25">
      <c r="A789" s="23"/>
      <c r="B789" s="24"/>
      <c r="C789" s="23"/>
      <c r="D789" s="23"/>
      <c r="E789" s="23"/>
      <c r="F789" s="23"/>
      <c r="G789" s="24"/>
      <c r="H789" s="23"/>
      <c r="I789" s="23"/>
      <c r="J789" s="23">
        <v>0</v>
      </c>
      <c r="K789" s="23">
        <v>0</v>
      </c>
      <c r="L789" s="23">
        <v>16.88</v>
      </c>
      <c r="M789" s="23" t="s">
        <v>45</v>
      </c>
      <c r="N789" s="25">
        <f>((J789*400)+(K789*100))+L789</f>
        <v>16.88</v>
      </c>
      <c r="O789" s="26">
        <v>14000</v>
      </c>
      <c r="P789" s="26">
        <f>N789*O789</f>
        <v>236320</v>
      </c>
      <c r="Q789" s="23">
        <v>1</v>
      </c>
      <c r="R789" s="23" t="s">
        <v>2553</v>
      </c>
      <c r="S789" s="27" t="s">
        <v>2554</v>
      </c>
      <c r="T789" s="23" t="s">
        <v>2555</v>
      </c>
      <c r="U789" s="23" t="s">
        <v>2566</v>
      </c>
      <c r="V789" s="24" t="s">
        <v>2570</v>
      </c>
      <c r="W789" s="23" t="s">
        <v>1812</v>
      </c>
      <c r="X789" s="23" t="s">
        <v>49</v>
      </c>
      <c r="Y789" s="23" t="s">
        <v>1859</v>
      </c>
      <c r="Z789" s="23">
        <v>67.5</v>
      </c>
      <c r="AA789" s="28">
        <v>33.33</v>
      </c>
      <c r="AB789" s="26">
        <v>8400</v>
      </c>
      <c r="AC789" s="26">
        <f t="shared" si="125"/>
        <v>567000</v>
      </c>
      <c r="AD789" s="28">
        <v>12</v>
      </c>
      <c r="AE789" s="28">
        <v>14</v>
      </c>
      <c r="AF789" s="26">
        <f t="shared" si="126"/>
        <v>487620</v>
      </c>
      <c r="AG789" s="26">
        <f>P789+AF789+AF790</f>
        <v>1699180</v>
      </c>
      <c r="AH789" s="26">
        <f t="shared" si="127"/>
        <v>566336.69400000002</v>
      </c>
      <c r="AI789" s="26">
        <v>0</v>
      </c>
      <c r="AJ789" s="26">
        <f t="shared" si="124"/>
        <v>566336.69400000002</v>
      </c>
      <c r="AK789" s="26">
        <v>0.3</v>
      </c>
      <c r="AL789" s="26">
        <f t="shared" si="128"/>
        <v>1699.01</v>
      </c>
      <c r="AM789" s="3" t="s">
        <v>2569</v>
      </c>
    </row>
    <row r="790" spans="1:39" x14ac:dyDescent="0.25">
      <c r="A790" s="23"/>
      <c r="B790" s="24"/>
      <c r="C790" s="23"/>
      <c r="D790" s="23"/>
      <c r="E790" s="23"/>
      <c r="F790" s="23"/>
      <c r="G790" s="24"/>
      <c r="H790" s="23"/>
      <c r="I790" s="23"/>
      <c r="J790" s="23"/>
      <c r="K790" s="23"/>
      <c r="L790" s="23"/>
      <c r="M790" s="23"/>
      <c r="N790" s="25"/>
      <c r="O790" s="26"/>
      <c r="P790" s="26"/>
      <c r="Q790" s="23"/>
      <c r="R790" s="23"/>
      <c r="S790" s="27"/>
      <c r="T790" s="23"/>
      <c r="U790" s="23"/>
      <c r="V790" s="24"/>
      <c r="W790" s="23"/>
      <c r="X790" s="23"/>
      <c r="Y790" s="23" t="s">
        <v>318</v>
      </c>
      <c r="Z790" s="23">
        <v>135</v>
      </c>
      <c r="AA790" s="28">
        <v>66.67</v>
      </c>
      <c r="AB790" s="26">
        <v>8400</v>
      </c>
      <c r="AC790" s="26">
        <f t="shared" si="125"/>
        <v>1134000</v>
      </c>
      <c r="AD790" s="28">
        <v>12</v>
      </c>
      <c r="AE790" s="28">
        <v>14</v>
      </c>
      <c r="AF790" s="26">
        <f t="shared" si="126"/>
        <v>975240</v>
      </c>
      <c r="AG790" s="26">
        <f>P789+AF789+AF790</f>
        <v>1699180</v>
      </c>
      <c r="AH790" s="26">
        <f t="shared" si="127"/>
        <v>1132843.3060000001</v>
      </c>
      <c r="AI790" s="26">
        <v>0</v>
      </c>
      <c r="AJ790" s="26">
        <f t="shared" si="124"/>
        <v>1132843.3060000001</v>
      </c>
      <c r="AK790" s="26">
        <v>0.02</v>
      </c>
      <c r="AL790" s="26">
        <f t="shared" si="128"/>
        <v>226.57</v>
      </c>
      <c r="AM790" s="3" t="s">
        <v>690</v>
      </c>
    </row>
    <row r="791" spans="1:39" x14ac:dyDescent="0.25">
      <c r="A791" s="23"/>
      <c r="B791" s="24"/>
      <c r="C791" s="23"/>
      <c r="D791" s="23"/>
      <c r="E791" s="23"/>
      <c r="F791" s="23"/>
      <c r="G791" s="24"/>
      <c r="H791" s="23"/>
      <c r="I791" s="23"/>
      <c r="J791" s="23">
        <v>0</v>
      </c>
      <c r="K791" s="23">
        <v>0</v>
      </c>
      <c r="L791" s="23">
        <v>13.5</v>
      </c>
      <c r="M791" s="23" t="s">
        <v>76</v>
      </c>
      <c r="N791" s="25">
        <f>((J791*400)+(K791*100))+L791</f>
        <v>13.5</v>
      </c>
      <c r="O791" s="26">
        <v>14000</v>
      </c>
      <c r="P791" s="26">
        <f>N791*O791</f>
        <v>189000</v>
      </c>
      <c r="Q791" s="23">
        <v>1</v>
      </c>
      <c r="R791" s="23" t="s">
        <v>2553</v>
      </c>
      <c r="S791" s="27" t="s">
        <v>2554</v>
      </c>
      <c r="T791" s="23" t="s">
        <v>2555</v>
      </c>
      <c r="U791" s="23" t="s">
        <v>2566</v>
      </c>
      <c r="V791" s="24" t="s">
        <v>2571</v>
      </c>
      <c r="W791" s="23" t="s">
        <v>2568</v>
      </c>
      <c r="X791" s="23" t="s">
        <v>49</v>
      </c>
      <c r="Y791" s="23" t="s">
        <v>318</v>
      </c>
      <c r="Z791" s="23">
        <v>162</v>
      </c>
      <c r="AA791" s="28">
        <v>100</v>
      </c>
      <c r="AB791" s="26">
        <v>8100</v>
      </c>
      <c r="AC791" s="26">
        <f t="shared" si="125"/>
        <v>1312200</v>
      </c>
      <c r="AD791" s="28">
        <v>12</v>
      </c>
      <c r="AE791" s="28">
        <v>14</v>
      </c>
      <c r="AF791" s="26">
        <f t="shared" si="126"/>
        <v>1128492</v>
      </c>
      <c r="AG791" s="26">
        <f>P791+AF791</f>
        <v>1317492</v>
      </c>
      <c r="AH791" s="26">
        <f t="shared" si="127"/>
        <v>1317492</v>
      </c>
      <c r="AI791" s="26">
        <v>0</v>
      </c>
      <c r="AJ791" s="26">
        <f t="shared" si="124"/>
        <v>1317492</v>
      </c>
      <c r="AK791" s="26">
        <v>0.02</v>
      </c>
      <c r="AL791" s="26">
        <f t="shared" si="128"/>
        <v>263.5</v>
      </c>
      <c r="AM791" s="3" t="s">
        <v>2572</v>
      </c>
    </row>
    <row r="792" spans="1:39" x14ac:dyDescent="0.25">
      <c r="A792" s="23"/>
      <c r="B792" s="24"/>
      <c r="C792" s="23"/>
      <c r="D792" s="23"/>
      <c r="E792" s="23"/>
      <c r="F792" s="23"/>
      <c r="G792" s="24"/>
      <c r="H792" s="23"/>
      <c r="I792" s="23"/>
      <c r="J792" s="23">
        <v>0</v>
      </c>
      <c r="K792" s="23">
        <v>0</v>
      </c>
      <c r="L792" s="23">
        <v>13.5</v>
      </c>
      <c r="M792" s="23" t="s">
        <v>76</v>
      </c>
      <c r="N792" s="25">
        <f>((J792*400)+(K792*100))+L792</f>
        <v>13.5</v>
      </c>
      <c r="O792" s="26">
        <v>14000</v>
      </c>
      <c r="P792" s="26">
        <f>N792*O792</f>
        <v>189000</v>
      </c>
      <c r="Q792" s="23">
        <v>1</v>
      </c>
      <c r="R792" s="23" t="s">
        <v>2553</v>
      </c>
      <c r="S792" s="27" t="s">
        <v>2554</v>
      </c>
      <c r="T792" s="23" t="s">
        <v>2555</v>
      </c>
      <c r="U792" s="23" t="s">
        <v>2566</v>
      </c>
      <c r="V792" s="24" t="s">
        <v>2573</v>
      </c>
      <c r="W792" s="23" t="s">
        <v>2568</v>
      </c>
      <c r="X792" s="23" t="s">
        <v>49</v>
      </c>
      <c r="Y792" s="23" t="s">
        <v>318</v>
      </c>
      <c r="Z792" s="23">
        <v>162</v>
      </c>
      <c r="AA792" s="28">
        <v>100</v>
      </c>
      <c r="AB792" s="26">
        <v>8100</v>
      </c>
      <c r="AC792" s="26">
        <f t="shared" si="125"/>
        <v>1312200</v>
      </c>
      <c r="AD792" s="28">
        <v>12</v>
      </c>
      <c r="AE792" s="28">
        <v>14</v>
      </c>
      <c r="AF792" s="26">
        <f t="shared" si="126"/>
        <v>1128492</v>
      </c>
      <c r="AG792" s="26">
        <f>P792+AF792</f>
        <v>1317492</v>
      </c>
      <c r="AH792" s="26">
        <f t="shared" si="127"/>
        <v>1317492</v>
      </c>
      <c r="AI792" s="26">
        <v>0</v>
      </c>
      <c r="AJ792" s="26">
        <f t="shared" si="124"/>
        <v>1317492</v>
      </c>
      <c r="AK792" s="26">
        <v>0.02</v>
      </c>
      <c r="AL792" s="26">
        <f t="shared" si="128"/>
        <v>263.5</v>
      </c>
      <c r="AM792" s="3" t="s">
        <v>2572</v>
      </c>
    </row>
    <row r="793" spans="1:39" x14ac:dyDescent="0.25">
      <c r="A793" s="23"/>
      <c r="B793" s="24"/>
      <c r="C793" s="23"/>
      <c r="D793" s="23"/>
      <c r="E793" s="23"/>
      <c r="F793" s="23"/>
      <c r="G793" s="24"/>
      <c r="H793" s="23"/>
      <c r="I793" s="23"/>
      <c r="J793" s="23">
        <v>0</v>
      </c>
      <c r="K793" s="23">
        <v>0</v>
      </c>
      <c r="L793" s="23">
        <v>13.5</v>
      </c>
      <c r="M793" s="23" t="s">
        <v>45</v>
      </c>
      <c r="N793" s="25">
        <f>((J793*400)+(K793*100))+L793</f>
        <v>13.5</v>
      </c>
      <c r="O793" s="26">
        <v>14000</v>
      </c>
      <c r="P793" s="26">
        <f>N793*O793</f>
        <v>189000</v>
      </c>
      <c r="Q793" s="23">
        <v>1</v>
      </c>
      <c r="R793" s="23" t="s">
        <v>2553</v>
      </c>
      <c r="S793" s="27" t="s">
        <v>2554</v>
      </c>
      <c r="T793" s="23" t="s">
        <v>2555</v>
      </c>
      <c r="U793" s="23" t="s">
        <v>2566</v>
      </c>
      <c r="V793" s="24" t="s">
        <v>2574</v>
      </c>
      <c r="W793" s="23" t="s">
        <v>2568</v>
      </c>
      <c r="X793" s="23" t="s">
        <v>49</v>
      </c>
      <c r="Y793" s="23" t="s">
        <v>1859</v>
      </c>
      <c r="Z793" s="23">
        <v>54</v>
      </c>
      <c r="AA793" s="28">
        <v>33.33</v>
      </c>
      <c r="AB793" s="26">
        <v>8100</v>
      </c>
      <c r="AC793" s="26">
        <f t="shared" si="125"/>
        <v>437400</v>
      </c>
      <c r="AD793" s="28">
        <v>12</v>
      </c>
      <c r="AE793" s="28">
        <v>14</v>
      </c>
      <c r="AF793" s="26">
        <f t="shared" si="126"/>
        <v>376164</v>
      </c>
      <c r="AG793" s="26">
        <f>P793+AF793+AF794</f>
        <v>1317492</v>
      </c>
      <c r="AH793" s="26">
        <f t="shared" si="127"/>
        <v>439120.08360000001</v>
      </c>
      <c r="AI793" s="26">
        <v>0</v>
      </c>
      <c r="AJ793" s="26">
        <f t="shared" si="124"/>
        <v>439120.08360000001</v>
      </c>
      <c r="AK793" s="26">
        <v>0.3</v>
      </c>
      <c r="AL793" s="26">
        <f t="shared" si="128"/>
        <v>1317.36</v>
      </c>
      <c r="AM793" s="3" t="s">
        <v>2575</v>
      </c>
    </row>
    <row r="794" spans="1:39" x14ac:dyDescent="0.25">
      <c r="A794" s="23"/>
      <c r="B794" s="24"/>
      <c r="C794" s="23"/>
      <c r="D794" s="23"/>
      <c r="E794" s="23"/>
      <c r="F794" s="23"/>
      <c r="G794" s="24"/>
      <c r="H794" s="23"/>
      <c r="I794" s="23"/>
      <c r="J794" s="23"/>
      <c r="K794" s="23"/>
      <c r="L794" s="23"/>
      <c r="M794" s="23"/>
      <c r="N794" s="25"/>
      <c r="O794" s="26"/>
      <c r="P794" s="26"/>
      <c r="Q794" s="23"/>
      <c r="R794" s="23"/>
      <c r="S794" s="27"/>
      <c r="T794" s="23"/>
      <c r="U794" s="23"/>
      <c r="V794" s="24"/>
      <c r="W794" s="23"/>
      <c r="X794" s="23"/>
      <c r="Y794" s="23" t="s">
        <v>318</v>
      </c>
      <c r="Z794" s="23">
        <v>108</v>
      </c>
      <c r="AA794" s="28">
        <v>66.67</v>
      </c>
      <c r="AB794" s="26">
        <v>8100</v>
      </c>
      <c r="AC794" s="26">
        <f t="shared" si="125"/>
        <v>874800</v>
      </c>
      <c r="AD794" s="28">
        <v>12</v>
      </c>
      <c r="AE794" s="28">
        <v>14</v>
      </c>
      <c r="AF794" s="26">
        <f t="shared" si="126"/>
        <v>752328</v>
      </c>
      <c r="AG794" s="26">
        <f>P793+AF793+AF794</f>
        <v>1317492</v>
      </c>
      <c r="AH794" s="26">
        <f t="shared" si="127"/>
        <v>878371.91639999999</v>
      </c>
      <c r="AI794" s="26">
        <v>0</v>
      </c>
      <c r="AJ794" s="26">
        <f t="shared" si="124"/>
        <v>878371.91639999999</v>
      </c>
      <c r="AK794" s="26">
        <v>0.02</v>
      </c>
      <c r="AL794" s="26">
        <f t="shared" si="128"/>
        <v>175.67</v>
      </c>
      <c r="AM794" s="3" t="s">
        <v>690</v>
      </c>
    </row>
    <row r="795" spans="1:39" x14ac:dyDescent="0.25">
      <c r="A795" s="23"/>
      <c r="B795" s="24"/>
      <c r="C795" s="23"/>
      <c r="D795" s="23"/>
      <c r="E795" s="23"/>
      <c r="F795" s="23"/>
      <c r="G795" s="24"/>
      <c r="H795" s="23"/>
      <c r="I795" s="23"/>
      <c r="J795" s="23">
        <v>0</v>
      </c>
      <c r="K795" s="23">
        <v>0</v>
      </c>
      <c r="L795" s="23">
        <v>13.5</v>
      </c>
      <c r="M795" s="23" t="s">
        <v>45</v>
      </c>
      <c r="N795" s="25">
        <f>((J795*400)+(K795*100))+L795</f>
        <v>13.5</v>
      </c>
      <c r="O795" s="26">
        <v>14000</v>
      </c>
      <c r="P795" s="26">
        <f>N795*O795</f>
        <v>189000</v>
      </c>
      <c r="Q795" s="23">
        <v>1</v>
      </c>
      <c r="R795" s="23" t="s">
        <v>2553</v>
      </c>
      <c r="S795" s="27" t="s">
        <v>2554</v>
      </c>
      <c r="T795" s="23" t="s">
        <v>2555</v>
      </c>
      <c r="U795" s="23" t="s">
        <v>2566</v>
      </c>
      <c r="V795" s="24" t="s">
        <v>2576</v>
      </c>
      <c r="W795" s="23" t="s">
        <v>2568</v>
      </c>
      <c r="X795" s="23" t="s">
        <v>49</v>
      </c>
      <c r="Y795" s="23" t="s">
        <v>1859</v>
      </c>
      <c r="Z795" s="23">
        <v>54</v>
      </c>
      <c r="AA795" s="28">
        <v>33.33</v>
      </c>
      <c r="AB795" s="26">
        <v>8100</v>
      </c>
      <c r="AC795" s="26">
        <f t="shared" si="125"/>
        <v>437400</v>
      </c>
      <c r="AD795" s="28">
        <v>12</v>
      </c>
      <c r="AE795" s="28">
        <v>14</v>
      </c>
      <c r="AF795" s="26">
        <f t="shared" si="126"/>
        <v>376164</v>
      </c>
      <c r="AG795" s="26">
        <f>P795+AF795+AF796</f>
        <v>1317492</v>
      </c>
      <c r="AH795" s="26">
        <f t="shared" si="127"/>
        <v>439120.08360000001</v>
      </c>
      <c r="AI795" s="26">
        <v>0</v>
      </c>
      <c r="AJ795" s="26">
        <f t="shared" si="124"/>
        <v>439120.08360000001</v>
      </c>
      <c r="AK795" s="26">
        <v>0.3</v>
      </c>
      <c r="AL795" s="26">
        <f t="shared" si="128"/>
        <v>1317.36</v>
      </c>
      <c r="AM795" s="3" t="s">
        <v>2575</v>
      </c>
    </row>
    <row r="796" spans="1:39" x14ac:dyDescent="0.25">
      <c r="A796" s="23"/>
      <c r="B796" s="24"/>
      <c r="C796" s="23"/>
      <c r="D796" s="23"/>
      <c r="E796" s="23"/>
      <c r="F796" s="23"/>
      <c r="G796" s="24"/>
      <c r="H796" s="23"/>
      <c r="I796" s="23"/>
      <c r="J796" s="23"/>
      <c r="K796" s="23"/>
      <c r="L796" s="23"/>
      <c r="M796" s="23"/>
      <c r="N796" s="25"/>
      <c r="O796" s="26"/>
      <c r="P796" s="26"/>
      <c r="Q796" s="23"/>
      <c r="R796" s="23"/>
      <c r="S796" s="27"/>
      <c r="T796" s="23"/>
      <c r="U796" s="23"/>
      <c r="V796" s="24"/>
      <c r="W796" s="23"/>
      <c r="X796" s="23"/>
      <c r="Y796" s="23" t="s">
        <v>318</v>
      </c>
      <c r="Z796" s="23">
        <v>108</v>
      </c>
      <c r="AA796" s="28">
        <v>66.67</v>
      </c>
      <c r="AB796" s="26">
        <v>8100</v>
      </c>
      <c r="AC796" s="26">
        <f t="shared" si="125"/>
        <v>874800</v>
      </c>
      <c r="AD796" s="28">
        <v>12</v>
      </c>
      <c r="AE796" s="28">
        <v>14</v>
      </c>
      <c r="AF796" s="26">
        <f t="shared" si="126"/>
        <v>752328</v>
      </c>
      <c r="AG796" s="26">
        <f>P795+AF795+AF796</f>
        <v>1317492</v>
      </c>
      <c r="AH796" s="26">
        <f t="shared" si="127"/>
        <v>878371.91639999999</v>
      </c>
      <c r="AI796" s="26">
        <v>0</v>
      </c>
      <c r="AJ796" s="26">
        <f t="shared" si="124"/>
        <v>878371.91639999999</v>
      </c>
      <c r="AK796" s="26">
        <v>0.02</v>
      </c>
      <c r="AL796" s="26">
        <f t="shared" si="128"/>
        <v>175.67</v>
      </c>
      <c r="AM796" s="3" t="s">
        <v>690</v>
      </c>
    </row>
    <row r="797" spans="1:39" x14ac:dyDescent="0.25">
      <c r="A797" s="23"/>
      <c r="B797" s="24"/>
      <c r="C797" s="23"/>
      <c r="D797" s="23"/>
      <c r="E797" s="23"/>
      <c r="F797" s="23"/>
      <c r="G797" s="24"/>
      <c r="H797" s="23"/>
      <c r="I797" s="23"/>
      <c r="J797" s="23">
        <v>0</v>
      </c>
      <c r="K797" s="23">
        <v>0</v>
      </c>
      <c r="L797" s="23">
        <v>16.88</v>
      </c>
      <c r="M797" s="23" t="s">
        <v>45</v>
      </c>
      <c r="N797" s="25">
        <f>((J797*400)+(K797*100))+L797</f>
        <v>16.88</v>
      </c>
      <c r="O797" s="26">
        <v>14000</v>
      </c>
      <c r="P797" s="26">
        <f>N797*O797</f>
        <v>236320</v>
      </c>
      <c r="Q797" s="23">
        <v>1</v>
      </c>
      <c r="R797" s="23" t="s">
        <v>2553</v>
      </c>
      <c r="S797" s="27" t="s">
        <v>2554</v>
      </c>
      <c r="T797" s="23" t="s">
        <v>2555</v>
      </c>
      <c r="U797" s="23" t="s">
        <v>2566</v>
      </c>
      <c r="V797" s="24" t="s">
        <v>2577</v>
      </c>
      <c r="W797" s="23" t="s">
        <v>2568</v>
      </c>
      <c r="X797" s="23" t="s">
        <v>49</v>
      </c>
      <c r="Y797" s="23" t="s">
        <v>1859</v>
      </c>
      <c r="Z797" s="23">
        <v>67.5</v>
      </c>
      <c r="AA797" s="28">
        <v>33.33</v>
      </c>
      <c r="AB797" s="26">
        <v>8100</v>
      </c>
      <c r="AC797" s="26">
        <f t="shared" si="125"/>
        <v>546750</v>
      </c>
      <c r="AD797" s="28">
        <v>12</v>
      </c>
      <c r="AE797" s="28">
        <v>14</v>
      </c>
      <c r="AF797" s="26">
        <f t="shared" si="126"/>
        <v>470205</v>
      </c>
      <c r="AG797" s="26">
        <f>P797+AF797+AF798</f>
        <v>1646935</v>
      </c>
      <c r="AH797" s="26">
        <f t="shared" si="127"/>
        <v>548923.43550000002</v>
      </c>
      <c r="AI797" s="26">
        <v>0</v>
      </c>
      <c r="AJ797" s="26">
        <f t="shared" si="124"/>
        <v>548923.43550000002</v>
      </c>
      <c r="AK797" s="26">
        <v>0.3</v>
      </c>
      <c r="AL797" s="26">
        <f t="shared" si="128"/>
        <v>1646.77</v>
      </c>
      <c r="AM797" s="3" t="s">
        <v>2578</v>
      </c>
    </row>
    <row r="798" spans="1:39" x14ac:dyDescent="0.25">
      <c r="A798" s="23"/>
      <c r="B798" s="24"/>
      <c r="C798" s="23"/>
      <c r="D798" s="23"/>
      <c r="E798" s="23"/>
      <c r="F798" s="23"/>
      <c r="G798" s="24"/>
      <c r="H798" s="23"/>
      <c r="I798" s="23"/>
      <c r="J798" s="23"/>
      <c r="K798" s="23"/>
      <c r="L798" s="23"/>
      <c r="M798" s="23"/>
      <c r="N798" s="25"/>
      <c r="O798" s="26"/>
      <c r="P798" s="26"/>
      <c r="Q798" s="23"/>
      <c r="R798" s="23"/>
      <c r="S798" s="27"/>
      <c r="T798" s="23"/>
      <c r="U798" s="23"/>
      <c r="V798" s="24"/>
      <c r="W798" s="23"/>
      <c r="X798" s="23"/>
      <c r="Y798" s="23" t="s">
        <v>318</v>
      </c>
      <c r="Z798" s="23">
        <v>135</v>
      </c>
      <c r="AA798" s="28">
        <v>66.67</v>
      </c>
      <c r="AB798" s="26">
        <v>8100</v>
      </c>
      <c r="AC798" s="26">
        <f t="shared" si="125"/>
        <v>1093500</v>
      </c>
      <c r="AD798" s="28">
        <v>12</v>
      </c>
      <c r="AE798" s="28">
        <v>14</v>
      </c>
      <c r="AF798" s="26">
        <f t="shared" si="126"/>
        <v>940410</v>
      </c>
      <c r="AG798" s="26">
        <f>P797+AF797+AF798</f>
        <v>1646935</v>
      </c>
      <c r="AH798" s="26">
        <f t="shared" si="127"/>
        <v>1098011.5645000001</v>
      </c>
      <c r="AI798" s="26">
        <v>0</v>
      </c>
      <c r="AJ798" s="26">
        <f t="shared" si="124"/>
        <v>1098011.5645000001</v>
      </c>
      <c r="AK798" s="26">
        <v>0.02</v>
      </c>
      <c r="AL798" s="26">
        <f t="shared" si="128"/>
        <v>219.6</v>
      </c>
      <c r="AM798" s="3" t="s">
        <v>690</v>
      </c>
    </row>
    <row r="799" spans="1:39" x14ac:dyDescent="0.25">
      <c r="A799" s="23"/>
      <c r="B799" s="24"/>
      <c r="C799" s="23"/>
      <c r="D799" s="23"/>
      <c r="E799" s="23"/>
      <c r="F799" s="23"/>
      <c r="G799" s="24"/>
      <c r="H799" s="23"/>
      <c r="I799" s="23"/>
      <c r="J799" s="23">
        <v>0</v>
      </c>
      <c r="K799" s="23">
        <v>0</v>
      </c>
      <c r="L799" s="23">
        <v>16.88</v>
      </c>
      <c r="M799" s="23" t="s">
        <v>45</v>
      </c>
      <c r="N799" s="25">
        <f>((J799*400)+(K799*100))+L799</f>
        <v>16.88</v>
      </c>
      <c r="O799" s="26">
        <v>14000</v>
      </c>
      <c r="P799" s="26">
        <f>N799*O799</f>
        <v>236320</v>
      </c>
      <c r="Q799" s="23">
        <v>1</v>
      </c>
      <c r="R799" s="23" t="s">
        <v>2553</v>
      </c>
      <c r="S799" s="27" t="s">
        <v>2554</v>
      </c>
      <c r="T799" s="23" t="s">
        <v>2555</v>
      </c>
      <c r="U799" s="23" t="s">
        <v>2566</v>
      </c>
      <c r="V799" s="24" t="s">
        <v>2579</v>
      </c>
      <c r="W799" s="23" t="s">
        <v>2568</v>
      </c>
      <c r="X799" s="23" t="s">
        <v>49</v>
      </c>
      <c r="Y799" s="23" t="s">
        <v>1859</v>
      </c>
      <c r="Z799" s="23">
        <v>67.5</v>
      </c>
      <c r="AA799" s="28">
        <v>33.33</v>
      </c>
      <c r="AB799" s="26">
        <v>8100</v>
      </c>
      <c r="AC799" s="26">
        <f t="shared" si="125"/>
        <v>546750</v>
      </c>
      <c r="AD799" s="28">
        <v>12</v>
      </c>
      <c r="AE799" s="28">
        <v>14</v>
      </c>
      <c r="AF799" s="26">
        <f t="shared" si="126"/>
        <v>470205</v>
      </c>
      <c r="AG799" s="26">
        <f>P799+AF799+AF800</f>
        <v>1646935</v>
      </c>
      <c r="AH799" s="26">
        <f t="shared" si="127"/>
        <v>548923.43550000002</v>
      </c>
      <c r="AI799" s="26">
        <v>0</v>
      </c>
      <c r="AJ799" s="26">
        <f t="shared" si="124"/>
        <v>548923.43550000002</v>
      </c>
      <c r="AK799" s="26">
        <v>0.3</v>
      </c>
      <c r="AL799" s="26">
        <f t="shared" si="128"/>
        <v>1646.77</v>
      </c>
      <c r="AM799" s="3" t="s">
        <v>2580</v>
      </c>
    </row>
    <row r="800" spans="1:39" x14ac:dyDescent="0.25">
      <c r="A800" s="23"/>
      <c r="B800" s="24"/>
      <c r="C800" s="23"/>
      <c r="D800" s="23"/>
      <c r="E800" s="23"/>
      <c r="F800" s="23"/>
      <c r="G800" s="24"/>
      <c r="H800" s="23"/>
      <c r="I800" s="23"/>
      <c r="J800" s="23"/>
      <c r="K800" s="23"/>
      <c r="L800" s="23"/>
      <c r="M800" s="23"/>
      <c r="N800" s="25"/>
      <c r="O800" s="26"/>
      <c r="P800" s="26"/>
      <c r="Q800" s="23"/>
      <c r="R800" s="23"/>
      <c r="S800" s="27"/>
      <c r="T800" s="23"/>
      <c r="U800" s="23"/>
      <c r="V800" s="24"/>
      <c r="W800" s="23"/>
      <c r="X800" s="23"/>
      <c r="Y800" s="23" t="s">
        <v>318</v>
      </c>
      <c r="Z800" s="23">
        <v>135</v>
      </c>
      <c r="AA800" s="28">
        <v>66.67</v>
      </c>
      <c r="AB800" s="26">
        <v>8100</v>
      </c>
      <c r="AC800" s="26">
        <f t="shared" si="125"/>
        <v>1093500</v>
      </c>
      <c r="AD800" s="28">
        <v>12</v>
      </c>
      <c r="AE800" s="28">
        <v>14</v>
      </c>
      <c r="AF800" s="26">
        <f t="shared" si="126"/>
        <v>940410</v>
      </c>
      <c r="AG800" s="26">
        <f>P799+AF799+AF800</f>
        <v>1646935</v>
      </c>
      <c r="AH800" s="26">
        <f t="shared" si="127"/>
        <v>1098011.5645000001</v>
      </c>
      <c r="AI800" s="26">
        <v>0</v>
      </c>
      <c r="AJ800" s="26">
        <f t="shared" si="124"/>
        <v>1098011.5645000001</v>
      </c>
      <c r="AK800" s="26">
        <v>0.02</v>
      </c>
      <c r="AL800" s="26">
        <f t="shared" si="128"/>
        <v>219.6</v>
      </c>
      <c r="AM800" s="3" t="s">
        <v>690</v>
      </c>
    </row>
    <row r="801" spans="1:39" x14ac:dyDescent="0.25">
      <c r="A801" s="23"/>
      <c r="B801" s="24"/>
      <c r="C801" s="23"/>
      <c r="D801" s="23"/>
      <c r="E801" s="23"/>
      <c r="F801" s="23"/>
      <c r="G801" s="24"/>
      <c r="H801" s="23"/>
      <c r="I801" s="23"/>
      <c r="J801" s="23">
        <v>0</v>
      </c>
      <c r="K801" s="23">
        <v>0</v>
      </c>
      <c r="L801" s="23">
        <v>16.88</v>
      </c>
      <c r="M801" s="23" t="s">
        <v>45</v>
      </c>
      <c r="N801" s="25">
        <f>((J801*400)+(K801*100))+L801</f>
        <v>16.88</v>
      </c>
      <c r="O801" s="26">
        <v>14000</v>
      </c>
      <c r="P801" s="26">
        <f>N801*O801</f>
        <v>236320</v>
      </c>
      <c r="Q801" s="23">
        <v>1</v>
      </c>
      <c r="R801" s="23" t="s">
        <v>2553</v>
      </c>
      <c r="S801" s="27" t="s">
        <v>2554</v>
      </c>
      <c r="T801" s="23" t="s">
        <v>2555</v>
      </c>
      <c r="U801" s="23" t="s">
        <v>2566</v>
      </c>
      <c r="V801" s="24" t="s">
        <v>2581</v>
      </c>
      <c r="W801" s="23" t="s">
        <v>2568</v>
      </c>
      <c r="X801" s="23" t="s">
        <v>49</v>
      </c>
      <c r="Y801" s="23" t="s">
        <v>1859</v>
      </c>
      <c r="Z801" s="23">
        <v>67.5</v>
      </c>
      <c r="AA801" s="28">
        <v>33.33</v>
      </c>
      <c r="AB801" s="26">
        <v>8100</v>
      </c>
      <c r="AC801" s="26">
        <f t="shared" si="125"/>
        <v>546750</v>
      </c>
      <c r="AD801" s="28">
        <v>12</v>
      </c>
      <c r="AE801" s="28">
        <v>14</v>
      </c>
      <c r="AF801" s="26">
        <f t="shared" si="126"/>
        <v>470205</v>
      </c>
      <c r="AG801" s="26">
        <f>P801+AF801+AF802</f>
        <v>1646935</v>
      </c>
      <c r="AH801" s="26">
        <f t="shared" si="127"/>
        <v>548923.43550000002</v>
      </c>
      <c r="AI801" s="26">
        <v>0</v>
      </c>
      <c r="AJ801" s="26">
        <f t="shared" si="124"/>
        <v>548923.43550000002</v>
      </c>
      <c r="AK801" s="26">
        <v>0.3</v>
      </c>
      <c r="AL801" s="26">
        <f t="shared" si="128"/>
        <v>1646.77</v>
      </c>
      <c r="AM801" s="3" t="s">
        <v>585</v>
      </c>
    </row>
    <row r="802" spans="1:39" x14ac:dyDescent="0.25">
      <c r="A802" s="23"/>
      <c r="B802" s="24"/>
      <c r="C802" s="23"/>
      <c r="D802" s="23"/>
      <c r="E802" s="23"/>
      <c r="F802" s="23"/>
      <c r="G802" s="24"/>
      <c r="H802" s="23"/>
      <c r="I802" s="23"/>
      <c r="J802" s="23"/>
      <c r="K802" s="23"/>
      <c r="L802" s="23"/>
      <c r="M802" s="23"/>
      <c r="N802" s="25"/>
      <c r="O802" s="26"/>
      <c r="P802" s="26"/>
      <c r="Q802" s="23"/>
      <c r="R802" s="23"/>
      <c r="S802" s="27"/>
      <c r="T802" s="23"/>
      <c r="U802" s="23"/>
      <c r="V802" s="24"/>
      <c r="W802" s="23"/>
      <c r="X802" s="23"/>
      <c r="Y802" s="23" t="s">
        <v>318</v>
      </c>
      <c r="Z802" s="23">
        <v>135</v>
      </c>
      <c r="AA802" s="28">
        <v>66.67</v>
      </c>
      <c r="AB802" s="26">
        <v>8100</v>
      </c>
      <c r="AC802" s="26">
        <f t="shared" si="125"/>
        <v>1093500</v>
      </c>
      <c r="AD802" s="28">
        <v>12</v>
      </c>
      <c r="AE802" s="28">
        <v>14</v>
      </c>
      <c r="AF802" s="26">
        <f t="shared" si="126"/>
        <v>940410</v>
      </c>
      <c r="AG802" s="26">
        <f>P801+AF801+AF802</f>
        <v>1646935</v>
      </c>
      <c r="AH802" s="26">
        <f t="shared" si="127"/>
        <v>1098011.5645000001</v>
      </c>
      <c r="AI802" s="26">
        <v>0</v>
      </c>
      <c r="AJ802" s="26">
        <f t="shared" si="124"/>
        <v>1098011.5645000001</v>
      </c>
      <c r="AK802" s="26">
        <v>0.02</v>
      </c>
      <c r="AL802" s="26">
        <f t="shared" si="128"/>
        <v>219.6</v>
      </c>
      <c r="AM802" s="3" t="s">
        <v>690</v>
      </c>
    </row>
    <row r="803" spans="1:39" x14ac:dyDescent="0.25">
      <c r="A803" s="23"/>
      <c r="B803" s="24"/>
      <c r="C803" s="23"/>
      <c r="D803" s="23"/>
      <c r="E803" s="23"/>
      <c r="F803" s="23"/>
      <c r="G803" s="24"/>
      <c r="H803" s="23"/>
      <c r="I803" s="23"/>
      <c r="J803" s="23">
        <v>0</v>
      </c>
      <c r="K803" s="23">
        <v>0</v>
      </c>
      <c r="L803" s="23">
        <v>16.88</v>
      </c>
      <c r="M803" s="23" t="s">
        <v>45</v>
      </c>
      <c r="N803" s="25">
        <f>((J803*400)+(K803*100))+L803</f>
        <v>16.88</v>
      </c>
      <c r="O803" s="26">
        <v>14000</v>
      </c>
      <c r="P803" s="26">
        <f>N803*O803</f>
        <v>236320</v>
      </c>
      <c r="Q803" s="23">
        <v>1</v>
      </c>
      <c r="R803" s="23" t="s">
        <v>2553</v>
      </c>
      <c r="S803" s="27" t="s">
        <v>2554</v>
      </c>
      <c r="T803" s="23" t="s">
        <v>2555</v>
      </c>
      <c r="U803" s="23" t="s">
        <v>2566</v>
      </c>
      <c r="V803" s="24" t="s">
        <v>2582</v>
      </c>
      <c r="W803" s="23" t="s">
        <v>2568</v>
      </c>
      <c r="X803" s="23" t="s">
        <v>49</v>
      </c>
      <c r="Y803" s="23" t="s">
        <v>1859</v>
      </c>
      <c r="Z803" s="23">
        <v>67.5</v>
      </c>
      <c r="AA803" s="28">
        <v>33.33</v>
      </c>
      <c r="AB803" s="26">
        <v>8100</v>
      </c>
      <c r="AC803" s="26">
        <f t="shared" si="125"/>
        <v>546750</v>
      </c>
      <c r="AD803" s="28">
        <v>12</v>
      </c>
      <c r="AE803" s="28">
        <v>14</v>
      </c>
      <c r="AF803" s="26">
        <f t="shared" si="126"/>
        <v>470205</v>
      </c>
      <c r="AG803" s="26">
        <f>P803+AF803+AF804</f>
        <v>1646935</v>
      </c>
      <c r="AH803" s="26">
        <f t="shared" si="127"/>
        <v>548923.43550000002</v>
      </c>
      <c r="AI803" s="26">
        <v>0</v>
      </c>
      <c r="AJ803" s="26">
        <f t="shared" si="124"/>
        <v>548923.43550000002</v>
      </c>
      <c r="AK803" s="26">
        <v>0.3</v>
      </c>
      <c r="AL803" s="26">
        <f t="shared" si="128"/>
        <v>1646.77</v>
      </c>
      <c r="AM803" s="3" t="s">
        <v>585</v>
      </c>
    </row>
    <row r="804" spans="1:39" x14ac:dyDescent="0.25">
      <c r="A804" s="23"/>
      <c r="B804" s="24"/>
      <c r="C804" s="23"/>
      <c r="D804" s="23"/>
      <c r="E804" s="23"/>
      <c r="F804" s="23"/>
      <c r="G804" s="24"/>
      <c r="H804" s="23"/>
      <c r="I804" s="23"/>
      <c r="J804" s="23"/>
      <c r="K804" s="23"/>
      <c r="L804" s="23"/>
      <c r="M804" s="23"/>
      <c r="N804" s="25"/>
      <c r="O804" s="26"/>
      <c r="P804" s="26"/>
      <c r="Q804" s="23"/>
      <c r="R804" s="23"/>
      <c r="S804" s="27"/>
      <c r="T804" s="23"/>
      <c r="U804" s="23"/>
      <c r="V804" s="24"/>
      <c r="W804" s="23"/>
      <c r="X804" s="23"/>
      <c r="Y804" s="23" t="s">
        <v>318</v>
      </c>
      <c r="Z804" s="23">
        <v>135</v>
      </c>
      <c r="AA804" s="28">
        <v>66.67</v>
      </c>
      <c r="AB804" s="26">
        <v>8100</v>
      </c>
      <c r="AC804" s="26">
        <f t="shared" si="125"/>
        <v>1093500</v>
      </c>
      <c r="AD804" s="28">
        <v>12</v>
      </c>
      <c r="AE804" s="28">
        <v>14</v>
      </c>
      <c r="AF804" s="26">
        <f t="shared" si="126"/>
        <v>940410</v>
      </c>
      <c r="AG804" s="26">
        <f>P803+AF803+AF804</f>
        <v>1646935</v>
      </c>
      <c r="AH804" s="26">
        <f t="shared" si="127"/>
        <v>1098011.5645000001</v>
      </c>
      <c r="AI804" s="26">
        <v>0</v>
      </c>
      <c r="AJ804" s="26">
        <f t="shared" si="124"/>
        <v>1098011.5645000001</v>
      </c>
      <c r="AK804" s="26">
        <v>0.02</v>
      </c>
      <c r="AL804" s="26">
        <f t="shared" si="128"/>
        <v>219.6</v>
      </c>
      <c r="AM804" s="3" t="s">
        <v>690</v>
      </c>
    </row>
    <row r="805" spans="1:39" x14ac:dyDescent="0.25">
      <c r="A805" s="23"/>
      <c r="B805" s="24"/>
      <c r="C805" s="23"/>
      <c r="D805" s="23"/>
      <c r="E805" s="23"/>
      <c r="F805" s="23"/>
      <c r="G805" s="24"/>
      <c r="H805" s="23"/>
      <c r="I805" s="23"/>
      <c r="J805" s="23">
        <v>0</v>
      </c>
      <c r="K805" s="23">
        <v>0</v>
      </c>
      <c r="L805" s="23">
        <v>13.5</v>
      </c>
      <c r="M805" s="23" t="s">
        <v>76</v>
      </c>
      <c r="N805" s="25">
        <f t="shared" ref="N805:N813" si="129">((J805*400)+(K805*100))+L805</f>
        <v>13.5</v>
      </c>
      <c r="O805" s="26">
        <v>14000</v>
      </c>
      <c r="P805" s="26">
        <f t="shared" ref="P805:P813" si="130">N805*O805</f>
        <v>189000</v>
      </c>
      <c r="Q805" s="23">
        <v>1</v>
      </c>
      <c r="R805" s="23" t="s">
        <v>2553</v>
      </c>
      <c r="S805" s="27" t="s">
        <v>2554</v>
      </c>
      <c r="T805" s="23" t="s">
        <v>2555</v>
      </c>
      <c r="U805" s="23" t="s">
        <v>2566</v>
      </c>
      <c r="V805" s="24" t="s">
        <v>2583</v>
      </c>
      <c r="W805" s="23" t="s">
        <v>2568</v>
      </c>
      <c r="X805" s="23" t="s">
        <v>49</v>
      </c>
      <c r="Y805" s="23" t="s">
        <v>318</v>
      </c>
      <c r="Z805" s="23">
        <v>162</v>
      </c>
      <c r="AA805" s="28">
        <v>100</v>
      </c>
      <c r="AB805" s="26">
        <v>8100</v>
      </c>
      <c r="AC805" s="26">
        <f t="shared" si="125"/>
        <v>1312200</v>
      </c>
      <c r="AD805" s="28">
        <v>12</v>
      </c>
      <c r="AE805" s="28">
        <v>14</v>
      </c>
      <c r="AF805" s="26">
        <f t="shared" si="126"/>
        <v>1128492</v>
      </c>
      <c r="AG805" s="26">
        <f t="shared" ref="AG805:AG811" si="131">P805+AF805</f>
        <v>1317492</v>
      </c>
      <c r="AH805" s="26">
        <f t="shared" si="127"/>
        <v>1317492</v>
      </c>
      <c r="AI805" s="26">
        <v>0</v>
      </c>
      <c r="AJ805" s="26">
        <f t="shared" si="124"/>
        <v>1317492</v>
      </c>
      <c r="AK805" s="26">
        <v>0.02</v>
      </c>
      <c r="AL805" s="26">
        <f t="shared" si="128"/>
        <v>263.5</v>
      </c>
      <c r="AM805" s="3" t="s">
        <v>2572</v>
      </c>
    </row>
    <row r="806" spans="1:39" x14ac:dyDescent="0.25">
      <c r="A806" s="23"/>
      <c r="B806" s="24"/>
      <c r="C806" s="23"/>
      <c r="D806" s="23"/>
      <c r="E806" s="23"/>
      <c r="F806" s="23"/>
      <c r="G806" s="24"/>
      <c r="H806" s="23"/>
      <c r="I806" s="23"/>
      <c r="J806" s="23">
        <v>0</v>
      </c>
      <c r="K806" s="23">
        <v>0</v>
      </c>
      <c r="L806" s="23">
        <v>13.5</v>
      </c>
      <c r="M806" s="23" t="s">
        <v>76</v>
      </c>
      <c r="N806" s="25">
        <f t="shared" si="129"/>
        <v>13.5</v>
      </c>
      <c r="O806" s="26">
        <v>14000</v>
      </c>
      <c r="P806" s="26">
        <f t="shared" si="130"/>
        <v>189000</v>
      </c>
      <c r="Q806" s="23">
        <v>1</v>
      </c>
      <c r="R806" s="23" t="s">
        <v>2553</v>
      </c>
      <c r="S806" s="27" t="s">
        <v>2554</v>
      </c>
      <c r="T806" s="23" t="s">
        <v>2555</v>
      </c>
      <c r="U806" s="23" t="s">
        <v>2566</v>
      </c>
      <c r="V806" s="24" t="s">
        <v>2584</v>
      </c>
      <c r="W806" s="23" t="s">
        <v>2568</v>
      </c>
      <c r="X806" s="23" t="s">
        <v>49</v>
      </c>
      <c r="Y806" s="23" t="s">
        <v>318</v>
      </c>
      <c r="Z806" s="23">
        <v>162</v>
      </c>
      <c r="AA806" s="28">
        <v>100</v>
      </c>
      <c r="AB806" s="26">
        <v>8100</v>
      </c>
      <c r="AC806" s="26">
        <f t="shared" si="125"/>
        <v>1312200</v>
      </c>
      <c r="AD806" s="28">
        <v>12</v>
      </c>
      <c r="AE806" s="28">
        <v>14</v>
      </c>
      <c r="AF806" s="26">
        <f t="shared" si="126"/>
        <v>1128492</v>
      </c>
      <c r="AG806" s="26">
        <f t="shared" si="131"/>
        <v>1317492</v>
      </c>
      <c r="AH806" s="26">
        <f t="shared" si="127"/>
        <v>1317492</v>
      </c>
      <c r="AI806" s="26">
        <v>0</v>
      </c>
      <c r="AJ806" s="26">
        <f t="shared" si="124"/>
        <v>1317492</v>
      </c>
      <c r="AK806" s="26">
        <v>0.02</v>
      </c>
      <c r="AL806" s="26">
        <f t="shared" si="128"/>
        <v>263.5</v>
      </c>
      <c r="AM806" s="3" t="s">
        <v>2572</v>
      </c>
    </row>
    <row r="807" spans="1:39" x14ac:dyDescent="0.25">
      <c r="A807" s="23"/>
      <c r="B807" s="24"/>
      <c r="C807" s="23"/>
      <c r="D807" s="23"/>
      <c r="E807" s="23"/>
      <c r="F807" s="23"/>
      <c r="G807" s="24"/>
      <c r="H807" s="23"/>
      <c r="I807" s="23"/>
      <c r="J807" s="23">
        <v>0</v>
      </c>
      <c r="K807" s="23">
        <v>0</v>
      </c>
      <c r="L807" s="23">
        <v>13.5</v>
      </c>
      <c r="M807" s="23" t="s">
        <v>76</v>
      </c>
      <c r="N807" s="25">
        <f t="shared" si="129"/>
        <v>13.5</v>
      </c>
      <c r="O807" s="26">
        <v>14000</v>
      </c>
      <c r="P807" s="26">
        <f t="shared" si="130"/>
        <v>189000</v>
      </c>
      <c r="Q807" s="23">
        <v>1</v>
      </c>
      <c r="R807" s="23" t="s">
        <v>2553</v>
      </c>
      <c r="S807" s="27" t="s">
        <v>2554</v>
      </c>
      <c r="T807" s="23" t="s">
        <v>2555</v>
      </c>
      <c r="U807" s="23" t="s">
        <v>2566</v>
      </c>
      <c r="V807" s="24" t="s">
        <v>2585</v>
      </c>
      <c r="W807" s="23" t="s">
        <v>2568</v>
      </c>
      <c r="X807" s="23" t="s">
        <v>49</v>
      </c>
      <c r="Y807" s="23" t="s">
        <v>318</v>
      </c>
      <c r="Z807" s="23">
        <v>162</v>
      </c>
      <c r="AA807" s="28">
        <v>100</v>
      </c>
      <c r="AB807" s="26">
        <v>8100</v>
      </c>
      <c r="AC807" s="26">
        <f t="shared" si="125"/>
        <v>1312200</v>
      </c>
      <c r="AD807" s="28">
        <v>12</v>
      </c>
      <c r="AE807" s="28">
        <v>14</v>
      </c>
      <c r="AF807" s="26">
        <f t="shared" si="126"/>
        <v>1128492</v>
      </c>
      <c r="AG807" s="26">
        <f t="shared" si="131"/>
        <v>1317492</v>
      </c>
      <c r="AH807" s="26">
        <f t="shared" si="127"/>
        <v>1317492</v>
      </c>
      <c r="AI807" s="26">
        <v>0</v>
      </c>
      <c r="AJ807" s="26">
        <f t="shared" si="124"/>
        <v>1317492</v>
      </c>
      <c r="AK807" s="26">
        <v>0.02</v>
      </c>
      <c r="AL807" s="26">
        <f t="shared" si="128"/>
        <v>263.5</v>
      </c>
      <c r="AM807" s="3" t="s">
        <v>2572</v>
      </c>
    </row>
    <row r="808" spans="1:39" x14ac:dyDescent="0.25">
      <c r="A808" s="23"/>
      <c r="B808" s="24"/>
      <c r="C808" s="23"/>
      <c r="D808" s="23"/>
      <c r="E808" s="23"/>
      <c r="F808" s="23"/>
      <c r="G808" s="24"/>
      <c r="H808" s="23"/>
      <c r="I808" s="23"/>
      <c r="J808" s="23">
        <v>0</v>
      </c>
      <c r="K808" s="23">
        <v>0</v>
      </c>
      <c r="L808" s="23">
        <v>13.5</v>
      </c>
      <c r="M808" s="23" t="s">
        <v>76</v>
      </c>
      <c r="N808" s="25">
        <f t="shared" si="129"/>
        <v>13.5</v>
      </c>
      <c r="O808" s="26">
        <v>14000</v>
      </c>
      <c r="P808" s="26">
        <f t="shared" si="130"/>
        <v>189000</v>
      </c>
      <c r="Q808" s="23">
        <v>1</v>
      </c>
      <c r="R808" s="23" t="s">
        <v>2553</v>
      </c>
      <c r="S808" s="27" t="s">
        <v>2554</v>
      </c>
      <c r="T808" s="23" t="s">
        <v>2555</v>
      </c>
      <c r="U808" s="23" t="s">
        <v>2566</v>
      </c>
      <c r="V808" s="24" t="s">
        <v>2586</v>
      </c>
      <c r="W808" s="23" t="s">
        <v>2568</v>
      </c>
      <c r="X808" s="23" t="s">
        <v>49</v>
      </c>
      <c r="Y808" s="23" t="s">
        <v>318</v>
      </c>
      <c r="Z808" s="23">
        <v>162</v>
      </c>
      <c r="AA808" s="28">
        <v>100</v>
      </c>
      <c r="AB808" s="26">
        <v>8100</v>
      </c>
      <c r="AC808" s="26">
        <f t="shared" si="125"/>
        <v>1312200</v>
      </c>
      <c r="AD808" s="28">
        <v>12</v>
      </c>
      <c r="AE808" s="28">
        <v>14</v>
      </c>
      <c r="AF808" s="26">
        <f t="shared" si="126"/>
        <v>1128492</v>
      </c>
      <c r="AG808" s="26">
        <f t="shared" si="131"/>
        <v>1317492</v>
      </c>
      <c r="AH808" s="26">
        <f t="shared" si="127"/>
        <v>1317492</v>
      </c>
      <c r="AI808" s="26">
        <v>0</v>
      </c>
      <c r="AJ808" s="26">
        <f t="shared" si="124"/>
        <v>1317492</v>
      </c>
      <c r="AK808" s="26">
        <v>0.02</v>
      </c>
      <c r="AL808" s="26">
        <f t="shared" si="128"/>
        <v>263.5</v>
      </c>
      <c r="AM808" s="3" t="s">
        <v>2572</v>
      </c>
    </row>
    <row r="809" spans="1:39" x14ac:dyDescent="0.25">
      <c r="A809" s="23"/>
      <c r="B809" s="24"/>
      <c r="C809" s="23"/>
      <c r="D809" s="23"/>
      <c r="E809" s="23"/>
      <c r="F809" s="23"/>
      <c r="G809" s="24"/>
      <c r="H809" s="23"/>
      <c r="I809" s="23"/>
      <c r="J809" s="23">
        <v>0</v>
      </c>
      <c r="K809" s="23">
        <v>0</v>
      </c>
      <c r="L809" s="23">
        <v>13.5</v>
      </c>
      <c r="M809" s="23" t="s">
        <v>76</v>
      </c>
      <c r="N809" s="25">
        <f t="shared" si="129"/>
        <v>13.5</v>
      </c>
      <c r="O809" s="26">
        <v>14000</v>
      </c>
      <c r="P809" s="26">
        <f t="shared" si="130"/>
        <v>189000</v>
      </c>
      <c r="Q809" s="23">
        <v>1</v>
      </c>
      <c r="R809" s="23" t="s">
        <v>2553</v>
      </c>
      <c r="S809" s="27" t="s">
        <v>2554</v>
      </c>
      <c r="T809" s="23" t="s">
        <v>2555</v>
      </c>
      <c r="U809" s="23" t="s">
        <v>2566</v>
      </c>
      <c r="V809" s="24" t="s">
        <v>2587</v>
      </c>
      <c r="W809" s="23" t="s">
        <v>2568</v>
      </c>
      <c r="X809" s="23" t="s">
        <v>49</v>
      </c>
      <c r="Y809" s="23" t="s">
        <v>318</v>
      </c>
      <c r="Z809" s="23">
        <v>162</v>
      </c>
      <c r="AA809" s="28">
        <v>100</v>
      </c>
      <c r="AB809" s="26">
        <v>8100</v>
      </c>
      <c r="AC809" s="26">
        <f t="shared" si="125"/>
        <v>1312200</v>
      </c>
      <c r="AD809" s="28">
        <v>12</v>
      </c>
      <c r="AE809" s="28">
        <v>14</v>
      </c>
      <c r="AF809" s="26">
        <f t="shared" si="126"/>
        <v>1128492</v>
      </c>
      <c r="AG809" s="26">
        <f t="shared" si="131"/>
        <v>1317492</v>
      </c>
      <c r="AH809" s="26">
        <f t="shared" si="127"/>
        <v>1317492</v>
      </c>
      <c r="AI809" s="26">
        <v>0</v>
      </c>
      <c r="AJ809" s="26">
        <f t="shared" si="124"/>
        <v>1317492</v>
      </c>
      <c r="AK809" s="26">
        <v>0.02</v>
      </c>
      <c r="AL809" s="26">
        <f t="shared" si="128"/>
        <v>263.5</v>
      </c>
      <c r="AM809" s="3" t="s">
        <v>2572</v>
      </c>
    </row>
    <row r="810" spans="1:39" x14ac:dyDescent="0.25">
      <c r="A810" s="23"/>
      <c r="B810" s="24"/>
      <c r="C810" s="23"/>
      <c r="D810" s="23"/>
      <c r="E810" s="23"/>
      <c r="F810" s="23"/>
      <c r="G810" s="24"/>
      <c r="H810" s="23"/>
      <c r="I810" s="23"/>
      <c r="J810" s="23">
        <v>0</v>
      </c>
      <c r="K810" s="23">
        <v>0</v>
      </c>
      <c r="L810" s="23">
        <v>13.5</v>
      </c>
      <c r="M810" s="23" t="s">
        <v>76</v>
      </c>
      <c r="N810" s="25">
        <f t="shared" si="129"/>
        <v>13.5</v>
      </c>
      <c r="O810" s="26">
        <v>14000</v>
      </c>
      <c r="P810" s="26">
        <f t="shared" si="130"/>
        <v>189000</v>
      </c>
      <c r="Q810" s="23">
        <v>1</v>
      </c>
      <c r="R810" s="23" t="s">
        <v>2553</v>
      </c>
      <c r="S810" s="27" t="s">
        <v>2554</v>
      </c>
      <c r="T810" s="23" t="s">
        <v>2555</v>
      </c>
      <c r="U810" s="23" t="s">
        <v>2566</v>
      </c>
      <c r="V810" s="24" t="s">
        <v>2588</v>
      </c>
      <c r="W810" s="23" t="s">
        <v>2568</v>
      </c>
      <c r="X810" s="23" t="s">
        <v>49</v>
      </c>
      <c r="Y810" s="23" t="s">
        <v>318</v>
      </c>
      <c r="Z810" s="23">
        <v>162</v>
      </c>
      <c r="AA810" s="28">
        <v>100</v>
      </c>
      <c r="AB810" s="26">
        <v>8100</v>
      </c>
      <c r="AC810" s="26">
        <f t="shared" si="125"/>
        <v>1312200</v>
      </c>
      <c r="AD810" s="28">
        <v>12</v>
      </c>
      <c r="AE810" s="28">
        <v>14</v>
      </c>
      <c r="AF810" s="26">
        <f t="shared" si="126"/>
        <v>1128492</v>
      </c>
      <c r="AG810" s="26">
        <f t="shared" si="131"/>
        <v>1317492</v>
      </c>
      <c r="AH810" s="26">
        <f t="shared" si="127"/>
        <v>1317492</v>
      </c>
      <c r="AI810" s="26">
        <v>0</v>
      </c>
      <c r="AJ810" s="26">
        <f t="shared" si="124"/>
        <v>1317492</v>
      </c>
      <c r="AK810" s="26">
        <v>0.02</v>
      </c>
      <c r="AL810" s="26">
        <f t="shared" si="128"/>
        <v>263.5</v>
      </c>
      <c r="AM810" s="3" t="s">
        <v>2572</v>
      </c>
    </row>
    <row r="811" spans="1:39" x14ac:dyDescent="0.25">
      <c r="A811" s="23"/>
      <c r="B811" s="24"/>
      <c r="C811" s="23"/>
      <c r="D811" s="23"/>
      <c r="E811" s="23"/>
      <c r="F811" s="23"/>
      <c r="G811" s="24"/>
      <c r="H811" s="23"/>
      <c r="I811" s="23"/>
      <c r="J811" s="23">
        <v>0</v>
      </c>
      <c r="K811" s="23">
        <v>1</v>
      </c>
      <c r="L811" s="23">
        <v>8</v>
      </c>
      <c r="M811" s="23" t="s">
        <v>91</v>
      </c>
      <c r="N811" s="25">
        <f t="shared" si="129"/>
        <v>108</v>
      </c>
      <c r="O811" s="26">
        <v>14000</v>
      </c>
      <c r="P811" s="26">
        <f t="shared" si="130"/>
        <v>1512000</v>
      </c>
      <c r="Q811" s="23">
        <v>1</v>
      </c>
      <c r="R811" s="23" t="s">
        <v>2553</v>
      </c>
      <c r="S811" s="27" t="s">
        <v>2554</v>
      </c>
      <c r="T811" s="23" t="s">
        <v>2555</v>
      </c>
      <c r="U811" s="23" t="s">
        <v>2566</v>
      </c>
      <c r="V811" s="24" t="s">
        <v>2589</v>
      </c>
      <c r="W811" s="23" t="s">
        <v>454</v>
      </c>
      <c r="X811" s="23" t="s">
        <v>49</v>
      </c>
      <c r="Y811" s="23" t="s">
        <v>1859</v>
      </c>
      <c r="Z811" s="23">
        <v>432</v>
      </c>
      <c r="AA811" s="28">
        <v>100</v>
      </c>
      <c r="AB811" s="26">
        <v>3400</v>
      </c>
      <c r="AC811" s="26">
        <f t="shared" si="125"/>
        <v>1468800</v>
      </c>
      <c r="AD811" s="28">
        <v>9</v>
      </c>
      <c r="AE811" s="28">
        <v>9</v>
      </c>
      <c r="AF811" s="26">
        <f t="shared" si="126"/>
        <v>1336608</v>
      </c>
      <c r="AG811" s="26">
        <f t="shared" si="131"/>
        <v>2848608</v>
      </c>
      <c r="AH811" s="26">
        <f t="shared" si="127"/>
        <v>2848608</v>
      </c>
      <c r="AI811" s="26">
        <v>0</v>
      </c>
      <c r="AJ811" s="26">
        <f t="shared" si="124"/>
        <v>2848608</v>
      </c>
      <c r="AK811" s="26">
        <v>0.3</v>
      </c>
      <c r="AL811" s="26">
        <f t="shared" si="128"/>
        <v>8545.82</v>
      </c>
      <c r="AM811" s="3" t="s">
        <v>2590</v>
      </c>
    </row>
    <row r="812" spans="1:39" x14ac:dyDescent="0.25">
      <c r="A812" s="23"/>
      <c r="B812" s="24"/>
      <c r="C812" s="23"/>
      <c r="D812" s="23"/>
      <c r="E812" s="23"/>
      <c r="F812" s="23"/>
      <c r="G812" s="24"/>
      <c r="H812" s="23"/>
      <c r="I812" s="23"/>
      <c r="J812" s="23">
        <v>0</v>
      </c>
      <c r="K812" s="23">
        <v>0</v>
      </c>
      <c r="L812" s="23">
        <v>25</v>
      </c>
      <c r="M812" s="23" t="s">
        <v>91</v>
      </c>
      <c r="N812" s="25">
        <f t="shared" si="129"/>
        <v>25</v>
      </c>
      <c r="O812" s="26">
        <v>14000</v>
      </c>
      <c r="P812" s="26">
        <f t="shared" si="130"/>
        <v>350000</v>
      </c>
      <c r="Q812" s="23"/>
      <c r="R812" s="23"/>
      <c r="S812" s="27"/>
      <c r="T812" s="23"/>
      <c r="U812" s="23"/>
      <c r="V812" s="24"/>
      <c r="W812" s="23"/>
      <c r="X812" s="23"/>
      <c r="Y812" s="23"/>
      <c r="Z812" s="23"/>
      <c r="AA812" s="28"/>
      <c r="AB812" s="26"/>
      <c r="AC812" s="26"/>
      <c r="AD812" s="28"/>
      <c r="AE812" s="28"/>
      <c r="AF812" s="26"/>
      <c r="AG812" s="26">
        <f>AF812+P812</f>
        <v>350000</v>
      </c>
      <c r="AH812" s="26">
        <f>AG812</f>
        <v>350000</v>
      </c>
      <c r="AI812" s="26">
        <v>0</v>
      </c>
      <c r="AJ812" s="26">
        <f t="shared" si="124"/>
        <v>350000</v>
      </c>
      <c r="AK812" s="26">
        <v>0.3</v>
      </c>
      <c r="AL812" s="26">
        <f>AJ812*(AK812/100)</f>
        <v>1050</v>
      </c>
    </row>
    <row r="813" spans="1:39" x14ac:dyDescent="0.25">
      <c r="A813" s="23"/>
      <c r="B813" s="24"/>
      <c r="C813" s="23"/>
      <c r="D813" s="23"/>
      <c r="E813" s="23"/>
      <c r="F813" s="23"/>
      <c r="G813" s="24"/>
      <c r="H813" s="23"/>
      <c r="I813" s="23"/>
      <c r="J813" s="23">
        <v>2</v>
      </c>
      <c r="K813" s="23">
        <v>3</v>
      </c>
      <c r="L813" s="23">
        <v>100</v>
      </c>
      <c r="M813" s="23" t="s">
        <v>68</v>
      </c>
      <c r="N813" s="25">
        <f t="shared" si="129"/>
        <v>1200</v>
      </c>
      <c r="O813" s="26">
        <v>14000</v>
      </c>
      <c r="P813" s="26">
        <f t="shared" si="130"/>
        <v>16800000</v>
      </c>
      <c r="Q813" s="23"/>
      <c r="R813" s="23"/>
      <c r="S813" s="27"/>
      <c r="T813" s="23"/>
      <c r="U813" s="23"/>
      <c r="V813" s="24"/>
      <c r="W813" s="23"/>
      <c r="X813" s="23"/>
      <c r="Y813" s="23"/>
      <c r="Z813" s="23"/>
      <c r="AA813" s="28"/>
      <c r="AB813" s="26"/>
      <c r="AC813" s="26"/>
      <c r="AD813" s="28"/>
      <c r="AE813" s="28"/>
      <c r="AF813" s="26"/>
      <c r="AG813" s="26">
        <f>AF813+P813</f>
        <v>16800000</v>
      </c>
      <c r="AH813" s="26">
        <f>AG813</f>
        <v>16800000</v>
      </c>
      <c r="AI813" s="26">
        <v>0</v>
      </c>
      <c r="AJ813" s="26">
        <f t="shared" si="124"/>
        <v>16800000</v>
      </c>
      <c r="AK813" s="26">
        <v>0.3</v>
      </c>
      <c r="AL813" s="26">
        <f>AJ813*(AK813/100)</f>
        <v>50400</v>
      </c>
    </row>
    <row r="814" spans="1:39" x14ac:dyDescent="0.25">
      <c r="A814" s="23"/>
      <c r="B814" s="24"/>
      <c r="C814" s="23"/>
      <c r="D814" s="23"/>
      <c r="E814" s="23"/>
      <c r="F814" s="23"/>
      <c r="G814" s="24"/>
      <c r="H814" s="23"/>
      <c r="I814" s="23"/>
      <c r="J814" s="23"/>
      <c r="K814" s="23"/>
      <c r="L814" s="23"/>
      <c r="M814" s="23"/>
      <c r="N814" s="25"/>
      <c r="O814" s="26"/>
      <c r="P814" s="26"/>
      <c r="Q814" s="23"/>
      <c r="R814" s="23"/>
      <c r="S814" s="27"/>
      <c r="T814" s="23"/>
      <c r="U814" s="23"/>
      <c r="V814" s="24"/>
      <c r="W814" s="23"/>
      <c r="X814" s="23"/>
      <c r="Y814" s="23"/>
      <c r="Z814" s="23"/>
      <c r="AA814" s="28"/>
      <c r="AB814" s="26"/>
      <c r="AC814" s="26"/>
      <c r="AD814" s="28"/>
      <c r="AE814" s="28"/>
      <c r="AF814" s="26"/>
      <c r="AG814" s="26" t="s">
        <v>60</v>
      </c>
      <c r="AH814" s="26">
        <f>SUM(AH784:AH813)</f>
        <v>103070963</v>
      </c>
      <c r="AI814" s="26"/>
      <c r="AJ814" s="26">
        <f>SUM(AJ784:AJ813)</f>
        <v>51245463</v>
      </c>
      <c r="AK814" s="26"/>
      <c r="AL814" s="26">
        <f>SUM(AL784:AL813)</f>
        <v>77161.118000000002</v>
      </c>
    </row>
    <row r="815" spans="1:39" x14ac:dyDescent="0.25">
      <c r="A815" s="23" t="s">
        <v>2591</v>
      </c>
      <c r="B815" s="24" t="s">
        <v>2592</v>
      </c>
      <c r="C815" s="23" t="s">
        <v>2593</v>
      </c>
      <c r="D815" s="23" t="s">
        <v>2594</v>
      </c>
      <c r="E815" s="23">
        <v>332</v>
      </c>
      <c r="F815" s="23" t="s">
        <v>2595</v>
      </c>
      <c r="G815" s="24" t="s">
        <v>2596</v>
      </c>
      <c r="H815" s="23" t="s">
        <v>43</v>
      </c>
      <c r="I815" s="23" t="s">
        <v>2597</v>
      </c>
      <c r="J815" s="23">
        <v>0</v>
      </c>
      <c r="K815" s="23">
        <v>0</v>
      </c>
      <c r="L815" s="23">
        <v>32</v>
      </c>
      <c r="M815" s="23" t="s">
        <v>255</v>
      </c>
      <c r="N815" s="25">
        <f>((J815*400)+(K815*100))+L815</f>
        <v>32</v>
      </c>
      <c r="O815" s="26">
        <v>3000</v>
      </c>
      <c r="P815" s="26">
        <f>N815*O815</f>
        <v>96000</v>
      </c>
      <c r="Q815" s="23">
        <v>1</v>
      </c>
      <c r="R815" s="23" t="s">
        <v>2591</v>
      </c>
      <c r="S815" s="27" t="s">
        <v>2592</v>
      </c>
      <c r="T815" s="23" t="s">
        <v>2593</v>
      </c>
      <c r="U815" s="23" t="s">
        <v>2598</v>
      </c>
      <c r="V815" s="24" t="s">
        <v>2599</v>
      </c>
      <c r="W815" s="23" t="s">
        <v>48</v>
      </c>
      <c r="X815" s="23" t="s">
        <v>49</v>
      </c>
      <c r="Y815" s="23" t="s">
        <v>261</v>
      </c>
      <c r="Z815" s="23">
        <v>62</v>
      </c>
      <c r="AA815" s="28">
        <v>100</v>
      </c>
      <c r="AB815" s="26">
        <v>8300</v>
      </c>
      <c r="AC815" s="26">
        <f>Z815*AB815</f>
        <v>514600</v>
      </c>
      <c r="AD815" s="28">
        <v>5</v>
      </c>
      <c r="AE815" s="28">
        <v>5</v>
      </c>
      <c r="AF815" s="26">
        <f>(AC815*(100-AE815))/100</f>
        <v>488870</v>
      </c>
      <c r="AG815" s="26">
        <f>P815+AF815</f>
        <v>584870</v>
      </c>
      <c r="AH815" s="26">
        <f>(AG815*AA815)/100</f>
        <v>584870</v>
      </c>
      <c r="AI815" s="26">
        <f>IF(AF815&lt;=10000000,AF815,10000000)</f>
        <v>488870</v>
      </c>
      <c r="AJ815" s="26">
        <f>IF((AI815-AH815) &gt; 1,0,IF((AI815-AH815)&lt;0,AH815-AI815,AI815-AH815))</f>
        <v>96000</v>
      </c>
      <c r="AK815" s="26">
        <v>0.02</v>
      </c>
      <c r="AL815" s="26">
        <f>ROUND(AJ815*(AK815/100),2)</f>
        <v>19.2</v>
      </c>
      <c r="AM815" s="3" t="s">
        <v>51</v>
      </c>
    </row>
    <row r="816" spans="1:39" x14ac:dyDescent="0.25">
      <c r="A816" s="23"/>
      <c r="B816" s="24"/>
      <c r="C816" s="23"/>
      <c r="D816" s="23"/>
      <c r="E816" s="23"/>
      <c r="F816" s="23"/>
      <c r="G816" s="24"/>
      <c r="H816" s="23"/>
      <c r="I816" s="23"/>
      <c r="J816" s="23"/>
      <c r="K816" s="23"/>
      <c r="L816" s="23"/>
      <c r="M816" s="23"/>
      <c r="N816" s="25"/>
      <c r="O816" s="26"/>
      <c r="P816" s="26"/>
      <c r="Q816" s="23"/>
      <c r="R816" s="23"/>
      <c r="S816" s="27"/>
      <c r="T816" s="23"/>
      <c r="U816" s="23"/>
      <c r="V816" s="24"/>
      <c r="W816" s="23"/>
      <c r="X816" s="23"/>
      <c r="Y816" s="23"/>
      <c r="Z816" s="23"/>
      <c r="AA816" s="28"/>
      <c r="AB816" s="26"/>
      <c r="AC816" s="26"/>
      <c r="AD816" s="28"/>
      <c r="AE816" s="28"/>
      <c r="AF816" s="26"/>
      <c r="AG816" s="26" t="s">
        <v>60</v>
      </c>
      <c r="AH816" s="26">
        <f>AH815</f>
        <v>584870</v>
      </c>
      <c r="AI816" s="26"/>
      <c r="AJ816" s="26">
        <f>AJ815</f>
        <v>96000</v>
      </c>
      <c r="AK816" s="26"/>
      <c r="AL816" s="26">
        <f>AL815</f>
        <v>19.2</v>
      </c>
    </row>
    <row r="817" spans="1:39" x14ac:dyDescent="0.25">
      <c r="A817" s="23" t="s">
        <v>2600</v>
      </c>
      <c r="B817" s="24" t="s">
        <v>2601</v>
      </c>
      <c r="C817" s="23" t="s">
        <v>2602</v>
      </c>
      <c r="D817" s="23" t="s">
        <v>2603</v>
      </c>
      <c r="E817" s="23">
        <v>333</v>
      </c>
      <c r="F817" s="23" t="s">
        <v>2604</v>
      </c>
      <c r="G817" s="24" t="s">
        <v>2605</v>
      </c>
      <c r="H817" s="23" t="s">
        <v>43</v>
      </c>
      <c r="I817" s="23" t="s">
        <v>2606</v>
      </c>
      <c r="J817" s="23">
        <v>0</v>
      </c>
      <c r="K817" s="23">
        <v>0</v>
      </c>
      <c r="L817" s="23">
        <v>87.5</v>
      </c>
      <c r="M817" s="23" t="s">
        <v>255</v>
      </c>
      <c r="N817" s="25">
        <f>((J817*400)+(K817*100))+L817</f>
        <v>87.5</v>
      </c>
      <c r="O817" s="26">
        <v>5250</v>
      </c>
      <c r="P817" s="26">
        <f>N817*O817</f>
        <v>459375</v>
      </c>
      <c r="Q817" s="23">
        <v>1</v>
      </c>
      <c r="R817" s="23" t="s">
        <v>2607</v>
      </c>
      <c r="S817" s="27" t="s">
        <v>2608</v>
      </c>
      <c r="T817" s="23" t="s">
        <v>2609</v>
      </c>
      <c r="U817" s="23" t="s">
        <v>2610</v>
      </c>
      <c r="V817" s="24" t="s">
        <v>2611</v>
      </c>
      <c r="W817" s="23" t="s">
        <v>109</v>
      </c>
      <c r="X817" s="23" t="s">
        <v>49</v>
      </c>
      <c r="Y817" s="23" t="s">
        <v>261</v>
      </c>
      <c r="Z817" s="23">
        <v>600</v>
      </c>
      <c r="AA817" s="28">
        <v>100</v>
      </c>
      <c r="AB817" s="26">
        <v>8150</v>
      </c>
      <c r="AC817" s="26">
        <f>Z817*AB817</f>
        <v>4890000</v>
      </c>
      <c r="AD817" s="28">
        <v>3</v>
      </c>
      <c r="AE817" s="28">
        <v>3</v>
      </c>
      <c r="AF817" s="26">
        <f>(AC817*(100-AE817))/100</f>
        <v>4743300</v>
      </c>
      <c r="AG817" s="26">
        <f>P817+AF817</f>
        <v>5202675</v>
      </c>
      <c r="AH817" s="26">
        <f>(AG817*AA817)/100</f>
        <v>5202675</v>
      </c>
      <c r="AI817" s="26">
        <f>IF(AF817&lt;=10000000,AF817,10000000)</f>
        <v>4743300</v>
      </c>
      <c r="AJ817" s="26">
        <f>IF((AI817-AH817) &gt; 1,0,IF((AI817-AH817)&lt;0,AH817-AI817,AI817-AH817))</f>
        <v>459375</v>
      </c>
      <c r="AK817" s="26">
        <v>0.02</v>
      </c>
      <c r="AL817" s="26">
        <f>ROUND(AJ817*(AK817/100),2)</f>
        <v>91.88</v>
      </c>
      <c r="AM817" s="3" t="s">
        <v>110</v>
      </c>
    </row>
    <row r="818" spans="1:39" x14ac:dyDescent="0.25">
      <c r="A818" s="23"/>
      <c r="B818" s="24"/>
      <c r="C818" s="23"/>
      <c r="D818" s="23"/>
      <c r="E818" s="23"/>
      <c r="F818" s="23"/>
      <c r="G818" s="24"/>
      <c r="H818" s="23"/>
      <c r="I818" s="23"/>
      <c r="J818" s="23">
        <v>0</v>
      </c>
      <c r="K818" s="23">
        <v>0</v>
      </c>
      <c r="L818" s="23">
        <v>12.5</v>
      </c>
      <c r="M818" s="23" t="s">
        <v>255</v>
      </c>
      <c r="N818" s="25">
        <f>((J818*400)+(K818*100))+L818</f>
        <v>12.5</v>
      </c>
      <c r="O818" s="26">
        <v>5250</v>
      </c>
      <c r="P818" s="26">
        <f>N818*O818</f>
        <v>65625</v>
      </c>
      <c r="Q818" s="23">
        <v>1</v>
      </c>
      <c r="R818" s="23" t="s">
        <v>2607</v>
      </c>
      <c r="S818" s="27" t="s">
        <v>2608</v>
      </c>
      <c r="T818" s="23" t="s">
        <v>2609</v>
      </c>
      <c r="U818" s="23" t="s">
        <v>2610</v>
      </c>
      <c r="V818" s="24" t="s">
        <v>2612</v>
      </c>
      <c r="W818" s="23" t="s">
        <v>53</v>
      </c>
      <c r="X818" s="23" t="s">
        <v>80</v>
      </c>
      <c r="Y818" s="23" t="s">
        <v>261</v>
      </c>
      <c r="Z818" s="23">
        <v>50</v>
      </c>
      <c r="AA818" s="28">
        <v>100</v>
      </c>
      <c r="AB818" s="26">
        <v>2750</v>
      </c>
      <c r="AC818" s="26">
        <f>Z818*AB818</f>
        <v>137500</v>
      </c>
      <c r="AD818" s="28">
        <v>3</v>
      </c>
      <c r="AE818" s="28">
        <v>9</v>
      </c>
      <c r="AF818" s="26">
        <f>(AC818*(100-AE818))/100</f>
        <v>125125</v>
      </c>
      <c r="AG818" s="26">
        <f>P818+AF818</f>
        <v>190750</v>
      </c>
      <c r="AH818" s="26">
        <f>(AG818*AA818)/100</f>
        <v>190750</v>
      </c>
      <c r="AI818" s="26">
        <f>IF(AF818&lt;=10000000,AF818,10000000)</f>
        <v>125125</v>
      </c>
      <c r="AJ818" s="26">
        <f>IF((AI818-AH818) &gt; 1,0,IF((AI818-AH818)&lt;0,AH818-AI818,AI818-AH818))</f>
        <v>65625</v>
      </c>
      <c r="AK818" s="26">
        <v>0.02</v>
      </c>
      <c r="AL818" s="26">
        <f>ROUND(AJ818*(AK818/100),2)</f>
        <v>13.13</v>
      </c>
      <c r="AM818" s="3" t="s">
        <v>83</v>
      </c>
    </row>
    <row r="819" spans="1:39" x14ac:dyDescent="0.25">
      <c r="A819" s="23"/>
      <c r="B819" s="24"/>
      <c r="C819" s="23"/>
      <c r="D819" s="23"/>
      <c r="E819" s="23"/>
      <c r="F819" s="23"/>
      <c r="G819" s="24"/>
      <c r="H819" s="23"/>
      <c r="I819" s="23"/>
      <c r="J819" s="23">
        <v>0</v>
      </c>
      <c r="K819" s="23">
        <v>0</v>
      </c>
      <c r="L819" s="23">
        <v>2</v>
      </c>
      <c r="M819" s="23" t="s">
        <v>255</v>
      </c>
      <c r="N819" s="25">
        <f>((J819*400)+(K819*100))+L819</f>
        <v>2</v>
      </c>
      <c r="O819" s="26">
        <v>5250</v>
      </c>
      <c r="P819" s="26">
        <f>N819*O819</f>
        <v>10500</v>
      </c>
      <c r="Q819" s="23">
        <v>1</v>
      </c>
      <c r="R819" s="23" t="s">
        <v>2607</v>
      </c>
      <c r="S819" s="27" t="s">
        <v>2608</v>
      </c>
      <c r="T819" s="23" t="s">
        <v>2609</v>
      </c>
      <c r="U819" s="23" t="s">
        <v>2610</v>
      </c>
      <c r="V819" s="24" t="s">
        <v>2613</v>
      </c>
      <c r="W819" s="23" t="s">
        <v>53</v>
      </c>
      <c r="X819" s="23" t="s">
        <v>49</v>
      </c>
      <c r="Y819" s="23" t="s">
        <v>261</v>
      </c>
      <c r="Z819" s="23">
        <v>8</v>
      </c>
      <c r="AA819" s="28">
        <v>100</v>
      </c>
      <c r="AB819" s="26">
        <v>2750</v>
      </c>
      <c r="AC819" s="26">
        <f>Z819*AB819</f>
        <v>22000</v>
      </c>
      <c r="AD819" s="28">
        <v>3</v>
      </c>
      <c r="AE819" s="28">
        <v>3</v>
      </c>
      <c r="AF819" s="26">
        <f>(AC819*(100-AE819))/100</f>
        <v>21340</v>
      </c>
      <c r="AG819" s="26">
        <f>P819+AF819</f>
        <v>31840</v>
      </c>
      <c r="AH819" s="26">
        <f>(AG819*AA819)/100</f>
        <v>31840</v>
      </c>
      <c r="AI819" s="26">
        <f>IF(AF819&lt;=10000000,AF819,10000000)</f>
        <v>21340</v>
      </c>
      <c r="AJ819" s="26">
        <f>IF((AI819-AH819) &gt; 1,0,IF((AI819-AH819)&lt;0,AH819-AI819,AI819-AH819))</f>
        <v>10500</v>
      </c>
      <c r="AK819" s="26">
        <v>0.02</v>
      </c>
      <c r="AL819" s="26">
        <f>ROUND(AJ819*(AK819/100),2)</f>
        <v>2.1</v>
      </c>
      <c r="AM819" s="3" t="s">
        <v>2614</v>
      </c>
    </row>
    <row r="820" spans="1:39" x14ac:dyDescent="0.25">
      <c r="A820" s="23"/>
      <c r="B820" s="24"/>
      <c r="C820" s="23"/>
      <c r="D820" s="23"/>
      <c r="E820" s="23"/>
      <c r="F820" s="23"/>
      <c r="G820" s="24"/>
      <c r="H820" s="23"/>
      <c r="I820" s="23"/>
      <c r="J820" s="23">
        <v>1</v>
      </c>
      <c r="K820" s="23">
        <v>2</v>
      </c>
      <c r="L820" s="23">
        <v>91</v>
      </c>
      <c r="M820" s="23" t="s">
        <v>255</v>
      </c>
      <c r="N820" s="25">
        <f>((J820*400)+(K820*100))+L820</f>
        <v>691</v>
      </c>
      <c r="O820" s="26">
        <v>5250</v>
      </c>
      <c r="P820" s="26">
        <f>N820*O820</f>
        <v>3627750</v>
      </c>
      <c r="Q820" s="23"/>
      <c r="R820" s="23"/>
      <c r="S820" s="27"/>
      <c r="T820" s="23"/>
      <c r="U820" s="23"/>
      <c r="V820" s="24"/>
      <c r="W820" s="23"/>
      <c r="X820" s="23"/>
      <c r="Y820" s="23"/>
      <c r="Z820" s="23"/>
      <c r="AA820" s="28"/>
      <c r="AB820" s="26"/>
      <c r="AC820" s="26"/>
      <c r="AD820" s="28"/>
      <c r="AE820" s="28"/>
      <c r="AF820" s="26"/>
      <c r="AG820" s="26">
        <f>AF820+P820</f>
        <v>3627750</v>
      </c>
      <c r="AH820" s="26">
        <f>AG820</f>
        <v>3627750</v>
      </c>
      <c r="AI820" s="26">
        <v>0</v>
      </c>
      <c r="AJ820" s="26">
        <f>IF((AI820-AH820) &gt; 1,0,IF((AI820-AH820)&lt;0,AH820-AI820,AI820-AH820))</f>
        <v>3627750</v>
      </c>
      <c r="AK820" s="26">
        <v>0.02</v>
      </c>
      <c r="AL820" s="26">
        <f>AJ820*(AK820/100)</f>
        <v>725.55000000000007</v>
      </c>
    </row>
    <row r="821" spans="1:39" x14ac:dyDescent="0.25">
      <c r="A821" s="23"/>
      <c r="B821" s="24"/>
      <c r="C821" s="23"/>
      <c r="D821" s="23"/>
      <c r="E821" s="23"/>
      <c r="F821" s="23"/>
      <c r="G821" s="24"/>
      <c r="H821" s="23"/>
      <c r="I821" s="23"/>
      <c r="J821" s="23"/>
      <c r="K821" s="23"/>
      <c r="L821" s="23"/>
      <c r="M821" s="23"/>
      <c r="N821" s="25"/>
      <c r="O821" s="26"/>
      <c r="P821" s="26"/>
      <c r="Q821" s="23"/>
      <c r="R821" s="23"/>
      <c r="S821" s="27"/>
      <c r="T821" s="23"/>
      <c r="U821" s="23"/>
      <c r="V821" s="24"/>
      <c r="W821" s="23"/>
      <c r="X821" s="23"/>
      <c r="Y821" s="23"/>
      <c r="Z821" s="23"/>
      <c r="AA821" s="28"/>
      <c r="AB821" s="26"/>
      <c r="AC821" s="26"/>
      <c r="AD821" s="28"/>
      <c r="AE821" s="28"/>
      <c r="AF821" s="26"/>
      <c r="AG821" s="26" t="s">
        <v>60</v>
      </c>
      <c r="AH821" s="26">
        <f>SUM(AH817:AH820)</f>
        <v>9053015</v>
      </c>
      <c r="AI821" s="26"/>
      <c r="AJ821" s="26">
        <f>SUM(AJ817:AJ820)</f>
        <v>4163250</v>
      </c>
      <c r="AK821" s="26"/>
      <c r="AL821" s="26">
        <f>SUM(AL817:AL820)</f>
        <v>832.66000000000008</v>
      </c>
    </row>
    <row r="822" spans="1:39" x14ac:dyDescent="0.25">
      <c r="A822" s="23" t="s">
        <v>2615</v>
      </c>
      <c r="B822" s="24" t="s">
        <v>2616</v>
      </c>
      <c r="C822" s="23" t="s">
        <v>2617</v>
      </c>
      <c r="D822" s="23" t="s">
        <v>388</v>
      </c>
      <c r="E822" s="23">
        <v>334</v>
      </c>
      <c r="F822" s="23" t="s">
        <v>2618</v>
      </c>
      <c r="G822" s="24" t="s">
        <v>2619</v>
      </c>
      <c r="H822" s="23" t="s">
        <v>43</v>
      </c>
      <c r="I822" s="23" t="s">
        <v>2620</v>
      </c>
      <c r="J822" s="23">
        <v>1</v>
      </c>
      <c r="K822" s="23">
        <v>0</v>
      </c>
      <c r="L822" s="23">
        <v>96</v>
      </c>
      <c r="M822" s="23" t="s">
        <v>75</v>
      </c>
      <c r="N822" s="25">
        <f>((J822*400)+(K822*100))+L822</f>
        <v>496</v>
      </c>
      <c r="O822" s="26">
        <v>5250</v>
      </c>
      <c r="P822" s="26">
        <f>N822*O822</f>
        <v>2604000</v>
      </c>
      <c r="Q822" s="23"/>
      <c r="R822" s="23"/>
      <c r="S822" s="27"/>
      <c r="T822" s="23"/>
      <c r="U822" s="23"/>
      <c r="V822" s="24"/>
      <c r="W822" s="23"/>
      <c r="X822" s="23"/>
      <c r="Y822" s="23"/>
      <c r="Z822" s="23"/>
      <c r="AA822" s="28"/>
      <c r="AB822" s="26"/>
      <c r="AC822" s="26"/>
      <c r="AD822" s="28"/>
      <c r="AE822" s="28"/>
      <c r="AF822" s="26"/>
      <c r="AG822" s="26">
        <f>AF822+P822</f>
        <v>2604000</v>
      </c>
      <c r="AH822" s="26">
        <f>AG822</f>
        <v>2604000</v>
      </c>
      <c r="AI822" s="26">
        <v>50000000</v>
      </c>
      <c r="AJ822" s="26">
        <f>IF((AI822-AH822) &gt; 1,0,IF((AI822-AH822)&lt;0,AH822-AI822,AI822-AH822))</f>
        <v>0</v>
      </c>
      <c r="AK822" s="26">
        <v>0.01</v>
      </c>
      <c r="AL822" s="26">
        <f>AJ822*(AK822/100)</f>
        <v>0</v>
      </c>
    </row>
    <row r="823" spans="1:39" x14ac:dyDescent="0.25">
      <c r="A823" s="23"/>
      <c r="B823" s="24"/>
      <c r="C823" s="23"/>
      <c r="D823" s="23"/>
      <c r="E823" s="23"/>
      <c r="F823" s="23"/>
      <c r="G823" s="24"/>
      <c r="H823" s="23"/>
      <c r="I823" s="23"/>
      <c r="J823" s="23"/>
      <c r="K823" s="23"/>
      <c r="L823" s="23"/>
      <c r="M823" s="23"/>
      <c r="N823" s="25"/>
      <c r="O823" s="26"/>
      <c r="P823" s="26"/>
      <c r="Q823" s="23"/>
      <c r="R823" s="23"/>
      <c r="S823" s="27"/>
      <c r="T823" s="23"/>
      <c r="U823" s="23"/>
      <c r="V823" s="24"/>
      <c r="W823" s="23"/>
      <c r="X823" s="23"/>
      <c r="Y823" s="23"/>
      <c r="Z823" s="23"/>
      <c r="AA823" s="28"/>
      <c r="AB823" s="26"/>
      <c r="AC823" s="26"/>
      <c r="AD823" s="28"/>
      <c r="AE823" s="28"/>
      <c r="AF823" s="26"/>
      <c r="AG823" s="26" t="s">
        <v>60</v>
      </c>
      <c r="AH823" s="26">
        <f>AH822</f>
        <v>2604000</v>
      </c>
      <c r="AI823" s="26"/>
      <c r="AJ823" s="26">
        <f>AJ822</f>
        <v>0</v>
      </c>
      <c r="AK823" s="26"/>
      <c r="AL823" s="26">
        <f>AL822</f>
        <v>0</v>
      </c>
    </row>
    <row r="824" spans="1:39" x14ac:dyDescent="0.25">
      <c r="A824" s="23" t="s">
        <v>2621</v>
      </c>
      <c r="B824" s="24" t="s">
        <v>2622</v>
      </c>
      <c r="C824" s="23" t="s">
        <v>2623</v>
      </c>
      <c r="D824" s="23" t="s">
        <v>2624</v>
      </c>
      <c r="E824" s="23">
        <v>335</v>
      </c>
      <c r="F824" s="23" t="s">
        <v>2625</v>
      </c>
      <c r="G824" s="24" t="s">
        <v>2626</v>
      </c>
      <c r="H824" s="23" t="s">
        <v>43</v>
      </c>
      <c r="I824" s="23" t="s">
        <v>2627</v>
      </c>
      <c r="J824" s="23">
        <v>9</v>
      </c>
      <c r="K824" s="23">
        <v>3</v>
      </c>
      <c r="L824" s="23">
        <v>94</v>
      </c>
      <c r="M824" s="23" t="s">
        <v>75</v>
      </c>
      <c r="N824" s="25">
        <f>((J824*400)+(K824*100))+L824</f>
        <v>3994</v>
      </c>
      <c r="O824" s="26">
        <v>3150</v>
      </c>
      <c r="P824" s="26">
        <f>N824*O824</f>
        <v>12581100</v>
      </c>
      <c r="Q824" s="23"/>
      <c r="R824" s="23"/>
      <c r="S824" s="27"/>
      <c r="T824" s="23"/>
      <c r="U824" s="23"/>
      <c r="V824" s="24"/>
      <c r="W824" s="23"/>
      <c r="X824" s="23"/>
      <c r="Y824" s="23"/>
      <c r="Z824" s="23"/>
      <c r="AA824" s="28"/>
      <c r="AB824" s="26"/>
      <c r="AC824" s="26"/>
      <c r="AD824" s="28"/>
      <c r="AE824" s="28"/>
      <c r="AF824" s="26"/>
      <c r="AG824" s="26">
        <f>AF824+P824</f>
        <v>12581100</v>
      </c>
      <c r="AH824" s="26">
        <f>AG824</f>
        <v>12581100</v>
      </c>
      <c r="AI824" s="26">
        <v>50000000</v>
      </c>
      <c r="AJ824" s="26">
        <f>IF((AI824-AH824) &gt; 1,0,IF((AI824-AH824)&lt;0,AH824-AI824,AI824-AH824))</f>
        <v>0</v>
      </c>
      <c r="AK824" s="26">
        <v>0.01</v>
      </c>
      <c r="AL824" s="26">
        <f>AJ824*(AK824/100)</f>
        <v>0</v>
      </c>
    </row>
    <row r="825" spans="1:39" x14ac:dyDescent="0.25">
      <c r="A825" s="23"/>
      <c r="B825" s="24"/>
      <c r="C825" s="23"/>
      <c r="D825" s="23"/>
      <c r="E825" s="23"/>
      <c r="F825" s="23"/>
      <c r="G825" s="24"/>
      <c r="H825" s="23"/>
      <c r="I825" s="23"/>
      <c r="J825" s="23"/>
      <c r="K825" s="23"/>
      <c r="L825" s="23"/>
      <c r="M825" s="23"/>
      <c r="N825" s="25"/>
      <c r="O825" s="26"/>
      <c r="P825" s="26"/>
      <c r="Q825" s="23"/>
      <c r="R825" s="23"/>
      <c r="S825" s="27"/>
      <c r="T825" s="23"/>
      <c r="U825" s="23"/>
      <c r="V825" s="24"/>
      <c r="W825" s="23"/>
      <c r="X825" s="23"/>
      <c r="Y825" s="23"/>
      <c r="Z825" s="23"/>
      <c r="AA825" s="28"/>
      <c r="AB825" s="26"/>
      <c r="AC825" s="26"/>
      <c r="AD825" s="28"/>
      <c r="AE825" s="28"/>
      <c r="AF825" s="26"/>
      <c r="AG825" s="26" t="s">
        <v>60</v>
      </c>
      <c r="AH825" s="26">
        <f>AH824</f>
        <v>12581100</v>
      </c>
      <c r="AI825" s="26"/>
      <c r="AJ825" s="26">
        <f>AJ824</f>
        <v>0</v>
      </c>
      <c r="AK825" s="26"/>
      <c r="AL825" s="26">
        <f>AL824</f>
        <v>0</v>
      </c>
    </row>
    <row r="826" spans="1:39" x14ac:dyDescent="0.25">
      <c r="A826" s="23" t="s">
        <v>2628</v>
      </c>
      <c r="B826" s="24" t="s">
        <v>2629</v>
      </c>
      <c r="C826" s="23" t="s">
        <v>2630</v>
      </c>
      <c r="D826" s="23" t="s">
        <v>2631</v>
      </c>
      <c r="E826" s="23">
        <v>336</v>
      </c>
      <c r="F826" s="23" t="s">
        <v>2632</v>
      </c>
      <c r="G826" s="24" t="s">
        <v>2633</v>
      </c>
      <c r="H826" s="23" t="s">
        <v>43</v>
      </c>
      <c r="I826" s="23" t="s">
        <v>2634</v>
      </c>
      <c r="J826" s="23">
        <v>1</v>
      </c>
      <c r="K826" s="23">
        <v>0</v>
      </c>
      <c r="L826" s="23">
        <v>76</v>
      </c>
      <c r="M826" s="23" t="s">
        <v>255</v>
      </c>
      <c r="N826" s="25">
        <f>((J826*400)+(K826*100))+L826</f>
        <v>476</v>
      </c>
      <c r="O826" s="26">
        <v>1000</v>
      </c>
      <c r="P826" s="26">
        <f>N826*O826</f>
        <v>476000</v>
      </c>
      <c r="Q826" s="23">
        <v>1</v>
      </c>
      <c r="R826" s="23" t="s">
        <v>2635</v>
      </c>
      <c r="S826" s="27" t="s">
        <v>2636</v>
      </c>
      <c r="T826" s="23" t="s">
        <v>2637</v>
      </c>
      <c r="U826" s="23" t="s">
        <v>2638</v>
      </c>
      <c r="V826" s="24" t="s">
        <v>2639</v>
      </c>
      <c r="W826" s="23" t="s">
        <v>142</v>
      </c>
      <c r="X826" s="23" t="s">
        <v>143</v>
      </c>
      <c r="Y826" s="23" t="s">
        <v>261</v>
      </c>
      <c r="Z826" s="23">
        <v>436</v>
      </c>
      <c r="AA826" s="28">
        <v>100</v>
      </c>
      <c r="AB826" s="26">
        <v>7950</v>
      </c>
      <c r="AC826" s="26">
        <f>Z826*AB826</f>
        <v>3466200</v>
      </c>
      <c r="AD826" s="28">
        <v>22</v>
      </c>
      <c r="AE826" s="28">
        <v>85</v>
      </c>
      <c r="AF826" s="26">
        <f>(AC826*(100-AE826))/100</f>
        <v>519930</v>
      </c>
      <c r="AG826" s="26">
        <f>P826+AF826</f>
        <v>995930</v>
      </c>
      <c r="AH826" s="26">
        <f>(AG826*AA826)/100</f>
        <v>995930</v>
      </c>
      <c r="AI826" s="26">
        <f>IF(AF826&lt;=10000000,AF826,10000000)</f>
        <v>519930</v>
      </c>
      <c r="AJ826" s="26">
        <f>IF((AI826-AH826) &gt; 1,0,IF((AI826-AH826)&lt;0,AH826-AI826,AI826-AH826))</f>
        <v>476000</v>
      </c>
      <c r="AK826" s="26">
        <v>0.02</v>
      </c>
      <c r="AL826" s="26">
        <f>ROUND(AJ826*(AK826/100),2)</f>
        <v>95.2</v>
      </c>
      <c r="AM826" s="3" t="s">
        <v>110</v>
      </c>
    </row>
    <row r="827" spans="1:39" x14ac:dyDescent="0.25">
      <c r="A827" s="23"/>
      <c r="B827" s="24"/>
      <c r="C827" s="23"/>
      <c r="D827" s="23"/>
      <c r="E827" s="23"/>
      <c r="F827" s="23"/>
      <c r="G827" s="24"/>
      <c r="H827" s="23"/>
      <c r="I827" s="23"/>
      <c r="J827" s="23"/>
      <c r="K827" s="23"/>
      <c r="L827" s="23"/>
      <c r="M827" s="23"/>
      <c r="N827" s="25"/>
      <c r="O827" s="26"/>
      <c r="P827" s="26"/>
      <c r="Q827" s="23"/>
      <c r="R827" s="23"/>
      <c r="S827" s="27"/>
      <c r="T827" s="23"/>
      <c r="U827" s="23"/>
      <c r="V827" s="24"/>
      <c r="W827" s="23"/>
      <c r="X827" s="23"/>
      <c r="Y827" s="23"/>
      <c r="Z827" s="23"/>
      <c r="AA827" s="28"/>
      <c r="AB827" s="26"/>
      <c r="AC827" s="26"/>
      <c r="AD827" s="28"/>
      <c r="AE827" s="28"/>
      <c r="AF827" s="26"/>
      <c r="AG827" s="26" t="s">
        <v>60</v>
      </c>
      <c r="AH827" s="26">
        <f>AH826</f>
        <v>995930</v>
      </c>
      <c r="AI827" s="26"/>
      <c r="AJ827" s="26">
        <f>AJ826</f>
        <v>476000</v>
      </c>
      <c r="AK827" s="26"/>
      <c r="AL827" s="26">
        <f>AL826</f>
        <v>95.2</v>
      </c>
    </row>
    <row r="828" spans="1:39" x14ac:dyDescent="0.25">
      <c r="A828" s="23" t="s">
        <v>2640</v>
      </c>
      <c r="B828" s="24" t="s">
        <v>2641</v>
      </c>
      <c r="C828" s="23" t="s">
        <v>2642</v>
      </c>
      <c r="D828" s="23" t="s">
        <v>2643</v>
      </c>
      <c r="E828" s="23">
        <v>337</v>
      </c>
      <c r="F828" s="23" t="s">
        <v>2644</v>
      </c>
      <c r="G828" s="24" t="s">
        <v>2645</v>
      </c>
      <c r="H828" s="23" t="s">
        <v>43</v>
      </c>
      <c r="I828" s="23" t="s">
        <v>2646</v>
      </c>
      <c r="J828" s="23">
        <v>0</v>
      </c>
      <c r="K828" s="23">
        <v>1</v>
      </c>
      <c r="L828" s="23">
        <v>3</v>
      </c>
      <c r="M828" s="23" t="s">
        <v>45</v>
      </c>
      <c r="N828" s="25">
        <f>((J828*400)+(K828*100))+L828</f>
        <v>103</v>
      </c>
      <c r="O828" s="26">
        <v>10000</v>
      </c>
      <c r="P828" s="26">
        <f>N828*O828</f>
        <v>1030000</v>
      </c>
      <c r="Q828" s="23"/>
      <c r="R828" s="23"/>
      <c r="S828" s="27"/>
      <c r="T828" s="23"/>
      <c r="U828" s="23"/>
      <c r="V828" s="24"/>
      <c r="W828" s="23"/>
      <c r="X828" s="23"/>
      <c r="Y828" s="23"/>
      <c r="Z828" s="23"/>
      <c r="AA828" s="28"/>
      <c r="AB828" s="26"/>
      <c r="AC828" s="26"/>
      <c r="AD828" s="28"/>
      <c r="AE828" s="28"/>
      <c r="AF828" s="26"/>
      <c r="AG828" s="26">
        <f>AF828+P828</f>
        <v>1030000</v>
      </c>
      <c r="AH828" s="26">
        <f>AG828</f>
        <v>1030000</v>
      </c>
      <c r="AI828" s="26">
        <v>0</v>
      </c>
      <c r="AJ828" s="26">
        <f>IF((AI828-AH828) &gt; 1,0,IF((AI828-AH828)&lt;0,AH828-AI828,AI828-AH828))</f>
        <v>1030000</v>
      </c>
      <c r="AK828" s="26">
        <v>0.3</v>
      </c>
      <c r="AL828" s="26">
        <f>AJ828*(AK828/100)</f>
        <v>3090</v>
      </c>
    </row>
    <row r="829" spans="1:39" x14ac:dyDescent="0.25">
      <c r="A829" s="23"/>
      <c r="B829" s="24"/>
      <c r="C829" s="23"/>
      <c r="D829" s="23"/>
      <c r="E829" s="23"/>
      <c r="F829" s="23"/>
      <c r="G829" s="24"/>
      <c r="H829" s="23"/>
      <c r="I829" s="23"/>
      <c r="J829" s="23">
        <v>0</v>
      </c>
      <c r="K829" s="23">
        <v>0</v>
      </c>
      <c r="L829" s="23">
        <v>4.5</v>
      </c>
      <c r="M829" s="23" t="s">
        <v>255</v>
      </c>
      <c r="N829" s="25">
        <f>((J829*400)+(K829*100))+L829</f>
        <v>4.5</v>
      </c>
      <c r="O829" s="26">
        <v>10000</v>
      </c>
      <c r="P829" s="26">
        <f>N829*O829</f>
        <v>45000</v>
      </c>
      <c r="Q829" s="23"/>
      <c r="R829" s="23"/>
      <c r="S829" s="27"/>
      <c r="T829" s="23"/>
      <c r="U829" s="23"/>
      <c r="V829" s="24"/>
      <c r="W829" s="23"/>
      <c r="X829" s="23"/>
      <c r="Y829" s="23"/>
      <c r="Z829" s="23"/>
      <c r="AA829" s="28"/>
      <c r="AB829" s="26"/>
      <c r="AC829" s="26"/>
      <c r="AD829" s="28"/>
      <c r="AE829" s="28"/>
      <c r="AF829" s="26"/>
      <c r="AG829" s="26">
        <f>AF829+P829</f>
        <v>45000</v>
      </c>
      <c r="AH829" s="26">
        <f>AG829</f>
        <v>45000</v>
      </c>
      <c r="AI829" s="26">
        <v>0</v>
      </c>
      <c r="AJ829" s="26">
        <f>IF((AI829-AH829) &gt; 1,0,IF((AI829-AH829)&lt;0,AH829-AI829,AI829-AH829))</f>
        <v>45000</v>
      </c>
      <c r="AK829" s="26">
        <v>0.02</v>
      </c>
      <c r="AL829" s="26">
        <f>AJ829*(AK829/100)</f>
        <v>9</v>
      </c>
    </row>
    <row r="830" spans="1:39" x14ac:dyDescent="0.25">
      <c r="A830" s="23"/>
      <c r="B830" s="24"/>
      <c r="C830" s="23"/>
      <c r="D830" s="23"/>
      <c r="E830" s="23"/>
      <c r="F830" s="23"/>
      <c r="G830" s="24"/>
      <c r="H830" s="23"/>
      <c r="I830" s="23"/>
      <c r="J830" s="23">
        <v>0</v>
      </c>
      <c r="K830" s="23">
        <v>0</v>
      </c>
      <c r="L830" s="23">
        <v>7.5</v>
      </c>
      <c r="M830" s="23" t="s">
        <v>255</v>
      </c>
      <c r="N830" s="25">
        <f>((J830*400)+(K830*100))+L830</f>
        <v>7.5</v>
      </c>
      <c r="O830" s="26">
        <v>10000</v>
      </c>
      <c r="P830" s="26">
        <f>N830*O830</f>
        <v>75000</v>
      </c>
      <c r="Q830" s="23"/>
      <c r="R830" s="23"/>
      <c r="S830" s="27"/>
      <c r="T830" s="23"/>
      <c r="U830" s="23"/>
      <c r="V830" s="24"/>
      <c r="W830" s="23"/>
      <c r="X830" s="23"/>
      <c r="Y830" s="23"/>
      <c r="Z830" s="23"/>
      <c r="AA830" s="28"/>
      <c r="AB830" s="26"/>
      <c r="AC830" s="26"/>
      <c r="AD830" s="28"/>
      <c r="AE830" s="28"/>
      <c r="AF830" s="26"/>
      <c r="AG830" s="26">
        <f>AF830+P830</f>
        <v>75000</v>
      </c>
      <c r="AH830" s="26">
        <f>AG830</f>
        <v>75000</v>
      </c>
      <c r="AI830" s="26">
        <v>0</v>
      </c>
      <c r="AJ830" s="26">
        <f>IF((AI830-AH830) &gt; 1,0,IF((AI830-AH830)&lt;0,AH830-AI830,AI830-AH830))</f>
        <v>75000</v>
      </c>
      <c r="AK830" s="26">
        <v>0.02</v>
      </c>
      <c r="AL830" s="26">
        <f>AJ830*(AK830/100)</f>
        <v>15</v>
      </c>
    </row>
    <row r="831" spans="1:39" x14ac:dyDescent="0.25">
      <c r="A831" s="23"/>
      <c r="B831" s="24"/>
      <c r="C831" s="23"/>
      <c r="D831" s="23"/>
      <c r="E831" s="23"/>
      <c r="F831" s="23"/>
      <c r="G831" s="24"/>
      <c r="H831" s="23"/>
      <c r="I831" s="23"/>
      <c r="J831" s="23"/>
      <c r="K831" s="23"/>
      <c r="L831" s="23"/>
      <c r="M831" s="23"/>
      <c r="N831" s="25"/>
      <c r="O831" s="26"/>
      <c r="P831" s="26"/>
      <c r="Q831" s="23"/>
      <c r="R831" s="23"/>
      <c r="S831" s="27"/>
      <c r="T831" s="23"/>
      <c r="U831" s="23"/>
      <c r="V831" s="24"/>
      <c r="W831" s="23"/>
      <c r="X831" s="23"/>
      <c r="Y831" s="23"/>
      <c r="Z831" s="23"/>
      <c r="AA831" s="28"/>
      <c r="AB831" s="26"/>
      <c r="AC831" s="26"/>
      <c r="AD831" s="28"/>
      <c r="AE831" s="28"/>
      <c r="AF831" s="26"/>
      <c r="AG831" s="26" t="s">
        <v>60</v>
      </c>
      <c r="AH831" s="26">
        <f>SUM(AH828:AH830)</f>
        <v>1150000</v>
      </c>
      <c r="AI831" s="26"/>
      <c r="AJ831" s="26">
        <f>SUM(AJ828:AJ830)</f>
        <v>1150000</v>
      </c>
      <c r="AK831" s="26"/>
      <c r="AL831" s="26">
        <f>SUM(AL828:AL830)</f>
        <v>3114</v>
      </c>
    </row>
    <row r="832" spans="1:39" x14ac:dyDescent="0.25">
      <c r="A832" s="23" t="s">
        <v>2647</v>
      </c>
      <c r="B832" s="24" t="s">
        <v>2648</v>
      </c>
      <c r="C832" s="23" t="s">
        <v>2649</v>
      </c>
      <c r="D832" s="23" t="s">
        <v>2650</v>
      </c>
      <c r="E832" s="23">
        <v>338</v>
      </c>
      <c r="F832" s="23" t="s">
        <v>2651</v>
      </c>
      <c r="G832" s="24" t="s">
        <v>2652</v>
      </c>
      <c r="H832" s="23" t="s">
        <v>43</v>
      </c>
      <c r="I832" s="23" t="s">
        <v>2653</v>
      </c>
      <c r="J832" s="23">
        <v>0</v>
      </c>
      <c r="K832" s="23">
        <v>1</v>
      </c>
      <c r="L832" s="23">
        <v>29</v>
      </c>
      <c r="M832" s="23" t="s">
        <v>76</v>
      </c>
      <c r="N832" s="25">
        <f>((J832*400)+(K832*100))+L832</f>
        <v>129</v>
      </c>
      <c r="O832" s="26">
        <v>5000</v>
      </c>
      <c r="P832" s="26">
        <f>N832*O832</f>
        <v>645000</v>
      </c>
      <c r="Q832" s="23">
        <v>1</v>
      </c>
      <c r="R832" s="23" t="s">
        <v>2654</v>
      </c>
      <c r="S832" s="27" t="s">
        <v>2655</v>
      </c>
      <c r="T832" s="23" t="s">
        <v>2656</v>
      </c>
      <c r="U832" s="23" t="s">
        <v>2657</v>
      </c>
      <c r="V832" s="24" t="s">
        <v>2658</v>
      </c>
      <c r="W832" s="23" t="s">
        <v>349</v>
      </c>
      <c r="X832" s="23" t="s">
        <v>143</v>
      </c>
      <c r="Y832" s="23" t="s">
        <v>81</v>
      </c>
      <c r="Z832" s="23">
        <v>120</v>
      </c>
      <c r="AA832" s="28">
        <v>100</v>
      </c>
      <c r="AB832" s="26">
        <v>8150</v>
      </c>
      <c r="AC832" s="26">
        <f>Z832*AB832</f>
        <v>978000</v>
      </c>
      <c r="AD832" s="28">
        <v>22</v>
      </c>
      <c r="AE832" s="28">
        <v>85</v>
      </c>
      <c r="AF832" s="26">
        <f>(AC832*(100-AE832))/100</f>
        <v>146700</v>
      </c>
      <c r="AG832" s="26">
        <f>P832+AF832</f>
        <v>791700</v>
      </c>
      <c r="AH832" s="26">
        <f>(AG832*AA832)/100</f>
        <v>791700</v>
      </c>
      <c r="AI832" s="26">
        <v>0</v>
      </c>
      <c r="AJ832" s="26">
        <f>IF((AI832-AH832) &gt; 1,0,IF((AI832-AH832)&lt;0,AH832-AI832,AI832-AH832))</f>
        <v>791700</v>
      </c>
      <c r="AK832" s="26">
        <v>0.02</v>
      </c>
      <c r="AL832" s="26">
        <f>ROUND(AJ832*(AK832/100),2)</f>
        <v>158.34</v>
      </c>
      <c r="AM832" s="3" t="s">
        <v>51</v>
      </c>
    </row>
    <row r="833" spans="1:39" x14ac:dyDescent="0.25">
      <c r="A833" s="23"/>
      <c r="B833" s="24"/>
      <c r="C833" s="23"/>
      <c r="D833" s="23"/>
      <c r="E833" s="23">
        <v>339</v>
      </c>
      <c r="F833" s="23" t="s">
        <v>2659</v>
      </c>
      <c r="G833" s="24" t="s">
        <v>2660</v>
      </c>
      <c r="H833" s="23" t="s">
        <v>43</v>
      </c>
      <c r="I833" s="23" t="s">
        <v>2661</v>
      </c>
      <c r="J833" s="23">
        <v>0</v>
      </c>
      <c r="K833" s="23">
        <v>0</v>
      </c>
      <c r="L833" s="23">
        <v>25.5</v>
      </c>
      <c r="M833" s="23" t="s">
        <v>68</v>
      </c>
      <c r="N833" s="25">
        <f>((J833*400)+(K833*100))+L833</f>
        <v>25.5</v>
      </c>
      <c r="O833" s="26">
        <v>2500</v>
      </c>
      <c r="P833" s="26">
        <f>N833*O833</f>
        <v>63750</v>
      </c>
      <c r="Q833" s="23"/>
      <c r="R833" s="23"/>
      <c r="S833" s="27"/>
      <c r="T833" s="23"/>
      <c r="U833" s="23"/>
      <c r="V833" s="24"/>
      <c r="W833" s="23"/>
      <c r="X833" s="23"/>
      <c r="Y833" s="23"/>
      <c r="Z833" s="23"/>
      <c r="AA833" s="28"/>
      <c r="AB833" s="26"/>
      <c r="AC833" s="26"/>
      <c r="AD833" s="28"/>
      <c r="AE833" s="28"/>
      <c r="AF833" s="26"/>
      <c r="AG833" s="26">
        <f>AF833+P833</f>
        <v>63750</v>
      </c>
      <c r="AH833" s="26">
        <f>AG833</f>
        <v>63750</v>
      </c>
      <c r="AI833" s="26">
        <v>0</v>
      </c>
      <c r="AJ833" s="26">
        <f>IF((AI833-AH833) &gt; 1,0,IF((AI833-AH833)&lt;0,AH833-AI833,AI833-AH833))</f>
        <v>63750</v>
      </c>
      <c r="AK833" s="26">
        <v>0.3</v>
      </c>
      <c r="AL833" s="26">
        <f>AJ833*(AK833/100)</f>
        <v>191.25</v>
      </c>
    </row>
    <row r="834" spans="1:39" x14ac:dyDescent="0.25">
      <c r="A834" s="23"/>
      <c r="B834" s="24"/>
      <c r="C834" s="23"/>
      <c r="D834" s="23"/>
      <c r="E834" s="23">
        <v>340</v>
      </c>
      <c r="F834" s="23" t="s">
        <v>2662</v>
      </c>
      <c r="G834" s="24" t="s">
        <v>2663</v>
      </c>
      <c r="H834" s="23" t="s">
        <v>43</v>
      </c>
      <c r="I834" s="23" t="s">
        <v>2664</v>
      </c>
      <c r="J834" s="23">
        <v>0</v>
      </c>
      <c r="K834" s="23">
        <v>0</v>
      </c>
      <c r="L834" s="23">
        <v>78.5</v>
      </c>
      <c r="M834" s="23" t="s">
        <v>68</v>
      </c>
      <c r="N834" s="25">
        <f>((J834*400)+(K834*100))+L834</f>
        <v>78.5</v>
      </c>
      <c r="O834" s="26">
        <v>5000</v>
      </c>
      <c r="P834" s="26">
        <f>N834*O834</f>
        <v>392500</v>
      </c>
      <c r="Q834" s="23">
        <v>1</v>
      </c>
      <c r="R834" s="23" t="s">
        <v>2647</v>
      </c>
      <c r="S834" s="27" t="s">
        <v>2648</v>
      </c>
      <c r="T834" s="23" t="s">
        <v>2649</v>
      </c>
      <c r="U834" s="23" t="s">
        <v>2665</v>
      </c>
      <c r="V834" s="24" t="s">
        <v>2666</v>
      </c>
      <c r="W834" s="23" t="s">
        <v>53</v>
      </c>
      <c r="X834" s="23" t="s">
        <v>80</v>
      </c>
      <c r="Y834" s="23" t="s">
        <v>617</v>
      </c>
      <c r="Z834" s="23">
        <v>40</v>
      </c>
      <c r="AA834" s="28">
        <v>100</v>
      </c>
      <c r="AB834" s="26">
        <v>2750</v>
      </c>
      <c r="AC834" s="26">
        <f>Z834*AB834</f>
        <v>110000</v>
      </c>
      <c r="AD834" s="28">
        <v>17</v>
      </c>
      <c r="AE834" s="28">
        <v>79</v>
      </c>
      <c r="AF834" s="26">
        <f>(AC834*(100-AE834))/100</f>
        <v>23100</v>
      </c>
      <c r="AG834" s="26">
        <f>P834+AF834</f>
        <v>415600</v>
      </c>
      <c r="AH834" s="26">
        <f>(AG834*AA834)/100</f>
        <v>415600</v>
      </c>
      <c r="AI834" s="26">
        <v>0</v>
      </c>
      <c r="AJ834" s="26">
        <f>IF((AI834-AH834) &gt; 1,0,IF((AI834-AH834)&lt;0,AH834-AI834,AI834-AH834))</f>
        <v>415600</v>
      </c>
      <c r="AK834" s="26">
        <v>0.3</v>
      </c>
      <c r="AL834" s="26">
        <f>ROUND(AJ834*(AK834/100),2)</f>
        <v>1246.8</v>
      </c>
      <c r="AM834" s="3" t="s">
        <v>2667</v>
      </c>
    </row>
    <row r="835" spans="1:39" x14ac:dyDescent="0.25">
      <c r="A835" s="23"/>
      <c r="B835" s="24"/>
      <c r="C835" s="23"/>
      <c r="D835" s="23"/>
      <c r="E835" s="23">
        <v>341</v>
      </c>
      <c r="F835" s="23" t="s">
        <v>2668</v>
      </c>
      <c r="G835" s="24" t="s">
        <v>2669</v>
      </c>
      <c r="H835" s="23" t="s">
        <v>43</v>
      </c>
      <c r="I835" s="23" t="s">
        <v>2670</v>
      </c>
      <c r="J835" s="23">
        <v>0</v>
      </c>
      <c r="K835" s="23">
        <v>0</v>
      </c>
      <c r="L835" s="23">
        <v>75</v>
      </c>
      <c r="M835" s="23" t="s">
        <v>76</v>
      </c>
      <c r="N835" s="25">
        <f>((J835*400)+(K835*100))+L835</f>
        <v>75</v>
      </c>
      <c r="O835" s="26">
        <v>5000</v>
      </c>
      <c r="P835" s="26">
        <f>N835*O835</f>
        <v>375000</v>
      </c>
      <c r="Q835" s="23">
        <v>1</v>
      </c>
      <c r="R835" s="23" t="s">
        <v>2654</v>
      </c>
      <c r="S835" s="27" t="s">
        <v>2655</v>
      </c>
      <c r="T835" s="23" t="s">
        <v>2656</v>
      </c>
      <c r="U835" s="23" t="s">
        <v>2657</v>
      </c>
      <c r="V835" s="24" t="s">
        <v>2671</v>
      </c>
      <c r="W835" s="23" t="s">
        <v>79</v>
      </c>
      <c r="X835" s="23" t="s">
        <v>80</v>
      </c>
      <c r="Y835" s="23" t="s">
        <v>81</v>
      </c>
      <c r="Z835" s="23">
        <v>72</v>
      </c>
      <c r="AA835" s="28">
        <v>100</v>
      </c>
      <c r="AB835" s="26">
        <v>8200</v>
      </c>
      <c r="AC835" s="26">
        <f>Z835*AB835</f>
        <v>590400</v>
      </c>
      <c r="AD835" s="28">
        <v>17</v>
      </c>
      <c r="AE835" s="28">
        <v>79</v>
      </c>
      <c r="AF835" s="26">
        <f>(AC835*(100-AE835))/100</f>
        <v>123984</v>
      </c>
      <c r="AG835" s="26">
        <f>P835+AF835</f>
        <v>498984</v>
      </c>
      <c r="AH835" s="26">
        <f>(AG835*AA835)/100</f>
        <v>498984</v>
      </c>
      <c r="AI835" s="26">
        <v>0</v>
      </c>
      <c r="AJ835" s="26">
        <f>IF((AI835-AH835) &gt; 1,0,IF((AI835-AH835)&lt;0,AH835-AI835,AI835-AH835))</f>
        <v>498984</v>
      </c>
      <c r="AK835" s="26">
        <v>0.02</v>
      </c>
      <c r="AL835" s="26">
        <f>ROUND(AJ835*(AK835/100),2)</f>
        <v>99.8</v>
      </c>
      <c r="AM835" s="3" t="s">
        <v>51</v>
      </c>
    </row>
    <row r="836" spans="1:39" x14ac:dyDescent="0.25">
      <c r="A836" s="23"/>
      <c r="B836" s="24"/>
      <c r="C836" s="23"/>
      <c r="D836" s="23"/>
      <c r="E836" s="23"/>
      <c r="F836" s="23"/>
      <c r="G836" s="24"/>
      <c r="H836" s="23"/>
      <c r="I836" s="23"/>
      <c r="J836" s="23"/>
      <c r="K836" s="23"/>
      <c r="L836" s="23"/>
      <c r="M836" s="23"/>
      <c r="N836" s="25"/>
      <c r="O836" s="26"/>
      <c r="P836" s="26"/>
      <c r="Q836" s="23"/>
      <c r="R836" s="23"/>
      <c r="S836" s="27"/>
      <c r="T836" s="23"/>
      <c r="U836" s="23"/>
      <c r="V836" s="24"/>
      <c r="W836" s="23"/>
      <c r="X836" s="23"/>
      <c r="Y836" s="23"/>
      <c r="Z836" s="23"/>
      <c r="AA836" s="28"/>
      <c r="AB836" s="26"/>
      <c r="AC836" s="26"/>
      <c r="AD836" s="28"/>
      <c r="AE836" s="28"/>
      <c r="AF836" s="26"/>
      <c r="AG836" s="26" t="s">
        <v>60</v>
      </c>
      <c r="AH836" s="26">
        <f>SUM(AH832:AH835)</f>
        <v>1770034</v>
      </c>
      <c r="AI836" s="26"/>
      <c r="AJ836" s="26">
        <f>SUM(AJ832:AJ835)</f>
        <v>1770034</v>
      </c>
      <c r="AK836" s="26"/>
      <c r="AL836" s="26">
        <f>SUM(AL832:AL835)</f>
        <v>1696.1899999999998</v>
      </c>
    </row>
    <row r="837" spans="1:39" x14ac:dyDescent="0.25">
      <c r="A837" s="23" t="s">
        <v>2672</v>
      </c>
      <c r="B837" s="24" t="s">
        <v>2673</v>
      </c>
      <c r="C837" s="23" t="s">
        <v>2674</v>
      </c>
      <c r="D837" s="23" t="s">
        <v>2675</v>
      </c>
      <c r="E837" s="23">
        <v>342</v>
      </c>
      <c r="F837" s="23" t="s">
        <v>2676</v>
      </c>
      <c r="G837" s="24" t="s">
        <v>2677</v>
      </c>
      <c r="H837" s="23" t="s">
        <v>43</v>
      </c>
      <c r="I837" s="23" t="s">
        <v>2678</v>
      </c>
      <c r="J837" s="23">
        <v>0</v>
      </c>
      <c r="K837" s="23">
        <v>1</v>
      </c>
      <c r="L837" s="23">
        <v>21</v>
      </c>
      <c r="M837" s="23" t="s">
        <v>75</v>
      </c>
      <c r="N837" s="25">
        <f>((J837*400)+(K837*100))+L837</f>
        <v>121</v>
      </c>
      <c r="O837" s="26">
        <v>5000</v>
      </c>
      <c r="P837" s="26">
        <f>N837*O837</f>
        <v>605000</v>
      </c>
      <c r="Q837" s="23"/>
      <c r="R837" s="23"/>
      <c r="S837" s="27"/>
      <c r="T837" s="23"/>
      <c r="U837" s="23"/>
      <c r="V837" s="24"/>
      <c r="W837" s="23"/>
      <c r="X837" s="23"/>
      <c r="Y837" s="23"/>
      <c r="Z837" s="23"/>
      <c r="AA837" s="28"/>
      <c r="AB837" s="26"/>
      <c r="AC837" s="26"/>
      <c r="AD837" s="28"/>
      <c r="AE837" s="28"/>
      <c r="AF837" s="26"/>
      <c r="AG837" s="26">
        <f>AF837+P837</f>
        <v>605000</v>
      </c>
      <c r="AH837" s="26">
        <f>AG837</f>
        <v>605000</v>
      </c>
      <c r="AI837" s="26">
        <v>50000000</v>
      </c>
      <c r="AJ837" s="26">
        <f>IF((AI837-AH837) &gt; 1,0,IF((AI837-AH837)&lt;0,AH837-AI837,AI837-AH837))</f>
        <v>0</v>
      </c>
      <c r="AK837" s="26">
        <v>0.01</v>
      </c>
      <c r="AL837" s="26">
        <f>AJ837*(AK837/100)</f>
        <v>0</v>
      </c>
    </row>
    <row r="838" spans="1:39" x14ac:dyDescent="0.25">
      <c r="A838" s="23"/>
      <c r="B838" s="24"/>
      <c r="C838" s="23"/>
      <c r="D838" s="23"/>
      <c r="E838" s="23">
        <v>343</v>
      </c>
      <c r="F838" s="23" t="s">
        <v>2679</v>
      </c>
      <c r="G838" s="24" t="s">
        <v>2680</v>
      </c>
      <c r="H838" s="23" t="s">
        <v>43</v>
      </c>
      <c r="I838" s="23" t="s">
        <v>2681</v>
      </c>
      <c r="J838" s="23">
        <v>0</v>
      </c>
      <c r="K838" s="23">
        <v>1</v>
      </c>
      <c r="L838" s="23">
        <v>19</v>
      </c>
      <c r="M838" s="23" t="s">
        <v>59</v>
      </c>
      <c r="N838" s="25">
        <f>((J838*400)+(K838*100))+L838</f>
        <v>119</v>
      </c>
      <c r="O838" s="26">
        <v>5000</v>
      </c>
      <c r="P838" s="26">
        <f>N838*O838</f>
        <v>595000</v>
      </c>
      <c r="Q838" s="23">
        <v>1</v>
      </c>
      <c r="R838" s="23" t="s">
        <v>2682</v>
      </c>
      <c r="S838" s="27" t="s">
        <v>2683</v>
      </c>
      <c r="T838" s="23" t="s">
        <v>2684</v>
      </c>
      <c r="U838" s="23" t="s">
        <v>2685</v>
      </c>
      <c r="V838" s="24" t="s">
        <v>2686</v>
      </c>
      <c r="W838" s="23" t="s">
        <v>142</v>
      </c>
      <c r="X838" s="23" t="s">
        <v>143</v>
      </c>
      <c r="Y838" s="23" t="s">
        <v>50</v>
      </c>
      <c r="Z838" s="23">
        <v>161</v>
      </c>
      <c r="AA838" s="28">
        <v>100</v>
      </c>
      <c r="AB838" s="26">
        <v>7950</v>
      </c>
      <c r="AC838" s="26">
        <f>Z838*AB838</f>
        <v>1279950</v>
      </c>
      <c r="AD838" s="28">
        <v>12</v>
      </c>
      <c r="AE838" s="28">
        <v>38</v>
      </c>
      <c r="AF838" s="26">
        <f>(AC838*(100-AE838))/100</f>
        <v>793569</v>
      </c>
      <c r="AG838" s="26">
        <f>P838+AF838</f>
        <v>1388569</v>
      </c>
      <c r="AH838" s="26">
        <f>(AG838*AA838)/100</f>
        <v>1388569</v>
      </c>
      <c r="AI838" s="26">
        <v>10000000</v>
      </c>
      <c r="AJ838" s="26">
        <f>IF((AI838-AH838) &gt; 1,0,IF((AI838-AH838)&lt;0,AH838-AI838,AI838-AH838))</f>
        <v>0</v>
      </c>
      <c r="AK838" s="26">
        <v>0.02</v>
      </c>
      <c r="AL838" s="26">
        <f>ROUND(AJ838*(AK838/100),2)</f>
        <v>0</v>
      </c>
      <c r="AM838" s="3" t="s">
        <v>110</v>
      </c>
    </row>
    <row r="839" spans="1:39" x14ac:dyDescent="0.25">
      <c r="A839" s="23"/>
      <c r="B839" s="24"/>
      <c r="C839" s="23"/>
      <c r="D839" s="23"/>
      <c r="E839" s="23"/>
      <c r="F839" s="23"/>
      <c r="G839" s="24"/>
      <c r="H839" s="23"/>
      <c r="I839" s="23"/>
      <c r="J839" s="23">
        <v>0</v>
      </c>
      <c r="K839" s="23">
        <v>0</v>
      </c>
      <c r="L839" s="23">
        <v>2</v>
      </c>
      <c r="M839" s="23" t="s">
        <v>59</v>
      </c>
      <c r="N839" s="25">
        <f>((J839*400)+(K839*100))+L839</f>
        <v>2</v>
      </c>
      <c r="O839" s="26">
        <v>5000</v>
      </c>
      <c r="P839" s="26">
        <f>N839*O839</f>
        <v>10000</v>
      </c>
      <c r="Q839" s="23">
        <v>1</v>
      </c>
      <c r="R839" s="23" t="s">
        <v>2682</v>
      </c>
      <c r="S839" s="27" t="s">
        <v>2683</v>
      </c>
      <c r="T839" s="23" t="s">
        <v>2684</v>
      </c>
      <c r="U839" s="23" t="s">
        <v>2685</v>
      </c>
      <c r="V839" s="24" t="s">
        <v>2687</v>
      </c>
      <c r="W839" s="23" t="s">
        <v>48</v>
      </c>
      <c r="X839" s="23" t="s">
        <v>49</v>
      </c>
      <c r="Y839" s="23" t="s">
        <v>50</v>
      </c>
      <c r="Z839" s="23">
        <v>8</v>
      </c>
      <c r="AA839" s="28">
        <v>100</v>
      </c>
      <c r="AB839" s="26">
        <v>8300</v>
      </c>
      <c r="AC839" s="26">
        <f>Z839*AB839</f>
        <v>66400</v>
      </c>
      <c r="AD839" s="28">
        <v>12</v>
      </c>
      <c r="AE839" s="28">
        <v>14</v>
      </c>
      <c r="AF839" s="26">
        <f>(AC839*(100-AE839))/100</f>
        <v>57104</v>
      </c>
      <c r="AG839" s="26">
        <f>P839+AF839</f>
        <v>67104</v>
      </c>
      <c r="AH839" s="26">
        <f>(AG839*AA839)/100</f>
        <v>67104</v>
      </c>
      <c r="AI839" s="26">
        <v>10000000</v>
      </c>
      <c r="AJ839" s="26">
        <f>IF((AI839-AH839) &gt; 1,0,IF((AI839-AH839)&lt;0,AH839-AI839,AI839-AH839))</f>
        <v>0</v>
      </c>
      <c r="AK839" s="26">
        <v>0.02</v>
      </c>
      <c r="AL839" s="26">
        <f>ROUND(AJ839*(AK839/100),2)</f>
        <v>0</v>
      </c>
      <c r="AM839" s="3" t="s">
        <v>264</v>
      </c>
    </row>
    <row r="840" spans="1:39" x14ac:dyDescent="0.25">
      <c r="A840" s="23"/>
      <c r="B840" s="24"/>
      <c r="C840" s="23"/>
      <c r="D840" s="23"/>
      <c r="E840" s="23"/>
      <c r="F840" s="23"/>
      <c r="G840" s="24"/>
      <c r="H840" s="23"/>
      <c r="I840" s="23"/>
      <c r="J840" s="23"/>
      <c r="K840" s="23"/>
      <c r="L840" s="23"/>
      <c r="M840" s="23"/>
      <c r="N840" s="25"/>
      <c r="O840" s="26"/>
      <c r="P840" s="26"/>
      <c r="Q840" s="23"/>
      <c r="R840" s="23"/>
      <c r="S840" s="27"/>
      <c r="T840" s="23"/>
      <c r="U840" s="23"/>
      <c r="V840" s="24"/>
      <c r="W840" s="23"/>
      <c r="X840" s="23"/>
      <c r="Y840" s="23"/>
      <c r="Z840" s="23"/>
      <c r="AA840" s="28"/>
      <c r="AB840" s="26"/>
      <c r="AC840" s="26"/>
      <c r="AD840" s="28"/>
      <c r="AE840" s="28"/>
      <c r="AF840" s="26"/>
      <c r="AG840" s="26" t="s">
        <v>60</v>
      </c>
      <c r="AH840" s="26">
        <f>SUM(AH837:AH839)</f>
        <v>2060673</v>
      </c>
      <c r="AI840" s="26"/>
      <c r="AJ840" s="26">
        <f>SUM(AJ837:AJ839)</f>
        <v>0</v>
      </c>
      <c r="AK840" s="26"/>
      <c r="AL840" s="26">
        <f>SUM(AL837:AL839)</f>
        <v>0</v>
      </c>
    </row>
    <row r="841" spans="1:39" x14ac:dyDescent="0.25">
      <c r="A841" s="23" t="s">
        <v>2688</v>
      </c>
      <c r="B841" s="24" t="s">
        <v>2689</v>
      </c>
      <c r="C841" s="23" t="s">
        <v>2690</v>
      </c>
      <c r="D841" s="23" t="s">
        <v>2691</v>
      </c>
      <c r="E841" s="23">
        <v>344</v>
      </c>
      <c r="F841" s="23" t="s">
        <v>2692</v>
      </c>
      <c r="G841" s="24" t="s">
        <v>2693</v>
      </c>
      <c r="H841" s="23" t="s">
        <v>43</v>
      </c>
      <c r="I841" s="23" t="s">
        <v>2694</v>
      </c>
      <c r="J841" s="23">
        <v>1</v>
      </c>
      <c r="K841" s="23">
        <v>0</v>
      </c>
      <c r="L841" s="23">
        <v>84</v>
      </c>
      <c r="M841" s="23" t="s">
        <v>75</v>
      </c>
      <c r="N841" s="25">
        <f>((J841*400)+(K841*100))+L841</f>
        <v>484</v>
      </c>
      <c r="O841" s="26">
        <v>3950</v>
      </c>
      <c r="P841" s="26">
        <f>N841*O841</f>
        <v>1911800</v>
      </c>
      <c r="Q841" s="23"/>
      <c r="R841" s="23"/>
      <c r="S841" s="27"/>
      <c r="T841" s="23"/>
      <c r="U841" s="23"/>
      <c r="V841" s="24"/>
      <c r="W841" s="23"/>
      <c r="X841" s="23"/>
      <c r="Y841" s="23"/>
      <c r="Z841" s="23"/>
      <c r="AA841" s="28"/>
      <c r="AB841" s="26"/>
      <c r="AC841" s="26"/>
      <c r="AD841" s="28"/>
      <c r="AE841" s="28"/>
      <c r="AF841" s="26"/>
      <c r="AG841" s="26">
        <f>AF841+P841</f>
        <v>1911800</v>
      </c>
      <c r="AH841" s="26">
        <f>AG841</f>
        <v>1911800</v>
      </c>
      <c r="AI841" s="26">
        <v>50000000</v>
      </c>
      <c r="AJ841" s="26">
        <f>IF((AI841-AH841) &gt; 1,0,IF((AI841-AH841)&lt;0,AH841-AI841,AI841-AH841))</f>
        <v>0</v>
      </c>
      <c r="AK841" s="26">
        <v>0.01</v>
      </c>
      <c r="AL841" s="26">
        <f>AJ841*(AK841/100)</f>
        <v>0</v>
      </c>
    </row>
    <row r="842" spans="1:39" x14ac:dyDescent="0.25">
      <c r="A842" s="23"/>
      <c r="B842" s="24"/>
      <c r="C842" s="23"/>
      <c r="D842" s="23"/>
      <c r="E842" s="23"/>
      <c r="F842" s="23"/>
      <c r="G842" s="24"/>
      <c r="H842" s="23"/>
      <c r="I842" s="23"/>
      <c r="J842" s="23">
        <v>0</v>
      </c>
      <c r="K842" s="23">
        <v>0</v>
      </c>
      <c r="L842" s="23">
        <v>64</v>
      </c>
      <c r="M842" s="23" t="s">
        <v>59</v>
      </c>
      <c r="N842" s="25">
        <f>((J842*400)+(K842*100))+L842</f>
        <v>64</v>
      </c>
      <c r="O842" s="26">
        <v>3950</v>
      </c>
      <c r="P842" s="26">
        <f>N842*O842</f>
        <v>252800</v>
      </c>
      <c r="Q842" s="23">
        <v>1</v>
      </c>
      <c r="R842" s="23" t="s">
        <v>2688</v>
      </c>
      <c r="S842" s="27" t="s">
        <v>2689</v>
      </c>
      <c r="T842" s="23" t="s">
        <v>2690</v>
      </c>
      <c r="U842" s="23" t="s">
        <v>2695</v>
      </c>
      <c r="V842" s="24" t="s">
        <v>2696</v>
      </c>
      <c r="W842" s="23" t="s">
        <v>142</v>
      </c>
      <c r="X842" s="23" t="s">
        <v>143</v>
      </c>
      <c r="Y842" s="23" t="s">
        <v>50</v>
      </c>
      <c r="Z842" s="23">
        <v>356</v>
      </c>
      <c r="AA842" s="28">
        <v>100</v>
      </c>
      <c r="AB842" s="26">
        <v>7950</v>
      </c>
      <c r="AC842" s="26">
        <f>Z842*AB842</f>
        <v>2830200</v>
      </c>
      <c r="AD842" s="28">
        <v>5</v>
      </c>
      <c r="AE842" s="28">
        <v>10</v>
      </c>
      <c r="AF842" s="26">
        <f>(AC842*(100-AE842))/100</f>
        <v>2547180</v>
      </c>
      <c r="AG842" s="26">
        <f>P842+AF842</f>
        <v>2799980</v>
      </c>
      <c r="AH842" s="26">
        <f>(AG842*AA842)/100</f>
        <v>2799980</v>
      </c>
      <c r="AI842" s="26">
        <v>50000000</v>
      </c>
      <c r="AJ842" s="26">
        <f>IF((AI842-AH842) &gt; 1,0,IF((AI842-AH842)&lt;0,AH842-AI842,AI842-AH842))</f>
        <v>0</v>
      </c>
      <c r="AK842" s="26">
        <v>0.02</v>
      </c>
      <c r="AL842" s="26">
        <f>ROUND(AJ842*(AK842/100),2)</f>
        <v>0</v>
      </c>
      <c r="AM842" s="3" t="s">
        <v>110</v>
      </c>
    </row>
    <row r="843" spans="1:39" x14ac:dyDescent="0.25">
      <c r="A843" s="23"/>
      <c r="B843" s="24"/>
      <c r="C843" s="23"/>
      <c r="D843" s="23"/>
      <c r="E843" s="23"/>
      <c r="F843" s="23"/>
      <c r="G843" s="24"/>
      <c r="H843" s="23"/>
      <c r="I843" s="23"/>
      <c r="J843" s="23"/>
      <c r="K843" s="23"/>
      <c r="L843" s="23"/>
      <c r="M843" s="23"/>
      <c r="N843" s="25"/>
      <c r="O843" s="26"/>
      <c r="P843" s="26"/>
      <c r="Q843" s="23"/>
      <c r="R843" s="23"/>
      <c r="S843" s="27"/>
      <c r="T843" s="23"/>
      <c r="U843" s="23"/>
      <c r="V843" s="24"/>
      <c r="W843" s="23"/>
      <c r="X843" s="23"/>
      <c r="Y843" s="23"/>
      <c r="Z843" s="23"/>
      <c r="AA843" s="28"/>
      <c r="AB843" s="26"/>
      <c r="AC843" s="26"/>
      <c r="AD843" s="28"/>
      <c r="AE843" s="28"/>
      <c r="AF843" s="26"/>
      <c r="AG843" s="26" t="s">
        <v>60</v>
      </c>
      <c r="AH843" s="26">
        <f>SUM(AH841:AH842)</f>
        <v>4711780</v>
      </c>
      <c r="AI843" s="26"/>
      <c r="AJ843" s="26">
        <f>SUM(AJ841:AJ842)</f>
        <v>0</v>
      </c>
      <c r="AK843" s="26"/>
      <c r="AL843" s="26">
        <f>SUM(AL841:AL842)</f>
        <v>0</v>
      </c>
    </row>
    <row r="844" spans="1:39" x14ac:dyDescent="0.25">
      <c r="A844" s="23" t="s">
        <v>2697</v>
      </c>
      <c r="B844" s="24" t="s">
        <v>2698</v>
      </c>
      <c r="C844" s="23" t="s">
        <v>2699</v>
      </c>
      <c r="D844" s="23" t="s">
        <v>2700</v>
      </c>
      <c r="E844" s="23">
        <v>345</v>
      </c>
      <c r="F844" s="23" t="s">
        <v>2701</v>
      </c>
      <c r="G844" s="24" t="s">
        <v>2702</v>
      </c>
      <c r="H844" s="23" t="s">
        <v>43</v>
      </c>
      <c r="I844" s="23" t="s">
        <v>2703</v>
      </c>
      <c r="J844" s="23">
        <v>3</v>
      </c>
      <c r="K844" s="23">
        <v>0</v>
      </c>
      <c r="L844" s="23">
        <v>4</v>
      </c>
      <c r="M844" s="23" t="s">
        <v>68</v>
      </c>
      <c r="N844" s="25">
        <f>((J844*400)+(K844*100))+L844</f>
        <v>1204</v>
      </c>
      <c r="O844" s="26">
        <v>1500</v>
      </c>
      <c r="P844" s="26">
        <f>N844*O844</f>
        <v>1806000</v>
      </c>
      <c r="Q844" s="23"/>
      <c r="R844" s="23"/>
      <c r="S844" s="27"/>
      <c r="T844" s="23"/>
      <c r="U844" s="23"/>
      <c r="V844" s="24"/>
      <c r="W844" s="23"/>
      <c r="X844" s="23"/>
      <c r="Y844" s="23"/>
      <c r="Z844" s="23"/>
      <c r="AA844" s="28"/>
      <c r="AB844" s="26"/>
      <c r="AC844" s="26"/>
      <c r="AD844" s="28"/>
      <c r="AE844" s="28"/>
      <c r="AF844" s="26"/>
      <c r="AG844" s="26">
        <f>AF844+P844</f>
        <v>1806000</v>
      </c>
      <c r="AH844" s="26">
        <f>AG844</f>
        <v>1806000</v>
      </c>
      <c r="AI844" s="26">
        <v>0</v>
      </c>
      <c r="AJ844" s="26">
        <f>IF((AI844-AH844) &gt; 1,0,IF((AI844-AH844)&lt;0,AH844-AI844,AI844-AH844))</f>
        <v>1806000</v>
      </c>
      <c r="AK844" s="26">
        <v>0.3</v>
      </c>
      <c r="AL844" s="26">
        <f>AJ844*(AK844/100)</f>
        <v>5418</v>
      </c>
    </row>
    <row r="845" spans="1:39" x14ac:dyDescent="0.25">
      <c r="A845" s="23"/>
      <c r="B845" s="24"/>
      <c r="C845" s="23"/>
      <c r="D845" s="23"/>
      <c r="E845" s="23">
        <v>346</v>
      </c>
      <c r="F845" s="23" t="s">
        <v>2704</v>
      </c>
      <c r="G845" s="24" t="s">
        <v>2705</v>
      </c>
      <c r="H845" s="23" t="s">
        <v>43</v>
      </c>
      <c r="I845" s="23" t="s">
        <v>2706</v>
      </c>
      <c r="J845" s="23">
        <v>6</v>
      </c>
      <c r="K845" s="23">
        <v>0</v>
      </c>
      <c r="L845" s="23">
        <v>4</v>
      </c>
      <c r="M845" s="23" t="s">
        <v>68</v>
      </c>
      <c r="N845" s="25">
        <f>((J845*400)+(K845*100))+L845</f>
        <v>2404</v>
      </c>
      <c r="O845" s="26">
        <v>1500</v>
      </c>
      <c r="P845" s="26">
        <f>N845*O845</f>
        <v>3606000</v>
      </c>
      <c r="Q845" s="23"/>
      <c r="R845" s="23"/>
      <c r="S845" s="27"/>
      <c r="T845" s="23"/>
      <c r="U845" s="23"/>
      <c r="V845" s="24"/>
      <c r="W845" s="23"/>
      <c r="X845" s="23"/>
      <c r="Y845" s="23"/>
      <c r="Z845" s="23"/>
      <c r="AA845" s="28"/>
      <c r="AB845" s="26"/>
      <c r="AC845" s="26"/>
      <c r="AD845" s="28"/>
      <c r="AE845" s="28"/>
      <c r="AF845" s="26"/>
      <c r="AG845" s="26">
        <f>AF845+P845</f>
        <v>3606000</v>
      </c>
      <c r="AH845" s="26">
        <f>AG845</f>
        <v>3606000</v>
      </c>
      <c r="AI845" s="26">
        <v>0</v>
      </c>
      <c r="AJ845" s="26">
        <f>IF((AI845-AH845) &gt; 1,0,IF((AI845-AH845)&lt;0,AH845-AI845,AI845-AH845))</f>
        <v>3606000</v>
      </c>
      <c r="AK845" s="26">
        <v>0.3</v>
      </c>
      <c r="AL845" s="26">
        <f>AJ845*(AK845/100)</f>
        <v>10818</v>
      </c>
    </row>
    <row r="846" spans="1:39" x14ac:dyDescent="0.25">
      <c r="A846" s="23"/>
      <c r="B846" s="24"/>
      <c r="C846" s="23"/>
      <c r="D846" s="23"/>
      <c r="E846" s="23"/>
      <c r="F846" s="23"/>
      <c r="G846" s="24"/>
      <c r="H846" s="23"/>
      <c r="I846" s="23"/>
      <c r="J846" s="23"/>
      <c r="K846" s="23"/>
      <c r="L846" s="23"/>
      <c r="M846" s="23"/>
      <c r="N846" s="25"/>
      <c r="O846" s="26"/>
      <c r="P846" s="26"/>
      <c r="Q846" s="23"/>
      <c r="R846" s="23"/>
      <c r="S846" s="27"/>
      <c r="T846" s="23"/>
      <c r="U846" s="23"/>
      <c r="V846" s="24"/>
      <c r="W846" s="23"/>
      <c r="X846" s="23"/>
      <c r="Y846" s="23"/>
      <c r="Z846" s="23"/>
      <c r="AA846" s="28"/>
      <c r="AB846" s="26"/>
      <c r="AC846" s="26"/>
      <c r="AD846" s="28"/>
      <c r="AE846" s="28"/>
      <c r="AF846" s="26"/>
      <c r="AG846" s="26" t="s">
        <v>60</v>
      </c>
      <c r="AH846" s="26">
        <f>SUM(AH844:AH845)</f>
        <v>5412000</v>
      </c>
      <c r="AI846" s="26"/>
      <c r="AJ846" s="26">
        <f>SUM(AJ844:AJ845)</f>
        <v>5412000</v>
      </c>
      <c r="AK846" s="26"/>
      <c r="AL846" s="26">
        <f>SUM(AL844:AL845)</f>
        <v>16236</v>
      </c>
    </row>
    <row r="847" spans="1:39" x14ac:dyDescent="0.25">
      <c r="A847" s="23" t="s">
        <v>2707</v>
      </c>
      <c r="B847" s="24" t="s">
        <v>2708</v>
      </c>
      <c r="C847" s="23" t="s">
        <v>2709</v>
      </c>
      <c r="D847" s="23" t="s">
        <v>2710</v>
      </c>
      <c r="E847" s="23">
        <v>347</v>
      </c>
      <c r="F847" s="23" t="s">
        <v>2711</v>
      </c>
      <c r="G847" s="24" t="s">
        <v>2712</v>
      </c>
      <c r="H847" s="23" t="s">
        <v>43</v>
      </c>
      <c r="I847" s="23" t="s">
        <v>2713</v>
      </c>
      <c r="J847" s="23">
        <v>0</v>
      </c>
      <c r="K847" s="23">
        <v>0</v>
      </c>
      <c r="L847" s="23">
        <v>51</v>
      </c>
      <c r="M847" s="23" t="s">
        <v>255</v>
      </c>
      <c r="N847" s="25">
        <f>((J847*400)+(K847*100))+L847</f>
        <v>51</v>
      </c>
      <c r="O847" s="26">
        <v>9000</v>
      </c>
      <c r="P847" s="26">
        <f>N847*O847</f>
        <v>459000</v>
      </c>
      <c r="Q847" s="23">
        <v>1</v>
      </c>
      <c r="R847" s="23" t="s">
        <v>2707</v>
      </c>
      <c r="S847" s="27" t="s">
        <v>2708</v>
      </c>
      <c r="T847" s="23" t="s">
        <v>2709</v>
      </c>
      <c r="U847" s="23" t="s">
        <v>2714</v>
      </c>
      <c r="V847" s="24" t="s">
        <v>2715</v>
      </c>
      <c r="W847" s="23" t="s">
        <v>109</v>
      </c>
      <c r="X847" s="23" t="s">
        <v>49</v>
      </c>
      <c r="Y847" s="23" t="s">
        <v>261</v>
      </c>
      <c r="Z847" s="23">
        <v>169</v>
      </c>
      <c r="AA847" s="28">
        <v>100</v>
      </c>
      <c r="AB847" s="26">
        <v>8150</v>
      </c>
      <c r="AC847" s="26">
        <f>Z847*AB847</f>
        <v>1377350</v>
      </c>
      <c r="AD847" s="28">
        <v>21</v>
      </c>
      <c r="AE847" s="28">
        <v>32</v>
      </c>
      <c r="AF847" s="26">
        <f>(AC847*(100-AE847))/100</f>
        <v>936598</v>
      </c>
      <c r="AG847" s="26">
        <f>P847+AF847</f>
        <v>1395598</v>
      </c>
      <c r="AH847" s="26">
        <f>(AG847*AA847)/100</f>
        <v>1395598</v>
      </c>
      <c r="AI847" s="26">
        <f>IF(AF847&lt;=10000000,AF847,10000000)</f>
        <v>936598</v>
      </c>
      <c r="AJ847" s="26">
        <f>IF((AI847-AH847) &gt; 1,0,IF((AI847-AH847)&lt;0,AH847-AI847,AI847-AH847))</f>
        <v>459000</v>
      </c>
      <c r="AK847" s="26">
        <v>0.02</v>
      </c>
      <c r="AL847" s="26">
        <f>ROUND(AJ847*(AK847/100),2)</f>
        <v>91.8</v>
      </c>
      <c r="AM847" s="3" t="s">
        <v>110</v>
      </c>
    </row>
    <row r="848" spans="1:39" x14ac:dyDescent="0.25">
      <c r="A848" s="23"/>
      <c r="B848" s="24"/>
      <c r="C848" s="23"/>
      <c r="D848" s="23"/>
      <c r="E848" s="23"/>
      <c r="F848" s="23"/>
      <c r="G848" s="24"/>
      <c r="H848" s="23"/>
      <c r="I848" s="23"/>
      <c r="J848" s="23"/>
      <c r="K848" s="23"/>
      <c r="L848" s="23"/>
      <c r="M848" s="23"/>
      <c r="N848" s="25"/>
      <c r="O848" s="26"/>
      <c r="P848" s="26"/>
      <c r="Q848" s="23"/>
      <c r="R848" s="23"/>
      <c r="S848" s="27"/>
      <c r="T848" s="23"/>
      <c r="U848" s="23"/>
      <c r="V848" s="24"/>
      <c r="W848" s="23"/>
      <c r="X848" s="23"/>
      <c r="Y848" s="23"/>
      <c r="Z848" s="23"/>
      <c r="AA848" s="28"/>
      <c r="AB848" s="26"/>
      <c r="AC848" s="26"/>
      <c r="AD848" s="28"/>
      <c r="AE848" s="28"/>
      <c r="AF848" s="26"/>
      <c r="AG848" s="26" t="s">
        <v>60</v>
      </c>
      <c r="AH848" s="26">
        <f>AH847</f>
        <v>1395598</v>
      </c>
      <c r="AI848" s="26"/>
      <c r="AJ848" s="26">
        <f>AJ847</f>
        <v>459000</v>
      </c>
      <c r="AK848" s="26"/>
      <c r="AL848" s="26">
        <f>AL847</f>
        <v>91.8</v>
      </c>
    </row>
    <row r="849" spans="1:39" x14ac:dyDescent="0.25">
      <c r="A849" s="23" t="s">
        <v>2716</v>
      </c>
      <c r="B849" s="24" t="s">
        <v>2717</v>
      </c>
      <c r="C849" s="23" t="s">
        <v>2718</v>
      </c>
      <c r="D849" s="23" t="s">
        <v>2719</v>
      </c>
      <c r="E849" s="23">
        <v>348</v>
      </c>
      <c r="F849" s="23" t="s">
        <v>2720</v>
      </c>
      <c r="G849" s="24" t="s">
        <v>2721</v>
      </c>
      <c r="H849" s="23" t="s">
        <v>43</v>
      </c>
      <c r="I849" s="23" t="s">
        <v>2722</v>
      </c>
      <c r="J849" s="23">
        <v>0</v>
      </c>
      <c r="K849" s="23">
        <v>3</v>
      </c>
      <c r="L849" s="23">
        <v>57</v>
      </c>
      <c r="M849" s="23" t="s">
        <v>59</v>
      </c>
      <c r="N849" s="25">
        <f>((J849*400)+(K849*100))+L849</f>
        <v>357</v>
      </c>
      <c r="O849" s="26">
        <v>1500</v>
      </c>
      <c r="P849" s="26">
        <f>N849*O849</f>
        <v>535500</v>
      </c>
      <c r="Q849" s="23">
        <v>1</v>
      </c>
      <c r="R849" s="23" t="s">
        <v>2716</v>
      </c>
      <c r="S849" s="27" t="s">
        <v>2717</v>
      </c>
      <c r="T849" s="23" t="s">
        <v>2718</v>
      </c>
      <c r="U849" s="23" t="s">
        <v>2723</v>
      </c>
      <c r="V849" s="24" t="s">
        <v>2724</v>
      </c>
      <c r="W849" s="23" t="s">
        <v>142</v>
      </c>
      <c r="X849" s="23" t="s">
        <v>143</v>
      </c>
      <c r="Y849" s="23" t="s">
        <v>50</v>
      </c>
      <c r="Z849" s="23">
        <v>336</v>
      </c>
      <c r="AA849" s="28">
        <v>100</v>
      </c>
      <c r="AB849" s="26">
        <v>7950</v>
      </c>
      <c r="AC849" s="26">
        <f>Z849*AB849</f>
        <v>2671200</v>
      </c>
      <c r="AD849" s="28">
        <v>22</v>
      </c>
      <c r="AE849" s="28">
        <v>85</v>
      </c>
      <c r="AF849" s="26">
        <f>(AC849*(100-AE849))/100</f>
        <v>400680</v>
      </c>
      <c r="AG849" s="26">
        <f>P849+AF849</f>
        <v>936180</v>
      </c>
      <c r="AH849" s="26">
        <f>(AG849*AA849)/100</f>
        <v>936180</v>
      </c>
      <c r="AI849" s="26">
        <v>50000000</v>
      </c>
      <c r="AJ849" s="26">
        <f>IF((AI849-AH849) &gt; 1,0,IF((AI849-AH849)&lt;0,AH849-AI849,AI849-AH849))</f>
        <v>0</v>
      </c>
      <c r="AK849" s="26">
        <v>0.02</v>
      </c>
      <c r="AL849" s="26">
        <f>ROUND(AJ849*(AK849/100),2)</f>
        <v>0</v>
      </c>
      <c r="AM849" s="3" t="s">
        <v>110</v>
      </c>
    </row>
    <row r="850" spans="1:39" x14ac:dyDescent="0.25">
      <c r="A850" s="23"/>
      <c r="B850" s="24"/>
      <c r="C850" s="23"/>
      <c r="D850" s="23"/>
      <c r="E850" s="23"/>
      <c r="F850" s="23"/>
      <c r="G850" s="24"/>
      <c r="H850" s="23"/>
      <c r="I850" s="23"/>
      <c r="J850" s="23"/>
      <c r="K850" s="23"/>
      <c r="L850" s="23"/>
      <c r="M850" s="23"/>
      <c r="N850" s="25"/>
      <c r="O850" s="26"/>
      <c r="P850" s="26"/>
      <c r="Q850" s="23"/>
      <c r="R850" s="23"/>
      <c r="S850" s="27"/>
      <c r="T850" s="23"/>
      <c r="U850" s="23"/>
      <c r="V850" s="24"/>
      <c r="W850" s="23"/>
      <c r="X850" s="23"/>
      <c r="Y850" s="23"/>
      <c r="Z850" s="23"/>
      <c r="AA850" s="28"/>
      <c r="AB850" s="26"/>
      <c r="AC850" s="26"/>
      <c r="AD850" s="28"/>
      <c r="AE850" s="28"/>
      <c r="AF850" s="26"/>
      <c r="AG850" s="26" t="s">
        <v>60</v>
      </c>
      <c r="AH850" s="26">
        <f>AH849</f>
        <v>936180</v>
      </c>
      <c r="AI850" s="26"/>
      <c r="AJ850" s="26">
        <f>AJ849</f>
        <v>0</v>
      </c>
      <c r="AK850" s="26"/>
      <c r="AL850" s="26">
        <f>AL849</f>
        <v>0</v>
      </c>
    </row>
    <row r="851" spans="1:39" x14ac:dyDescent="0.25">
      <c r="A851" s="23" t="s">
        <v>2725</v>
      </c>
      <c r="B851" s="24" t="s">
        <v>2726</v>
      </c>
      <c r="C851" s="23" t="s">
        <v>2727</v>
      </c>
      <c r="D851" s="23" t="s">
        <v>2728</v>
      </c>
      <c r="E851" s="23">
        <v>349</v>
      </c>
      <c r="F851" s="23" t="s">
        <v>2729</v>
      </c>
      <c r="G851" s="24" t="s">
        <v>2730</v>
      </c>
      <c r="H851" s="23" t="s">
        <v>43</v>
      </c>
      <c r="I851" s="23" t="s">
        <v>2731</v>
      </c>
      <c r="J851" s="23">
        <v>0</v>
      </c>
      <c r="K851" s="23">
        <v>0</v>
      </c>
      <c r="L851" s="23">
        <v>50</v>
      </c>
      <c r="M851" s="23" t="s">
        <v>68</v>
      </c>
      <c r="N851" s="25">
        <f>((J851*400)+(K851*100))+L851</f>
        <v>50</v>
      </c>
      <c r="O851" s="26">
        <v>5000</v>
      </c>
      <c r="P851" s="26">
        <f>N851*O851</f>
        <v>250000</v>
      </c>
      <c r="Q851" s="23"/>
      <c r="R851" s="23"/>
      <c r="S851" s="27"/>
      <c r="T851" s="23"/>
      <c r="U851" s="23"/>
      <c r="V851" s="24"/>
      <c r="W851" s="23"/>
      <c r="X851" s="23"/>
      <c r="Y851" s="23"/>
      <c r="Z851" s="23"/>
      <c r="AA851" s="28"/>
      <c r="AB851" s="26"/>
      <c r="AC851" s="26"/>
      <c r="AD851" s="28"/>
      <c r="AE851" s="28"/>
      <c r="AF851" s="26"/>
      <c r="AG851" s="26">
        <f>AF851+P851</f>
        <v>250000</v>
      </c>
      <c r="AH851" s="26">
        <f>AG851</f>
        <v>250000</v>
      </c>
      <c r="AI851" s="26">
        <v>0</v>
      </c>
      <c r="AJ851" s="26">
        <f>IF((AI851-AH851) &gt; 1,0,IF((AI851-AH851)&lt;0,AH851-AI851,AI851-AH851))</f>
        <v>250000</v>
      </c>
      <c r="AK851" s="26">
        <v>0.3</v>
      </c>
      <c r="AL851" s="26">
        <f>AJ851*(AK851/100)</f>
        <v>750</v>
      </c>
    </row>
    <row r="852" spans="1:39" x14ac:dyDescent="0.25">
      <c r="A852" s="23"/>
      <c r="B852" s="24"/>
      <c r="C852" s="23"/>
      <c r="D852" s="23"/>
      <c r="E852" s="23"/>
      <c r="F852" s="23"/>
      <c r="G852" s="24"/>
      <c r="H852" s="23"/>
      <c r="I852" s="23"/>
      <c r="J852" s="23"/>
      <c r="K852" s="23"/>
      <c r="L852" s="23"/>
      <c r="M852" s="23"/>
      <c r="N852" s="25"/>
      <c r="O852" s="26"/>
      <c r="P852" s="26"/>
      <c r="Q852" s="23"/>
      <c r="R852" s="23"/>
      <c r="S852" s="27"/>
      <c r="T852" s="23"/>
      <c r="U852" s="23"/>
      <c r="V852" s="24"/>
      <c r="W852" s="23"/>
      <c r="X852" s="23"/>
      <c r="Y852" s="23"/>
      <c r="Z852" s="23"/>
      <c r="AA852" s="28"/>
      <c r="AB852" s="26"/>
      <c r="AC852" s="26"/>
      <c r="AD852" s="28"/>
      <c r="AE852" s="28"/>
      <c r="AF852" s="26"/>
      <c r="AG852" s="26" t="s">
        <v>60</v>
      </c>
      <c r="AH852" s="26">
        <f>AH851</f>
        <v>250000</v>
      </c>
      <c r="AI852" s="26"/>
      <c r="AJ852" s="26">
        <f>AJ851</f>
        <v>250000</v>
      </c>
      <c r="AK852" s="26"/>
      <c r="AL852" s="26">
        <f>AL851</f>
        <v>750</v>
      </c>
    </row>
    <row r="853" spans="1:39" x14ac:dyDescent="0.25">
      <c r="A853" s="23" t="s">
        <v>2732</v>
      </c>
      <c r="B853" s="24" t="s">
        <v>2733</v>
      </c>
      <c r="C853" s="23" t="s">
        <v>2734</v>
      </c>
      <c r="D853" s="23" t="s">
        <v>2735</v>
      </c>
      <c r="E853" s="23">
        <v>350</v>
      </c>
      <c r="F853" s="23" t="s">
        <v>2736</v>
      </c>
      <c r="G853" s="24" t="s">
        <v>2737</v>
      </c>
      <c r="H853" s="23" t="s">
        <v>43</v>
      </c>
      <c r="I853" s="23" t="s">
        <v>2738</v>
      </c>
      <c r="J853" s="23">
        <v>0</v>
      </c>
      <c r="K853" s="23">
        <v>0</v>
      </c>
      <c r="L853" s="23">
        <v>60</v>
      </c>
      <c r="M853" s="23" t="s">
        <v>59</v>
      </c>
      <c r="N853" s="25">
        <f>((J853*400)+(K853*100))+L853</f>
        <v>60</v>
      </c>
      <c r="O853" s="26">
        <v>9000</v>
      </c>
      <c r="P853" s="26">
        <f>N853*O853</f>
        <v>540000</v>
      </c>
      <c r="Q853" s="23">
        <v>1</v>
      </c>
      <c r="R853" s="23" t="s">
        <v>2732</v>
      </c>
      <c r="S853" s="27" t="s">
        <v>2733</v>
      </c>
      <c r="T853" s="23" t="s">
        <v>2734</v>
      </c>
      <c r="U853" s="23" t="s">
        <v>2739</v>
      </c>
      <c r="V853" s="24" t="s">
        <v>2740</v>
      </c>
      <c r="W853" s="23" t="s">
        <v>109</v>
      </c>
      <c r="X853" s="23" t="s">
        <v>49</v>
      </c>
      <c r="Y853" s="23" t="s">
        <v>50</v>
      </c>
      <c r="Z853" s="23">
        <v>178</v>
      </c>
      <c r="AA853" s="28">
        <v>100</v>
      </c>
      <c r="AB853" s="26">
        <v>8150</v>
      </c>
      <c r="AC853" s="26">
        <f>Z853*AB853</f>
        <v>1450700</v>
      </c>
      <c r="AD853" s="28">
        <v>21</v>
      </c>
      <c r="AE853" s="28">
        <v>32</v>
      </c>
      <c r="AF853" s="26">
        <f>(AC853*(100-AE853))/100</f>
        <v>986476</v>
      </c>
      <c r="AG853" s="26">
        <f>P853+AF853</f>
        <v>1526476</v>
      </c>
      <c r="AH853" s="26">
        <f>(AG853*AA853)/100</f>
        <v>1526476</v>
      </c>
      <c r="AI853" s="26">
        <v>50000000</v>
      </c>
      <c r="AJ853" s="26">
        <f>IF((AI853-AH853) &gt; 1,0,IF((AI853-AH853)&lt;0,AH853-AI853,AI853-AH853))</f>
        <v>0</v>
      </c>
      <c r="AK853" s="26">
        <v>0.02</v>
      </c>
      <c r="AL853" s="26">
        <f>ROUND(AJ853*(AK853/100),2)</f>
        <v>0</v>
      </c>
      <c r="AM853" s="3" t="s">
        <v>110</v>
      </c>
    </row>
    <row r="854" spans="1:39" x14ac:dyDescent="0.25">
      <c r="A854" s="23"/>
      <c r="B854" s="24"/>
      <c r="C854" s="23"/>
      <c r="D854" s="23"/>
      <c r="E854" s="23"/>
      <c r="F854" s="23"/>
      <c r="G854" s="24"/>
      <c r="H854" s="23"/>
      <c r="I854" s="23"/>
      <c r="J854" s="23"/>
      <c r="K854" s="23"/>
      <c r="L854" s="23"/>
      <c r="M854" s="23"/>
      <c r="N854" s="25"/>
      <c r="O854" s="26"/>
      <c r="P854" s="26"/>
      <c r="Q854" s="23"/>
      <c r="R854" s="23"/>
      <c r="S854" s="27"/>
      <c r="T854" s="23"/>
      <c r="U854" s="23"/>
      <c r="V854" s="24"/>
      <c r="W854" s="23"/>
      <c r="X854" s="23"/>
      <c r="Y854" s="23"/>
      <c r="Z854" s="23"/>
      <c r="AA854" s="28"/>
      <c r="AB854" s="26"/>
      <c r="AC854" s="26"/>
      <c r="AD854" s="28"/>
      <c r="AE854" s="28"/>
      <c r="AF854" s="26"/>
      <c r="AG854" s="26" t="s">
        <v>60</v>
      </c>
      <c r="AH854" s="26">
        <f>AH853</f>
        <v>1526476</v>
      </c>
      <c r="AI854" s="26"/>
      <c r="AJ854" s="26">
        <f>AJ853</f>
        <v>0</v>
      </c>
      <c r="AK854" s="26"/>
      <c r="AL854" s="26">
        <f>AL853</f>
        <v>0</v>
      </c>
    </row>
    <row r="855" spans="1:39" x14ac:dyDescent="0.25">
      <c r="A855" s="23" t="s">
        <v>2741</v>
      </c>
      <c r="B855" s="24" t="s">
        <v>2742</v>
      </c>
      <c r="C855" s="23" t="s">
        <v>2743</v>
      </c>
      <c r="D855" s="23" t="s">
        <v>2744</v>
      </c>
      <c r="E855" s="23">
        <v>351</v>
      </c>
      <c r="F855" s="23" t="s">
        <v>2745</v>
      </c>
      <c r="G855" s="24" t="s">
        <v>2746</v>
      </c>
      <c r="H855" s="23" t="s">
        <v>43</v>
      </c>
      <c r="I855" s="23" t="s">
        <v>2747</v>
      </c>
      <c r="J855" s="23">
        <v>0</v>
      </c>
      <c r="K855" s="23">
        <v>0</v>
      </c>
      <c r="L855" s="23">
        <v>63.16</v>
      </c>
      <c r="M855" s="23" t="s">
        <v>59</v>
      </c>
      <c r="N855" s="25">
        <f>((J855*400)+(K855*100))+L855</f>
        <v>63.16</v>
      </c>
      <c r="O855" s="26">
        <v>4500</v>
      </c>
      <c r="P855" s="26">
        <f>N855*O855</f>
        <v>284220</v>
      </c>
      <c r="Q855" s="23">
        <v>1</v>
      </c>
      <c r="R855" s="23" t="s">
        <v>2741</v>
      </c>
      <c r="S855" s="27" t="s">
        <v>2742</v>
      </c>
      <c r="T855" s="23" t="s">
        <v>2743</v>
      </c>
      <c r="U855" s="23" t="s">
        <v>2748</v>
      </c>
      <c r="V855" s="24" t="s">
        <v>2749</v>
      </c>
      <c r="W855" s="23" t="s">
        <v>142</v>
      </c>
      <c r="X855" s="23" t="s">
        <v>143</v>
      </c>
      <c r="Y855" s="23" t="s">
        <v>50</v>
      </c>
      <c r="Z855" s="23">
        <v>183</v>
      </c>
      <c r="AA855" s="28">
        <v>100</v>
      </c>
      <c r="AB855" s="26">
        <v>7950</v>
      </c>
      <c r="AC855" s="26">
        <f>Z855*AB855</f>
        <v>1454850</v>
      </c>
      <c r="AD855" s="28">
        <v>6</v>
      </c>
      <c r="AE855" s="28">
        <v>14</v>
      </c>
      <c r="AF855" s="26">
        <f>(AC855*(100-AE855))/100</f>
        <v>1251171</v>
      </c>
      <c r="AG855" s="26">
        <f>P855+AF855</f>
        <v>1535391</v>
      </c>
      <c r="AH855" s="26">
        <f>(AG855*AA855)/100</f>
        <v>1535391</v>
      </c>
      <c r="AI855" s="26">
        <v>50000000</v>
      </c>
      <c r="AJ855" s="26">
        <f>IF((AI855-AH855) &gt; 1,0,IF((AI855-AH855)&lt;0,AH855-AI855,AI855-AH855))</f>
        <v>0</v>
      </c>
      <c r="AK855" s="26">
        <v>0.02</v>
      </c>
      <c r="AL855" s="26">
        <f>ROUND(AJ855*(AK855/100),2)</f>
        <v>0</v>
      </c>
      <c r="AM855" s="3" t="s">
        <v>110</v>
      </c>
    </row>
    <row r="856" spans="1:39" x14ac:dyDescent="0.25">
      <c r="A856" s="23"/>
      <c r="B856" s="24"/>
      <c r="C856" s="23"/>
      <c r="D856" s="23"/>
      <c r="E856" s="23"/>
      <c r="F856" s="23"/>
      <c r="G856" s="24"/>
      <c r="H856" s="23"/>
      <c r="I856" s="23"/>
      <c r="J856" s="23">
        <v>0</v>
      </c>
      <c r="K856" s="23">
        <v>0</v>
      </c>
      <c r="L856" s="23">
        <v>36.840000000000003</v>
      </c>
      <c r="M856" s="23" t="s">
        <v>59</v>
      </c>
      <c r="N856" s="25">
        <f>((J856*400)+(K856*100))+L856</f>
        <v>36.840000000000003</v>
      </c>
      <c r="O856" s="26">
        <v>4500</v>
      </c>
      <c r="P856" s="26">
        <f>N856*O856</f>
        <v>165780.00000000003</v>
      </c>
      <c r="Q856" s="23">
        <v>1</v>
      </c>
      <c r="R856" s="23" t="s">
        <v>2741</v>
      </c>
      <c r="S856" s="27" t="s">
        <v>2742</v>
      </c>
      <c r="T856" s="23" t="s">
        <v>2743</v>
      </c>
      <c r="U856" s="23" t="s">
        <v>2748</v>
      </c>
      <c r="V856" s="24" t="s">
        <v>2750</v>
      </c>
      <c r="W856" s="23" t="s">
        <v>79</v>
      </c>
      <c r="X856" s="23" t="s">
        <v>80</v>
      </c>
      <c r="Y856" s="23" t="s">
        <v>50</v>
      </c>
      <c r="Z856" s="23">
        <v>70</v>
      </c>
      <c r="AA856" s="28">
        <v>100</v>
      </c>
      <c r="AB856" s="26">
        <v>8200</v>
      </c>
      <c r="AC856" s="26">
        <f>Z856*AB856</f>
        <v>574000</v>
      </c>
      <c r="AD856" s="28">
        <v>6</v>
      </c>
      <c r="AE856" s="28">
        <v>20</v>
      </c>
      <c r="AF856" s="26">
        <f>(AC856*(100-AE856))/100</f>
        <v>459200</v>
      </c>
      <c r="AG856" s="26">
        <f>P856+AF856</f>
        <v>624980</v>
      </c>
      <c r="AH856" s="26">
        <f>(AG856*AA856)/100</f>
        <v>624980</v>
      </c>
      <c r="AI856" s="26">
        <v>50000000</v>
      </c>
      <c r="AJ856" s="26">
        <f>IF((AI856-AH856) &gt; 1,0,IF((AI856-AH856)&lt;0,AH856-AI856,AI856-AH856))</f>
        <v>0</v>
      </c>
      <c r="AK856" s="26">
        <v>0.02</v>
      </c>
      <c r="AL856" s="26">
        <f>ROUND(AJ856*(AK856/100),2)</f>
        <v>0</v>
      </c>
      <c r="AM856" s="3" t="s">
        <v>51</v>
      </c>
    </row>
    <row r="857" spans="1:39" x14ac:dyDescent="0.25">
      <c r="A857" s="23"/>
      <c r="B857" s="24"/>
      <c r="C857" s="23"/>
      <c r="D857" s="23"/>
      <c r="E857" s="23"/>
      <c r="F857" s="23"/>
      <c r="G857" s="24"/>
      <c r="H857" s="23"/>
      <c r="I857" s="23"/>
      <c r="J857" s="23"/>
      <c r="K857" s="23"/>
      <c r="L857" s="23"/>
      <c r="M857" s="23"/>
      <c r="N857" s="25"/>
      <c r="O857" s="26"/>
      <c r="P857" s="26"/>
      <c r="Q857" s="23"/>
      <c r="R857" s="23"/>
      <c r="S857" s="27"/>
      <c r="T857" s="23"/>
      <c r="U857" s="23"/>
      <c r="V857" s="24"/>
      <c r="W857" s="23"/>
      <c r="X857" s="23"/>
      <c r="Y857" s="23"/>
      <c r="Z857" s="23"/>
      <c r="AA857" s="28"/>
      <c r="AB857" s="26"/>
      <c r="AC857" s="26"/>
      <c r="AD857" s="28"/>
      <c r="AE857" s="28"/>
      <c r="AF857" s="26"/>
      <c r="AG857" s="26" t="s">
        <v>60</v>
      </c>
      <c r="AH857" s="26">
        <f>SUM(AH855:AH856)</f>
        <v>2160371</v>
      </c>
      <c r="AI857" s="26"/>
      <c r="AJ857" s="26">
        <f>SUM(AJ855:AJ856)</f>
        <v>0</v>
      </c>
      <c r="AK857" s="26"/>
      <c r="AL857" s="26">
        <f>SUM(AL855:AL856)</f>
        <v>0</v>
      </c>
    </row>
    <row r="858" spans="1:39" x14ac:dyDescent="0.25">
      <c r="A858" s="23" t="s">
        <v>2751</v>
      </c>
      <c r="B858" s="24" t="s">
        <v>2752</v>
      </c>
      <c r="C858" s="23" t="s">
        <v>2753</v>
      </c>
      <c r="D858" s="23" t="s">
        <v>2754</v>
      </c>
      <c r="E858" s="23">
        <v>352</v>
      </c>
      <c r="F858" s="23" t="s">
        <v>2755</v>
      </c>
      <c r="G858" s="24" t="s">
        <v>2756</v>
      </c>
      <c r="H858" s="23" t="s">
        <v>43</v>
      </c>
      <c r="I858" s="23" t="s">
        <v>2757</v>
      </c>
      <c r="J858" s="23">
        <v>4</v>
      </c>
      <c r="K858" s="23">
        <v>3</v>
      </c>
      <c r="L858" s="23">
        <v>24</v>
      </c>
      <c r="M858" s="23" t="s">
        <v>75</v>
      </c>
      <c r="N858" s="25">
        <f>((J858*400)+(K858*100))+L858</f>
        <v>1924</v>
      </c>
      <c r="O858" s="26">
        <v>1500</v>
      </c>
      <c r="P858" s="26">
        <f>N858*O858</f>
        <v>2886000</v>
      </c>
      <c r="Q858" s="23"/>
      <c r="R858" s="23"/>
      <c r="S858" s="27"/>
      <c r="T858" s="23"/>
      <c r="U858" s="23"/>
      <c r="V858" s="24"/>
      <c r="W858" s="23"/>
      <c r="X858" s="23"/>
      <c r="Y858" s="23"/>
      <c r="Z858" s="23"/>
      <c r="AA858" s="28"/>
      <c r="AB858" s="26"/>
      <c r="AC858" s="26"/>
      <c r="AD858" s="28"/>
      <c r="AE858" s="28"/>
      <c r="AF858" s="26"/>
      <c r="AG858" s="26">
        <f>AF858+P858</f>
        <v>2886000</v>
      </c>
      <c r="AH858" s="26">
        <f>AG858</f>
        <v>2886000</v>
      </c>
      <c r="AI858" s="26">
        <v>50000000</v>
      </c>
      <c r="AJ858" s="26">
        <f>IF((AI858-AH858) &gt; 1,0,IF((AI858-AH858)&lt;0,AH858-AI858,AI858-AH858))</f>
        <v>0</v>
      </c>
      <c r="AK858" s="26">
        <v>0.01</v>
      </c>
      <c r="AL858" s="26">
        <f>AJ858*(AK858/100)</f>
        <v>0</v>
      </c>
    </row>
    <row r="859" spans="1:39" x14ac:dyDescent="0.25">
      <c r="A859" s="23"/>
      <c r="B859" s="24"/>
      <c r="C859" s="23"/>
      <c r="D859" s="23"/>
      <c r="E859" s="23">
        <v>353</v>
      </c>
      <c r="F859" s="23" t="s">
        <v>2758</v>
      </c>
      <c r="G859" s="24" t="s">
        <v>2759</v>
      </c>
      <c r="H859" s="23" t="s">
        <v>43</v>
      </c>
      <c r="I859" s="23" t="s">
        <v>2760</v>
      </c>
      <c r="J859" s="23">
        <v>0</v>
      </c>
      <c r="K859" s="23">
        <v>2</v>
      </c>
      <c r="L859" s="23">
        <v>80</v>
      </c>
      <c r="M859" s="23" t="s">
        <v>75</v>
      </c>
      <c r="N859" s="25">
        <f>((J859*400)+(K859*100))+L859</f>
        <v>280</v>
      </c>
      <c r="O859" s="26">
        <v>1500</v>
      </c>
      <c r="P859" s="26">
        <f>N859*O859</f>
        <v>420000</v>
      </c>
      <c r="Q859" s="23"/>
      <c r="R859" s="23"/>
      <c r="S859" s="27"/>
      <c r="T859" s="23"/>
      <c r="U859" s="23"/>
      <c r="V859" s="24"/>
      <c r="W859" s="23"/>
      <c r="X859" s="23"/>
      <c r="Y859" s="23"/>
      <c r="Z859" s="23"/>
      <c r="AA859" s="28"/>
      <c r="AB859" s="26"/>
      <c r="AC859" s="26"/>
      <c r="AD859" s="28"/>
      <c r="AE859" s="28"/>
      <c r="AF859" s="26"/>
      <c r="AG859" s="26">
        <f>AF859+P859</f>
        <v>420000</v>
      </c>
      <c r="AH859" s="26">
        <f>AG859</f>
        <v>420000</v>
      </c>
      <c r="AI859" s="26">
        <v>50000000</v>
      </c>
      <c r="AJ859" s="26">
        <f>IF((AI859-AH859) &gt; 1,0,IF((AI859-AH859)&lt;0,AH859-AI859,AI859-AH859))</f>
        <v>0</v>
      </c>
      <c r="AK859" s="26">
        <v>0.01</v>
      </c>
      <c r="AL859" s="26">
        <f>AJ859*(AK859/100)</f>
        <v>0</v>
      </c>
    </row>
    <row r="860" spans="1:39" x14ac:dyDescent="0.25">
      <c r="A860" s="23"/>
      <c r="B860" s="24"/>
      <c r="C860" s="23"/>
      <c r="D860" s="23"/>
      <c r="E860" s="23">
        <v>354</v>
      </c>
      <c r="F860" s="23" t="s">
        <v>2761</v>
      </c>
      <c r="G860" s="24" t="s">
        <v>2762</v>
      </c>
      <c r="H860" s="23" t="s">
        <v>43</v>
      </c>
      <c r="I860" s="23" t="s">
        <v>2763</v>
      </c>
      <c r="J860" s="23">
        <v>4</v>
      </c>
      <c r="K860" s="23">
        <v>3</v>
      </c>
      <c r="L860" s="23">
        <v>28</v>
      </c>
      <c r="M860" s="23" t="s">
        <v>75</v>
      </c>
      <c r="N860" s="25">
        <f>((J860*400)+(K860*100))+L860</f>
        <v>1928</v>
      </c>
      <c r="O860" s="26">
        <v>3950</v>
      </c>
      <c r="P860" s="26">
        <f>N860*O860</f>
        <v>7615600</v>
      </c>
      <c r="Q860" s="23"/>
      <c r="R860" s="23"/>
      <c r="S860" s="27"/>
      <c r="T860" s="23"/>
      <c r="U860" s="23"/>
      <c r="V860" s="24"/>
      <c r="W860" s="23"/>
      <c r="X860" s="23"/>
      <c r="Y860" s="23"/>
      <c r="Z860" s="23"/>
      <c r="AA860" s="28"/>
      <c r="AB860" s="26"/>
      <c r="AC860" s="26"/>
      <c r="AD860" s="28"/>
      <c r="AE860" s="28"/>
      <c r="AF860" s="26"/>
      <c r="AG860" s="26">
        <f>AF860+P860</f>
        <v>7615600</v>
      </c>
      <c r="AH860" s="26">
        <f>AG860</f>
        <v>7615600</v>
      </c>
      <c r="AI860" s="26">
        <v>50000000</v>
      </c>
      <c r="AJ860" s="26">
        <f>IF((AI860-AH860) &gt; 1,0,IF((AI860-AH860)&lt;0,AH860-AI860,AI860-AH860))</f>
        <v>0</v>
      </c>
      <c r="AK860" s="26">
        <v>0.01</v>
      </c>
      <c r="AL860" s="26">
        <f>AJ860*(AK860/100)</f>
        <v>0</v>
      </c>
    </row>
    <row r="861" spans="1:39" x14ac:dyDescent="0.25">
      <c r="A861" s="23"/>
      <c r="B861" s="24"/>
      <c r="C861" s="23"/>
      <c r="D861" s="23"/>
      <c r="E861" s="23">
        <v>355</v>
      </c>
      <c r="F861" s="23" t="s">
        <v>2764</v>
      </c>
      <c r="G861" s="24" t="s">
        <v>2765</v>
      </c>
      <c r="H861" s="23" t="s">
        <v>43</v>
      </c>
      <c r="I861" s="23" t="s">
        <v>2766</v>
      </c>
      <c r="J861" s="23">
        <v>1</v>
      </c>
      <c r="K861" s="23">
        <v>1</v>
      </c>
      <c r="L861" s="23">
        <v>91.8</v>
      </c>
      <c r="M861" s="23" t="s">
        <v>75</v>
      </c>
      <c r="N861" s="25">
        <f>((J861*400)+(K861*100))+L861</f>
        <v>591.79999999999995</v>
      </c>
      <c r="O861" s="26">
        <v>4500</v>
      </c>
      <c r="P861" s="26">
        <f>N861*O861</f>
        <v>2663100</v>
      </c>
      <c r="Q861" s="23"/>
      <c r="R861" s="23"/>
      <c r="S861" s="27"/>
      <c r="T861" s="23"/>
      <c r="U861" s="23"/>
      <c r="V861" s="24"/>
      <c r="W861" s="23"/>
      <c r="X861" s="23"/>
      <c r="Y861" s="23"/>
      <c r="Z861" s="23"/>
      <c r="AA861" s="28"/>
      <c r="AB861" s="26"/>
      <c r="AC861" s="26"/>
      <c r="AD861" s="28"/>
      <c r="AE861" s="28"/>
      <c r="AF861" s="26"/>
      <c r="AG861" s="26">
        <f>AF861+P861</f>
        <v>2663100</v>
      </c>
      <c r="AH861" s="26">
        <f>AG861</f>
        <v>2663100</v>
      </c>
      <c r="AI861" s="26">
        <v>50000000</v>
      </c>
      <c r="AJ861" s="26">
        <f>IF((AI861-AH861) &gt; 1,0,IF((AI861-AH861)&lt;0,AH861-AI861,AI861-AH861))</f>
        <v>0</v>
      </c>
      <c r="AK861" s="26">
        <v>0.01</v>
      </c>
      <c r="AL861" s="26">
        <f>AJ861*(AK861/100)</f>
        <v>0</v>
      </c>
    </row>
    <row r="862" spans="1:39" x14ac:dyDescent="0.25">
      <c r="A862" s="23"/>
      <c r="B862" s="24"/>
      <c r="C862" s="23"/>
      <c r="D862" s="23"/>
      <c r="E862" s="23"/>
      <c r="F862" s="23"/>
      <c r="G862" s="24"/>
      <c r="H862" s="23"/>
      <c r="I862" s="23"/>
      <c r="J862" s="23"/>
      <c r="K862" s="23"/>
      <c r="L862" s="23"/>
      <c r="M862" s="23"/>
      <c r="N862" s="25"/>
      <c r="O862" s="26"/>
      <c r="P862" s="26"/>
      <c r="Q862" s="23"/>
      <c r="R862" s="23"/>
      <c r="S862" s="27"/>
      <c r="T862" s="23"/>
      <c r="U862" s="23"/>
      <c r="V862" s="24"/>
      <c r="W862" s="23"/>
      <c r="X862" s="23"/>
      <c r="Y862" s="23"/>
      <c r="Z862" s="23"/>
      <c r="AA862" s="28"/>
      <c r="AB862" s="26"/>
      <c r="AC862" s="26"/>
      <c r="AD862" s="28"/>
      <c r="AE862" s="28"/>
      <c r="AF862" s="26"/>
      <c r="AG862" s="26" t="s">
        <v>60</v>
      </c>
      <c r="AH862" s="26">
        <f>SUM(AH858:AH861)</f>
        <v>13584700</v>
      </c>
      <c r="AI862" s="26"/>
      <c r="AJ862" s="26">
        <f>SUM(AJ858:AJ861)</f>
        <v>0</v>
      </c>
      <c r="AK862" s="26"/>
      <c r="AL862" s="26">
        <f>SUM(AL858:AL861)</f>
        <v>0</v>
      </c>
    </row>
    <row r="863" spans="1:39" x14ac:dyDescent="0.25">
      <c r="A863" s="23" t="s">
        <v>2767</v>
      </c>
      <c r="B863" s="24" t="s">
        <v>2768</v>
      </c>
      <c r="C863" s="23" t="s">
        <v>2769</v>
      </c>
      <c r="D863" s="23" t="s">
        <v>190</v>
      </c>
      <c r="E863" s="23">
        <v>356</v>
      </c>
      <c r="F863" s="23" t="s">
        <v>2770</v>
      </c>
      <c r="G863" s="24" t="s">
        <v>2771</v>
      </c>
      <c r="H863" s="23" t="s">
        <v>43</v>
      </c>
      <c r="I863" s="23" t="s">
        <v>2772</v>
      </c>
      <c r="J863" s="23">
        <v>3</v>
      </c>
      <c r="K863" s="23">
        <v>0</v>
      </c>
      <c r="L863" s="23">
        <v>0</v>
      </c>
      <c r="M863" s="23" t="s">
        <v>68</v>
      </c>
      <c r="N863" s="25">
        <f>((J863*400)+(K863*100))+L863</f>
        <v>1200</v>
      </c>
      <c r="O863" s="26">
        <v>2400</v>
      </c>
      <c r="P863" s="26">
        <f>N863*O863</f>
        <v>2880000</v>
      </c>
      <c r="Q863" s="23"/>
      <c r="R863" s="23"/>
      <c r="S863" s="27"/>
      <c r="T863" s="23"/>
      <c r="U863" s="23"/>
      <c r="V863" s="24"/>
      <c r="W863" s="23"/>
      <c r="X863" s="23"/>
      <c r="Y863" s="23"/>
      <c r="Z863" s="23"/>
      <c r="AA863" s="28"/>
      <c r="AB863" s="26"/>
      <c r="AC863" s="26"/>
      <c r="AD863" s="28"/>
      <c r="AE863" s="28"/>
      <c r="AF863" s="26"/>
      <c r="AG863" s="26">
        <f>AF863+P863</f>
        <v>2880000</v>
      </c>
      <c r="AH863" s="26">
        <f>AG863</f>
        <v>2880000</v>
      </c>
      <c r="AI863" s="26">
        <v>0</v>
      </c>
      <c r="AJ863" s="26">
        <f>IF((AI863-AH863) &gt; 1,0,IF((AI863-AH863)&lt;0,AH863-AI863,AI863-AH863))</f>
        <v>2880000</v>
      </c>
      <c r="AK863" s="26">
        <v>0.3</v>
      </c>
      <c r="AL863" s="26">
        <f>AJ863*(AK863/100)</f>
        <v>8640</v>
      </c>
    </row>
    <row r="864" spans="1:39" x14ac:dyDescent="0.25">
      <c r="A864" s="23"/>
      <c r="B864" s="24"/>
      <c r="C864" s="23"/>
      <c r="D864" s="23"/>
      <c r="E864" s="23">
        <v>357</v>
      </c>
      <c r="F864" s="23" t="s">
        <v>2773</v>
      </c>
      <c r="G864" s="24" t="s">
        <v>2774</v>
      </c>
      <c r="H864" s="23" t="s">
        <v>43</v>
      </c>
      <c r="I864" s="23" t="s">
        <v>2775</v>
      </c>
      <c r="J864" s="23">
        <v>3</v>
      </c>
      <c r="K864" s="23">
        <v>1</v>
      </c>
      <c r="L864" s="23">
        <v>40</v>
      </c>
      <c r="M864" s="23" t="s">
        <v>68</v>
      </c>
      <c r="N864" s="25">
        <f>((J864*400)+(K864*100))+L864</f>
        <v>1340</v>
      </c>
      <c r="O864" s="26">
        <v>3950</v>
      </c>
      <c r="P864" s="26">
        <f>N864*O864</f>
        <v>5293000</v>
      </c>
      <c r="Q864" s="23">
        <v>1</v>
      </c>
      <c r="R864" s="23" t="s">
        <v>2767</v>
      </c>
      <c r="S864" s="27" t="s">
        <v>2768</v>
      </c>
      <c r="T864" s="23" t="s">
        <v>2769</v>
      </c>
      <c r="U864" s="23" t="s">
        <v>2776</v>
      </c>
      <c r="V864" s="24" t="s">
        <v>2777</v>
      </c>
      <c r="W864" s="23" t="s">
        <v>48</v>
      </c>
      <c r="X864" s="23" t="s">
        <v>49</v>
      </c>
      <c r="Y864" s="23" t="s">
        <v>617</v>
      </c>
      <c r="Z864" s="23">
        <v>105</v>
      </c>
      <c r="AA864" s="28">
        <v>100</v>
      </c>
      <c r="AB864" s="26">
        <v>8300</v>
      </c>
      <c r="AC864" s="26">
        <f>Z864*AB864</f>
        <v>871500</v>
      </c>
      <c r="AD864" s="28">
        <v>12</v>
      </c>
      <c r="AE864" s="28">
        <v>14</v>
      </c>
      <c r="AF864" s="26">
        <f>(AC864*(100-AE864))/100</f>
        <v>749490</v>
      </c>
      <c r="AG864" s="26">
        <f>P864+AF864</f>
        <v>6042490</v>
      </c>
      <c r="AH864" s="26">
        <f>(AG864*AA864)/100</f>
        <v>6042490</v>
      </c>
      <c r="AI864" s="26">
        <v>0</v>
      </c>
      <c r="AJ864" s="26">
        <f>IF((AI864-AH864) &gt; 1,0,IF((AI864-AH864)&lt;0,AH864-AI864,AI864-AH864))</f>
        <v>6042490</v>
      </c>
      <c r="AK864" s="26">
        <v>0.3</v>
      </c>
      <c r="AL864" s="26">
        <f>ROUND(AJ864*(AK864/100),2)</f>
        <v>18127.47</v>
      </c>
      <c r="AM864" s="3" t="s">
        <v>618</v>
      </c>
    </row>
    <row r="865" spans="1:39" x14ac:dyDescent="0.25">
      <c r="A865" s="23"/>
      <c r="B865" s="24"/>
      <c r="C865" s="23"/>
      <c r="D865" s="23"/>
      <c r="E865" s="23"/>
      <c r="F865" s="23"/>
      <c r="G865" s="24"/>
      <c r="H865" s="23"/>
      <c r="I865" s="23"/>
      <c r="J865" s="23">
        <v>4</v>
      </c>
      <c r="K865" s="23">
        <v>0</v>
      </c>
      <c r="L865" s="23">
        <v>0</v>
      </c>
      <c r="M865" s="23" t="s">
        <v>75</v>
      </c>
      <c r="N865" s="25">
        <f>((J865*400)+(K865*100))+L865</f>
        <v>1600</v>
      </c>
      <c r="O865" s="26">
        <v>3950</v>
      </c>
      <c r="P865" s="26">
        <f>N865*O865</f>
        <v>6320000</v>
      </c>
      <c r="Q865" s="23"/>
      <c r="R865" s="23"/>
      <c r="S865" s="27"/>
      <c r="T865" s="23"/>
      <c r="U865" s="23"/>
      <c r="V865" s="24"/>
      <c r="W865" s="23"/>
      <c r="X865" s="23"/>
      <c r="Y865" s="23"/>
      <c r="Z865" s="23"/>
      <c r="AA865" s="28"/>
      <c r="AB865" s="26"/>
      <c r="AC865" s="26"/>
      <c r="AD865" s="28"/>
      <c r="AE865" s="28"/>
      <c r="AF865" s="26"/>
      <c r="AG865" s="26">
        <f>AF865+P865</f>
        <v>6320000</v>
      </c>
      <c r="AH865" s="26">
        <f>AG865</f>
        <v>6320000</v>
      </c>
      <c r="AI865" s="26">
        <v>0</v>
      </c>
      <c r="AJ865" s="26">
        <f>IF((AI865-AH865) &gt; 1,0,IF((AI865-AH865)&lt;0,AH865-AI865,AI865-AH865))</f>
        <v>6320000</v>
      </c>
      <c r="AK865" s="26">
        <v>0.01</v>
      </c>
      <c r="AL865" s="26">
        <f>AJ865*(AK865/100)</f>
        <v>632</v>
      </c>
    </row>
    <row r="866" spans="1:39" x14ac:dyDescent="0.25">
      <c r="A866" s="23"/>
      <c r="B866" s="24"/>
      <c r="C866" s="23"/>
      <c r="D866" s="23"/>
      <c r="E866" s="23">
        <v>358</v>
      </c>
      <c r="F866" s="23" t="s">
        <v>2778</v>
      </c>
      <c r="G866" s="24" t="s">
        <v>2779</v>
      </c>
      <c r="H866" s="23" t="s">
        <v>43</v>
      </c>
      <c r="I866" s="23" t="s">
        <v>2780</v>
      </c>
      <c r="J866" s="23">
        <v>0</v>
      </c>
      <c r="K866" s="23">
        <v>2</v>
      </c>
      <c r="L866" s="23">
        <v>73</v>
      </c>
      <c r="M866" s="23" t="s">
        <v>75</v>
      </c>
      <c r="N866" s="25">
        <f>((J866*400)+(K866*100))+L866</f>
        <v>273</v>
      </c>
      <c r="O866" s="26">
        <v>2600</v>
      </c>
      <c r="P866" s="26">
        <f>N866*O866</f>
        <v>709800</v>
      </c>
      <c r="Q866" s="23"/>
      <c r="R866" s="23"/>
      <c r="S866" s="27"/>
      <c r="T866" s="23"/>
      <c r="U866" s="23"/>
      <c r="V866" s="24"/>
      <c r="W866" s="23"/>
      <c r="X866" s="23"/>
      <c r="Y866" s="23"/>
      <c r="Z866" s="23"/>
      <c r="AA866" s="28"/>
      <c r="AB866" s="26"/>
      <c r="AC866" s="26"/>
      <c r="AD866" s="28"/>
      <c r="AE866" s="28"/>
      <c r="AF866" s="26"/>
      <c r="AG866" s="26">
        <f>AF866+P866</f>
        <v>709800</v>
      </c>
      <c r="AH866" s="26">
        <f>AG866</f>
        <v>709800</v>
      </c>
      <c r="AI866" s="26">
        <v>0</v>
      </c>
      <c r="AJ866" s="26">
        <f>IF((AI866-AH866) &gt; 1,0,IF((AI866-AH866)&lt;0,AH866-AI866,AI866-AH866))</f>
        <v>709800</v>
      </c>
      <c r="AK866" s="26">
        <v>0.01</v>
      </c>
      <c r="AL866" s="26">
        <f>AJ866*(AK866/100)</f>
        <v>70.98</v>
      </c>
    </row>
    <row r="867" spans="1:39" x14ac:dyDescent="0.25">
      <c r="A867" s="23"/>
      <c r="B867" s="24"/>
      <c r="C867" s="23"/>
      <c r="D867" s="23"/>
      <c r="E867" s="23">
        <v>359</v>
      </c>
      <c r="F867" s="23" t="s">
        <v>2781</v>
      </c>
      <c r="G867" s="24" t="s">
        <v>2782</v>
      </c>
      <c r="H867" s="23" t="s">
        <v>43</v>
      </c>
      <c r="I867" s="23" t="s">
        <v>2783</v>
      </c>
      <c r="J867" s="23">
        <v>0</v>
      </c>
      <c r="K867" s="23">
        <v>3</v>
      </c>
      <c r="L867" s="23">
        <v>0</v>
      </c>
      <c r="M867" s="23" t="s">
        <v>75</v>
      </c>
      <c r="N867" s="25">
        <f>((J867*400)+(K867*100))+L867</f>
        <v>300</v>
      </c>
      <c r="O867" s="26">
        <v>6000</v>
      </c>
      <c r="P867" s="26">
        <f>N867*O867</f>
        <v>1800000</v>
      </c>
      <c r="Q867" s="23"/>
      <c r="R867" s="23"/>
      <c r="S867" s="27"/>
      <c r="T867" s="23"/>
      <c r="U867" s="23"/>
      <c r="V867" s="24"/>
      <c r="W867" s="23"/>
      <c r="X867" s="23"/>
      <c r="Y867" s="23"/>
      <c r="Z867" s="23"/>
      <c r="AA867" s="28"/>
      <c r="AB867" s="26"/>
      <c r="AC867" s="26"/>
      <c r="AD867" s="28"/>
      <c r="AE867" s="28"/>
      <c r="AF867" s="26"/>
      <c r="AG867" s="26">
        <f>AF867+P867</f>
        <v>1800000</v>
      </c>
      <c r="AH867" s="26">
        <f>AG867</f>
        <v>1800000</v>
      </c>
      <c r="AI867" s="26">
        <v>0</v>
      </c>
      <c r="AJ867" s="26">
        <f>IF((AI867-AH867) &gt; 1,0,IF((AI867-AH867)&lt;0,AH867-AI867,AI867-AH867))</f>
        <v>1800000</v>
      </c>
      <c r="AK867" s="26">
        <v>0.01</v>
      </c>
      <c r="AL867" s="26">
        <f>AJ867*(AK867/100)</f>
        <v>180</v>
      </c>
    </row>
    <row r="868" spans="1:39" x14ac:dyDescent="0.25">
      <c r="A868" s="23"/>
      <c r="B868" s="24"/>
      <c r="C868" s="23"/>
      <c r="D868" s="23"/>
      <c r="E868" s="23"/>
      <c r="F868" s="23"/>
      <c r="G868" s="24"/>
      <c r="H868" s="23"/>
      <c r="I868" s="23"/>
      <c r="J868" s="23"/>
      <c r="K868" s="23"/>
      <c r="L868" s="23"/>
      <c r="M868" s="23"/>
      <c r="N868" s="25"/>
      <c r="O868" s="26"/>
      <c r="P868" s="26"/>
      <c r="Q868" s="23"/>
      <c r="R868" s="23"/>
      <c r="S868" s="27"/>
      <c r="T868" s="23"/>
      <c r="U868" s="23"/>
      <c r="V868" s="24"/>
      <c r="W868" s="23"/>
      <c r="X868" s="23"/>
      <c r="Y868" s="23"/>
      <c r="Z868" s="23"/>
      <c r="AA868" s="28"/>
      <c r="AB868" s="26"/>
      <c r="AC868" s="26"/>
      <c r="AD868" s="28"/>
      <c r="AE868" s="28"/>
      <c r="AF868" s="26"/>
      <c r="AG868" s="26" t="s">
        <v>60</v>
      </c>
      <c r="AH868" s="26">
        <f>SUM(AH863:AH867)</f>
        <v>17752290</v>
      </c>
      <c r="AI868" s="26"/>
      <c r="AJ868" s="26">
        <f>SUM(AJ863:AJ867)</f>
        <v>17752290</v>
      </c>
      <c r="AK868" s="26"/>
      <c r="AL868" s="26">
        <f>SUM(AL863:AL867)</f>
        <v>27650.45</v>
      </c>
    </row>
    <row r="869" spans="1:39" x14ac:dyDescent="0.25">
      <c r="A869" s="23" t="s">
        <v>2784</v>
      </c>
      <c r="B869" s="24" t="s">
        <v>2785</v>
      </c>
      <c r="C869" s="23" t="s">
        <v>2786</v>
      </c>
      <c r="D869" s="23" t="s">
        <v>2787</v>
      </c>
      <c r="E869" s="23">
        <v>360</v>
      </c>
      <c r="F869" s="23" t="s">
        <v>2788</v>
      </c>
      <c r="G869" s="24" t="s">
        <v>2789</v>
      </c>
      <c r="H869" s="23" t="s">
        <v>43</v>
      </c>
      <c r="I869" s="23" t="s">
        <v>2790</v>
      </c>
      <c r="J869" s="23">
        <v>5</v>
      </c>
      <c r="K869" s="23">
        <v>3</v>
      </c>
      <c r="L869" s="23">
        <v>20.43</v>
      </c>
      <c r="M869" s="23" t="s">
        <v>75</v>
      </c>
      <c r="N869" s="25">
        <f>((J869*400)+(K869*100))+L869</f>
        <v>2320.4299999999998</v>
      </c>
      <c r="O869" s="26">
        <v>1500</v>
      </c>
      <c r="P869" s="26">
        <f>N869*O869</f>
        <v>3480644.9999999995</v>
      </c>
      <c r="Q869" s="23"/>
      <c r="R869" s="23"/>
      <c r="S869" s="27"/>
      <c r="T869" s="23"/>
      <c r="U869" s="23"/>
      <c r="V869" s="24"/>
      <c r="W869" s="23"/>
      <c r="X869" s="23"/>
      <c r="Y869" s="23"/>
      <c r="Z869" s="23"/>
      <c r="AA869" s="28"/>
      <c r="AB869" s="26"/>
      <c r="AC869" s="26"/>
      <c r="AD869" s="28"/>
      <c r="AE869" s="28"/>
      <c r="AF869" s="26"/>
      <c r="AG869" s="26">
        <f>AF869+P869</f>
        <v>3480644.9999999995</v>
      </c>
      <c r="AH869" s="26">
        <f>AG869</f>
        <v>3480644.9999999995</v>
      </c>
      <c r="AI869" s="26">
        <v>50000000</v>
      </c>
      <c r="AJ869" s="26">
        <f>IF((AI869-AH869) &gt; 1,0,IF((AI869-AH869)&lt;0,AH869-AI869,AI869-AH869))</f>
        <v>0</v>
      </c>
      <c r="AK869" s="26">
        <v>0.01</v>
      </c>
      <c r="AL869" s="26">
        <f>AJ869*(AK869/100)</f>
        <v>0</v>
      </c>
    </row>
    <row r="870" spans="1:39" x14ac:dyDescent="0.25">
      <c r="A870" s="23"/>
      <c r="B870" s="24"/>
      <c r="C870" s="23"/>
      <c r="D870" s="23"/>
      <c r="E870" s="23"/>
      <c r="F870" s="23"/>
      <c r="G870" s="24"/>
      <c r="H870" s="23"/>
      <c r="I870" s="23"/>
      <c r="J870" s="23">
        <v>0</v>
      </c>
      <c r="K870" s="23">
        <v>0</v>
      </c>
      <c r="L870" s="23">
        <v>3.07</v>
      </c>
      <c r="M870" s="23" t="s">
        <v>75</v>
      </c>
      <c r="N870" s="25">
        <f>((J870*400)+(K870*100))+L870</f>
        <v>3.07</v>
      </c>
      <c r="O870" s="26">
        <v>1500</v>
      </c>
      <c r="P870" s="26">
        <f>N870*O870</f>
        <v>4605</v>
      </c>
      <c r="Q870" s="23">
        <v>1</v>
      </c>
      <c r="R870" s="23" t="s">
        <v>2784</v>
      </c>
      <c r="S870" s="27" t="s">
        <v>2785</v>
      </c>
      <c r="T870" s="23" t="s">
        <v>2786</v>
      </c>
      <c r="U870" s="23" t="s">
        <v>2791</v>
      </c>
      <c r="V870" s="24" t="s">
        <v>2792</v>
      </c>
      <c r="W870" s="23" t="s">
        <v>79</v>
      </c>
      <c r="X870" s="23" t="s">
        <v>80</v>
      </c>
      <c r="Y870" s="23" t="s">
        <v>571</v>
      </c>
      <c r="Z870" s="23">
        <v>12.25</v>
      </c>
      <c r="AA870" s="28">
        <v>100</v>
      </c>
      <c r="AB870" s="26">
        <v>8200</v>
      </c>
      <c r="AC870" s="26">
        <f>Z870*AB870</f>
        <v>100450</v>
      </c>
      <c r="AD870" s="28">
        <v>3</v>
      </c>
      <c r="AE870" s="28">
        <v>9</v>
      </c>
      <c r="AF870" s="26">
        <f>(AC870*(100-AE870))/100</f>
        <v>91409.5</v>
      </c>
      <c r="AG870" s="26">
        <f>P870+AF870</f>
        <v>96014.5</v>
      </c>
      <c r="AH870" s="26">
        <f>(AG870*AA870)/100</f>
        <v>96014.5</v>
      </c>
      <c r="AI870" s="26">
        <v>50000000</v>
      </c>
      <c r="AJ870" s="26">
        <f>IF((AI870-AH870) &gt; 1,0,IF((AI870-AH870)&lt;0,AH870-AI870,AI870-AH870))</f>
        <v>0</v>
      </c>
      <c r="AK870" s="26">
        <v>0.01</v>
      </c>
      <c r="AL870" s="26">
        <f>ROUND(AJ870*(AK870/100),2)</f>
        <v>0</v>
      </c>
      <c r="AM870" s="3" t="s">
        <v>51</v>
      </c>
    </row>
    <row r="871" spans="1:39" x14ac:dyDescent="0.25">
      <c r="A871" s="23"/>
      <c r="B871" s="24"/>
      <c r="C871" s="23"/>
      <c r="D871" s="23"/>
      <c r="E871" s="23"/>
      <c r="F871" s="23"/>
      <c r="G871" s="24"/>
      <c r="H871" s="23"/>
      <c r="I871" s="23"/>
      <c r="J871" s="23">
        <v>0</v>
      </c>
      <c r="K871" s="23">
        <v>0</v>
      </c>
      <c r="L871" s="23">
        <v>1.5</v>
      </c>
      <c r="M871" s="23" t="s">
        <v>75</v>
      </c>
      <c r="N871" s="25">
        <f>((J871*400)+(K871*100))+L871</f>
        <v>1.5</v>
      </c>
      <c r="O871" s="26">
        <v>1500</v>
      </c>
      <c r="P871" s="26">
        <f>N871*O871</f>
        <v>2250</v>
      </c>
      <c r="Q871" s="23">
        <v>1</v>
      </c>
      <c r="R871" s="23" t="s">
        <v>2784</v>
      </c>
      <c r="S871" s="27" t="s">
        <v>2785</v>
      </c>
      <c r="T871" s="23" t="s">
        <v>2786</v>
      </c>
      <c r="U871" s="23" t="s">
        <v>2791</v>
      </c>
      <c r="V871" s="24" t="s">
        <v>2793</v>
      </c>
      <c r="W871" s="23" t="s">
        <v>403</v>
      </c>
      <c r="X871" s="23" t="s">
        <v>80</v>
      </c>
      <c r="Y871" s="23" t="s">
        <v>571</v>
      </c>
      <c r="Z871" s="23">
        <v>6</v>
      </c>
      <c r="AA871" s="28">
        <v>100</v>
      </c>
      <c r="AB871" s="26">
        <v>6100</v>
      </c>
      <c r="AC871" s="26">
        <f>Z871*AB871</f>
        <v>36600</v>
      </c>
      <c r="AD871" s="28">
        <v>3</v>
      </c>
      <c r="AE871" s="28">
        <v>9</v>
      </c>
      <c r="AF871" s="26">
        <f>(AC871*(100-AE871))/100</f>
        <v>33306</v>
      </c>
      <c r="AG871" s="26">
        <f>P871+AF871</f>
        <v>35556</v>
      </c>
      <c r="AH871" s="26">
        <f>(AG871*AA871)/100</f>
        <v>35556</v>
      </c>
      <c r="AI871" s="26">
        <v>50000000</v>
      </c>
      <c r="AJ871" s="26">
        <f>IF((AI871-AH871) &gt; 1,0,IF((AI871-AH871)&lt;0,AH871-AI871,AI871-AH871))</f>
        <v>0</v>
      </c>
      <c r="AK871" s="26">
        <v>0.01</v>
      </c>
      <c r="AL871" s="26">
        <f>ROUND(AJ871*(AK871/100),2)</f>
        <v>0</v>
      </c>
      <c r="AM871" s="3" t="s">
        <v>421</v>
      </c>
    </row>
    <row r="872" spans="1:39" x14ac:dyDescent="0.25">
      <c r="A872" s="23"/>
      <c r="B872" s="24"/>
      <c r="C872" s="23"/>
      <c r="D872" s="23"/>
      <c r="E872" s="23"/>
      <c r="F872" s="23"/>
      <c r="G872" s="24"/>
      <c r="H872" s="23"/>
      <c r="I872" s="23"/>
      <c r="J872" s="23">
        <v>0</v>
      </c>
      <c r="K872" s="23">
        <v>0</v>
      </c>
      <c r="L872" s="23">
        <v>3</v>
      </c>
      <c r="M872" s="23" t="s">
        <v>75</v>
      </c>
      <c r="N872" s="25">
        <f>((J872*400)+(K872*100))+L872</f>
        <v>3</v>
      </c>
      <c r="O872" s="26">
        <v>1500</v>
      </c>
      <c r="P872" s="26">
        <f>N872*O872</f>
        <v>4500</v>
      </c>
      <c r="Q872" s="23">
        <v>1</v>
      </c>
      <c r="R872" s="23" t="s">
        <v>2784</v>
      </c>
      <c r="S872" s="27" t="s">
        <v>2785</v>
      </c>
      <c r="T872" s="23" t="s">
        <v>2786</v>
      </c>
      <c r="U872" s="23" t="s">
        <v>2791</v>
      </c>
      <c r="V872" s="24" t="s">
        <v>2794</v>
      </c>
      <c r="W872" s="23" t="s">
        <v>53</v>
      </c>
      <c r="X872" s="23" t="s">
        <v>49</v>
      </c>
      <c r="Y872" s="23" t="s">
        <v>571</v>
      </c>
      <c r="Z872" s="23">
        <v>12</v>
      </c>
      <c r="AA872" s="28">
        <v>100</v>
      </c>
      <c r="AB872" s="26">
        <v>2750</v>
      </c>
      <c r="AC872" s="26">
        <f>Z872*AB872</f>
        <v>33000</v>
      </c>
      <c r="AD872" s="28">
        <v>3</v>
      </c>
      <c r="AE872" s="28">
        <v>3</v>
      </c>
      <c r="AF872" s="26">
        <f>(AC872*(100-AE872))/100</f>
        <v>32010</v>
      </c>
      <c r="AG872" s="26">
        <f>P872+AF872</f>
        <v>36510</v>
      </c>
      <c r="AH872" s="26">
        <f>(AG872*AA872)/100</f>
        <v>36510</v>
      </c>
      <c r="AI872" s="26">
        <v>50000000</v>
      </c>
      <c r="AJ872" s="26">
        <f>IF((AI872-AH872) &gt; 1,0,IF((AI872-AH872)&lt;0,AH872-AI872,AI872-AH872))</f>
        <v>0</v>
      </c>
      <c r="AK872" s="26">
        <v>0.01</v>
      </c>
      <c r="AL872" s="26">
        <f>ROUND(AJ872*(AK872/100),2)</f>
        <v>0</v>
      </c>
      <c r="AM872" s="3" t="s">
        <v>83</v>
      </c>
    </row>
    <row r="873" spans="1:39" x14ac:dyDescent="0.25">
      <c r="A873" s="23"/>
      <c r="B873" s="24"/>
      <c r="C873" s="23"/>
      <c r="D873" s="23"/>
      <c r="E873" s="23"/>
      <c r="F873" s="23"/>
      <c r="G873" s="24"/>
      <c r="H873" s="23"/>
      <c r="I873" s="23"/>
      <c r="J873" s="23"/>
      <c r="K873" s="23"/>
      <c r="L873" s="23"/>
      <c r="M873" s="23"/>
      <c r="N873" s="25"/>
      <c r="O873" s="26"/>
      <c r="P873" s="26"/>
      <c r="Q873" s="23"/>
      <c r="R873" s="23"/>
      <c r="S873" s="27"/>
      <c r="T873" s="23"/>
      <c r="U873" s="23"/>
      <c r="V873" s="24"/>
      <c r="W873" s="23"/>
      <c r="X873" s="23"/>
      <c r="Y873" s="23"/>
      <c r="Z873" s="23"/>
      <c r="AA873" s="28"/>
      <c r="AB873" s="26"/>
      <c r="AC873" s="26"/>
      <c r="AD873" s="28"/>
      <c r="AE873" s="28"/>
      <c r="AF873" s="26"/>
      <c r="AG873" s="26" t="s">
        <v>60</v>
      </c>
      <c r="AH873" s="26">
        <f>SUM(AH869:AH872)</f>
        <v>3648725.4999999995</v>
      </c>
      <c r="AI873" s="26"/>
      <c r="AJ873" s="26">
        <f>SUM(AJ869:AJ872)</f>
        <v>0</v>
      </c>
      <c r="AK873" s="26"/>
      <c r="AL873" s="26">
        <f>SUM(AL869:AL872)</f>
        <v>0</v>
      </c>
    </row>
    <row r="874" spans="1:39" x14ac:dyDescent="0.25">
      <c r="A874" s="23" t="s">
        <v>2795</v>
      </c>
      <c r="B874" s="24" t="s">
        <v>2796</v>
      </c>
      <c r="C874" s="23" t="s">
        <v>2797</v>
      </c>
      <c r="D874" s="23" t="s">
        <v>2798</v>
      </c>
      <c r="E874" s="23">
        <v>361</v>
      </c>
      <c r="F874" s="23" t="s">
        <v>2799</v>
      </c>
      <c r="G874" s="24" t="s">
        <v>2800</v>
      </c>
      <c r="H874" s="23" t="s">
        <v>43</v>
      </c>
      <c r="I874" s="23" t="s">
        <v>2801</v>
      </c>
      <c r="J874" s="23">
        <v>3</v>
      </c>
      <c r="K874" s="23">
        <v>1</v>
      </c>
      <c r="L874" s="23">
        <v>22.31</v>
      </c>
      <c r="M874" s="23" t="s">
        <v>75</v>
      </c>
      <c r="N874" s="25">
        <f>((J874*400)+(K874*100))+L874</f>
        <v>1322.31</v>
      </c>
      <c r="O874" s="26">
        <v>3950</v>
      </c>
      <c r="P874" s="26">
        <f>N874*O874</f>
        <v>5223124.5</v>
      </c>
      <c r="Q874" s="23"/>
      <c r="R874" s="23"/>
      <c r="S874" s="27"/>
      <c r="T874" s="23"/>
      <c r="U874" s="23"/>
      <c r="V874" s="24"/>
      <c r="W874" s="23"/>
      <c r="X874" s="23"/>
      <c r="Y874" s="23"/>
      <c r="Z874" s="23"/>
      <c r="AA874" s="28"/>
      <c r="AB874" s="26"/>
      <c r="AC874" s="26"/>
      <c r="AD874" s="28"/>
      <c r="AE874" s="28"/>
      <c r="AF874" s="26"/>
      <c r="AG874" s="26">
        <f>AF874+P874</f>
        <v>5223124.5</v>
      </c>
      <c r="AH874" s="26">
        <f>AG874</f>
        <v>5223124.5</v>
      </c>
      <c r="AI874" s="26">
        <v>50000000</v>
      </c>
      <c r="AJ874" s="26">
        <f>IF((AI874-AH874) &gt; 1,0,IF((AI874-AH874)&lt;0,AH874-AI874,AI874-AH874))</f>
        <v>0</v>
      </c>
      <c r="AK874" s="26">
        <v>0.01</v>
      </c>
      <c r="AL874" s="26">
        <f>AJ874*(AK874/100)</f>
        <v>0</v>
      </c>
    </row>
    <row r="875" spans="1:39" x14ac:dyDescent="0.25">
      <c r="A875" s="23"/>
      <c r="B875" s="24"/>
      <c r="C875" s="23"/>
      <c r="D875" s="23"/>
      <c r="E875" s="23"/>
      <c r="F875" s="23"/>
      <c r="G875" s="24"/>
      <c r="H875" s="23"/>
      <c r="I875" s="23"/>
      <c r="J875" s="23">
        <v>0</v>
      </c>
      <c r="K875" s="23">
        <v>0</v>
      </c>
      <c r="L875" s="23">
        <v>64.5</v>
      </c>
      <c r="M875" s="23" t="s">
        <v>59</v>
      </c>
      <c r="N875" s="25">
        <f>((J875*400)+(K875*100))+L875</f>
        <v>64.5</v>
      </c>
      <c r="O875" s="26">
        <v>3950</v>
      </c>
      <c r="P875" s="26">
        <f>N875*O875</f>
        <v>254775</v>
      </c>
      <c r="Q875" s="23">
        <v>1</v>
      </c>
      <c r="R875" s="23" t="s">
        <v>2802</v>
      </c>
      <c r="S875" s="27" t="s">
        <v>2803</v>
      </c>
      <c r="T875" s="23" t="s">
        <v>2804</v>
      </c>
      <c r="U875" s="23" t="s">
        <v>2805</v>
      </c>
      <c r="V875" s="24" t="s">
        <v>2806</v>
      </c>
      <c r="W875" s="23" t="s">
        <v>48</v>
      </c>
      <c r="X875" s="23" t="s">
        <v>49</v>
      </c>
      <c r="Y875" s="23" t="s">
        <v>50</v>
      </c>
      <c r="Z875" s="23">
        <v>258</v>
      </c>
      <c r="AA875" s="28">
        <v>100</v>
      </c>
      <c r="AB875" s="26">
        <v>8300</v>
      </c>
      <c r="AC875" s="26">
        <f>Z875*AB875</f>
        <v>2141400</v>
      </c>
      <c r="AD875" s="28">
        <v>57</v>
      </c>
      <c r="AE875" s="28">
        <v>76</v>
      </c>
      <c r="AF875" s="26">
        <f>(AC875*(100-AE875))/100</f>
        <v>513936</v>
      </c>
      <c r="AG875" s="26">
        <f>P875+AF875</f>
        <v>768711</v>
      </c>
      <c r="AH875" s="26">
        <f>(AG875*AA875)/100</f>
        <v>768711</v>
      </c>
      <c r="AI875" s="26">
        <v>10000000</v>
      </c>
      <c r="AJ875" s="26">
        <f>IF((AI875-AH875) &gt; 1,0,IF((AI875-AH875)&lt;0,AH875-AI875,AI875-AH875))</f>
        <v>0</v>
      </c>
      <c r="AK875" s="26">
        <v>0.02</v>
      </c>
      <c r="AL875" s="26">
        <f>ROUND(AJ875*(AK875/100),2)</f>
        <v>0</v>
      </c>
      <c r="AM875" s="3" t="s">
        <v>51</v>
      </c>
    </row>
    <row r="876" spans="1:39" x14ac:dyDescent="0.25">
      <c r="A876" s="23"/>
      <c r="B876" s="24"/>
      <c r="C876" s="23"/>
      <c r="D876" s="23"/>
      <c r="E876" s="23"/>
      <c r="F876" s="23"/>
      <c r="G876" s="24"/>
      <c r="H876" s="23"/>
      <c r="I876" s="23"/>
      <c r="J876" s="23">
        <v>0</v>
      </c>
      <c r="K876" s="23">
        <v>0</v>
      </c>
      <c r="L876" s="23">
        <v>6.69</v>
      </c>
      <c r="M876" s="23" t="s">
        <v>59</v>
      </c>
      <c r="N876" s="25">
        <f>((J876*400)+(K876*100))+L876</f>
        <v>6.69</v>
      </c>
      <c r="O876" s="26">
        <v>3950</v>
      </c>
      <c r="P876" s="26">
        <f>N876*O876</f>
        <v>26425.5</v>
      </c>
      <c r="Q876" s="23">
        <v>1</v>
      </c>
      <c r="R876" s="23" t="s">
        <v>2802</v>
      </c>
      <c r="S876" s="27" t="s">
        <v>2803</v>
      </c>
      <c r="T876" s="23" t="s">
        <v>2804</v>
      </c>
      <c r="U876" s="23" t="s">
        <v>2805</v>
      </c>
      <c r="V876" s="24" t="s">
        <v>2807</v>
      </c>
      <c r="W876" s="23" t="s">
        <v>53</v>
      </c>
      <c r="X876" s="23" t="s">
        <v>49</v>
      </c>
      <c r="Y876" s="23" t="s">
        <v>50</v>
      </c>
      <c r="Z876" s="23">
        <v>26.75</v>
      </c>
      <c r="AA876" s="28">
        <v>100</v>
      </c>
      <c r="AB876" s="26">
        <v>2750</v>
      </c>
      <c r="AC876" s="26">
        <f>Z876*AB876</f>
        <v>73562.5</v>
      </c>
      <c r="AD876" s="28">
        <v>52</v>
      </c>
      <c r="AE876" s="28">
        <v>76</v>
      </c>
      <c r="AF876" s="26">
        <f>(AC876*(100-AE876))/100</f>
        <v>17655</v>
      </c>
      <c r="AG876" s="26">
        <f>P876+AF876</f>
        <v>44080.5</v>
      </c>
      <c r="AH876" s="26">
        <f>(AG876*AA876)/100</f>
        <v>44080.5</v>
      </c>
      <c r="AI876" s="26">
        <v>10000000</v>
      </c>
      <c r="AJ876" s="26">
        <f>IF((AI876-AH876) &gt; 1,0,IF((AI876-AH876)&lt;0,AH876-AI876,AI876-AH876))</f>
        <v>0</v>
      </c>
      <c r="AK876" s="26">
        <v>0.02</v>
      </c>
      <c r="AL876" s="26">
        <f>ROUND(AJ876*(AK876/100),2)</f>
        <v>0</v>
      </c>
      <c r="AM876" s="3" t="s">
        <v>159</v>
      </c>
    </row>
    <row r="877" spans="1:39" x14ac:dyDescent="0.25">
      <c r="A877" s="23"/>
      <c r="B877" s="24"/>
      <c r="C877" s="23"/>
      <c r="D877" s="23"/>
      <c r="E877" s="23"/>
      <c r="F877" s="23"/>
      <c r="G877" s="24"/>
      <c r="H877" s="23"/>
      <c r="I877" s="23"/>
      <c r="J877" s="23">
        <v>0</v>
      </c>
      <c r="K877" s="23">
        <v>0</v>
      </c>
      <c r="L877" s="23">
        <v>2</v>
      </c>
      <c r="M877" s="23" t="s">
        <v>59</v>
      </c>
      <c r="N877" s="25">
        <f>((J877*400)+(K877*100))+L877</f>
        <v>2</v>
      </c>
      <c r="O877" s="26">
        <v>3950</v>
      </c>
      <c r="P877" s="26">
        <f>N877*O877</f>
        <v>7900</v>
      </c>
      <c r="Q877" s="23">
        <v>1</v>
      </c>
      <c r="R877" s="23" t="s">
        <v>2802</v>
      </c>
      <c r="S877" s="27" t="s">
        <v>2803</v>
      </c>
      <c r="T877" s="23" t="s">
        <v>2804</v>
      </c>
      <c r="U877" s="23" t="s">
        <v>2805</v>
      </c>
      <c r="V877" s="24" t="s">
        <v>2808</v>
      </c>
      <c r="W877" s="23" t="s">
        <v>403</v>
      </c>
      <c r="X877" s="23" t="s">
        <v>49</v>
      </c>
      <c r="Y877" s="23" t="s">
        <v>50</v>
      </c>
      <c r="Z877" s="23">
        <v>8</v>
      </c>
      <c r="AA877" s="28">
        <v>100</v>
      </c>
      <c r="AB877" s="26">
        <v>6100</v>
      </c>
      <c r="AC877" s="26">
        <f>Z877*AB877</f>
        <v>48800</v>
      </c>
      <c r="AD877" s="28">
        <v>52</v>
      </c>
      <c r="AE877" s="28">
        <v>76</v>
      </c>
      <c r="AF877" s="26">
        <f>(AC877*(100-AE877))/100</f>
        <v>11712</v>
      </c>
      <c r="AG877" s="26">
        <f>P877+AF877</f>
        <v>19612</v>
      </c>
      <c r="AH877" s="26">
        <f>(AG877*AA877)/100</f>
        <v>19612</v>
      </c>
      <c r="AI877" s="26">
        <v>10000000</v>
      </c>
      <c r="AJ877" s="26">
        <f>IF((AI877-AH877) &gt; 1,0,IF((AI877-AH877)&lt;0,AH877-AI877,AI877-AH877))</f>
        <v>0</v>
      </c>
      <c r="AK877" s="26">
        <v>0.02</v>
      </c>
      <c r="AL877" s="26">
        <f>ROUND(AJ877*(AK877/100),2)</f>
        <v>0</v>
      </c>
      <c r="AM877" s="3" t="s">
        <v>421</v>
      </c>
    </row>
    <row r="878" spans="1:39" x14ac:dyDescent="0.25">
      <c r="A878" s="23"/>
      <c r="B878" s="24"/>
      <c r="C878" s="23"/>
      <c r="D878" s="23"/>
      <c r="E878" s="23"/>
      <c r="F878" s="23"/>
      <c r="G878" s="24"/>
      <c r="H878" s="23"/>
      <c r="I878" s="23"/>
      <c r="J878" s="23"/>
      <c r="K878" s="23"/>
      <c r="L878" s="23"/>
      <c r="M878" s="23"/>
      <c r="N878" s="25"/>
      <c r="O878" s="26"/>
      <c r="P878" s="26"/>
      <c r="Q878" s="23"/>
      <c r="R878" s="23"/>
      <c r="S878" s="27"/>
      <c r="T878" s="23"/>
      <c r="U878" s="23"/>
      <c r="V878" s="24"/>
      <c r="W878" s="23"/>
      <c r="X878" s="23"/>
      <c r="Y878" s="23"/>
      <c r="Z878" s="23"/>
      <c r="AA878" s="28"/>
      <c r="AB878" s="26"/>
      <c r="AC878" s="26"/>
      <c r="AD878" s="28"/>
      <c r="AE878" s="28"/>
      <c r="AF878" s="26"/>
      <c r="AG878" s="26" t="s">
        <v>60</v>
      </c>
      <c r="AH878" s="26">
        <f>SUM(AH874:AH877)</f>
        <v>6055528</v>
      </c>
      <c r="AI878" s="26"/>
      <c r="AJ878" s="26">
        <f>SUM(AJ874:AJ877)</f>
        <v>0</v>
      </c>
      <c r="AK878" s="26"/>
      <c r="AL878" s="26">
        <f>SUM(AL874:AL877)</f>
        <v>0</v>
      </c>
    </row>
    <row r="879" spans="1:39" x14ac:dyDescent="0.25">
      <c r="A879" s="23" t="s">
        <v>2809</v>
      </c>
      <c r="B879" s="24" t="s">
        <v>2810</v>
      </c>
      <c r="C879" s="23" t="s">
        <v>2811</v>
      </c>
      <c r="D879" s="23" t="s">
        <v>2812</v>
      </c>
      <c r="E879" s="23">
        <v>362</v>
      </c>
      <c r="F879" s="23" t="s">
        <v>2813</v>
      </c>
      <c r="G879" s="24" t="s">
        <v>2814</v>
      </c>
      <c r="H879" s="23" t="s">
        <v>43</v>
      </c>
      <c r="I879" s="23" t="s">
        <v>2815</v>
      </c>
      <c r="J879" s="23">
        <v>3</v>
      </c>
      <c r="K879" s="23">
        <v>0</v>
      </c>
      <c r="L879" s="23">
        <v>10</v>
      </c>
      <c r="M879" s="23" t="s">
        <v>75</v>
      </c>
      <c r="N879" s="25">
        <f>((J879*400)+(K879*100))+L879</f>
        <v>1210</v>
      </c>
      <c r="O879" s="26">
        <v>1500</v>
      </c>
      <c r="P879" s="26">
        <f>N879*O879</f>
        <v>1815000</v>
      </c>
      <c r="Q879" s="23"/>
      <c r="R879" s="23"/>
      <c r="S879" s="27"/>
      <c r="T879" s="23"/>
      <c r="U879" s="23"/>
      <c r="V879" s="24"/>
      <c r="W879" s="23"/>
      <c r="X879" s="23"/>
      <c r="Y879" s="23"/>
      <c r="Z879" s="23"/>
      <c r="AA879" s="28"/>
      <c r="AB879" s="26"/>
      <c r="AC879" s="26"/>
      <c r="AD879" s="28"/>
      <c r="AE879" s="28"/>
      <c r="AF879" s="26"/>
      <c r="AG879" s="26">
        <f>AF879+P879</f>
        <v>1815000</v>
      </c>
      <c r="AH879" s="26">
        <f>AG879</f>
        <v>1815000</v>
      </c>
      <c r="AI879" s="26">
        <v>50000000</v>
      </c>
      <c r="AJ879" s="26">
        <f>IF((AI879-AH879) &gt; 1,0,IF((AI879-AH879)&lt;0,AH879-AI879,AI879-AH879))</f>
        <v>0</v>
      </c>
      <c r="AK879" s="26">
        <v>0.01</v>
      </c>
      <c r="AL879" s="26">
        <f>AJ879*(AK879/100)</f>
        <v>0</v>
      </c>
    </row>
    <row r="880" spans="1:39" x14ac:dyDescent="0.25">
      <c r="A880" s="23"/>
      <c r="B880" s="24"/>
      <c r="C880" s="23"/>
      <c r="D880" s="23"/>
      <c r="E880" s="23"/>
      <c r="F880" s="23"/>
      <c r="G880" s="24"/>
      <c r="H880" s="23"/>
      <c r="I880" s="23"/>
      <c r="J880" s="23"/>
      <c r="K880" s="23"/>
      <c r="L880" s="23"/>
      <c r="M880" s="23"/>
      <c r="N880" s="25"/>
      <c r="O880" s="26"/>
      <c r="P880" s="26"/>
      <c r="Q880" s="23"/>
      <c r="R880" s="23"/>
      <c r="S880" s="27"/>
      <c r="T880" s="23"/>
      <c r="U880" s="23"/>
      <c r="V880" s="24"/>
      <c r="W880" s="23"/>
      <c r="X880" s="23"/>
      <c r="Y880" s="23"/>
      <c r="Z880" s="23"/>
      <c r="AA880" s="28"/>
      <c r="AB880" s="26"/>
      <c r="AC880" s="26"/>
      <c r="AD880" s="28"/>
      <c r="AE880" s="28"/>
      <c r="AF880" s="26"/>
      <c r="AG880" s="26" t="s">
        <v>60</v>
      </c>
      <c r="AH880" s="26">
        <f>AH879</f>
        <v>1815000</v>
      </c>
      <c r="AI880" s="26"/>
      <c r="AJ880" s="26">
        <f>AJ879</f>
        <v>0</v>
      </c>
      <c r="AK880" s="26"/>
      <c r="AL880" s="26">
        <f>AL879</f>
        <v>0</v>
      </c>
    </row>
    <row r="881" spans="1:39" x14ac:dyDescent="0.25">
      <c r="A881" s="23" t="s">
        <v>2816</v>
      </c>
      <c r="B881" s="24" t="s">
        <v>2817</v>
      </c>
      <c r="C881" s="23" t="s">
        <v>2818</v>
      </c>
      <c r="D881" s="23" t="s">
        <v>2819</v>
      </c>
      <c r="E881" s="23">
        <v>363</v>
      </c>
      <c r="F881" s="23" t="s">
        <v>2820</v>
      </c>
      <c r="G881" s="24" t="s">
        <v>2821</v>
      </c>
      <c r="H881" s="23" t="s">
        <v>43</v>
      </c>
      <c r="I881" s="23" t="s">
        <v>2822</v>
      </c>
      <c r="J881" s="23">
        <v>0</v>
      </c>
      <c r="K881" s="23">
        <v>0</v>
      </c>
      <c r="L881" s="23">
        <v>55</v>
      </c>
      <c r="M881" s="23" t="s">
        <v>59</v>
      </c>
      <c r="N881" s="25">
        <f>((J881*400)+(K881*100))+L881</f>
        <v>55</v>
      </c>
      <c r="O881" s="26">
        <v>9000</v>
      </c>
      <c r="P881" s="26">
        <f>N881*O881</f>
        <v>495000</v>
      </c>
      <c r="Q881" s="23">
        <v>1</v>
      </c>
      <c r="R881" s="23" t="s">
        <v>2816</v>
      </c>
      <c r="S881" s="27" t="s">
        <v>2817</v>
      </c>
      <c r="T881" s="23" t="s">
        <v>2818</v>
      </c>
      <c r="U881" s="23" t="s">
        <v>2823</v>
      </c>
      <c r="V881" s="24" t="s">
        <v>2824</v>
      </c>
      <c r="W881" s="23" t="s">
        <v>109</v>
      </c>
      <c r="X881" s="23" t="s">
        <v>49</v>
      </c>
      <c r="Y881" s="23" t="s">
        <v>50</v>
      </c>
      <c r="Z881" s="23">
        <v>217</v>
      </c>
      <c r="AA881" s="28">
        <v>100</v>
      </c>
      <c r="AB881" s="26">
        <v>8150</v>
      </c>
      <c r="AC881" s="26">
        <f>Z881*AB881</f>
        <v>1768550</v>
      </c>
      <c r="AD881" s="28">
        <v>21</v>
      </c>
      <c r="AE881" s="28">
        <v>32</v>
      </c>
      <c r="AF881" s="26">
        <f>(AC881*(100-AE881))/100</f>
        <v>1202614</v>
      </c>
      <c r="AG881" s="26">
        <f>P881+AF881</f>
        <v>1697614</v>
      </c>
      <c r="AH881" s="26">
        <f>(AG881*AA881)/100</f>
        <v>1697614</v>
      </c>
      <c r="AI881" s="26">
        <v>50000000</v>
      </c>
      <c r="AJ881" s="26">
        <f>IF((AI881-AH881) &gt; 1,0,IF((AI881-AH881)&lt;0,AH881-AI881,AI881-AH881))</f>
        <v>0</v>
      </c>
      <c r="AK881" s="26">
        <v>0.02</v>
      </c>
      <c r="AL881" s="26">
        <f>ROUND(AJ881*(AK881/100),2)</f>
        <v>0</v>
      </c>
      <c r="AM881" s="3" t="s">
        <v>110</v>
      </c>
    </row>
    <row r="882" spans="1:39" x14ac:dyDescent="0.25">
      <c r="A882" s="23"/>
      <c r="B882" s="24"/>
      <c r="C882" s="23"/>
      <c r="D882" s="23"/>
      <c r="E882" s="23"/>
      <c r="F882" s="23"/>
      <c r="G882" s="24"/>
      <c r="H882" s="23"/>
      <c r="I882" s="23"/>
      <c r="J882" s="23"/>
      <c r="K882" s="23"/>
      <c r="L882" s="23"/>
      <c r="M882" s="23"/>
      <c r="N882" s="25"/>
      <c r="O882" s="26"/>
      <c r="P882" s="26"/>
      <c r="Q882" s="23"/>
      <c r="R882" s="23"/>
      <c r="S882" s="27"/>
      <c r="T882" s="23"/>
      <c r="U882" s="23"/>
      <c r="V882" s="24"/>
      <c r="W882" s="23"/>
      <c r="X882" s="23"/>
      <c r="Y882" s="23"/>
      <c r="Z882" s="23"/>
      <c r="AA882" s="28"/>
      <c r="AB882" s="26"/>
      <c r="AC882" s="26"/>
      <c r="AD882" s="28"/>
      <c r="AE882" s="28"/>
      <c r="AF882" s="26"/>
      <c r="AG882" s="26" t="s">
        <v>60</v>
      </c>
      <c r="AH882" s="26">
        <f>AH881</f>
        <v>1697614</v>
      </c>
      <c r="AI882" s="26"/>
      <c r="AJ882" s="26">
        <f>AJ881</f>
        <v>0</v>
      </c>
      <c r="AK882" s="26"/>
      <c r="AL882" s="26">
        <f>AL881</f>
        <v>0</v>
      </c>
    </row>
    <row r="883" spans="1:39" x14ac:dyDescent="0.25">
      <c r="A883" s="23" t="s">
        <v>2825</v>
      </c>
      <c r="B883" s="24" t="s">
        <v>2826</v>
      </c>
      <c r="C883" s="23" t="s">
        <v>2827</v>
      </c>
      <c r="D883" s="23" t="s">
        <v>2828</v>
      </c>
      <c r="E883" s="23">
        <v>364</v>
      </c>
      <c r="F883" s="23" t="s">
        <v>2829</v>
      </c>
      <c r="G883" s="24" t="s">
        <v>2830</v>
      </c>
      <c r="H883" s="23" t="s">
        <v>43</v>
      </c>
      <c r="I883" s="23" t="s">
        <v>2831</v>
      </c>
      <c r="J883" s="23">
        <v>1</v>
      </c>
      <c r="K883" s="23">
        <v>1</v>
      </c>
      <c r="L883" s="23">
        <v>70</v>
      </c>
      <c r="M883" s="23" t="s">
        <v>91</v>
      </c>
      <c r="N883" s="25">
        <f>((J883*400)+(K883*100))+L883</f>
        <v>570</v>
      </c>
      <c r="O883" s="26">
        <v>4500</v>
      </c>
      <c r="P883" s="26">
        <f>N883*O883</f>
        <v>2565000</v>
      </c>
      <c r="Q883" s="23"/>
      <c r="R883" s="23"/>
      <c r="S883" s="27"/>
      <c r="T883" s="23"/>
      <c r="U883" s="23"/>
      <c r="V883" s="24"/>
      <c r="W883" s="23"/>
      <c r="X883" s="23"/>
      <c r="Y883" s="23"/>
      <c r="Z883" s="23"/>
      <c r="AA883" s="28"/>
      <c r="AB883" s="26"/>
      <c r="AC883" s="26"/>
      <c r="AD883" s="28"/>
      <c r="AE883" s="28"/>
      <c r="AF883" s="26"/>
      <c r="AG883" s="26">
        <f>AF883+P883</f>
        <v>2565000</v>
      </c>
      <c r="AH883" s="26">
        <f>AG883</f>
        <v>2565000</v>
      </c>
      <c r="AI883" s="26">
        <v>0</v>
      </c>
      <c r="AJ883" s="26">
        <f>IF((AI883-AH883) &gt; 1,0,IF((AI883-AH883)&lt;0,AH883-AI883,AI883-AH883))</f>
        <v>2565000</v>
      </c>
      <c r="AK883" s="26">
        <v>0.3</v>
      </c>
      <c r="AL883" s="26">
        <f>AJ883*(AK883/100)</f>
        <v>7695</v>
      </c>
    </row>
    <row r="884" spans="1:39" x14ac:dyDescent="0.25">
      <c r="A884" s="23"/>
      <c r="B884" s="24"/>
      <c r="C884" s="23"/>
      <c r="D884" s="23"/>
      <c r="E884" s="23"/>
      <c r="F884" s="23"/>
      <c r="G884" s="24"/>
      <c r="H884" s="23"/>
      <c r="I884" s="23"/>
      <c r="J884" s="23">
        <v>0</v>
      </c>
      <c r="K884" s="23">
        <v>1</v>
      </c>
      <c r="L884" s="23">
        <v>87.5</v>
      </c>
      <c r="M884" s="23" t="s">
        <v>68</v>
      </c>
      <c r="N884" s="25">
        <f>((J884*400)+(K884*100))+L884</f>
        <v>187.5</v>
      </c>
      <c r="O884" s="26">
        <v>4500</v>
      </c>
      <c r="P884" s="26">
        <f>N884*O884</f>
        <v>843750</v>
      </c>
      <c r="Q884" s="23">
        <v>1</v>
      </c>
      <c r="R884" s="23" t="s">
        <v>2825</v>
      </c>
      <c r="S884" s="27" t="s">
        <v>2826</v>
      </c>
      <c r="T884" s="23" t="s">
        <v>2827</v>
      </c>
      <c r="U884" s="23" t="s">
        <v>2832</v>
      </c>
      <c r="V884" s="24" t="s">
        <v>2833</v>
      </c>
      <c r="W884" s="23" t="s">
        <v>454</v>
      </c>
      <c r="X884" s="23" t="s">
        <v>80</v>
      </c>
      <c r="Y884" s="23" t="s">
        <v>617</v>
      </c>
      <c r="Z884" s="23">
        <v>750</v>
      </c>
      <c r="AA884" s="28">
        <v>100</v>
      </c>
      <c r="AB884" s="26">
        <v>3400</v>
      </c>
      <c r="AC884" s="26">
        <f>Z884*AB884</f>
        <v>2550000</v>
      </c>
      <c r="AD884" s="28">
        <v>12</v>
      </c>
      <c r="AE884" s="28">
        <v>50</v>
      </c>
      <c r="AF884" s="26">
        <f>(AC884*(100-AE884))/100</f>
        <v>1275000</v>
      </c>
      <c r="AG884" s="26">
        <f>P884+AF884</f>
        <v>2118750</v>
      </c>
      <c r="AH884" s="26">
        <f>(AG884*AA884)/100</f>
        <v>2118750</v>
      </c>
      <c r="AI884" s="26">
        <v>0</v>
      </c>
      <c r="AJ884" s="26">
        <f>IF((AI884-AH884) &gt; 1,0,IF((AI884-AH884)&lt;0,AH884-AI884,AI884-AH884))</f>
        <v>2118750</v>
      </c>
      <c r="AK884" s="26">
        <v>0.3</v>
      </c>
      <c r="AL884" s="26">
        <f>ROUND(AJ884*(AK884/100),2)</f>
        <v>6356.25</v>
      </c>
      <c r="AM884" s="3" t="s">
        <v>2834</v>
      </c>
    </row>
    <row r="885" spans="1:39" x14ac:dyDescent="0.25">
      <c r="A885" s="23"/>
      <c r="B885" s="24"/>
      <c r="C885" s="23"/>
      <c r="D885" s="23"/>
      <c r="E885" s="23"/>
      <c r="F885" s="23"/>
      <c r="G885" s="24"/>
      <c r="H885" s="23"/>
      <c r="I885" s="23"/>
      <c r="J885" s="23">
        <v>0</v>
      </c>
      <c r="K885" s="23">
        <v>0</v>
      </c>
      <c r="L885" s="23">
        <v>6.75</v>
      </c>
      <c r="M885" s="23" t="s">
        <v>68</v>
      </c>
      <c r="N885" s="25">
        <f>((J885*400)+(K885*100))+L885</f>
        <v>6.75</v>
      </c>
      <c r="O885" s="26">
        <v>4500</v>
      </c>
      <c r="P885" s="26">
        <f>N885*O885</f>
        <v>30375</v>
      </c>
      <c r="Q885" s="23">
        <v>1</v>
      </c>
      <c r="R885" s="23" t="s">
        <v>2825</v>
      </c>
      <c r="S885" s="27" t="s">
        <v>2826</v>
      </c>
      <c r="T885" s="23" t="s">
        <v>2827</v>
      </c>
      <c r="U885" s="23" t="s">
        <v>2832</v>
      </c>
      <c r="V885" s="24" t="s">
        <v>2835</v>
      </c>
      <c r="W885" s="23" t="s">
        <v>53</v>
      </c>
      <c r="X885" s="23" t="s">
        <v>49</v>
      </c>
      <c r="Y885" s="23" t="s">
        <v>617</v>
      </c>
      <c r="Z885" s="23">
        <v>27</v>
      </c>
      <c r="AA885" s="28">
        <v>100</v>
      </c>
      <c r="AB885" s="26">
        <v>2750</v>
      </c>
      <c r="AC885" s="26">
        <f>Z885*AB885</f>
        <v>74250</v>
      </c>
      <c r="AD885" s="28">
        <v>12</v>
      </c>
      <c r="AE885" s="28">
        <v>14</v>
      </c>
      <c r="AF885" s="26">
        <f>(AC885*(100-AE885))/100</f>
        <v>63855</v>
      </c>
      <c r="AG885" s="26">
        <f>P885+AF885</f>
        <v>94230</v>
      </c>
      <c r="AH885" s="26">
        <f>(AG885*AA885)/100</f>
        <v>94230</v>
      </c>
      <c r="AI885" s="26">
        <v>0</v>
      </c>
      <c r="AJ885" s="26">
        <f>IF((AI885-AH885) &gt; 1,0,IF((AI885-AH885)&lt;0,AH885-AI885,AI885-AH885))</f>
        <v>94230</v>
      </c>
      <c r="AK885" s="26">
        <v>0.3</v>
      </c>
      <c r="AL885" s="26">
        <f>ROUND(AJ885*(AK885/100),2)</f>
        <v>282.69</v>
      </c>
      <c r="AM885" s="3" t="s">
        <v>2836</v>
      </c>
    </row>
    <row r="886" spans="1:39" x14ac:dyDescent="0.25">
      <c r="A886" s="23"/>
      <c r="B886" s="24"/>
      <c r="C886" s="23"/>
      <c r="D886" s="23"/>
      <c r="E886" s="23"/>
      <c r="F886" s="23"/>
      <c r="G886" s="24"/>
      <c r="H886" s="23"/>
      <c r="I886" s="23"/>
      <c r="J886" s="23"/>
      <c r="K886" s="23"/>
      <c r="L886" s="23"/>
      <c r="M886" s="23"/>
      <c r="N886" s="25"/>
      <c r="O886" s="26"/>
      <c r="P886" s="26"/>
      <c r="Q886" s="23"/>
      <c r="R886" s="23"/>
      <c r="S886" s="27"/>
      <c r="T886" s="23"/>
      <c r="U886" s="23"/>
      <c r="V886" s="24"/>
      <c r="W886" s="23"/>
      <c r="X886" s="23"/>
      <c r="Y886" s="23"/>
      <c r="Z886" s="23"/>
      <c r="AA886" s="28"/>
      <c r="AB886" s="26"/>
      <c r="AC886" s="26"/>
      <c r="AD886" s="28"/>
      <c r="AE886" s="28"/>
      <c r="AF886" s="26"/>
      <c r="AG886" s="26" t="s">
        <v>60</v>
      </c>
      <c r="AH886" s="26">
        <f>SUM(AH883:AH885)</f>
        <v>4777980</v>
      </c>
      <c r="AI886" s="26"/>
      <c r="AJ886" s="26">
        <f>SUM(AJ883:AJ885)</f>
        <v>4777980</v>
      </c>
      <c r="AK886" s="26"/>
      <c r="AL886" s="26">
        <f>SUM(AL883:AL885)</f>
        <v>14333.94</v>
      </c>
    </row>
    <row r="887" spans="1:39" x14ac:dyDescent="0.25">
      <c r="A887" s="23" t="s">
        <v>2837</v>
      </c>
      <c r="B887" s="24" t="s">
        <v>2838</v>
      </c>
      <c r="C887" s="23" t="s">
        <v>2839</v>
      </c>
      <c r="D887" s="23" t="s">
        <v>2840</v>
      </c>
      <c r="E887" s="23">
        <v>365</v>
      </c>
      <c r="F887" s="23" t="s">
        <v>2841</v>
      </c>
      <c r="G887" s="24" t="s">
        <v>2842</v>
      </c>
      <c r="H887" s="23" t="s">
        <v>43</v>
      </c>
      <c r="I887" s="23" t="s">
        <v>2843</v>
      </c>
      <c r="J887" s="23">
        <v>0</v>
      </c>
      <c r="K887" s="23">
        <v>2</v>
      </c>
      <c r="L887" s="23">
        <v>4.5</v>
      </c>
      <c r="M887" s="23" t="s">
        <v>59</v>
      </c>
      <c r="N887" s="25">
        <f>((J887*400)+(K887*100))+L887</f>
        <v>204.5</v>
      </c>
      <c r="O887" s="26">
        <v>5500</v>
      </c>
      <c r="P887" s="26">
        <f>N887*O887</f>
        <v>1124750</v>
      </c>
      <c r="Q887" s="23">
        <v>1</v>
      </c>
      <c r="R887" s="23" t="s">
        <v>2844</v>
      </c>
      <c r="S887" s="27" t="s">
        <v>2845</v>
      </c>
      <c r="T887" s="23" t="s">
        <v>2846</v>
      </c>
      <c r="U887" s="23" t="s">
        <v>2847</v>
      </c>
      <c r="V887" s="24" t="s">
        <v>2848</v>
      </c>
      <c r="W887" s="23" t="s">
        <v>142</v>
      </c>
      <c r="X887" s="23" t="s">
        <v>143</v>
      </c>
      <c r="Y887" s="23" t="s">
        <v>50</v>
      </c>
      <c r="Z887" s="23">
        <v>204</v>
      </c>
      <c r="AA887" s="28">
        <v>100</v>
      </c>
      <c r="AB887" s="26">
        <v>7950</v>
      </c>
      <c r="AC887" s="26">
        <f>Z887*AB887</f>
        <v>1621800</v>
      </c>
      <c r="AD887" s="28">
        <v>42</v>
      </c>
      <c r="AE887" s="28">
        <v>85</v>
      </c>
      <c r="AF887" s="26">
        <f>(AC887*(100-AE887))/100</f>
        <v>243270</v>
      </c>
      <c r="AG887" s="26">
        <f>P887+AF887</f>
        <v>1368020</v>
      </c>
      <c r="AH887" s="26">
        <f>(AG887*AA887)/100</f>
        <v>1368020</v>
      </c>
      <c r="AI887" s="26">
        <v>10000000</v>
      </c>
      <c r="AJ887" s="26">
        <f>IF((AI887-AH887) &gt; 1,0,IF((AI887-AH887)&lt;0,AH887-AI887,AI887-AH887))</f>
        <v>0</v>
      </c>
      <c r="AK887" s="26">
        <v>0.02</v>
      </c>
      <c r="AL887" s="26">
        <f>ROUND(AJ887*(AK887/100),2)</f>
        <v>0</v>
      </c>
      <c r="AM887" s="3" t="s">
        <v>110</v>
      </c>
    </row>
    <row r="888" spans="1:39" x14ac:dyDescent="0.25">
      <c r="A888" s="23"/>
      <c r="B888" s="24"/>
      <c r="C888" s="23"/>
      <c r="D888" s="23"/>
      <c r="E888" s="23">
        <v>366</v>
      </c>
      <c r="F888" s="23" t="s">
        <v>2849</v>
      </c>
      <c r="G888" s="24" t="s">
        <v>2850</v>
      </c>
      <c r="H888" s="23" t="s">
        <v>43</v>
      </c>
      <c r="I888" s="23" t="s">
        <v>2843</v>
      </c>
      <c r="J888" s="23">
        <v>0</v>
      </c>
      <c r="K888" s="23">
        <v>1</v>
      </c>
      <c r="L888" s="23">
        <v>0.3</v>
      </c>
      <c r="M888" s="23" t="s">
        <v>59</v>
      </c>
      <c r="N888" s="25">
        <f>((J888*400)+(K888*100))+L888</f>
        <v>100.3</v>
      </c>
      <c r="O888" s="26">
        <v>4000</v>
      </c>
      <c r="P888" s="26">
        <f>N888*O888</f>
        <v>401200</v>
      </c>
      <c r="Q888" s="23"/>
      <c r="R888" s="23"/>
      <c r="S888" s="27"/>
      <c r="T888" s="23"/>
      <c r="U888" s="23"/>
      <c r="V888" s="24"/>
      <c r="W888" s="23"/>
      <c r="X888" s="23"/>
      <c r="Y888" s="23"/>
      <c r="Z888" s="23"/>
      <c r="AA888" s="28"/>
      <c r="AB888" s="26"/>
      <c r="AC888" s="26"/>
      <c r="AD888" s="28"/>
      <c r="AE888" s="28"/>
      <c r="AF888" s="26"/>
      <c r="AG888" s="26">
        <f>AF888+P888</f>
        <v>401200</v>
      </c>
      <c r="AH888" s="26">
        <f>AG888</f>
        <v>401200</v>
      </c>
      <c r="AI888" s="26">
        <v>50000000</v>
      </c>
      <c r="AJ888" s="26">
        <f>IF((AI888-AH888) &gt; 1,0,IF((AI888-AH888)&lt;0,AH888-AI888,AI888-AH888))</f>
        <v>0</v>
      </c>
      <c r="AK888" s="26">
        <v>0.02</v>
      </c>
      <c r="AL888" s="26">
        <f>AJ888*(AK888/100)</f>
        <v>0</v>
      </c>
    </row>
    <row r="889" spans="1:39" x14ac:dyDescent="0.25">
      <c r="A889" s="23"/>
      <c r="B889" s="24"/>
      <c r="C889" s="23"/>
      <c r="D889" s="23"/>
      <c r="E889" s="23">
        <v>367</v>
      </c>
      <c r="F889" s="23" t="s">
        <v>2851</v>
      </c>
      <c r="G889" s="24" t="s">
        <v>2852</v>
      </c>
      <c r="H889" s="23" t="s">
        <v>43</v>
      </c>
      <c r="I889" s="23"/>
      <c r="J889" s="23">
        <v>0</v>
      </c>
      <c r="K889" s="23">
        <v>1</v>
      </c>
      <c r="L889" s="23">
        <v>74.2</v>
      </c>
      <c r="M889" s="23" t="s">
        <v>59</v>
      </c>
      <c r="N889" s="25">
        <f>((J889*400)+(K889*100))+L889</f>
        <v>174.2</v>
      </c>
      <c r="O889" s="26">
        <v>4000</v>
      </c>
      <c r="P889" s="26">
        <f>N889*O889</f>
        <v>696800</v>
      </c>
      <c r="Q889" s="23">
        <v>1</v>
      </c>
      <c r="R889" s="23" t="s">
        <v>2853</v>
      </c>
      <c r="S889" s="27" t="s">
        <v>2854</v>
      </c>
      <c r="T889" s="23" t="s">
        <v>2855</v>
      </c>
      <c r="U889" s="23" t="s">
        <v>2856</v>
      </c>
      <c r="V889" s="24" t="s">
        <v>2857</v>
      </c>
      <c r="W889" s="23" t="s">
        <v>109</v>
      </c>
      <c r="X889" s="23" t="s">
        <v>49</v>
      </c>
      <c r="Y889" s="23" t="s">
        <v>50</v>
      </c>
      <c r="Z889" s="23">
        <v>46</v>
      </c>
      <c r="AA889" s="28">
        <v>100</v>
      </c>
      <c r="AB889" s="26">
        <v>8150</v>
      </c>
      <c r="AC889" s="26">
        <f>Z889*AB889</f>
        <v>374900</v>
      </c>
      <c r="AD889" s="28">
        <v>26</v>
      </c>
      <c r="AE889" s="28">
        <v>42</v>
      </c>
      <c r="AF889" s="26">
        <f>(AC889*(100-AE889))/100</f>
        <v>217442</v>
      </c>
      <c r="AG889" s="26">
        <f>P889+AF889</f>
        <v>914242</v>
      </c>
      <c r="AH889" s="26">
        <f>(AG889*AA889)/100</f>
        <v>914242</v>
      </c>
      <c r="AI889" s="26">
        <v>10000000</v>
      </c>
      <c r="AJ889" s="26">
        <f>IF((AI889-AH889) &gt; 1,0,IF((AI889-AH889)&lt;0,AH889-AI889,AI889-AH889))</f>
        <v>0</v>
      </c>
      <c r="AK889" s="26">
        <v>0.02</v>
      </c>
      <c r="AL889" s="26">
        <f>ROUND(AJ889*(AK889/100),2)</f>
        <v>0</v>
      </c>
      <c r="AM889" s="3" t="s">
        <v>110</v>
      </c>
    </row>
    <row r="890" spans="1:39" x14ac:dyDescent="0.25">
      <c r="A890" s="23"/>
      <c r="B890" s="24"/>
      <c r="C890" s="23"/>
      <c r="D890" s="23"/>
      <c r="E890" s="23"/>
      <c r="F890" s="23"/>
      <c r="G890" s="24"/>
      <c r="H890" s="23"/>
      <c r="I890" s="23"/>
      <c r="J890" s="23"/>
      <c r="K890" s="23"/>
      <c r="L890" s="23"/>
      <c r="M890" s="23"/>
      <c r="N890" s="25"/>
      <c r="O890" s="26"/>
      <c r="P890" s="26"/>
      <c r="Q890" s="23"/>
      <c r="R890" s="23"/>
      <c r="S890" s="27"/>
      <c r="T890" s="23"/>
      <c r="U890" s="23"/>
      <c r="V890" s="24"/>
      <c r="W890" s="23"/>
      <c r="X890" s="23"/>
      <c r="Y890" s="23"/>
      <c r="Z890" s="23"/>
      <c r="AA890" s="28"/>
      <c r="AB890" s="26"/>
      <c r="AC890" s="26"/>
      <c r="AD890" s="28"/>
      <c r="AE890" s="28"/>
      <c r="AF890" s="26"/>
      <c r="AG890" s="26" t="s">
        <v>60</v>
      </c>
      <c r="AH890" s="26">
        <f>SUM(AH887:AH889)</f>
        <v>2683462</v>
      </c>
      <c r="AI890" s="26"/>
      <c r="AJ890" s="26">
        <f>SUM(AJ887:AJ889)</f>
        <v>0</v>
      </c>
      <c r="AK890" s="26"/>
      <c r="AL890" s="26">
        <f>SUM(AL887:AL889)</f>
        <v>0</v>
      </c>
    </row>
    <row r="891" spans="1:39" x14ac:dyDescent="0.25">
      <c r="A891" s="23" t="s">
        <v>2858</v>
      </c>
      <c r="B891" s="24" t="s">
        <v>2859</v>
      </c>
      <c r="C891" s="23" t="s">
        <v>2860</v>
      </c>
      <c r="D891" s="23" t="s">
        <v>2861</v>
      </c>
      <c r="E891" s="23">
        <v>368</v>
      </c>
      <c r="F891" s="23" t="s">
        <v>2862</v>
      </c>
      <c r="G891" s="24" t="s">
        <v>2863</v>
      </c>
      <c r="H891" s="23" t="s">
        <v>43</v>
      </c>
      <c r="I891" s="23" t="s">
        <v>2864</v>
      </c>
      <c r="J891" s="23">
        <v>0</v>
      </c>
      <c r="K891" s="23">
        <v>1</v>
      </c>
      <c r="L891" s="23">
        <v>35</v>
      </c>
      <c r="M891" s="23" t="s">
        <v>75</v>
      </c>
      <c r="N891" s="25">
        <f>((J891*400)+(K891*100))+L891</f>
        <v>135</v>
      </c>
      <c r="O891" s="26">
        <v>5000</v>
      </c>
      <c r="P891" s="26">
        <f>N891*O891</f>
        <v>675000</v>
      </c>
      <c r="Q891" s="23"/>
      <c r="R891" s="23"/>
      <c r="S891" s="27"/>
      <c r="T891" s="23"/>
      <c r="U891" s="23"/>
      <c r="V891" s="24"/>
      <c r="W891" s="23"/>
      <c r="X891" s="23"/>
      <c r="Y891" s="23"/>
      <c r="Z891" s="23"/>
      <c r="AA891" s="28"/>
      <c r="AB891" s="26"/>
      <c r="AC891" s="26"/>
      <c r="AD891" s="28"/>
      <c r="AE891" s="28"/>
      <c r="AF891" s="26"/>
      <c r="AG891" s="26">
        <f>AF891+P891</f>
        <v>675000</v>
      </c>
      <c r="AH891" s="26">
        <f>AG891</f>
        <v>675000</v>
      </c>
      <c r="AI891" s="26">
        <v>50000000</v>
      </c>
      <c r="AJ891" s="26">
        <f>IF((AI891-AH891) &gt; 1,0,IF((AI891-AH891)&lt;0,AH891-AI891,AI891-AH891))</f>
        <v>0</v>
      </c>
      <c r="AK891" s="26">
        <v>0.01</v>
      </c>
      <c r="AL891" s="26">
        <f>AJ891*(AK891/100)</f>
        <v>0</v>
      </c>
    </row>
    <row r="892" spans="1:39" x14ac:dyDescent="0.25">
      <c r="A892" s="23"/>
      <c r="B892" s="24"/>
      <c r="C892" s="23"/>
      <c r="D892" s="23"/>
      <c r="E892" s="23"/>
      <c r="F892" s="23"/>
      <c r="G892" s="24"/>
      <c r="H892" s="23"/>
      <c r="I892" s="23"/>
      <c r="J892" s="23"/>
      <c r="K892" s="23"/>
      <c r="L892" s="23"/>
      <c r="M892" s="23"/>
      <c r="N892" s="25"/>
      <c r="O892" s="26"/>
      <c r="P892" s="26"/>
      <c r="Q892" s="23"/>
      <c r="R892" s="23"/>
      <c r="S892" s="27"/>
      <c r="T892" s="23"/>
      <c r="U892" s="23"/>
      <c r="V892" s="24"/>
      <c r="W892" s="23"/>
      <c r="X892" s="23"/>
      <c r="Y892" s="23"/>
      <c r="Z892" s="23"/>
      <c r="AA892" s="28"/>
      <c r="AB892" s="26"/>
      <c r="AC892" s="26"/>
      <c r="AD892" s="28"/>
      <c r="AE892" s="28"/>
      <c r="AF892" s="26"/>
      <c r="AG892" s="26" t="s">
        <v>60</v>
      </c>
      <c r="AH892" s="26">
        <f>AH891</f>
        <v>675000</v>
      </c>
      <c r="AI892" s="26"/>
      <c r="AJ892" s="26">
        <f>AJ891</f>
        <v>0</v>
      </c>
      <c r="AK892" s="26"/>
      <c r="AL892" s="26">
        <f>AL891</f>
        <v>0</v>
      </c>
    </row>
    <row r="893" spans="1:39" x14ac:dyDescent="0.25">
      <c r="A893" s="23" t="s">
        <v>2865</v>
      </c>
      <c r="B893" s="24"/>
      <c r="C893" s="23" t="s">
        <v>2866</v>
      </c>
      <c r="D893" s="23" t="s">
        <v>2867</v>
      </c>
      <c r="E893" s="23">
        <v>369</v>
      </c>
      <c r="F893" s="23" t="s">
        <v>2868</v>
      </c>
      <c r="G893" s="24" t="s">
        <v>2869</v>
      </c>
      <c r="H893" s="23" t="s">
        <v>43</v>
      </c>
      <c r="I893" s="23" t="s">
        <v>2870</v>
      </c>
      <c r="J893" s="23">
        <v>1</v>
      </c>
      <c r="K893" s="23">
        <v>2</v>
      </c>
      <c r="L893" s="23">
        <v>46.8</v>
      </c>
      <c r="M893" s="23" t="s">
        <v>91</v>
      </c>
      <c r="N893" s="25">
        <f t="shared" ref="N893:N910" si="132">((J893*400)+(K893*100))+L893</f>
        <v>646.79999999999995</v>
      </c>
      <c r="O893" s="26">
        <v>4100</v>
      </c>
      <c r="P893" s="26">
        <f t="shared" ref="P893:P910" si="133">N893*O893</f>
        <v>2651880</v>
      </c>
      <c r="Q893" s="23"/>
      <c r="R893" s="23"/>
      <c r="S893" s="27"/>
      <c r="T893" s="23"/>
      <c r="U893" s="23"/>
      <c r="V893" s="24"/>
      <c r="W893" s="23"/>
      <c r="X893" s="23"/>
      <c r="Y893" s="23"/>
      <c r="Z893" s="23"/>
      <c r="AA893" s="28"/>
      <c r="AB893" s="26"/>
      <c r="AC893" s="26"/>
      <c r="AD893" s="28"/>
      <c r="AE893" s="28"/>
      <c r="AF893" s="26"/>
      <c r="AG893" s="26">
        <f>AF893+P893</f>
        <v>2651880</v>
      </c>
      <c r="AH893" s="26">
        <f>AG893</f>
        <v>2651880</v>
      </c>
      <c r="AI893" s="26">
        <v>0</v>
      </c>
      <c r="AJ893" s="26">
        <f t="shared" ref="AJ893:AJ910" si="134">IF((AI893-AH893) &gt; 1,0,IF((AI893-AH893)&lt;0,AH893-AI893,AI893-AH893))</f>
        <v>2651880</v>
      </c>
      <c r="AK893" s="26">
        <v>0.3</v>
      </c>
      <c r="AL893" s="26">
        <f>AJ893*(AK893/100)</f>
        <v>7955.64</v>
      </c>
    </row>
    <row r="894" spans="1:39" x14ac:dyDescent="0.25">
      <c r="A894" s="23"/>
      <c r="B894" s="24"/>
      <c r="C894" s="23"/>
      <c r="D894" s="23"/>
      <c r="E894" s="23"/>
      <c r="F894" s="23"/>
      <c r="G894" s="24"/>
      <c r="H894" s="23"/>
      <c r="I894" s="23"/>
      <c r="J894" s="23">
        <v>2</v>
      </c>
      <c r="K894" s="23">
        <v>2</v>
      </c>
      <c r="L894" s="23">
        <v>79.2</v>
      </c>
      <c r="M894" s="23" t="s">
        <v>91</v>
      </c>
      <c r="N894" s="25">
        <f t="shared" si="132"/>
        <v>1079.2</v>
      </c>
      <c r="O894" s="26">
        <v>4100</v>
      </c>
      <c r="P894" s="26">
        <f t="shared" si="133"/>
        <v>4424720</v>
      </c>
      <c r="Q894" s="23">
        <v>1</v>
      </c>
      <c r="R894" s="23" t="s">
        <v>2865</v>
      </c>
      <c r="S894" s="27"/>
      <c r="T894" s="23" t="s">
        <v>2866</v>
      </c>
      <c r="U894" s="23" t="s">
        <v>2871</v>
      </c>
      <c r="V894" s="24" t="s">
        <v>2872</v>
      </c>
      <c r="W894" s="23" t="s">
        <v>109</v>
      </c>
      <c r="X894" s="23" t="s">
        <v>49</v>
      </c>
      <c r="Y894" s="23" t="s">
        <v>54</v>
      </c>
      <c r="Z894" s="23">
        <v>4317</v>
      </c>
      <c r="AA894" s="28">
        <v>100</v>
      </c>
      <c r="AB894" s="26">
        <v>8150</v>
      </c>
      <c r="AC894" s="26">
        <f>Z894*AB894</f>
        <v>35183550</v>
      </c>
      <c r="AD894" s="28">
        <v>13</v>
      </c>
      <c r="AE894" s="28">
        <v>16</v>
      </c>
      <c r="AF894" s="26">
        <f>(AC894*(100-AE894))/100</f>
        <v>29554182</v>
      </c>
      <c r="AG894" s="26">
        <f>P894+AF894</f>
        <v>33978902</v>
      </c>
      <c r="AH894" s="26">
        <f>(AG894*AA894)/100</f>
        <v>33978902</v>
      </c>
      <c r="AI894" s="26">
        <v>0</v>
      </c>
      <c r="AJ894" s="26">
        <f t="shared" si="134"/>
        <v>33978902</v>
      </c>
      <c r="AK894" s="26">
        <v>0.3</v>
      </c>
      <c r="AL894" s="26">
        <f>ROUND(AJ894*(AK894/100),2)</f>
        <v>101936.71</v>
      </c>
      <c r="AM894" s="3" t="s">
        <v>2873</v>
      </c>
    </row>
    <row r="895" spans="1:39" x14ac:dyDescent="0.25">
      <c r="A895" s="23"/>
      <c r="B895" s="24"/>
      <c r="C895" s="23"/>
      <c r="D895" s="23"/>
      <c r="E895" s="23"/>
      <c r="F895" s="23"/>
      <c r="G895" s="24"/>
      <c r="H895" s="23"/>
      <c r="I895" s="23"/>
      <c r="J895" s="23">
        <v>0</v>
      </c>
      <c r="K895" s="23">
        <v>1</v>
      </c>
      <c r="L895" s="23">
        <v>52.5</v>
      </c>
      <c r="M895" s="23" t="s">
        <v>91</v>
      </c>
      <c r="N895" s="25">
        <f t="shared" si="132"/>
        <v>152.5</v>
      </c>
      <c r="O895" s="26">
        <v>4100</v>
      </c>
      <c r="P895" s="26">
        <f t="shared" si="133"/>
        <v>625250</v>
      </c>
      <c r="Q895" s="23">
        <v>1</v>
      </c>
      <c r="R895" s="23" t="s">
        <v>2865</v>
      </c>
      <c r="S895" s="27"/>
      <c r="T895" s="23" t="s">
        <v>2866</v>
      </c>
      <c r="U895" s="23" t="s">
        <v>2871</v>
      </c>
      <c r="V895" s="24" t="s">
        <v>2874</v>
      </c>
      <c r="W895" s="23" t="s">
        <v>639</v>
      </c>
      <c r="X895" s="23" t="s">
        <v>49</v>
      </c>
      <c r="Y895" s="23" t="s">
        <v>54</v>
      </c>
      <c r="Z895" s="23">
        <v>610</v>
      </c>
      <c r="AA895" s="28">
        <v>100</v>
      </c>
      <c r="AB895" s="26">
        <v>6350</v>
      </c>
      <c r="AC895" s="26">
        <f>Z895*AB895</f>
        <v>3873500</v>
      </c>
      <c r="AD895" s="28">
        <v>13</v>
      </c>
      <c r="AE895" s="28">
        <v>16</v>
      </c>
      <c r="AF895" s="26">
        <f>(AC895*(100-AE895))/100</f>
        <v>3253740</v>
      </c>
      <c r="AG895" s="26">
        <f>P895+AF895</f>
        <v>3878990</v>
      </c>
      <c r="AH895" s="26">
        <f>(AG895*AA895)/100</f>
        <v>3878990</v>
      </c>
      <c r="AI895" s="26">
        <v>0</v>
      </c>
      <c r="AJ895" s="26">
        <f t="shared" si="134"/>
        <v>3878990</v>
      </c>
      <c r="AK895" s="26">
        <v>0.3</v>
      </c>
      <c r="AL895" s="26">
        <f>ROUND(AJ895*(AK895/100),2)</f>
        <v>11636.97</v>
      </c>
      <c r="AM895" s="3" t="s">
        <v>2875</v>
      </c>
    </row>
    <row r="896" spans="1:39" x14ac:dyDescent="0.25">
      <c r="A896" s="23"/>
      <c r="B896" s="24"/>
      <c r="C896" s="23"/>
      <c r="D896" s="23"/>
      <c r="E896" s="23"/>
      <c r="F896" s="23"/>
      <c r="G896" s="24"/>
      <c r="H896" s="23"/>
      <c r="I896" s="23"/>
      <c r="J896" s="23">
        <v>0</v>
      </c>
      <c r="K896" s="23">
        <v>0</v>
      </c>
      <c r="L896" s="23">
        <v>68.75</v>
      </c>
      <c r="M896" s="23" t="s">
        <v>91</v>
      </c>
      <c r="N896" s="25">
        <f t="shared" si="132"/>
        <v>68.75</v>
      </c>
      <c r="O896" s="26">
        <v>4100</v>
      </c>
      <c r="P896" s="26">
        <f t="shared" si="133"/>
        <v>281875</v>
      </c>
      <c r="Q896" s="23"/>
      <c r="R896" s="23"/>
      <c r="S896" s="27"/>
      <c r="T896" s="23"/>
      <c r="U896" s="23"/>
      <c r="V896" s="24"/>
      <c r="W896" s="23"/>
      <c r="X896" s="23"/>
      <c r="Y896" s="23"/>
      <c r="Z896" s="23"/>
      <c r="AA896" s="28"/>
      <c r="AB896" s="26"/>
      <c r="AC896" s="26"/>
      <c r="AD896" s="28"/>
      <c r="AE896" s="28"/>
      <c r="AF896" s="26"/>
      <c r="AG896" s="26">
        <f>AF896+P896</f>
        <v>281875</v>
      </c>
      <c r="AH896" s="26">
        <f>AG896</f>
        <v>281875</v>
      </c>
      <c r="AI896" s="26">
        <v>0</v>
      </c>
      <c r="AJ896" s="26">
        <f t="shared" si="134"/>
        <v>281875</v>
      </c>
      <c r="AK896" s="26">
        <v>0.3</v>
      </c>
      <c r="AL896" s="26">
        <f>AJ896*(AK896/100)</f>
        <v>845.625</v>
      </c>
    </row>
    <row r="897" spans="1:39" x14ac:dyDescent="0.25">
      <c r="A897" s="23"/>
      <c r="B897" s="24"/>
      <c r="C897" s="23"/>
      <c r="D897" s="23"/>
      <c r="E897" s="23"/>
      <c r="F897" s="23"/>
      <c r="G897" s="24"/>
      <c r="H897" s="23"/>
      <c r="I897" s="23"/>
      <c r="J897" s="23">
        <v>0</v>
      </c>
      <c r="K897" s="23">
        <v>0</v>
      </c>
      <c r="L897" s="23">
        <v>68.75</v>
      </c>
      <c r="M897" s="23" t="s">
        <v>91</v>
      </c>
      <c r="N897" s="25">
        <f t="shared" si="132"/>
        <v>68.75</v>
      </c>
      <c r="O897" s="26">
        <v>4100</v>
      </c>
      <c r="P897" s="26">
        <f t="shared" si="133"/>
        <v>281875</v>
      </c>
      <c r="Q897" s="23">
        <v>1</v>
      </c>
      <c r="R897" s="23" t="s">
        <v>2865</v>
      </c>
      <c r="S897" s="27"/>
      <c r="T897" s="23" t="s">
        <v>2866</v>
      </c>
      <c r="U897" s="23" t="s">
        <v>2871</v>
      </c>
      <c r="V897" s="24" t="s">
        <v>2876</v>
      </c>
      <c r="W897" s="23" t="s">
        <v>1191</v>
      </c>
      <c r="X897" s="23" t="s">
        <v>49</v>
      </c>
      <c r="Y897" s="23" t="s">
        <v>54</v>
      </c>
      <c r="Z897" s="23">
        <v>275</v>
      </c>
      <c r="AA897" s="28">
        <v>100</v>
      </c>
      <c r="AB897" s="26">
        <v>7750</v>
      </c>
      <c r="AC897" s="26">
        <f>Z897*AB897</f>
        <v>2131250</v>
      </c>
      <c r="AD897" s="28">
        <v>13</v>
      </c>
      <c r="AE897" s="28">
        <v>16</v>
      </c>
      <c r="AF897" s="26">
        <f>(AC897*(100-AE897))/100</f>
        <v>1790250</v>
      </c>
      <c r="AG897" s="26">
        <f>P897+AF897</f>
        <v>2072125</v>
      </c>
      <c r="AH897" s="26">
        <f>(AG897*AA897)/100</f>
        <v>2072125</v>
      </c>
      <c r="AI897" s="26">
        <v>0</v>
      </c>
      <c r="AJ897" s="26">
        <f t="shared" si="134"/>
        <v>2072125</v>
      </c>
      <c r="AK897" s="26">
        <v>0.3</v>
      </c>
      <c r="AL897" s="26">
        <f>ROUND(AJ897*(AK897/100),2)</f>
        <v>6216.38</v>
      </c>
      <c r="AM897" s="3" t="s">
        <v>2877</v>
      </c>
    </row>
    <row r="898" spans="1:39" x14ac:dyDescent="0.25">
      <c r="A898" s="23"/>
      <c r="B898" s="24"/>
      <c r="C898" s="23"/>
      <c r="D898" s="23"/>
      <c r="E898" s="23"/>
      <c r="F898" s="23"/>
      <c r="G898" s="24"/>
      <c r="H898" s="23"/>
      <c r="I898" s="23"/>
      <c r="J898" s="23">
        <v>0</v>
      </c>
      <c r="K898" s="23">
        <v>0</v>
      </c>
      <c r="L898" s="23">
        <v>24</v>
      </c>
      <c r="M898" s="23" t="s">
        <v>91</v>
      </c>
      <c r="N898" s="25">
        <f t="shared" si="132"/>
        <v>24</v>
      </c>
      <c r="O898" s="26">
        <v>4100</v>
      </c>
      <c r="P898" s="26">
        <f t="shared" si="133"/>
        <v>98400</v>
      </c>
      <c r="Q898" s="23">
        <v>1</v>
      </c>
      <c r="R898" s="23" t="s">
        <v>2865</v>
      </c>
      <c r="S898" s="27"/>
      <c r="T898" s="23" t="s">
        <v>2866</v>
      </c>
      <c r="U898" s="23" t="s">
        <v>2871</v>
      </c>
      <c r="V898" s="24" t="s">
        <v>2878</v>
      </c>
      <c r="W898" s="23" t="s">
        <v>53</v>
      </c>
      <c r="X898" s="23" t="s">
        <v>49</v>
      </c>
      <c r="Y898" s="23" t="s">
        <v>54</v>
      </c>
      <c r="Z898" s="23">
        <v>96</v>
      </c>
      <c r="AA898" s="28">
        <v>100</v>
      </c>
      <c r="AB898" s="26">
        <v>2750</v>
      </c>
      <c r="AC898" s="26">
        <f>Z898*AB898</f>
        <v>264000</v>
      </c>
      <c r="AD898" s="28">
        <v>13</v>
      </c>
      <c r="AE898" s="28">
        <v>16</v>
      </c>
      <c r="AF898" s="26">
        <f>(AC898*(100-AE898))/100</f>
        <v>221760</v>
      </c>
      <c r="AG898" s="26">
        <f>P898+AF898</f>
        <v>320160</v>
      </c>
      <c r="AH898" s="26">
        <f>(AG898*AA898)/100</f>
        <v>320160</v>
      </c>
      <c r="AI898" s="26">
        <v>0</v>
      </c>
      <c r="AJ898" s="26">
        <f t="shared" si="134"/>
        <v>320160</v>
      </c>
      <c r="AK898" s="26">
        <v>0.3</v>
      </c>
      <c r="AL898" s="26">
        <f>ROUND(AJ898*(AK898/100),2)</f>
        <v>960.48</v>
      </c>
      <c r="AM898" s="3" t="s">
        <v>83</v>
      </c>
    </row>
    <row r="899" spans="1:39" x14ac:dyDescent="0.25">
      <c r="A899" s="23"/>
      <c r="B899" s="24"/>
      <c r="C899" s="23"/>
      <c r="D899" s="23"/>
      <c r="E899" s="23">
        <v>370</v>
      </c>
      <c r="F899" s="23" t="s">
        <v>2879</v>
      </c>
      <c r="G899" s="24" t="s">
        <v>2880</v>
      </c>
      <c r="H899" s="23" t="s">
        <v>43</v>
      </c>
      <c r="I899" s="23" t="s">
        <v>2881</v>
      </c>
      <c r="J899" s="23">
        <v>0</v>
      </c>
      <c r="K899" s="23">
        <v>1</v>
      </c>
      <c r="L899" s="23">
        <v>15.37</v>
      </c>
      <c r="M899" s="23" t="s">
        <v>91</v>
      </c>
      <c r="N899" s="25">
        <f t="shared" si="132"/>
        <v>115.37</v>
      </c>
      <c r="O899" s="26">
        <v>4100</v>
      </c>
      <c r="P899" s="26">
        <f t="shared" si="133"/>
        <v>473017</v>
      </c>
      <c r="Q899" s="23"/>
      <c r="R899" s="23"/>
      <c r="S899" s="27"/>
      <c r="T899" s="23"/>
      <c r="U899" s="23"/>
      <c r="V899" s="24"/>
      <c r="W899" s="23"/>
      <c r="X899" s="23"/>
      <c r="Y899" s="23"/>
      <c r="Z899" s="23"/>
      <c r="AA899" s="28"/>
      <c r="AB899" s="26"/>
      <c r="AC899" s="26"/>
      <c r="AD899" s="28"/>
      <c r="AE899" s="28"/>
      <c r="AF899" s="26"/>
      <c r="AG899" s="26">
        <f>AF899+P899</f>
        <v>473017</v>
      </c>
      <c r="AH899" s="26">
        <f>AG899</f>
        <v>473017</v>
      </c>
      <c r="AI899" s="26">
        <v>0</v>
      </c>
      <c r="AJ899" s="26">
        <f t="shared" si="134"/>
        <v>473017</v>
      </c>
      <c r="AK899" s="26">
        <v>0.3</v>
      </c>
      <c r="AL899" s="26">
        <f>AJ899*(AK899/100)</f>
        <v>1419.0509999999999</v>
      </c>
    </row>
    <row r="900" spans="1:39" x14ac:dyDescent="0.25">
      <c r="A900" s="23"/>
      <c r="B900" s="24"/>
      <c r="C900" s="23"/>
      <c r="D900" s="23"/>
      <c r="E900" s="23"/>
      <c r="F900" s="23"/>
      <c r="G900" s="24"/>
      <c r="H900" s="23"/>
      <c r="I900" s="23"/>
      <c r="J900" s="23">
        <v>0</v>
      </c>
      <c r="K900" s="23">
        <v>1</v>
      </c>
      <c r="L900" s="23">
        <v>52.5</v>
      </c>
      <c r="M900" s="23" t="s">
        <v>91</v>
      </c>
      <c r="N900" s="25">
        <f t="shared" si="132"/>
        <v>152.5</v>
      </c>
      <c r="O900" s="26">
        <v>4100</v>
      </c>
      <c r="P900" s="26">
        <f t="shared" si="133"/>
        <v>625250</v>
      </c>
      <c r="Q900" s="23">
        <v>1</v>
      </c>
      <c r="R900" s="23" t="s">
        <v>2865</v>
      </c>
      <c r="S900" s="27"/>
      <c r="T900" s="23" t="s">
        <v>2866</v>
      </c>
      <c r="U900" s="23" t="s">
        <v>2871</v>
      </c>
      <c r="V900" s="24" t="s">
        <v>2882</v>
      </c>
      <c r="W900" s="23" t="s">
        <v>639</v>
      </c>
      <c r="X900" s="23" t="s">
        <v>49</v>
      </c>
      <c r="Y900" s="23" t="s">
        <v>54</v>
      </c>
      <c r="Z900" s="23">
        <v>610</v>
      </c>
      <c r="AA900" s="28">
        <v>100</v>
      </c>
      <c r="AB900" s="26">
        <v>6350</v>
      </c>
      <c r="AC900" s="26">
        <f>Z900*AB900</f>
        <v>3873500</v>
      </c>
      <c r="AD900" s="28">
        <v>13</v>
      </c>
      <c r="AE900" s="28">
        <v>16</v>
      </c>
      <c r="AF900" s="26">
        <f>(AC900*(100-AE900))/100</f>
        <v>3253740</v>
      </c>
      <c r="AG900" s="26">
        <f>P900+AF900</f>
        <v>3878990</v>
      </c>
      <c r="AH900" s="26">
        <f>(AG900*AA900)/100</f>
        <v>3878990</v>
      </c>
      <c r="AI900" s="26">
        <v>0</v>
      </c>
      <c r="AJ900" s="26">
        <f t="shared" si="134"/>
        <v>3878990</v>
      </c>
      <c r="AK900" s="26">
        <v>0.3</v>
      </c>
      <c r="AL900" s="26">
        <f>ROUND(AJ900*(AK900/100),2)</f>
        <v>11636.97</v>
      </c>
      <c r="AM900" s="3" t="s">
        <v>2875</v>
      </c>
    </row>
    <row r="901" spans="1:39" x14ac:dyDescent="0.25">
      <c r="A901" s="23"/>
      <c r="B901" s="24"/>
      <c r="C901" s="23"/>
      <c r="D901" s="23"/>
      <c r="E901" s="23"/>
      <c r="F901" s="23"/>
      <c r="G901" s="24"/>
      <c r="H901" s="23"/>
      <c r="I901" s="23"/>
      <c r="J901" s="23">
        <v>0</v>
      </c>
      <c r="K901" s="23">
        <v>0</v>
      </c>
      <c r="L901" s="23">
        <v>28.13</v>
      </c>
      <c r="M901" s="23" t="s">
        <v>91</v>
      </c>
      <c r="N901" s="25">
        <f t="shared" si="132"/>
        <v>28.13</v>
      </c>
      <c r="O901" s="26">
        <v>4100</v>
      </c>
      <c r="P901" s="26">
        <f t="shared" si="133"/>
        <v>115333</v>
      </c>
      <c r="Q901" s="23">
        <v>1</v>
      </c>
      <c r="R901" s="23" t="s">
        <v>2865</v>
      </c>
      <c r="S901" s="27"/>
      <c r="T901" s="23" t="s">
        <v>2866</v>
      </c>
      <c r="U901" s="23" t="s">
        <v>2871</v>
      </c>
      <c r="V901" s="24" t="s">
        <v>2883</v>
      </c>
      <c r="W901" s="23" t="s">
        <v>53</v>
      </c>
      <c r="X901" s="23" t="s">
        <v>49</v>
      </c>
      <c r="Y901" s="23" t="s">
        <v>54</v>
      </c>
      <c r="Z901" s="23">
        <v>112.5</v>
      </c>
      <c r="AA901" s="28">
        <v>100</v>
      </c>
      <c r="AB901" s="26">
        <v>2750</v>
      </c>
      <c r="AC901" s="26">
        <f>Z901*AB901</f>
        <v>309375</v>
      </c>
      <c r="AD901" s="28">
        <v>13</v>
      </c>
      <c r="AE901" s="28">
        <v>16</v>
      </c>
      <c r="AF901" s="26">
        <f>(AC901*(100-AE901))/100</f>
        <v>259875</v>
      </c>
      <c r="AG901" s="26">
        <f>P901+AF901</f>
        <v>375208</v>
      </c>
      <c r="AH901" s="26">
        <f>(AG901*AA901)/100</f>
        <v>375208</v>
      </c>
      <c r="AI901" s="26">
        <v>0</v>
      </c>
      <c r="AJ901" s="26">
        <f t="shared" si="134"/>
        <v>375208</v>
      </c>
      <c r="AK901" s="26">
        <v>0.3</v>
      </c>
      <c r="AL901" s="26">
        <f>ROUND(AJ901*(AK901/100),2)</f>
        <v>1125.6199999999999</v>
      </c>
      <c r="AM901" s="3" t="s">
        <v>2884</v>
      </c>
    </row>
    <row r="902" spans="1:39" x14ac:dyDescent="0.25">
      <c r="A902" s="23"/>
      <c r="B902" s="24"/>
      <c r="C902" s="23"/>
      <c r="D902" s="23"/>
      <c r="E902" s="23">
        <v>371</v>
      </c>
      <c r="F902" s="23" t="s">
        <v>2885</v>
      </c>
      <c r="G902" s="24" t="s">
        <v>2886</v>
      </c>
      <c r="H902" s="23" t="s">
        <v>43</v>
      </c>
      <c r="I902" s="23" t="s">
        <v>2887</v>
      </c>
      <c r="J902" s="23">
        <v>0</v>
      </c>
      <c r="K902" s="23">
        <v>1</v>
      </c>
      <c r="L902" s="23">
        <v>14.37</v>
      </c>
      <c r="M902" s="23" t="s">
        <v>91</v>
      </c>
      <c r="N902" s="25">
        <f t="shared" si="132"/>
        <v>114.37</v>
      </c>
      <c r="O902" s="26">
        <v>4100</v>
      </c>
      <c r="P902" s="26">
        <f t="shared" si="133"/>
        <v>468917</v>
      </c>
      <c r="Q902" s="23"/>
      <c r="R902" s="23"/>
      <c r="S902" s="27"/>
      <c r="T902" s="23"/>
      <c r="U902" s="23"/>
      <c r="V902" s="24"/>
      <c r="W902" s="23"/>
      <c r="X902" s="23"/>
      <c r="Y902" s="23"/>
      <c r="Z902" s="23"/>
      <c r="AA902" s="28"/>
      <c r="AB902" s="26"/>
      <c r="AC902" s="26"/>
      <c r="AD902" s="28"/>
      <c r="AE902" s="28"/>
      <c r="AF902" s="26"/>
      <c r="AG902" s="26">
        <f>AF902+P902</f>
        <v>468917</v>
      </c>
      <c r="AH902" s="26">
        <f>AG902</f>
        <v>468917</v>
      </c>
      <c r="AI902" s="26">
        <v>0</v>
      </c>
      <c r="AJ902" s="26">
        <f t="shared" si="134"/>
        <v>468917</v>
      </c>
      <c r="AK902" s="26">
        <v>0.3</v>
      </c>
      <c r="AL902" s="26">
        <f>AJ902*(AK902/100)</f>
        <v>1406.751</v>
      </c>
    </row>
    <row r="903" spans="1:39" x14ac:dyDescent="0.25">
      <c r="A903" s="23"/>
      <c r="B903" s="24"/>
      <c r="C903" s="23"/>
      <c r="D903" s="23"/>
      <c r="E903" s="23"/>
      <c r="F903" s="23"/>
      <c r="G903" s="24"/>
      <c r="H903" s="23"/>
      <c r="I903" s="23"/>
      <c r="J903" s="23">
        <v>0</v>
      </c>
      <c r="K903" s="23">
        <v>1</v>
      </c>
      <c r="L903" s="23">
        <v>52.5</v>
      </c>
      <c r="M903" s="23" t="s">
        <v>91</v>
      </c>
      <c r="N903" s="25">
        <f t="shared" si="132"/>
        <v>152.5</v>
      </c>
      <c r="O903" s="26">
        <v>4100</v>
      </c>
      <c r="P903" s="26">
        <f t="shared" si="133"/>
        <v>625250</v>
      </c>
      <c r="Q903" s="23">
        <v>1</v>
      </c>
      <c r="R903" s="23" t="s">
        <v>2865</v>
      </c>
      <c r="S903" s="27"/>
      <c r="T903" s="23" t="s">
        <v>2866</v>
      </c>
      <c r="U903" s="23" t="s">
        <v>2871</v>
      </c>
      <c r="V903" s="24" t="s">
        <v>2888</v>
      </c>
      <c r="W903" s="23" t="s">
        <v>639</v>
      </c>
      <c r="X903" s="23" t="s">
        <v>49</v>
      </c>
      <c r="Y903" s="23" t="s">
        <v>54</v>
      </c>
      <c r="Z903" s="23">
        <v>610</v>
      </c>
      <c r="AA903" s="28">
        <v>100</v>
      </c>
      <c r="AB903" s="26">
        <v>6350</v>
      </c>
      <c r="AC903" s="26">
        <f>Z903*AB903</f>
        <v>3873500</v>
      </c>
      <c r="AD903" s="28">
        <v>13</v>
      </c>
      <c r="AE903" s="28">
        <v>16</v>
      </c>
      <c r="AF903" s="26">
        <f>(AC903*(100-AE903))/100</f>
        <v>3253740</v>
      </c>
      <c r="AG903" s="26">
        <f>P903+AF903</f>
        <v>3878990</v>
      </c>
      <c r="AH903" s="26">
        <f>(AG903*AA903)/100</f>
        <v>3878990</v>
      </c>
      <c r="AI903" s="26">
        <v>0</v>
      </c>
      <c r="AJ903" s="26">
        <f t="shared" si="134"/>
        <v>3878990</v>
      </c>
      <c r="AK903" s="26">
        <v>0.3</v>
      </c>
      <c r="AL903" s="26">
        <f>ROUND(AJ903*(AK903/100),2)</f>
        <v>11636.97</v>
      </c>
      <c r="AM903" s="3" t="s">
        <v>2875</v>
      </c>
    </row>
    <row r="904" spans="1:39" x14ac:dyDescent="0.25">
      <c r="A904" s="23"/>
      <c r="B904" s="24"/>
      <c r="C904" s="23"/>
      <c r="D904" s="23"/>
      <c r="E904" s="23"/>
      <c r="F904" s="23"/>
      <c r="G904" s="24"/>
      <c r="H904" s="23"/>
      <c r="I904" s="23"/>
      <c r="J904" s="23">
        <v>0</v>
      </c>
      <c r="K904" s="23">
        <v>0</v>
      </c>
      <c r="L904" s="23">
        <v>28.13</v>
      </c>
      <c r="M904" s="23" t="s">
        <v>91</v>
      </c>
      <c r="N904" s="25">
        <f t="shared" si="132"/>
        <v>28.13</v>
      </c>
      <c r="O904" s="26">
        <v>4100</v>
      </c>
      <c r="P904" s="26">
        <f t="shared" si="133"/>
        <v>115333</v>
      </c>
      <c r="Q904" s="23">
        <v>1</v>
      </c>
      <c r="R904" s="23" t="s">
        <v>2865</v>
      </c>
      <c r="S904" s="27"/>
      <c r="T904" s="23" t="s">
        <v>2866</v>
      </c>
      <c r="U904" s="23" t="s">
        <v>2871</v>
      </c>
      <c r="V904" s="24" t="s">
        <v>2889</v>
      </c>
      <c r="W904" s="23" t="s">
        <v>53</v>
      </c>
      <c r="X904" s="23" t="s">
        <v>49</v>
      </c>
      <c r="Y904" s="23" t="s">
        <v>54</v>
      </c>
      <c r="Z904" s="23">
        <v>112.5</v>
      </c>
      <c r="AA904" s="28">
        <v>100</v>
      </c>
      <c r="AB904" s="26">
        <v>2750</v>
      </c>
      <c r="AC904" s="26">
        <f>Z904*AB904</f>
        <v>309375</v>
      </c>
      <c r="AD904" s="28">
        <v>13</v>
      </c>
      <c r="AE904" s="28">
        <v>16</v>
      </c>
      <c r="AF904" s="26">
        <f>(AC904*(100-AE904))/100</f>
        <v>259875</v>
      </c>
      <c r="AG904" s="26">
        <f>P904+AF904</f>
        <v>375208</v>
      </c>
      <c r="AH904" s="26">
        <f>(AG904*AA904)/100</f>
        <v>375208</v>
      </c>
      <c r="AI904" s="26">
        <v>0</v>
      </c>
      <c r="AJ904" s="26">
        <f t="shared" si="134"/>
        <v>375208</v>
      </c>
      <c r="AK904" s="26">
        <v>0.3</v>
      </c>
      <c r="AL904" s="26">
        <f>ROUND(AJ904*(AK904/100),2)</f>
        <v>1125.6199999999999</v>
      </c>
      <c r="AM904" s="3" t="s">
        <v>2884</v>
      </c>
    </row>
    <row r="905" spans="1:39" x14ac:dyDescent="0.25">
      <c r="A905" s="23"/>
      <c r="B905" s="24"/>
      <c r="C905" s="23"/>
      <c r="D905" s="23"/>
      <c r="E905" s="23">
        <v>372</v>
      </c>
      <c r="F905" s="23" t="s">
        <v>2890</v>
      </c>
      <c r="G905" s="24" t="s">
        <v>2891</v>
      </c>
      <c r="H905" s="23" t="s">
        <v>43</v>
      </c>
      <c r="I905" s="23" t="s">
        <v>2892</v>
      </c>
      <c r="J905" s="23">
        <v>0</v>
      </c>
      <c r="K905" s="23">
        <v>1</v>
      </c>
      <c r="L905" s="23">
        <v>29.37</v>
      </c>
      <c r="M905" s="23" t="s">
        <v>75</v>
      </c>
      <c r="N905" s="25">
        <f t="shared" si="132"/>
        <v>129.37</v>
      </c>
      <c r="O905" s="26">
        <v>4500</v>
      </c>
      <c r="P905" s="26">
        <f t="shared" si="133"/>
        <v>582165</v>
      </c>
      <c r="Q905" s="23"/>
      <c r="R905" s="23"/>
      <c r="S905" s="27"/>
      <c r="T905" s="23"/>
      <c r="U905" s="23"/>
      <c r="V905" s="24"/>
      <c r="W905" s="23"/>
      <c r="X905" s="23"/>
      <c r="Y905" s="23"/>
      <c r="Z905" s="23"/>
      <c r="AA905" s="28"/>
      <c r="AB905" s="26"/>
      <c r="AC905" s="26"/>
      <c r="AD905" s="28"/>
      <c r="AE905" s="28"/>
      <c r="AF905" s="26"/>
      <c r="AG905" s="26">
        <f>AF905+P905</f>
        <v>582165</v>
      </c>
      <c r="AH905" s="26">
        <f>AG905</f>
        <v>582165</v>
      </c>
      <c r="AI905" s="26">
        <v>0</v>
      </c>
      <c r="AJ905" s="26">
        <f t="shared" si="134"/>
        <v>582165</v>
      </c>
      <c r="AK905" s="26">
        <v>0.01</v>
      </c>
      <c r="AL905" s="26">
        <f>AJ905*(AK905/100)</f>
        <v>58.216500000000003</v>
      </c>
    </row>
    <row r="906" spans="1:39" x14ac:dyDescent="0.25">
      <c r="A906" s="23"/>
      <c r="B906" s="24"/>
      <c r="C906" s="23"/>
      <c r="D906" s="23"/>
      <c r="E906" s="23"/>
      <c r="F906" s="23"/>
      <c r="G906" s="24"/>
      <c r="H906" s="23"/>
      <c r="I906" s="23"/>
      <c r="J906" s="23">
        <v>0</v>
      </c>
      <c r="K906" s="23">
        <v>1</v>
      </c>
      <c r="L906" s="23">
        <v>52.5</v>
      </c>
      <c r="M906" s="23" t="s">
        <v>91</v>
      </c>
      <c r="N906" s="25">
        <f t="shared" si="132"/>
        <v>152.5</v>
      </c>
      <c r="O906" s="26">
        <v>4500</v>
      </c>
      <c r="P906" s="26">
        <f t="shared" si="133"/>
        <v>686250</v>
      </c>
      <c r="Q906" s="23">
        <v>1</v>
      </c>
      <c r="R906" s="23" t="s">
        <v>2865</v>
      </c>
      <c r="S906" s="27"/>
      <c r="T906" s="23" t="s">
        <v>2866</v>
      </c>
      <c r="U906" s="23" t="s">
        <v>2871</v>
      </c>
      <c r="V906" s="24" t="s">
        <v>2893</v>
      </c>
      <c r="W906" s="23" t="s">
        <v>639</v>
      </c>
      <c r="X906" s="23" t="s">
        <v>49</v>
      </c>
      <c r="Y906" s="23" t="s">
        <v>54</v>
      </c>
      <c r="Z906" s="23">
        <v>610</v>
      </c>
      <c r="AA906" s="28">
        <v>100</v>
      </c>
      <c r="AB906" s="26">
        <v>6350</v>
      </c>
      <c r="AC906" s="26">
        <f>Z906*AB906</f>
        <v>3873500</v>
      </c>
      <c r="AD906" s="28">
        <v>13</v>
      </c>
      <c r="AE906" s="28">
        <v>16</v>
      </c>
      <c r="AF906" s="26">
        <f>(AC906*(100-AE906))/100</f>
        <v>3253740</v>
      </c>
      <c r="AG906" s="26">
        <f>P906+AF906</f>
        <v>3939990</v>
      </c>
      <c r="AH906" s="26">
        <f>(AG906*AA906)/100</f>
        <v>3939990</v>
      </c>
      <c r="AI906" s="26">
        <v>0</v>
      </c>
      <c r="AJ906" s="26">
        <f t="shared" si="134"/>
        <v>3939990</v>
      </c>
      <c r="AK906" s="26">
        <v>0.3</v>
      </c>
      <c r="AL906" s="26">
        <f>ROUND(AJ906*(AK906/100),2)</f>
        <v>11819.97</v>
      </c>
      <c r="AM906" s="3" t="s">
        <v>2875</v>
      </c>
    </row>
    <row r="907" spans="1:39" x14ac:dyDescent="0.25">
      <c r="A907" s="23"/>
      <c r="B907" s="24"/>
      <c r="C907" s="23"/>
      <c r="D907" s="23"/>
      <c r="E907" s="23"/>
      <c r="F907" s="23"/>
      <c r="G907" s="24"/>
      <c r="H907" s="23"/>
      <c r="I907" s="23"/>
      <c r="J907" s="23">
        <v>0</v>
      </c>
      <c r="K907" s="23">
        <v>0</v>
      </c>
      <c r="L907" s="23">
        <v>36</v>
      </c>
      <c r="M907" s="23" t="s">
        <v>91</v>
      </c>
      <c r="N907" s="25">
        <f t="shared" si="132"/>
        <v>36</v>
      </c>
      <c r="O907" s="26">
        <v>4500</v>
      </c>
      <c r="P907" s="26">
        <f t="shared" si="133"/>
        <v>162000</v>
      </c>
      <c r="Q907" s="23">
        <v>1</v>
      </c>
      <c r="R907" s="23" t="s">
        <v>2865</v>
      </c>
      <c r="S907" s="27"/>
      <c r="T907" s="23" t="s">
        <v>2866</v>
      </c>
      <c r="U907" s="23" t="s">
        <v>2871</v>
      </c>
      <c r="V907" s="24" t="s">
        <v>2894</v>
      </c>
      <c r="W907" s="23" t="s">
        <v>584</v>
      </c>
      <c r="X907" s="23" t="s">
        <v>49</v>
      </c>
      <c r="Y907" s="23" t="s">
        <v>54</v>
      </c>
      <c r="Z907" s="23">
        <v>144</v>
      </c>
      <c r="AA907" s="28">
        <v>100</v>
      </c>
      <c r="AB907" s="26">
        <v>7300</v>
      </c>
      <c r="AC907" s="26">
        <f>Z907*AB907</f>
        <v>1051200</v>
      </c>
      <c r="AD907" s="28">
        <v>3</v>
      </c>
      <c r="AE907" s="28">
        <v>3</v>
      </c>
      <c r="AF907" s="26">
        <f>(AC907*(100-AE907))/100</f>
        <v>1019664</v>
      </c>
      <c r="AG907" s="26">
        <f>P907+AF907</f>
        <v>1181664</v>
      </c>
      <c r="AH907" s="26">
        <f>(AG907*AA907)/100</f>
        <v>1181664</v>
      </c>
      <c r="AI907" s="26">
        <v>0</v>
      </c>
      <c r="AJ907" s="26">
        <f t="shared" si="134"/>
        <v>1181664</v>
      </c>
      <c r="AK907" s="26">
        <v>0.3</v>
      </c>
      <c r="AL907" s="26">
        <f>ROUND(AJ907*(AK907/100),2)</f>
        <v>3544.99</v>
      </c>
      <c r="AM907" s="3" t="s">
        <v>2895</v>
      </c>
    </row>
    <row r="908" spans="1:39" x14ac:dyDescent="0.25">
      <c r="A908" s="23"/>
      <c r="B908" s="24"/>
      <c r="C908" s="23"/>
      <c r="D908" s="23"/>
      <c r="E908" s="23"/>
      <c r="F908" s="23"/>
      <c r="G908" s="24"/>
      <c r="H908" s="23"/>
      <c r="I908" s="23"/>
      <c r="J908" s="23">
        <v>0</v>
      </c>
      <c r="K908" s="23">
        <v>0</v>
      </c>
      <c r="L908" s="23">
        <v>2.25</v>
      </c>
      <c r="M908" s="23" t="s">
        <v>91</v>
      </c>
      <c r="N908" s="25">
        <f t="shared" si="132"/>
        <v>2.25</v>
      </c>
      <c r="O908" s="26">
        <v>4500</v>
      </c>
      <c r="P908" s="26">
        <f t="shared" si="133"/>
        <v>10125</v>
      </c>
      <c r="Q908" s="23">
        <v>1</v>
      </c>
      <c r="R908" s="23" t="s">
        <v>2865</v>
      </c>
      <c r="S908" s="27"/>
      <c r="T908" s="23" t="s">
        <v>2866</v>
      </c>
      <c r="U908" s="23" t="s">
        <v>2871</v>
      </c>
      <c r="V908" s="24" t="s">
        <v>2896</v>
      </c>
      <c r="W908" s="23" t="s">
        <v>1191</v>
      </c>
      <c r="X908" s="23" t="s">
        <v>49</v>
      </c>
      <c r="Y908" s="23" t="s">
        <v>54</v>
      </c>
      <c r="Z908" s="23">
        <v>9</v>
      </c>
      <c r="AA908" s="28">
        <v>100</v>
      </c>
      <c r="AB908" s="26">
        <v>7750</v>
      </c>
      <c r="AC908" s="26">
        <f>Z908*AB908</f>
        <v>69750</v>
      </c>
      <c r="AD908" s="28">
        <v>13</v>
      </c>
      <c r="AE908" s="28">
        <v>16</v>
      </c>
      <c r="AF908" s="26">
        <f>(AC908*(100-AE908))/100</f>
        <v>58590</v>
      </c>
      <c r="AG908" s="26">
        <f>P908+AF908</f>
        <v>68715</v>
      </c>
      <c r="AH908" s="26">
        <f>(AG908*AA908)/100</f>
        <v>68715</v>
      </c>
      <c r="AI908" s="26">
        <v>0</v>
      </c>
      <c r="AJ908" s="26">
        <f t="shared" si="134"/>
        <v>68715</v>
      </c>
      <c r="AK908" s="26">
        <v>0.3</v>
      </c>
      <c r="AL908" s="26">
        <f>ROUND(AJ908*(AK908/100),2)</f>
        <v>206.15</v>
      </c>
      <c r="AM908" s="3" t="s">
        <v>580</v>
      </c>
    </row>
    <row r="909" spans="1:39" x14ac:dyDescent="0.25">
      <c r="A909" s="23"/>
      <c r="B909" s="24"/>
      <c r="C909" s="23"/>
      <c r="D909" s="23"/>
      <c r="E909" s="23"/>
      <c r="F909" s="23"/>
      <c r="G909" s="24"/>
      <c r="H909" s="23"/>
      <c r="I909" s="23"/>
      <c r="J909" s="23">
        <v>0</v>
      </c>
      <c r="K909" s="23">
        <v>0</v>
      </c>
      <c r="L909" s="23">
        <v>1.88</v>
      </c>
      <c r="M909" s="23" t="s">
        <v>91</v>
      </c>
      <c r="N909" s="25">
        <f t="shared" si="132"/>
        <v>1.88</v>
      </c>
      <c r="O909" s="26">
        <v>4500</v>
      </c>
      <c r="P909" s="26">
        <f t="shared" si="133"/>
        <v>8460</v>
      </c>
      <c r="Q909" s="23">
        <v>1</v>
      </c>
      <c r="R909" s="23" t="s">
        <v>2865</v>
      </c>
      <c r="S909" s="27"/>
      <c r="T909" s="23" t="s">
        <v>2866</v>
      </c>
      <c r="U909" s="23" t="s">
        <v>2871</v>
      </c>
      <c r="V909" s="24" t="s">
        <v>2897</v>
      </c>
      <c r="W909" s="23" t="s">
        <v>53</v>
      </c>
      <c r="X909" s="23" t="s">
        <v>49</v>
      </c>
      <c r="Y909" s="23" t="s">
        <v>54</v>
      </c>
      <c r="Z909" s="23">
        <v>7.5</v>
      </c>
      <c r="AA909" s="28">
        <v>100</v>
      </c>
      <c r="AB909" s="26">
        <v>2750</v>
      </c>
      <c r="AC909" s="26">
        <f>Z909*AB909</f>
        <v>20625</v>
      </c>
      <c r="AD909" s="28">
        <v>13</v>
      </c>
      <c r="AE909" s="28">
        <v>16</v>
      </c>
      <c r="AF909" s="26">
        <f>(AC909*(100-AE909))/100</f>
        <v>17325</v>
      </c>
      <c r="AG909" s="26">
        <f>P909+AF909</f>
        <v>25785</v>
      </c>
      <c r="AH909" s="26">
        <f>(AG909*AA909)/100</f>
        <v>25785</v>
      </c>
      <c r="AI909" s="26">
        <v>0</v>
      </c>
      <c r="AJ909" s="26">
        <f t="shared" si="134"/>
        <v>25785</v>
      </c>
      <c r="AK909" s="26">
        <v>0.3</v>
      </c>
      <c r="AL909" s="26">
        <f>ROUND(AJ909*(AK909/100),2)</f>
        <v>77.36</v>
      </c>
      <c r="AM909" s="3" t="s">
        <v>159</v>
      </c>
    </row>
    <row r="910" spans="1:39" x14ac:dyDescent="0.25">
      <c r="A910" s="23"/>
      <c r="B910" s="24"/>
      <c r="C910" s="23"/>
      <c r="D910" s="23"/>
      <c r="E910" s="23">
        <v>373</v>
      </c>
      <c r="F910" s="23" t="s">
        <v>2898</v>
      </c>
      <c r="G910" s="24" t="s">
        <v>2899</v>
      </c>
      <c r="H910" s="23" t="s">
        <v>43</v>
      </c>
      <c r="I910" s="23" t="s">
        <v>2900</v>
      </c>
      <c r="J910" s="23">
        <v>0</v>
      </c>
      <c r="K910" s="23">
        <v>0</v>
      </c>
      <c r="L910" s="23">
        <v>77</v>
      </c>
      <c r="M910" s="23" t="s">
        <v>91</v>
      </c>
      <c r="N910" s="25">
        <f t="shared" si="132"/>
        <v>77</v>
      </c>
      <c r="O910" s="26">
        <v>2250</v>
      </c>
      <c r="P910" s="26">
        <f t="shared" si="133"/>
        <v>173250</v>
      </c>
      <c r="Q910" s="23"/>
      <c r="R910" s="23"/>
      <c r="S910" s="27"/>
      <c r="T910" s="23"/>
      <c r="U910" s="23"/>
      <c r="V910" s="24"/>
      <c r="W910" s="23"/>
      <c r="X910" s="23"/>
      <c r="Y910" s="23"/>
      <c r="Z910" s="23"/>
      <c r="AA910" s="28"/>
      <c r="AB910" s="26"/>
      <c r="AC910" s="26"/>
      <c r="AD910" s="28"/>
      <c r="AE910" s="28"/>
      <c r="AF910" s="26"/>
      <c r="AG910" s="26">
        <f>AF910+P910</f>
        <v>173250</v>
      </c>
      <c r="AH910" s="26">
        <f>AG910</f>
        <v>173250</v>
      </c>
      <c r="AI910" s="26">
        <v>0</v>
      </c>
      <c r="AJ910" s="26">
        <f t="shared" si="134"/>
        <v>173250</v>
      </c>
      <c r="AK910" s="26">
        <v>0.3</v>
      </c>
      <c r="AL910" s="26">
        <f>AJ910*(AK910/100)</f>
        <v>519.75</v>
      </c>
    </row>
    <row r="911" spans="1:39" x14ac:dyDescent="0.25">
      <c r="A911" s="23"/>
      <c r="B911" s="24"/>
      <c r="C911" s="23"/>
      <c r="D911" s="23"/>
      <c r="E911" s="23"/>
      <c r="F911" s="23"/>
      <c r="G911" s="24"/>
      <c r="H911" s="23"/>
      <c r="I911" s="23"/>
      <c r="J911" s="23"/>
      <c r="K911" s="23"/>
      <c r="L911" s="23"/>
      <c r="M911" s="23"/>
      <c r="N911" s="25"/>
      <c r="O911" s="26"/>
      <c r="P911" s="26"/>
      <c r="Q911" s="23"/>
      <c r="R911" s="23"/>
      <c r="S911" s="27"/>
      <c r="T911" s="23"/>
      <c r="U911" s="23"/>
      <c r="V911" s="24"/>
      <c r="W911" s="23"/>
      <c r="X911" s="23"/>
      <c r="Y911" s="23"/>
      <c r="Z911" s="23"/>
      <c r="AA911" s="28"/>
      <c r="AB911" s="26"/>
      <c r="AC911" s="26"/>
      <c r="AD911" s="28"/>
      <c r="AE911" s="28"/>
      <c r="AF911" s="26"/>
      <c r="AG911" s="26" t="s">
        <v>60</v>
      </c>
      <c r="AH911" s="26">
        <f>SUM(AH893:AH910)</f>
        <v>58605831</v>
      </c>
      <c r="AI911" s="26"/>
      <c r="AJ911" s="26">
        <f>SUM(AJ893:AJ910)</f>
        <v>58605831</v>
      </c>
      <c r="AK911" s="26"/>
      <c r="AL911" s="26">
        <f>SUM(AL893:AL910)</f>
        <v>174129.22349999996</v>
      </c>
    </row>
    <row r="912" spans="1:39" x14ac:dyDescent="0.25">
      <c r="A912" s="23" t="s">
        <v>2901</v>
      </c>
      <c r="B912" s="24" t="s">
        <v>2902</v>
      </c>
      <c r="C912" s="23" t="s">
        <v>2903</v>
      </c>
      <c r="D912" s="23" t="s">
        <v>2904</v>
      </c>
      <c r="E912" s="23">
        <v>374</v>
      </c>
      <c r="F912" s="23" t="s">
        <v>2905</v>
      </c>
      <c r="G912" s="24" t="s">
        <v>2906</v>
      </c>
      <c r="H912" s="23" t="s">
        <v>43</v>
      </c>
      <c r="I912" s="23" t="s">
        <v>2907</v>
      </c>
      <c r="J912" s="23">
        <v>6</v>
      </c>
      <c r="K912" s="23">
        <v>0</v>
      </c>
      <c r="L912" s="23">
        <v>87.75</v>
      </c>
      <c r="M912" s="23" t="s">
        <v>75</v>
      </c>
      <c r="N912" s="25">
        <f>((J912*400)+(K912*100))+L912</f>
        <v>2487.75</v>
      </c>
      <c r="O912" s="26">
        <v>1000</v>
      </c>
      <c r="P912" s="26">
        <f>N912*O912</f>
        <v>2487750</v>
      </c>
      <c r="Q912" s="23"/>
      <c r="R912" s="23"/>
      <c r="S912" s="27"/>
      <c r="T912" s="23"/>
      <c r="U912" s="23"/>
      <c r="V912" s="24"/>
      <c r="W912" s="23"/>
      <c r="X912" s="23"/>
      <c r="Y912" s="23"/>
      <c r="Z912" s="23"/>
      <c r="AA912" s="28"/>
      <c r="AB912" s="26"/>
      <c r="AC912" s="26"/>
      <c r="AD912" s="28"/>
      <c r="AE912" s="28"/>
      <c r="AF912" s="26"/>
      <c r="AG912" s="26">
        <f>AF912+P912</f>
        <v>2487750</v>
      </c>
      <c r="AH912" s="26">
        <f>AG912</f>
        <v>2487750</v>
      </c>
      <c r="AI912" s="26">
        <v>50000000</v>
      </c>
      <c r="AJ912" s="26">
        <f>IF((AI912-AH912) &gt; 1,0,IF((AI912-AH912)&lt;0,AH912-AI912,AI912-AH912))</f>
        <v>0</v>
      </c>
      <c r="AK912" s="26">
        <v>0.01</v>
      </c>
      <c r="AL912" s="26">
        <f>AJ912*(AK912/100)</f>
        <v>0</v>
      </c>
    </row>
    <row r="913" spans="1:39" x14ac:dyDescent="0.25">
      <c r="A913" s="23"/>
      <c r="B913" s="24"/>
      <c r="C913" s="23"/>
      <c r="D913" s="23"/>
      <c r="E913" s="23"/>
      <c r="F913" s="23"/>
      <c r="G913" s="24"/>
      <c r="H913" s="23"/>
      <c r="I913" s="23"/>
      <c r="J913" s="23">
        <v>0</v>
      </c>
      <c r="K913" s="23">
        <v>0</v>
      </c>
      <c r="L913" s="23">
        <v>20.25</v>
      </c>
      <c r="M913" s="23" t="s">
        <v>75</v>
      </c>
      <c r="N913" s="25">
        <f>((J913*400)+(K913*100))+L913</f>
        <v>20.25</v>
      </c>
      <c r="O913" s="26">
        <v>1000</v>
      </c>
      <c r="P913" s="26">
        <f>N913*O913</f>
        <v>20250</v>
      </c>
      <c r="Q913" s="23">
        <v>1</v>
      </c>
      <c r="R913" s="23" t="s">
        <v>2901</v>
      </c>
      <c r="S913" s="27" t="s">
        <v>2902</v>
      </c>
      <c r="T913" s="23" t="s">
        <v>2903</v>
      </c>
      <c r="U913" s="23" t="s">
        <v>2908</v>
      </c>
      <c r="V913" s="24" t="s">
        <v>2909</v>
      </c>
      <c r="W913" s="23" t="s">
        <v>48</v>
      </c>
      <c r="X913" s="23" t="s">
        <v>49</v>
      </c>
      <c r="Y913" s="23" t="s">
        <v>571</v>
      </c>
      <c r="Z913" s="23">
        <v>81</v>
      </c>
      <c r="AA913" s="28">
        <v>100</v>
      </c>
      <c r="AB913" s="26">
        <v>8300</v>
      </c>
      <c r="AC913" s="26">
        <f>Z913*AB913</f>
        <v>672300</v>
      </c>
      <c r="AD913" s="28">
        <v>22</v>
      </c>
      <c r="AE913" s="28">
        <v>34</v>
      </c>
      <c r="AF913" s="26">
        <f>(AC913*(100-AE913))/100</f>
        <v>443718</v>
      </c>
      <c r="AG913" s="26">
        <f>P913+AF913</f>
        <v>463968</v>
      </c>
      <c r="AH913" s="26">
        <f>(AG913*AA913)/100</f>
        <v>463968</v>
      </c>
      <c r="AI913" s="26">
        <v>50000000</v>
      </c>
      <c r="AJ913" s="26">
        <f>IF((AI913-AH913) &gt; 1,0,IF((AI913-AH913)&lt;0,AH913-AI913,AI913-AH913))</f>
        <v>0</v>
      </c>
      <c r="AK913" s="26">
        <v>0.01</v>
      </c>
      <c r="AL913" s="26">
        <f>ROUND(AJ913*(AK913/100),2)</f>
        <v>0</v>
      </c>
      <c r="AM913" s="3" t="s">
        <v>83</v>
      </c>
    </row>
    <row r="914" spans="1:39" x14ac:dyDescent="0.25">
      <c r="A914" s="23"/>
      <c r="B914" s="24"/>
      <c r="C914" s="23"/>
      <c r="D914" s="23"/>
      <c r="E914" s="23"/>
      <c r="F914" s="23"/>
      <c r="G914" s="24"/>
      <c r="H914" s="23"/>
      <c r="I914" s="23"/>
      <c r="J914" s="23"/>
      <c r="K914" s="23"/>
      <c r="L914" s="23"/>
      <c r="M914" s="23"/>
      <c r="N914" s="25"/>
      <c r="O914" s="26"/>
      <c r="P914" s="26"/>
      <c r="Q914" s="23"/>
      <c r="R914" s="23"/>
      <c r="S914" s="27"/>
      <c r="T914" s="23"/>
      <c r="U914" s="23"/>
      <c r="V914" s="24"/>
      <c r="W914" s="23"/>
      <c r="X914" s="23"/>
      <c r="Y914" s="23"/>
      <c r="Z914" s="23"/>
      <c r="AA914" s="28"/>
      <c r="AB914" s="26"/>
      <c r="AC914" s="26"/>
      <c r="AD914" s="28"/>
      <c r="AE914" s="28"/>
      <c r="AF914" s="26"/>
      <c r="AG914" s="26" t="s">
        <v>60</v>
      </c>
      <c r="AH914" s="26">
        <f>SUM(AH912:AH913)</f>
        <v>2951718</v>
      </c>
      <c r="AI914" s="26"/>
      <c r="AJ914" s="26">
        <f>SUM(AJ912:AJ913)</f>
        <v>0</v>
      </c>
      <c r="AK914" s="26"/>
      <c r="AL914" s="26">
        <f>SUM(AL912:AL913)</f>
        <v>0</v>
      </c>
    </row>
    <row r="915" spans="1:39" x14ac:dyDescent="0.25">
      <c r="A915" s="23" t="s">
        <v>2910</v>
      </c>
      <c r="B915" s="24" t="s">
        <v>2911</v>
      </c>
      <c r="C915" s="23" t="s">
        <v>2912</v>
      </c>
      <c r="D915" s="23" t="s">
        <v>2913</v>
      </c>
      <c r="E915" s="23">
        <v>375</v>
      </c>
      <c r="F915" s="23" t="s">
        <v>2914</v>
      </c>
      <c r="G915" s="24" t="s">
        <v>2915</v>
      </c>
      <c r="H915" s="23" t="s">
        <v>43</v>
      </c>
      <c r="I915" s="23" t="s">
        <v>2916</v>
      </c>
      <c r="J915" s="23">
        <v>0</v>
      </c>
      <c r="K915" s="23">
        <v>0</v>
      </c>
      <c r="L915" s="23">
        <v>60</v>
      </c>
      <c r="M915" s="23" t="s">
        <v>59</v>
      </c>
      <c r="N915" s="25">
        <f>((J915*400)+(K915*100))+L915</f>
        <v>60</v>
      </c>
      <c r="O915" s="26">
        <v>4500</v>
      </c>
      <c r="P915" s="26">
        <f>N915*O915</f>
        <v>270000</v>
      </c>
      <c r="Q915" s="23">
        <v>1</v>
      </c>
      <c r="R915" s="23" t="s">
        <v>2910</v>
      </c>
      <c r="S915" s="27" t="s">
        <v>2911</v>
      </c>
      <c r="T915" s="23" t="s">
        <v>2912</v>
      </c>
      <c r="U915" s="23" t="s">
        <v>2917</v>
      </c>
      <c r="V915" s="24" t="s">
        <v>2918</v>
      </c>
      <c r="W915" s="23" t="s">
        <v>48</v>
      </c>
      <c r="X915" s="23" t="s">
        <v>49</v>
      </c>
      <c r="Y915" s="23" t="s">
        <v>50</v>
      </c>
      <c r="Z915" s="23">
        <v>112.5</v>
      </c>
      <c r="AA915" s="28">
        <v>100</v>
      </c>
      <c r="AB915" s="26">
        <v>8300</v>
      </c>
      <c r="AC915" s="26">
        <f>Z915*AB915</f>
        <v>933750</v>
      </c>
      <c r="AD915" s="28">
        <v>10</v>
      </c>
      <c r="AE915" s="28">
        <v>10</v>
      </c>
      <c r="AF915" s="26">
        <f>(AC915*(100-AE915))/100</f>
        <v>840375</v>
      </c>
      <c r="AG915" s="26">
        <f>P915+AF915</f>
        <v>1110375</v>
      </c>
      <c r="AH915" s="26">
        <f>(AG915*AA915)/100</f>
        <v>1110375</v>
      </c>
      <c r="AI915" s="26">
        <v>50000000</v>
      </c>
      <c r="AJ915" s="26">
        <f>IF((AI915-AH915) &gt; 1,0,IF((AI915-AH915)&lt;0,AH915-AI915,AI915-AH915))</f>
        <v>0</v>
      </c>
      <c r="AK915" s="26">
        <v>0.02</v>
      </c>
      <c r="AL915" s="26">
        <f>ROUND(AJ915*(AK915/100),2)</f>
        <v>0</v>
      </c>
      <c r="AM915" s="3" t="s">
        <v>51</v>
      </c>
    </row>
    <row r="916" spans="1:39" x14ac:dyDescent="0.25">
      <c r="A916" s="23"/>
      <c r="B916" s="24"/>
      <c r="C916" s="23"/>
      <c r="D916" s="23"/>
      <c r="E916" s="23"/>
      <c r="F916" s="23"/>
      <c r="G916" s="24"/>
      <c r="H916" s="23"/>
      <c r="I916" s="23"/>
      <c r="J916" s="23"/>
      <c r="K916" s="23"/>
      <c r="L916" s="23"/>
      <c r="M916" s="23"/>
      <c r="N916" s="25"/>
      <c r="O916" s="26"/>
      <c r="P916" s="26"/>
      <c r="Q916" s="23"/>
      <c r="R916" s="23"/>
      <c r="S916" s="27"/>
      <c r="T916" s="23"/>
      <c r="U916" s="23"/>
      <c r="V916" s="24"/>
      <c r="W916" s="23"/>
      <c r="X916" s="23"/>
      <c r="Y916" s="23"/>
      <c r="Z916" s="23"/>
      <c r="AA916" s="28"/>
      <c r="AB916" s="26"/>
      <c r="AC916" s="26"/>
      <c r="AD916" s="28"/>
      <c r="AE916" s="28"/>
      <c r="AF916" s="26"/>
      <c r="AG916" s="26" t="s">
        <v>60</v>
      </c>
      <c r="AH916" s="26">
        <f>AH915</f>
        <v>1110375</v>
      </c>
      <c r="AI916" s="26"/>
      <c r="AJ916" s="26">
        <f>AJ915</f>
        <v>0</v>
      </c>
      <c r="AK916" s="26"/>
      <c r="AL916" s="26">
        <f>AL915</f>
        <v>0</v>
      </c>
    </row>
    <row r="917" spans="1:39" x14ac:dyDescent="0.25">
      <c r="A917" s="23" t="s">
        <v>2919</v>
      </c>
      <c r="B917" s="24" t="s">
        <v>2920</v>
      </c>
      <c r="C917" s="23" t="s">
        <v>2921</v>
      </c>
      <c r="D917" s="23" t="s">
        <v>1242</v>
      </c>
      <c r="E917" s="23">
        <v>376</v>
      </c>
      <c r="F917" s="23" t="s">
        <v>2922</v>
      </c>
      <c r="G917" s="24" t="s">
        <v>2923</v>
      </c>
      <c r="H917" s="23" t="s">
        <v>43</v>
      </c>
      <c r="I917" s="23" t="s">
        <v>2924</v>
      </c>
      <c r="J917" s="23">
        <v>1</v>
      </c>
      <c r="K917" s="23">
        <v>3</v>
      </c>
      <c r="L917" s="23">
        <v>14.5</v>
      </c>
      <c r="M917" s="23" t="s">
        <v>75</v>
      </c>
      <c r="N917" s="25">
        <f>((J917*400)+(K917*100))+L917</f>
        <v>714.5</v>
      </c>
      <c r="O917" s="26">
        <v>5000</v>
      </c>
      <c r="P917" s="26">
        <f>N917*O917</f>
        <v>3572500</v>
      </c>
      <c r="Q917" s="23"/>
      <c r="R917" s="23"/>
      <c r="S917" s="27"/>
      <c r="T917" s="23"/>
      <c r="U917" s="23"/>
      <c r="V917" s="24"/>
      <c r="W917" s="23"/>
      <c r="X917" s="23"/>
      <c r="Y917" s="23"/>
      <c r="Z917" s="23"/>
      <c r="AA917" s="28"/>
      <c r="AB917" s="26"/>
      <c r="AC917" s="26"/>
      <c r="AD917" s="28"/>
      <c r="AE917" s="28"/>
      <c r="AF917" s="26"/>
      <c r="AG917" s="26">
        <f>AF917+P917</f>
        <v>3572500</v>
      </c>
      <c r="AH917" s="26">
        <f>AG917</f>
        <v>3572500</v>
      </c>
      <c r="AI917" s="26">
        <v>50000000</v>
      </c>
      <c r="AJ917" s="26">
        <f>IF((AI917-AH917) &gt; 1,0,IF((AI917-AH917)&lt;0,AH917-AI917,AI917-AH917))</f>
        <v>0</v>
      </c>
      <c r="AK917" s="26">
        <v>0.01</v>
      </c>
      <c r="AL917" s="26">
        <f>AJ917*(AK917/100)</f>
        <v>0</v>
      </c>
    </row>
    <row r="918" spans="1:39" x14ac:dyDescent="0.25">
      <c r="A918" s="23"/>
      <c r="B918" s="24"/>
      <c r="C918" s="23"/>
      <c r="D918" s="23"/>
      <c r="E918" s="23"/>
      <c r="F918" s="23"/>
      <c r="G918" s="24"/>
      <c r="H918" s="23"/>
      <c r="I918" s="23"/>
      <c r="J918" s="23">
        <v>0</v>
      </c>
      <c r="K918" s="23">
        <v>0</v>
      </c>
      <c r="L918" s="23">
        <v>72.5</v>
      </c>
      <c r="M918" s="23" t="s">
        <v>59</v>
      </c>
      <c r="N918" s="25">
        <f>((J918*400)+(K918*100))+L918</f>
        <v>72.5</v>
      </c>
      <c r="O918" s="26">
        <v>5000</v>
      </c>
      <c r="P918" s="26">
        <f>N918*O918</f>
        <v>362500</v>
      </c>
      <c r="Q918" s="23">
        <v>1</v>
      </c>
      <c r="R918" s="23" t="s">
        <v>2919</v>
      </c>
      <c r="S918" s="27" t="s">
        <v>2920</v>
      </c>
      <c r="T918" s="23" t="s">
        <v>2921</v>
      </c>
      <c r="U918" s="23" t="s">
        <v>2925</v>
      </c>
      <c r="V918" s="24" t="s">
        <v>2926</v>
      </c>
      <c r="W918" s="23" t="s">
        <v>48</v>
      </c>
      <c r="X918" s="23" t="s">
        <v>49</v>
      </c>
      <c r="Y918" s="23" t="s">
        <v>50</v>
      </c>
      <c r="Z918" s="23">
        <v>290</v>
      </c>
      <c r="AA918" s="28">
        <v>100</v>
      </c>
      <c r="AB918" s="26">
        <v>8300</v>
      </c>
      <c r="AC918" s="26">
        <f>Z918*AB918</f>
        <v>2407000</v>
      </c>
      <c r="AD918" s="28">
        <v>25</v>
      </c>
      <c r="AE918" s="28">
        <v>40</v>
      </c>
      <c r="AF918" s="26">
        <f>(AC918*(100-AE918))/100</f>
        <v>1444200</v>
      </c>
      <c r="AG918" s="26">
        <f>P918+AF918</f>
        <v>1806700</v>
      </c>
      <c r="AH918" s="26">
        <f>(AG918*AA918)/100</f>
        <v>1806700</v>
      </c>
      <c r="AI918" s="26">
        <v>50000000</v>
      </c>
      <c r="AJ918" s="26">
        <f>IF((AI918-AH918) &gt; 1,0,IF((AI918-AH918)&lt;0,AH918-AI918,AI918-AH918))</f>
        <v>0</v>
      </c>
      <c r="AK918" s="26">
        <v>0.02</v>
      </c>
      <c r="AL918" s="26">
        <f>ROUND(AJ918*(AK918/100),2)</f>
        <v>0</v>
      </c>
      <c r="AM918" s="3" t="s">
        <v>51</v>
      </c>
    </row>
    <row r="919" spans="1:39" x14ac:dyDescent="0.25">
      <c r="A919" s="23"/>
      <c r="B919" s="24"/>
      <c r="C919" s="23"/>
      <c r="D919" s="23"/>
      <c r="E919" s="23"/>
      <c r="F919" s="23"/>
      <c r="G919" s="24"/>
      <c r="H919" s="23"/>
      <c r="I919" s="23"/>
      <c r="J919" s="23"/>
      <c r="K919" s="23"/>
      <c r="L919" s="23"/>
      <c r="M919" s="23"/>
      <c r="N919" s="25"/>
      <c r="O919" s="26"/>
      <c r="P919" s="26"/>
      <c r="Q919" s="23"/>
      <c r="R919" s="23"/>
      <c r="S919" s="27"/>
      <c r="T919" s="23"/>
      <c r="U919" s="23"/>
      <c r="V919" s="24"/>
      <c r="W919" s="23"/>
      <c r="X919" s="23"/>
      <c r="Y919" s="23"/>
      <c r="Z919" s="23"/>
      <c r="AA919" s="28"/>
      <c r="AB919" s="26"/>
      <c r="AC919" s="26"/>
      <c r="AD919" s="28"/>
      <c r="AE919" s="28"/>
      <c r="AF919" s="26"/>
      <c r="AG919" s="26" t="s">
        <v>60</v>
      </c>
      <c r="AH919" s="26">
        <f>SUM(AH917:AH918)</f>
        <v>5379200</v>
      </c>
      <c r="AI919" s="26"/>
      <c r="AJ919" s="26">
        <f>SUM(AJ917:AJ918)</f>
        <v>0</v>
      </c>
      <c r="AK919" s="26"/>
      <c r="AL919" s="26">
        <f>SUM(AL917:AL918)</f>
        <v>0</v>
      </c>
    </row>
    <row r="920" spans="1:39" x14ac:dyDescent="0.25">
      <c r="A920" s="23" t="s">
        <v>2927</v>
      </c>
      <c r="B920" s="24"/>
      <c r="C920" s="23" t="s">
        <v>2928</v>
      </c>
      <c r="D920" s="23" t="s">
        <v>2929</v>
      </c>
      <c r="E920" s="23">
        <v>377</v>
      </c>
      <c r="F920" s="23" t="s">
        <v>2930</v>
      </c>
      <c r="G920" s="24" t="s">
        <v>2931</v>
      </c>
      <c r="H920" s="23" t="s">
        <v>43</v>
      </c>
      <c r="I920" s="23" t="s">
        <v>2932</v>
      </c>
      <c r="J920" s="23">
        <v>1</v>
      </c>
      <c r="K920" s="23">
        <v>1</v>
      </c>
      <c r="L920" s="23">
        <v>89.5</v>
      </c>
      <c r="M920" s="23" t="s">
        <v>68</v>
      </c>
      <c r="N920" s="25">
        <f>((J920*400)+(K920*100))+L920</f>
        <v>589.5</v>
      </c>
      <c r="O920" s="26">
        <v>5250</v>
      </c>
      <c r="P920" s="26">
        <f>N920*O920</f>
        <v>3094875</v>
      </c>
      <c r="Q920" s="23"/>
      <c r="R920" s="23"/>
      <c r="S920" s="27"/>
      <c r="T920" s="23"/>
      <c r="U920" s="23"/>
      <c r="V920" s="24"/>
      <c r="W920" s="23"/>
      <c r="X920" s="23"/>
      <c r="Y920" s="23"/>
      <c r="Z920" s="23"/>
      <c r="AA920" s="28"/>
      <c r="AB920" s="26"/>
      <c r="AC920" s="26"/>
      <c r="AD920" s="28"/>
      <c r="AE920" s="28"/>
      <c r="AF920" s="26"/>
      <c r="AG920" s="26">
        <f>AF920+P920</f>
        <v>3094875</v>
      </c>
      <c r="AH920" s="26">
        <f>AG920</f>
        <v>3094875</v>
      </c>
      <c r="AI920" s="26">
        <v>0</v>
      </c>
      <c r="AJ920" s="26">
        <f>IF((AI920-AH920) &gt; 1,0,IF((AI920-AH920)&lt;0,AH920-AI920,AI920-AH920))</f>
        <v>3094875</v>
      </c>
      <c r="AK920" s="26">
        <v>0.3</v>
      </c>
      <c r="AL920" s="26">
        <f>AJ920*(AK920/100)</f>
        <v>9284.625</v>
      </c>
    </row>
    <row r="921" spans="1:39" x14ac:dyDescent="0.25">
      <c r="A921" s="23"/>
      <c r="B921" s="24"/>
      <c r="C921" s="23"/>
      <c r="D921" s="23"/>
      <c r="E921" s="23"/>
      <c r="F921" s="23"/>
      <c r="G921" s="24"/>
      <c r="H921" s="23"/>
      <c r="I921" s="23"/>
      <c r="J921" s="23"/>
      <c r="K921" s="23"/>
      <c r="L921" s="23"/>
      <c r="M921" s="23"/>
      <c r="N921" s="25"/>
      <c r="O921" s="26"/>
      <c r="P921" s="26"/>
      <c r="Q921" s="23"/>
      <c r="R921" s="23"/>
      <c r="S921" s="27"/>
      <c r="T921" s="23"/>
      <c r="U921" s="23"/>
      <c r="V921" s="24"/>
      <c r="W921" s="23"/>
      <c r="X921" s="23"/>
      <c r="Y921" s="23"/>
      <c r="Z921" s="23"/>
      <c r="AA921" s="28"/>
      <c r="AB921" s="26"/>
      <c r="AC921" s="26"/>
      <c r="AD921" s="28"/>
      <c r="AE921" s="28"/>
      <c r="AF921" s="26"/>
      <c r="AG921" s="26" t="s">
        <v>60</v>
      </c>
      <c r="AH921" s="26">
        <f>AH920</f>
        <v>3094875</v>
      </c>
      <c r="AI921" s="26"/>
      <c r="AJ921" s="26">
        <f>AJ920</f>
        <v>3094875</v>
      </c>
      <c r="AK921" s="26"/>
      <c r="AL921" s="26">
        <f>AL920</f>
        <v>9284.625</v>
      </c>
    </row>
    <row r="922" spans="1:39" x14ac:dyDescent="0.25">
      <c r="A922" s="23" t="s">
        <v>2933</v>
      </c>
      <c r="B922" s="24" t="s">
        <v>2934</v>
      </c>
      <c r="C922" s="23" t="s">
        <v>2935</v>
      </c>
      <c r="D922" s="23" t="s">
        <v>2936</v>
      </c>
      <c r="E922" s="23">
        <v>378</v>
      </c>
      <c r="F922" s="23" t="s">
        <v>2937</v>
      </c>
      <c r="G922" s="24" t="s">
        <v>2938</v>
      </c>
      <c r="H922" s="23" t="s">
        <v>43</v>
      </c>
      <c r="I922" s="23" t="s">
        <v>2939</v>
      </c>
      <c r="J922" s="23">
        <v>0</v>
      </c>
      <c r="K922" s="23">
        <v>0</v>
      </c>
      <c r="L922" s="23">
        <v>89.5</v>
      </c>
      <c r="M922" s="23" t="s">
        <v>59</v>
      </c>
      <c r="N922" s="25">
        <f>((J922*400)+(K922*100))+L922</f>
        <v>89.5</v>
      </c>
      <c r="O922" s="26">
        <v>5000</v>
      </c>
      <c r="P922" s="26">
        <f>N922*O922</f>
        <v>447500</v>
      </c>
      <c r="Q922" s="23">
        <v>1</v>
      </c>
      <c r="R922" s="23" t="s">
        <v>2940</v>
      </c>
      <c r="S922" s="27" t="s">
        <v>2934</v>
      </c>
      <c r="T922" s="23" t="s">
        <v>2941</v>
      </c>
      <c r="U922" s="23" t="s">
        <v>2942</v>
      </c>
      <c r="V922" s="24" t="s">
        <v>2943</v>
      </c>
      <c r="W922" s="23" t="s">
        <v>109</v>
      </c>
      <c r="X922" s="23" t="s">
        <v>49</v>
      </c>
      <c r="Y922" s="23" t="s">
        <v>50</v>
      </c>
      <c r="Z922" s="23">
        <v>262</v>
      </c>
      <c r="AA922" s="28">
        <v>100</v>
      </c>
      <c r="AB922" s="26">
        <v>8150</v>
      </c>
      <c r="AC922" s="26">
        <f>Z922*AB922</f>
        <v>2135300</v>
      </c>
      <c r="AD922" s="28">
        <v>22</v>
      </c>
      <c r="AE922" s="28">
        <v>34</v>
      </c>
      <c r="AF922" s="26">
        <f>(AC922*(100-AE922))/100</f>
        <v>1409298</v>
      </c>
      <c r="AG922" s="26">
        <f>P922+AF922</f>
        <v>1856798</v>
      </c>
      <c r="AH922" s="26">
        <f>(AG922*AA922)/100</f>
        <v>1856798</v>
      </c>
      <c r="AI922" s="26">
        <v>10000000</v>
      </c>
      <c r="AJ922" s="26">
        <f>IF((AI922-AH922) &gt; 1,0,IF((AI922-AH922)&lt;0,AH922-AI922,AI922-AH922))</f>
        <v>0</v>
      </c>
      <c r="AK922" s="26">
        <v>0.02</v>
      </c>
      <c r="AL922" s="26">
        <f>ROUND(AJ922*(AK922/100),2)</f>
        <v>0</v>
      </c>
      <c r="AM922" s="3" t="s">
        <v>110</v>
      </c>
    </row>
    <row r="923" spans="1:39" x14ac:dyDescent="0.25">
      <c r="A923" s="23"/>
      <c r="B923" s="24"/>
      <c r="C923" s="23"/>
      <c r="D923" s="23"/>
      <c r="E923" s="23"/>
      <c r="F923" s="23"/>
      <c r="G923" s="24"/>
      <c r="H923" s="23"/>
      <c r="I923" s="23"/>
      <c r="J923" s="23">
        <v>0</v>
      </c>
      <c r="K923" s="23">
        <v>0</v>
      </c>
      <c r="L923" s="23">
        <v>10.5</v>
      </c>
      <c r="M923" s="23" t="s">
        <v>59</v>
      </c>
      <c r="N923" s="25">
        <f>((J923*400)+(K923*100))+L923</f>
        <v>10.5</v>
      </c>
      <c r="O923" s="26">
        <v>5000</v>
      </c>
      <c r="P923" s="26">
        <f>N923*O923</f>
        <v>52500</v>
      </c>
      <c r="Q923" s="23">
        <v>1</v>
      </c>
      <c r="R923" s="23" t="s">
        <v>2940</v>
      </c>
      <c r="S923" s="27" t="s">
        <v>2934</v>
      </c>
      <c r="T923" s="23" t="s">
        <v>2941</v>
      </c>
      <c r="U923" s="23" t="s">
        <v>2942</v>
      </c>
      <c r="V923" s="24" t="s">
        <v>2944</v>
      </c>
      <c r="W923" s="23" t="s">
        <v>53</v>
      </c>
      <c r="X923" s="23" t="s">
        <v>49</v>
      </c>
      <c r="Y923" s="23" t="s">
        <v>50</v>
      </c>
      <c r="Z923" s="23">
        <v>42</v>
      </c>
      <c r="AA923" s="28">
        <v>100</v>
      </c>
      <c r="AB923" s="26">
        <v>2750</v>
      </c>
      <c r="AC923" s="26">
        <f>Z923*AB923</f>
        <v>115500</v>
      </c>
      <c r="AD923" s="28">
        <v>22</v>
      </c>
      <c r="AE923" s="28">
        <v>34</v>
      </c>
      <c r="AF923" s="26">
        <f>(AC923*(100-AE923))/100</f>
        <v>76230</v>
      </c>
      <c r="AG923" s="26">
        <f>P923+AF923</f>
        <v>128730</v>
      </c>
      <c r="AH923" s="26">
        <f>(AG923*AA923)/100</f>
        <v>128730</v>
      </c>
      <c r="AI923" s="26">
        <v>10000000</v>
      </c>
      <c r="AJ923" s="26">
        <f>IF((AI923-AH923) &gt; 1,0,IF((AI923-AH923)&lt;0,AH923-AI923,AI923-AH923))</f>
        <v>0</v>
      </c>
      <c r="AK923" s="26">
        <v>0.02</v>
      </c>
      <c r="AL923" s="26">
        <f>ROUND(AJ923*(AK923/100),2)</f>
        <v>0</v>
      </c>
      <c r="AM923" s="3" t="s">
        <v>83</v>
      </c>
    </row>
    <row r="924" spans="1:39" x14ac:dyDescent="0.25">
      <c r="A924" s="23"/>
      <c r="B924" s="24"/>
      <c r="C924" s="23"/>
      <c r="D924" s="23"/>
      <c r="E924" s="23"/>
      <c r="F924" s="23"/>
      <c r="G924" s="24"/>
      <c r="H924" s="23"/>
      <c r="I924" s="23"/>
      <c r="J924" s="23"/>
      <c r="K924" s="23"/>
      <c r="L924" s="23"/>
      <c r="M924" s="23"/>
      <c r="N924" s="25"/>
      <c r="O924" s="26"/>
      <c r="P924" s="26"/>
      <c r="Q924" s="23"/>
      <c r="R924" s="23"/>
      <c r="S924" s="27"/>
      <c r="T924" s="23"/>
      <c r="U924" s="23"/>
      <c r="V924" s="24"/>
      <c r="W924" s="23"/>
      <c r="X924" s="23"/>
      <c r="Y924" s="23"/>
      <c r="Z924" s="23"/>
      <c r="AA924" s="28"/>
      <c r="AB924" s="26"/>
      <c r="AC924" s="26"/>
      <c r="AD924" s="28"/>
      <c r="AE924" s="28"/>
      <c r="AF924" s="26"/>
      <c r="AG924" s="26" t="s">
        <v>60</v>
      </c>
      <c r="AH924" s="26">
        <f>SUM(AH922:AH923)</f>
        <v>1985528</v>
      </c>
      <c r="AI924" s="26"/>
      <c r="AJ924" s="26">
        <f>SUM(AJ922:AJ923)</f>
        <v>0</v>
      </c>
      <c r="AK924" s="26"/>
      <c r="AL924" s="26">
        <f>SUM(AL922:AL923)</f>
        <v>0</v>
      </c>
    </row>
    <row r="925" spans="1:39" x14ac:dyDescent="0.25">
      <c r="A925" s="23" t="s">
        <v>2945</v>
      </c>
      <c r="B925" s="24" t="s">
        <v>2946</v>
      </c>
      <c r="C925" s="23" t="s">
        <v>2947</v>
      </c>
      <c r="D925" s="23" t="s">
        <v>2948</v>
      </c>
      <c r="E925" s="23">
        <v>379</v>
      </c>
      <c r="F925" s="23" t="s">
        <v>2949</v>
      </c>
      <c r="G925" s="24" t="s">
        <v>2950</v>
      </c>
      <c r="H925" s="23" t="s">
        <v>43</v>
      </c>
      <c r="I925" s="23" t="s">
        <v>2951</v>
      </c>
      <c r="J925" s="23">
        <v>8</v>
      </c>
      <c r="K925" s="23">
        <v>2</v>
      </c>
      <c r="L925" s="23">
        <v>89.05</v>
      </c>
      <c r="M925" s="23" t="s">
        <v>91</v>
      </c>
      <c r="N925" s="25">
        <f t="shared" ref="N925:N932" si="135">((J925*400)+(K925*100))+L925</f>
        <v>3489.05</v>
      </c>
      <c r="O925" s="26">
        <v>9050</v>
      </c>
      <c r="P925" s="26">
        <f t="shared" ref="P925:P932" si="136">N925*O925</f>
        <v>31575902.5</v>
      </c>
      <c r="Q925" s="23">
        <v>1</v>
      </c>
      <c r="R925" s="23" t="s">
        <v>2952</v>
      </c>
      <c r="S925" s="27"/>
      <c r="T925" s="23" t="s">
        <v>2953</v>
      </c>
      <c r="U925" s="23" t="s">
        <v>2954</v>
      </c>
      <c r="V925" s="24" t="s">
        <v>2955</v>
      </c>
      <c r="W925" s="23" t="s">
        <v>2026</v>
      </c>
      <c r="X925" s="23" t="s">
        <v>49</v>
      </c>
      <c r="Y925" s="23" t="s">
        <v>54</v>
      </c>
      <c r="Z925" s="23">
        <v>10400</v>
      </c>
      <c r="AA925" s="28">
        <v>100</v>
      </c>
      <c r="AB925" s="26">
        <v>8050</v>
      </c>
      <c r="AC925" s="26">
        <f t="shared" ref="AC925:AC931" si="137">Z925*AB925</f>
        <v>83720000</v>
      </c>
      <c r="AD925" s="28">
        <v>7</v>
      </c>
      <c r="AE925" s="28">
        <v>7</v>
      </c>
      <c r="AF925" s="26">
        <f t="shared" ref="AF925:AF931" si="138">(AC925*(100-AE925))/100</f>
        <v>77859600</v>
      </c>
      <c r="AG925" s="26">
        <f t="shared" ref="AG925:AG931" si="139">P925+AF925</f>
        <v>109435502.5</v>
      </c>
      <c r="AH925" s="26">
        <f t="shared" ref="AH925:AH931" si="140">(AG925*AA925)/100</f>
        <v>109435502.5</v>
      </c>
      <c r="AI925" s="26">
        <v>0</v>
      </c>
      <c r="AJ925" s="26">
        <f t="shared" ref="AJ925:AJ932" si="141">IF((AI925-AH925) &gt; 1,0,IF((AI925-AH925)&lt;0,AH925-AI925,AI925-AH925))</f>
        <v>109435502.5</v>
      </c>
      <c r="AK925" s="26">
        <v>0.3</v>
      </c>
      <c r="AL925" s="26">
        <f t="shared" ref="AL925:AL931" si="142">ROUND(AJ925*(AK925/100),2)</f>
        <v>328306.51</v>
      </c>
      <c r="AM925" s="3" t="s">
        <v>2956</v>
      </c>
    </row>
    <row r="926" spans="1:39" x14ac:dyDescent="0.25">
      <c r="A926" s="23"/>
      <c r="B926" s="24"/>
      <c r="C926" s="23"/>
      <c r="D926" s="23"/>
      <c r="E926" s="23"/>
      <c r="F926" s="23"/>
      <c r="G926" s="24"/>
      <c r="H926" s="23"/>
      <c r="I926" s="23"/>
      <c r="J926" s="23">
        <v>0</v>
      </c>
      <c r="K926" s="23">
        <v>0</v>
      </c>
      <c r="L926" s="23">
        <v>93.2</v>
      </c>
      <c r="M926" s="23" t="s">
        <v>91</v>
      </c>
      <c r="N926" s="25">
        <f t="shared" si="135"/>
        <v>93.2</v>
      </c>
      <c r="O926" s="26">
        <v>9050</v>
      </c>
      <c r="P926" s="26">
        <f t="shared" si="136"/>
        <v>843460</v>
      </c>
      <c r="Q926" s="23">
        <v>1</v>
      </c>
      <c r="R926" s="23" t="s">
        <v>2952</v>
      </c>
      <c r="S926" s="27"/>
      <c r="T926" s="23" t="s">
        <v>2953</v>
      </c>
      <c r="U926" s="23" t="s">
        <v>2954</v>
      </c>
      <c r="V926" s="24" t="s">
        <v>2957</v>
      </c>
      <c r="W926" s="23" t="s">
        <v>53</v>
      </c>
      <c r="X926" s="23" t="s">
        <v>49</v>
      </c>
      <c r="Y926" s="23" t="s">
        <v>54</v>
      </c>
      <c r="Z926" s="23">
        <v>372.75</v>
      </c>
      <c r="AA926" s="28">
        <v>100</v>
      </c>
      <c r="AB926" s="26">
        <v>2750</v>
      </c>
      <c r="AC926" s="26">
        <f t="shared" si="137"/>
        <v>1025062.5</v>
      </c>
      <c r="AD926" s="28">
        <v>7</v>
      </c>
      <c r="AE926" s="28">
        <v>7</v>
      </c>
      <c r="AF926" s="26">
        <f t="shared" si="138"/>
        <v>953308.125</v>
      </c>
      <c r="AG926" s="26">
        <f t="shared" si="139"/>
        <v>1796768.125</v>
      </c>
      <c r="AH926" s="26">
        <f t="shared" si="140"/>
        <v>1796768.125</v>
      </c>
      <c r="AI926" s="26">
        <v>0</v>
      </c>
      <c r="AJ926" s="26">
        <f t="shared" si="141"/>
        <v>1796768.125</v>
      </c>
      <c r="AK926" s="26">
        <v>0.3</v>
      </c>
      <c r="AL926" s="26">
        <f t="shared" si="142"/>
        <v>5390.3</v>
      </c>
      <c r="AM926" s="3" t="s">
        <v>83</v>
      </c>
    </row>
    <row r="927" spans="1:39" x14ac:dyDescent="0.25">
      <c r="A927" s="23"/>
      <c r="B927" s="24"/>
      <c r="C927" s="23"/>
      <c r="D927" s="23"/>
      <c r="E927" s="23"/>
      <c r="F927" s="23"/>
      <c r="G927" s="24"/>
      <c r="H927" s="23"/>
      <c r="I927" s="23"/>
      <c r="J927" s="23">
        <v>0</v>
      </c>
      <c r="K927" s="23">
        <v>0</v>
      </c>
      <c r="L927" s="23">
        <v>93.2</v>
      </c>
      <c r="M927" s="23" t="s">
        <v>91</v>
      </c>
      <c r="N927" s="25">
        <f t="shared" si="135"/>
        <v>93.2</v>
      </c>
      <c r="O927" s="26">
        <v>9050</v>
      </c>
      <c r="P927" s="26">
        <f t="shared" si="136"/>
        <v>843460</v>
      </c>
      <c r="Q927" s="23">
        <v>1</v>
      </c>
      <c r="R927" s="23" t="s">
        <v>2952</v>
      </c>
      <c r="S927" s="27"/>
      <c r="T927" s="23" t="s">
        <v>2953</v>
      </c>
      <c r="U927" s="23" t="s">
        <v>2954</v>
      </c>
      <c r="V927" s="24" t="s">
        <v>2958</v>
      </c>
      <c r="W927" s="23" t="s">
        <v>53</v>
      </c>
      <c r="X927" s="23" t="s">
        <v>49</v>
      </c>
      <c r="Y927" s="23" t="s">
        <v>54</v>
      </c>
      <c r="Z927" s="23">
        <v>372.75</v>
      </c>
      <c r="AA927" s="28">
        <v>100</v>
      </c>
      <c r="AB927" s="26">
        <v>2750</v>
      </c>
      <c r="AC927" s="26">
        <f t="shared" si="137"/>
        <v>1025062.5</v>
      </c>
      <c r="AD927" s="28">
        <v>7</v>
      </c>
      <c r="AE927" s="28">
        <v>7</v>
      </c>
      <c r="AF927" s="26">
        <f t="shared" si="138"/>
        <v>953308.125</v>
      </c>
      <c r="AG927" s="26">
        <f t="shared" si="139"/>
        <v>1796768.125</v>
      </c>
      <c r="AH927" s="26">
        <f t="shared" si="140"/>
        <v>1796768.125</v>
      </c>
      <c r="AI927" s="26">
        <v>0</v>
      </c>
      <c r="AJ927" s="26">
        <f t="shared" si="141"/>
        <v>1796768.125</v>
      </c>
      <c r="AK927" s="26">
        <v>0.3</v>
      </c>
      <c r="AL927" s="26">
        <f t="shared" si="142"/>
        <v>5390.3</v>
      </c>
      <c r="AM927" s="3" t="s">
        <v>83</v>
      </c>
    </row>
    <row r="928" spans="1:39" x14ac:dyDescent="0.25">
      <c r="A928" s="23"/>
      <c r="B928" s="24"/>
      <c r="C928" s="23"/>
      <c r="D928" s="23"/>
      <c r="E928" s="23"/>
      <c r="F928" s="23"/>
      <c r="G928" s="24"/>
      <c r="H928" s="23"/>
      <c r="I928" s="23"/>
      <c r="J928" s="23">
        <v>1</v>
      </c>
      <c r="K928" s="23">
        <v>0</v>
      </c>
      <c r="L928" s="23">
        <v>32</v>
      </c>
      <c r="M928" s="23" t="s">
        <v>91</v>
      </c>
      <c r="N928" s="25">
        <f t="shared" si="135"/>
        <v>432</v>
      </c>
      <c r="O928" s="26">
        <v>9050</v>
      </c>
      <c r="P928" s="26">
        <f t="shared" si="136"/>
        <v>3909600</v>
      </c>
      <c r="Q928" s="23">
        <v>1</v>
      </c>
      <c r="R928" s="23" t="s">
        <v>2952</v>
      </c>
      <c r="S928" s="27"/>
      <c r="T928" s="23" t="s">
        <v>2953</v>
      </c>
      <c r="U928" s="23" t="s">
        <v>2954</v>
      </c>
      <c r="V928" s="24" t="s">
        <v>2959</v>
      </c>
      <c r="W928" s="23" t="s">
        <v>454</v>
      </c>
      <c r="X928" s="23" t="s">
        <v>49</v>
      </c>
      <c r="Y928" s="23" t="s">
        <v>54</v>
      </c>
      <c r="Z928" s="23">
        <v>1728</v>
      </c>
      <c r="AA928" s="28">
        <v>100</v>
      </c>
      <c r="AB928" s="26">
        <v>3400</v>
      </c>
      <c r="AC928" s="26">
        <f t="shared" si="137"/>
        <v>5875200</v>
      </c>
      <c r="AD928" s="28">
        <v>7</v>
      </c>
      <c r="AE928" s="28">
        <v>7</v>
      </c>
      <c r="AF928" s="26">
        <f t="shared" si="138"/>
        <v>5463936</v>
      </c>
      <c r="AG928" s="26">
        <f t="shared" si="139"/>
        <v>9373536</v>
      </c>
      <c r="AH928" s="26">
        <f t="shared" si="140"/>
        <v>9373536</v>
      </c>
      <c r="AI928" s="26">
        <v>0</v>
      </c>
      <c r="AJ928" s="26">
        <f t="shared" si="141"/>
        <v>9373536</v>
      </c>
      <c r="AK928" s="26">
        <v>0.3</v>
      </c>
      <c r="AL928" s="26">
        <f t="shared" si="142"/>
        <v>28120.61</v>
      </c>
      <c r="AM928" s="3" t="s">
        <v>2960</v>
      </c>
    </row>
    <row r="929" spans="1:39" x14ac:dyDescent="0.25">
      <c r="A929" s="23"/>
      <c r="B929" s="24"/>
      <c r="C929" s="23"/>
      <c r="D929" s="23"/>
      <c r="E929" s="23"/>
      <c r="F929" s="23"/>
      <c r="G929" s="24"/>
      <c r="H929" s="23"/>
      <c r="I929" s="23"/>
      <c r="J929" s="23">
        <v>0</v>
      </c>
      <c r="K929" s="23">
        <v>1</v>
      </c>
      <c r="L929" s="23">
        <v>60</v>
      </c>
      <c r="M929" s="23" t="s">
        <v>91</v>
      </c>
      <c r="N929" s="25">
        <f t="shared" si="135"/>
        <v>160</v>
      </c>
      <c r="O929" s="26">
        <v>9050</v>
      </c>
      <c r="P929" s="26">
        <f t="shared" si="136"/>
        <v>1448000</v>
      </c>
      <c r="Q929" s="23">
        <v>1</v>
      </c>
      <c r="R929" s="23" t="s">
        <v>2952</v>
      </c>
      <c r="S929" s="27"/>
      <c r="T929" s="23" t="s">
        <v>2953</v>
      </c>
      <c r="U929" s="23" t="s">
        <v>2954</v>
      </c>
      <c r="V929" s="24" t="s">
        <v>2961</v>
      </c>
      <c r="W929" s="23" t="s">
        <v>454</v>
      </c>
      <c r="X929" s="23" t="s">
        <v>49</v>
      </c>
      <c r="Y929" s="23" t="s">
        <v>54</v>
      </c>
      <c r="Z929" s="23">
        <v>640</v>
      </c>
      <c r="AA929" s="28">
        <v>100</v>
      </c>
      <c r="AB929" s="26">
        <v>3400</v>
      </c>
      <c r="AC929" s="26">
        <f t="shared" si="137"/>
        <v>2176000</v>
      </c>
      <c r="AD929" s="28">
        <v>7</v>
      </c>
      <c r="AE929" s="28">
        <v>7</v>
      </c>
      <c r="AF929" s="26">
        <f t="shared" si="138"/>
        <v>2023680</v>
      </c>
      <c r="AG929" s="26">
        <f t="shared" si="139"/>
        <v>3471680</v>
      </c>
      <c r="AH929" s="26">
        <f t="shared" si="140"/>
        <v>3471680</v>
      </c>
      <c r="AI929" s="26">
        <v>0</v>
      </c>
      <c r="AJ929" s="26">
        <f t="shared" si="141"/>
        <v>3471680</v>
      </c>
      <c r="AK929" s="26">
        <v>0.3</v>
      </c>
      <c r="AL929" s="26">
        <f t="shared" si="142"/>
        <v>10415.040000000001</v>
      </c>
      <c r="AM929" s="3" t="s">
        <v>2962</v>
      </c>
    </row>
    <row r="930" spans="1:39" x14ac:dyDescent="0.25">
      <c r="A930" s="23"/>
      <c r="B930" s="24"/>
      <c r="C930" s="23"/>
      <c r="D930" s="23"/>
      <c r="E930" s="23"/>
      <c r="F930" s="23"/>
      <c r="G930" s="24"/>
      <c r="H930" s="23"/>
      <c r="I930" s="23"/>
      <c r="J930" s="23">
        <v>0</v>
      </c>
      <c r="K930" s="23">
        <v>1</v>
      </c>
      <c r="L930" s="23">
        <v>44</v>
      </c>
      <c r="M930" s="23" t="s">
        <v>91</v>
      </c>
      <c r="N930" s="25">
        <f t="shared" si="135"/>
        <v>144</v>
      </c>
      <c r="O930" s="26">
        <v>9050</v>
      </c>
      <c r="P930" s="26">
        <f t="shared" si="136"/>
        <v>1303200</v>
      </c>
      <c r="Q930" s="23">
        <v>1</v>
      </c>
      <c r="R930" s="23" t="s">
        <v>2952</v>
      </c>
      <c r="S930" s="27"/>
      <c r="T930" s="23" t="s">
        <v>2953</v>
      </c>
      <c r="U930" s="23" t="s">
        <v>2954</v>
      </c>
      <c r="V930" s="24" t="s">
        <v>2963</v>
      </c>
      <c r="W930" s="23" t="s">
        <v>454</v>
      </c>
      <c r="X930" s="23" t="s">
        <v>49</v>
      </c>
      <c r="Y930" s="23" t="s">
        <v>54</v>
      </c>
      <c r="Z930" s="23">
        <v>576</v>
      </c>
      <c r="AA930" s="28">
        <v>100</v>
      </c>
      <c r="AB930" s="26">
        <v>3400</v>
      </c>
      <c r="AC930" s="26">
        <f t="shared" si="137"/>
        <v>1958400</v>
      </c>
      <c r="AD930" s="28">
        <v>7</v>
      </c>
      <c r="AE930" s="28">
        <v>7</v>
      </c>
      <c r="AF930" s="26">
        <f t="shared" si="138"/>
        <v>1821312</v>
      </c>
      <c r="AG930" s="26">
        <f t="shared" si="139"/>
        <v>3124512</v>
      </c>
      <c r="AH930" s="26">
        <f t="shared" si="140"/>
        <v>3124512</v>
      </c>
      <c r="AI930" s="26">
        <v>0</v>
      </c>
      <c r="AJ930" s="26">
        <f t="shared" si="141"/>
        <v>3124512</v>
      </c>
      <c r="AK930" s="26">
        <v>0.3</v>
      </c>
      <c r="AL930" s="26">
        <f t="shared" si="142"/>
        <v>9373.5400000000009</v>
      </c>
      <c r="AM930" s="3" t="s">
        <v>2340</v>
      </c>
    </row>
    <row r="931" spans="1:39" x14ac:dyDescent="0.25">
      <c r="A931" s="23"/>
      <c r="B931" s="24"/>
      <c r="C931" s="23"/>
      <c r="D931" s="23"/>
      <c r="E931" s="23"/>
      <c r="F931" s="23"/>
      <c r="G931" s="24"/>
      <c r="H931" s="23"/>
      <c r="I931" s="23"/>
      <c r="J931" s="23">
        <v>0</v>
      </c>
      <c r="K931" s="23">
        <v>0</v>
      </c>
      <c r="L931" s="23">
        <v>8.5500000000000007</v>
      </c>
      <c r="M931" s="23" t="s">
        <v>91</v>
      </c>
      <c r="N931" s="25">
        <f t="shared" si="135"/>
        <v>8.5500000000000007</v>
      </c>
      <c r="O931" s="26">
        <v>9050</v>
      </c>
      <c r="P931" s="26">
        <f t="shared" si="136"/>
        <v>77377.5</v>
      </c>
      <c r="Q931" s="23">
        <v>1</v>
      </c>
      <c r="R931" s="23" t="s">
        <v>2952</v>
      </c>
      <c r="S931" s="27"/>
      <c r="T931" s="23" t="s">
        <v>2953</v>
      </c>
      <c r="U931" s="23" t="s">
        <v>2954</v>
      </c>
      <c r="V931" s="24" t="s">
        <v>2964</v>
      </c>
      <c r="W931" s="23" t="s">
        <v>584</v>
      </c>
      <c r="X931" s="23" t="s">
        <v>49</v>
      </c>
      <c r="Y931" s="23" t="s">
        <v>54</v>
      </c>
      <c r="Z931" s="23">
        <v>34.200000000000003</v>
      </c>
      <c r="AA931" s="28">
        <v>100</v>
      </c>
      <c r="AB931" s="26">
        <v>7300</v>
      </c>
      <c r="AC931" s="26">
        <f t="shared" si="137"/>
        <v>249660.00000000003</v>
      </c>
      <c r="AD931" s="28">
        <v>7</v>
      </c>
      <c r="AE931" s="28">
        <v>7</v>
      </c>
      <c r="AF931" s="26">
        <f t="shared" si="138"/>
        <v>232183.80000000005</v>
      </c>
      <c r="AG931" s="26">
        <f t="shared" si="139"/>
        <v>309561.30000000005</v>
      </c>
      <c r="AH931" s="26">
        <f t="shared" si="140"/>
        <v>309561.30000000005</v>
      </c>
      <c r="AI931" s="26">
        <v>0</v>
      </c>
      <c r="AJ931" s="26">
        <f t="shared" si="141"/>
        <v>309561.30000000005</v>
      </c>
      <c r="AK931" s="26">
        <v>0.3</v>
      </c>
      <c r="AL931" s="26">
        <f t="shared" si="142"/>
        <v>928.68</v>
      </c>
      <c r="AM931" s="3" t="s">
        <v>2965</v>
      </c>
    </row>
    <row r="932" spans="1:39" x14ac:dyDescent="0.25">
      <c r="A932" s="23"/>
      <c r="B932" s="24"/>
      <c r="C932" s="23"/>
      <c r="D932" s="23"/>
      <c r="E932" s="23">
        <v>380</v>
      </c>
      <c r="F932" s="23" t="s">
        <v>2966</v>
      </c>
      <c r="G932" s="24" t="s">
        <v>2967</v>
      </c>
      <c r="H932" s="23" t="s">
        <v>43</v>
      </c>
      <c r="I932" s="23" t="s">
        <v>2968</v>
      </c>
      <c r="J932" s="23">
        <v>5</v>
      </c>
      <c r="K932" s="23">
        <v>1</v>
      </c>
      <c r="L932" s="23">
        <v>37</v>
      </c>
      <c r="M932" s="23" t="s">
        <v>75</v>
      </c>
      <c r="N932" s="25">
        <f t="shared" si="135"/>
        <v>2137</v>
      </c>
      <c r="O932" s="26">
        <v>16500</v>
      </c>
      <c r="P932" s="26">
        <f t="shared" si="136"/>
        <v>35260500</v>
      </c>
      <c r="Q932" s="23"/>
      <c r="R932" s="23"/>
      <c r="S932" s="27"/>
      <c r="T932" s="23"/>
      <c r="U932" s="23"/>
      <c r="V932" s="24"/>
      <c r="W932" s="23"/>
      <c r="X932" s="23"/>
      <c r="Y932" s="23"/>
      <c r="Z932" s="23"/>
      <c r="AA932" s="28"/>
      <c r="AB932" s="26"/>
      <c r="AC932" s="26"/>
      <c r="AD932" s="28"/>
      <c r="AE932" s="28"/>
      <c r="AF932" s="26"/>
      <c r="AG932" s="26">
        <f>AF932+P932</f>
        <v>35260500</v>
      </c>
      <c r="AH932" s="26">
        <f>AG932</f>
        <v>35260500</v>
      </c>
      <c r="AI932" s="26">
        <v>50000000</v>
      </c>
      <c r="AJ932" s="26">
        <f t="shared" si="141"/>
        <v>0</v>
      </c>
      <c r="AK932" s="26">
        <v>0.01</v>
      </c>
      <c r="AL932" s="26">
        <f>AJ932*(AK932/100)</f>
        <v>0</v>
      </c>
    </row>
    <row r="933" spans="1:39" x14ac:dyDescent="0.25">
      <c r="A933" s="23"/>
      <c r="B933" s="24"/>
      <c r="C933" s="23"/>
      <c r="D933" s="23"/>
      <c r="E933" s="23"/>
      <c r="F933" s="23"/>
      <c r="G933" s="24"/>
      <c r="H933" s="23"/>
      <c r="I933" s="23"/>
      <c r="J933" s="23"/>
      <c r="K933" s="23"/>
      <c r="L933" s="23"/>
      <c r="M933" s="23"/>
      <c r="N933" s="25"/>
      <c r="O933" s="26"/>
      <c r="P933" s="26"/>
      <c r="Q933" s="23"/>
      <c r="R933" s="23"/>
      <c r="S933" s="27"/>
      <c r="T933" s="23"/>
      <c r="U933" s="23"/>
      <c r="V933" s="24"/>
      <c r="W933" s="23"/>
      <c r="X933" s="23"/>
      <c r="Y933" s="23"/>
      <c r="Z933" s="23"/>
      <c r="AA933" s="28"/>
      <c r="AB933" s="26"/>
      <c r="AC933" s="26"/>
      <c r="AD933" s="28"/>
      <c r="AE933" s="28"/>
      <c r="AF933" s="26"/>
      <c r="AG933" s="26" t="s">
        <v>60</v>
      </c>
      <c r="AH933" s="26">
        <f>SUM(AH925:AH932)</f>
        <v>164568828.05000001</v>
      </c>
      <c r="AI933" s="26"/>
      <c r="AJ933" s="26">
        <f>SUM(AJ925:AJ932)</f>
        <v>129308328.05</v>
      </c>
      <c r="AK933" s="26"/>
      <c r="AL933" s="26">
        <f>SUM(AL925:AL932)</f>
        <v>387924.97999999992</v>
      </c>
    </row>
    <row r="934" spans="1:39" x14ac:dyDescent="0.25">
      <c r="A934" s="23" t="s">
        <v>2969</v>
      </c>
      <c r="B934" s="24" t="s">
        <v>2970</v>
      </c>
      <c r="C934" s="23" t="s">
        <v>2971</v>
      </c>
      <c r="D934" s="23" t="s">
        <v>2972</v>
      </c>
      <c r="E934" s="23">
        <v>381</v>
      </c>
      <c r="F934" s="23" t="s">
        <v>2973</v>
      </c>
      <c r="G934" s="24" t="s">
        <v>2974</v>
      </c>
      <c r="H934" s="23" t="s">
        <v>43</v>
      </c>
      <c r="I934" s="23" t="s">
        <v>2975</v>
      </c>
      <c r="J934" s="23">
        <v>1</v>
      </c>
      <c r="K934" s="23">
        <v>2</v>
      </c>
      <c r="L934" s="23">
        <v>86.12</v>
      </c>
      <c r="M934" s="23" t="s">
        <v>75</v>
      </c>
      <c r="N934" s="25">
        <f>((J934*400)+(K934*100))+L934</f>
        <v>686.12</v>
      </c>
      <c r="O934" s="26">
        <v>3950</v>
      </c>
      <c r="P934" s="26">
        <f>N934*O934</f>
        <v>2710174</v>
      </c>
      <c r="Q934" s="23"/>
      <c r="R934" s="23"/>
      <c r="S934" s="27"/>
      <c r="T934" s="23"/>
      <c r="U934" s="23"/>
      <c r="V934" s="24"/>
      <c r="W934" s="23"/>
      <c r="X934" s="23"/>
      <c r="Y934" s="23"/>
      <c r="Z934" s="23"/>
      <c r="AA934" s="28"/>
      <c r="AB934" s="26"/>
      <c r="AC934" s="26"/>
      <c r="AD934" s="28"/>
      <c r="AE934" s="28"/>
      <c r="AF934" s="26"/>
      <c r="AG934" s="26">
        <f>AF934+P934</f>
        <v>2710174</v>
      </c>
      <c r="AH934" s="26">
        <f>AG934</f>
        <v>2710174</v>
      </c>
      <c r="AI934" s="26">
        <v>50000000</v>
      </c>
      <c r="AJ934" s="26">
        <f>IF((AI934-AH934) &gt; 1,0,IF((AI934-AH934)&lt;0,AH934-AI934,AI934-AH934))</f>
        <v>0</v>
      </c>
      <c r="AK934" s="26">
        <v>0.01</v>
      </c>
      <c r="AL934" s="26">
        <f>AJ934*(AK934/100)</f>
        <v>0</v>
      </c>
    </row>
    <row r="935" spans="1:39" x14ac:dyDescent="0.25">
      <c r="A935" s="23"/>
      <c r="B935" s="24"/>
      <c r="C935" s="23"/>
      <c r="D935" s="23"/>
      <c r="E935" s="23"/>
      <c r="F935" s="23"/>
      <c r="G935" s="24"/>
      <c r="H935" s="23"/>
      <c r="I935" s="23"/>
      <c r="J935" s="23">
        <v>0</v>
      </c>
      <c r="K935" s="23">
        <v>0</v>
      </c>
      <c r="L935" s="23">
        <v>52.88</v>
      </c>
      <c r="M935" s="23" t="s">
        <v>59</v>
      </c>
      <c r="N935" s="25">
        <f>((J935*400)+(K935*100))+L935</f>
        <v>52.88</v>
      </c>
      <c r="O935" s="26">
        <v>3950</v>
      </c>
      <c r="P935" s="26">
        <f>N935*O935</f>
        <v>208876</v>
      </c>
      <c r="Q935" s="23">
        <v>1</v>
      </c>
      <c r="R935" s="23" t="s">
        <v>2969</v>
      </c>
      <c r="S935" s="27" t="s">
        <v>2970</v>
      </c>
      <c r="T935" s="23" t="s">
        <v>2971</v>
      </c>
      <c r="U935" s="23" t="s">
        <v>2976</v>
      </c>
      <c r="V935" s="24" t="s">
        <v>2977</v>
      </c>
      <c r="W935" s="23" t="s">
        <v>142</v>
      </c>
      <c r="X935" s="23" t="s">
        <v>143</v>
      </c>
      <c r="Y935" s="23" t="s">
        <v>50</v>
      </c>
      <c r="Z935" s="23">
        <v>271</v>
      </c>
      <c r="AA935" s="28">
        <v>100</v>
      </c>
      <c r="AB935" s="26">
        <v>7950</v>
      </c>
      <c r="AC935" s="26">
        <f>Z935*AB935</f>
        <v>2154450</v>
      </c>
      <c r="AD935" s="28">
        <v>42</v>
      </c>
      <c r="AE935" s="28">
        <v>85</v>
      </c>
      <c r="AF935" s="26">
        <f>(AC935*(100-AE935))/100</f>
        <v>323167.5</v>
      </c>
      <c r="AG935" s="26">
        <f>P935+AF935</f>
        <v>532043.5</v>
      </c>
      <c r="AH935" s="26">
        <f>(AG935*AA935)/100</f>
        <v>532043.5</v>
      </c>
      <c r="AI935" s="26">
        <v>50000000</v>
      </c>
      <c r="AJ935" s="26">
        <f>IF((AI935-AH935) &gt; 1,0,IF((AI935-AH935)&lt;0,AH935-AI935,AI935-AH935))</f>
        <v>0</v>
      </c>
      <c r="AK935" s="26">
        <v>0.02</v>
      </c>
      <c r="AL935" s="26">
        <f>ROUND(AJ935*(AK935/100),2)</f>
        <v>0</v>
      </c>
      <c r="AM935" s="3" t="s">
        <v>110</v>
      </c>
    </row>
    <row r="936" spans="1:39" x14ac:dyDescent="0.25">
      <c r="A936" s="23"/>
      <c r="B936" s="24"/>
      <c r="C936" s="23"/>
      <c r="D936" s="23"/>
      <c r="E936" s="23"/>
      <c r="F936" s="23"/>
      <c r="G936" s="24"/>
      <c r="H936" s="23"/>
      <c r="I936" s="23"/>
      <c r="J936" s="23">
        <v>0</v>
      </c>
      <c r="K936" s="23">
        <v>0</v>
      </c>
      <c r="L936" s="23">
        <v>54</v>
      </c>
      <c r="M936" s="23" t="s">
        <v>59</v>
      </c>
      <c r="N936" s="25">
        <f>((J936*400)+(K936*100))+L936</f>
        <v>54</v>
      </c>
      <c r="O936" s="26">
        <v>3950</v>
      </c>
      <c r="P936" s="26">
        <f>N936*O936</f>
        <v>213300</v>
      </c>
      <c r="Q936" s="23">
        <v>1</v>
      </c>
      <c r="R936" s="23" t="s">
        <v>2969</v>
      </c>
      <c r="S936" s="27" t="s">
        <v>2970</v>
      </c>
      <c r="T936" s="23" t="s">
        <v>2971</v>
      </c>
      <c r="U936" s="23" t="s">
        <v>2976</v>
      </c>
      <c r="V936" s="24" t="s">
        <v>2978</v>
      </c>
      <c r="W936" s="23" t="s">
        <v>53</v>
      </c>
      <c r="X936" s="23" t="s">
        <v>49</v>
      </c>
      <c r="Y936" s="23" t="s">
        <v>50</v>
      </c>
      <c r="Z936" s="23">
        <v>216</v>
      </c>
      <c r="AA936" s="28">
        <v>100</v>
      </c>
      <c r="AB936" s="26">
        <v>2750</v>
      </c>
      <c r="AC936" s="26">
        <f>Z936*AB936</f>
        <v>594000</v>
      </c>
      <c r="AD936" s="28">
        <v>42</v>
      </c>
      <c r="AE936" s="28">
        <v>74</v>
      </c>
      <c r="AF936" s="26">
        <f>(AC936*(100-AE936))/100</f>
        <v>154440</v>
      </c>
      <c r="AG936" s="26">
        <f>P936+AF936</f>
        <v>367740</v>
      </c>
      <c r="AH936" s="26">
        <f>(AG936*AA936)/100</f>
        <v>367740</v>
      </c>
      <c r="AI936" s="26">
        <v>50000000</v>
      </c>
      <c r="AJ936" s="26">
        <f>IF((AI936-AH936) &gt; 1,0,IF((AI936-AH936)&lt;0,AH936-AI936,AI936-AH936))</f>
        <v>0</v>
      </c>
      <c r="AK936" s="26">
        <v>0.02</v>
      </c>
      <c r="AL936" s="26">
        <f>ROUND(AJ936*(AK936/100),2)</f>
        <v>0</v>
      </c>
      <c r="AM936" s="3" t="s">
        <v>83</v>
      </c>
    </row>
    <row r="937" spans="1:39" x14ac:dyDescent="0.25">
      <c r="A937" s="23"/>
      <c r="B937" s="24"/>
      <c r="C937" s="23"/>
      <c r="D937" s="23"/>
      <c r="E937" s="23"/>
      <c r="F937" s="23"/>
      <c r="G937" s="24"/>
      <c r="H937" s="23"/>
      <c r="I937" s="23"/>
      <c r="J937" s="23">
        <v>0</v>
      </c>
      <c r="K937" s="23">
        <v>0</v>
      </c>
      <c r="L937" s="23">
        <v>14</v>
      </c>
      <c r="M937" s="23" t="s">
        <v>59</v>
      </c>
      <c r="N937" s="25">
        <f>((J937*400)+(K937*100))+L937</f>
        <v>14</v>
      </c>
      <c r="O937" s="26">
        <v>3950</v>
      </c>
      <c r="P937" s="26">
        <f>N937*O937</f>
        <v>55300</v>
      </c>
      <c r="Q937" s="23">
        <v>1</v>
      </c>
      <c r="R937" s="23" t="s">
        <v>2969</v>
      </c>
      <c r="S937" s="27" t="s">
        <v>2970</v>
      </c>
      <c r="T937" s="23" t="s">
        <v>2971</v>
      </c>
      <c r="U937" s="23" t="s">
        <v>2976</v>
      </c>
      <c r="V937" s="24" t="s">
        <v>2979</v>
      </c>
      <c r="W937" s="23" t="s">
        <v>48</v>
      </c>
      <c r="X937" s="23" t="s">
        <v>49</v>
      </c>
      <c r="Y937" s="23" t="s">
        <v>50</v>
      </c>
      <c r="Z937" s="23">
        <v>56</v>
      </c>
      <c r="AA937" s="28">
        <v>100</v>
      </c>
      <c r="AB937" s="26">
        <v>8300</v>
      </c>
      <c r="AC937" s="26">
        <f>Z937*AB937</f>
        <v>464800</v>
      </c>
      <c r="AD937" s="28">
        <v>42</v>
      </c>
      <c r="AE937" s="28">
        <v>74</v>
      </c>
      <c r="AF937" s="26">
        <f>(AC937*(100-AE937))/100</f>
        <v>120848</v>
      </c>
      <c r="AG937" s="26">
        <f>P937+AF937</f>
        <v>176148</v>
      </c>
      <c r="AH937" s="26">
        <f>(AG937*AA937)/100</f>
        <v>176148</v>
      </c>
      <c r="AI937" s="26">
        <v>50000000</v>
      </c>
      <c r="AJ937" s="26">
        <f>IF((AI937-AH937) &gt; 1,0,IF((AI937-AH937)&lt;0,AH937-AI937,AI937-AH937))</f>
        <v>0</v>
      </c>
      <c r="AK937" s="26">
        <v>0.02</v>
      </c>
      <c r="AL937" s="26">
        <f>ROUND(AJ937*(AK937/100),2)</f>
        <v>0</v>
      </c>
      <c r="AM937" s="3" t="s">
        <v>83</v>
      </c>
    </row>
    <row r="938" spans="1:39" x14ac:dyDescent="0.25">
      <c r="A938" s="23"/>
      <c r="B938" s="24"/>
      <c r="C938" s="23"/>
      <c r="D938" s="23"/>
      <c r="E938" s="23"/>
      <c r="F938" s="23"/>
      <c r="G938" s="24"/>
      <c r="H938" s="23"/>
      <c r="I938" s="23"/>
      <c r="J938" s="23"/>
      <c r="K938" s="23"/>
      <c r="L938" s="23"/>
      <c r="M938" s="23"/>
      <c r="N938" s="25"/>
      <c r="O938" s="26"/>
      <c r="P938" s="26"/>
      <c r="Q938" s="23"/>
      <c r="R938" s="23"/>
      <c r="S938" s="27"/>
      <c r="T938" s="23"/>
      <c r="U938" s="23"/>
      <c r="V938" s="24"/>
      <c r="W938" s="23"/>
      <c r="X938" s="23"/>
      <c r="Y938" s="23"/>
      <c r="Z938" s="23"/>
      <c r="AA938" s="28"/>
      <c r="AB938" s="26"/>
      <c r="AC938" s="26"/>
      <c r="AD938" s="28"/>
      <c r="AE938" s="28"/>
      <c r="AF938" s="26"/>
      <c r="AG938" s="26" t="s">
        <v>60</v>
      </c>
      <c r="AH938" s="26">
        <f>SUM(AH934:AH937)</f>
        <v>3786105.5</v>
      </c>
      <c r="AI938" s="26"/>
      <c r="AJ938" s="26">
        <f>SUM(AJ934:AJ937)</f>
        <v>0</v>
      </c>
      <c r="AK938" s="26"/>
      <c r="AL938" s="26">
        <f>SUM(AL934:AL937)</f>
        <v>0</v>
      </c>
    </row>
    <row r="939" spans="1:39" x14ac:dyDescent="0.25">
      <c r="A939" s="23" t="s">
        <v>2980</v>
      </c>
      <c r="B939" s="24" t="s">
        <v>2981</v>
      </c>
      <c r="C939" s="23" t="s">
        <v>2982</v>
      </c>
      <c r="D939" s="23" t="s">
        <v>2983</v>
      </c>
      <c r="E939" s="23">
        <v>382</v>
      </c>
      <c r="F939" s="23" t="s">
        <v>2984</v>
      </c>
      <c r="G939" s="24" t="s">
        <v>2985</v>
      </c>
      <c r="H939" s="23" t="s">
        <v>43</v>
      </c>
      <c r="I939" s="23" t="s">
        <v>2986</v>
      </c>
      <c r="J939" s="23">
        <v>4</v>
      </c>
      <c r="K939" s="23">
        <v>2</v>
      </c>
      <c r="L939" s="23">
        <v>7.7</v>
      </c>
      <c r="M939" s="23" t="s">
        <v>75</v>
      </c>
      <c r="N939" s="25">
        <f>((J939*400)+(K939*100))+L939</f>
        <v>1807.7</v>
      </c>
      <c r="O939" s="26">
        <v>1500</v>
      </c>
      <c r="P939" s="26">
        <f>N939*O939</f>
        <v>2711550</v>
      </c>
      <c r="Q939" s="23"/>
      <c r="R939" s="23"/>
      <c r="S939" s="27"/>
      <c r="T939" s="23"/>
      <c r="U939" s="23"/>
      <c r="V939" s="24"/>
      <c r="W939" s="23"/>
      <c r="X939" s="23"/>
      <c r="Y939" s="23"/>
      <c r="Z939" s="23"/>
      <c r="AA939" s="28"/>
      <c r="AB939" s="26"/>
      <c r="AC939" s="26"/>
      <c r="AD939" s="28"/>
      <c r="AE939" s="28"/>
      <c r="AF939" s="26"/>
      <c r="AG939" s="26">
        <f>AF939+P939</f>
        <v>2711550</v>
      </c>
      <c r="AH939" s="26">
        <f>AG939</f>
        <v>2711550</v>
      </c>
      <c r="AI939" s="26">
        <v>50000000</v>
      </c>
      <c r="AJ939" s="26">
        <f>IF((AI939-AH939) &gt; 1,0,IF((AI939-AH939)&lt;0,AH939-AI939,AI939-AH939))</f>
        <v>0</v>
      </c>
      <c r="AK939" s="26">
        <v>0.01</v>
      </c>
      <c r="AL939" s="26">
        <f>AJ939*(AK939/100)</f>
        <v>0</v>
      </c>
    </row>
    <row r="940" spans="1:39" x14ac:dyDescent="0.25">
      <c r="A940" s="23"/>
      <c r="B940" s="24"/>
      <c r="C940" s="23"/>
      <c r="D940" s="23"/>
      <c r="E940" s="23">
        <v>383</v>
      </c>
      <c r="F940" s="23" t="s">
        <v>2987</v>
      </c>
      <c r="G940" s="24" t="s">
        <v>2988</v>
      </c>
      <c r="H940" s="23" t="s">
        <v>43</v>
      </c>
      <c r="I940" s="23" t="s">
        <v>2989</v>
      </c>
      <c r="J940" s="23">
        <v>0</v>
      </c>
      <c r="K940" s="23">
        <v>0</v>
      </c>
      <c r="L940" s="23">
        <v>13</v>
      </c>
      <c r="M940" s="23" t="s">
        <v>75</v>
      </c>
      <c r="N940" s="25">
        <f>((J940*400)+(K940*100))+L940</f>
        <v>13</v>
      </c>
      <c r="O940" s="26">
        <v>2500</v>
      </c>
      <c r="P940" s="26">
        <f>N940*O940</f>
        <v>32500</v>
      </c>
      <c r="Q940" s="23"/>
      <c r="R940" s="23"/>
      <c r="S940" s="27"/>
      <c r="T940" s="23"/>
      <c r="U940" s="23"/>
      <c r="V940" s="24"/>
      <c r="W940" s="23"/>
      <c r="X940" s="23"/>
      <c r="Y940" s="23"/>
      <c r="Z940" s="23"/>
      <c r="AA940" s="28"/>
      <c r="AB940" s="26"/>
      <c r="AC940" s="26"/>
      <c r="AD940" s="28"/>
      <c r="AE940" s="28"/>
      <c r="AF940" s="26"/>
      <c r="AG940" s="26">
        <f>AF940+P940</f>
        <v>32500</v>
      </c>
      <c r="AH940" s="26">
        <f>AG940</f>
        <v>32500</v>
      </c>
      <c r="AI940" s="26">
        <v>50000000</v>
      </c>
      <c r="AJ940" s="26">
        <f>IF((AI940-AH940) &gt; 1,0,IF((AI940-AH940)&lt;0,AH940-AI940,AI940-AH940))</f>
        <v>0</v>
      </c>
      <c r="AK940" s="26">
        <v>0.01</v>
      </c>
      <c r="AL940" s="26">
        <f>AJ940*(AK940/100)</f>
        <v>0</v>
      </c>
    </row>
    <row r="941" spans="1:39" x14ac:dyDescent="0.25">
      <c r="A941" s="23"/>
      <c r="B941" s="24"/>
      <c r="C941" s="23"/>
      <c r="D941" s="23"/>
      <c r="E941" s="23">
        <v>384</v>
      </c>
      <c r="F941" s="23" t="s">
        <v>2990</v>
      </c>
      <c r="G941" s="24" t="s">
        <v>2991</v>
      </c>
      <c r="H941" s="23" t="s">
        <v>43</v>
      </c>
      <c r="I941" s="23" t="s">
        <v>2992</v>
      </c>
      <c r="J941" s="23">
        <v>1</v>
      </c>
      <c r="K941" s="23">
        <v>3</v>
      </c>
      <c r="L941" s="23">
        <v>15</v>
      </c>
      <c r="M941" s="23" t="s">
        <v>75</v>
      </c>
      <c r="N941" s="25">
        <f>((J941*400)+(K941*100))+L941</f>
        <v>715</v>
      </c>
      <c r="O941" s="26">
        <v>3750</v>
      </c>
      <c r="P941" s="26">
        <f>N941*O941</f>
        <v>2681250</v>
      </c>
      <c r="Q941" s="23"/>
      <c r="R941" s="23"/>
      <c r="S941" s="27"/>
      <c r="T941" s="23"/>
      <c r="U941" s="23"/>
      <c r="V941" s="24"/>
      <c r="W941" s="23"/>
      <c r="X941" s="23"/>
      <c r="Y941" s="23"/>
      <c r="Z941" s="23"/>
      <c r="AA941" s="28"/>
      <c r="AB941" s="26"/>
      <c r="AC941" s="26"/>
      <c r="AD941" s="28"/>
      <c r="AE941" s="28"/>
      <c r="AF941" s="26"/>
      <c r="AG941" s="26">
        <f>AF941+P941</f>
        <v>2681250</v>
      </c>
      <c r="AH941" s="26">
        <f>AG941</f>
        <v>2681250</v>
      </c>
      <c r="AI941" s="26">
        <v>50000000</v>
      </c>
      <c r="AJ941" s="26">
        <f>IF((AI941-AH941) &gt; 1,0,IF((AI941-AH941)&lt;0,AH941-AI941,AI941-AH941))</f>
        <v>0</v>
      </c>
      <c r="AK941" s="26">
        <v>0.01</v>
      </c>
      <c r="AL941" s="26">
        <f>AJ941*(AK941/100)</f>
        <v>0</v>
      </c>
    </row>
    <row r="942" spans="1:39" x14ac:dyDescent="0.25">
      <c r="A942" s="23"/>
      <c r="B942" s="24"/>
      <c r="C942" s="23"/>
      <c r="D942" s="23"/>
      <c r="E942" s="23"/>
      <c r="F942" s="23"/>
      <c r="G942" s="24"/>
      <c r="H942" s="23"/>
      <c r="I942" s="23"/>
      <c r="J942" s="23"/>
      <c r="K942" s="23"/>
      <c r="L942" s="23"/>
      <c r="M942" s="23"/>
      <c r="N942" s="25"/>
      <c r="O942" s="26"/>
      <c r="P942" s="26"/>
      <c r="Q942" s="23"/>
      <c r="R942" s="23"/>
      <c r="S942" s="27"/>
      <c r="T942" s="23"/>
      <c r="U942" s="23"/>
      <c r="V942" s="24"/>
      <c r="W942" s="23"/>
      <c r="X942" s="23"/>
      <c r="Y942" s="23"/>
      <c r="Z942" s="23"/>
      <c r="AA942" s="28"/>
      <c r="AB942" s="26"/>
      <c r="AC942" s="26"/>
      <c r="AD942" s="28"/>
      <c r="AE942" s="28"/>
      <c r="AF942" s="26"/>
      <c r="AG942" s="26" t="s">
        <v>60</v>
      </c>
      <c r="AH942" s="26">
        <f>SUM(AH939:AH941)</f>
        <v>5425300</v>
      </c>
      <c r="AI942" s="26"/>
      <c r="AJ942" s="26">
        <f>SUM(AJ939:AJ941)</f>
        <v>0</v>
      </c>
      <c r="AK942" s="26"/>
      <c r="AL942" s="26">
        <f>SUM(AL939:AL941)</f>
        <v>0</v>
      </c>
    </row>
    <row r="943" spans="1:39" x14ac:dyDescent="0.25">
      <c r="A943" s="23" t="s">
        <v>2993</v>
      </c>
      <c r="B943" s="24" t="s">
        <v>2994</v>
      </c>
      <c r="C943" s="23" t="s">
        <v>2995</v>
      </c>
      <c r="D943" s="23" t="s">
        <v>2996</v>
      </c>
      <c r="E943" s="23">
        <v>385</v>
      </c>
      <c r="F943" s="23" t="s">
        <v>2997</v>
      </c>
      <c r="G943" s="24" t="s">
        <v>2998</v>
      </c>
      <c r="H943" s="23" t="s">
        <v>43</v>
      </c>
      <c r="I943" s="23" t="s">
        <v>2999</v>
      </c>
      <c r="J943" s="23">
        <v>0</v>
      </c>
      <c r="K943" s="23">
        <v>3</v>
      </c>
      <c r="L943" s="23">
        <v>41.44</v>
      </c>
      <c r="M943" s="23" t="s">
        <v>255</v>
      </c>
      <c r="N943" s="25">
        <f>((J943*400)+(K943*100))+L943</f>
        <v>341.44</v>
      </c>
      <c r="O943" s="26">
        <v>4400</v>
      </c>
      <c r="P943" s="26">
        <f>N943*O943</f>
        <v>1502336</v>
      </c>
      <c r="Q943" s="23">
        <v>1</v>
      </c>
      <c r="R943" s="23" t="s">
        <v>3000</v>
      </c>
      <c r="S943" s="27" t="s">
        <v>3001</v>
      </c>
      <c r="T943" s="23" t="s">
        <v>3002</v>
      </c>
      <c r="U943" s="23" t="s">
        <v>3003</v>
      </c>
      <c r="V943" s="24" t="s">
        <v>3004</v>
      </c>
      <c r="W943" s="23" t="s">
        <v>48</v>
      </c>
      <c r="X943" s="23" t="s">
        <v>49</v>
      </c>
      <c r="Y943" s="23" t="s">
        <v>261</v>
      </c>
      <c r="Z943" s="23">
        <v>144</v>
      </c>
      <c r="AA943" s="28">
        <v>100</v>
      </c>
      <c r="AB943" s="26">
        <v>8300</v>
      </c>
      <c r="AC943" s="26">
        <f>Z943*AB943</f>
        <v>1195200</v>
      </c>
      <c r="AD943" s="28">
        <v>3</v>
      </c>
      <c r="AE943" s="28">
        <v>3</v>
      </c>
      <c r="AF943" s="26">
        <f>(AC943*(100-AE943))/100</f>
        <v>1159344</v>
      </c>
      <c r="AG943" s="26">
        <f>P943+AF943</f>
        <v>2661680</v>
      </c>
      <c r="AH943" s="26">
        <f>(AG943*AA943)/100</f>
        <v>2661680</v>
      </c>
      <c r="AI943" s="26">
        <f>IF(AF943&lt;=10000000,AF943,10000000)</f>
        <v>1159344</v>
      </c>
      <c r="AJ943" s="26">
        <f>IF((AI943-AH943) &gt; 1,0,IF((AI943-AH943)&lt;0,AH943-AI943,AI943-AH943))</f>
        <v>1502336</v>
      </c>
      <c r="AK943" s="26">
        <v>0.02</v>
      </c>
      <c r="AL943" s="26">
        <f>ROUND(AJ943*(AK943/100),2)</f>
        <v>300.47000000000003</v>
      </c>
      <c r="AM943" s="3" t="s">
        <v>51</v>
      </c>
    </row>
    <row r="944" spans="1:39" x14ac:dyDescent="0.25">
      <c r="A944" s="23"/>
      <c r="B944" s="24"/>
      <c r="C944" s="23"/>
      <c r="D944" s="23"/>
      <c r="E944" s="23"/>
      <c r="F944" s="23"/>
      <c r="G944" s="24"/>
      <c r="H944" s="23"/>
      <c r="I944" s="23"/>
      <c r="J944" s="23">
        <v>0</v>
      </c>
      <c r="K944" s="23">
        <v>0</v>
      </c>
      <c r="L944" s="23">
        <v>3.38</v>
      </c>
      <c r="M944" s="23" t="s">
        <v>255</v>
      </c>
      <c r="N944" s="25">
        <f>((J944*400)+(K944*100))+L944</f>
        <v>3.38</v>
      </c>
      <c r="O944" s="26">
        <v>4400</v>
      </c>
      <c r="P944" s="26">
        <f>N944*O944</f>
        <v>14872</v>
      </c>
      <c r="Q944" s="23">
        <v>1</v>
      </c>
      <c r="R944" s="23" t="s">
        <v>3000</v>
      </c>
      <c r="S944" s="27" t="s">
        <v>3001</v>
      </c>
      <c r="T944" s="23" t="s">
        <v>3002</v>
      </c>
      <c r="U944" s="23" t="s">
        <v>3003</v>
      </c>
      <c r="V944" s="24" t="s">
        <v>3005</v>
      </c>
      <c r="W944" s="23" t="s">
        <v>53</v>
      </c>
      <c r="X944" s="23" t="s">
        <v>49</v>
      </c>
      <c r="Y944" s="23" t="s">
        <v>261</v>
      </c>
      <c r="Z944" s="23">
        <v>13.5</v>
      </c>
      <c r="AA944" s="28">
        <v>100</v>
      </c>
      <c r="AB944" s="26">
        <v>2750</v>
      </c>
      <c r="AC944" s="26">
        <f>Z944*AB944</f>
        <v>37125</v>
      </c>
      <c r="AD944" s="28">
        <v>22</v>
      </c>
      <c r="AE944" s="28">
        <v>34</v>
      </c>
      <c r="AF944" s="26">
        <f>(AC944*(100-AE944))/100</f>
        <v>24502.5</v>
      </c>
      <c r="AG944" s="26">
        <f>P944+AF944</f>
        <v>39374.5</v>
      </c>
      <c r="AH944" s="26">
        <f>(AG944*AA944)/100</f>
        <v>39374.5</v>
      </c>
      <c r="AI944" s="26">
        <f>IF(AF944&lt;=10000000,AF944,10000000)</f>
        <v>24502.5</v>
      </c>
      <c r="AJ944" s="26">
        <f>IF((AI944-AH944) &gt; 1,0,IF((AI944-AH944)&lt;0,AH944-AI944,AI944-AH944))</f>
        <v>14872</v>
      </c>
      <c r="AK944" s="26">
        <v>0.02</v>
      </c>
      <c r="AL944" s="26">
        <f>ROUND(AJ944*(AK944/100),2)</f>
        <v>2.97</v>
      </c>
      <c r="AM944" s="3" t="s">
        <v>83</v>
      </c>
    </row>
    <row r="945" spans="1:39" x14ac:dyDescent="0.25">
      <c r="A945" s="23"/>
      <c r="B945" s="24"/>
      <c r="C945" s="23"/>
      <c r="D945" s="23"/>
      <c r="E945" s="23"/>
      <c r="F945" s="23"/>
      <c r="G945" s="24"/>
      <c r="H945" s="23"/>
      <c r="I945" s="23"/>
      <c r="J945" s="23">
        <v>0</v>
      </c>
      <c r="K945" s="23">
        <v>0</v>
      </c>
      <c r="L945" s="23">
        <v>6.56</v>
      </c>
      <c r="M945" s="23" t="s">
        <v>255</v>
      </c>
      <c r="N945" s="25">
        <f>((J945*400)+(K945*100))+L945</f>
        <v>6.56</v>
      </c>
      <c r="O945" s="26">
        <v>4400</v>
      </c>
      <c r="P945" s="26">
        <f>N945*O945</f>
        <v>28864</v>
      </c>
      <c r="Q945" s="23">
        <v>1</v>
      </c>
      <c r="R945" s="23" t="s">
        <v>3000</v>
      </c>
      <c r="S945" s="27" t="s">
        <v>3001</v>
      </c>
      <c r="T945" s="23" t="s">
        <v>3002</v>
      </c>
      <c r="U945" s="23" t="s">
        <v>3003</v>
      </c>
      <c r="V945" s="24" t="s">
        <v>3006</v>
      </c>
      <c r="W945" s="23" t="s">
        <v>53</v>
      </c>
      <c r="X945" s="23" t="s">
        <v>49</v>
      </c>
      <c r="Y945" s="23" t="s">
        <v>261</v>
      </c>
      <c r="Z945" s="23">
        <v>26.25</v>
      </c>
      <c r="AA945" s="28">
        <v>100</v>
      </c>
      <c r="AB945" s="26">
        <v>2750</v>
      </c>
      <c r="AC945" s="26">
        <f>Z945*AB945</f>
        <v>72187.5</v>
      </c>
      <c r="AD945" s="28">
        <v>22</v>
      </c>
      <c r="AE945" s="28">
        <v>34</v>
      </c>
      <c r="AF945" s="26">
        <f>(AC945*(100-AE945))/100</f>
        <v>47643.75</v>
      </c>
      <c r="AG945" s="26">
        <f>P945+AF945</f>
        <v>76507.75</v>
      </c>
      <c r="AH945" s="26">
        <f>(AG945*AA945)/100</f>
        <v>76507.75</v>
      </c>
      <c r="AI945" s="26">
        <f>IF(AF945&lt;=10000000,AF945,10000000)</f>
        <v>47643.75</v>
      </c>
      <c r="AJ945" s="26">
        <f>IF((AI945-AH945) &gt; 1,0,IF((AI945-AH945)&lt;0,AH945-AI945,AI945-AH945))</f>
        <v>28864</v>
      </c>
      <c r="AK945" s="26">
        <v>0.02</v>
      </c>
      <c r="AL945" s="26">
        <f>ROUND(AJ945*(AK945/100),2)</f>
        <v>5.77</v>
      </c>
      <c r="AM945" s="3" t="s">
        <v>83</v>
      </c>
    </row>
    <row r="946" spans="1:39" x14ac:dyDescent="0.25">
      <c r="A946" s="23"/>
      <c r="B946" s="24"/>
      <c r="C946" s="23"/>
      <c r="D946" s="23"/>
      <c r="E946" s="23"/>
      <c r="F946" s="23"/>
      <c r="G946" s="24"/>
      <c r="H946" s="23"/>
      <c r="I946" s="23"/>
      <c r="J946" s="23">
        <v>0</v>
      </c>
      <c r="K946" s="23">
        <v>0</v>
      </c>
      <c r="L946" s="23">
        <v>4.5</v>
      </c>
      <c r="M946" s="23" t="s">
        <v>255</v>
      </c>
      <c r="N946" s="25">
        <f>((J946*400)+(K946*100))+L946</f>
        <v>4.5</v>
      </c>
      <c r="O946" s="26">
        <v>4400</v>
      </c>
      <c r="P946" s="26">
        <f>N946*O946</f>
        <v>19800</v>
      </c>
      <c r="Q946" s="23">
        <v>1</v>
      </c>
      <c r="R946" s="23" t="s">
        <v>3000</v>
      </c>
      <c r="S946" s="27" t="s">
        <v>3001</v>
      </c>
      <c r="T946" s="23" t="s">
        <v>3002</v>
      </c>
      <c r="U946" s="23" t="s">
        <v>3003</v>
      </c>
      <c r="V946" s="24" t="s">
        <v>3007</v>
      </c>
      <c r="W946" s="23" t="s">
        <v>48</v>
      </c>
      <c r="X946" s="23" t="s">
        <v>49</v>
      </c>
      <c r="Y946" s="23" t="s">
        <v>261</v>
      </c>
      <c r="Z946" s="23">
        <v>18</v>
      </c>
      <c r="AA946" s="28">
        <v>100</v>
      </c>
      <c r="AB946" s="26">
        <v>8300</v>
      </c>
      <c r="AC946" s="26">
        <f>Z946*AB946</f>
        <v>149400</v>
      </c>
      <c r="AD946" s="28">
        <v>3</v>
      </c>
      <c r="AE946" s="28">
        <v>3</v>
      </c>
      <c r="AF946" s="26">
        <f>(AC946*(100-AE946))/100</f>
        <v>144918</v>
      </c>
      <c r="AG946" s="26">
        <f>P946+AF946</f>
        <v>164718</v>
      </c>
      <c r="AH946" s="26">
        <f>(AG946*AA946)/100</f>
        <v>164718</v>
      </c>
      <c r="AI946" s="26">
        <f>IF(AF946&lt;=10000000,AF946,10000000)</f>
        <v>144918</v>
      </c>
      <c r="AJ946" s="26">
        <f>IF((AI946-AH946) &gt; 1,0,IF((AI946-AH946)&lt;0,AH946-AI946,AI946-AH946))</f>
        <v>19800</v>
      </c>
      <c r="AK946" s="26">
        <v>0.02</v>
      </c>
      <c r="AL946" s="26">
        <f>ROUND(AJ946*(AK946/100),2)</f>
        <v>3.96</v>
      </c>
      <c r="AM946" s="3" t="s">
        <v>159</v>
      </c>
    </row>
    <row r="947" spans="1:39" x14ac:dyDescent="0.25">
      <c r="A947" s="23"/>
      <c r="B947" s="24"/>
      <c r="C947" s="23"/>
      <c r="D947" s="23"/>
      <c r="E947" s="23"/>
      <c r="F947" s="23"/>
      <c r="G947" s="24"/>
      <c r="H947" s="23"/>
      <c r="I947" s="23"/>
      <c r="J947" s="23">
        <v>0</v>
      </c>
      <c r="K947" s="23">
        <v>0</v>
      </c>
      <c r="L947" s="23">
        <v>44.12</v>
      </c>
      <c r="M947" s="23" t="s">
        <v>255</v>
      </c>
      <c r="N947" s="25">
        <f>((J947*400)+(K947*100))+L947</f>
        <v>44.12</v>
      </c>
      <c r="O947" s="26">
        <v>4400</v>
      </c>
      <c r="P947" s="26">
        <f>N947*O947</f>
        <v>194128</v>
      </c>
      <c r="Q947" s="23">
        <v>1</v>
      </c>
      <c r="R947" s="23" t="s">
        <v>3008</v>
      </c>
      <c r="S947" s="27" t="s">
        <v>3009</v>
      </c>
      <c r="T947" s="23" t="s">
        <v>3010</v>
      </c>
      <c r="U947" s="23" t="s">
        <v>3011</v>
      </c>
      <c r="V947" s="24" t="s">
        <v>3012</v>
      </c>
      <c r="W947" s="23" t="s">
        <v>48</v>
      </c>
      <c r="X947" s="23" t="s">
        <v>49</v>
      </c>
      <c r="Y947" s="23" t="s">
        <v>261</v>
      </c>
      <c r="Z947" s="23">
        <v>25</v>
      </c>
      <c r="AA947" s="28">
        <v>100</v>
      </c>
      <c r="AB947" s="26">
        <v>8300</v>
      </c>
      <c r="AC947" s="26">
        <f>Z947*AB947</f>
        <v>207500</v>
      </c>
      <c r="AD947" s="28">
        <v>17</v>
      </c>
      <c r="AE947" s="28">
        <v>24</v>
      </c>
      <c r="AF947" s="26">
        <f>(AC947*(100-AE947))/100</f>
        <v>157700</v>
      </c>
      <c r="AG947" s="26">
        <f>P947+AF947</f>
        <v>351828</v>
      </c>
      <c r="AH947" s="26">
        <f>(AG947*AA947)/100</f>
        <v>351828</v>
      </c>
      <c r="AI947" s="26">
        <f>IF(AF947&lt;=10000000,AF947,10000000)</f>
        <v>157700</v>
      </c>
      <c r="AJ947" s="26">
        <f>IF((AI947-AH947) &gt; 1,0,IF((AI947-AH947)&lt;0,AH947-AI947,AI947-AH947))</f>
        <v>194128</v>
      </c>
      <c r="AK947" s="26">
        <v>0.02</v>
      </c>
      <c r="AL947" s="26">
        <f>ROUND(AJ947*(AK947/100),2)</f>
        <v>38.83</v>
      </c>
      <c r="AM947" s="3" t="s">
        <v>51</v>
      </c>
    </row>
    <row r="948" spans="1:39" x14ac:dyDescent="0.25">
      <c r="A948" s="23"/>
      <c r="B948" s="24"/>
      <c r="C948" s="23"/>
      <c r="D948" s="23"/>
      <c r="E948" s="23"/>
      <c r="F948" s="23"/>
      <c r="G948" s="24"/>
      <c r="H948" s="23"/>
      <c r="I948" s="23"/>
      <c r="J948" s="23"/>
      <c r="K948" s="23"/>
      <c r="L948" s="23"/>
      <c r="M948" s="23"/>
      <c r="N948" s="25"/>
      <c r="O948" s="26"/>
      <c r="P948" s="26"/>
      <c r="Q948" s="23"/>
      <c r="R948" s="23"/>
      <c r="S948" s="27"/>
      <c r="T948" s="23"/>
      <c r="U948" s="23"/>
      <c r="V948" s="24"/>
      <c r="W948" s="23"/>
      <c r="X948" s="23"/>
      <c r="Y948" s="23"/>
      <c r="Z948" s="23"/>
      <c r="AA948" s="28"/>
      <c r="AB948" s="26"/>
      <c r="AC948" s="26"/>
      <c r="AD948" s="28"/>
      <c r="AE948" s="28"/>
      <c r="AF948" s="26"/>
      <c r="AG948" s="26" t="s">
        <v>60</v>
      </c>
      <c r="AH948" s="26">
        <f>SUM(AH943:AH947)</f>
        <v>3294108.25</v>
      </c>
      <c r="AI948" s="26"/>
      <c r="AJ948" s="26">
        <f>SUM(AJ943:AJ947)</f>
        <v>1760000</v>
      </c>
      <c r="AK948" s="26"/>
      <c r="AL948" s="26">
        <f>SUM(AL943:AL947)</f>
        <v>352</v>
      </c>
    </row>
    <row r="949" spans="1:39" x14ac:dyDescent="0.25">
      <c r="A949" s="23" t="s">
        <v>3013</v>
      </c>
      <c r="B949" s="24" t="s">
        <v>3014</v>
      </c>
      <c r="C949" s="23" t="s">
        <v>3015</v>
      </c>
      <c r="D949" s="23" t="s">
        <v>3016</v>
      </c>
      <c r="E949" s="23">
        <v>386</v>
      </c>
      <c r="F949" s="23" t="s">
        <v>3017</v>
      </c>
      <c r="G949" s="24" t="s">
        <v>3018</v>
      </c>
      <c r="H949" s="23" t="s">
        <v>43</v>
      </c>
      <c r="I949" s="23" t="s">
        <v>3019</v>
      </c>
      <c r="J949" s="23">
        <v>0</v>
      </c>
      <c r="K949" s="23">
        <v>2</v>
      </c>
      <c r="L949" s="23">
        <v>84</v>
      </c>
      <c r="M949" s="23" t="s">
        <v>59</v>
      </c>
      <c r="N949" s="25">
        <f>((J949*400)+(K949*100))+L949</f>
        <v>284</v>
      </c>
      <c r="O949" s="26">
        <v>4500</v>
      </c>
      <c r="P949" s="26">
        <f>N949*O949</f>
        <v>1278000</v>
      </c>
      <c r="Q949" s="23">
        <v>1</v>
      </c>
      <c r="R949" s="23" t="s">
        <v>3020</v>
      </c>
      <c r="S949" s="27" t="s">
        <v>3021</v>
      </c>
      <c r="T949" s="23" t="s">
        <v>3022</v>
      </c>
      <c r="U949" s="23" t="s">
        <v>3023</v>
      </c>
      <c r="V949" s="24" t="s">
        <v>3024</v>
      </c>
      <c r="W949" s="23" t="s">
        <v>142</v>
      </c>
      <c r="X949" s="23" t="s">
        <v>143</v>
      </c>
      <c r="Y949" s="23" t="s">
        <v>261</v>
      </c>
      <c r="Z949" s="23">
        <v>316.5</v>
      </c>
      <c r="AA949" s="28">
        <v>100</v>
      </c>
      <c r="AB949" s="26">
        <v>7950</v>
      </c>
      <c r="AC949" s="26">
        <f>Z949*AB949</f>
        <v>2516175</v>
      </c>
      <c r="AD949" s="28">
        <v>36</v>
      </c>
      <c r="AE949" s="28">
        <v>85</v>
      </c>
      <c r="AF949" s="26">
        <f>(AC949*(100-AE949))/100</f>
        <v>377426.25</v>
      </c>
      <c r="AG949" s="26">
        <f>P949+AF949</f>
        <v>1655426.25</v>
      </c>
      <c r="AH949" s="26">
        <f>(AG949*AA949)/100</f>
        <v>1655426.25</v>
      </c>
      <c r="AI949" s="26">
        <f>IF(AF949&lt;=10000000,AF949,10000000)</f>
        <v>377426.25</v>
      </c>
      <c r="AJ949" s="26">
        <f>IF((AI949-AH949) &gt; 1,0,IF((AI949-AH949)&lt;0,AH949-AI949,AI949-AH949))</f>
        <v>1278000</v>
      </c>
      <c r="AK949" s="26">
        <v>0.02</v>
      </c>
      <c r="AL949" s="26">
        <f>ROUND(AJ949*(AK949/100),2)</f>
        <v>255.6</v>
      </c>
      <c r="AM949" s="3" t="s">
        <v>110</v>
      </c>
    </row>
    <row r="950" spans="1:39" x14ac:dyDescent="0.25">
      <c r="A950" s="23"/>
      <c r="B950" s="24"/>
      <c r="C950" s="23"/>
      <c r="D950" s="23"/>
      <c r="E950" s="23"/>
      <c r="F950" s="23"/>
      <c r="G950" s="24"/>
      <c r="H950" s="23"/>
      <c r="I950" s="23"/>
      <c r="J950" s="23"/>
      <c r="K950" s="23"/>
      <c r="L950" s="23"/>
      <c r="M950" s="23"/>
      <c r="N950" s="25"/>
      <c r="O950" s="26"/>
      <c r="P950" s="26"/>
      <c r="Q950" s="23"/>
      <c r="R950" s="23"/>
      <c r="S950" s="27"/>
      <c r="T950" s="23"/>
      <c r="U950" s="23"/>
      <c r="V950" s="24"/>
      <c r="W950" s="23"/>
      <c r="X950" s="23"/>
      <c r="Y950" s="23"/>
      <c r="Z950" s="23"/>
      <c r="AA950" s="28"/>
      <c r="AB950" s="26"/>
      <c r="AC950" s="26"/>
      <c r="AD950" s="28"/>
      <c r="AE950" s="28"/>
      <c r="AF950" s="26"/>
      <c r="AG950" s="26" t="s">
        <v>60</v>
      </c>
      <c r="AH950" s="26">
        <f>AH949</f>
        <v>1655426.25</v>
      </c>
      <c r="AI950" s="26"/>
      <c r="AJ950" s="26">
        <f>AJ949</f>
        <v>1278000</v>
      </c>
      <c r="AK950" s="26"/>
      <c r="AL950" s="26">
        <f>AL949</f>
        <v>255.6</v>
      </c>
    </row>
    <row r="951" spans="1:39" x14ac:dyDescent="0.25">
      <c r="A951" s="23" t="s">
        <v>3025</v>
      </c>
      <c r="B951" s="24" t="s">
        <v>3026</v>
      </c>
      <c r="C951" s="23" t="s">
        <v>3027</v>
      </c>
      <c r="D951" s="23" t="s">
        <v>3028</v>
      </c>
      <c r="E951" s="23">
        <v>387</v>
      </c>
      <c r="F951" s="23" t="s">
        <v>3029</v>
      </c>
      <c r="G951" s="24" t="s">
        <v>3030</v>
      </c>
      <c r="H951" s="23" t="s">
        <v>43</v>
      </c>
      <c r="I951" s="23" t="s">
        <v>3031</v>
      </c>
      <c r="J951" s="23">
        <v>0</v>
      </c>
      <c r="K951" s="23">
        <v>0</v>
      </c>
      <c r="L951" s="23">
        <v>15</v>
      </c>
      <c r="M951" s="23" t="s">
        <v>59</v>
      </c>
      <c r="N951" s="25">
        <f>((J951*400)+(K951*100))+L951</f>
        <v>15</v>
      </c>
      <c r="O951" s="26">
        <v>4500</v>
      </c>
      <c r="P951" s="26">
        <f>N951*O951</f>
        <v>67500</v>
      </c>
      <c r="Q951" s="23">
        <v>1</v>
      </c>
      <c r="R951" s="23" t="s">
        <v>3025</v>
      </c>
      <c r="S951" s="27" t="s">
        <v>3026</v>
      </c>
      <c r="T951" s="23" t="s">
        <v>3027</v>
      </c>
      <c r="U951" s="23" t="s">
        <v>3032</v>
      </c>
      <c r="V951" s="24" t="s">
        <v>3033</v>
      </c>
      <c r="W951" s="23" t="s">
        <v>53</v>
      </c>
      <c r="X951" s="23" t="s">
        <v>49</v>
      </c>
      <c r="Y951" s="23" t="s">
        <v>50</v>
      </c>
      <c r="Z951" s="23">
        <v>50</v>
      </c>
      <c r="AA951" s="28">
        <v>100</v>
      </c>
      <c r="AB951" s="26">
        <v>2750</v>
      </c>
      <c r="AC951" s="26">
        <f>Z951*AB951</f>
        <v>137500</v>
      </c>
      <c r="AD951" s="28">
        <v>22</v>
      </c>
      <c r="AE951" s="28">
        <v>34</v>
      </c>
      <c r="AF951" s="26">
        <f>(AC951*(100-AE951))/100</f>
        <v>90750</v>
      </c>
      <c r="AG951" s="26">
        <f>P951+AF951</f>
        <v>158250</v>
      </c>
      <c r="AH951" s="26">
        <f>(AG951*AA951)/100</f>
        <v>158250</v>
      </c>
      <c r="AI951" s="26">
        <v>50000000</v>
      </c>
      <c r="AJ951" s="26">
        <f>IF((AI951-AH951) &gt; 1,0,IF((AI951-AH951)&lt;0,AH951-AI951,AI951-AH951))</f>
        <v>0</v>
      </c>
      <c r="AK951" s="26">
        <v>0.02</v>
      </c>
      <c r="AL951" s="26">
        <f>ROUND(AJ951*(AK951/100),2)</f>
        <v>0</v>
      </c>
      <c r="AM951" s="3" t="s">
        <v>83</v>
      </c>
    </row>
    <row r="952" spans="1:39" x14ac:dyDescent="0.25">
      <c r="A952" s="23"/>
      <c r="B952" s="24"/>
      <c r="C952" s="23"/>
      <c r="D952" s="23"/>
      <c r="E952" s="23"/>
      <c r="F952" s="23"/>
      <c r="G952" s="24"/>
      <c r="H952" s="23"/>
      <c r="I952" s="23"/>
      <c r="J952" s="23"/>
      <c r="K952" s="23"/>
      <c r="L952" s="23"/>
      <c r="M952" s="23"/>
      <c r="N952" s="25"/>
      <c r="O952" s="26"/>
      <c r="P952" s="26"/>
      <c r="Q952" s="23"/>
      <c r="R952" s="23"/>
      <c r="S952" s="27"/>
      <c r="T952" s="23"/>
      <c r="U952" s="23"/>
      <c r="V952" s="24"/>
      <c r="W952" s="23"/>
      <c r="X952" s="23"/>
      <c r="Y952" s="23"/>
      <c r="Z952" s="23"/>
      <c r="AA952" s="28"/>
      <c r="AB952" s="26"/>
      <c r="AC952" s="26"/>
      <c r="AD952" s="28"/>
      <c r="AE952" s="28"/>
      <c r="AF952" s="26"/>
      <c r="AG952" s="26" t="s">
        <v>60</v>
      </c>
      <c r="AH952" s="26">
        <f>AH951</f>
        <v>158250</v>
      </c>
      <c r="AI952" s="26"/>
      <c r="AJ952" s="26">
        <f>AJ951</f>
        <v>0</v>
      </c>
      <c r="AK952" s="26"/>
      <c r="AL952" s="26">
        <f>AL951</f>
        <v>0</v>
      </c>
    </row>
    <row r="953" spans="1:39" x14ac:dyDescent="0.25">
      <c r="A953" s="23" t="s">
        <v>3034</v>
      </c>
      <c r="B953" s="24" t="s">
        <v>3035</v>
      </c>
      <c r="C953" s="23" t="s">
        <v>3036</v>
      </c>
      <c r="D953" s="23" t="s">
        <v>3037</v>
      </c>
      <c r="E953" s="23">
        <v>388</v>
      </c>
      <c r="F953" s="23" t="s">
        <v>3038</v>
      </c>
      <c r="G953" s="24" t="s">
        <v>3039</v>
      </c>
      <c r="H953" s="23" t="s">
        <v>43</v>
      </c>
      <c r="I953" s="23" t="s">
        <v>3040</v>
      </c>
      <c r="J953" s="23">
        <v>8</v>
      </c>
      <c r="K953" s="23">
        <v>1</v>
      </c>
      <c r="L953" s="23">
        <v>10.93</v>
      </c>
      <c r="M953" s="23" t="s">
        <v>75</v>
      </c>
      <c r="N953" s="25">
        <f t="shared" ref="N953:N958" si="143">((J953*400)+(K953*100))+L953</f>
        <v>3310.93</v>
      </c>
      <c r="O953" s="26">
        <v>4400</v>
      </c>
      <c r="P953" s="26">
        <f t="shared" ref="P953:P958" si="144">N953*O953</f>
        <v>14568092</v>
      </c>
      <c r="Q953" s="23"/>
      <c r="R953" s="23"/>
      <c r="S953" s="27"/>
      <c r="T953" s="23"/>
      <c r="U953" s="23"/>
      <c r="V953" s="24"/>
      <c r="W953" s="23"/>
      <c r="X953" s="23"/>
      <c r="Y953" s="23"/>
      <c r="Z953" s="23"/>
      <c r="AA953" s="28"/>
      <c r="AB953" s="26"/>
      <c r="AC953" s="26"/>
      <c r="AD953" s="28"/>
      <c r="AE953" s="28"/>
      <c r="AF953" s="26"/>
      <c r="AG953" s="26">
        <f>AF953+P953</f>
        <v>14568092</v>
      </c>
      <c r="AH953" s="26">
        <f>AG953</f>
        <v>14568092</v>
      </c>
      <c r="AI953" s="26">
        <v>50000000</v>
      </c>
      <c r="AJ953" s="26">
        <f t="shared" ref="AJ953:AJ963" si="145">IF((AI953-AH953) &gt; 1,0,IF((AI953-AH953)&lt;0,AH953-AI953,AI953-AH953))</f>
        <v>0</v>
      </c>
      <c r="AK953" s="26">
        <v>0.01</v>
      </c>
      <c r="AL953" s="26">
        <f>AJ953*(AK953/100)</f>
        <v>0</v>
      </c>
    </row>
    <row r="954" spans="1:39" x14ac:dyDescent="0.25">
      <c r="A954" s="23"/>
      <c r="B954" s="24"/>
      <c r="C954" s="23"/>
      <c r="D954" s="23"/>
      <c r="E954" s="23"/>
      <c r="F954" s="23"/>
      <c r="G954" s="24"/>
      <c r="H954" s="23"/>
      <c r="I954" s="23"/>
      <c r="J954" s="23">
        <v>0</v>
      </c>
      <c r="K954" s="23">
        <v>0</v>
      </c>
      <c r="L954" s="23">
        <v>53.5</v>
      </c>
      <c r="M954" s="23" t="s">
        <v>91</v>
      </c>
      <c r="N954" s="25">
        <f t="shared" si="143"/>
        <v>53.5</v>
      </c>
      <c r="O954" s="26">
        <v>4400</v>
      </c>
      <c r="P954" s="26">
        <f t="shared" si="144"/>
        <v>235400</v>
      </c>
      <c r="Q954" s="23">
        <v>1</v>
      </c>
      <c r="R954" s="23" t="s">
        <v>3041</v>
      </c>
      <c r="S954" s="27"/>
      <c r="T954" s="23" t="s">
        <v>3042</v>
      </c>
      <c r="U954" s="23" t="s">
        <v>3043</v>
      </c>
      <c r="V954" s="24" t="s">
        <v>3044</v>
      </c>
      <c r="W954" s="23" t="s">
        <v>584</v>
      </c>
      <c r="X954" s="23" t="s">
        <v>49</v>
      </c>
      <c r="Y954" s="23" t="s">
        <v>54</v>
      </c>
      <c r="Z954" s="23">
        <v>214</v>
      </c>
      <c r="AA954" s="28">
        <v>100</v>
      </c>
      <c r="AB954" s="26">
        <v>7300</v>
      </c>
      <c r="AC954" s="26">
        <f t="shared" ref="AC954:AC963" si="146">Z954*AB954</f>
        <v>1562200</v>
      </c>
      <c r="AD954" s="28">
        <v>4</v>
      </c>
      <c r="AE954" s="28">
        <v>4</v>
      </c>
      <c r="AF954" s="26">
        <f t="shared" ref="AF954:AF963" si="147">(AC954*(100-AE954))/100</f>
        <v>1499712</v>
      </c>
      <c r="AG954" s="26">
        <f>P954+AF954</f>
        <v>1735112</v>
      </c>
      <c r="AH954" s="26">
        <f t="shared" ref="AH954:AH963" si="148">(AG954*AA954)/100</f>
        <v>1735112</v>
      </c>
      <c r="AI954" s="26">
        <v>0</v>
      </c>
      <c r="AJ954" s="26">
        <f t="shared" si="145"/>
        <v>1735112</v>
      </c>
      <c r="AK954" s="26">
        <v>0.3</v>
      </c>
      <c r="AL954" s="26">
        <f t="shared" ref="AL954:AL963" si="149">ROUND(AJ954*(AK954/100),2)</f>
        <v>5205.34</v>
      </c>
      <c r="AM954" s="3" t="s">
        <v>3045</v>
      </c>
    </row>
    <row r="955" spans="1:39" x14ac:dyDescent="0.25">
      <c r="A955" s="23"/>
      <c r="B955" s="24"/>
      <c r="C955" s="23"/>
      <c r="D955" s="23"/>
      <c r="E955" s="23"/>
      <c r="F955" s="23"/>
      <c r="G955" s="24"/>
      <c r="H955" s="23"/>
      <c r="I955" s="23"/>
      <c r="J955" s="23">
        <v>0</v>
      </c>
      <c r="K955" s="23">
        <v>0</v>
      </c>
      <c r="L955" s="23">
        <v>2.25</v>
      </c>
      <c r="M955" s="23" t="s">
        <v>91</v>
      </c>
      <c r="N955" s="25">
        <f t="shared" si="143"/>
        <v>2.25</v>
      </c>
      <c r="O955" s="26">
        <v>4400</v>
      </c>
      <c r="P955" s="26">
        <f t="shared" si="144"/>
        <v>9900</v>
      </c>
      <c r="Q955" s="23">
        <v>1</v>
      </c>
      <c r="R955" s="23" t="s">
        <v>3041</v>
      </c>
      <c r="S955" s="27"/>
      <c r="T955" s="23" t="s">
        <v>3042</v>
      </c>
      <c r="U955" s="23" t="s">
        <v>3043</v>
      </c>
      <c r="V955" s="24" t="s">
        <v>3046</v>
      </c>
      <c r="W955" s="23" t="s">
        <v>403</v>
      </c>
      <c r="X955" s="23" t="s">
        <v>49</v>
      </c>
      <c r="Y955" s="23" t="s">
        <v>54</v>
      </c>
      <c r="Z955" s="23">
        <v>9</v>
      </c>
      <c r="AA955" s="28">
        <v>100</v>
      </c>
      <c r="AB955" s="26">
        <v>6100</v>
      </c>
      <c r="AC955" s="26">
        <f t="shared" si="146"/>
        <v>54900</v>
      </c>
      <c r="AD955" s="28">
        <v>4</v>
      </c>
      <c r="AE955" s="28">
        <v>4</v>
      </c>
      <c r="AF955" s="26">
        <f t="shared" si="147"/>
        <v>52704</v>
      </c>
      <c r="AG955" s="26">
        <f>P955+AF955</f>
        <v>62604</v>
      </c>
      <c r="AH955" s="26">
        <f t="shared" si="148"/>
        <v>62604</v>
      </c>
      <c r="AI955" s="26">
        <v>0</v>
      </c>
      <c r="AJ955" s="26">
        <f t="shared" si="145"/>
        <v>62604</v>
      </c>
      <c r="AK955" s="26">
        <v>0.3</v>
      </c>
      <c r="AL955" s="26">
        <f t="shared" si="149"/>
        <v>187.81</v>
      </c>
      <c r="AM955" s="3" t="s">
        <v>421</v>
      </c>
    </row>
    <row r="956" spans="1:39" x14ac:dyDescent="0.25">
      <c r="A956" s="23"/>
      <c r="B956" s="24"/>
      <c r="C956" s="23"/>
      <c r="D956" s="23"/>
      <c r="E956" s="23"/>
      <c r="F956" s="23"/>
      <c r="G956" s="24"/>
      <c r="H956" s="23"/>
      <c r="I956" s="23"/>
      <c r="J956" s="23">
        <v>0</v>
      </c>
      <c r="K956" s="23">
        <v>0</v>
      </c>
      <c r="L956" s="23">
        <v>1.88</v>
      </c>
      <c r="M956" s="23" t="s">
        <v>91</v>
      </c>
      <c r="N956" s="25">
        <f t="shared" si="143"/>
        <v>1.88</v>
      </c>
      <c r="O956" s="26">
        <v>4400</v>
      </c>
      <c r="P956" s="26">
        <f t="shared" si="144"/>
        <v>8272</v>
      </c>
      <c r="Q956" s="23">
        <v>1</v>
      </c>
      <c r="R956" s="23" t="s">
        <v>3041</v>
      </c>
      <c r="S956" s="27"/>
      <c r="T956" s="23" t="s">
        <v>3042</v>
      </c>
      <c r="U956" s="23" t="s">
        <v>3043</v>
      </c>
      <c r="V956" s="24" t="s">
        <v>3047</v>
      </c>
      <c r="W956" s="23" t="s">
        <v>403</v>
      </c>
      <c r="X956" s="23" t="s">
        <v>49</v>
      </c>
      <c r="Y956" s="23" t="s">
        <v>54</v>
      </c>
      <c r="Z956" s="23">
        <v>7.5</v>
      </c>
      <c r="AA956" s="28">
        <v>100</v>
      </c>
      <c r="AB956" s="26">
        <v>6100</v>
      </c>
      <c r="AC956" s="26">
        <f t="shared" si="146"/>
        <v>45750</v>
      </c>
      <c r="AD956" s="28">
        <v>4</v>
      </c>
      <c r="AE956" s="28">
        <v>4</v>
      </c>
      <c r="AF956" s="26">
        <f t="shared" si="147"/>
        <v>43920</v>
      </c>
      <c r="AG956" s="26">
        <f>P956+AF956</f>
        <v>52192</v>
      </c>
      <c r="AH956" s="26">
        <f t="shared" si="148"/>
        <v>52192</v>
      </c>
      <c r="AI956" s="26">
        <v>0</v>
      </c>
      <c r="AJ956" s="26">
        <f t="shared" si="145"/>
        <v>52192</v>
      </c>
      <c r="AK956" s="26">
        <v>0.3</v>
      </c>
      <c r="AL956" s="26">
        <f t="shared" si="149"/>
        <v>156.58000000000001</v>
      </c>
      <c r="AM956" s="3" t="s">
        <v>421</v>
      </c>
    </row>
    <row r="957" spans="1:39" x14ac:dyDescent="0.25">
      <c r="A957" s="23"/>
      <c r="B957" s="24"/>
      <c r="C957" s="23"/>
      <c r="D957" s="23"/>
      <c r="E957" s="23"/>
      <c r="F957" s="23"/>
      <c r="G957" s="24"/>
      <c r="H957" s="23"/>
      <c r="I957" s="23"/>
      <c r="J957" s="23">
        <v>0</v>
      </c>
      <c r="K957" s="23">
        <v>0</v>
      </c>
      <c r="L957" s="23">
        <v>24.75</v>
      </c>
      <c r="M957" s="23" t="s">
        <v>91</v>
      </c>
      <c r="N957" s="25">
        <f t="shared" si="143"/>
        <v>24.75</v>
      </c>
      <c r="O957" s="26">
        <v>4400</v>
      </c>
      <c r="P957" s="26">
        <f t="shared" si="144"/>
        <v>108900</v>
      </c>
      <c r="Q957" s="23">
        <v>1</v>
      </c>
      <c r="R957" s="23" t="s">
        <v>3034</v>
      </c>
      <c r="S957" s="27" t="s">
        <v>3035</v>
      </c>
      <c r="T957" s="23" t="s">
        <v>3036</v>
      </c>
      <c r="U957" s="23" t="s">
        <v>3048</v>
      </c>
      <c r="V957" s="24" t="s">
        <v>3049</v>
      </c>
      <c r="W957" s="23" t="s">
        <v>584</v>
      </c>
      <c r="X957" s="23" t="s">
        <v>49</v>
      </c>
      <c r="Y957" s="23" t="s">
        <v>54</v>
      </c>
      <c r="Z957" s="23">
        <v>99</v>
      </c>
      <c r="AA957" s="28">
        <v>100</v>
      </c>
      <c r="AB957" s="26">
        <v>7300</v>
      </c>
      <c r="AC957" s="26">
        <f t="shared" si="146"/>
        <v>722700</v>
      </c>
      <c r="AD957" s="28">
        <v>4</v>
      </c>
      <c r="AE957" s="28">
        <v>4</v>
      </c>
      <c r="AF957" s="26">
        <f t="shared" si="147"/>
        <v>693792</v>
      </c>
      <c r="AG957" s="26">
        <f>P957+AF957</f>
        <v>802692</v>
      </c>
      <c r="AH957" s="26">
        <f t="shared" si="148"/>
        <v>802692</v>
      </c>
      <c r="AI957" s="26">
        <v>0</v>
      </c>
      <c r="AJ957" s="26">
        <f t="shared" si="145"/>
        <v>802692</v>
      </c>
      <c r="AK957" s="26">
        <v>0.3</v>
      </c>
      <c r="AL957" s="26">
        <f t="shared" si="149"/>
        <v>2408.08</v>
      </c>
      <c r="AM957" s="3" t="s">
        <v>585</v>
      </c>
    </row>
    <row r="958" spans="1:39" x14ac:dyDescent="0.25">
      <c r="A958" s="23"/>
      <c r="B958" s="24"/>
      <c r="C958" s="23"/>
      <c r="D958" s="23"/>
      <c r="E958" s="23"/>
      <c r="F958" s="23"/>
      <c r="G958" s="24"/>
      <c r="H958" s="23"/>
      <c r="I958" s="23"/>
      <c r="J958" s="23">
        <v>0</v>
      </c>
      <c r="K958" s="23">
        <v>0</v>
      </c>
      <c r="L958" s="23">
        <v>75.25</v>
      </c>
      <c r="M958" s="23" t="s">
        <v>45</v>
      </c>
      <c r="N958" s="25">
        <f t="shared" si="143"/>
        <v>75.25</v>
      </c>
      <c r="O958" s="26">
        <v>4400</v>
      </c>
      <c r="P958" s="26">
        <f t="shared" si="144"/>
        <v>331100</v>
      </c>
      <c r="Q958" s="23">
        <v>1</v>
      </c>
      <c r="R958" s="23" t="s">
        <v>3034</v>
      </c>
      <c r="S958" s="27" t="s">
        <v>3035</v>
      </c>
      <c r="T958" s="23" t="s">
        <v>3036</v>
      </c>
      <c r="U958" s="23" t="s">
        <v>3048</v>
      </c>
      <c r="V958" s="24" t="s">
        <v>3050</v>
      </c>
      <c r="W958" s="23" t="s">
        <v>48</v>
      </c>
      <c r="X958" s="23" t="s">
        <v>49</v>
      </c>
      <c r="Y958" s="23" t="s">
        <v>50</v>
      </c>
      <c r="Z958" s="23">
        <v>210</v>
      </c>
      <c r="AA958" s="28">
        <v>69.77</v>
      </c>
      <c r="AB958" s="26">
        <v>8300</v>
      </c>
      <c r="AC958" s="26">
        <f t="shared" si="146"/>
        <v>1743000</v>
      </c>
      <c r="AD958" s="28">
        <v>4</v>
      </c>
      <c r="AE958" s="28">
        <v>4</v>
      </c>
      <c r="AF958" s="26">
        <f t="shared" si="147"/>
        <v>1673280</v>
      </c>
      <c r="AG958" s="26">
        <f>P958+AF958+AF959</f>
        <v>2729468</v>
      </c>
      <c r="AH958" s="26">
        <f t="shared" si="148"/>
        <v>1904349.8235999998</v>
      </c>
      <c r="AI958" s="26">
        <v>50000000</v>
      </c>
      <c r="AJ958" s="26">
        <f t="shared" si="145"/>
        <v>0</v>
      </c>
      <c r="AK958" s="26">
        <v>0.02</v>
      </c>
      <c r="AL958" s="26">
        <f t="shared" si="149"/>
        <v>0</v>
      </c>
      <c r="AM958" s="3" t="s">
        <v>51</v>
      </c>
    </row>
    <row r="959" spans="1:39" x14ac:dyDescent="0.25">
      <c r="A959" s="23"/>
      <c r="B959" s="24"/>
      <c r="C959" s="23"/>
      <c r="D959" s="23"/>
      <c r="E959" s="23"/>
      <c r="F959" s="23"/>
      <c r="G959" s="24"/>
      <c r="H959" s="23"/>
      <c r="I959" s="23"/>
      <c r="J959" s="23"/>
      <c r="K959" s="23"/>
      <c r="L959" s="23"/>
      <c r="M959" s="23"/>
      <c r="N959" s="25"/>
      <c r="O959" s="26"/>
      <c r="P959" s="26"/>
      <c r="Q959" s="23"/>
      <c r="R959" s="23"/>
      <c r="S959" s="27"/>
      <c r="T959" s="23"/>
      <c r="U959" s="23"/>
      <c r="V959" s="24"/>
      <c r="W959" s="23"/>
      <c r="X959" s="23"/>
      <c r="Y959" s="23" t="s">
        <v>54</v>
      </c>
      <c r="Z959" s="23">
        <v>91</v>
      </c>
      <c r="AA959" s="28">
        <v>30.23</v>
      </c>
      <c r="AB959" s="26">
        <v>8300</v>
      </c>
      <c r="AC959" s="26">
        <f t="shared" si="146"/>
        <v>755300</v>
      </c>
      <c r="AD959" s="28">
        <v>4</v>
      </c>
      <c r="AE959" s="28">
        <v>4</v>
      </c>
      <c r="AF959" s="26">
        <f t="shared" si="147"/>
        <v>725088</v>
      </c>
      <c r="AG959" s="26">
        <f>P958+AF958+AF959</f>
        <v>2729468</v>
      </c>
      <c r="AH959" s="26">
        <f t="shared" si="148"/>
        <v>825118.1764</v>
      </c>
      <c r="AI959" s="26">
        <v>0</v>
      </c>
      <c r="AJ959" s="26">
        <f t="shared" si="145"/>
        <v>825118.1764</v>
      </c>
      <c r="AK959" s="26">
        <v>0.3</v>
      </c>
      <c r="AL959" s="26">
        <f t="shared" si="149"/>
        <v>2475.35</v>
      </c>
      <c r="AM959" s="3" t="s">
        <v>3051</v>
      </c>
    </row>
    <row r="960" spans="1:39" x14ac:dyDescent="0.25">
      <c r="A960" s="23"/>
      <c r="B960" s="24"/>
      <c r="C960" s="23"/>
      <c r="D960" s="23"/>
      <c r="E960" s="23"/>
      <c r="F960" s="23"/>
      <c r="G960" s="24"/>
      <c r="H960" s="23"/>
      <c r="I960" s="23"/>
      <c r="J960" s="23">
        <v>0</v>
      </c>
      <c r="K960" s="23">
        <v>0</v>
      </c>
      <c r="L960" s="23">
        <v>31.5</v>
      </c>
      <c r="M960" s="23" t="s">
        <v>59</v>
      </c>
      <c r="N960" s="25">
        <f>((J960*400)+(K960*100))+L960</f>
        <v>31.5</v>
      </c>
      <c r="O960" s="26">
        <v>4400</v>
      </c>
      <c r="P960" s="26">
        <f>N960*O960</f>
        <v>138600</v>
      </c>
      <c r="Q960" s="23">
        <v>1</v>
      </c>
      <c r="R960" s="23" t="s">
        <v>3034</v>
      </c>
      <c r="S960" s="27" t="s">
        <v>3035</v>
      </c>
      <c r="T960" s="23" t="s">
        <v>3036</v>
      </c>
      <c r="U960" s="23" t="s">
        <v>3048</v>
      </c>
      <c r="V960" s="24" t="s">
        <v>3052</v>
      </c>
      <c r="W960" s="23" t="s">
        <v>79</v>
      </c>
      <c r="X960" s="23" t="s">
        <v>80</v>
      </c>
      <c r="Y960" s="23" t="s">
        <v>50</v>
      </c>
      <c r="Z960" s="23">
        <v>126</v>
      </c>
      <c r="AA960" s="28">
        <v>100</v>
      </c>
      <c r="AB960" s="26">
        <v>8200</v>
      </c>
      <c r="AC960" s="26">
        <f t="shared" si="146"/>
        <v>1033200</v>
      </c>
      <c r="AD960" s="28">
        <v>12</v>
      </c>
      <c r="AE960" s="28">
        <v>50</v>
      </c>
      <c r="AF960" s="26">
        <f t="shared" si="147"/>
        <v>516600</v>
      </c>
      <c r="AG960" s="26">
        <f>P960+AF960</f>
        <v>655200</v>
      </c>
      <c r="AH960" s="26">
        <f t="shared" si="148"/>
        <v>655200</v>
      </c>
      <c r="AI960" s="26">
        <v>50000000</v>
      </c>
      <c r="AJ960" s="26">
        <f t="shared" si="145"/>
        <v>0</v>
      </c>
      <c r="AK960" s="26">
        <v>0.02</v>
      </c>
      <c r="AL960" s="26">
        <f t="shared" si="149"/>
        <v>0</v>
      </c>
      <c r="AM960" s="3" t="s">
        <v>51</v>
      </c>
    </row>
    <row r="961" spans="1:39" x14ac:dyDescent="0.25">
      <c r="A961" s="23"/>
      <c r="B961" s="24"/>
      <c r="C961" s="23"/>
      <c r="D961" s="23"/>
      <c r="E961" s="23"/>
      <c r="F961" s="23"/>
      <c r="G961" s="24"/>
      <c r="H961" s="23"/>
      <c r="I961" s="23"/>
      <c r="J961" s="23">
        <v>0</v>
      </c>
      <c r="K961" s="23">
        <v>0</v>
      </c>
      <c r="L961" s="23">
        <v>8.1300000000000008</v>
      </c>
      <c r="M961" s="23" t="s">
        <v>75</v>
      </c>
      <c r="N961" s="25">
        <f>((J961*400)+(K961*100))+L961</f>
        <v>8.1300000000000008</v>
      </c>
      <c r="O961" s="26">
        <v>4400</v>
      </c>
      <c r="P961" s="26">
        <f>N961*O961</f>
        <v>35772</v>
      </c>
      <c r="Q961" s="23">
        <v>1</v>
      </c>
      <c r="R961" s="23" t="s">
        <v>3034</v>
      </c>
      <c r="S961" s="27" t="s">
        <v>3035</v>
      </c>
      <c r="T961" s="23" t="s">
        <v>3036</v>
      </c>
      <c r="U961" s="23" t="s">
        <v>3048</v>
      </c>
      <c r="V961" s="24" t="s">
        <v>3053</v>
      </c>
      <c r="W961" s="23" t="s">
        <v>53</v>
      </c>
      <c r="X961" s="23" t="s">
        <v>49</v>
      </c>
      <c r="Y961" s="23" t="s">
        <v>571</v>
      </c>
      <c r="Z961" s="23">
        <v>32.5</v>
      </c>
      <c r="AA961" s="28">
        <v>100</v>
      </c>
      <c r="AB961" s="26">
        <v>2750</v>
      </c>
      <c r="AC961" s="26">
        <f t="shared" si="146"/>
        <v>89375</v>
      </c>
      <c r="AD961" s="28">
        <v>12</v>
      </c>
      <c r="AE961" s="28">
        <v>14</v>
      </c>
      <c r="AF961" s="26">
        <f t="shared" si="147"/>
        <v>76862.5</v>
      </c>
      <c r="AG961" s="26">
        <f>P961+AF961</f>
        <v>112634.5</v>
      </c>
      <c r="AH961" s="26">
        <f t="shared" si="148"/>
        <v>112634.5</v>
      </c>
      <c r="AI961" s="26">
        <v>50000000</v>
      </c>
      <c r="AJ961" s="26">
        <f t="shared" si="145"/>
        <v>0</v>
      </c>
      <c r="AK961" s="26">
        <v>0.01</v>
      </c>
      <c r="AL961" s="26">
        <f t="shared" si="149"/>
        <v>0</v>
      </c>
      <c r="AM961" s="3" t="s">
        <v>3054</v>
      </c>
    </row>
    <row r="962" spans="1:39" x14ac:dyDescent="0.25">
      <c r="A962" s="23"/>
      <c r="B962" s="24"/>
      <c r="C962" s="23"/>
      <c r="D962" s="23"/>
      <c r="E962" s="23"/>
      <c r="F962" s="23"/>
      <c r="G962" s="24"/>
      <c r="H962" s="23"/>
      <c r="I962" s="23"/>
      <c r="J962" s="23">
        <v>0</v>
      </c>
      <c r="K962" s="23">
        <v>0</v>
      </c>
      <c r="L962" s="23">
        <v>13.81</v>
      </c>
      <c r="M962" s="23" t="s">
        <v>91</v>
      </c>
      <c r="N962" s="25">
        <f>((J962*400)+(K962*100))+L962</f>
        <v>13.81</v>
      </c>
      <c r="O962" s="26">
        <v>4400</v>
      </c>
      <c r="P962" s="26">
        <f>N962*O962</f>
        <v>60764</v>
      </c>
      <c r="Q962" s="23">
        <v>1</v>
      </c>
      <c r="R962" s="23" t="s">
        <v>3034</v>
      </c>
      <c r="S962" s="27" t="s">
        <v>3035</v>
      </c>
      <c r="T962" s="23" t="s">
        <v>3036</v>
      </c>
      <c r="U962" s="23" t="s">
        <v>3048</v>
      </c>
      <c r="V962" s="24" t="s">
        <v>3055</v>
      </c>
      <c r="W962" s="23" t="s">
        <v>403</v>
      </c>
      <c r="X962" s="23" t="s">
        <v>49</v>
      </c>
      <c r="Y962" s="23" t="s">
        <v>1859</v>
      </c>
      <c r="Z962" s="23">
        <v>2</v>
      </c>
      <c r="AA962" s="28">
        <v>100</v>
      </c>
      <c r="AB962" s="26">
        <v>6100</v>
      </c>
      <c r="AC962" s="26">
        <f t="shared" si="146"/>
        <v>12200</v>
      </c>
      <c r="AD962" s="28">
        <v>2</v>
      </c>
      <c r="AE962" s="28">
        <v>2</v>
      </c>
      <c r="AF962" s="26">
        <f t="shared" si="147"/>
        <v>11956</v>
      </c>
      <c r="AG962" s="26">
        <f>P962+AF962</f>
        <v>72720</v>
      </c>
      <c r="AH962" s="26">
        <f t="shared" si="148"/>
        <v>72720</v>
      </c>
      <c r="AI962" s="26">
        <v>0</v>
      </c>
      <c r="AJ962" s="26">
        <f t="shared" si="145"/>
        <v>72720</v>
      </c>
      <c r="AK962" s="26">
        <v>0.3</v>
      </c>
      <c r="AL962" s="26">
        <f t="shared" si="149"/>
        <v>218.16</v>
      </c>
      <c r="AM962" s="3" t="s">
        <v>421</v>
      </c>
    </row>
    <row r="963" spans="1:39" x14ac:dyDescent="0.25">
      <c r="A963" s="23"/>
      <c r="B963" s="24"/>
      <c r="C963" s="23"/>
      <c r="D963" s="23"/>
      <c r="E963" s="23"/>
      <c r="F963" s="23"/>
      <c r="G963" s="24"/>
      <c r="H963" s="23"/>
      <c r="I963" s="23"/>
      <c r="J963" s="23"/>
      <c r="K963" s="23"/>
      <c r="L963" s="23"/>
      <c r="M963" s="23"/>
      <c r="N963" s="25"/>
      <c r="O963" s="26"/>
      <c r="P963" s="26"/>
      <c r="Q963" s="23">
        <v>2</v>
      </c>
      <c r="R963" s="23" t="s">
        <v>3034</v>
      </c>
      <c r="S963" s="27" t="s">
        <v>3035</v>
      </c>
      <c r="T963" s="23" t="s">
        <v>3036</v>
      </c>
      <c r="U963" s="23" t="s">
        <v>3048</v>
      </c>
      <c r="V963" s="24" t="s">
        <v>3056</v>
      </c>
      <c r="W963" s="23" t="s">
        <v>53</v>
      </c>
      <c r="X963" s="23" t="s">
        <v>49</v>
      </c>
      <c r="Y963" s="23" t="s">
        <v>1859</v>
      </c>
      <c r="Z963" s="23">
        <v>53.25</v>
      </c>
      <c r="AA963" s="28">
        <v>100</v>
      </c>
      <c r="AB963" s="26">
        <v>2750</v>
      </c>
      <c r="AC963" s="26">
        <f t="shared" si="146"/>
        <v>146437.5</v>
      </c>
      <c r="AD963" s="28">
        <v>2</v>
      </c>
      <c r="AE963" s="28">
        <v>2</v>
      </c>
      <c r="AF963" s="26">
        <f t="shared" si="147"/>
        <v>143508.75</v>
      </c>
      <c r="AG963" s="26">
        <f>P963+AF963</f>
        <v>143508.75</v>
      </c>
      <c r="AH963" s="26">
        <f t="shared" si="148"/>
        <v>143508.75</v>
      </c>
      <c r="AI963" s="26">
        <v>0</v>
      </c>
      <c r="AJ963" s="26">
        <f t="shared" si="145"/>
        <v>143508.75</v>
      </c>
      <c r="AK963" s="26">
        <v>0.3</v>
      </c>
      <c r="AL963" s="26">
        <f t="shared" si="149"/>
        <v>430.53</v>
      </c>
      <c r="AM963" s="3" t="s">
        <v>1836</v>
      </c>
    </row>
    <row r="964" spans="1:39" x14ac:dyDescent="0.25">
      <c r="A964" s="23"/>
      <c r="B964" s="24"/>
      <c r="C964" s="23"/>
      <c r="D964" s="23"/>
      <c r="E964" s="23"/>
      <c r="F964" s="23"/>
      <c r="G964" s="24"/>
      <c r="H964" s="23"/>
      <c r="I964" s="23"/>
      <c r="J964" s="23"/>
      <c r="K964" s="23"/>
      <c r="L964" s="23"/>
      <c r="M964" s="23"/>
      <c r="N964" s="25"/>
      <c r="O964" s="26"/>
      <c r="P964" s="26"/>
      <c r="Q964" s="23"/>
      <c r="R964" s="23"/>
      <c r="S964" s="27"/>
      <c r="T964" s="23"/>
      <c r="U964" s="23"/>
      <c r="V964" s="24"/>
      <c r="W964" s="23"/>
      <c r="X964" s="23"/>
      <c r="Y964" s="23"/>
      <c r="Z964" s="23"/>
      <c r="AA964" s="28"/>
      <c r="AB964" s="26"/>
      <c r="AC964" s="26"/>
      <c r="AD964" s="28"/>
      <c r="AE964" s="28"/>
      <c r="AF964" s="26"/>
      <c r="AG964" s="26" t="s">
        <v>60</v>
      </c>
      <c r="AH964" s="26">
        <f>SUM(AH953:AH963)</f>
        <v>20934223.25</v>
      </c>
      <c r="AI964" s="26"/>
      <c r="AJ964" s="26">
        <f>SUM(AJ953:AJ963)</f>
        <v>3693946.9264000002</v>
      </c>
      <c r="AK964" s="26"/>
      <c r="AL964" s="26">
        <f>SUM(AL953:AL963)</f>
        <v>11081.85</v>
      </c>
    </row>
    <row r="965" spans="1:39" x14ac:dyDescent="0.25">
      <c r="A965" s="23" t="s">
        <v>3057</v>
      </c>
      <c r="B965" s="24"/>
      <c r="C965" s="23" t="s">
        <v>3058</v>
      </c>
      <c r="D965" s="23" t="s">
        <v>3059</v>
      </c>
      <c r="E965" s="23">
        <v>389</v>
      </c>
      <c r="F965" s="23" t="s">
        <v>3060</v>
      </c>
      <c r="G965" s="24" t="s">
        <v>3061</v>
      </c>
      <c r="H965" s="23" t="s">
        <v>43</v>
      </c>
      <c r="I965" s="23" t="s">
        <v>3062</v>
      </c>
      <c r="J965" s="23">
        <v>3</v>
      </c>
      <c r="K965" s="23">
        <v>2</v>
      </c>
      <c r="L965" s="23">
        <v>4</v>
      </c>
      <c r="M965" s="23" t="s">
        <v>91</v>
      </c>
      <c r="N965" s="25">
        <f>((J965*400)+(K965*100))+L965</f>
        <v>1404</v>
      </c>
      <c r="O965" s="26">
        <v>5250</v>
      </c>
      <c r="P965" s="26">
        <f>N965*O965</f>
        <v>7371000</v>
      </c>
      <c r="Q965" s="23"/>
      <c r="R965" s="23"/>
      <c r="S965" s="27"/>
      <c r="T965" s="23"/>
      <c r="U965" s="23"/>
      <c r="V965" s="24"/>
      <c r="W965" s="23"/>
      <c r="X965" s="23"/>
      <c r="Y965" s="23"/>
      <c r="Z965" s="23"/>
      <c r="AA965" s="28"/>
      <c r="AB965" s="26"/>
      <c r="AC965" s="26"/>
      <c r="AD965" s="28"/>
      <c r="AE965" s="28"/>
      <c r="AF965" s="26"/>
      <c r="AG965" s="26">
        <f>AF965+P965</f>
        <v>7371000</v>
      </c>
      <c r="AH965" s="26">
        <f>AG965</f>
        <v>7371000</v>
      </c>
      <c r="AI965" s="26">
        <v>0</v>
      </c>
      <c r="AJ965" s="26">
        <f>IF((AI965-AH965) &gt; 1,0,IF((AI965-AH965)&lt;0,AH965-AI965,AI965-AH965))</f>
        <v>7371000</v>
      </c>
      <c r="AK965" s="26">
        <v>0.3</v>
      </c>
      <c r="AL965" s="26">
        <f>AJ965*(AK965/100)</f>
        <v>22113</v>
      </c>
    </row>
    <row r="966" spans="1:39" x14ac:dyDescent="0.25">
      <c r="A966" s="23"/>
      <c r="B966" s="24"/>
      <c r="C966" s="23"/>
      <c r="D966" s="23"/>
      <c r="E966" s="23">
        <v>390</v>
      </c>
      <c r="F966" s="23" t="s">
        <v>3063</v>
      </c>
      <c r="G966" s="24" t="s">
        <v>3064</v>
      </c>
      <c r="H966" s="23" t="s">
        <v>43</v>
      </c>
      <c r="I966" s="23" t="s">
        <v>3065</v>
      </c>
      <c r="J966" s="23">
        <v>0</v>
      </c>
      <c r="K966" s="23">
        <v>0</v>
      </c>
      <c r="L966" s="23">
        <v>45</v>
      </c>
      <c r="M966" s="23" t="s">
        <v>91</v>
      </c>
      <c r="N966" s="25">
        <f>((J966*400)+(K966*100))+L966</f>
        <v>45</v>
      </c>
      <c r="O966" s="26">
        <v>5000</v>
      </c>
      <c r="P966" s="26">
        <f>N966*O966</f>
        <v>225000</v>
      </c>
      <c r="Q966" s="23"/>
      <c r="R966" s="23"/>
      <c r="S966" s="27"/>
      <c r="T966" s="23"/>
      <c r="U966" s="23"/>
      <c r="V966" s="24"/>
      <c r="W966" s="23"/>
      <c r="X966" s="23"/>
      <c r="Y966" s="23"/>
      <c r="Z966" s="23"/>
      <c r="AA966" s="28"/>
      <c r="AB966" s="26"/>
      <c r="AC966" s="26"/>
      <c r="AD966" s="28"/>
      <c r="AE966" s="28"/>
      <c r="AF966" s="26"/>
      <c r="AG966" s="26">
        <f>AF966+P966</f>
        <v>225000</v>
      </c>
      <c r="AH966" s="26">
        <f>AG966</f>
        <v>225000</v>
      </c>
      <c r="AI966" s="26">
        <v>0</v>
      </c>
      <c r="AJ966" s="26">
        <f>IF((AI966-AH966) &gt; 1,0,IF((AI966-AH966)&lt;0,AH966-AI966,AI966-AH966))</f>
        <v>225000</v>
      </c>
      <c r="AK966" s="26">
        <v>0.3</v>
      </c>
      <c r="AL966" s="26">
        <f>AJ966*(AK966/100)</f>
        <v>675</v>
      </c>
    </row>
    <row r="967" spans="1:39" x14ac:dyDescent="0.25">
      <c r="A967" s="23"/>
      <c r="B967" s="24"/>
      <c r="C967" s="23"/>
      <c r="D967" s="23"/>
      <c r="E967" s="23">
        <v>391</v>
      </c>
      <c r="F967" s="23" t="s">
        <v>3066</v>
      </c>
      <c r="G967" s="24" t="s">
        <v>3067</v>
      </c>
      <c r="H967" s="23" t="s">
        <v>43</v>
      </c>
      <c r="I967" s="23" t="s">
        <v>3068</v>
      </c>
      <c r="J967" s="23">
        <v>2</v>
      </c>
      <c r="K967" s="23">
        <v>1</v>
      </c>
      <c r="L967" s="23">
        <v>96</v>
      </c>
      <c r="M967" s="23" t="s">
        <v>91</v>
      </c>
      <c r="N967" s="25">
        <f>((J967*400)+(K967*100))+L967</f>
        <v>996</v>
      </c>
      <c r="O967" s="26">
        <v>4400</v>
      </c>
      <c r="P967" s="26">
        <f>N967*O967</f>
        <v>4382400</v>
      </c>
      <c r="Q967" s="23"/>
      <c r="R967" s="23"/>
      <c r="S967" s="27"/>
      <c r="T967" s="23"/>
      <c r="U967" s="23"/>
      <c r="V967" s="24"/>
      <c r="W967" s="23"/>
      <c r="X967" s="23"/>
      <c r="Y967" s="23"/>
      <c r="Z967" s="23"/>
      <c r="AA967" s="28"/>
      <c r="AB967" s="26"/>
      <c r="AC967" s="26"/>
      <c r="AD967" s="28"/>
      <c r="AE967" s="28"/>
      <c r="AF967" s="26"/>
      <c r="AG967" s="26">
        <f>AF967+P967</f>
        <v>4382400</v>
      </c>
      <c r="AH967" s="26">
        <f>AG967</f>
        <v>4382400</v>
      </c>
      <c r="AI967" s="26">
        <v>0</v>
      </c>
      <c r="AJ967" s="26">
        <f>IF((AI967-AH967) &gt; 1,0,IF((AI967-AH967)&lt;0,AH967-AI967,AI967-AH967))</f>
        <v>4382400</v>
      </c>
      <c r="AK967" s="26">
        <v>0.3</v>
      </c>
      <c r="AL967" s="26">
        <f>AJ967*(AK967/100)</f>
        <v>13147.2</v>
      </c>
    </row>
    <row r="968" spans="1:39" x14ac:dyDescent="0.25">
      <c r="A968" s="23"/>
      <c r="B968" s="24"/>
      <c r="C968" s="23"/>
      <c r="D968" s="23"/>
      <c r="E968" s="23"/>
      <c r="F968" s="23"/>
      <c r="G968" s="24"/>
      <c r="H968" s="23"/>
      <c r="I968" s="23"/>
      <c r="J968" s="23"/>
      <c r="K968" s="23"/>
      <c r="L968" s="23"/>
      <c r="M968" s="23"/>
      <c r="N968" s="25"/>
      <c r="O968" s="26"/>
      <c r="P968" s="26"/>
      <c r="Q968" s="23"/>
      <c r="R968" s="23"/>
      <c r="S968" s="27"/>
      <c r="T968" s="23"/>
      <c r="U968" s="23"/>
      <c r="V968" s="24"/>
      <c r="W968" s="23"/>
      <c r="X968" s="23"/>
      <c r="Y968" s="23"/>
      <c r="Z968" s="23"/>
      <c r="AA968" s="28"/>
      <c r="AB968" s="26"/>
      <c r="AC968" s="26"/>
      <c r="AD968" s="28"/>
      <c r="AE968" s="28"/>
      <c r="AF968" s="26"/>
      <c r="AG968" s="26" t="s">
        <v>60</v>
      </c>
      <c r="AH968" s="26">
        <f>SUM(AH965:AH967)</f>
        <v>11978400</v>
      </c>
      <c r="AI968" s="26"/>
      <c r="AJ968" s="26">
        <f>SUM(AJ965:AJ967)</f>
        <v>11978400</v>
      </c>
      <c r="AK968" s="26"/>
      <c r="AL968" s="26">
        <f>SUM(AL965:AL967)</f>
        <v>35935.199999999997</v>
      </c>
    </row>
    <row r="969" spans="1:39" x14ac:dyDescent="0.25">
      <c r="A969" s="23" t="s">
        <v>3069</v>
      </c>
      <c r="B969" s="24"/>
      <c r="C969" s="23" t="s">
        <v>3070</v>
      </c>
      <c r="D969" s="23" t="s">
        <v>3059</v>
      </c>
      <c r="E969" s="23">
        <v>392</v>
      </c>
      <c r="F969" s="23" t="s">
        <v>3071</v>
      </c>
      <c r="G969" s="24" t="s">
        <v>3072</v>
      </c>
      <c r="H969" s="23" t="s">
        <v>43</v>
      </c>
      <c r="I969" s="23" t="s">
        <v>3073</v>
      </c>
      <c r="J969" s="23">
        <v>24</v>
      </c>
      <c r="K969" s="23">
        <v>0</v>
      </c>
      <c r="L969" s="23">
        <v>2</v>
      </c>
      <c r="M969" s="23" t="s">
        <v>91</v>
      </c>
      <c r="N969" s="25">
        <f>((J969*400)+(K969*100))+L969</f>
        <v>9602</v>
      </c>
      <c r="O969" s="26">
        <v>3250</v>
      </c>
      <c r="P969" s="26">
        <f>N969*O969</f>
        <v>31206500</v>
      </c>
      <c r="Q969" s="23"/>
      <c r="R969" s="23"/>
      <c r="S969" s="27"/>
      <c r="T969" s="23"/>
      <c r="U969" s="23"/>
      <c r="V969" s="24"/>
      <c r="W969" s="23"/>
      <c r="X969" s="23"/>
      <c r="Y969" s="23"/>
      <c r="Z969" s="23"/>
      <c r="AA969" s="28"/>
      <c r="AB969" s="26"/>
      <c r="AC969" s="26"/>
      <c r="AD969" s="28"/>
      <c r="AE969" s="28"/>
      <c r="AF969" s="26"/>
      <c r="AG969" s="26">
        <f>AF969+P969</f>
        <v>31206500</v>
      </c>
      <c r="AH969" s="26">
        <f>AG969</f>
        <v>31206500</v>
      </c>
      <c r="AI969" s="26">
        <v>0</v>
      </c>
      <c r="AJ969" s="26">
        <f>IF((AI969-AH969) &gt; 1,0,IF((AI969-AH969)&lt;0,AH969-AI969,AI969-AH969))</f>
        <v>31206500</v>
      </c>
      <c r="AK969" s="26">
        <v>0.3</v>
      </c>
      <c r="AL969" s="26">
        <f>AJ969*(AK969/100)</f>
        <v>93619.5</v>
      </c>
    </row>
    <row r="970" spans="1:39" x14ac:dyDescent="0.25">
      <c r="A970" s="23"/>
      <c r="B970" s="24"/>
      <c r="C970" s="23"/>
      <c r="D970" s="23"/>
      <c r="E970" s="23"/>
      <c r="F970" s="23"/>
      <c r="G970" s="24"/>
      <c r="H970" s="23"/>
      <c r="I970" s="23"/>
      <c r="J970" s="23"/>
      <c r="K970" s="23"/>
      <c r="L970" s="23"/>
      <c r="M970" s="23"/>
      <c r="N970" s="25"/>
      <c r="O970" s="26"/>
      <c r="P970" s="26"/>
      <c r="Q970" s="23"/>
      <c r="R970" s="23"/>
      <c r="S970" s="27"/>
      <c r="T970" s="23"/>
      <c r="U970" s="23"/>
      <c r="V970" s="24"/>
      <c r="W970" s="23"/>
      <c r="X970" s="23"/>
      <c r="Y970" s="23"/>
      <c r="Z970" s="23"/>
      <c r="AA970" s="28"/>
      <c r="AB970" s="26"/>
      <c r="AC970" s="26"/>
      <c r="AD970" s="28"/>
      <c r="AE970" s="28"/>
      <c r="AF970" s="26"/>
      <c r="AG970" s="26" t="s">
        <v>60</v>
      </c>
      <c r="AH970" s="26">
        <f>AH969</f>
        <v>31206500</v>
      </c>
      <c r="AI970" s="26"/>
      <c r="AJ970" s="26">
        <f>AJ969</f>
        <v>31206500</v>
      </c>
      <c r="AK970" s="26"/>
      <c r="AL970" s="26">
        <f>AL969</f>
        <v>93619.5</v>
      </c>
    </row>
    <row r="971" spans="1:39" x14ac:dyDescent="0.25">
      <c r="A971" s="23" t="s">
        <v>3074</v>
      </c>
      <c r="B971" s="24" t="s">
        <v>3075</v>
      </c>
      <c r="C971" s="23" t="s">
        <v>3076</v>
      </c>
      <c r="D971" s="23" t="s">
        <v>3077</v>
      </c>
      <c r="E971" s="23">
        <v>393</v>
      </c>
      <c r="F971" s="23" t="s">
        <v>3078</v>
      </c>
      <c r="G971" s="24" t="s">
        <v>3079</v>
      </c>
      <c r="H971" s="23" t="s">
        <v>43</v>
      </c>
      <c r="I971" s="23" t="s">
        <v>3080</v>
      </c>
      <c r="J971" s="23">
        <v>0</v>
      </c>
      <c r="K971" s="23">
        <v>1</v>
      </c>
      <c r="L971" s="23">
        <v>21</v>
      </c>
      <c r="M971" s="23" t="s">
        <v>75</v>
      </c>
      <c r="N971" s="25">
        <f>((J971*400)+(K971*100))+L971</f>
        <v>121</v>
      </c>
      <c r="O971" s="26">
        <v>5000</v>
      </c>
      <c r="P971" s="26">
        <f>N971*O971</f>
        <v>605000</v>
      </c>
      <c r="Q971" s="23"/>
      <c r="R971" s="23"/>
      <c r="S971" s="27"/>
      <c r="T971" s="23"/>
      <c r="U971" s="23"/>
      <c r="V971" s="24"/>
      <c r="W971" s="23"/>
      <c r="X971" s="23"/>
      <c r="Y971" s="23"/>
      <c r="Z971" s="23"/>
      <c r="AA971" s="28"/>
      <c r="AB971" s="26"/>
      <c r="AC971" s="26"/>
      <c r="AD971" s="28"/>
      <c r="AE971" s="28"/>
      <c r="AF971" s="26"/>
      <c r="AG971" s="26">
        <f>AF971+P971</f>
        <v>605000</v>
      </c>
      <c r="AH971" s="26">
        <f>AG971</f>
        <v>605000</v>
      </c>
      <c r="AI971" s="26">
        <v>50000000</v>
      </c>
      <c r="AJ971" s="26">
        <f>IF((AI971-AH971) &gt; 1,0,IF((AI971-AH971)&lt;0,AH971-AI971,AI971-AH971))</f>
        <v>0</v>
      </c>
      <c r="AK971" s="26">
        <v>0.01</v>
      </c>
      <c r="AL971" s="26">
        <f>AJ971*(AK971/100)</f>
        <v>0</v>
      </c>
    </row>
    <row r="972" spans="1:39" x14ac:dyDescent="0.25">
      <c r="A972" s="23"/>
      <c r="B972" s="24"/>
      <c r="C972" s="23"/>
      <c r="D972" s="23"/>
      <c r="E972" s="23"/>
      <c r="F972" s="23"/>
      <c r="G972" s="24"/>
      <c r="H972" s="23"/>
      <c r="I972" s="23"/>
      <c r="J972" s="23"/>
      <c r="K972" s="23"/>
      <c r="L972" s="23"/>
      <c r="M972" s="23"/>
      <c r="N972" s="25"/>
      <c r="O972" s="26"/>
      <c r="P972" s="26"/>
      <c r="Q972" s="23"/>
      <c r="R972" s="23"/>
      <c r="S972" s="27"/>
      <c r="T972" s="23"/>
      <c r="U972" s="23"/>
      <c r="V972" s="24"/>
      <c r="W972" s="23"/>
      <c r="X972" s="23"/>
      <c r="Y972" s="23"/>
      <c r="Z972" s="23"/>
      <c r="AA972" s="28"/>
      <c r="AB972" s="26"/>
      <c r="AC972" s="26"/>
      <c r="AD972" s="28"/>
      <c r="AE972" s="28"/>
      <c r="AF972" s="26"/>
      <c r="AG972" s="26" t="s">
        <v>60</v>
      </c>
      <c r="AH972" s="26">
        <f>AH971</f>
        <v>605000</v>
      </c>
      <c r="AI972" s="26"/>
      <c r="AJ972" s="26">
        <f>AJ971</f>
        <v>0</v>
      </c>
      <c r="AK972" s="26"/>
      <c r="AL972" s="26">
        <f>AL971</f>
        <v>0</v>
      </c>
    </row>
    <row r="973" spans="1:39" x14ac:dyDescent="0.25">
      <c r="A973" s="23" t="s">
        <v>3081</v>
      </c>
      <c r="B973" s="24" t="s">
        <v>3082</v>
      </c>
      <c r="C973" s="23" t="s">
        <v>3083</v>
      </c>
      <c r="D973" s="23" t="s">
        <v>3084</v>
      </c>
      <c r="E973" s="23">
        <v>394</v>
      </c>
      <c r="F973" s="23" t="s">
        <v>3085</v>
      </c>
      <c r="G973" s="24" t="s">
        <v>3086</v>
      </c>
      <c r="H973" s="23" t="s">
        <v>43</v>
      </c>
      <c r="I973" s="23" t="s">
        <v>3087</v>
      </c>
      <c r="J973" s="23">
        <v>0</v>
      </c>
      <c r="K973" s="23">
        <v>1</v>
      </c>
      <c r="L973" s="23">
        <v>0</v>
      </c>
      <c r="M973" s="23" t="s">
        <v>59</v>
      </c>
      <c r="N973" s="25">
        <f>((J973*400)+(K973*100))+L973</f>
        <v>100</v>
      </c>
      <c r="O973" s="26">
        <v>5000</v>
      </c>
      <c r="P973" s="26">
        <f>N973*O973</f>
        <v>500000</v>
      </c>
      <c r="Q973" s="23">
        <v>1</v>
      </c>
      <c r="R973" s="23" t="s">
        <v>3081</v>
      </c>
      <c r="S973" s="27" t="s">
        <v>3082</v>
      </c>
      <c r="T973" s="23" t="s">
        <v>3083</v>
      </c>
      <c r="U973" s="23" t="s">
        <v>3088</v>
      </c>
      <c r="V973" s="24" t="s">
        <v>3089</v>
      </c>
      <c r="W973" s="23" t="s">
        <v>48</v>
      </c>
      <c r="X973" s="23" t="s">
        <v>49</v>
      </c>
      <c r="Y973" s="23" t="s">
        <v>50</v>
      </c>
      <c r="Z973" s="23">
        <v>144</v>
      </c>
      <c r="AA973" s="28">
        <v>100</v>
      </c>
      <c r="AB973" s="26">
        <v>8300</v>
      </c>
      <c r="AC973" s="26">
        <f>Z973*AB973</f>
        <v>1195200</v>
      </c>
      <c r="AD973" s="28">
        <v>3</v>
      </c>
      <c r="AE973" s="28">
        <v>3</v>
      </c>
      <c r="AF973" s="26">
        <f>(AC973*(100-AE973))/100</f>
        <v>1159344</v>
      </c>
      <c r="AG973" s="26">
        <f>P973+AF973</f>
        <v>1659344</v>
      </c>
      <c r="AH973" s="26">
        <f>(AG973*AA973)/100</f>
        <v>1659344</v>
      </c>
      <c r="AI973" s="26">
        <v>50000000</v>
      </c>
      <c r="AJ973" s="26">
        <f>IF((AI973-AH973) &gt; 1,0,IF((AI973-AH973)&lt;0,AH973-AI973,AI973-AH973))</f>
        <v>0</v>
      </c>
      <c r="AK973" s="26">
        <v>0.02</v>
      </c>
      <c r="AL973" s="26">
        <f>ROUND(AJ973*(AK973/100),2)</f>
        <v>0</v>
      </c>
      <c r="AM973" s="3" t="s">
        <v>51</v>
      </c>
    </row>
    <row r="974" spans="1:39" x14ac:dyDescent="0.25">
      <c r="A974" s="23"/>
      <c r="B974" s="24"/>
      <c r="C974" s="23"/>
      <c r="D974" s="23"/>
      <c r="E974" s="23"/>
      <c r="F974" s="23"/>
      <c r="G974" s="24"/>
      <c r="H974" s="23"/>
      <c r="I974" s="23"/>
      <c r="J974" s="23"/>
      <c r="K974" s="23"/>
      <c r="L974" s="23"/>
      <c r="M974" s="23"/>
      <c r="N974" s="25"/>
      <c r="O974" s="26"/>
      <c r="P974" s="26"/>
      <c r="Q974" s="23"/>
      <c r="R974" s="23"/>
      <c r="S974" s="27"/>
      <c r="T974" s="23"/>
      <c r="U974" s="23"/>
      <c r="V974" s="24"/>
      <c r="W974" s="23"/>
      <c r="X974" s="23"/>
      <c r="Y974" s="23"/>
      <c r="Z974" s="23"/>
      <c r="AA974" s="28"/>
      <c r="AB974" s="26"/>
      <c r="AC974" s="26"/>
      <c r="AD974" s="28"/>
      <c r="AE974" s="28"/>
      <c r="AF974" s="26"/>
      <c r="AG974" s="26" t="s">
        <v>60</v>
      </c>
      <c r="AH974" s="26">
        <f>AH973</f>
        <v>1659344</v>
      </c>
      <c r="AI974" s="26"/>
      <c r="AJ974" s="26">
        <f>AJ973</f>
        <v>0</v>
      </c>
      <c r="AK974" s="26"/>
      <c r="AL974" s="26">
        <f>AL973</f>
        <v>0</v>
      </c>
    </row>
    <row r="975" spans="1:39" x14ac:dyDescent="0.25">
      <c r="A975" s="23" t="s">
        <v>3090</v>
      </c>
      <c r="B975" s="24" t="s">
        <v>3091</v>
      </c>
      <c r="C975" s="23" t="s">
        <v>3092</v>
      </c>
      <c r="D975" s="23" t="s">
        <v>3093</v>
      </c>
      <c r="E975" s="23">
        <v>395</v>
      </c>
      <c r="F975" s="23" t="s">
        <v>3094</v>
      </c>
      <c r="G975" s="24" t="s">
        <v>3095</v>
      </c>
      <c r="H975" s="23" t="s">
        <v>43</v>
      </c>
      <c r="I975" s="23" t="s">
        <v>3096</v>
      </c>
      <c r="J975" s="23">
        <v>1</v>
      </c>
      <c r="K975" s="23">
        <v>2</v>
      </c>
      <c r="L975" s="23">
        <v>22.5</v>
      </c>
      <c r="M975" s="23" t="s">
        <v>75</v>
      </c>
      <c r="N975" s="25">
        <f>((J975*400)+(K975*100))+L975</f>
        <v>622.5</v>
      </c>
      <c r="O975" s="26">
        <v>19500</v>
      </c>
      <c r="P975" s="26">
        <f>N975*O975</f>
        <v>12138750</v>
      </c>
      <c r="Q975" s="23"/>
      <c r="R975" s="23"/>
      <c r="S975" s="27"/>
      <c r="T975" s="23"/>
      <c r="U975" s="23"/>
      <c r="V975" s="24"/>
      <c r="W975" s="23"/>
      <c r="X975" s="23"/>
      <c r="Y975" s="23"/>
      <c r="Z975" s="23"/>
      <c r="AA975" s="28"/>
      <c r="AB975" s="26"/>
      <c r="AC975" s="26"/>
      <c r="AD975" s="28"/>
      <c r="AE975" s="28"/>
      <c r="AF975" s="26"/>
      <c r="AG975" s="26">
        <f>AF975+P975</f>
        <v>12138750</v>
      </c>
      <c r="AH975" s="26">
        <f>AG975</f>
        <v>12138750</v>
      </c>
      <c r="AI975" s="26">
        <v>50000000</v>
      </c>
      <c r="AJ975" s="26">
        <f t="shared" ref="AJ975:AJ988" si="150">IF((AI975-AH975) &gt; 1,0,IF((AI975-AH975)&lt;0,AH975-AI975,AI975-AH975))</f>
        <v>0</v>
      </c>
      <c r="AK975" s="26">
        <v>0.01</v>
      </c>
      <c r="AL975" s="26">
        <f>AJ975*(AK975/100)</f>
        <v>0</v>
      </c>
    </row>
    <row r="976" spans="1:39" x14ac:dyDescent="0.25">
      <c r="A976" s="23"/>
      <c r="B976" s="24"/>
      <c r="C976" s="23"/>
      <c r="D976" s="23"/>
      <c r="E976" s="23"/>
      <c r="F976" s="23"/>
      <c r="G976" s="24"/>
      <c r="H976" s="23"/>
      <c r="I976" s="23"/>
      <c r="J976" s="23">
        <v>0</v>
      </c>
      <c r="K976" s="23">
        <v>1</v>
      </c>
      <c r="L976" s="23">
        <v>30</v>
      </c>
      <c r="M976" s="23" t="s">
        <v>45</v>
      </c>
      <c r="N976" s="25">
        <f>((J976*400)+(K976*100))+L976</f>
        <v>130</v>
      </c>
      <c r="O976" s="26">
        <v>19500</v>
      </c>
      <c r="P976" s="26">
        <f>N976*O976</f>
        <v>2535000</v>
      </c>
      <c r="Q976" s="23">
        <v>1</v>
      </c>
      <c r="R976" s="23" t="s">
        <v>3097</v>
      </c>
      <c r="S976" s="27"/>
      <c r="T976" s="23" t="s">
        <v>3098</v>
      </c>
      <c r="U976" s="23" t="s">
        <v>3099</v>
      </c>
      <c r="V976" s="24" t="s">
        <v>3100</v>
      </c>
      <c r="W976" s="23" t="s">
        <v>1191</v>
      </c>
      <c r="X976" s="23" t="s">
        <v>49</v>
      </c>
      <c r="Y976" s="23" t="s">
        <v>54</v>
      </c>
      <c r="Z976" s="23">
        <v>140</v>
      </c>
      <c r="AA976" s="28">
        <v>8.9700000000000006</v>
      </c>
      <c r="AB976" s="26">
        <v>7750</v>
      </c>
      <c r="AC976" s="26">
        <f t="shared" ref="AC976:AC988" si="151">Z976*AB976</f>
        <v>1085000</v>
      </c>
      <c r="AD976" s="28">
        <v>27</v>
      </c>
      <c r="AE976" s="28">
        <v>44</v>
      </c>
      <c r="AF976" s="26">
        <f t="shared" ref="AF976:AF988" si="152">(AC976*(100-AE976))/100</f>
        <v>607600</v>
      </c>
      <c r="AG976" s="26">
        <f>P976+AF976+AF977</f>
        <v>9305400</v>
      </c>
      <c r="AH976" s="26">
        <f t="shared" ref="AH976:AH988" si="153">(AG976*AA976)/100</f>
        <v>834694.38</v>
      </c>
      <c r="AI976" s="26">
        <v>0</v>
      </c>
      <c r="AJ976" s="26">
        <f t="shared" si="150"/>
        <v>834694.38</v>
      </c>
      <c r="AK976" s="26">
        <v>0.3</v>
      </c>
      <c r="AL976" s="26">
        <f t="shared" ref="AL976:AL988" si="154">ROUND(AJ976*(AK976/100),2)</f>
        <v>2504.08</v>
      </c>
      <c r="AM976" s="3" t="s">
        <v>1791</v>
      </c>
    </row>
    <row r="977" spans="1:39" x14ac:dyDescent="0.25">
      <c r="A977" s="23"/>
      <c r="B977" s="24"/>
      <c r="C977" s="23"/>
      <c r="D977" s="23"/>
      <c r="E977" s="23"/>
      <c r="F977" s="23"/>
      <c r="G977" s="24"/>
      <c r="H977" s="23"/>
      <c r="I977" s="23"/>
      <c r="J977" s="23"/>
      <c r="K977" s="23"/>
      <c r="L977" s="23"/>
      <c r="M977" s="23"/>
      <c r="N977" s="25"/>
      <c r="O977" s="26"/>
      <c r="P977" s="26"/>
      <c r="Q977" s="23"/>
      <c r="R977" s="23"/>
      <c r="S977" s="27"/>
      <c r="T977" s="23"/>
      <c r="U977" s="23"/>
      <c r="V977" s="24"/>
      <c r="W977" s="23"/>
      <c r="X977" s="23"/>
      <c r="Y977" s="23" t="s">
        <v>261</v>
      </c>
      <c r="Z977" s="23">
        <v>1420</v>
      </c>
      <c r="AA977" s="28">
        <v>91.03</v>
      </c>
      <c r="AB977" s="26">
        <v>7750</v>
      </c>
      <c r="AC977" s="26">
        <f t="shared" si="151"/>
        <v>11005000</v>
      </c>
      <c r="AD977" s="28">
        <v>27</v>
      </c>
      <c r="AE977" s="28">
        <v>44</v>
      </c>
      <c r="AF977" s="26">
        <f t="shared" si="152"/>
        <v>6162800</v>
      </c>
      <c r="AG977" s="26">
        <f>P976+AF976+AF977</f>
        <v>9305400</v>
      </c>
      <c r="AH977" s="26">
        <f t="shared" si="153"/>
        <v>8470705.6199999992</v>
      </c>
      <c r="AI977" s="26">
        <v>0</v>
      </c>
      <c r="AJ977" s="26">
        <f t="shared" si="150"/>
        <v>8470705.6199999992</v>
      </c>
      <c r="AK977" s="26">
        <v>0.02</v>
      </c>
      <c r="AL977" s="26">
        <f t="shared" si="154"/>
        <v>1694.14</v>
      </c>
      <c r="AM977" s="3" t="s">
        <v>3101</v>
      </c>
    </row>
    <row r="978" spans="1:39" x14ac:dyDescent="0.25">
      <c r="A978" s="23"/>
      <c r="B978" s="24"/>
      <c r="C978" s="23"/>
      <c r="D978" s="23"/>
      <c r="E978" s="23"/>
      <c r="F978" s="23"/>
      <c r="G978" s="24"/>
      <c r="H978" s="23"/>
      <c r="I978" s="23"/>
      <c r="J978" s="23">
        <v>0</v>
      </c>
      <c r="K978" s="23">
        <v>0</v>
      </c>
      <c r="L978" s="23">
        <v>40</v>
      </c>
      <c r="M978" s="23" t="s">
        <v>91</v>
      </c>
      <c r="N978" s="25">
        <f t="shared" ref="N978:N988" si="155">((J978*400)+(K978*100))+L978</f>
        <v>40</v>
      </c>
      <c r="O978" s="26">
        <v>19500</v>
      </c>
      <c r="P978" s="26">
        <f t="shared" ref="P978:P988" si="156">N978*O978</f>
        <v>780000</v>
      </c>
      <c r="Q978" s="23">
        <v>1</v>
      </c>
      <c r="R978" s="23" t="s">
        <v>3097</v>
      </c>
      <c r="S978" s="27"/>
      <c r="T978" s="23" t="s">
        <v>3098</v>
      </c>
      <c r="U978" s="23" t="s">
        <v>3099</v>
      </c>
      <c r="V978" s="24" t="s">
        <v>3102</v>
      </c>
      <c r="W978" s="23" t="s">
        <v>158</v>
      </c>
      <c r="X978" s="23" t="s">
        <v>49</v>
      </c>
      <c r="Y978" s="23" t="s">
        <v>54</v>
      </c>
      <c r="Z978" s="23">
        <v>160</v>
      </c>
      <c r="AA978" s="28">
        <v>100</v>
      </c>
      <c r="AB978" s="26">
        <v>5600</v>
      </c>
      <c r="AC978" s="26">
        <f t="shared" si="151"/>
        <v>896000</v>
      </c>
      <c r="AD978" s="28">
        <v>28</v>
      </c>
      <c r="AE978" s="28">
        <v>46</v>
      </c>
      <c r="AF978" s="26">
        <f t="shared" si="152"/>
        <v>483840</v>
      </c>
      <c r="AG978" s="26">
        <f t="shared" ref="AG978:AG988" si="157">P978+AF978</f>
        <v>1263840</v>
      </c>
      <c r="AH978" s="26">
        <f t="shared" si="153"/>
        <v>1263840</v>
      </c>
      <c r="AI978" s="26">
        <v>0</v>
      </c>
      <c r="AJ978" s="26">
        <f t="shared" si="150"/>
        <v>1263840</v>
      </c>
      <c r="AK978" s="26">
        <v>0.3</v>
      </c>
      <c r="AL978" s="26">
        <f t="shared" si="154"/>
        <v>3791.52</v>
      </c>
      <c r="AM978" s="3" t="s">
        <v>159</v>
      </c>
    </row>
    <row r="979" spans="1:39" x14ac:dyDescent="0.25">
      <c r="A979" s="23"/>
      <c r="B979" s="24"/>
      <c r="C979" s="23"/>
      <c r="D979" s="23"/>
      <c r="E979" s="23"/>
      <c r="F979" s="23"/>
      <c r="G979" s="24"/>
      <c r="H979" s="23"/>
      <c r="I979" s="23"/>
      <c r="J979" s="23">
        <v>1</v>
      </c>
      <c r="K979" s="23">
        <v>0</v>
      </c>
      <c r="L979" s="23">
        <v>6.25</v>
      </c>
      <c r="M979" s="23" t="s">
        <v>91</v>
      </c>
      <c r="N979" s="25">
        <f t="shared" si="155"/>
        <v>406.25</v>
      </c>
      <c r="O979" s="26">
        <v>19500</v>
      </c>
      <c r="P979" s="26">
        <f t="shared" si="156"/>
        <v>7921875</v>
      </c>
      <c r="Q979" s="23">
        <v>1</v>
      </c>
      <c r="R979" s="23" t="s">
        <v>3097</v>
      </c>
      <c r="S979" s="27"/>
      <c r="T979" s="23" t="s">
        <v>3098</v>
      </c>
      <c r="U979" s="23" t="s">
        <v>3099</v>
      </c>
      <c r="V979" s="24" t="s">
        <v>3103</v>
      </c>
      <c r="W979" s="23" t="s">
        <v>454</v>
      </c>
      <c r="X979" s="23" t="s">
        <v>49</v>
      </c>
      <c r="Y979" s="23" t="s">
        <v>54</v>
      </c>
      <c r="Z979" s="23">
        <v>1625</v>
      </c>
      <c r="AA979" s="28">
        <v>100</v>
      </c>
      <c r="AB979" s="26">
        <v>3400</v>
      </c>
      <c r="AC979" s="26">
        <f t="shared" si="151"/>
        <v>5525000</v>
      </c>
      <c r="AD979" s="28">
        <v>28</v>
      </c>
      <c r="AE979" s="28">
        <v>46</v>
      </c>
      <c r="AF979" s="26">
        <f t="shared" si="152"/>
        <v>2983500</v>
      </c>
      <c r="AG979" s="26">
        <f t="shared" si="157"/>
        <v>10905375</v>
      </c>
      <c r="AH979" s="26">
        <f t="shared" si="153"/>
        <v>10905375</v>
      </c>
      <c r="AI979" s="26">
        <v>0</v>
      </c>
      <c r="AJ979" s="26">
        <f t="shared" si="150"/>
        <v>10905375</v>
      </c>
      <c r="AK979" s="26">
        <v>0.3</v>
      </c>
      <c r="AL979" s="26">
        <f t="shared" si="154"/>
        <v>32716.13</v>
      </c>
      <c r="AM979" s="3" t="s">
        <v>159</v>
      </c>
    </row>
    <row r="980" spans="1:39" x14ac:dyDescent="0.25">
      <c r="A980" s="23"/>
      <c r="B980" s="24"/>
      <c r="C980" s="23"/>
      <c r="D980" s="23"/>
      <c r="E980" s="23"/>
      <c r="F980" s="23"/>
      <c r="G980" s="24"/>
      <c r="H980" s="23"/>
      <c r="I980" s="23"/>
      <c r="J980" s="23">
        <v>0</v>
      </c>
      <c r="K980" s="23">
        <v>1</v>
      </c>
      <c r="L980" s="23">
        <v>43.9375</v>
      </c>
      <c r="M980" s="23" t="s">
        <v>91</v>
      </c>
      <c r="N980" s="25">
        <f t="shared" si="155"/>
        <v>143.9375</v>
      </c>
      <c r="O980" s="26">
        <v>19500</v>
      </c>
      <c r="P980" s="26">
        <f t="shared" si="156"/>
        <v>2806781.25</v>
      </c>
      <c r="Q980" s="23">
        <v>1</v>
      </c>
      <c r="R980" s="23" t="s">
        <v>3097</v>
      </c>
      <c r="S980" s="27"/>
      <c r="T980" s="23" t="s">
        <v>3098</v>
      </c>
      <c r="U980" s="23" t="s">
        <v>3099</v>
      </c>
      <c r="V980" s="24" t="s">
        <v>3104</v>
      </c>
      <c r="W980" s="23" t="s">
        <v>53</v>
      </c>
      <c r="X980" s="23" t="s">
        <v>49</v>
      </c>
      <c r="Y980" s="23" t="s">
        <v>54</v>
      </c>
      <c r="Z980" s="23">
        <v>575.75</v>
      </c>
      <c r="AA980" s="28">
        <v>100</v>
      </c>
      <c r="AB980" s="26">
        <v>2750</v>
      </c>
      <c r="AC980" s="26">
        <f t="shared" si="151"/>
        <v>1583312.5</v>
      </c>
      <c r="AD980" s="28">
        <v>28</v>
      </c>
      <c r="AE980" s="28">
        <v>46</v>
      </c>
      <c r="AF980" s="26">
        <f t="shared" si="152"/>
        <v>854988.75</v>
      </c>
      <c r="AG980" s="26">
        <f t="shared" si="157"/>
        <v>3661770</v>
      </c>
      <c r="AH980" s="26">
        <f t="shared" si="153"/>
        <v>3661770</v>
      </c>
      <c r="AI980" s="26">
        <v>0</v>
      </c>
      <c r="AJ980" s="26">
        <f t="shared" si="150"/>
        <v>3661770</v>
      </c>
      <c r="AK980" s="26">
        <v>0.3</v>
      </c>
      <c r="AL980" s="26">
        <f t="shared" si="154"/>
        <v>10985.31</v>
      </c>
      <c r="AM980" s="3" t="s">
        <v>83</v>
      </c>
    </row>
    <row r="981" spans="1:39" x14ac:dyDescent="0.25">
      <c r="A981" s="23"/>
      <c r="B981" s="24"/>
      <c r="C981" s="23"/>
      <c r="D981" s="23"/>
      <c r="E981" s="23"/>
      <c r="F981" s="23"/>
      <c r="G981" s="24"/>
      <c r="H981" s="23"/>
      <c r="I981" s="23"/>
      <c r="J981" s="23">
        <v>0</v>
      </c>
      <c r="K981" s="23">
        <v>3</v>
      </c>
      <c r="L981" s="23">
        <v>0</v>
      </c>
      <c r="M981" s="23" t="s">
        <v>91</v>
      </c>
      <c r="N981" s="25">
        <f t="shared" si="155"/>
        <v>300</v>
      </c>
      <c r="O981" s="26">
        <v>19500</v>
      </c>
      <c r="P981" s="26">
        <f t="shared" si="156"/>
        <v>5850000</v>
      </c>
      <c r="Q981" s="23">
        <v>1</v>
      </c>
      <c r="R981" s="23" t="s">
        <v>3097</v>
      </c>
      <c r="S981" s="27"/>
      <c r="T981" s="23" t="s">
        <v>3098</v>
      </c>
      <c r="U981" s="23" t="s">
        <v>3099</v>
      </c>
      <c r="V981" s="24" t="s">
        <v>3105</v>
      </c>
      <c r="W981" s="23" t="s">
        <v>454</v>
      </c>
      <c r="X981" s="23" t="s">
        <v>49</v>
      </c>
      <c r="Y981" s="23" t="s">
        <v>54</v>
      </c>
      <c r="Z981" s="23">
        <v>1350</v>
      </c>
      <c r="AA981" s="28">
        <v>100</v>
      </c>
      <c r="AB981" s="26">
        <v>3400</v>
      </c>
      <c r="AC981" s="26">
        <f t="shared" si="151"/>
        <v>4590000</v>
      </c>
      <c r="AD981" s="28">
        <v>28</v>
      </c>
      <c r="AE981" s="28">
        <v>46</v>
      </c>
      <c r="AF981" s="26">
        <f t="shared" si="152"/>
        <v>2478600</v>
      </c>
      <c r="AG981" s="26">
        <f t="shared" si="157"/>
        <v>8328600</v>
      </c>
      <c r="AH981" s="26">
        <f t="shared" si="153"/>
        <v>8328600</v>
      </c>
      <c r="AI981" s="26">
        <v>0</v>
      </c>
      <c r="AJ981" s="26">
        <f t="shared" si="150"/>
        <v>8328600</v>
      </c>
      <c r="AK981" s="26">
        <v>0.3</v>
      </c>
      <c r="AL981" s="26">
        <f t="shared" si="154"/>
        <v>24985.8</v>
      </c>
      <c r="AM981" s="3" t="s">
        <v>3106</v>
      </c>
    </row>
    <row r="982" spans="1:39" x14ac:dyDescent="0.25">
      <c r="A982" s="23"/>
      <c r="B982" s="24"/>
      <c r="C982" s="23"/>
      <c r="D982" s="23"/>
      <c r="E982" s="23"/>
      <c r="F982" s="23"/>
      <c r="G982" s="24"/>
      <c r="H982" s="23"/>
      <c r="I982" s="23"/>
      <c r="J982" s="23">
        <v>0</v>
      </c>
      <c r="K982" s="23">
        <v>0</v>
      </c>
      <c r="L982" s="23">
        <v>66</v>
      </c>
      <c r="M982" s="23" t="s">
        <v>76</v>
      </c>
      <c r="N982" s="25">
        <f t="shared" si="155"/>
        <v>66</v>
      </c>
      <c r="O982" s="26">
        <v>19500</v>
      </c>
      <c r="P982" s="26">
        <f t="shared" si="156"/>
        <v>1287000</v>
      </c>
      <c r="Q982" s="23">
        <v>1</v>
      </c>
      <c r="R982" s="23" t="s">
        <v>3097</v>
      </c>
      <c r="S982" s="27"/>
      <c r="T982" s="23" t="s">
        <v>3098</v>
      </c>
      <c r="U982" s="23" t="s">
        <v>3099</v>
      </c>
      <c r="V982" s="24" t="s">
        <v>3107</v>
      </c>
      <c r="W982" s="23" t="s">
        <v>1274</v>
      </c>
      <c r="X982" s="23" t="s">
        <v>49</v>
      </c>
      <c r="Y982" s="23" t="s">
        <v>81</v>
      </c>
      <c r="Z982" s="23">
        <v>1056</v>
      </c>
      <c r="AA982" s="28">
        <v>100</v>
      </c>
      <c r="AB982" s="26">
        <v>8200</v>
      </c>
      <c r="AC982" s="26">
        <f t="shared" si="151"/>
        <v>8659200</v>
      </c>
      <c r="AD982" s="28">
        <v>28</v>
      </c>
      <c r="AE982" s="28">
        <v>46</v>
      </c>
      <c r="AF982" s="26">
        <f t="shared" si="152"/>
        <v>4675968</v>
      </c>
      <c r="AG982" s="26">
        <f t="shared" si="157"/>
        <v>5962968</v>
      </c>
      <c r="AH982" s="26">
        <f t="shared" si="153"/>
        <v>5962968</v>
      </c>
      <c r="AI982" s="26">
        <v>0</v>
      </c>
      <c r="AJ982" s="26">
        <f t="shared" si="150"/>
        <v>5962968</v>
      </c>
      <c r="AK982" s="26">
        <v>0.02</v>
      </c>
      <c r="AL982" s="26">
        <f t="shared" si="154"/>
        <v>1192.5899999999999</v>
      </c>
      <c r="AM982" s="3" t="s">
        <v>3108</v>
      </c>
    </row>
    <row r="983" spans="1:39" x14ac:dyDescent="0.25">
      <c r="A983" s="23"/>
      <c r="B983" s="24"/>
      <c r="C983" s="23"/>
      <c r="D983" s="23"/>
      <c r="E983" s="23"/>
      <c r="F983" s="23"/>
      <c r="G983" s="24"/>
      <c r="H983" s="23"/>
      <c r="I983" s="23"/>
      <c r="J983" s="23">
        <v>0</v>
      </c>
      <c r="K983" s="23">
        <v>0</v>
      </c>
      <c r="L983" s="23">
        <v>39.375</v>
      </c>
      <c r="M983" s="23" t="s">
        <v>76</v>
      </c>
      <c r="N983" s="25">
        <f t="shared" si="155"/>
        <v>39.375</v>
      </c>
      <c r="O983" s="26">
        <v>19500</v>
      </c>
      <c r="P983" s="26">
        <f t="shared" si="156"/>
        <v>767812.5</v>
      </c>
      <c r="Q983" s="23">
        <v>1</v>
      </c>
      <c r="R983" s="23" t="s">
        <v>3097</v>
      </c>
      <c r="S983" s="27"/>
      <c r="T983" s="23" t="s">
        <v>3098</v>
      </c>
      <c r="U983" s="23" t="s">
        <v>3099</v>
      </c>
      <c r="V983" s="24" t="s">
        <v>3109</v>
      </c>
      <c r="W983" s="23" t="s">
        <v>1274</v>
      </c>
      <c r="X983" s="23" t="s">
        <v>49</v>
      </c>
      <c r="Y983" s="23" t="s">
        <v>81</v>
      </c>
      <c r="Z983" s="23">
        <v>157.5</v>
      </c>
      <c r="AA983" s="28">
        <v>100</v>
      </c>
      <c r="AB983" s="26">
        <v>8200</v>
      </c>
      <c r="AC983" s="26">
        <f t="shared" si="151"/>
        <v>1291500</v>
      </c>
      <c r="AD983" s="28">
        <v>28</v>
      </c>
      <c r="AE983" s="28">
        <v>46</v>
      </c>
      <c r="AF983" s="26">
        <f t="shared" si="152"/>
        <v>697410</v>
      </c>
      <c r="AG983" s="26">
        <f t="shared" si="157"/>
        <v>1465222.5</v>
      </c>
      <c r="AH983" s="26">
        <f t="shared" si="153"/>
        <v>1465222.5</v>
      </c>
      <c r="AI983" s="26">
        <v>0</v>
      </c>
      <c r="AJ983" s="26">
        <f t="shared" si="150"/>
        <v>1465222.5</v>
      </c>
      <c r="AK983" s="26">
        <v>0.02</v>
      </c>
      <c r="AL983" s="26">
        <f t="shared" si="154"/>
        <v>293.04000000000002</v>
      </c>
      <c r="AM983" s="3" t="s">
        <v>401</v>
      </c>
    </row>
    <row r="984" spans="1:39" x14ac:dyDescent="0.25">
      <c r="A984" s="23"/>
      <c r="B984" s="24"/>
      <c r="C984" s="23"/>
      <c r="D984" s="23"/>
      <c r="E984" s="23"/>
      <c r="F984" s="23"/>
      <c r="G984" s="24"/>
      <c r="H984" s="23"/>
      <c r="I984" s="23"/>
      <c r="J984" s="23">
        <v>0</v>
      </c>
      <c r="K984" s="23">
        <v>0</v>
      </c>
      <c r="L984" s="23">
        <v>8.5</v>
      </c>
      <c r="M984" s="23" t="s">
        <v>91</v>
      </c>
      <c r="N984" s="25">
        <f t="shared" si="155"/>
        <v>8.5</v>
      </c>
      <c r="O984" s="26">
        <v>19500</v>
      </c>
      <c r="P984" s="26">
        <f t="shared" si="156"/>
        <v>165750</v>
      </c>
      <c r="Q984" s="23">
        <v>1</v>
      </c>
      <c r="R984" s="23" t="s">
        <v>3097</v>
      </c>
      <c r="S984" s="27"/>
      <c r="T984" s="23" t="s">
        <v>3098</v>
      </c>
      <c r="U984" s="23" t="s">
        <v>3099</v>
      </c>
      <c r="V984" s="24" t="s">
        <v>3110</v>
      </c>
      <c r="W984" s="23" t="s">
        <v>53</v>
      </c>
      <c r="X984" s="23" t="s">
        <v>49</v>
      </c>
      <c r="Y984" s="23" t="s">
        <v>54</v>
      </c>
      <c r="Z984" s="23">
        <v>34</v>
      </c>
      <c r="AA984" s="28">
        <v>100</v>
      </c>
      <c r="AB984" s="26">
        <v>2750</v>
      </c>
      <c r="AC984" s="26">
        <f t="shared" si="151"/>
        <v>93500</v>
      </c>
      <c r="AD984" s="28">
        <v>28</v>
      </c>
      <c r="AE984" s="28">
        <v>46</v>
      </c>
      <c r="AF984" s="26">
        <f t="shared" si="152"/>
        <v>50490</v>
      </c>
      <c r="AG984" s="26">
        <f t="shared" si="157"/>
        <v>216240</v>
      </c>
      <c r="AH984" s="26">
        <f t="shared" si="153"/>
        <v>216240</v>
      </c>
      <c r="AI984" s="26">
        <v>0</v>
      </c>
      <c r="AJ984" s="26">
        <f t="shared" si="150"/>
        <v>216240</v>
      </c>
      <c r="AK984" s="26">
        <v>0.3</v>
      </c>
      <c r="AL984" s="26">
        <f t="shared" si="154"/>
        <v>648.72</v>
      </c>
      <c r="AM984" s="3" t="s">
        <v>83</v>
      </c>
    </row>
    <row r="985" spans="1:39" x14ac:dyDescent="0.25">
      <c r="A985" s="23"/>
      <c r="B985" s="24"/>
      <c r="C985" s="23"/>
      <c r="D985" s="23"/>
      <c r="E985" s="23"/>
      <c r="F985" s="23"/>
      <c r="G985" s="24"/>
      <c r="H985" s="23"/>
      <c r="I985" s="23"/>
      <c r="J985" s="23">
        <v>0</v>
      </c>
      <c r="K985" s="23">
        <v>0</v>
      </c>
      <c r="L985" s="23">
        <v>9.5</v>
      </c>
      <c r="M985" s="23" t="s">
        <v>91</v>
      </c>
      <c r="N985" s="25">
        <f t="shared" si="155"/>
        <v>9.5</v>
      </c>
      <c r="O985" s="26">
        <v>19500</v>
      </c>
      <c r="P985" s="26">
        <f t="shared" si="156"/>
        <v>185250</v>
      </c>
      <c r="Q985" s="23">
        <v>1</v>
      </c>
      <c r="R985" s="23" t="s">
        <v>3097</v>
      </c>
      <c r="S985" s="27"/>
      <c r="T985" s="23" t="s">
        <v>3098</v>
      </c>
      <c r="U985" s="23" t="s">
        <v>3099</v>
      </c>
      <c r="V985" s="24" t="s">
        <v>3111</v>
      </c>
      <c r="W985" s="23" t="s">
        <v>158</v>
      </c>
      <c r="X985" s="23" t="s">
        <v>49</v>
      </c>
      <c r="Y985" s="23" t="s">
        <v>54</v>
      </c>
      <c r="Z985" s="23">
        <v>38</v>
      </c>
      <c r="AA985" s="28">
        <v>100</v>
      </c>
      <c r="AB985" s="26">
        <v>5600</v>
      </c>
      <c r="AC985" s="26">
        <f t="shared" si="151"/>
        <v>212800</v>
      </c>
      <c r="AD985" s="28">
        <v>28</v>
      </c>
      <c r="AE985" s="28">
        <v>46</v>
      </c>
      <c r="AF985" s="26">
        <f t="shared" si="152"/>
        <v>114912</v>
      </c>
      <c r="AG985" s="26">
        <f t="shared" si="157"/>
        <v>300162</v>
      </c>
      <c r="AH985" s="26">
        <f t="shared" si="153"/>
        <v>300162</v>
      </c>
      <c r="AI985" s="26">
        <v>0</v>
      </c>
      <c r="AJ985" s="26">
        <f t="shared" si="150"/>
        <v>300162</v>
      </c>
      <c r="AK985" s="26">
        <v>0.3</v>
      </c>
      <c r="AL985" s="26">
        <f t="shared" si="154"/>
        <v>900.49</v>
      </c>
      <c r="AM985" s="3" t="s">
        <v>159</v>
      </c>
    </row>
    <row r="986" spans="1:39" x14ac:dyDescent="0.25">
      <c r="A986" s="23"/>
      <c r="B986" s="24"/>
      <c r="C986" s="23"/>
      <c r="D986" s="23"/>
      <c r="E986" s="23"/>
      <c r="F986" s="23"/>
      <c r="G986" s="24"/>
      <c r="H986" s="23"/>
      <c r="I986" s="23"/>
      <c r="J986" s="23">
        <v>0</v>
      </c>
      <c r="K986" s="23">
        <v>0</v>
      </c>
      <c r="L986" s="23">
        <v>3.5</v>
      </c>
      <c r="M986" s="23" t="s">
        <v>91</v>
      </c>
      <c r="N986" s="25">
        <f t="shared" si="155"/>
        <v>3.5</v>
      </c>
      <c r="O986" s="26">
        <v>19500</v>
      </c>
      <c r="P986" s="26">
        <f t="shared" si="156"/>
        <v>68250</v>
      </c>
      <c r="Q986" s="23">
        <v>1</v>
      </c>
      <c r="R986" s="23" t="s">
        <v>3097</v>
      </c>
      <c r="S986" s="27"/>
      <c r="T986" s="23" t="s">
        <v>3098</v>
      </c>
      <c r="U986" s="23" t="s">
        <v>3099</v>
      </c>
      <c r="V986" s="24" t="s">
        <v>3112</v>
      </c>
      <c r="W986" s="23" t="s">
        <v>53</v>
      </c>
      <c r="X986" s="23" t="s">
        <v>49</v>
      </c>
      <c r="Y986" s="23" t="s">
        <v>54</v>
      </c>
      <c r="Z986" s="23">
        <v>14</v>
      </c>
      <c r="AA986" s="28">
        <v>100</v>
      </c>
      <c r="AB986" s="26">
        <v>2750</v>
      </c>
      <c r="AC986" s="26">
        <f t="shared" si="151"/>
        <v>38500</v>
      </c>
      <c r="AD986" s="28">
        <v>28</v>
      </c>
      <c r="AE986" s="28">
        <v>46</v>
      </c>
      <c r="AF986" s="26">
        <f t="shared" si="152"/>
        <v>20790</v>
      </c>
      <c r="AG986" s="26">
        <f t="shared" si="157"/>
        <v>89040</v>
      </c>
      <c r="AH986" s="26">
        <f t="shared" si="153"/>
        <v>89040</v>
      </c>
      <c r="AI986" s="26">
        <v>0</v>
      </c>
      <c r="AJ986" s="26">
        <f t="shared" si="150"/>
        <v>89040</v>
      </c>
      <c r="AK986" s="26">
        <v>0.3</v>
      </c>
      <c r="AL986" s="26">
        <f t="shared" si="154"/>
        <v>267.12</v>
      </c>
      <c r="AM986" s="3" t="s">
        <v>83</v>
      </c>
    </row>
    <row r="987" spans="1:39" x14ac:dyDescent="0.25">
      <c r="A987" s="23"/>
      <c r="B987" s="24"/>
      <c r="C987" s="23"/>
      <c r="D987" s="23"/>
      <c r="E987" s="23"/>
      <c r="F987" s="23"/>
      <c r="G987" s="24"/>
      <c r="H987" s="23"/>
      <c r="I987" s="23"/>
      <c r="J987" s="23">
        <v>0</v>
      </c>
      <c r="K987" s="23">
        <v>0</v>
      </c>
      <c r="L987" s="23">
        <v>4.8125</v>
      </c>
      <c r="M987" s="23" t="s">
        <v>91</v>
      </c>
      <c r="N987" s="25">
        <f t="shared" si="155"/>
        <v>4.8125</v>
      </c>
      <c r="O987" s="26">
        <v>19500</v>
      </c>
      <c r="P987" s="26">
        <f t="shared" si="156"/>
        <v>93843.75</v>
      </c>
      <c r="Q987" s="23">
        <v>1</v>
      </c>
      <c r="R987" s="23" t="s">
        <v>3097</v>
      </c>
      <c r="S987" s="27"/>
      <c r="T987" s="23" t="s">
        <v>3098</v>
      </c>
      <c r="U987" s="23" t="s">
        <v>3099</v>
      </c>
      <c r="V987" s="24" t="s">
        <v>3113</v>
      </c>
      <c r="W987" s="23" t="s">
        <v>53</v>
      </c>
      <c r="X987" s="23" t="s">
        <v>49</v>
      </c>
      <c r="Y987" s="23" t="s">
        <v>54</v>
      </c>
      <c r="Z987" s="23">
        <v>19.25</v>
      </c>
      <c r="AA987" s="28">
        <v>100</v>
      </c>
      <c r="AB987" s="26">
        <v>2750</v>
      </c>
      <c r="AC987" s="26">
        <f t="shared" si="151"/>
        <v>52937.5</v>
      </c>
      <c r="AD987" s="28">
        <v>28</v>
      </c>
      <c r="AE987" s="28">
        <v>46</v>
      </c>
      <c r="AF987" s="26">
        <f t="shared" si="152"/>
        <v>28586.25</v>
      </c>
      <c r="AG987" s="26">
        <f t="shared" si="157"/>
        <v>122430</v>
      </c>
      <c r="AH987" s="26">
        <f t="shared" si="153"/>
        <v>122430</v>
      </c>
      <c r="AI987" s="26">
        <v>0</v>
      </c>
      <c r="AJ987" s="26">
        <f t="shared" si="150"/>
        <v>122430</v>
      </c>
      <c r="AK987" s="26">
        <v>0.3</v>
      </c>
      <c r="AL987" s="26">
        <f t="shared" si="154"/>
        <v>367.29</v>
      </c>
      <c r="AM987" s="3" t="s">
        <v>83</v>
      </c>
    </row>
    <row r="988" spans="1:39" x14ac:dyDescent="0.25">
      <c r="A988" s="23"/>
      <c r="B988" s="24"/>
      <c r="C988" s="23"/>
      <c r="D988" s="23"/>
      <c r="E988" s="23"/>
      <c r="F988" s="23"/>
      <c r="G988" s="24"/>
      <c r="H988" s="23"/>
      <c r="I988" s="23"/>
      <c r="J988" s="23">
        <v>0</v>
      </c>
      <c r="K988" s="23">
        <v>0</v>
      </c>
      <c r="L988" s="23">
        <v>2.625</v>
      </c>
      <c r="M988" s="23" t="s">
        <v>91</v>
      </c>
      <c r="N988" s="25">
        <f t="shared" si="155"/>
        <v>2.625</v>
      </c>
      <c r="O988" s="26">
        <v>19500</v>
      </c>
      <c r="P988" s="26">
        <f t="shared" si="156"/>
        <v>51187.5</v>
      </c>
      <c r="Q988" s="23">
        <v>1</v>
      </c>
      <c r="R988" s="23" t="s">
        <v>3097</v>
      </c>
      <c r="S988" s="27"/>
      <c r="T988" s="23" t="s">
        <v>3098</v>
      </c>
      <c r="U988" s="23" t="s">
        <v>3099</v>
      </c>
      <c r="V988" s="24" t="s">
        <v>3114</v>
      </c>
      <c r="W988" s="23" t="s">
        <v>1191</v>
      </c>
      <c r="X988" s="23" t="s">
        <v>49</v>
      </c>
      <c r="Y988" s="23" t="s">
        <v>54</v>
      </c>
      <c r="Z988" s="23">
        <v>10.5</v>
      </c>
      <c r="AA988" s="28">
        <v>100</v>
      </c>
      <c r="AB988" s="26">
        <v>7750</v>
      </c>
      <c r="AC988" s="26">
        <f t="shared" si="151"/>
        <v>81375</v>
      </c>
      <c r="AD988" s="28">
        <v>28</v>
      </c>
      <c r="AE988" s="28">
        <v>46</v>
      </c>
      <c r="AF988" s="26">
        <f t="shared" si="152"/>
        <v>43942.5</v>
      </c>
      <c r="AG988" s="26">
        <f t="shared" si="157"/>
        <v>95130</v>
      </c>
      <c r="AH988" s="26">
        <f t="shared" si="153"/>
        <v>95130</v>
      </c>
      <c r="AI988" s="26">
        <v>0</v>
      </c>
      <c r="AJ988" s="26">
        <f t="shared" si="150"/>
        <v>95130</v>
      </c>
      <c r="AK988" s="26">
        <v>0.3</v>
      </c>
      <c r="AL988" s="26">
        <f t="shared" si="154"/>
        <v>285.39</v>
      </c>
      <c r="AM988" s="3" t="s">
        <v>580</v>
      </c>
    </row>
    <row r="989" spans="1:39" x14ac:dyDescent="0.25">
      <c r="A989" s="23"/>
      <c r="B989" s="24"/>
      <c r="C989" s="23"/>
      <c r="D989" s="23"/>
      <c r="E989" s="23"/>
      <c r="F989" s="23"/>
      <c r="G989" s="24"/>
      <c r="H989" s="23"/>
      <c r="I989" s="23"/>
      <c r="J989" s="23"/>
      <c r="K989" s="23"/>
      <c r="L989" s="23"/>
      <c r="M989" s="23"/>
      <c r="N989" s="25"/>
      <c r="O989" s="26"/>
      <c r="P989" s="26"/>
      <c r="Q989" s="23"/>
      <c r="R989" s="23"/>
      <c r="S989" s="27"/>
      <c r="T989" s="23"/>
      <c r="U989" s="23"/>
      <c r="V989" s="24"/>
      <c r="W989" s="23"/>
      <c r="X989" s="23"/>
      <c r="Y989" s="23"/>
      <c r="Z989" s="23"/>
      <c r="AA989" s="28"/>
      <c r="AB989" s="26"/>
      <c r="AC989" s="26"/>
      <c r="AD989" s="28"/>
      <c r="AE989" s="28"/>
      <c r="AF989" s="26"/>
      <c r="AG989" s="26" t="s">
        <v>60</v>
      </c>
      <c r="AH989" s="26">
        <f>SUM(AH975:AH988)</f>
        <v>53854927.5</v>
      </c>
      <c r="AI989" s="26"/>
      <c r="AJ989" s="26">
        <f>SUM(AJ975:AJ988)</f>
        <v>41716177.5</v>
      </c>
      <c r="AK989" s="26"/>
      <c r="AL989" s="26">
        <f>SUM(AL975:AL988)</f>
        <v>80631.619999999981</v>
      </c>
    </row>
    <row r="990" spans="1:39" x14ac:dyDescent="0.25">
      <c r="A990" s="23" t="s">
        <v>3115</v>
      </c>
      <c r="B990" s="24" t="s">
        <v>3116</v>
      </c>
      <c r="C990" s="23" t="s">
        <v>3117</v>
      </c>
      <c r="D990" s="23" t="s">
        <v>3118</v>
      </c>
      <c r="E990" s="23">
        <v>396</v>
      </c>
      <c r="F990" s="23" t="s">
        <v>3119</v>
      </c>
      <c r="G990" s="24" t="s">
        <v>3120</v>
      </c>
      <c r="H990" s="23" t="s">
        <v>43</v>
      </c>
      <c r="I990" s="23" t="s">
        <v>3121</v>
      </c>
      <c r="J990" s="23">
        <v>4</v>
      </c>
      <c r="K990" s="23">
        <v>1</v>
      </c>
      <c r="L990" s="23">
        <v>58.1</v>
      </c>
      <c r="M990" s="23" t="s">
        <v>75</v>
      </c>
      <c r="N990" s="25">
        <f>((J990*400)+(K990*100))+L990</f>
        <v>1758.1</v>
      </c>
      <c r="O990" s="26">
        <v>2800</v>
      </c>
      <c r="P990" s="26">
        <f>N990*O990</f>
        <v>4922680</v>
      </c>
      <c r="Q990" s="23"/>
      <c r="R990" s="23"/>
      <c r="S990" s="27"/>
      <c r="T990" s="23"/>
      <c r="U990" s="23"/>
      <c r="V990" s="24"/>
      <c r="W990" s="23"/>
      <c r="X990" s="23"/>
      <c r="Y990" s="23"/>
      <c r="Z990" s="23"/>
      <c r="AA990" s="28"/>
      <c r="AB990" s="26"/>
      <c r="AC990" s="26"/>
      <c r="AD990" s="28"/>
      <c r="AE990" s="28"/>
      <c r="AF990" s="26"/>
      <c r="AG990" s="26">
        <f>AF990+P990</f>
        <v>4922680</v>
      </c>
      <c r="AH990" s="26">
        <f>AG990</f>
        <v>4922680</v>
      </c>
      <c r="AI990" s="26">
        <v>50000000</v>
      </c>
      <c r="AJ990" s="26">
        <f>IF((AI990-AH990) &gt; 1,0,IF((AI990-AH990)&lt;0,AH990-AI990,AI990-AH990))</f>
        <v>0</v>
      </c>
      <c r="AK990" s="26">
        <v>0.01</v>
      </c>
      <c r="AL990" s="26">
        <f>AJ990*(AK990/100)</f>
        <v>0</v>
      </c>
    </row>
    <row r="991" spans="1:39" x14ac:dyDescent="0.25">
      <c r="A991" s="23"/>
      <c r="B991" s="24"/>
      <c r="C991" s="23"/>
      <c r="D991" s="23"/>
      <c r="E991" s="23">
        <v>397</v>
      </c>
      <c r="F991" s="23" t="s">
        <v>3122</v>
      </c>
      <c r="G991" s="24" t="s">
        <v>3123</v>
      </c>
      <c r="H991" s="23" t="s">
        <v>43</v>
      </c>
      <c r="I991" s="23" t="s">
        <v>3124</v>
      </c>
      <c r="J991" s="23">
        <v>1</v>
      </c>
      <c r="K991" s="23">
        <v>2</v>
      </c>
      <c r="L991" s="23">
        <v>47</v>
      </c>
      <c r="M991" s="23" t="s">
        <v>75</v>
      </c>
      <c r="N991" s="25">
        <f>((J991*400)+(K991*100))+L991</f>
        <v>647</v>
      </c>
      <c r="O991" s="26">
        <v>8750</v>
      </c>
      <c r="P991" s="26">
        <f>N991*O991</f>
        <v>5661250</v>
      </c>
      <c r="Q991" s="23"/>
      <c r="R991" s="23"/>
      <c r="S991" s="27"/>
      <c r="T991" s="23"/>
      <c r="U991" s="23"/>
      <c r="V991" s="24"/>
      <c r="W991" s="23"/>
      <c r="X991" s="23"/>
      <c r="Y991" s="23"/>
      <c r="Z991" s="23"/>
      <c r="AA991" s="28"/>
      <c r="AB991" s="26"/>
      <c r="AC991" s="26"/>
      <c r="AD991" s="28"/>
      <c r="AE991" s="28"/>
      <c r="AF991" s="26"/>
      <c r="AG991" s="26">
        <f>AF991+P991</f>
        <v>5661250</v>
      </c>
      <c r="AH991" s="26">
        <f>AG991</f>
        <v>5661250</v>
      </c>
      <c r="AI991" s="26">
        <v>50000000</v>
      </c>
      <c r="AJ991" s="26">
        <f>IF((AI991-AH991) &gt; 1,0,IF((AI991-AH991)&lt;0,AH991-AI991,AI991-AH991))</f>
        <v>0</v>
      </c>
      <c r="AK991" s="26">
        <v>0.01</v>
      </c>
      <c r="AL991" s="26">
        <f>AJ991*(AK991/100)</f>
        <v>0</v>
      </c>
    </row>
    <row r="992" spans="1:39" x14ac:dyDescent="0.25">
      <c r="A992" s="23"/>
      <c r="B992" s="24"/>
      <c r="C992" s="23"/>
      <c r="D992" s="23"/>
      <c r="E992" s="23"/>
      <c r="F992" s="23"/>
      <c r="G992" s="24"/>
      <c r="H992" s="23"/>
      <c r="I992" s="23"/>
      <c r="J992" s="23">
        <v>0</v>
      </c>
      <c r="K992" s="23">
        <v>0</v>
      </c>
      <c r="L992" s="23">
        <v>30</v>
      </c>
      <c r="M992" s="23" t="s">
        <v>59</v>
      </c>
      <c r="N992" s="25">
        <f>((J992*400)+(K992*100))+L992</f>
        <v>30</v>
      </c>
      <c r="O992" s="26">
        <v>8750</v>
      </c>
      <c r="P992" s="26">
        <f>N992*O992</f>
        <v>262500</v>
      </c>
      <c r="Q992" s="23">
        <v>1</v>
      </c>
      <c r="R992" s="23" t="s">
        <v>3115</v>
      </c>
      <c r="S992" s="27" t="s">
        <v>3116</v>
      </c>
      <c r="T992" s="23" t="s">
        <v>3117</v>
      </c>
      <c r="U992" s="23" t="s">
        <v>3125</v>
      </c>
      <c r="V992" s="24" t="s">
        <v>3126</v>
      </c>
      <c r="W992" s="23" t="s">
        <v>109</v>
      </c>
      <c r="X992" s="23" t="s">
        <v>49</v>
      </c>
      <c r="Y992" s="23" t="s">
        <v>50</v>
      </c>
      <c r="Z992" s="23">
        <v>240</v>
      </c>
      <c r="AA992" s="28">
        <v>100</v>
      </c>
      <c r="AB992" s="26">
        <v>8150</v>
      </c>
      <c r="AC992" s="26">
        <f>Z992*AB992</f>
        <v>1956000</v>
      </c>
      <c r="AD992" s="28">
        <v>22</v>
      </c>
      <c r="AE992" s="28">
        <v>34</v>
      </c>
      <c r="AF992" s="26">
        <f>(AC992*(100-AE992))/100</f>
        <v>1290960</v>
      </c>
      <c r="AG992" s="26">
        <f>P992+AF992</f>
        <v>1553460</v>
      </c>
      <c r="AH992" s="26">
        <f>(AG992*AA992)/100</f>
        <v>1553460</v>
      </c>
      <c r="AI992" s="26">
        <v>50000000</v>
      </c>
      <c r="AJ992" s="26">
        <f>IF((AI992-AH992) &gt; 1,0,IF((AI992-AH992)&lt;0,AH992-AI992,AI992-AH992))</f>
        <v>0</v>
      </c>
      <c r="AK992" s="26">
        <v>0.02</v>
      </c>
      <c r="AL992" s="26">
        <f>ROUND(AJ992*(AK992/100),2)</f>
        <v>0</v>
      </c>
      <c r="AM992" s="3" t="s">
        <v>110</v>
      </c>
    </row>
    <row r="993" spans="1:39" x14ac:dyDescent="0.25">
      <c r="A993" s="23"/>
      <c r="B993" s="24"/>
      <c r="C993" s="23"/>
      <c r="D993" s="23"/>
      <c r="E993" s="23"/>
      <c r="F993" s="23"/>
      <c r="G993" s="24"/>
      <c r="H993" s="23"/>
      <c r="I993" s="23"/>
      <c r="J993" s="23">
        <v>0</v>
      </c>
      <c r="K993" s="23">
        <v>0</v>
      </c>
      <c r="L993" s="23">
        <v>5</v>
      </c>
      <c r="M993" s="23" t="s">
        <v>59</v>
      </c>
      <c r="N993" s="25">
        <f>((J993*400)+(K993*100))+L993</f>
        <v>5</v>
      </c>
      <c r="O993" s="26">
        <v>8750</v>
      </c>
      <c r="P993" s="26">
        <f>N993*O993</f>
        <v>43750</v>
      </c>
      <c r="Q993" s="23">
        <v>1</v>
      </c>
      <c r="R993" s="23" t="s">
        <v>3115</v>
      </c>
      <c r="S993" s="27" t="s">
        <v>3116</v>
      </c>
      <c r="T993" s="23" t="s">
        <v>3117</v>
      </c>
      <c r="U993" s="23" t="s">
        <v>3125</v>
      </c>
      <c r="V993" s="24" t="s">
        <v>3127</v>
      </c>
      <c r="W993" s="23" t="s">
        <v>53</v>
      </c>
      <c r="X993" s="23" t="s">
        <v>49</v>
      </c>
      <c r="Y993" s="23" t="s">
        <v>50</v>
      </c>
      <c r="Z993" s="23">
        <v>20</v>
      </c>
      <c r="AA993" s="28">
        <v>100</v>
      </c>
      <c r="AB993" s="26">
        <v>2750</v>
      </c>
      <c r="AC993" s="26">
        <f>Z993*AB993</f>
        <v>55000</v>
      </c>
      <c r="AD993" s="28">
        <v>22</v>
      </c>
      <c r="AE993" s="28">
        <v>34</v>
      </c>
      <c r="AF993" s="26">
        <f>(AC993*(100-AE993))/100</f>
        <v>36300</v>
      </c>
      <c r="AG993" s="26">
        <f>P993+AF993</f>
        <v>80050</v>
      </c>
      <c r="AH993" s="26">
        <f>(AG993*AA993)/100</f>
        <v>80050</v>
      </c>
      <c r="AI993" s="26">
        <v>50000000</v>
      </c>
      <c r="AJ993" s="26">
        <f>IF((AI993-AH993) &gt; 1,0,IF((AI993-AH993)&lt;0,AH993-AI993,AI993-AH993))</f>
        <v>0</v>
      </c>
      <c r="AK993" s="26">
        <v>0.02</v>
      </c>
      <c r="AL993" s="26">
        <f>ROUND(AJ993*(AK993/100),2)</f>
        <v>0</v>
      </c>
      <c r="AM993" s="3" t="s">
        <v>83</v>
      </c>
    </row>
    <row r="994" spans="1:39" x14ac:dyDescent="0.25">
      <c r="A994" s="23"/>
      <c r="B994" s="24"/>
      <c r="C994" s="23"/>
      <c r="D994" s="23"/>
      <c r="E994" s="23"/>
      <c r="F994" s="23"/>
      <c r="G994" s="24"/>
      <c r="H994" s="23"/>
      <c r="I994" s="23"/>
      <c r="J994" s="23"/>
      <c r="K994" s="23"/>
      <c r="L994" s="23"/>
      <c r="M994" s="23"/>
      <c r="N994" s="25"/>
      <c r="O994" s="26"/>
      <c r="P994" s="26"/>
      <c r="Q994" s="23"/>
      <c r="R994" s="23"/>
      <c r="S994" s="27"/>
      <c r="T994" s="23"/>
      <c r="U994" s="23"/>
      <c r="V994" s="24"/>
      <c r="W994" s="23"/>
      <c r="X994" s="23"/>
      <c r="Y994" s="23"/>
      <c r="Z994" s="23"/>
      <c r="AA994" s="28"/>
      <c r="AB994" s="26"/>
      <c r="AC994" s="26"/>
      <c r="AD994" s="28"/>
      <c r="AE994" s="28"/>
      <c r="AF994" s="26"/>
      <c r="AG994" s="26" t="s">
        <v>60</v>
      </c>
      <c r="AH994" s="26">
        <f>SUM(AH990:AH993)</f>
        <v>12217440</v>
      </c>
      <c r="AI994" s="26"/>
      <c r="AJ994" s="26">
        <f>SUM(AJ990:AJ993)</f>
        <v>0</v>
      </c>
      <c r="AK994" s="26"/>
      <c r="AL994" s="26">
        <f>SUM(AL990:AL993)</f>
        <v>0</v>
      </c>
    </row>
    <row r="995" spans="1:39" x14ac:dyDescent="0.25">
      <c r="A995" s="23" t="s">
        <v>3128</v>
      </c>
      <c r="B995" s="24" t="s">
        <v>3129</v>
      </c>
      <c r="C995" s="23" t="s">
        <v>3130</v>
      </c>
      <c r="D995" s="23" t="s">
        <v>3131</v>
      </c>
      <c r="E995" s="23">
        <v>398</v>
      </c>
      <c r="F995" s="23" t="s">
        <v>3132</v>
      </c>
      <c r="G995" s="24" t="s">
        <v>3133</v>
      </c>
      <c r="H995" s="23" t="s">
        <v>43</v>
      </c>
      <c r="I995" s="23" t="s">
        <v>3134</v>
      </c>
      <c r="J995" s="23">
        <v>0</v>
      </c>
      <c r="K995" s="23">
        <v>0</v>
      </c>
      <c r="L995" s="23">
        <v>57</v>
      </c>
      <c r="M995" s="23" t="s">
        <v>59</v>
      </c>
      <c r="N995" s="25">
        <f>((J995*400)+(K995*100))+L995</f>
        <v>57</v>
      </c>
      <c r="O995" s="26">
        <v>9000</v>
      </c>
      <c r="P995" s="26">
        <f>N995*O995</f>
        <v>513000</v>
      </c>
      <c r="Q995" s="23">
        <v>1</v>
      </c>
      <c r="R995" s="23" t="s">
        <v>3128</v>
      </c>
      <c r="S995" s="27" t="s">
        <v>3129</v>
      </c>
      <c r="T995" s="23" t="s">
        <v>3130</v>
      </c>
      <c r="U995" s="23" t="s">
        <v>3135</v>
      </c>
      <c r="V995" s="24" t="s">
        <v>3136</v>
      </c>
      <c r="W995" s="23" t="s">
        <v>109</v>
      </c>
      <c r="X995" s="23" t="s">
        <v>49</v>
      </c>
      <c r="Y995" s="23" t="s">
        <v>50</v>
      </c>
      <c r="Z995" s="23">
        <v>290</v>
      </c>
      <c r="AA995" s="28">
        <v>100</v>
      </c>
      <c r="AB995" s="26">
        <v>8150</v>
      </c>
      <c r="AC995" s="26">
        <f>Z995*AB995</f>
        <v>2363500</v>
      </c>
      <c r="AD995" s="28">
        <v>21</v>
      </c>
      <c r="AE995" s="28">
        <v>32</v>
      </c>
      <c r="AF995" s="26">
        <f>(AC995*(100-AE995))/100</f>
        <v>1607180</v>
      </c>
      <c r="AG995" s="26">
        <f>P995+AF995</f>
        <v>2120180</v>
      </c>
      <c r="AH995" s="26">
        <f>(AG995*AA995)/100</f>
        <v>2120180</v>
      </c>
      <c r="AI995" s="26">
        <v>50000000</v>
      </c>
      <c r="AJ995" s="26">
        <f>IF((AI995-AH995) &gt; 1,0,IF((AI995-AH995)&lt;0,AH995-AI995,AI995-AH995))</f>
        <v>0</v>
      </c>
      <c r="AK995" s="26">
        <v>0.02</v>
      </c>
      <c r="AL995" s="26">
        <f>ROUND(AJ995*(AK995/100),2)</f>
        <v>0</v>
      </c>
      <c r="AM995" s="3" t="s">
        <v>110</v>
      </c>
    </row>
    <row r="996" spans="1:39" x14ac:dyDescent="0.25">
      <c r="A996" s="23"/>
      <c r="B996" s="24"/>
      <c r="C996" s="23"/>
      <c r="D996" s="23"/>
      <c r="E996" s="23"/>
      <c r="F996" s="23"/>
      <c r="G996" s="24"/>
      <c r="H996" s="23"/>
      <c r="I996" s="23"/>
      <c r="J996" s="23"/>
      <c r="K996" s="23"/>
      <c r="L996" s="23"/>
      <c r="M996" s="23"/>
      <c r="N996" s="25"/>
      <c r="O996" s="26"/>
      <c r="P996" s="26"/>
      <c r="Q996" s="23"/>
      <c r="R996" s="23"/>
      <c r="S996" s="27"/>
      <c r="T996" s="23"/>
      <c r="U996" s="23"/>
      <c r="V996" s="24"/>
      <c r="W996" s="23"/>
      <c r="X996" s="23"/>
      <c r="Y996" s="23"/>
      <c r="Z996" s="23"/>
      <c r="AA996" s="28"/>
      <c r="AB996" s="26"/>
      <c r="AC996" s="26"/>
      <c r="AD996" s="28"/>
      <c r="AE996" s="28"/>
      <c r="AF996" s="26"/>
      <c r="AG996" s="26" t="s">
        <v>60</v>
      </c>
      <c r="AH996" s="26">
        <f>AH995</f>
        <v>2120180</v>
      </c>
      <c r="AI996" s="26"/>
      <c r="AJ996" s="26">
        <f>AJ995</f>
        <v>0</v>
      </c>
      <c r="AK996" s="26"/>
      <c r="AL996" s="26">
        <f>AL995</f>
        <v>0</v>
      </c>
    </row>
    <row r="997" spans="1:39" x14ac:dyDescent="0.25">
      <c r="A997" s="23" t="s">
        <v>3137</v>
      </c>
      <c r="B997" s="24" t="s">
        <v>3138</v>
      </c>
      <c r="C997" s="23" t="s">
        <v>3139</v>
      </c>
      <c r="D997" s="23" t="s">
        <v>3140</v>
      </c>
      <c r="E997" s="23">
        <v>399</v>
      </c>
      <c r="F997" s="23" t="s">
        <v>3141</v>
      </c>
      <c r="G997" s="24" t="s">
        <v>3142</v>
      </c>
      <c r="H997" s="23" t="s">
        <v>43</v>
      </c>
      <c r="I997" s="23" t="s">
        <v>3143</v>
      </c>
      <c r="J997" s="23">
        <v>4</v>
      </c>
      <c r="K997" s="23">
        <v>3</v>
      </c>
      <c r="L997" s="23">
        <v>6</v>
      </c>
      <c r="M997" s="23" t="s">
        <v>75</v>
      </c>
      <c r="N997" s="25">
        <f>((J997*400)+(K997*100))+L997</f>
        <v>1906</v>
      </c>
      <c r="O997" s="26">
        <v>1900</v>
      </c>
      <c r="P997" s="26">
        <f>N997*O997</f>
        <v>3621400</v>
      </c>
      <c r="Q997" s="23"/>
      <c r="R997" s="23"/>
      <c r="S997" s="27"/>
      <c r="T997" s="23"/>
      <c r="U997" s="23"/>
      <c r="V997" s="24"/>
      <c r="W997" s="23"/>
      <c r="X997" s="23"/>
      <c r="Y997" s="23"/>
      <c r="Z997" s="23"/>
      <c r="AA997" s="28"/>
      <c r="AB997" s="26"/>
      <c r="AC997" s="26"/>
      <c r="AD997" s="28"/>
      <c r="AE997" s="28"/>
      <c r="AF997" s="26"/>
      <c r="AG997" s="26">
        <f>AF997+P997</f>
        <v>3621400</v>
      </c>
      <c r="AH997" s="26">
        <f>AG997</f>
        <v>3621400</v>
      </c>
      <c r="AI997" s="26">
        <v>50000000</v>
      </c>
      <c r="AJ997" s="26">
        <f>IF((AI997-AH997) &gt; 1,0,IF((AI997-AH997)&lt;0,AH997-AI997,AI997-AH997))</f>
        <v>0</v>
      </c>
      <c r="AK997" s="26">
        <v>0.01</v>
      </c>
      <c r="AL997" s="26">
        <f>AJ997*(AK997/100)</f>
        <v>0</v>
      </c>
    </row>
    <row r="998" spans="1:39" x14ac:dyDescent="0.25">
      <c r="A998" s="23"/>
      <c r="B998" s="24"/>
      <c r="C998" s="23"/>
      <c r="D998" s="23"/>
      <c r="E998" s="23"/>
      <c r="F998" s="23"/>
      <c r="G998" s="24"/>
      <c r="H998" s="23"/>
      <c r="I998" s="23"/>
      <c r="J998" s="23">
        <v>0</v>
      </c>
      <c r="K998" s="23">
        <v>0</v>
      </c>
      <c r="L998" s="23">
        <v>20</v>
      </c>
      <c r="M998" s="23" t="s">
        <v>59</v>
      </c>
      <c r="N998" s="25">
        <f>((J998*400)+(K998*100))+L998</f>
        <v>20</v>
      </c>
      <c r="O998" s="26">
        <v>1900</v>
      </c>
      <c r="P998" s="26">
        <f>N998*O998</f>
        <v>38000</v>
      </c>
      <c r="Q998" s="23">
        <v>1</v>
      </c>
      <c r="R998" s="23" t="s">
        <v>3144</v>
      </c>
      <c r="S998" s="27" t="s">
        <v>3145</v>
      </c>
      <c r="T998" s="23" t="s">
        <v>3146</v>
      </c>
      <c r="U998" s="23" t="s">
        <v>3147</v>
      </c>
      <c r="V998" s="24" t="s">
        <v>3148</v>
      </c>
      <c r="W998" s="23" t="s">
        <v>48</v>
      </c>
      <c r="X998" s="23" t="s">
        <v>49</v>
      </c>
      <c r="Y998" s="23" t="s">
        <v>50</v>
      </c>
      <c r="Z998" s="23">
        <v>80</v>
      </c>
      <c r="AA998" s="28">
        <v>100</v>
      </c>
      <c r="AB998" s="26">
        <v>8300</v>
      </c>
      <c r="AC998" s="26">
        <f>Z998*AB998</f>
        <v>664000</v>
      </c>
      <c r="AD998" s="28">
        <v>7</v>
      </c>
      <c r="AE998" s="28">
        <v>7</v>
      </c>
      <c r="AF998" s="26">
        <f>(AC998*(100-AE998))/100</f>
        <v>617520</v>
      </c>
      <c r="AG998" s="26">
        <f>P998+AF998</f>
        <v>655520</v>
      </c>
      <c r="AH998" s="26">
        <f>(AG998*AA998)/100</f>
        <v>655520</v>
      </c>
      <c r="AI998" s="26">
        <v>10000000</v>
      </c>
      <c r="AJ998" s="26">
        <f>IF((AI998-AH998) &gt; 1,0,IF((AI998-AH998)&lt;0,AH998-AI998,AI998-AH998))</f>
        <v>0</v>
      </c>
      <c r="AK998" s="26">
        <v>0.02</v>
      </c>
      <c r="AL998" s="26">
        <f>ROUND(AJ998*(AK998/100),2)</f>
        <v>0</v>
      </c>
      <c r="AM998" s="3" t="s">
        <v>51</v>
      </c>
    </row>
    <row r="999" spans="1:39" x14ac:dyDescent="0.25">
      <c r="A999" s="23"/>
      <c r="B999" s="24"/>
      <c r="C999" s="23"/>
      <c r="D999" s="23"/>
      <c r="E999" s="23"/>
      <c r="F999" s="23"/>
      <c r="G999" s="24"/>
      <c r="H999" s="23"/>
      <c r="I999" s="23"/>
      <c r="J999" s="23">
        <v>0</v>
      </c>
      <c r="K999" s="23">
        <v>0</v>
      </c>
      <c r="L999" s="23">
        <v>4</v>
      </c>
      <c r="M999" s="23" t="s">
        <v>59</v>
      </c>
      <c r="N999" s="25">
        <f>((J999*400)+(K999*100))+L999</f>
        <v>4</v>
      </c>
      <c r="O999" s="26">
        <v>1900</v>
      </c>
      <c r="P999" s="26">
        <f>N999*O999</f>
        <v>7600</v>
      </c>
      <c r="Q999" s="23">
        <v>1</v>
      </c>
      <c r="R999" s="23" t="s">
        <v>3144</v>
      </c>
      <c r="S999" s="27" t="s">
        <v>3145</v>
      </c>
      <c r="T999" s="23" t="s">
        <v>3146</v>
      </c>
      <c r="U999" s="23" t="s">
        <v>3147</v>
      </c>
      <c r="V999" s="24" t="s">
        <v>3149</v>
      </c>
      <c r="W999" s="23" t="s">
        <v>53</v>
      </c>
      <c r="X999" s="23" t="s">
        <v>49</v>
      </c>
      <c r="Y999" s="23" t="s">
        <v>50</v>
      </c>
      <c r="Z999" s="23">
        <v>16</v>
      </c>
      <c r="AA999" s="28">
        <v>100</v>
      </c>
      <c r="AB999" s="26">
        <v>2750</v>
      </c>
      <c r="AC999" s="26">
        <f>Z999*AB999</f>
        <v>44000</v>
      </c>
      <c r="AD999" s="28">
        <v>7</v>
      </c>
      <c r="AE999" s="28">
        <v>7</v>
      </c>
      <c r="AF999" s="26">
        <f>(AC999*(100-AE999))/100</f>
        <v>40920</v>
      </c>
      <c r="AG999" s="26">
        <f>P999+AF999</f>
        <v>48520</v>
      </c>
      <c r="AH999" s="26">
        <f>(AG999*AA999)/100</f>
        <v>48520</v>
      </c>
      <c r="AI999" s="26">
        <v>10000000</v>
      </c>
      <c r="AJ999" s="26">
        <f>IF((AI999-AH999) &gt; 1,0,IF((AI999-AH999)&lt;0,AH999-AI999,AI999-AH999))</f>
        <v>0</v>
      </c>
      <c r="AK999" s="26">
        <v>0.02</v>
      </c>
      <c r="AL999" s="26">
        <f>ROUND(AJ999*(AK999/100),2)</f>
        <v>0</v>
      </c>
      <c r="AM999" s="3" t="s">
        <v>368</v>
      </c>
    </row>
    <row r="1000" spans="1:39" x14ac:dyDescent="0.25">
      <c r="A1000" s="23"/>
      <c r="B1000" s="24"/>
      <c r="C1000" s="23"/>
      <c r="D1000" s="23"/>
      <c r="E1000" s="23"/>
      <c r="F1000" s="23"/>
      <c r="G1000" s="24"/>
      <c r="H1000" s="23"/>
      <c r="I1000" s="23"/>
      <c r="J1000" s="23"/>
      <c r="K1000" s="23"/>
      <c r="L1000" s="23"/>
      <c r="M1000" s="23"/>
      <c r="N1000" s="25"/>
      <c r="O1000" s="26"/>
      <c r="P1000" s="26"/>
      <c r="Q1000" s="23"/>
      <c r="R1000" s="23"/>
      <c r="S1000" s="27"/>
      <c r="T1000" s="23"/>
      <c r="U1000" s="23"/>
      <c r="V1000" s="24"/>
      <c r="W1000" s="23"/>
      <c r="X1000" s="23"/>
      <c r="Y1000" s="23"/>
      <c r="Z1000" s="23"/>
      <c r="AA1000" s="28"/>
      <c r="AB1000" s="26"/>
      <c r="AC1000" s="26"/>
      <c r="AD1000" s="28"/>
      <c r="AE1000" s="28"/>
      <c r="AF1000" s="26"/>
      <c r="AG1000" s="26" t="s">
        <v>60</v>
      </c>
      <c r="AH1000" s="26">
        <f>SUM(AH997:AH999)</f>
        <v>4325440</v>
      </c>
      <c r="AI1000" s="26"/>
      <c r="AJ1000" s="26">
        <f>SUM(AJ997:AJ999)</f>
        <v>0</v>
      </c>
      <c r="AK1000" s="26"/>
      <c r="AL1000" s="26">
        <f>SUM(AL997:AL999)</f>
        <v>0</v>
      </c>
    </row>
    <row r="1001" spans="1:39" x14ac:dyDescent="0.25">
      <c r="A1001" s="23" t="s">
        <v>3150</v>
      </c>
      <c r="B1001" s="24" t="s">
        <v>3151</v>
      </c>
      <c r="C1001" s="23" t="s">
        <v>3152</v>
      </c>
      <c r="D1001" s="23" t="s">
        <v>1715</v>
      </c>
      <c r="E1001" s="23">
        <v>400</v>
      </c>
      <c r="F1001" s="23" t="s">
        <v>3153</v>
      </c>
      <c r="G1001" s="24" t="s">
        <v>3154</v>
      </c>
      <c r="H1001" s="23" t="s">
        <v>43</v>
      </c>
      <c r="I1001" s="23" t="s">
        <v>3155</v>
      </c>
      <c r="J1001" s="23">
        <v>1</v>
      </c>
      <c r="K1001" s="23">
        <v>1</v>
      </c>
      <c r="L1001" s="23">
        <v>33.25</v>
      </c>
      <c r="M1001" s="23" t="s">
        <v>75</v>
      </c>
      <c r="N1001" s="25">
        <f>((J1001*400)+(K1001*100))+L1001</f>
        <v>533.25</v>
      </c>
      <c r="O1001" s="26">
        <v>7000</v>
      </c>
      <c r="P1001" s="26">
        <f>N1001*O1001</f>
        <v>3732750</v>
      </c>
      <c r="Q1001" s="23"/>
      <c r="R1001" s="23"/>
      <c r="S1001" s="27"/>
      <c r="T1001" s="23"/>
      <c r="U1001" s="23"/>
      <c r="V1001" s="24"/>
      <c r="W1001" s="23"/>
      <c r="X1001" s="23"/>
      <c r="Y1001" s="23"/>
      <c r="Z1001" s="23"/>
      <c r="AA1001" s="28"/>
      <c r="AB1001" s="26"/>
      <c r="AC1001" s="26"/>
      <c r="AD1001" s="28"/>
      <c r="AE1001" s="28"/>
      <c r="AF1001" s="26"/>
      <c r="AG1001" s="26">
        <f>AF1001+P1001</f>
        <v>3732750</v>
      </c>
      <c r="AH1001" s="26">
        <f>AG1001</f>
        <v>3732750</v>
      </c>
      <c r="AI1001" s="26">
        <v>50000000</v>
      </c>
      <c r="AJ1001" s="26">
        <f>IF((AI1001-AH1001) &gt; 1,0,IF((AI1001-AH1001)&lt;0,AH1001-AI1001,AI1001-AH1001))</f>
        <v>0</v>
      </c>
      <c r="AK1001" s="26">
        <v>0.01</v>
      </c>
      <c r="AL1001" s="26">
        <f>AJ1001*(AK1001/100)</f>
        <v>0</v>
      </c>
    </row>
    <row r="1002" spans="1:39" x14ac:dyDescent="0.25">
      <c r="A1002" s="23"/>
      <c r="B1002" s="24"/>
      <c r="C1002" s="23"/>
      <c r="D1002" s="23"/>
      <c r="E1002" s="23"/>
      <c r="F1002" s="23"/>
      <c r="G1002" s="24"/>
      <c r="H1002" s="23"/>
      <c r="I1002" s="23"/>
      <c r="J1002" s="23">
        <v>0</v>
      </c>
      <c r="K1002" s="23">
        <v>0</v>
      </c>
      <c r="L1002" s="23">
        <v>51</v>
      </c>
      <c r="M1002" s="23" t="s">
        <v>59</v>
      </c>
      <c r="N1002" s="25">
        <f>((J1002*400)+(K1002*100))+L1002</f>
        <v>51</v>
      </c>
      <c r="O1002" s="26">
        <v>7000</v>
      </c>
      <c r="P1002" s="26">
        <f>N1002*O1002</f>
        <v>357000</v>
      </c>
      <c r="Q1002" s="23">
        <v>1</v>
      </c>
      <c r="R1002" s="23" t="s">
        <v>3150</v>
      </c>
      <c r="S1002" s="27" t="s">
        <v>3151</v>
      </c>
      <c r="T1002" s="23" t="s">
        <v>3152</v>
      </c>
      <c r="U1002" s="23" t="s">
        <v>1933</v>
      </c>
      <c r="V1002" s="24" t="s">
        <v>3156</v>
      </c>
      <c r="W1002" s="23" t="s">
        <v>142</v>
      </c>
      <c r="X1002" s="23" t="s">
        <v>143</v>
      </c>
      <c r="Y1002" s="23" t="s">
        <v>50</v>
      </c>
      <c r="Z1002" s="23">
        <v>372</v>
      </c>
      <c r="AA1002" s="28">
        <v>100</v>
      </c>
      <c r="AB1002" s="26">
        <v>7950</v>
      </c>
      <c r="AC1002" s="26">
        <f>Z1002*AB1002</f>
        <v>2957400</v>
      </c>
      <c r="AD1002" s="28">
        <v>32</v>
      </c>
      <c r="AE1002" s="28">
        <v>85</v>
      </c>
      <c r="AF1002" s="26">
        <f>(AC1002*(100-AE1002))/100</f>
        <v>443610</v>
      </c>
      <c r="AG1002" s="26">
        <f>P1002+AF1002</f>
        <v>800610</v>
      </c>
      <c r="AH1002" s="26">
        <f>(AG1002*AA1002)/100</f>
        <v>800610</v>
      </c>
      <c r="AI1002" s="26">
        <v>50000000</v>
      </c>
      <c r="AJ1002" s="26">
        <f>IF((AI1002-AH1002) &gt; 1,0,IF((AI1002-AH1002)&lt;0,AH1002-AI1002,AI1002-AH1002))</f>
        <v>0</v>
      </c>
      <c r="AK1002" s="26">
        <v>0.02</v>
      </c>
      <c r="AL1002" s="26">
        <f>ROUND(AJ1002*(AK1002/100),2)</f>
        <v>0</v>
      </c>
      <c r="AM1002" s="3" t="s">
        <v>110</v>
      </c>
    </row>
    <row r="1003" spans="1:39" x14ac:dyDescent="0.25">
      <c r="A1003" s="23"/>
      <c r="B1003" s="24"/>
      <c r="C1003" s="23"/>
      <c r="D1003" s="23"/>
      <c r="E1003" s="23"/>
      <c r="F1003" s="23"/>
      <c r="G1003" s="24"/>
      <c r="H1003" s="23"/>
      <c r="I1003" s="23"/>
      <c r="J1003" s="23">
        <v>0</v>
      </c>
      <c r="K1003" s="23">
        <v>0</v>
      </c>
      <c r="L1003" s="23">
        <v>15.75</v>
      </c>
      <c r="M1003" s="23" t="s">
        <v>59</v>
      </c>
      <c r="N1003" s="25">
        <f>((J1003*400)+(K1003*100))+L1003</f>
        <v>15.75</v>
      </c>
      <c r="O1003" s="26">
        <v>7000</v>
      </c>
      <c r="P1003" s="26">
        <f>N1003*O1003</f>
        <v>110250</v>
      </c>
      <c r="Q1003" s="23">
        <v>1</v>
      </c>
      <c r="R1003" s="23" t="s">
        <v>3150</v>
      </c>
      <c r="S1003" s="27" t="s">
        <v>3151</v>
      </c>
      <c r="T1003" s="23" t="s">
        <v>3152</v>
      </c>
      <c r="U1003" s="23" t="s">
        <v>1933</v>
      </c>
      <c r="V1003" s="24" t="s">
        <v>3157</v>
      </c>
      <c r="W1003" s="23" t="s">
        <v>53</v>
      </c>
      <c r="X1003" s="23" t="s">
        <v>80</v>
      </c>
      <c r="Y1003" s="23" t="s">
        <v>50</v>
      </c>
      <c r="Z1003" s="23">
        <v>63</v>
      </c>
      <c r="AA1003" s="28">
        <v>100</v>
      </c>
      <c r="AB1003" s="26">
        <v>2750</v>
      </c>
      <c r="AC1003" s="26">
        <f>Z1003*AB1003</f>
        <v>173250</v>
      </c>
      <c r="AD1003" s="28">
        <v>3</v>
      </c>
      <c r="AE1003" s="28">
        <v>9</v>
      </c>
      <c r="AF1003" s="26">
        <f>(AC1003*(100-AE1003))/100</f>
        <v>157657.5</v>
      </c>
      <c r="AG1003" s="26">
        <f>P1003+AF1003</f>
        <v>267907.5</v>
      </c>
      <c r="AH1003" s="26">
        <f>(AG1003*AA1003)/100</f>
        <v>267907.5</v>
      </c>
      <c r="AI1003" s="26">
        <v>50000000</v>
      </c>
      <c r="AJ1003" s="26">
        <f>IF((AI1003-AH1003) &gt; 1,0,IF((AI1003-AH1003)&lt;0,AH1003-AI1003,AI1003-AH1003))</f>
        <v>0</v>
      </c>
      <c r="AK1003" s="26">
        <v>0.02</v>
      </c>
      <c r="AL1003" s="26">
        <f>ROUND(AJ1003*(AK1003/100),2)</f>
        <v>0</v>
      </c>
      <c r="AM1003" s="3" t="s">
        <v>83</v>
      </c>
    </row>
    <row r="1004" spans="1:39" x14ac:dyDescent="0.25">
      <c r="A1004" s="23"/>
      <c r="B1004" s="24"/>
      <c r="C1004" s="23"/>
      <c r="D1004" s="23"/>
      <c r="E1004" s="23"/>
      <c r="F1004" s="23"/>
      <c r="G1004" s="24"/>
      <c r="H1004" s="23"/>
      <c r="I1004" s="23"/>
      <c r="J1004" s="23"/>
      <c r="K1004" s="23"/>
      <c r="L1004" s="23"/>
      <c r="M1004" s="23"/>
      <c r="N1004" s="25"/>
      <c r="O1004" s="26"/>
      <c r="P1004" s="26"/>
      <c r="Q1004" s="23"/>
      <c r="R1004" s="23"/>
      <c r="S1004" s="27"/>
      <c r="T1004" s="23"/>
      <c r="U1004" s="23"/>
      <c r="V1004" s="24"/>
      <c r="W1004" s="23"/>
      <c r="X1004" s="23"/>
      <c r="Y1004" s="23"/>
      <c r="Z1004" s="23"/>
      <c r="AA1004" s="28"/>
      <c r="AB1004" s="26"/>
      <c r="AC1004" s="26"/>
      <c r="AD1004" s="28"/>
      <c r="AE1004" s="28"/>
      <c r="AF1004" s="26"/>
      <c r="AG1004" s="26" t="s">
        <v>60</v>
      </c>
      <c r="AH1004" s="26">
        <f>SUM(AH1001:AH1003)</f>
        <v>4801267.5</v>
      </c>
      <c r="AI1004" s="26"/>
      <c r="AJ1004" s="26">
        <f>SUM(AJ1001:AJ1003)</f>
        <v>0</v>
      </c>
      <c r="AK1004" s="26"/>
      <c r="AL1004" s="26">
        <f>SUM(AL1001:AL1003)</f>
        <v>0</v>
      </c>
    </row>
    <row r="1005" spans="1:39" x14ac:dyDescent="0.25">
      <c r="A1005" s="23" t="s">
        <v>3158</v>
      </c>
      <c r="B1005" s="24" t="s">
        <v>3159</v>
      </c>
      <c r="C1005" s="23" t="s">
        <v>3160</v>
      </c>
      <c r="D1005" s="23" t="s">
        <v>3161</v>
      </c>
      <c r="E1005" s="23">
        <v>401</v>
      </c>
      <c r="F1005" s="23" t="s">
        <v>3162</v>
      </c>
      <c r="G1005" s="24" t="s">
        <v>3163</v>
      </c>
      <c r="H1005" s="23" t="s">
        <v>43</v>
      </c>
      <c r="I1005" s="23" t="s">
        <v>3164</v>
      </c>
      <c r="J1005" s="23">
        <v>0</v>
      </c>
      <c r="K1005" s="23">
        <v>1</v>
      </c>
      <c r="L1005" s="23">
        <v>48</v>
      </c>
      <c r="M1005" s="23" t="s">
        <v>75</v>
      </c>
      <c r="N1005" s="25">
        <f>((J1005*400)+(K1005*100))+L1005</f>
        <v>148</v>
      </c>
      <c r="O1005" s="26">
        <v>4500</v>
      </c>
      <c r="P1005" s="26">
        <f>N1005*O1005</f>
        <v>666000</v>
      </c>
      <c r="Q1005" s="23"/>
      <c r="R1005" s="23"/>
      <c r="S1005" s="27"/>
      <c r="T1005" s="23"/>
      <c r="U1005" s="23"/>
      <c r="V1005" s="24"/>
      <c r="W1005" s="23"/>
      <c r="X1005" s="23"/>
      <c r="Y1005" s="23"/>
      <c r="Z1005" s="23"/>
      <c r="AA1005" s="28"/>
      <c r="AB1005" s="26"/>
      <c r="AC1005" s="26"/>
      <c r="AD1005" s="28"/>
      <c r="AE1005" s="28"/>
      <c r="AF1005" s="26"/>
      <c r="AG1005" s="26">
        <f>AF1005+P1005</f>
        <v>666000</v>
      </c>
      <c r="AH1005" s="26">
        <f>AG1005</f>
        <v>666000</v>
      </c>
      <c r="AI1005" s="26">
        <v>50000000</v>
      </c>
      <c r="AJ1005" s="26">
        <f>IF((AI1005-AH1005) &gt; 1,0,IF((AI1005-AH1005)&lt;0,AH1005-AI1005,AI1005-AH1005))</f>
        <v>0</v>
      </c>
      <c r="AK1005" s="26">
        <v>0.01</v>
      </c>
      <c r="AL1005" s="26">
        <f>AJ1005*(AK1005/100)</f>
        <v>0</v>
      </c>
    </row>
    <row r="1006" spans="1:39" x14ac:dyDescent="0.25">
      <c r="A1006" s="23"/>
      <c r="B1006" s="24"/>
      <c r="C1006" s="23"/>
      <c r="D1006" s="23"/>
      <c r="E1006" s="23"/>
      <c r="F1006" s="23"/>
      <c r="G1006" s="24"/>
      <c r="H1006" s="23"/>
      <c r="I1006" s="23"/>
      <c r="J1006" s="23"/>
      <c r="K1006" s="23"/>
      <c r="L1006" s="23"/>
      <c r="M1006" s="23"/>
      <c r="N1006" s="25"/>
      <c r="O1006" s="26"/>
      <c r="P1006" s="26"/>
      <c r="Q1006" s="23"/>
      <c r="R1006" s="23"/>
      <c r="S1006" s="27"/>
      <c r="T1006" s="23"/>
      <c r="U1006" s="23"/>
      <c r="V1006" s="24"/>
      <c r="W1006" s="23"/>
      <c r="X1006" s="23"/>
      <c r="Y1006" s="23"/>
      <c r="Z1006" s="23"/>
      <c r="AA1006" s="28"/>
      <c r="AB1006" s="26"/>
      <c r="AC1006" s="26"/>
      <c r="AD1006" s="28"/>
      <c r="AE1006" s="28"/>
      <c r="AF1006" s="26"/>
      <c r="AG1006" s="26" t="s">
        <v>60</v>
      </c>
      <c r="AH1006" s="26">
        <f>AH1005</f>
        <v>666000</v>
      </c>
      <c r="AI1006" s="26"/>
      <c r="AJ1006" s="26">
        <f>AJ1005</f>
        <v>0</v>
      </c>
      <c r="AK1006" s="26"/>
      <c r="AL1006" s="26">
        <f>AL1005</f>
        <v>0</v>
      </c>
    </row>
    <row r="1007" spans="1:39" x14ac:dyDescent="0.25">
      <c r="A1007" s="23" t="s">
        <v>3165</v>
      </c>
      <c r="B1007" s="24" t="s">
        <v>3166</v>
      </c>
      <c r="C1007" s="23" t="s">
        <v>3167</v>
      </c>
      <c r="D1007" s="23" t="s">
        <v>3168</v>
      </c>
      <c r="E1007" s="23">
        <v>402</v>
      </c>
      <c r="F1007" s="23" t="s">
        <v>3169</v>
      </c>
      <c r="G1007" s="24" t="s">
        <v>3170</v>
      </c>
      <c r="H1007" s="23" t="s">
        <v>43</v>
      </c>
      <c r="I1007" s="23" t="s">
        <v>3171</v>
      </c>
      <c r="J1007" s="23">
        <v>3</v>
      </c>
      <c r="K1007" s="23">
        <v>2</v>
      </c>
      <c r="L1007" s="23">
        <v>38.74</v>
      </c>
      <c r="M1007" s="23" t="s">
        <v>75</v>
      </c>
      <c r="N1007" s="25">
        <f>((J1007*400)+(K1007*100))+L1007</f>
        <v>1438.74</v>
      </c>
      <c r="O1007" s="26">
        <v>3950</v>
      </c>
      <c r="P1007" s="26">
        <f>N1007*O1007</f>
        <v>5683023</v>
      </c>
      <c r="Q1007" s="23"/>
      <c r="R1007" s="23"/>
      <c r="S1007" s="27"/>
      <c r="T1007" s="23"/>
      <c r="U1007" s="23"/>
      <c r="V1007" s="24"/>
      <c r="W1007" s="23"/>
      <c r="X1007" s="23"/>
      <c r="Y1007" s="23"/>
      <c r="Z1007" s="23"/>
      <c r="AA1007" s="28"/>
      <c r="AB1007" s="26"/>
      <c r="AC1007" s="26"/>
      <c r="AD1007" s="28"/>
      <c r="AE1007" s="28"/>
      <c r="AF1007" s="26"/>
      <c r="AG1007" s="26">
        <f>AF1007+P1007</f>
        <v>5683023</v>
      </c>
      <c r="AH1007" s="26">
        <f>AG1007</f>
        <v>5683023</v>
      </c>
      <c r="AI1007" s="26">
        <v>50000000</v>
      </c>
      <c r="AJ1007" s="26">
        <f>IF((AI1007-AH1007) &gt; 1,0,IF((AI1007-AH1007)&lt;0,AH1007-AI1007,AI1007-AH1007))</f>
        <v>0</v>
      </c>
      <c r="AK1007" s="26">
        <v>0.01</v>
      </c>
      <c r="AL1007" s="26">
        <f>AJ1007*(AK1007/100)</f>
        <v>0</v>
      </c>
    </row>
    <row r="1008" spans="1:39" x14ac:dyDescent="0.25">
      <c r="A1008" s="23"/>
      <c r="B1008" s="24"/>
      <c r="C1008" s="23"/>
      <c r="D1008" s="23"/>
      <c r="E1008" s="23"/>
      <c r="F1008" s="23"/>
      <c r="G1008" s="24"/>
      <c r="H1008" s="23"/>
      <c r="I1008" s="23"/>
      <c r="J1008" s="23">
        <v>0</v>
      </c>
      <c r="K1008" s="23">
        <v>0</v>
      </c>
      <c r="L1008" s="23">
        <v>47.13</v>
      </c>
      <c r="M1008" s="23" t="s">
        <v>59</v>
      </c>
      <c r="N1008" s="25">
        <f>((J1008*400)+(K1008*100))+L1008</f>
        <v>47.13</v>
      </c>
      <c r="O1008" s="26">
        <v>3950</v>
      </c>
      <c r="P1008" s="26">
        <f>N1008*O1008</f>
        <v>186163.5</v>
      </c>
      <c r="Q1008" s="23">
        <v>1</v>
      </c>
      <c r="R1008" s="23" t="s">
        <v>3165</v>
      </c>
      <c r="S1008" s="27" t="s">
        <v>3166</v>
      </c>
      <c r="T1008" s="23" t="s">
        <v>3167</v>
      </c>
      <c r="U1008" s="23" t="s">
        <v>3172</v>
      </c>
      <c r="V1008" s="24" t="s">
        <v>3173</v>
      </c>
      <c r="W1008" s="23" t="s">
        <v>142</v>
      </c>
      <c r="X1008" s="23" t="s">
        <v>143</v>
      </c>
      <c r="Y1008" s="23" t="s">
        <v>50</v>
      </c>
      <c r="Z1008" s="23">
        <v>299.5</v>
      </c>
      <c r="AA1008" s="28">
        <v>100</v>
      </c>
      <c r="AB1008" s="26">
        <v>7950</v>
      </c>
      <c r="AC1008" s="26">
        <f>Z1008*AB1008</f>
        <v>2381025</v>
      </c>
      <c r="AD1008" s="28">
        <v>32</v>
      </c>
      <c r="AE1008" s="28">
        <v>85</v>
      </c>
      <c r="AF1008" s="26">
        <f>(AC1008*(100-AE1008))/100</f>
        <v>357153.75</v>
      </c>
      <c r="AG1008" s="26">
        <f>P1008+AF1008</f>
        <v>543317.25</v>
      </c>
      <c r="AH1008" s="26">
        <f>(AG1008*AA1008)/100</f>
        <v>543317.25</v>
      </c>
      <c r="AI1008" s="26">
        <v>50000000</v>
      </c>
      <c r="AJ1008" s="26">
        <f>IF((AI1008-AH1008) &gt; 1,0,IF((AI1008-AH1008)&lt;0,AH1008-AI1008,AI1008-AH1008))</f>
        <v>0</v>
      </c>
      <c r="AK1008" s="26">
        <v>0.02</v>
      </c>
      <c r="AL1008" s="26">
        <f>ROUND(AJ1008*(AK1008/100),2)</f>
        <v>0</v>
      </c>
      <c r="AM1008" s="3" t="s">
        <v>110</v>
      </c>
    </row>
    <row r="1009" spans="1:39" x14ac:dyDescent="0.25">
      <c r="A1009" s="23"/>
      <c r="B1009" s="24"/>
      <c r="C1009" s="23"/>
      <c r="D1009" s="23"/>
      <c r="E1009" s="23"/>
      <c r="F1009" s="23"/>
      <c r="G1009" s="24"/>
      <c r="H1009" s="23"/>
      <c r="I1009" s="23"/>
      <c r="J1009" s="23">
        <v>0</v>
      </c>
      <c r="K1009" s="23">
        <v>0</v>
      </c>
      <c r="L1009" s="23">
        <v>7.5</v>
      </c>
      <c r="M1009" s="23" t="s">
        <v>59</v>
      </c>
      <c r="N1009" s="25">
        <f>((J1009*400)+(K1009*100))+L1009</f>
        <v>7.5</v>
      </c>
      <c r="O1009" s="26">
        <v>3950</v>
      </c>
      <c r="P1009" s="26">
        <f>N1009*O1009</f>
        <v>29625</v>
      </c>
      <c r="Q1009" s="23">
        <v>1</v>
      </c>
      <c r="R1009" s="23" t="s">
        <v>3165</v>
      </c>
      <c r="S1009" s="27" t="s">
        <v>3166</v>
      </c>
      <c r="T1009" s="23" t="s">
        <v>3167</v>
      </c>
      <c r="U1009" s="23" t="s">
        <v>3172</v>
      </c>
      <c r="V1009" s="24" t="s">
        <v>3174</v>
      </c>
      <c r="W1009" s="23" t="s">
        <v>53</v>
      </c>
      <c r="X1009" s="23" t="s">
        <v>143</v>
      </c>
      <c r="Y1009" s="23" t="s">
        <v>50</v>
      </c>
      <c r="Z1009" s="23">
        <v>30</v>
      </c>
      <c r="AA1009" s="28">
        <v>100</v>
      </c>
      <c r="AB1009" s="26">
        <v>2750</v>
      </c>
      <c r="AC1009" s="26">
        <f>Z1009*AB1009</f>
        <v>82500</v>
      </c>
      <c r="AD1009" s="28">
        <v>32</v>
      </c>
      <c r="AE1009" s="28">
        <v>85</v>
      </c>
      <c r="AF1009" s="26">
        <f>(AC1009*(100-AE1009))/100</f>
        <v>12375</v>
      </c>
      <c r="AG1009" s="26">
        <f>P1009+AF1009</f>
        <v>42000</v>
      </c>
      <c r="AH1009" s="26">
        <f>(AG1009*AA1009)/100</f>
        <v>42000</v>
      </c>
      <c r="AI1009" s="26">
        <v>50000000</v>
      </c>
      <c r="AJ1009" s="26">
        <f>IF((AI1009-AH1009) &gt; 1,0,IF((AI1009-AH1009)&lt;0,AH1009-AI1009,AI1009-AH1009))</f>
        <v>0</v>
      </c>
      <c r="AK1009" s="26">
        <v>0.02</v>
      </c>
      <c r="AL1009" s="26">
        <f>ROUND(AJ1009*(AK1009/100),2)</f>
        <v>0</v>
      </c>
      <c r="AM1009" s="3" t="s">
        <v>83</v>
      </c>
    </row>
    <row r="1010" spans="1:39" x14ac:dyDescent="0.25">
      <c r="A1010" s="23"/>
      <c r="B1010" s="24"/>
      <c r="C1010" s="23"/>
      <c r="D1010" s="23"/>
      <c r="E1010" s="23"/>
      <c r="F1010" s="23"/>
      <c r="G1010" s="24"/>
      <c r="H1010" s="23"/>
      <c r="I1010" s="23"/>
      <c r="J1010" s="23">
        <v>0</v>
      </c>
      <c r="K1010" s="23">
        <v>0</v>
      </c>
      <c r="L1010" s="23">
        <v>9.6300000000000008</v>
      </c>
      <c r="M1010" s="23" t="s">
        <v>75</v>
      </c>
      <c r="N1010" s="25">
        <f>((J1010*400)+(K1010*100))+L1010</f>
        <v>9.6300000000000008</v>
      </c>
      <c r="O1010" s="26">
        <v>3950</v>
      </c>
      <c r="P1010" s="26">
        <f>N1010*O1010</f>
        <v>38038.5</v>
      </c>
      <c r="Q1010" s="23">
        <v>1</v>
      </c>
      <c r="R1010" s="23" t="s">
        <v>3165</v>
      </c>
      <c r="S1010" s="27" t="s">
        <v>3166</v>
      </c>
      <c r="T1010" s="23" t="s">
        <v>3167</v>
      </c>
      <c r="U1010" s="23" t="s">
        <v>3172</v>
      </c>
      <c r="V1010" s="24" t="s">
        <v>3175</v>
      </c>
      <c r="W1010" s="23" t="s">
        <v>53</v>
      </c>
      <c r="X1010" s="23" t="s">
        <v>143</v>
      </c>
      <c r="Y1010" s="23" t="s">
        <v>571</v>
      </c>
      <c r="Z1010" s="23">
        <v>38.5</v>
      </c>
      <c r="AA1010" s="28">
        <v>100</v>
      </c>
      <c r="AB1010" s="26">
        <v>2750</v>
      </c>
      <c r="AC1010" s="26">
        <f>Z1010*AB1010</f>
        <v>105875</v>
      </c>
      <c r="AD1010" s="28">
        <v>32</v>
      </c>
      <c r="AE1010" s="28">
        <v>85</v>
      </c>
      <c r="AF1010" s="26">
        <f>(AC1010*(100-AE1010))/100</f>
        <v>15881.25</v>
      </c>
      <c r="AG1010" s="26">
        <f>P1010+AF1010</f>
        <v>53919.75</v>
      </c>
      <c r="AH1010" s="26">
        <f>(AG1010*AA1010)/100</f>
        <v>53919.75</v>
      </c>
      <c r="AI1010" s="26">
        <v>50000000</v>
      </c>
      <c r="AJ1010" s="26">
        <f>IF((AI1010-AH1010) &gt; 1,0,IF((AI1010-AH1010)&lt;0,AH1010-AI1010,AI1010-AH1010))</f>
        <v>0</v>
      </c>
      <c r="AK1010" s="26">
        <v>0.01</v>
      </c>
      <c r="AL1010" s="26">
        <f>ROUND(AJ1010*(AK1010/100),2)</f>
        <v>0</v>
      </c>
      <c r="AM1010" s="3" t="s">
        <v>83</v>
      </c>
    </row>
    <row r="1011" spans="1:39" x14ac:dyDescent="0.25">
      <c r="A1011" s="23"/>
      <c r="B1011" s="24"/>
      <c r="C1011" s="23"/>
      <c r="D1011" s="23"/>
      <c r="E1011" s="23">
        <v>403</v>
      </c>
      <c r="F1011" s="23" t="s">
        <v>3176</v>
      </c>
      <c r="G1011" s="24" t="s">
        <v>3177</v>
      </c>
      <c r="H1011" s="23" t="s">
        <v>43</v>
      </c>
      <c r="I1011" s="23" t="s">
        <v>3178</v>
      </c>
      <c r="J1011" s="23">
        <v>4</v>
      </c>
      <c r="K1011" s="23">
        <v>1</v>
      </c>
      <c r="L1011" s="23">
        <v>60</v>
      </c>
      <c r="M1011" s="23" t="s">
        <v>75</v>
      </c>
      <c r="N1011" s="25">
        <f>((J1011*400)+(K1011*100))+L1011</f>
        <v>1760</v>
      </c>
      <c r="O1011" s="26">
        <v>3950</v>
      </c>
      <c r="P1011" s="26">
        <f>N1011*O1011</f>
        <v>6952000</v>
      </c>
      <c r="Q1011" s="23">
        <v>1</v>
      </c>
      <c r="R1011" s="23" t="s">
        <v>3165</v>
      </c>
      <c r="S1011" s="27" t="s">
        <v>3166</v>
      </c>
      <c r="T1011" s="23" t="s">
        <v>3167</v>
      </c>
      <c r="U1011" s="23" t="s">
        <v>3172</v>
      </c>
      <c r="V1011" s="24" t="s">
        <v>3179</v>
      </c>
      <c r="W1011" s="23" t="s">
        <v>53</v>
      </c>
      <c r="X1011" s="23" t="s">
        <v>143</v>
      </c>
      <c r="Y1011" s="23" t="s">
        <v>571</v>
      </c>
      <c r="Z1011" s="23">
        <v>126</v>
      </c>
      <c r="AA1011" s="28">
        <v>100</v>
      </c>
      <c r="AB1011" s="26">
        <v>2750</v>
      </c>
      <c r="AC1011" s="26">
        <f>Z1011*AB1011</f>
        <v>346500</v>
      </c>
      <c r="AD1011" s="28">
        <v>27</v>
      </c>
      <c r="AE1011" s="28">
        <v>85</v>
      </c>
      <c r="AF1011" s="26">
        <f>(AC1011*(100-AE1011))/100</f>
        <v>51975</v>
      </c>
      <c r="AG1011" s="26">
        <f>P1011+AF1011</f>
        <v>7003975</v>
      </c>
      <c r="AH1011" s="26">
        <f>(AG1011*AA1011)/100</f>
        <v>7003975</v>
      </c>
      <c r="AI1011" s="26">
        <v>50000000</v>
      </c>
      <c r="AJ1011" s="26">
        <f>IF((AI1011-AH1011) &gt; 1,0,IF((AI1011-AH1011)&lt;0,AH1011-AI1011,AI1011-AH1011))</f>
        <v>0</v>
      </c>
      <c r="AK1011" s="26">
        <v>0.01</v>
      </c>
      <c r="AL1011" s="26">
        <f>ROUND(AJ1011*(AK1011/100),2)</f>
        <v>0</v>
      </c>
      <c r="AM1011" s="3" t="s">
        <v>159</v>
      </c>
    </row>
    <row r="1012" spans="1:39" x14ac:dyDescent="0.25">
      <c r="A1012" s="23"/>
      <c r="B1012" s="24"/>
      <c r="C1012" s="23"/>
      <c r="D1012" s="23"/>
      <c r="E1012" s="23"/>
      <c r="F1012" s="23"/>
      <c r="G1012" s="24"/>
      <c r="H1012" s="23"/>
      <c r="I1012" s="23"/>
      <c r="J1012" s="23"/>
      <c r="K1012" s="23"/>
      <c r="L1012" s="23"/>
      <c r="M1012" s="23"/>
      <c r="N1012" s="25"/>
      <c r="O1012" s="26"/>
      <c r="P1012" s="26"/>
      <c r="Q1012" s="23"/>
      <c r="R1012" s="23"/>
      <c r="S1012" s="27"/>
      <c r="T1012" s="23"/>
      <c r="U1012" s="23"/>
      <c r="V1012" s="24"/>
      <c r="W1012" s="23"/>
      <c r="X1012" s="23"/>
      <c r="Y1012" s="23"/>
      <c r="Z1012" s="23"/>
      <c r="AA1012" s="28"/>
      <c r="AB1012" s="26"/>
      <c r="AC1012" s="26"/>
      <c r="AD1012" s="28"/>
      <c r="AE1012" s="28"/>
      <c r="AF1012" s="26"/>
      <c r="AG1012" s="26" t="s">
        <v>60</v>
      </c>
      <c r="AH1012" s="26">
        <f>SUM(AH1007:AH1011)</f>
        <v>13326235</v>
      </c>
      <c r="AI1012" s="26"/>
      <c r="AJ1012" s="26">
        <f>SUM(AJ1007:AJ1011)</f>
        <v>0</v>
      </c>
      <c r="AK1012" s="26"/>
      <c r="AL1012" s="26">
        <f>SUM(AL1007:AL1011)</f>
        <v>0</v>
      </c>
    </row>
    <row r="1013" spans="1:39" x14ac:dyDescent="0.25">
      <c r="A1013" s="23" t="s">
        <v>3180</v>
      </c>
      <c r="B1013" s="24" t="s">
        <v>3181</v>
      </c>
      <c r="C1013" s="23" t="s">
        <v>3182</v>
      </c>
      <c r="D1013" s="23" t="s">
        <v>3183</v>
      </c>
      <c r="E1013" s="23">
        <v>404</v>
      </c>
      <c r="F1013" s="23" t="s">
        <v>3184</v>
      </c>
      <c r="G1013" s="24" t="s">
        <v>3185</v>
      </c>
      <c r="H1013" s="23" t="s">
        <v>43</v>
      </c>
      <c r="I1013" s="23" t="s">
        <v>3186</v>
      </c>
      <c r="J1013" s="23">
        <v>0</v>
      </c>
      <c r="K1013" s="23">
        <v>1</v>
      </c>
      <c r="L1013" s="23">
        <v>53.48</v>
      </c>
      <c r="M1013" s="23" t="s">
        <v>59</v>
      </c>
      <c r="N1013" s="25">
        <f>((J1013*400)+(K1013*100))+L1013</f>
        <v>153.47999999999999</v>
      </c>
      <c r="O1013" s="26">
        <v>3950</v>
      </c>
      <c r="P1013" s="26">
        <f>N1013*O1013</f>
        <v>606246</v>
      </c>
      <c r="Q1013" s="23">
        <v>1</v>
      </c>
      <c r="R1013" s="23" t="s">
        <v>3187</v>
      </c>
      <c r="S1013" s="27" t="s">
        <v>3188</v>
      </c>
      <c r="T1013" s="23" t="s">
        <v>3189</v>
      </c>
      <c r="U1013" s="23" t="s">
        <v>3190</v>
      </c>
      <c r="V1013" s="24" t="s">
        <v>3191</v>
      </c>
      <c r="W1013" s="23" t="s">
        <v>349</v>
      </c>
      <c r="X1013" s="23" t="s">
        <v>143</v>
      </c>
      <c r="Y1013" s="23" t="s">
        <v>50</v>
      </c>
      <c r="Z1013" s="23">
        <v>250.5</v>
      </c>
      <c r="AA1013" s="28">
        <v>100</v>
      </c>
      <c r="AB1013" s="26">
        <v>8150</v>
      </c>
      <c r="AC1013" s="26">
        <f t="shared" ref="AC1013:AC1019" si="158">Z1013*AB1013</f>
        <v>2041575</v>
      </c>
      <c r="AD1013" s="28">
        <v>17</v>
      </c>
      <c r="AE1013" s="28">
        <v>60</v>
      </c>
      <c r="AF1013" s="26">
        <f t="shared" ref="AF1013:AF1019" si="159">(AC1013*(100-AE1013))/100</f>
        <v>816630</v>
      </c>
      <c r="AG1013" s="26">
        <f>P1013+AF1013</f>
        <v>1422876</v>
      </c>
      <c r="AH1013" s="26">
        <f t="shared" ref="AH1013:AH1019" si="160">(AG1013*AA1013)/100</f>
        <v>1422876</v>
      </c>
      <c r="AI1013" s="26">
        <v>10000000</v>
      </c>
      <c r="AJ1013" s="26">
        <f t="shared" ref="AJ1013:AJ1019" si="161">IF((AI1013-AH1013) &gt; 1,0,IF((AI1013-AH1013)&lt;0,AH1013-AI1013,AI1013-AH1013))</f>
        <v>0</v>
      </c>
      <c r="AK1013" s="26">
        <v>0.02</v>
      </c>
      <c r="AL1013" s="26">
        <f t="shared" ref="AL1013:AL1019" si="162">ROUND(AJ1013*(AK1013/100),2)</f>
        <v>0</v>
      </c>
      <c r="AM1013" s="3" t="s">
        <v>110</v>
      </c>
    </row>
    <row r="1014" spans="1:39" x14ac:dyDescent="0.25">
      <c r="A1014" s="23"/>
      <c r="B1014" s="24"/>
      <c r="C1014" s="23"/>
      <c r="D1014" s="23"/>
      <c r="E1014" s="23"/>
      <c r="F1014" s="23"/>
      <c r="G1014" s="24"/>
      <c r="H1014" s="23"/>
      <c r="I1014" s="23"/>
      <c r="J1014" s="23">
        <v>0</v>
      </c>
      <c r="K1014" s="23">
        <v>1</v>
      </c>
      <c r="L1014" s="23">
        <v>17.899999999999999</v>
      </c>
      <c r="M1014" s="23" t="s">
        <v>59</v>
      </c>
      <c r="N1014" s="25">
        <f>((J1014*400)+(K1014*100))+L1014</f>
        <v>117.9</v>
      </c>
      <c r="O1014" s="26">
        <v>3950</v>
      </c>
      <c r="P1014" s="26">
        <f>N1014*O1014</f>
        <v>465705</v>
      </c>
      <c r="Q1014" s="23">
        <v>1</v>
      </c>
      <c r="R1014" s="23" t="s">
        <v>3192</v>
      </c>
      <c r="S1014" s="27" t="s">
        <v>3193</v>
      </c>
      <c r="T1014" s="23" t="s">
        <v>3194</v>
      </c>
      <c r="U1014" s="23" t="s">
        <v>3195</v>
      </c>
      <c r="V1014" s="24" t="s">
        <v>3196</v>
      </c>
      <c r="W1014" s="23" t="s">
        <v>48</v>
      </c>
      <c r="X1014" s="23" t="s">
        <v>49</v>
      </c>
      <c r="Y1014" s="23" t="s">
        <v>50</v>
      </c>
      <c r="Z1014" s="23">
        <v>144</v>
      </c>
      <c r="AA1014" s="28">
        <v>100</v>
      </c>
      <c r="AB1014" s="26">
        <v>8300</v>
      </c>
      <c r="AC1014" s="26">
        <f t="shared" si="158"/>
        <v>1195200</v>
      </c>
      <c r="AD1014" s="28">
        <v>17</v>
      </c>
      <c r="AE1014" s="28">
        <v>24</v>
      </c>
      <c r="AF1014" s="26">
        <f t="shared" si="159"/>
        <v>908352</v>
      </c>
      <c r="AG1014" s="26">
        <f>P1014+AF1014</f>
        <v>1374057</v>
      </c>
      <c r="AH1014" s="26">
        <f t="shared" si="160"/>
        <v>1374057</v>
      </c>
      <c r="AI1014" s="26">
        <v>10000000</v>
      </c>
      <c r="AJ1014" s="26">
        <f t="shared" si="161"/>
        <v>0</v>
      </c>
      <c r="AK1014" s="26">
        <v>0.02</v>
      </c>
      <c r="AL1014" s="26">
        <f t="shared" si="162"/>
        <v>0</v>
      </c>
      <c r="AM1014" s="3" t="s">
        <v>51</v>
      </c>
    </row>
    <row r="1015" spans="1:39" x14ac:dyDescent="0.25">
      <c r="A1015" s="23"/>
      <c r="B1015" s="24"/>
      <c r="C1015" s="23"/>
      <c r="D1015" s="23"/>
      <c r="E1015" s="23"/>
      <c r="F1015" s="23"/>
      <c r="G1015" s="24"/>
      <c r="H1015" s="23"/>
      <c r="I1015" s="23"/>
      <c r="J1015" s="23">
        <v>0</v>
      </c>
      <c r="K1015" s="23">
        <v>0</v>
      </c>
      <c r="L1015" s="23">
        <v>74.48</v>
      </c>
      <c r="M1015" s="23" t="s">
        <v>59</v>
      </c>
      <c r="N1015" s="25">
        <f>((J1015*400)+(K1015*100))+L1015</f>
        <v>74.48</v>
      </c>
      <c r="O1015" s="26">
        <v>3950</v>
      </c>
      <c r="P1015" s="26">
        <f>N1015*O1015</f>
        <v>294196</v>
      </c>
      <c r="Q1015" s="23">
        <v>1</v>
      </c>
      <c r="R1015" s="23" t="s">
        <v>3197</v>
      </c>
      <c r="S1015" s="27" t="s">
        <v>3198</v>
      </c>
      <c r="T1015" s="23" t="s">
        <v>3199</v>
      </c>
      <c r="U1015" s="23" t="s">
        <v>3200</v>
      </c>
      <c r="V1015" s="24" t="s">
        <v>3201</v>
      </c>
      <c r="W1015" s="23" t="s">
        <v>48</v>
      </c>
      <c r="X1015" s="23" t="s">
        <v>49</v>
      </c>
      <c r="Y1015" s="23" t="s">
        <v>50</v>
      </c>
      <c r="Z1015" s="23">
        <v>91</v>
      </c>
      <c r="AA1015" s="28">
        <v>100</v>
      </c>
      <c r="AB1015" s="26">
        <v>8300</v>
      </c>
      <c r="AC1015" s="26">
        <f t="shared" si="158"/>
        <v>755300</v>
      </c>
      <c r="AD1015" s="28">
        <v>17</v>
      </c>
      <c r="AE1015" s="28">
        <v>24</v>
      </c>
      <c r="AF1015" s="26">
        <f t="shared" si="159"/>
        <v>574028</v>
      </c>
      <c r="AG1015" s="26">
        <f>P1015+AF1015</f>
        <v>868224</v>
      </c>
      <c r="AH1015" s="26">
        <f t="shared" si="160"/>
        <v>868224</v>
      </c>
      <c r="AI1015" s="26">
        <v>10000000</v>
      </c>
      <c r="AJ1015" s="26">
        <f t="shared" si="161"/>
        <v>0</v>
      </c>
      <c r="AK1015" s="26">
        <v>0.02</v>
      </c>
      <c r="AL1015" s="26">
        <f t="shared" si="162"/>
        <v>0</v>
      </c>
      <c r="AM1015" s="3" t="s">
        <v>51</v>
      </c>
    </row>
    <row r="1016" spans="1:39" x14ac:dyDescent="0.25">
      <c r="A1016" s="23"/>
      <c r="B1016" s="24"/>
      <c r="C1016" s="23"/>
      <c r="D1016" s="23"/>
      <c r="E1016" s="23"/>
      <c r="F1016" s="23"/>
      <c r="G1016" s="24"/>
      <c r="H1016" s="23"/>
      <c r="I1016" s="23"/>
      <c r="J1016" s="23">
        <v>0</v>
      </c>
      <c r="K1016" s="23">
        <v>0</v>
      </c>
      <c r="L1016" s="23">
        <v>71.64</v>
      </c>
      <c r="M1016" s="23" t="s">
        <v>45</v>
      </c>
      <c r="N1016" s="25">
        <f>((J1016*400)+(K1016*100))+L1016</f>
        <v>71.64</v>
      </c>
      <c r="O1016" s="26">
        <v>3950</v>
      </c>
      <c r="P1016" s="26">
        <f>N1016*O1016</f>
        <v>282978</v>
      </c>
      <c r="Q1016" s="23">
        <v>1</v>
      </c>
      <c r="R1016" s="23" t="s">
        <v>3202</v>
      </c>
      <c r="S1016" s="27"/>
      <c r="T1016" s="23" t="s">
        <v>3203</v>
      </c>
      <c r="U1016" s="23" t="s">
        <v>3204</v>
      </c>
      <c r="V1016" s="24" t="s">
        <v>3205</v>
      </c>
      <c r="W1016" s="23" t="s">
        <v>48</v>
      </c>
      <c r="X1016" s="23" t="s">
        <v>49</v>
      </c>
      <c r="Y1016" s="23" t="s">
        <v>50</v>
      </c>
      <c r="Z1016" s="23">
        <v>17.5</v>
      </c>
      <c r="AA1016" s="28">
        <v>20</v>
      </c>
      <c r="AB1016" s="26">
        <v>8300</v>
      </c>
      <c r="AC1016" s="26">
        <f t="shared" si="158"/>
        <v>145250</v>
      </c>
      <c r="AD1016" s="28">
        <v>12</v>
      </c>
      <c r="AE1016" s="28">
        <v>14</v>
      </c>
      <c r="AF1016" s="26">
        <f t="shared" si="159"/>
        <v>124915</v>
      </c>
      <c r="AG1016" s="26">
        <f>P1016+AF1016+AF1017</f>
        <v>907553</v>
      </c>
      <c r="AH1016" s="26">
        <f t="shared" si="160"/>
        <v>181510.6</v>
      </c>
      <c r="AI1016" s="26">
        <v>10000000</v>
      </c>
      <c r="AJ1016" s="26">
        <f t="shared" si="161"/>
        <v>0</v>
      </c>
      <c r="AK1016" s="26">
        <v>0.02</v>
      </c>
      <c r="AL1016" s="26">
        <f t="shared" si="162"/>
        <v>0</v>
      </c>
      <c r="AM1016" s="3" t="s">
        <v>51</v>
      </c>
    </row>
    <row r="1017" spans="1:39" x14ac:dyDescent="0.25">
      <c r="A1017" s="23"/>
      <c r="B1017" s="24"/>
      <c r="C1017" s="23"/>
      <c r="D1017" s="23"/>
      <c r="E1017" s="23"/>
      <c r="F1017" s="23"/>
      <c r="G1017" s="24"/>
      <c r="H1017" s="23"/>
      <c r="I1017" s="23"/>
      <c r="J1017" s="23"/>
      <c r="K1017" s="23"/>
      <c r="L1017" s="23"/>
      <c r="M1017" s="23"/>
      <c r="N1017" s="25"/>
      <c r="O1017" s="26"/>
      <c r="P1017" s="26"/>
      <c r="Q1017" s="23"/>
      <c r="R1017" s="23"/>
      <c r="S1017" s="27"/>
      <c r="T1017" s="23"/>
      <c r="U1017" s="23"/>
      <c r="V1017" s="24"/>
      <c r="W1017" s="23"/>
      <c r="X1017" s="23"/>
      <c r="Y1017" s="23" t="s">
        <v>571</v>
      </c>
      <c r="Z1017" s="23">
        <v>70</v>
      </c>
      <c r="AA1017" s="28">
        <v>80</v>
      </c>
      <c r="AB1017" s="26">
        <v>8300</v>
      </c>
      <c r="AC1017" s="26">
        <f t="shared" si="158"/>
        <v>581000</v>
      </c>
      <c r="AD1017" s="28">
        <v>12</v>
      </c>
      <c r="AE1017" s="28">
        <v>14</v>
      </c>
      <c r="AF1017" s="26">
        <f t="shared" si="159"/>
        <v>499660</v>
      </c>
      <c r="AG1017" s="26">
        <f>P1016+AF1016+AF1017</f>
        <v>907553</v>
      </c>
      <c r="AH1017" s="26">
        <f t="shared" si="160"/>
        <v>726042.4</v>
      </c>
      <c r="AI1017" s="26">
        <v>50000000</v>
      </c>
      <c r="AJ1017" s="26">
        <f t="shared" si="161"/>
        <v>0</v>
      </c>
      <c r="AK1017" s="26">
        <v>0.01</v>
      </c>
      <c r="AL1017" s="26">
        <f t="shared" si="162"/>
        <v>0</v>
      </c>
      <c r="AM1017" s="3" t="s">
        <v>3206</v>
      </c>
    </row>
    <row r="1018" spans="1:39" x14ac:dyDescent="0.25">
      <c r="A1018" s="23"/>
      <c r="B1018" s="24"/>
      <c r="C1018" s="23"/>
      <c r="D1018" s="23"/>
      <c r="E1018" s="23"/>
      <c r="F1018" s="23"/>
      <c r="G1018" s="24"/>
      <c r="H1018" s="23"/>
      <c r="I1018" s="23"/>
      <c r="J1018" s="23">
        <v>0</v>
      </c>
      <c r="K1018" s="23">
        <v>0</v>
      </c>
      <c r="L1018" s="23">
        <v>7.5</v>
      </c>
      <c r="M1018" s="23" t="s">
        <v>75</v>
      </c>
      <c r="N1018" s="25">
        <f>((J1018*400)+(K1018*100))+L1018</f>
        <v>7.5</v>
      </c>
      <c r="O1018" s="26">
        <v>3950</v>
      </c>
      <c r="P1018" s="26">
        <f>N1018*O1018</f>
        <v>29625</v>
      </c>
      <c r="Q1018" s="23">
        <v>1</v>
      </c>
      <c r="R1018" s="23" t="s">
        <v>3202</v>
      </c>
      <c r="S1018" s="27"/>
      <c r="T1018" s="23" t="s">
        <v>3203</v>
      </c>
      <c r="U1018" s="23" t="s">
        <v>3204</v>
      </c>
      <c r="V1018" s="24" t="s">
        <v>3207</v>
      </c>
      <c r="W1018" s="23" t="s">
        <v>1174</v>
      </c>
      <c r="X1018" s="23" t="s">
        <v>143</v>
      </c>
      <c r="Y1018" s="23" t="s">
        <v>571</v>
      </c>
      <c r="Z1018" s="23">
        <v>30</v>
      </c>
      <c r="AA1018" s="28">
        <v>100</v>
      </c>
      <c r="AB1018" s="26">
        <v>2250</v>
      </c>
      <c r="AC1018" s="26">
        <f t="shared" si="158"/>
        <v>67500</v>
      </c>
      <c r="AD1018" s="28">
        <v>12</v>
      </c>
      <c r="AE1018" s="28">
        <v>38</v>
      </c>
      <c r="AF1018" s="26">
        <f t="shared" si="159"/>
        <v>41850</v>
      </c>
      <c r="AG1018" s="26">
        <f>P1018+AF1018</f>
        <v>71475</v>
      </c>
      <c r="AH1018" s="26">
        <f t="shared" si="160"/>
        <v>71475</v>
      </c>
      <c r="AI1018" s="26">
        <v>50000000</v>
      </c>
      <c r="AJ1018" s="26">
        <f t="shared" si="161"/>
        <v>0</v>
      </c>
      <c r="AK1018" s="26">
        <v>0.01</v>
      </c>
      <c r="AL1018" s="26">
        <f t="shared" si="162"/>
        <v>0</v>
      </c>
      <c r="AM1018" s="3" t="s">
        <v>3208</v>
      </c>
    </row>
    <row r="1019" spans="1:39" x14ac:dyDescent="0.25">
      <c r="A1019" s="23"/>
      <c r="B1019" s="24"/>
      <c r="C1019" s="23"/>
      <c r="D1019" s="23"/>
      <c r="E1019" s="23"/>
      <c r="F1019" s="23"/>
      <c r="G1019" s="24"/>
      <c r="H1019" s="23"/>
      <c r="I1019" s="23"/>
      <c r="J1019" s="23">
        <v>0</v>
      </c>
      <c r="K1019" s="23">
        <v>0</v>
      </c>
      <c r="L1019" s="23">
        <v>15</v>
      </c>
      <c r="M1019" s="23" t="s">
        <v>91</v>
      </c>
      <c r="N1019" s="25">
        <f>((J1019*400)+(K1019*100))+L1019</f>
        <v>15</v>
      </c>
      <c r="O1019" s="26">
        <v>3950</v>
      </c>
      <c r="P1019" s="26">
        <f>N1019*O1019</f>
        <v>59250</v>
      </c>
      <c r="Q1019" s="23">
        <v>1</v>
      </c>
      <c r="R1019" s="23" t="s">
        <v>3209</v>
      </c>
      <c r="S1019" s="27"/>
      <c r="T1019" s="23" t="s">
        <v>3210</v>
      </c>
      <c r="U1019" s="23" t="s">
        <v>3190</v>
      </c>
      <c r="V1019" s="24" t="s">
        <v>3211</v>
      </c>
      <c r="W1019" s="23" t="s">
        <v>53</v>
      </c>
      <c r="X1019" s="23" t="s">
        <v>49</v>
      </c>
      <c r="Y1019" s="23" t="s">
        <v>54</v>
      </c>
      <c r="Z1019" s="23">
        <v>60</v>
      </c>
      <c r="AA1019" s="28">
        <v>100</v>
      </c>
      <c r="AB1019" s="26">
        <v>2750</v>
      </c>
      <c r="AC1019" s="26">
        <f t="shared" si="158"/>
        <v>165000</v>
      </c>
      <c r="AD1019" s="28">
        <v>4</v>
      </c>
      <c r="AE1019" s="28">
        <v>4</v>
      </c>
      <c r="AF1019" s="26">
        <f t="shared" si="159"/>
        <v>158400</v>
      </c>
      <c r="AG1019" s="26">
        <f>P1019+AF1019</f>
        <v>217650</v>
      </c>
      <c r="AH1019" s="26">
        <f t="shared" si="160"/>
        <v>217650</v>
      </c>
      <c r="AI1019" s="26">
        <v>0</v>
      </c>
      <c r="AJ1019" s="26">
        <f t="shared" si="161"/>
        <v>217650</v>
      </c>
      <c r="AK1019" s="26">
        <v>0.3</v>
      </c>
      <c r="AL1019" s="26">
        <f t="shared" si="162"/>
        <v>652.95000000000005</v>
      </c>
      <c r="AM1019" s="3" t="s">
        <v>3212</v>
      </c>
    </row>
    <row r="1020" spans="1:39" x14ac:dyDescent="0.25">
      <c r="A1020" s="23"/>
      <c r="B1020" s="24"/>
      <c r="C1020" s="23"/>
      <c r="D1020" s="23"/>
      <c r="E1020" s="23"/>
      <c r="F1020" s="23"/>
      <c r="G1020" s="24"/>
      <c r="H1020" s="23"/>
      <c r="I1020" s="23"/>
      <c r="J1020" s="23"/>
      <c r="K1020" s="23"/>
      <c r="L1020" s="23"/>
      <c r="M1020" s="23"/>
      <c r="N1020" s="25"/>
      <c r="O1020" s="26"/>
      <c r="P1020" s="26"/>
      <c r="Q1020" s="23"/>
      <c r="R1020" s="23"/>
      <c r="S1020" s="27"/>
      <c r="T1020" s="23"/>
      <c r="U1020" s="23"/>
      <c r="V1020" s="24"/>
      <c r="W1020" s="23"/>
      <c r="X1020" s="23"/>
      <c r="Y1020" s="23"/>
      <c r="Z1020" s="23"/>
      <c r="AA1020" s="28"/>
      <c r="AB1020" s="26"/>
      <c r="AC1020" s="26"/>
      <c r="AD1020" s="28"/>
      <c r="AE1020" s="28"/>
      <c r="AF1020" s="26"/>
      <c r="AG1020" s="26" t="s">
        <v>60</v>
      </c>
      <c r="AH1020" s="26">
        <f>SUM(AH1013:AH1019)</f>
        <v>4861835</v>
      </c>
      <c r="AI1020" s="26"/>
      <c r="AJ1020" s="26">
        <f>SUM(AJ1013:AJ1019)</f>
        <v>217650</v>
      </c>
      <c r="AK1020" s="26"/>
      <c r="AL1020" s="26">
        <f>SUM(AL1013:AL1019)</f>
        <v>652.95000000000005</v>
      </c>
    </row>
    <row r="1021" spans="1:39" x14ac:dyDescent="0.25">
      <c r="A1021" s="23" t="s">
        <v>3213</v>
      </c>
      <c r="B1021" s="24" t="s">
        <v>3214</v>
      </c>
      <c r="C1021" s="23" t="s">
        <v>3215</v>
      </c>
      <c r="D1021" s="23" t="s">
        <v>3216</v>
      </c>
      <c r="E1021" s="23">
        <v>405</v>
      </c>
      <c r="F1021" s="23" t="s">
        <v>3217</v>
      </c>
      <c r="G1021" s="24" t="s">
        <v>3218</v>
      </c>
      <c r="H1021" s="23" t="s">
        <v>43</v>
      </c>
      <c r="I1021" s="23" t="s">
        <v>3219</v>
      </c>
      <c r="J1021" s="23">
        <v>10</v>
      </c>
      <c r="K1021" s="23">
        <v>3</v>
      </c>
      <c r="L1021" s="23">
        <v>12</v>
      </c>
      <c r="M1021" s="23" t="s">
        <v>75</v>
      </c>
      <c r="N1021" s="25">
        <f>((J1021*400)+(K1021*100))+L1021</f>
        <v>4312</v>
      </c>
      <c r="O1021" s="26">
        <v>2050</v>
      </c>
      <c r="P1021" s="26">
        <f>N1021*O1021</f>
        <v>8839600</v>
      </c>
      <c r="Q1021" s="23"/>
      <c r="R1021" s="23"/>
      <c r="S1021" s="27"/>
      <c r="T1021" s="23"/>
      <c r="U1021" s="23"/>
      <c r="V1021" s="24"/>
      <c r="W1021" s="23"/>
      <c r="X1021" s="23"/>
      <c r="Y1021" s="23"/>
      <c r="Z1021" s="23"/>
      <c r="AA1021" s="28"/>
      <c r="AB1021" s="26"/>
      <c r="AC1021" s="26"/>
      <c r="AD1021" s="28"/>
      <c r="AE1021" s="28"/>
      <c r="AF1021" s="26"/>
      <c r="AG1021" s="26">
        <f>AF1021+P1021</f>
        <v>8839600</v>
      </c>
      <c r="AH1021" s="26">
        <f>AG1021</f>
        <v>8839600</v>
      </c>
      <c r="AI1021" s="26">
        <v>50000000</v>
      </c>
      <c r="AJ1021" s="26">
        <f>IF((AI1021-AH1021) &gt; 1,0,IF((AI1021-AH1021)&lt;0,AH1021-AI1021,AI1021-AH1021))</f>
        <v>0</v>
      </c>
      <c r="AK1021" s="26">
        <v>0.01</v>
      </c>
      <c r="AL1021" s="26">
        <f>AJ1021*(AK1021/100)</f>
        <v>0</v>
      </c>
    </row>
    <row r="1022" spans="1:39" x14ac:dyDescent="0.25">
      <c r="A1022" s="23"/>
      <c r="B1022" s="24"/>
      <c r="C1022" s="23"/>
      <c r="D1022" s="23"/>
      <c r="E1022" s="23">
        <v>406</v>
      </c>
      <c r="F1022" s="23" t="s">
        <v>3220</v>
      </c>
      <c r="G1022" s="24" t="s">
        <v>3221</v>
      </c>
      <c r="H1022" s="23" t="s">
        <v>43</v>
      </c>
      <c r="I1022" s="23" t="s">
        <v>3222</v>
      </c>
      <c r="J1022" s="23">
        <v>6</v>
      </c>
      <c r="K1022" s="23">
        <v>1</v>
      </c>
      <c r="L1022" s="23">
        <v>66</v>
      </c>
      <c r="M1022" s="23" t="s">
        <v>75</v>
      </c>
      <c r="N1022" s="25">
        <f>((J1022*400)+(K1022*100))+L1022</f>
        <v>2566</v>
      </c>
      <c r="O1022" s="26">
        <v>2650</v>
      </c>
      <c r="P1022" s="26">
        <f>N1022*O1022</f>
        <v>6799900</v>
      </c>
      <c r="Q1022" s="23"/>
      <c r="R1022" s="23"/>
      <c r="S1022" s="27"/>
      <c r="T1022" s="23"/>
      <c r="U1022" s="23"/>
      <c r="V1022" s="24"/>
      <c r="W1022" s="23"/>
      <c r="X1022" s="23"/>
      <c r="Y1022" s="23"/>
      <c r="Z1022" s="23"/>
      <c r="AA1022" s="28"/>
      <c r="AB1022" s="26"/>
      <c r="AC1022" s="26"/>
      <c r="AD1022" s="28"/>
      <c r="AE1022" s="28"/>
      <c r="AF1022" s="26"/>
      <c r="AG1022" s="26">
        <f>AF1022+P1022</f>
        <v>6799900</v>
      </c>
      <c r="AH1022" s="26">
        <f>AG1022</f>
        <v>6799900</v>
      </c>
      <c r="AI1022" s="26">
        <v>50000000</v>
      </c>
      <c r="AJ1022" s="26">
        <f>IF((AI1022-AH1022) &gt; 1,0,IF((AI1022-AH1022)&lt;0,AH1022-AI1022,AI1022-AH1022))</f>
        <v>0</v>
      </c>
      <c r="AK1022" s="26">
        <v>0.01</v>
      </c>
      <c r="AL1022" s="26">
        <f>AJ1022*(AK1022/100)</f>
        <v>0</v>
      </c>
    </row>
    <row r="1023" spans="1:39" x14ac:dyDescent="0.25">
      <c r="A1023" s="23"/>
      <c r="B1023" s="24"/>
      <c r="C1023" s="23"/>
      <c r="D1023" s="23"/>
      <c r="E1023" s="23"/>
      <c r="F1023" s="23"/>
      <c r="G1023" s="24"/>
      <c r="H1023" s="23"/>
      <c r="I1023" s="23"/>
      <c r="J1023" s="23"/>
      <c r="K1023" s="23"/>
      <c r="L1023" s="23"/>
      <c r="M1023" s="23"/>
      <c r="N1023" s="25"/>
      <c r="O1023" s="26"/>
      <c r="P1023" s="26"/>
      <c r="Q1023" s="23"/>
      <c r="R1023" s="23"/>
      <c r="S1023" s="27"/>
      <c r="T1023" s="23"/>
      <c r="U1023" s="23"/>
      <c r="V1023" s="24"/>
      <c r="W1023" s="23"/>
      <c r="X1023" s="23"/>
      <c r="Y1023" s="23"/>
      <c r="Z1023" s="23"/>
      <c r="AA1023" s="28"/>
      <c r="AB1023" s="26"/>
      <c r="AC1023" s="26"/>
      <c r="AD1023" s="28"/>
      <c r="AE1023" s="28"/>
      <c r="AF1023" s="26"/>
      <c r="AG1023" s="26" t="s">
        <v>60</v>
      </c>
      <c r="AH1023" s="26">
        <f>SUM(AH1021:AH1022)</f>
        <v>15639500</v>
      </c>
      <c r="AI1023" s="26"/>
      <c r="AJ1023" s="26">
        <f>SUM(AJ1021:AJ1022)</f>
        <v>0</v>
      </c>
      <c r="AK1023" s="26"/>
      <c r="AL1023" s="26">
        <f>SUM(AL1021:AL1022)</f>
        <v>0</v>
      </c>
    </row>
    <row r="1024" spans="1:39" x14ac:dyDescent="0.25">
      <c r="A1024" s="23" t="s">
        <v>3223</v>
      </c>
      <c r="B1024" s="24" t="s">
        <v>3224</v>
      </c>
      <c r="C1024" s="23" t="s">
        <v>3225</v>
      </c>
      <c r="D1024" s="23" t="s">
        <v>3226</v>
      </c>
      <c r="E1024" s="23">
        <v>407</v>
      </c>
      <c r="F1024" s="23" t="s">
        <v>3227</v>
      </c>
      <c r="G1024" s="24" t="s">
        <v>3228</v>
      </c>
      <c r="H1024" s="23" t="s">
        <v>43</v>
      </c>
      <c r="I1024" s="23" t="s">
        <v>3229</v>
      </c>
      <c r="J1024" s="23">
        <v>0</v>
      </c>
      <c r="K1024" s="23">
        <v>0</v>
      </c>
      <c r="L1024" s="23">
        <v>50</v>
      </c>
      <c r="M1024" s="23" t="s">
        <v>76</v>
      </c>
      <c r="N1024" s="25">
        <f>((J1024*400)+(K1024*100))+L1024</f>
        <v>50</v>
      </c>
      <c r="O1024" s="26">
        <v>4500</v>
      </c>
      <c r="P1024" s="26">
        <f>N1024*O1024</f>
        <v>225000</v>
      </c>
      <c r="Q1024" s="23"/>
      <c r="R1024" s="23"/>
      <c r="S1024" s="27"/>
      <c r="T1024" s="23"/>
      <c r="U1024" s="23"/>
      <c r="V1024" s="24"/>
      <c r="W1024" s="23"/>
      <c r="X1024" s="23"/>
      <c r="Y1024" s="23"/>
      <c r="Z1024" s="23"/>
      <c r="AA1024" s="28"/>
      <c r="AB1024" s="26"/>
      <c r="AC1024" s="26"/>
      <c r="AD1024" s="28"/>
      <c r="AE1024" s="28"/>
      <c r="AF1024" s="26"/>
      <c r="AG1024" s="26">
        <f>AF1024+P1024</f>
        <v>225000</v>
      </c>
      <c r="AH1024" s="26">
        <f>AG1024</f>
        <v>225000</v>
      </c>
      <c r="AI1024" s="26">
        <v>0</v>
      </c>
      <c r="AJ1024" s="26">
        <f>IF((AI1024-AH1024) &gt; 1,0,IF((AI1024-AH1024)&lt;0,AH1024-AI1024,AI1024-AH1024))</f>
        <v>225000</v>
      </c>
      <c r="AK1024" s="26">
        <v>0.02</v>
      </c>
      <c r="AL1024" s="26">
        <f>AJ1024*(AK1024/100)</f>
        <v>45</v>
      </c>
    </row>
    <row r="1025" spans="1:39" x14ac:dyDescent="0.25">
      <c r="A1025" s="23"/>
      <c r="B1025" s="24"/>
      <c r="C1025" s="23"/>
      <c r="D1025" s="23"/>
      <c r="E1025" s="23"/>
      <c r="F1025" s="23"/>
      <c r="G1025" s="24"/>
      <c r="H1025" s="23"/>
      <c r="I1025" s="23"/>
      <c r="J1025" s="23"/>
      <c r="K1025" s="23"/>
      <c r="L1025" s="23"/>
      <c r="M1025" s="23"/>
      <c r="N1025" s="25"/>
      <c r="O1025" s="26"/>
      <c r="P1025" s="26"/>
      <c r="Q1025" s="23"/>
      <c r="R1025" s="23"/>
      <c r="S1025" s="27"/>
      <c r="T1025" s="23"/>
      <c r="U1025" s="23"/>
      <c r="V1025" s="24"/>
      <c r="W1025" s="23"/>
      <c r="X1025" s="23"/>
      <c r="Y1025" s="23"/>
      <c r="Z1025" s="23"/>
      <c r="AA1025" s="28"/>
      <c r="AB1025" s="26"/>
      <c r="AC1025" s="26"/>
      <c r="AD1025" s="28"/>
      <c r="AE1025" s="28"/>
      <c r="AF1025" s="26"/>
      <c r="AG1025" s="26" t="s">
        <v>60</v>
      </c>
      <c r="AH1025" s="26">
        <f>AH1024</f>
        <v>225000</v>
      </c>
      <c r="AI1025" s="26"/>
      <c r="AJ1025" s="26">
        <f>AJ1024</f>
        <v>225000</v>
      </c>
      <c r="AK1025" s="26"/>
      <c r="AL1025" s="26">
        <f>AL1024</f>
        <v>45</v>
      </c>
    </row>
    <row r="1026" spans="1:39" x14ac:dyDescent="0.25">
      <c r="A1026" s="23" t="s">
        <v>3230</v>
      </c>
      <c r="B1026" s="24" t="s">
        <v>3231</v>
      </c>
      <c r="C1026" s="23" t="s">
        <v>3232</v>
      </c>
      <c r="D1026" s="23" t="s">
        <v>3233</v>
      </c>
      <c r="E1026" s="23">
        <v>408</v>
      </c>
      <c r="F1026" s="23" t="s">
        <v>3234</v>
      </c>
      <c r="G1026" s="24" t="s">
        <v>3235</v>
      </c>
      <c r="H1026" s="23" t="s">
        <v>43</v>
      </c>
      <c r="I1026" s="23" t="s">
        <v>3236</v>
      </c>
      <c r="J1026" s="23">
        <v>0</v>
      </c>
      <c r="K1026" s="23">
        <v>1</v>
      </c>
      <c r="L1026" s="23">
        <v>50</v>
      </c>
      <c r="M1026" s="23" t="s">
        <v>59</v>
      </c>
      <c r="N1026" s="25">
        <f>((J1026*400)+(K1026*100))+L1026</f>
        <v>150</v>
      </c>
      <c r="O1026" s="26">
        <v>3000</v>
      </c>
      <c r="P1026" s="26">
        <f>N1026*O1026</f>
        <v>450000</v>
      </c>
      <c r="Q1026" s="23">
        <v>1</v>
      </c>
      <c r="R1026" s="23" t="s">
        <v>3230</v>
      </c>
      <c r="S1026" s="27" t="s">
        <v>3231</v>
      </c>
      <c r="T1026" s="23" t="s">
        <v>3232</v>
      </c>
      <c r="U1026" s="23" t="s">
        <v>3237</v>
      </c>
      <c r="V1026" s="24" t="s">
        <v>3238</v>
      </c>
      <c r="W1026" s="23" t="s">
        <v>79</v>
      </c>
      <c r="X1026" s="23" t="s">
        <v>80</v>
      </c>
      <c r="Y1026" s="23" t="s">
        <v>50</v>
      </c>
      <c r="Z1026" s="23">
        <v>80</v>
      </c>
      <c r="AA1026" s="28">
        <v>100</v>
      </c>
      <c r="AB1026" s="26">
        <v>8200</v>
      </c>
      <c r="AC1026" s="26">
        <f>Z1026*AB1026</f>
        <v>656000</v>
      </c>
      <c r="AD1026" s="28">
        <v>3</v>
      </c>
      <c r="AE1026" s="28">
        <v>9</v>
      </c>
      <c r="AF1026" s="26">
        <f>(AC1026*(100-AE1026))/100</f>
        <v>596960</v>
      </c>
      <c r="AG1026" s="26">
        <f>P1026+AF1026</f>
        <v>1046960</v>
      </c>
      <c r="AH1026" s="26">
        <f>(AG1026*AA1026)/100</f>
        <v>1046960</v>
      </c>
      <c r="AI1026" s="26">
        <v>50000000</v>
      </c>
      <c r="AJ1026" s="26">
        <f>IF((AI1026-AH1026) &gt; 1,0,IF((AI1026-AH1026)&lt;0,AH1026-AI1026,AI1026-AH1026))</f>
        <v>0</v>
      </c>
      <c r="AK1026" s="26">
        <v>0.02</v>
      </c>
      <c r="AL1026" s="26">
        <f>ROUND(AJ1026*(AK1026/100),2)</f>
        <v>0</v>
      </c>
      <c r="AM1026" s="3" t="s">
        <v>51</v>
      </c>
    </row>
    <row r="1027" spans="1:39" x14ac:dyDescent="0.25">
      <c r="A1027" s="23"/>
      <c r="B1027" s="24"/>
      <c r="C1027" s="23"/>
      <c r="D1027" s="23"/>
      <c r="E1027" s="23"/>
      <c r="F1027" s="23"/>
      <c r="G1027" s="24"/>
      <c r="H1027" s="23"/>
      <c r="I1027" s="23"/>
      <c r="J1027" s="23"/>
      <c r="K1027" s="23"/>
      <c r="L1027" s="23"/>
      <c r="M1027" s="23"/>
      <c r="N1027" s="25"/>
      <c r="O1027" s="26"/>
      <c r="P1027" s="26"/>
      <c r="Q1027" s="23"/>
      <c r="R1027" s="23"/>
      <c r="S1027" s="27"/>
      <c r="T1027" s="23"/>
      <c r="U1027" s="23"/>
      <c r="V1027" s="24"/>
      <c r="W1027" s="23"/>
      <c r="X1027" s="23"/>
      <c r="Y1027" s="23"/>
      <c r="Z1027" s="23"/>
      <c r="AA1027" s="28"/>
      <c r="AB1027" s="26"/>
      <c r="AC1027" s="26"/>
      <c r="AD1027" s="28"/>
      <c r="AE1027" s="28"/>
      <c r="AF1027" s="26"/>
      <c r="AG1027" s="26" t="s">
        <v>60</v>
      </c>
      <c r="AH1027" s="26">
        <f>AH1026</f>
        <v>1046960</v>
      </c>
      <c r="AI1027" s="26"/>
      <c r="AJ1027" s="26">
        <f>AJ1026</f>
        <v>0</v>
      </c>
      <c r="AK1027" s="26"/>
      <c r="AL1027" s="26">
        <f>AL1026</f>
        <v>0</v>
      </c>
    </row>
    <row r="1028" spans="1:39" x14ac:dyDescent="0.25">
      <c r="A1028" s="23" t="s">
        <v>3239</v>
      </c>
      <c r="B1028" s="24" t="s">
        <v>3240</v>
      </c>
      <c r="C1028" s="23" t="s">
        <v>3241</v>
      </c>
      <c r="D1028" s="23" t="s">
        <v>3242</v>
      </c>
      <c r="E1028" s="23">
        <v>409</v>
      </c>
      <c r="F1028" s="23" t="s">
        <v>3243</v>
      </c>
      <c r="G1028" s="24" t="s">
        <v>3244</v>
      </c>
      <c r="H1028" s="23" t="s">
        <v>43</v>
      </c>
      <c r="I1028" s="23" t="s">
        <v>3245</v>
      </c>
      <c r="J1028" s="23">
        <v>5</v>
      </c>
      <c r="K1028" s="23">
        <v>3</v>
      </c>
      <c r="L1028" s="23">
        <v>30.5</v>
      </c>
      <c r="M1028" s="23" t="s">
        <v>75</v>
      </c>
      <c r="N1028" s="25">
        <f>((J1028*400)+(K1028*100))+L1028</f>
        <v>2330.5</v>
      </c>
      <c r="O1028" s="26">
        <v>1500</v>
      </c>
      <c r="P1028" s="26">
        <f>N1028*O1028</f>
        <v>3495750</v>
      </c>
      <c r="Q1028" s="23"/>
      <c r="R1028" s="23"/>
      <c r="S1028" s="27"/>
      <c r="T1028" s="23"/>
      <c r="U1028" s="23"/>
      <c r="V1028" s="24"/>
      <c r="W1028" s="23"/>
      <c r="X1028" s="23"/>
      <c r="Y1028" s="23"/>
      <c r="Z1028" s="23"/>
      <c r="AA1028" s="28"/>
      <c r="AB1028" s="26"/>
      <c r="AC1028" s="26"/>
      <c r="AD1028" s="28"/>
      <c r="AE1028" s="28"/>
      <c r="AF1028" s="26"/>
      <c r="AG1028" s="26">
        <f>AF1028+P1028</f>
        <v>3495750</v>
      </c>
      <c r="AH1028" s="26">
        <f>AG1028</f>
        <v>3495750</v>
      </c>
      <c r="AI1028" s="26">
        <v>50000000</v>
      </c>
      <c r="AJ1028" s="26">
        <f>IF((AI1028-AH1028) &gt; 1,0,IF((AI1028-AH1028)&lt;0,AH1028-AI1028,AI1028-AH1028))</f>
        <v>0</v>
      </c>
      <c r="AK1028" s="26">
        <v>0.01</v>
      </c>
      <c r="AL1028" s="26">
        <f>AJ1028*(AK1028/100)</f>
        <v>0</v>
      </c>
    </row>
    <row r="1029" spans="1:39" x14ac:dyDescent="0.25">
      <c r="A1029" s="23"/>
      <c r="B1029" s="24"/>
      <c r="C1029" s="23"/>
      <c r="D1029" s="23"/>
      <c r="E1029" s="23"/>
      <c r="F1029" s="23"/>
      <c r="G1029" s="24"/>
      <c r="H1029" s="23"/>
      <c r="I1029" s="23"/>
      <c r="J1029" s="23"/>
      <c r="K1029" s="23"/>
      <c r="L1029" s="23"/>
      <c r="M1029" s="23"/>
      <c r="N1029" s="25"/>
      <c r="O1029" s="26"/>
      <c r="P1029" s="26"/>
      <c r="Q1029" s="23"/>
      <c r="R1029" s="23"/>
      <c r="S1029" s="27"/>
      <c r="T1029" s="23"/>
      <c r="U1029" s="23"/>
      <c r="V1029" s="24"/>
      <c r="W1029" s="23"/>
      <c r="X1029" s="23"/>
      <c r="Y1029" s="23"/>
      <c r="Z1029" s="23"/>
      <c r="AA1029" s="28"/>
      <c r="AB1029" s="26"/>
      <c r="AC1029" s="26"/>
      <c r="AD1029" s="28"/>
      <c r="AE1029" s="28"/>
      <c r="AF1029" s="26"/>
      <c r="AG1029" s="26" t="s">
        <v>60</v>
      </c>
      <c r="AH1029" s="26">
        <f>AH1028</f>
        <v>3495750</v>
      </c>
      <c r="AI1029" s="26"/>
      <c r="AJ1029" s="26">
        <f>AJ1028</f>
        <v>0</v>
      </c>
      <c r="AK1029" s="26"/>
      <c r="AL1029" s="26">
        <f>AL1028</f>
        <v>0</v>
      </c>
    </row>
    <row r="1030" spans="1:39" x14ac:dyDescent="0.25">
      <c r="A1030" s="23" t="s">
        <v>3246</v>
      </c>
      <c r="B1030" s="24"/>
      <c r="C1030" s="23" t="s">
        <v>3247</v>
      </c>
      <c r="D1030" s="23" t="s">
        <v>3242</v>
      </c>
      <c r="E1030" s="23">
        <v>410</v>
      </c>
      <c r="F1030" s="23" t="s">
        <v>3248</v>
      </c>
      <c r="G1030" s="24" t="s">
        <v>3249</v>
      </c>
      <c r="H1030" s="23" t="s">
        <v>43</v>
      </c>
      <c r="I1030" s="23" t="s">
        <v>3250</v>
      </c>
      <c r="J1030" s="23">
        <v>4</v>
      </c>
      <c r="K1030" s="23">
        <v>3</v>
      </c>
      <c r="L1030" s="23">
        <v>60</v>
      </c>
      <c r="M1030" s="23" t="s">
        <v>75</v>
      </c>
      <c r="N1030" s="25">
        <f>((J1030*400)+(K1030*100))+L1030</f>
        <v>1960</v>
      </c>
      <c r="O1030" s="26">
        <v>3150</v>
      </c>
      <c r="P1030" s="26">
        <f>N1030*O1030</f>
        <v>6174000</v>
      </c>
      <c r="Q1030" s="23"/>
      <c r="R1030" s="23"/>
      <c r="S1030" s="27"/>
      <c r="T1030" s="23"/>
      <c r="U1030" s="23"/>
      <c r="V1030" s="24"/>
      <c r="W1030" s="23"/>
      <c r="X1030" s="23"/>
      <c r="Y1030" s="23"/>
      <c r="Z1030" s="23"/>
      <c r="AA1030" s="28"/>
      <c r="AB1030" s="26"/>
      <c r="AC1030" s="26"/>
      <c r="AD1030" s="28"/>
      <c r="AE1030" s="28"/>
      <c r="AF1030" s="26"/>
      <c r="AG1030" s="26">
        <f>AF1030+P1030</f>
        <v>6174000</v>
      </c>
      <c r="AH1030" s="26">
        <f>AG1030</f>
        <v>6174000</v>
      </c>
      <c r="AI1030" s="26">
        <v>50000000</v>
      </c>
      <c r="AJ1030" s="26">
        <f>IF((AI1030-AH1030) &gt; 1,0,IF((AI1030-AH1030)&lt;0,AH1030-AI1030,AI1030-AH1030))</f>
        <v>0</v>
      </c>
      <c r="AK1030" s="26">
        <v>0.01</v>
      </c>
      <c r="AL1030" s="26">
        <f>AJ1030*(AK1030/100)</f>
        <v>0</v>
      </c>
    </row>
    <row r="1031" spans="1:39" x14ac:dyDescent="0.25">
      <c r="A1031" s="23"/>
      <c r="B1031" s="24"/>
      <c r="C1031" s="23"/>
      <c r="D1031" s="23"/>
      <c r="E1031" s="23"/>
      <c r="F1031" s="23"/>
      <c r="G1031" s="24"/>
      <c r="H1031" s="23"/>
      <c r="I1031" s="23"/>
      <c r="J1031" s="23">
        <v>0</v>
      </c>
      <c r="K1031" s="23">
        <v>0</v>
      </c>
      <c r="L1031" s="23">
        <v>40</v>
      </c>
      <c r="M1031" s="23" t="s">
        <v>76</v>
      </c>
      <c r="N1031" s="25">
        <f>((J1031*400)+(K1031*100))+L1031</f>
        <v>40</v>
      </c>
      <c r="O1031" s="26">
        <v>3150</v>
      </c>
      <c r="P1031" s="26">
        <f>N1031*O1031</f>
        <v>126000</v>
      </c>
      <c r="Q1031" s="23">
        <v>1</v>
      </c>
      <c r="R1031" s="23" t="s">
        <v>3239</v>
      </c>
      <c r="S1031" s="27" t="s">
        <v>3240</v>
      </c>
      <c r="T1031" s="23" t="s">
        <v>3241</v>
      </c>
      <c r="U1031" s="23" t="s">
        <v>3251</v>
      </c>
      <c r="V1031" s="24" t="s">
        <v>3252</v>
      </c>
      <c r="W1031" s="23" t="s">
        <v>48</v>
      </c>
      <c r="X1031" s="23" t="s">
        <v>49</v>
      </c>
      <c r="Y1031" s="23" t="s">
        <v>50</v>
      </c>
      <c r="Z1031" s="23">
        <v>160</v>
      </c>
      <c r="AA1031" s="28">
        <v>100</v>
      </c>
      <c r="AB1031" s="26">
        <v>8300</v>
      </c>
      <c r="AC1031" s="26">
        <f>Z1031*AB1031</f>
        <v>1328000</v>
      </c>
      <c r="AD1031" s="28">
        <v>3</v>
      </c>
      <c r="AE1031" s="28">
        <v>3</v>
      </c>
      <c r="AF1031" s="26">
        <f>(AC1031*(100-AE1031))/100</f>
        <v>1288160</v>
      </c>
      <c r="AG1031" s="26">
        <f>P1031+AF1031</f>
        <v>1414160</v>
      </c>
      <c r="AH1031" s="26">
        <f>(AG1031*AA1031)/100</f>
        <v>1414160</v>
      </c>
      <c r="AI1031" s="26">
        <v>10000000</v>
      </c>
      <c r="AJ1031" s="26">
        <f>IF((AI1031-AH1031) &gt; 1,0,IF((AI1031-AH1031)&lt;0,AH1031-AI1031,AI1031-AH1031))</f>
        <v>0</v>
      </c>
      <c r="AK1031" s="26">
        <v>0.02</v>
      </c>
      <c r="AL1031" s="26">
        <f>ROUND(AJ1031*(AK1031/100),2)</f>
        <v>0</v>
      </c>
      <c r="AM1031" s="3" t="s">
        <v>3253</v>
      </c>
    </row>
    <row r="1032" spans="1:39" x14ac:dyDescent="0.25">
      <c r="A1032" s="23"/>
      <c r="B1032" s="24"/>
      <c r="C1032" s="23"/>
      <c r="D1032" s="23"/>
      <c r="E1032" s="23"/>
      <c r="F1032" s="23"/>
      <c r="G1032" s="24"/>
      <c r="H1032" s="23"/>
      <c r="I1032" s="23"/>
      <c r="J1032" s="23"/>
      <c r="K1032" s="23"/>
      <c r="L1032" s="23"/>
      <c r="M1032" s="23"/>
      <c r="N1032" s="25"/>
      <c r="O1032" s="26"/>
      <c r="P1032" s="26"/>
      <c r="Q1032" s="23"/>
      <c r="R1032" s="23"/>
      <c r="S1032" s="27"/>
      <c r="T1032" s="23"/>
      <c r="U1032" s="23"/>
      <c r="V1032" s="24"/>
      <c r="W1032" s="23"/>
      <c r="X1032" s="23"/>
      <c r="Y1032" s="23"/>
      <c r="Z1032" s="23"/>
      <c r="AA1032" s="28"/>
      <c r="AB1032" s="26"/>
      <c r="AC1032" s="26"/>
      <c r="AD1032" s="28"/>
      <c r="AE1032" s="28"/>
      <c r="AF1032" s="26"/>
      <c r="AG1032" s="26" t="s">
        <v>60</v>
      </c>
      <c r="AH1032" s="26">
        <f>SUM(AH1030:AH1031)</f>
        <v>7588160</v>
      </c>
      <c r="AI1032" s="26"/>
      <c r="AJ1032" s="26">
        <f>SUM(AJ1030:AJ1031)</f>
        <v>0</v>
      </c>
      <c r="AK1032" s="26"/>
      <c r="AL1032" s="26">
        <f>SUM(AL1030:AL1031)</f>
        <v>0</v>
      </c>
    </row>
    <row r="1033" spans="1:39" x14ac:dyDescent="0.25">
      <c r="A1033" s="23" t="s">
        <v>3144</v>
      </c>
      <c r="B1033" s="24" t="s">
        <v>3145</v>
      </c>
      <c r="C1033" s="23" t="s">
        <v>3146</v>
      </c>
      <c r="D1033" s="23" t="s">
        <v>3140</v>
      </c>
      <c r="E1033" s="23">
        <v>411</v>
      </c>
      <c r="F1033" s="23" t="s">
        <v>3254</v>
      </c>
      <c r="G1033" s="24" t="s">
        <v>3255</v>
      </c>
      <c r="H1033" s="23" t="s">
        <v>43</v>
      </c>
      <c r="I1033" s="23" t="s">
        <v>3256</v>
      </c>
      <c r="J1033" s="23">
        <v>9</v>
      </c>
      <c r="K1033" s="23">
        <v>0</v>
      </c>
      <c r="L1033" s="23">
        <v>84.93</v>
      </c>
      <c r="M1033" s="23" t="s">
        <v>75</v>
      </c>
      <c r="N1033" s="25">
        <f>((J1033*400)+(K1033*100))+L1033</f>
        <v>3684.93</v>
      </c>
      <c r="O1033" s="26">
        <v>1000</v>
      </c>
      <c r="P1033" s="26">
        <f>N1033*O1033</f>
        <v>3684930</v>
      </c>
      <c r="Q1033" s="23"/>
      <c r="R1033" s="23"/>
      <c r="S1033" s="27"/>
      <c r="T1033" s="23"/>
      <c r="U1033" s="23"/>
      <c r="V1033" s="24"/>
      <c r="W1033" s="23"/>
      <c r="X1033" s="23"/>
      <c r="Y1033" s="23"/>
      <c r="Z1033" s="23"/>
      <c r="AA1033" s="28"/>
      <c r="AB1033" s="26"/>
      <c r="AC1033" s="26"/>
      <c r="AD1033" s="28"/>
      <c r="AE1033" s="28"/>
      <c r="AF1033" s="26"/>
      <c r="AG1033" s="26">
        <f>AF1033+P1033</f>
        <v>3684930</v>
      </c>
      <c r="AH1033" s="26">
        <f>AG1033</f>
        <v>3684930</v>
      </c>
      <c r="AI1033" s="26">
        <v>50000000</v>
      </c>
      <c r="AJ1033" s="26">
        <f>IF((AI1033-AH1033) &gt; 1,0,IF((AI1033-AH1033)&lt;0,AH1033-AI1033,AI1033-AH1033))</f>
        <v>0</v>
      </c>
      <c r="AK1033" s="26">
        <v>0.01</v>
      </c>
      <c r="AL1033" s="26">
        <f>AJ1033*(AK1033/100)</f>
        <v>0</v>
      </c>
    </row>
    <row r="1034" spans="1:39" x14ac:dyDescent="0.25">
      <c r="A1034" s="23"/>
      <c r="B1034" s="24"/>
      <c r="C1034" s="23"/>
      <c r="D1034" s="23"/>
      <c r="E1034" s="23"/>
      <c r="F1034" s="23"/>
      <c r="G1034" s="24"/>
      <c r="H1034" s="23"/>
      <c r="I1034" s="23"/>
      <c r="J1034" s="23">
        <v>0</v>
      </c>
      <c r="K1034" s="23">
        <v>0</v>
      </c>
      <c r="L1034" s="23">
        <v>81.38</v>
      </c>
      <c r="M1034" s="23" t="s">
        <v>59</v>
      </c>
      <c r="N1034" s="25">
        <f>((J1034*400)+(K1034*100))+L1034</f>
        <v>81.38</v>
      </c>
      <c r="O1034" s="26">
        <v>1000</v>
      </c>
      <c r="P1034" s="26">
        <f>N1034*O1034</f>
        <v>81380</v>
      </c>
      <c r="Q1034" s="23">
        <v>1</v>
      </c>
      <c r="R1034" s="23" t="s">
        <v>3144</v>
      </c>
      <c r="S1034" s="27" t="s">
        <v>3145</v>
      </c>
      <c r="T1034" s="23" t="s">
        <v>3146</v>
      </c>
      <c r="U1034" s="23" t="s">
        <v>3147</v>
      </c>
      <c r="V1034" s="24" t="s">
        <v>3257</v>
      </c>
      <c r="W1034" s="23" t="s">
        <v>48</v>
      </c>
      <c r="X1034" s="23" t="s">
        <v>49</v>
      </c>
      <c r="Y1034" s="23" t="s">
        <v>50</v>
      </c>
      <c r="Z1034" s="23">
        <v>325.5</v>
      </c>
      <c r="AA1034" s="28">
        <v>100</v>
      </c>
      <c r="AB1034" s="26">
        <v>8300</v>
      </c>
      <c r="AC1034" s="26">
        <f>Z1034*AB1034</f>
        <v>2701650</v>
      </c>
      <c r="AD1034" s="28">
        <v>22</v>
      </c>
      <c r="AE1034" s="28">
        <v>34</v>
      </c>
      <c r="AF1034" s="26">
        <f>(AC1034*(100-AE1034))/100</f>
        <v>1783089</v>
      </c>
      <c r="AG1034" s="26">
        <f>P1034+AF1034</f>
        <v>1864469</v>
      </c>
      <c r="AH1034" s="26">
        <f>(AG1034*AA1034)/100</f>
        <v>1864469</v>
      </c>
      <c r="AI1034" s="26">
        <v>50000000</v>
      </c>
      <c r="AJ1034" s="26">
        <f>IF((AI1034-AH1034) &gt; 1,0,IF((AI1034-AH1034)&lt;0,AH1034-AI1034,AI1034-AH1034))</f>
        <v>0</v>
      </c>
      <c r="AK1034" s="26">
        <v>0.02</v>
      </c>
      <c r="AL1034" s="26">
        <f>ROUND(AJ1034*(AK1034/100),2)</f>
        <v>0</v>
      </c>
      <c r="AM1034" s="3" t="s">
        <v>51</v>
      </c>
    </row>
    <row r="1035" spans="1:39" x14ac:dyDescent="0.25">
      <c r="A1035" s="23"/>
      <c r="B1035" s="24"/>
      <c r="C1035" s="23"/>
      <c r="D1035" s="23"/>
      <c r="E1035" s="23"/>
      <c r="F1035" s="23"/>
      <c r="G1035" s="24"/>
      <c r="H1035" s="23"/>
      <c r="I1035" s="23"/>
      <c r="J1035" s="23">
        <v>0</v>
      </c>
      <c r="K1035" s="23">
        <v>0</v>
      </c>
      <c r="L1035" s="23">
        <v>28.31</v>
      </c>
      <c r="M1035" s="23" t="s">
        <v>59</v>
      </c>
      <c r="N1035" s="25">
        <f>((J1035*400)+(K1035*100))+L1035</f>
        <v>28.31</v>
      </c>
      <c r="O1035" s="26">
        <v>1000</v>
      </c>
      <c r="P1035" s="26">
        <f>N1035*O1035</f>
        <v>28310</v>
      </c>
      <c r="Q1035" s="23">
        <v>1</v>
      </c>
      <c r="R1035" s="23" t="s">
        <v>3144</v>
      </c>
      <c r="S1035" s="27" t="s">
        <v>3145</v>
      </c>
      <c r="T1035" s="23" t="s">
        <v>3146</v>
      </c>
      <c r="U1035" s="23" t="s">
        <v>3147</v>
      </c>
      <c r="V1035" s="24" t="s">
        <v>3258</v>
      </c>
      <c r="W1035" s="23" t="s">
        <v>53</v>
      </c>
      <c r="X1035" s="23" t="s">
        <v>49</v>
      </c>
      <c r="Y1035" s="23" t="s">
        <v>50</v>
      </c>
      <c r="Z1035" s="23">
        <v>113.25</v>
      </c>
      <c r="AA1035" s="28">
        <v>100</v>
      </c>
      <c r="AB1035" s="26">
        <v>2750</v>
      </c>
      <c r="AC1035" s="26">
        <f>Z1035*AB1035</f>
        <v>311437.5</v>
      </c>
      <c r="AD1035" s="28">
        <v>22</v>
      </c>
      <c r="AE1035" s="28">
        <v>34</v>
      </c>
      <c r="AF1035" s="26">
        <f>(AC1035*(100-AE1035))/100</f>
        <v>205548.75</v>
      </c>
      <c r="AG1035" s="26">
        <f>P1035+AF1035</f>
        <v>233858.75</v>
      </c>
      <c r="AH1035" s="26">
        <f>(AG1035*AA1035)/100</f>
        <v>233858.75</v>
      </c>
      <c r="AI1035" s="26">
        <v>50000000</v>
      </c>
      <c r="AJ1035" s="26">
        <f>IF((AI1035-AH1035) &gt; 1,0,IF((AI1035-AH1035)&lt;0,AH1035-AI1035,AI1035-AH1035))</f>
        <v>0</v>
      </c>
      <c r="AK1035" s="26">
        <v>0.02</v>
      </c>
      <c r="AL1035" s="26">
        <f>ROUND(AJ1035*(AK1035/100),2)</f>
        <v>0</v>
      </c>
      <c r="AM1035" s="3" t="s">
        <v>83</v>
      </c>
    </row>
    <row r="1036" spans="1:39" x14ac:dyDescent="0.25">
      <c r="A1036" s="23"/>
      <c r="B1036" s="24"/>
      <c r="C1036" s="23"/>
      <c r="D1036" s="23"/>
      <c r="E1036" s="23"/>
      <c r="F1036" s="23"/>
      <c r="G1036" s="24"/>
      <c r="H1036" s="23"/>
      <c r="I1036" s="23"/>
      <c r="J1036" s="23">
        <v>0</v>
      </c>
      <c r="K1036" s="23">
        <v>0</v>
      </c>
      <c r="L1036" s="23">
        <v>25.38</v>
      </c>
      <c r="M1036" s="23" t="s">
        <v>59</v>
      </c>
      <c r="N1036" s="25">
        <f>((J1036*400)+(K1036*100))+L1036</f>
        <v>25.38</v>
      </c>
      <c r="O1036" s="26">
        <v>1000</v>
      </c>
      <c r="P1036" s="26">
        <f>N1036*O1036</f>
        <v>25380</v>
      </c>
      <c r="Q1036" s="23">
        <v>1</v>
      </c>
      <c r="R1036" s="23" t="s">
        <v>3144</v>
      </c>
      <c r="S1036" s="27" t="s">
        <v>3145</v>
      </c>
      <c r="T1036" s="23" t="s">
        <v>3146</v>
      </c>
      <c r="U1036" s="23" t="s">
        <v>3147</v>
      </c>
      <c r="V1036" s="24" t="s">
        <v>3259</v>
      </c>
      <c r="W1036" s="23" t="s">
        <v>53</v>
      </c>
      <c r="X1036" s="23" t="s">
        <v>49</v>
      </c>
      <c r="Y1036" s="23" t="s">
        <v>50</v>
      </c>
      <c r="Z1036" s="23">
        <v>101.5</v>
      </c>
      <c r="AA1036" s="28">
        <v>100</v>
      </c>
      <c r="AB1036" s="26">
        <v>2750</v>
      </c>
      <c r="AC1036" s="26">
        <f>Z1036*AB1036</f>
        <v>279125</v>
      </c>
      <c r="AD1036" s="28">
        <v>22</v>
      </c>
      <c r="AE1036" s="28">
        <v>34</v>
      </c>
      <c r="AF1036" s="26">
        <f>(AC1036*(100-AE1036))/100</f>
        <v>184222.5</v>
      </c>
      <c r="AG1036" s="26">
        <f>P1036+AF1036</f>
        <v>209602.5</v>
      </c>
      <c r="AH1036" s="26">
        <f>(AG1036*AA1036)/100</f>
        <v>209602.5</v>
      </c>
      <c r="AI1036" s="26">
        <v>50000000</v>
      </c>
      <c r="AJ1036" s="26">
        <f>IF((AI1036-AH1036) &gt; 1,0,IF((AI1036-AH1036)&lt;0,AH1036-AI1036,AI1036-AH1036))</f>
        <v>0</v>
      </c>
      <c r="AK1036" s="26">
        <v>0.02</v>
      </c>
      <c r="AL1036" s="26">
        <f>ROUND(AJ1036*(AK1036/100),2)</f>
        <v>0</v>
      </c>
      <c r="AM1036" s="3" t="s">
        <v>159</v>
      </c>
    </row>
    <row r="1037" spans="1:39" x14ac:dyDescent="0.25">
      <c r="A1037" s="23"/>
      <c r="B1037" s="24"/>
      <c r="C1037" s="23"/>
      <c r="D1037" s="23"/>
      <c r="E1037" s="23"/>
      <c r="F1037" s="23"/>
      <c r="G1037" s="24"/>
      <c r="H1037" s="23"/>
      <c r="I1037" s="23"/>
      <c r="J1037" s="23"/>
      <c r="K1037" s="23"/>
      <c r="L1037" s="23"/>
      <c r="M1037" s="23"/>
      <c r="N1037" s="25"/>
      <c r="O1037" s="26"/>
      <c r="P1037" s="26"/>
      <c r="Q1037" s="23"/>
      <c r="R1037" s="23"/>
      <c r="S1037" s="27"/>
      <c r="T1037" s="23"/>
      <c r="U1037" s="23"/>
      <c r="V1037" s="24"/>
      <c r="W1037" s="23"/>
      <c r="X1037" s="23"/>
      <c r="Y1037" s="23"/>
      <c r="Z1037" s="23"/>
      <c r="AA1037" s="28"/>
      <c r="AB1037" s="26"/>
      <c r="AC1037" s="26"/>
      <c r="AD1037" s="28"/>
      <c r="AE1037" s="28"/>
      <c r="AF1037" s="26"/>
      <c r="AG1037" s="26" t="s">
        <v>60</v>
      </c>
      <c r="AH1037" s="26">
        <f>SUM(AH1033:AH1036)</f>
        <v>5992860.25</v>
      </c>
      <c r="AI1037" s="26"/>
      <c r="AJ1037" s="26">
        <f>SUM(AJ1033:AJ1036)</f>
        <v>0</v>
      </c>
      <c r="AK1037" s="26"/>
      <c r="AL1037" s="26">
        <f>SUM(AL1033:AL1036)</f>
        <v>0</v>
      </c>
    </row>
    <row r="1038" spans="1:39" x14ac:dyDescent="0.25">
      <c r="A1038" s="23" t="s">
        <v>3260</v>
      </c>
      <c r="B1038" s="24" t="s">
        <v>3261</v>
      </c>
      <c r="C1038" s="23" t="s">
        <v>3262</v>
      </c>
      <c r="D1038" s="23" t="s">
        <v>3263</v>
      </c>
      <c r="E1038" s="23">
        <v>412</v>
      </c>
      <c r="F1038" s="23" t="s">
        <v>3264</v>
      </c>
      <c r="G1038" s="24" t="s">
        <v>3265</v>
      </c>
      <c r="H1038" s="23" t="s">
        <v>43</v>
      </c>
      <c r="I1038" s="23" t="s">
        <v>3266</v>
      </c>
      <c r="J1038" s="23">
        <v>0</v>
      </c>
      <c r="K1038" s="23">
        <v>2</v>
      </c>
      <c r="L1038" s="23">
        <v>45</v>
      </c>
      <c r="M1038" s="23" t="s">
        <v>59</v>
      </c>
      <c r="N1038" s="25">
        <f>((J1038*400)+(K1038*100))+L1038</f>
        <v>245</v>
      </c>
      <c r="O1038" s="26">
        <v>5000</v>
      </c>
      <c r="P1038" s="26">
        <f>N1038*O1038</f>
        <v>1225000</v>
      </c>
      <c r="Q1038" s="23">
        <v>1</v>
      </c>
      <c r="R1038" s="23" t="s">
        <v>3260</v>
      </c>
      <c r="S1038" s="27" t="s">
        <v>3261</v>
      </c>
      <c r="T1038" s="23" t="s">
        <v>3262</v>
      </c>
      <c r="U1038" s="23" t="s">
        <v>3267</v>
      </c>
      <c r="V1038" s="24" t="s">
        <v>3268</v>
      </c>
      <c r="W1038" s="23" t="s">
        <v>48</v>
      </c>
      <c r="X1038" s="23" t="s">
        <v>49</v>
      </c>
      <c r="Y1038" s="23" t="s">
        <v>50</v>
      </c>
      <c r="Z1038" s="23">
        <v>342</v>
      </c>
      <c r="AA1038" s="28">
        <v>100</v>
      </c>
      <c r="AB1038" s="26">
        <v>8300</v>
      </c>
      <c r="AC1038" s="26">
        <f>Z1038*AB1038</f>
        <v>2838600</v>
      </c>
      <c r="AD1038" s="28">
        <v>42</v>
      </c>
      <c r="AE1038" s="28">
        <v>74</v>
      </c>
      <c r="AF1038" s="26">
        <f>(AC1038*(100-AE1038))/100</f>
        <v>738036</v>
      </c>
      <c r="AG1038" s="26">
        <f>P1038+AF1038</f>
        <v>1963036</v>
      </c>
      <c r="AH1038" s="26">
        <f>(AG1038*AA1038)/100</f>
        <v>1963036</v>
      </c>
      <c r="AI1038" s="26">
        <v>50000000</v>
      </c>
      <c r="AJ1038" s="26">
        <f>IF((AI1038-AH1038) &gt; 1,0,IF((AI1038-AH1038)&lt;0,AH1038-AI1038,AI1038-AH1038))</f>
        <v>0</v>
      </c>
      <c r="AK1038" s="26">
        <v>0.02</v>
      </c>
      <c r="AL1038" s="26">
        <f>ROUND(AJ1038*(AK1038/100),2)</f>
        <v>0</v>
      </c>
      <c r="AM1038" s="3" t="s">
        <v>51</v>
      </c>
    </row>
    <row r="1039" spans="1:39" x14ac:dyDescent="0.25">
      <c r="A1039" s="23"/>
      <c r="B1039" s="24"/>
      <c r="C1039" s="23"/>
      <c r="D1039" s="23"/>
      <c r="E1039" s="23"/>
      <c r="F1039" s="23"/>
      <c r="G1039" s="24"/>
      <c r="H1039" s="23"/>
      <c r="I1039" s="23"/>
      <c r="J1039" s="23"/>
      <c r="K1039" s="23"/>
      <c r="L1039" s="23"/>
      <c r="M1039" s="23"/>
      <c r="N1039" s="25"/>
      <c r="O1039" s="26"/>
      <c r="P1039" s="26"/>
      <c r="Q1039" s="23"/>
      <c r="R1039" s="23"/>
      <c r="S1039" s="27"/>
      <c r="T1039" s="23"/>
      <c r="U1039" s="23"/>
      <c r="V1039" s="24"/>
      <c r="W1039" s="23"/>
      <c r="X1039" s="23"/>
      <c r="Y1039" s="23"/>
      <c r="Z1039" s="23"/>
      <c r="AA1039" s="28"/>
      <c r="AB1039" s="26"/>
      <c r="AC1039" s="26"/>
      <c r="AD1039" s="28"/>
      <c r="AE1039" s="28"/>
      <c r="AF1039" s="26"/>
      <c r="AG1039" s="26" t="s">
        <v>60</v>
      </c>
      <c r="AH1039" s="26">
        <f>AH1038</f>
        <v>1963036</v>
      </c>
      <c r="AI1039" s="26"/>
      <c r="AJ1039" s="26">
        <f>AJ1038</f>
        <v>0</v>
      </c>
      <c r="AK1039" s="26"/>
      <c r="AL1039" s="26">
        <f>AL1038</f>
        <v>0</v>
      </c>
    </row>
    <row r="1040" spans="1:39" x14ac:dyDescent="0.25">
      <c r="A1040" s="23" t="s">
        <v>3269</v>
      </c>
      <c r="B1040" s="24" t="s">
        <v>3270</v>
      </c>
      <c r="C1040" s="23" t="s">
        <v>3271</v>
      </c>
      <c r="D1040" s="23" t="s">
        <v>3272</v>
      </c>
      <c r="E1040" s="23">
        <v>413</v>
      </c>
      <c r="F1040" s="23" t="s">
        <v>3273</v>
      </c>
      <c r="G1040" s="24" t="s">
        <v>3274</v>
      </c>
      <c r="H1040" s="23" t="s">
        <v>43</v>
      </c>
      <c r="I1040" s="23" t="s">
        <v>3275</v>
      </c>
      <c r="J1040" s="23">
        <v>0</v>
      </c>
      <c r="K1040" s="23">
        <v>1</v>
      </c>
      <c r="L1040" s="23">
        <v>55</v>
      </c>
      <c r="M1040" s="23" t="s">
        <v>75</v>
      </c>
      <c r="N1040" s="25">
        <f>((J1040*400)+(K1040*100))+L1040</f>
        <v>155</v>
      </c>
      <c r="O1040" s="26">
        <v>4500</v>
      </c>
      <c r="P1040" s="26">
        <f>N1040*O1040</f>
        <v>697500</v>
      </c>
      <c r="Q1040" s="23"/>
      <c r="R1040" s="23"/>
      <c r="S1040" s="27"/>
      <c r="T1040" s="23"/>
      <c r="U1040" s="23"/>
      <c r="V1040" s="24"/>
      <c r="W1040" s="23"/>
      <c r="X1040" s="23"/>
      <c r="Y1040" s="23"/>
      <c r="Z1040" s="23"/>
      <c r="AA1040" s="28"/>
      <c r="AB1040" s="26"/>
      <c r="AC1040" s="26"/>
      <c r="AD1040" s="28"/>
      <c r="AE1040" s="28"/>
      <c r="AF1040" s="26"/>
      <c r="AG1040" s="26">
        <f>AF1040+P1040</f>
        <v>697500</v>
      </c>
      <c r="AH1040" s="26">
        <f>AG1040</f>
        <v>697500</v>
      </c>
      <c r="AI1040" s="26">
        <v>50000000</v>
      </c>
      <c r="AJ1040" s="26">
        <f>IF((AI1040-AH1040) &gt; 1,0,IF((AI1040-AH1040)&lt;0,AH1040-AI1040,AI1040-AH1040))</f>
        <v>0</v>
      </c>
      <c r="AK1040" s="26">
        <v>0.01</v>
      </c>
      <c r="AL1040" s="26">
        <f>AJ1040*(AK1040/100)</f>
        <v>0</v>
      </c>
    </row>
    <row r="1041" spans="1:39" x14ac:dyDescent="0.25">
      <c r="A1041" s="23"/>
      <c r="B1041" s="24"/>
      <c r="C1041" s="23"/>
      <c r="D1041" s="23"/>
      <c r="E1041" s="23"/>
      <c r="F1041" s="23"/>
      <c r="G1041" s="24"/>
      <c r="H1041" s="23"/>
      <c r="I1041" s="23"/>
      <c r="J1041" s="23"/>
      <c r="K1041" s="23"/>
      <c r="L1041" s="23"/>
      <c r="M1041" s="23"/>
      <c r="N1041" s="25"/>
      <c r="O1041" s="26"/>
      <c r="P1041" s="26"/>
      <c r="Q1041" s="23"/>
      <c r="R1041" s="23"/>
      <c r="S1041" s="27"/>
      <c r="T1041" s="23"/>
      <c r="U1041" s="23"/>
      <c r="V1041" s="24"/>
      <c r="W1041" s="23"/>
      <c r="X1041" s="23"/>
      <c r="Y1041" s="23"/>
      <c r="Z1041" s="23"/>
      <c r="AA1041" s="28"/>
      <c r="AB1041" s="26"/>
      <c r="AC1041" s="26"/>
      <c r="AD1041" s="28"/>
      <c r="AE1041" s="28"/>
      <c r="AF1041" s="26"/>
      <c r="AG1041" s="26" t="s">
        <v>60</v>
      </c>
      <c r="AH1041" s="26">
        <f>AH1040</f>
        <v>697500</v>
      </c>
      <c r="AI1041" s="26"/>
      <c r="AJ1041" s="26">
        <f>AJ1040</f>
        <v>0</v>
      </c>
      <c r="AK1041" s="26"/>
      <c r="AL1041" s="26">
        <f>AL1040</f>
        <v>0</v>
      </c>
    </row>
    <row r="1042" spans="1:39" x14ac:dyDescent="0.25">
      <c r="A1042" s="23" t="s">
        <v>3276</v>
      </c>
      <c r="B1042" s="24" t="s">
        <v>3277</v>
      </c>
      <c r="C1042" s="23" t="s">
        <v>3278</v>
      </c>
      <c r="D1042" s="23" t="s">
        <v>2063</v>
      </c>
      <c r="E1042" s="23">
        <v>414</v>
      </c>
      <c r="F1042" s="23" t="s">
        <v>3279</v>
      </c>
      <c r="G1042" s="24" t="s">
        <v>3280</v>
      </c>
      <c r="H1042" s="23" t="s">
        <v>43</v>
      </c>
      <c r="I1042" s="23" t="s">
        <v>3281</v>
      </c>
      <c r="J1042" s="23">
        <v>3</v>
      </c>
      <c r="K1042" s="23">
        <v>1</v>
      </c>
      <c r="L1042" s="23">
        <v>46</v>
      </c>
      <c r="M1042" s="23" t="s">
        <v>75</v>
      </c>
      <c r="N1042" s="25">
        <f>((J1042*400)+(K1042*100))+L1042</f>
        <v>1346</v>
      </c>
      <c r="O1042" s="26">
        <v>4500</v>
      </c>
      <c r="P1042" s="26">
        <f>N1042*O1042</f>
        <v>6057000</v>
      </c>
      <c r="Q1042" s="23"/>
      <c r="R1042" s="23"/>
      <c r="S1042" s="27"/>
      <c r="T1042" s="23"/>
      <c r="U1042" s="23"/>
      <c r="V1042" s="24"/>
      <c r="W1042" s="23"/>
      <c r="X1042" s="23"/>
      <c r="Y1042" s="23"/>
      <c r="Z1042" s="23"/>
      <c r="AA1042" s="28"/>
      <c r="AB1042" s="26"/>
      <c r="AC1042" s="26"/>
      <c r="AD1042" s="28"/>
      <c r="AE1042" s="28"/>
      <c r="AF1042" s="26"/>
      <c r="AG1042" s="26">
        <f>AF1042+P1042</f>
        <v>6057000</v>
      </c>
      <c r="AH1042" s="26">
        <f>AG1042</f>
        <v>6057000</v>
      </c>
      <c r="AI1042" s="26">
        <v>50000000</v>
      </c>
      <c r="AJ1042" s="26">
        <f>IF((AI1042-AH1042) &gt; 1,0,IF((AI1042-AH1042)&lt;0,AH1042-AI1042,AI1042-AH1042))</f>
        <v>0</v>
      </c>
      <c r="AK1042" s="26">
        <v>0.01</v>
      </c>
      <c r="AL1042" s="26">
        <f>AJ1042*(AK1042/100)</f>
        <v>0</v>
      </c>
    </row>
    <row r="1043" spans="1:39" x14ac:dyDescent="0.25">
      <c r="A1043" s="23"/>
      <c r="B1043" s="24"/>
      <c r="C1043" s="23"/>
      <c r="D1043" s="23"/>
      <c r="E1043" s="23"/>
      <c r="F1043" s="23"/>
      <c r="G1043" s="24"/>
      <c r="H1043" s="23"/>
      <c r="I1043" s="23"/>
      <c r="J1043" s="23">
        <v>0</v>
      </c>
      <c r="K1043" s="23">
        <v>0</v>
      </c>
      <c r="L1043" s="23">
        <v>6</v>
      </c>
      <c r="M1043" s="23" t="s">
        <v>75</v>
      </c>
      <c r="N1043" s="25">
        <f>((J1043*400)+(K1043*100))+L1043</f>
        <v>6</v>
      </c>
      <c r="O1043" s="26">
        <v>4500</v>
      </c>
      <c r="P1043" s="26">
        <f>N1043*O1043</f>
        <v>27000</v>
      </c>
      <c r="Q1043" s="23">
        <v>1</v>
      </c>
      <c r="R1043" s="23" t="s">
        <v>3276</v>
      </c>
      <c r="S1043" s="27" t="s">
        <v>3277</v>
      </c>
      <c r="T1043" s="23" t="s">
        <v>3278</v>
      </c>
      <c r="U1043" s="23" t="s">
        <v>3282</v>
      </c>
      <c r="V1043" s="24" t="s">
        <v>3283</v>
      </c>
      <c r="W1043" s="23" t="s">
        <v>53</v>
      </c>
      <c r="X1043" s="23" t="s">
        <v>143</v>
      </c>
      <c r="Y1043" s="23" t="s">
        <v>571</v>
      </c>
      <c r="Z1043" s="23">
        <v>24</v>
      </c>
      <c r="AA1043" s="28">
        <v>100</v>
      </c>
      <c r="AB1043" s="26">
        <v>2750</v>
      </c>
      <c r="AC1043" s="26">
        <f>Z1043*AB1043</f>
        <v>66000</v>
      </c>
      <c r="AD1043" s="28">
        <v>12</v>
      </c>
      <c r="AE1043" s="28">
        <v>38</v>
      </c>
      <c r="AF1043" s="26">
        <f>(AC1043*(100-AE1043))/100</f>
        <v>40920</v>
      </c>
      <c r="AG1043" s="26">
        <f>P1043+AF1043</f>
        <v>67920</v>
      </c>
      <c r="AH1043" s="26">
        <f>(AG1043*AA1043)/100</f>
        <v>67920</v>
      </c>
      <c r="AI1043" s="26">
        <v>50000000</v>
      </c>
      <c r="AJ1043" s="26">
        <f>IF((AI1043-AH1043) &gt; 1,0,IF((AI1043-AH1043)&lt;0,AH1043-AI1043,AI1043-AH1043))</f>
        <v>0</v>
      </c>
      <c r="AK1043" s="26">
        <v>0.01</v>
      </c>
      <c r="AL1043" s="26">
        <f>ROUND(AJ1043*(AK1043/100),2)</f>
        <v>0</v>
      </c>
      <c r="AM1043" s="3" t="s">
        <v>368</v>
      </c>
    </row>
    <row r="1044" spans="1:39" x14ac:dyDescent="0.25">
      <c r="A1044" s="23"/>
      <c r="B1044" s="24"/>
      <c r="C1044" s="23"/>
      <c r="D1044" s="23"/>
      <c r="E1044" s="23"/>
      <c r="F1044" s="23"/>
      <c r="G1044" s="24"/>
      <c r="H1044" s="23"/>
      <c r="I1044" s="23"/>
      <c r="J1044" s="23"/>
      <c r="K1044" s="23"/>
      <c r="L1044" s="23"/>
      <c r="M1044" s="23"/>
      <c r="N1044" s="25"/>
      <c r="O1044" s="26"/>
      <c r="P1044" s="26"/>
      <c r="Q1044" s="23"/>
      <c r="R1044" s="23"/>
      <c r="S1044" s="27"/>
      <c r="T1044" s="23"/>
      <c r="U1044" s="23"/>
      <c r="V1044" s="24"/>
      <c r="W1044" s="23"/>
      <c r="X1044" s="23"/>
      <c r="Y1044" s="23"/>
      <c r="Z1044" s="23"/>
      <c r="AA1044" s="28"/>
      <c r="AB1044" s="26"/>
      <c r="AC1044" s="26"/>
      <c r="AD1044" s="28"/>
      <c r="AE1044" s="28"/>
      <c r="AF1044" s="26"/>
      <c r="AG1044" s="26" t="s">
        <v>60</v>
      </c>
      <c r="AH1044" s="26">
        <f>SUM(AH1042:AH1043)</f>
        <v>6124920</v>
      </c>
      <c r="AI1044" s="26"/>
      <c r="AJ1044" s="26">
        <f>SUM(AJ1042:AJ1043)</f>
        <v>0</v>
      </c>
      <c r="AK1044" s="26"/>
      <c r="AL1044" s="26">
        <f>SUM(AL1042:AL1043)</f>
        <v>0</v>
      </c>
    </row>
    <row r="1045" spans="1:39" x14ac:dyDescent="0.25">
      <c r="A1045" s="23" t="s">
        <v>3284</v>
      </c>
      <c r="B1045" s="24" t="s">
        <v>3285</v>
      </c>
      <c r="C1045" s="23" t="s">
        <v>3286</v>
      </c>
      <c r="D1045" s="23" t="s">
        <v>3287</v>
      </c>
      <c r="E1045" s="23">
        <v>415</v>
      </c>
      <c r="F1045" s="23" t="s">
        <v>3288</v>
      </c>
      <c r="G1045" s="24" t="s">
        <v>3289</v>
      </c>
      <c r="H1045" s="23" t="s">
        <v>43</v>
      </c>
      <c r="I1045" s="23" t="s">
        <v>3290</v>
      </c>
      <c r="J1045" s="23">
        <v>2</v>
      </c>
      <c r="K1045" s="23">
        <v>0</v>
      </c>
      <c r="L1045" s="23">
        <v>77.5</v>
      </c>
      <c r="M1045" s="23" t="s">
        <v>75</v>
      </c>
      <c r="N1045" s="25">
        <f>((J1045*400)+(K1045*100))+L1045</f>
        <v>877.5</v>
      </c>
      <c r="O1045" s="26">
        <v>2650</v>
      </c>
      <c r="P1045" s="26">
        <f>N1045*O1045</f>
        <v>2325375</v>
      </c>
      <c r="Q1045" s="23"/>
      <c r="R1045" s="23"/>
      <c r="S1045" s="27"/>
      <c r="T1045" s="23"/>
      <c r="U1045" s="23"/>
      <c r="V1045" s="24"/>
      <c r="W1045" s="23"/>
      <c r="X1045" s="23"/>
      <c r="Y1045" s="23"/>
      <c r="Z1045" s="23"/>
      <c r="AA1045" s="28"/>
      <c r="AB1045" s="26"/>
      <c r="AC1045" s="26"/>
      <c r="AD1045" s="28"/>
      <c r="AE1045" s="28"/>
      <c r="AF1045" s="26"/>
      <c r="AG1045" s="26">
        <f>AF1045+P1045</f>
        <v>2325375</v>
      </c>
      <c r="AH1045" s="26">
        <f>AG1045</f>
        <v>2325375</v>
      </c>
      <c r="AI1045" s="26">
        <v>50000000</v>
      </c>
      <c r="AJ1045" s="26">
        <f>IF((AI1045-AH1045) &gt; 1,0,IF((AI1045-AH1045)&lt;0,AH1045-AI1045,AI1045-AH1045))</f>
        <v>0</v>
      </c>
      <c r="AK1045" s="26">
        <v>0.01</v>
      </c>
      <c r="AL1045" s="26">
        <f>AJ1045*(AK1045/100)</f>
        <v>0</v>
      </c>
    </row>
    <row r="1046" spans="1:39" x14ac:dyDescent="0.25">
      <c r="A1046" s="23"/>
      <c r="B1046" s="24"/>
      <c r="C1046" s="23"/>
      <c r="D1046" s="23"/>
      <c r="E1046" s="23"/>
      <c r="F1046" s="23"/>
      <c r="G1046" s="24"/>
      <c r="H1046" s="23"/>
      <c r="I1046" s="23"/>
      <c r="J1046" s="23">
        <v>0</v>
      </c>
      <c r="K1046" s="23">
        <v>0</v>
      </c>
      <c r="L1046" s="23">
        <v>32.5</v>
      </c>
      <c r="M1046" s="23" t="s">
        <v>59</v>
      </c>
      <c r="N1046" s="25">
        <f>((J1046*400)+(K1046*100))+L1046</f>
        <v>32.5</v>
      </c>
      <c r="O1046" s="26">
        <v>2650</v>
      </c>
      <c r="P1046" s="26">
        <f>N1046*O1046</f>
        <v>86125</v>
      </c>
      <c r="Q1046" s="23">
        <v>1</v>
      </c>
      <c r="R1046" s="23" t="s">
        <v>3284</v>
      </c>
      <c r="S1046" s="27" t="s">
        <v>3285</v>
      </c>
      <c r="T1046" s="23" t="s">
        <v>3286</v>
      </c>
      <c r="U1046" s="23" t="s">
        <v>3291</v>
      </c>
      <c r="V1046" s="24" t="s">
        <v>3292</v>
      </c>
      <c r="W1046" s="23" t="s">
        <v>48</v>
      </c>
      <c r="X1046" s="23" t="s">
        <v>49</v>
      </c>
      <c r="Y1046" s="23" t="s">
        <v>50</v>
      </c>
      <c r="Z1046" s="23">
        <v>130</v>
      </c>
      <c r="AA1046" s="28">
        <v>100</v>
      </c>
      <c r="AB1046" s="26">
        <v>8300</v>
      </c>
      <c r="AC1046" s="26">
        <f>Z1046*AB1046</f>
        <v>1079000</v>
      </c>
      <c r="AD1046" s="28">
        <v>22</v>
      </c>
      <c r="AE1046" s="28">
        <v>34</v>
      </c>
      <c r="AF1046" s="26">
        <f>(AC1046*(100-AE1046))/100</f>
        <v>712140</v>
      </c>
      <c r="AG1046" s="26">
        <f>P1046+AF1046</f>
        <v>798265</v>
      </c>
      <c r="AH1046" s="26">
        <f>(AG1046*AA1046)/100</f>
        <v>798265</v>
      </c>
      <c r="AI1046" s="26">
        <v>50000000</v>
      </c>
      <c r="AJ1046" s="26">
        <f>IF((AI1046-AH1046) &gt; 1,0,IF((AI1046-AH1046)&lt;0,AH1046-AI1046,AI1046-AH1046))</f>
        <v>0</v>
      </c>
      <c r="AK1046" s="26">
        <v>0.02</v>
      </c>
      <c r="AL1046" s="26">
        <f>ROUND(AJ1046*(AK1046/100),2)</f>
        <v>0</v>
      </c>
      <c r="AM1046" s="3" t="s">
        <v>51</v>
      </c>
    </row>
    <row r="1047" spans="1:39" x14ac:dyDescent="0.25">
      <c r="A1047" s="23"/>
      <c r="B1047" s="24"/>
      <c r="C1047" s="23"/>
      <c r="D1047" s="23"/>
      <c r="E1047" s="23"/>
      <c r="F1047" s="23"/>
      <c r="G1047" s="24"/>
      <c r="H1047" s="23"/>
      <c r="I1047" s="23"/>
      <c r="J1047" s="23"/>
      <c r="K1047" s="23"/>
      <c r="L1047" s="23"/>
      <c r="M1047" s="23"/>
      <c r="N1047" s="25"/>
      <c r="O1047" s="26"/>
      <c r="P1047" s="26"/>
      <c r="Q1047" s="23"/>
      <c r="R1047" s="23"/>
      <c r="S1047" s="27"/>
      <c r="T1047" s="23"/>
      <c r="U1047" s="23"/>
      <c r="V1047" s="24"/>
      <c r="W1047" s="23"/>
      <c r="X1047" s="23"/>
      <c r="Y1047" s="23"/>
      <c r="Z1047" s="23"/>
      <c r="AA1047" s="28"/>
      <c r="AB1047" s="26"/>
      <c r="AC1047" s="26"/>
      <c r="AD1047" s="28"/>
      <c r="AE1047" s="28"/>
      <c r="AF1047" s="26"/>
      <c r="AG1047" s="26" t="s">
        <v>60</v>
      </c>
      <c r="AH1047" s="26">
        <f>SUM(AH1045:AH1046)</f>
        <v>3123640</v>
      </c>
      <c r="AI1047" s="26"/>
      <c r="AJ1047" s="26">
        <f>SUM(AJ1045:AJ1046)</f>
        <v>0</v>
      </c>
      <c r="AK1047" s="26"/>
      <c r="AL1047" s="26">
        <f>SUM(AL1045:AL1046)</f>
        <v>0</v>
      </c>
    </row>
    <row r="1048" spans="1:39" x14ac:dyDescent="0.25">
      <c r="A1048" s="23" t="s">
        <v>3293</v>
      </c>
      <c r="B1048" s="24" t="s">
        <v>3294</v>
      </c>
      <c r="C1048" s="23" t="s">
        <v>3295</v>
      </c>
      <c r="D1048" s="23" t="s">
        <v>3296</v>
      </c>
      <c r="E1048" s="23">
        <v>416</v>
      </c>
      <c r="F1048" s="23" t="s">
        <v>3297</v>
      </c>
      <c r="G1048" s="24" t="s">
        <v>3298</v>
      </c>
      <c r="H1048" s="23" t="s">
        <v>43</v>
      </c>
      <c r="I1048" s="23" t="s">
        <v>3299</v>
      </c>
      <c r="J1048" s="23">
        <v>0</v>
      </c>
      <c r="K1048" s="23">
        <v>0</v>
      </c>
      <c r="L1048" s="23">
        <v>54.5</v>
      </c>
      <c r="M1048" s="23" t="s">
        <v>59</v>
      </c>
      <c r="N1048" s="25">
        <f>((J1048*400)+(K1048*100))+L1048</f>
        <v>54.5</v>
      </c>
      <c r="O1048" s="26">
        <v>3000</v>
      </c>
      <c r="P1048" s="26">
        <f>N1048*O1048</f>
        <v>163500</v>
      </c>
      <c r="Q1048" s="23">
        <v>1</v>
      </c>
      <c r="R1048" s="23" t="s">
        <v>3293</v>
      </c>
      <c r="S1048" s="27" t="s">
        <v>3294</v>
      </c>
      <c r="T1048" s="23" t="s">
        <v>3295</v>
      </c>
      <c r="U1048" s="23" t="s">
        <v>3300</v>
      </c>
      <c r="V1048" s="24" t="s">
        <v>3301</v>
      </c>
      <c r="W1048" s="23" t="s">
        <v>48</v>
      </c>
      <c r="X1048" s="23" t="s">
        <v>49</v>
      </c>
      <c r="Y1048" s="23" t="s">
        <v>50</v>
      </c>
      <c r="Z1048" s="23">
        <v>218</v>
      </c>
      <c r="AA1048" s="28">
        <v>100</v>
      </c>
      <c r="AB1048" s="26">
        <v>8300</v>
      </c>
      <c r="AC1048" s="26">
        <f>Z1048*AB1048</f>
        <v>1809400</v>
      </c>
      <c r="AD1048" s="28">
        <v>14</v>
      </c>
      <c r="AE1048" s="28">
        <v>18</v>
      </c>
      <c r="AF1048" s="26">
        <f>(AC1048*(100-AE1048))/100</f>
        <v>1483708</v>
      </c>
      <c r="AG1048" s="26">
        <f>P1048+AF1048</f>
        <v>1647208</v>
      </c>
      <c r="AH1048" s="26">
        <f>(AG1048*AA1048)/100</f>
        <v>1647208</v>
      </c>
      <c r="AI1048" s="26">
        <v>50000000</v>
      </c>
      <c r="AJ1048" s="26">
        <f>IF((AI1048-AH1048) &gt; 1,0,IF((AI1048-AH1048)&lt;0,AH1048-AI1048,AI1048-AH1048))</f>
        <v>0</v>
      </c>
      <c r="AK1048" s="26">
        <v>0.02</v>
      </c>
      <c r="AL1048" s="26">
        <f>ROUND(AJ1048*(AK1048/100),2)</f>
        <v>0</v>
      </c>
      <c r="AM1048" s="3" t="s">
        <v>51</v>
      </c>
    </row>
    <row r="1049" spans="1:39" x14ac:dyDescent="0.25">
      <c r="A1049" s="23"/>
      <c r="B1049" s="24"/>
      <c r="C1049" s="23"/>
      <c r="D1049" s="23"/>
      <c r="E1049" s="23"/>
      <c r="F1049" s="23"/>
      <c r="G1049" s="24"/>
      <c r="H1049" s="23"/>
      <c r="I1049" s="23"/>
      <c r="J1049" s="23">
        <v>2</v>
      </c>
      <c r="K1049" s="23">
        <v>3</v>
      </c>
      <c r="L1049" s="23">
        <v>95.5</v>
      </c>
      <c r="M1049" s="23" t="s">
        <v>75</v>
      </c>
      <c r="N1049" s="25">
        <f>((J1049*400)+(K1049*100))+L1049</f>
        <v>1195.5</v>
      </c>
      <c r="O1049" s="26">
        <v>3000</v>
      </c>
      <c r="P1049" s="26">
        <f>N1049*O1049</f>
        <v>3586500</v>
      </c>
      <c r="Q1049" s="23"/>
      <c r="R1049" s="23"/>
      <c r="S1049" s="27"/>
      <c r="T1049" s="23"/>
      <c r="U1049" s="23"/>
      <c r="V1049" s="24"/>
      <c r="W1049" s="23"/>
      <c r="X1049" s="23"/>
      <c r="Y1049" s="23"/>
      <c r="Z1049" s="23"/>
      <c r="AA1049" s="28"/>
      <c r="AB1049" s="26"/>
      <c r="AC1049" s="26"/>
      <c r="AD1049" s="28"/>
      <c r="AE1049" s="28"/>
      <c r="AF1049" s="26"/>
      <c r="AG1049" s="26">
        <f>AF1049+P1049</f>
        <v>3586500</v>
      </c>
      <c r="AH1049" s="26">
        <f>AG1049</f>
        <v>3586500</v>
      </c>
      <c r="AI1049" s="26">
        <v>50000000</v>
      </c>
      <c r="AJ1049" s="26">
        <f>IF((AI1049-AH1049) &gt; 1,0,IF((AI1049-AH1049)&lt;0,AH1049-AI1049,AI1049-AH1049))</f>
        <v>0</v>
      </c>
      <c r="AK1049" s="26">
        <v>0.01</v>
      </c>
      <c r="AL1049" s="26">
        <f>AJ1049*(AK1049/100)</f>
        <v>0</v>
      </c>
    </row>
    <row r="1050" spans="1:39" x14ac:dyDescent="0.25">
      <c r="A1050" s="23"/>
      <c r="B1050" s="24"/>
      <c r="C1050" s="23"/>
      <c r="D1050" s="23"/>
      <c r="E1050" s="23"/>
      <c r="F1050" s="23"/>
      <c r="G1050" s="24"/>
      <c r="H1050" s="23"/>
      <c r="I1050" s="23"/>
      <c r="J1050" s="23"/>
      <c r="K1050" s="23"/>
      <c r="L1050" s="23"/>
      <c r="M1050" s="23"/>
      <c r="N1050" s="25"/>
      <c r="O1050" s="26"/>
      <c r="P1050" s="26"/>
      <c r="Q1050" s="23"/>
      <c r="R1050" s="23"/>
      <c r="S1050" s="27"/>
      <c r="T1050" s="23"/>
      <c r="U1050" s="23"/>
      <c r="V1050" s="24"/>
      <c r="W1050" s="23"/>
      <c r="X1050" s="23"/>
      <c r="Y1050" s="23"/>
      <c r="Z1050" s="23"/>
      <c r="AA1050" s="28"/>
      <c r="AB1050" s="26"/>
      <c r="AC1050" s="26"/>
      <c r="AD1050" s="28"/>
      <c r="AE1050" s="28"/>
      <c r="AF1050" s="26"/>
      <c r="AG1050" s="26" t="s">
        <v>60</v>
      </c>
      <c r="AH1050" s="26">
        <f>SUM(AH1048:AH1049)</f>
        <v>5233708</v>
      </c>
      <c r="AI1050" s="26"/>
      <c r="AJ1050" s="26">
        <f>SUM(AJ1048:AJ1049)</f>
        <v>0</v>
      </c>
      <c r="AK1050" s="26"/>
      <c r="AL1050" s="26">
        <f>SUM(AL1048:AL1049)</f>
        <v>0</v>
      </c>
    </row>
    <row r="1051" spans="1:39" x14ac:dyDescent="0.25">
      <c r="A1051" s="23" t="s">
        <v>3302</v>
      </c>
      <c r="B1051" s="24" t="s">
        <v>3303</v>
      </c>
      <c r="C1051" s="23" t="s">
        <v>3304</v>
      </c>
      <c r="D1051" s="23" t="s">
        <v>3305</v>
      </c>
      <c r="E1051" s="23">
        <v>417</v>
      </c>
      <c r="F1051" s="23" t="s">
        <v>3306</v>
      </c>
      <c r="G1051" s="24" t="s">
        <v>3307</v>
      </c>
      <c r="H1051" s="23" t="s">
        <v>43</v>
      </c>
      <c r="I1051" s="23" t="s">
        <v>3308</v>
      </c>
      <c r="J1051" s="23">
        <v>1</v>
      </c>
      <c r="K1051" s="23">
        <v>1</v>
      </c>
      <c r="L1051" s="23">
        <v>55</v>
      </c>
      <c r="M1051" s="23" t="s">
        <v>255</v>
      </c>
      <c r="N1051" s="25">
        <f t="shared" ref="N1051:N1057" si="163">((J1051*400)+(K1051*100))+L1051</f>
        <v>555</v>
      </c>
      <c r="O1051" s="26">
        <v>5250</v>
      </c>
      <c r="P1051" s="26">
        <f t="shared" ref="P1051:P1057" si="164">N1051*O1051</f>
        <v>2913750</v>
      </c>
      <c r="Q1051" s="23">
        <v>1</v>
      </c>
      <c r="R1051" s="23" t="s">
        <v>3309</v>
      </c>
      <c r="S1051" s="27" t="s">
        <v>3310</v>
      </c>
      <c r="T1051" s="23" t="s">
        <v>3311</v>
      </c>
      <c r="U1051" s="23" t="s">
        <v>3312</v>
      </c>
      <c r="V1051" s="24" t="s">
        <v>3313</v>
      </c>
      <c r="W1051" s="23" t="s">
        <v>109</v>
      </c>
      <c r="X1051" s="23" t="s">
        <v>49</v>
      </c>
      <c r="Y1051" s="23" t="s">
        <v>261</v>
      </c>
      <c r="Z1051" s="23">
        <v>136</v>
      </c>
      <c r="AA1051" s="28">
        <v>100</v>
      </c>
      <c r="AB1051" s="26">
        <v>8150</v>
      </c>
      <c r="AC1051" s="26">
        <f t="shared" ref="AC1051:AC1057" si="165">Z1051*AB1051</f>
        <v>1108400</v>
      </c>
      <c r="AD1051" s="28">
        <v>102</v>
      </c>
      <c r="AE1051" s="28">
        <v>76</v>
      </c>
      <c r="AF1051" s="26">
        <f t="shared" ref="AF1051:AF1057" si="166">(AC1051*(100-AE1051))/100</f>
        <v>266016</v>
      </c>
      <c r="AG1051" s="26">
        <f t="shared" ref="AG1051:AG1057" si="167">P1051+AF1051</f>
        <v>3179766</v>
      </c>
      <c r="AH1051" s="26">
        <f t="shared" ref="AH1051:AH1057" si="168">(AG1051*AA1051)/100</f>
        <v>3179766</v>
      </c>
      <c r="AI1051" s="26">
        <f t="shared" ref="AI1051:AI1057" si="169">IF(AF1051&lt;=10000000,AF1051,10000000)</f>
        <v>266016</v>
      </c>
      <c r="AJ1051" s="26">
        <f t="shared" ref="AJ1051:AJ1057" si="170">IF((AI1051-AH1051) &gt; 1,0,IF((AI1051-AH1051)&lt;0,AH1051-AI1051,AI1051-AH1051))</f>
        <v>2913750</v>
      </c>
      <c r="AK1051" s="26">
        <v>0.02</v>
      </c>
      <c r="AL1051" s="26">
        <f t="shared" ref="AL1051:AL1057" si="171">ROUND(AJ1051*(AK1051/100),2)</f>
        <v>582.75</v>
      </c>
      <c r="AM1051" s="3" t="s">
        <v>110</v>
      </c>
    </row>
    <row r="1052" spans="1:39" x14ac:dyDescent="0.25">
      <c r="A1052" s="23"/>
      <c r="B1052" s="24"/>
      <c r="C1052" s="23"/>
      <c r="D1052" s="23"/>
      <c r="E1052" s="23"/>
      <c r="F1052" s="23"/>
      <c r="G1052" s="24"/>
      <c r="H1052" s="23"/>
      <c r="I1052" s="23"/>
      <c r="J1052" s="23">
        <v>0</v>
      </c>
      <c r="K1052" s="23">
        <v>0</v>
      </c>
      <c r="L1052" s="23">
        <v>9</v>
      </c>
      <c r="M1052" s="23" t="s">
        <v>255</v>
      </c>
      <c r="N1052" s="25">
        <f t="shared" si="163"/>
        <v>9</v>
      </c>
      <c r="O1052" s="26">
        <v>5250</v>
      </c>
      <c r="P1052" s="26">
        <f t="shared" si="164"/>
        <v>47250</v>
      </c>
      <c r="Q1052" s="23">
        <v>1</v>
      </c>
      <c r="R1052" s="23" t="s">
        <v>3314</v>
      </c>
      <c r="S1052" s="27" t="s">
        <v>3315</v>
      </c>
      <c r="T1052" s="23" t="s">
        <v>3316</v>
      </c>
      <c r="U1052" s="23" t="s">
        <v>3317</v>
      </c>
      <c r="V1052" s="24" t="s">
        <v>3318</v>
      </c>
      <c r="W1052" s="23" t="s">
        <v>53</v>
      </c>
      <c r="X1052" s="23" t="s">
        <v>49</v>
      </c>
      <c r="Y1052" s="23" t="s">
        <v>261</v>
      </c>
      <c r="Z1052" s="23">
        <v>36</v>
      </c>
      <c r="AA1052" s="28">
        <v>100</v>
      </c>
      <c r="AB1052" s="26">
        <v>2750</v>
      </c>
      <c r="AC1052" s="26">
        <f t="shared" si="165"/>
        <v>99000</v>
      </c>
      <c r="AD1052" s="28">
        <v>37</v>
      </c>
      <c r="AE1052" s="28">
        <v>64</v>
      </c>
      <c r="AF1052" s="26">
        <f t="shared" si="166"/>
        <v>35640</v>
      </c>
      <c r="AG1052" s="26">
        <f t="shared" si="167"/>
        <v>82890</v>
      </c>
      <c r="AH1052" s="26">
        <f t="shared" si="168"/>
        <v>82890</v>
      </c>
      <c r="AI1052" s="26">
        <f t="shared" si="169"/>
        <v>35640</v>
      </c>
      <c r="AJ1052" s="26">
        <f t="shared" si="170"/>
        <v>47250</v>
      </c>
      <c r="AK1052" s="26">
        <v>0.02</v>
      </c>
      <c r="AL1052" s="26">
        <f t="shared" si="171"/>
        <v>9.4499999999999993</v>
      </c>
      <c r="AM1052" s="3" t="s">
        <v>83</v>
      </c>
    </row>
    <row r="1053" spans="1:39" x14ac:dyDescent="0.25">
      <c r="A1053" s="23"/>
      <c r="B1053" s="24"/>
      <c r="C1053" s="23"/>
      <c r="D1053" s="23"/>
      <c r="E1053" s="23"/>
      <c r="F1053" s="23"/>
      <c r="G1053" s="24"/>
      <c r="H1053" s="23"/>
      <c r="I1053" s="23"/>
      <c r="J1053" s="23">
        <v>0</v>
      </c>
      <c r="K1053" s="23">
        <v>0</v>
      </c>
      <c r="L1053" s="23">
        <v>20.25</v>
      </c>
      <c r="M1053" s="23" t="s">
        <v>255</v>
      </c>
      <c r="N1053" s="25">
        <f t="shared" si="163"/>
        <v>20.25</v>
      </c>
      <c r="O1053" s="26">
        <v>5250</v>
      </c>
      <c r="P1053" s="26">
        <f t="shared" si="164"/>
        <v>106312.5</v>
      </c>
      <c r="Q1053" s="23">
        <v>1</v>
      </c>
      <c r="R1053" s="23" t="s">
        <v>3314</v>
      </c>
      <c r="S1053" s="27" t="s">
        <v>3315</v>
      </c>
      <c r="T1053" s="23" t="s">
        <v>3316</v>
      </c>
      <c r="U1053" s="23" t="s">
        <v>3317</v>
      </c>
      <c r="V1053" s="24" t="s">
        <v>3319</v>
      </c>
      <c r="W1053" s="23" t="s">
        <v>48</v>
      </c>
      <c r="X1053" s="23" t="s">
        <v>49</v>
      </c>
      <c r="Y1053" s="23" t="s">
        <v>261</v>
      </c>
      <c r="Z1053" s="23">
        <v>81</v>
      </c>
      <c r="AA1053" s="28">
        <v>100</v>
      </c>
      <c r="AB1053" s="26">
        <v>8300</v>
      </c>
      <c r="AC1053" s="26">
        <f t="shared" si="165"/>
        <v>672300</v>
      </c>
      <c r="AD1053" s="28">
        <v>22</v>
      </c>
      <c r="AE1053" s="28">
        <v>34</v>
      </c>
      <c r="AF1053" s="26">
        <f t="shared" si="166"/>
        <v>443718</v>
      </c>
      <c r="AG1053" s="26">
        <f t="shared" si="167"/>
        <v>550030.5</v>
      </c>
      <c r="AH1053" s="26">
        <f t="shared" si="168"/>
        <v>550030.5</v>
      </c>
      <c r="AI1053" s="26">
        <f t="shared" si="169"/>
        <v>443718</v>
      </c>
      <c r="AJ1053" s="26">
        <f t="shared" si="170"/>
        <v>106312.5</v>
      </c>
      <c r="AK1053" s="26">
        <v>0.02</v>
      </c>
      <c r="AL1053" s="26">
        <f t="shared" si="171"/>
        <v>21.26</v>
      </c>
      <c r="AM1053" s="3" t="s">
        <v>51</v>
      </c>
    </row>
    <row r="1054" spans="1:39" x14ac:dyDescent="0.25">
      <c r="A1054" s="23"/>
      <c r="B1054" s="24"/>
      <c r="C1054" s="23"/>
      <c r="D1054" s="23"/>
      <c r="E1054" s="23"/>
      <c r="F1054" s="23"/>
      <c r="G1054" s="24"/>
      <c r="H1054" s="23"/>
      <c r="I1054" s="23"/>
      <c r="J1054" s="23">
        <v>0</v>
      </c>
      <c r="K1054" s="23">
        <v>0</v>
      </c>
      <c r="L1054" s="23">
        <v>18</v>
      </c>
      <c r="M1054" s="23" t="s">
        <v>255</v>
      </c>
      <c r="N1054" s="25">
        <f t="shared" si="163"/>
        <v>18</v>
      </c>
      <c r="O1054" s="26">
        <v>5250</v>
      </c>
      <c r="P1054" s="26">
        <f t="shared" si="164"/>
        <v>94500</v>
      </c>
      <c r="Q1054" s="23">
        <v>1</v>
      </c>
      <c r="R1054" s="23" t="s">
        <v>3314</v>
      </c>
      <c r="S1054" s="27" t="s">
        <v>3315</v>
      </c>
      <c r="T1054" s="23" t="s">
        <v>3316</v>
      </c>
      <c r="U1054" s="23" t="s">
        <v>3317</v>
      </c>
      <c r="V1054" s="24" t="s">
        <v>3320</v>
      </c>
      <c r="W1054" s="23" t="s">
        <v>53</v>
      </c>
      <c r="X1054" s="23" t="s">
        <v>49</v>
      </c>
      <c r="Y1054" s="23" t="s">
        <v>261</v>
      </c>
      <c r="Z1054" s="23">
        <v>72</v>
      </c>
      <c r="AA1054" s="28">
        <v>100</v>
      </c>
      <c r="AB1054" s="26">
        <v>2750</v>
      </c>
      <c r="AC1054" s="26">
        <f t="shared" si="165"/>
        <v>198000</v>
      </c>
      <c r="AD1054" s="28">
        <v>12</v>
      </c>
      <c r="AE1054" s="28">
        <v>14</v>
      </c>
      <c r="AF1054" s="26">
        <f t="shared" si="166"/>
        <v>170280</v>
      </c>
      <c r="AG1054" s="26">
        <f t="shared" si="167"/>
        <v>264780</v>
      </c>
      <c r="AH1054" s="26">
        <f t="shared" si="168"/>
        <v>264780</v>
      </c>
      <c r="AI1054" s="26">
        <f t="shared" si="169"/>
        <v>170280</v>
      </c>
      <c r="AJ1054" s="26">
        <f t="shared" si="170"/>
        <v>94500</v>
      </c>
      <c r="AK1054" s="26">
        <v>0.02</v>
      </c>
      <c r="AL1054" s="26">
        <f t="shared" si="171"/>
        <v>18.899999999999999</v>
      </c>
      <c r="AM1054" s="3" t="s">
        <v>159</v>
      </c>
    </row>
    <row r="1055" spans="1:39" x14ac:dyDescent="0.25">
      <c r="A1055" s="23"/>
      <c r="B1055" s="24"/>
      <c r="C1055" s="23"/>
      <c r="D1055" s="23"/>
      <c r="E1055" s="23"/>
      <c r="F1055" s="23"/>
      <c r="G1055" s="24"/>
      <c r="H1055" s="23"/>
      <c r="I1055" s="23"/>
      <c r="J1055" s="23">
        <v>0</v>
      </c>
      <c r="K1055" s="23">
        <v>0</v>
      </c>
      <c r="L1055" s="23">
        <v>30.5</v>
      </c>
      <c r="M1055" s="23" t="s">
        <v>255</v>
      </c>
      <c r="N1055" s="25">
        <f t="shared" si="163"/>
        <v>30.5</v>
      </c>
      <c r="O1055" s="26">
        <v>5250</v>
      </c>
      <c r="P1055" s="26">
        <f t="shared" si="164"/>
        <v>160125</v>
      </c>
      <c r="Q1055" s="23">
        <v>1</v>
      </c>
      <c r="R1055" s="23" t="s">
        <v>3321</v>
      </c>
      <c r="S1055" s="27" t="s">
        <v>3322</v>
      </c>
      <c r="T1055" s="23" t="s">
        <v>3323</v>
      </c>
      <c r="U1055" s="23" t="s">
        <v>3324</v>
      </c>
      <c r="V1055" s="24" t="s">
        <v>3325</v>
      </c>
      <c r="W1055" s="23" t="s">
        <v>109</v>
      </c>
      <c r="X1055" s="23" t="s">
        <v>49</v>
      </c>
      <c r="Y1055" s="23" t="s">
        <v>261</v>
      </c>
      <c r="Z1055" s="23">
        <v>122</v>
      </c>
      <c r="AA1055" s="28">
        <v>100</v>
      </c>
      <c r="AB1055" s="26">
        <v>8150</v>
      </c>
      <c r="AC1055" s="26">
        <f t="shared" si="165"/>
        <v>994300</v>
      </c>
      <c r="AD1055" s="28">
        <v>22</v>
      </c>
      <c r="AE1055" s="28">
        <v>34</v>
      </c>
      <c r="AF1055" s="26">
        <f t="shared" si="166"/>
        <v>656238</v>
      </c>
      <c r="AG1055" s="26">
        <f t="shared" si="167"/>
        <v>816363</v>
      </c>
      <c r="AH1055" s="26">
        <f t="shared" si="168"/>
        <v>816363</v>
      </c>
      <c r="AI1055" s="26">
        <f t="shared" si="169"/>
        <v>656238</v>
      </c>
      <c r="AJ1055" s="26">
        <f t="shared" si="170"/>
        <v>160125</v>
      </c>
      <c r="AK1055" s="26">
        <v>0.02</v>
      </c>
      <c r="AL1055" s="26">
        <f t="shared" si="171"/>
        <v>32.03</v>
      </c>
      <c r="AM1055" s="3" t="s">
        <v>110</v>
      </c>
    </row>
    <row r="1056" spans="1:39" x14ac:dyDescent="0.25">
      <c r="A1056" s="23"/>
      <c r="B1056" s="24"/>
      <c r="C1056" s="23"/>
      <c r="D1056" s="23"/>
      <c r="E1056" s="23"/>
      <c r="F1056" s="23"/>
      <c r="G1056" s="24"/>
      <c r="H1056" s="23"/>
      <c r="I1056" s="23"/>
      <c r="J1056" s="23">
        <v>0</v>
      </c>
      <c r="K1056" s="23">
        <v>0</v>
      </c>
      <c r="L1056" s="23">
        <v>25</v>
      </c>
      <c r="M1056" s="23" t="s">
        <v>255</v>
      </c>
      <c r="N1056" s="25">
        <f t="shared" si="163"/>
        <v>25</v>
      </c>
      <c r="O1056" s="26">
        <v>5250</v>
      </c>
      <c r="P1056" s="26">
        <f t="shared" si="164"/>
        <v>131250</v>
      </c>
      <c r="Q1056" s="23">
        <v>1</v>
      </c>
      <c r="R1056" s="23" t="s">
        <v>3321</v>
      </c>
      <c r="S1056" s="27" t="s">
        <v>3322</v>
      </c>
      <c r="T1056" s="23" t="s">
        <v>3323</v>
      </c>
      <c r="U1056" s="23" t="s">
        <v>3324</v>
      </c>
      <c r="V1056" s="24" t="s">
        <v>3326</v>
      </c>
      <c r="W1056" s="23" t="s">
        <v>53</v>
      </c>
      <c r="X1056" s="23" t="s">
        <v>49</v>
      </c>
      <c r="Y1056" s="23" t="s">
        <v>261</v>
      </c>
      <c r="Z1056" s="23">
        <v>100</v>
      </c>
      <c r="AA1056" s="28">
        <v>100</v>
      </c>
      <c r="AB1056" s="26">
        <v>2750</v>
      </c>
      <c r="AC1056" s="26">
        <f t="shared" si="165"/>
        <v>275000</v>
      </c>
      <c r="AD1056" s="28">
        <v>12</v>
      </c>
      <c r="AE1056" s="28">
        <v>14</v>
      </c>
      <c r="AF1056" s="26">
        <f t="shared" si="166"/>
        <v>236500</v>
      </c>
      <c r="AG1056" s="26">
        <f t="shared" si="167"/>
        <v>367750</v>
      </c>
      <c r="AH1056" s="26">
        <f t="shared" si="168"/>
        <v>367750</v>
      </c>
      <c r="AI1056" s="26">
        <f t="shared" si="169"/>
        <v>236500</v>
      </c>
      <c r="AJ1056" s="26">
        <f t="shared" si="170"/>
        <v>131250</v>
      </c>
      <c r="AK1056" s="26">
        <v>0.02</v>
      </c>
      <c r="AL1056" s="26">
        <f t="shared" si="171"/>
        <v>26.25</v>
      </c>
      <c r="AM1056" s="3" t="s">
        <v>83</v>
      </c>
    </row>
    <row r="1057" spans="1:39" x14ac:dyDescent="0.25">
      <c r="A1057" s="23"/>
      <c r="B1057" s="24"/>
      <c r="C1057" s="23"/>
      <c r="D1057" s="23"/>
      <c r="E1057" s="23"/>
      <c r="F1057" s="23"/>
      <c r="G1057" s="24"/>
      <c r="H1057" s="23"/>
      <c r="I1057" s="23"/>
      <c r="J1057" s="23">
        <v>0</v>
      </c>
      <c r="K1057" s="23">
        <v>0</v>
      </c>
      <c r="L1057" s="23">
        <v>6.25</v>
      </c>
      <c r="M1057" s="23" t="s">
        <v>255</v>
      </c>
      <c r="N1057" s="25">
        <f t="shared" si="163"/>
        <v>6.25</v>
      </c>
      <c r="O1057" s="26">
        <v>5250</v>
      </c>
      <c r="P1057" s="26">
        <f t="shared" si="164"/>
        <v>32812.5</v>
      </c>
      <c r="Q1057" s="23">
        <v>1</v>
      </c>
      <c r="R1057" s="23" t="s">
        <v>3321</v>
      </c>
      <c r="S1057" s="27" t="s">
        <v>3322</v>
      </c>
      <c r="T1057" s="23" t="s">
        <v>3323</v>
      </c>
      <c r="U1057" s="23" t="s">
        <v>3324</v>
      </c>
      <c r="V1057" s="24" t="s">
        <v>3327</v>
      </c>
      <c r="W1057" s="23" t="s">
        <v>53</v>
      </c>
      <c r="X1057" s="23" t="s">
        <v>49</v>
      </c>
      <c r="Y1057" s="23" t="s">
        <v>261</v>
      </c>
      <c r="Z1057" s="23">
        <v>25</v>
      </c>
      <c r="AA1057" s="28">
        <v>100</v>
      </c>
      <c r="AB1057" s="26">
        <v>2750</v>
      </c>
      <c r="AC1057" s="26">
        <f t="shared" si="165"/>
        <v>68750</v>
      </c>
      <c r="AD1057" s="28">
        <v>12</v>
      </c>
      <c r="AE1057" s="28">
        <v>14</v>
      </c>
      <c r="AF1057" s="26">
        <f t="shared" si="166"/>
        <v>59125</v>
      </c>
      <c r="AG1057" s="26">
        <f t="shared" si="167"/>
        <v>91937.5</v>
      </c>
      <c r="AH1057" s="26">
        <f t="shared" si="168"/>
        <v>91937.5</v>
      </c>
      <c r="AI1057" s="26">
        <f t="shared" si="169"/>
        <v>59125</v>
      </c>
      <c r="AJ1057" s="26">
        <f t="shared" si="170"/>
        <v>32812.5</v>
      </c>
      <c r="AK1057" s="26">
        <v>0.02</v>
      </c>
      <c r="AL1057" s="26">
        <f t="shared" si="171"/>
        <v>6.56</v>
      </c>
      <c r="AM1057" s="3" t="s">
        <v>83</v>
      </c>
    </row>
    <row r="1058" spans="1:39" x14ac:dyDescent="0.25">
      <c r="A1058" s="23"/>
      <c r="B1058" s="24"/>
      <c r="C1058" s="23"/>
      <c r="D1058" s="23"/>
      <c r="E1058" s="23"/>
      <c r="F1058" s="23"/>
      <c r="G1058" s="24"/>
      <c r="H1058" s="23"/>
      <c r="I1058" s="23"/>
      <c r="J1058" s="23"/>
      <c r="K1058" s="23"/>
      <c r="L1058" s="23"/>
      <c r="M1058" s="23"/>
      <c r="N1058" s="25"/>
      <c r="O1058" s="26"/>
      <c r="P1058" s="26"/>
      <c r="Q1058" s="23"/>
      <c r="R1058" s="23"/>
      <c r="S1058" s="27"/>
      <c r="T1058" s="23"/>
      <c r="U1058" s="23"/>
      <c r="V1058" s="24"/>
      <c r="W1058" s="23"/>
      <c r="X1058" s="23"/>
      <c r="Y1058" s="23"/>
      <c r="Z1058" s="23"/>
      <c r="AA1058" s="28"/>
      <c r="AB1058" s="26"/>
      <c r="AC1058" s="26"/>
      <c r="AD1058" s="28"/>
      <c r="AE1058" s="28"/>
      <c r="AF1058" s="26"/>
      <c r="AG1058" s="26" t="s">
        <v>60</v>
      </c>
      <c r="AH1058" s="26">
        <f>SUM(AH1051:AH1057)</f>
        <v>5353517</v>
      </c>
      <c r="AI1058" s="26"/>
      <c r="AJ1058" s="26">
        <f>SUM(AJ1051:AJ1057)</f>
        <v>3486000</v>
      </c>
      <c r="AK1058" s="26"/>
      <c r="AL1058" s="26">
        <f>SUM(AL1051:AL1057)</f>
        <v>697.19999999999993</v>
      </c>
    </row>
    <row r="1059" spans="1:39" x14ac:dyDescent="0.25">
      <c r="A1059" s="23" t="s">
        <v>3328</v>
      </c>
      <c r="B1059" s="24"/>
      <c r="C1059" s="23" t="s">
        <v>3329</v>
      </c>
      <c r="D1059" s="23" t="s">
        <v>1128</v>
      </c>
      <c r="E1059" s="23">
        <v>418</v>
      </c>
      <c r="F1059" s="23" t="s">
        <v>3330</v>
      </c>
      <c r="G1059" s="24" t="s">
        <v>3331</v>
      </c>
      <c r="H1059" s="23" t="s">
        <v>43</v>
      </c>
      <c r="I1059" s="23" t="s">
        <v>3332</v>
      </c>
      <c r="J1059" s="23">
        <v>3</v>
      </c>
      <c r="K1059" s="23">
        <v>0</v>
      </c>
      <c r="L1059" s="23">
        <v>10.25</v>
      </c>
      <c r="M1059" s="23" t="s">
        <v>75</v>
      </c>
      <c r="N1059" s="25">
        <f>((J1059*400)+(K1059*100))+L1059</f>
        <v>1210.25</v>
      </c>
      <c r="O1059" s="26">
        <v>4500</v>
      </c>
      <c r="P1059" s="26">
        <f>N1059*O1059</f>
        <v>5446125</v>
      </c>
      <c r="Q1059" s="23"/>
      <c r="R1059" s="23"/>
      <c r="S1059" s="27"/>
      <c r="T1059" s="23"/>
      <c r="U1059" s="23"/>
      <c r="V1059" s="24"/>
      <c r="W1059" s="23"/>
      <c r="X1059" s="23"/>
      <c r="Y1059" s="23"/>
      <c r="Z1059" s="23"/>
      <c r="AA1059" s="28"/>
      <c r="AB1059" s="26"/>
      <c r="AC1059" s="26"/>
      <c r="AD1059" s="28"/>
      <c r="AE1059" s="28"/>
      <c r="AF1059" s="26"/>
      <c r="AG1059" s="26">
        <f>AF1059+P1059</f>
        <v>5446125</v>
      </c>
      <c r="AH1059" s="26">
        <f>AG1059</f>
        <v>5446125</v>
      </c>
      <c r="AI1059" s="26">
        <v>50000000</v>
      </c>
      <c r="AJ1059" s="26">
        <f>IF((AI1059-AH1059) &gt; 1,0,IF((AI1059-AH1059)&lt;0,AH1059-AI1059,AI1059-AH1059))</f>
        <v>0</v>
      </c>
      <c r="AK1059" s="26">
        <v>0.01</v>
      </c>
      <c r="AL1059" s="26">
        <f>AJ1059*(AK1059/100)</f>
        <v>0</v>
      </c>
    </row>
    <row r="1060" spans="1:39" x14ac:dyDescent="0.25">
      <c r="A1060" s="23"/>
      <c r="B1060" s="24"/>
      <c r="C1060" s="23"/>
      <c r="D1060" s="23"/>
      <c r="E1060" s="23"/>
      <c r="F1060" s="23"/>
      <c r="G1060" s="24"/>
      <c r="H1060" s="23"/>
      <c r="I1060" s="23"/>
      <c r="J1060" s="23">
        <v>0</v>
      </c>
      <c r="K1060" s="23">
        <v>0</v>
      </c>
      <c r="L1060" s="23">
        <v>0.75</v>
      </c>
      <c r="M1060" s="23" t="s">
        <v>59</v>
      </c>
      <c r="N1060" s="25">
        <f>((J1060*400)+(K1060*100))+L1060</f>
        <v>0.75</v>
      </c>
      <c r="O1060" s="26">
        <v>4500</v>
      </c>
      <c r="P1060" s="26">
        <f>N1060*O1060</f>
        <v>3375</v>
      </c>
      <c r="Q1060" s="23">
        <v>1</v>
      </c>
      <c r="R1060" s="23" t="s">
        <v>3333</v>
      </c>
      <c r="S1060" s="27" t="s">
        <v>3334</v>
      </c>
      <c r="T1060" s="23" t="s">
        <v>3335</v>
      </c>
      <c r="U1060" s="23" t="s">
        <v>3336</v>
      </c>
      <c r="V1060" s="24" t="s">
        <v>3337</v>
      </c>
      <c r="W1060" s="23" t="s">
        <v>48</v>
      </c>
      <c r="X1060" s="23" t="s">
        <v>49</v>
      </c>
      <c r="Y1060" s="23" t="s">
        <v>50</v>
      </c>
      <c r="Z1060" s="23">
        <v>3</v>
      </c>
      <c r="AA1060" s="28">
        <v>100</v>
      </c>
      <c r="AB1060" s="26">
        <v>8300</v>
      </c>
      <c r="AC1060" s="26">
        <f>Z1060*AB1060</f>
        <v>24900</v>
      </c>
      <c r="AD1060" s="28">
        <v>4</v>
      </c>
      <c r="AE1060" s="28">
        <v>4</v>
      </c>
      <c r="AF1060" s="26">
        <f>(AC1060*(100-AE1060))/100</f>
        <v>23904</v>
      </c>
      <c r="AG1060" s="26">
        <f>P1060+AF1060</f>
        <v>27279</v>
      </c>
      <c r="AH1060" s="26">
        <f>(AG1060*AA1060)/100</f>
        <v>27279</v>
      </c>
      <c r="AI1060" s="26">
        <v>10000000</v>
      </c>
      <c r="AJ1060" s="26">
        <f>IF((AI1060-AH1060) &gt; 1,0,IF((AI1060-AH1060)&lt;0,AH1060-AI1060,AI1060-AH1060))</f>
        <v>0</v>
      </c>
      <c r="AK1060" s="26">
        <v>0.02</v>
      </c>
      <c r="AL1060" s="26">
        <f>ROUND(AJ1060*(AK1060/100),2)</f>
        <v>0</v>
      </c>
      <c r="AM1060" s="3" t="s">
        <v>421</v>
      </c>
    </row>
    <row r="1061" spans="1:39" x14ac:dyDescent="0.25">
      <c r="A1061" s="23"/>
      <c r="B1061" s="24"/>
      <c r="C1061" s="23"/>
      <c r="D1061" s="23"/>
      <c r="E1061" s="23"/>
      <c r="F1061" s="23"/>
      <c r="G1061" s="24"/>
      <c r="H1061" s="23"/>
      <c r="I1061" s="23"/>
      <c r="J1061" s="23">
        <v>0</v>
      </c>
      <c r="K1061" s="23">
        <v>0</v>
      </c>
      <c r="L1061" s="23">
        <v>7</v>
      </c>
      <c r="M1061" s="23" t="s">
        <v>75</v>
      </c>
      <c r="N1061" s="25">
        <f>((J1061*400)+(K1061*100))+L1061</f>
        <v>7</v>
      </c>
      <c r="O1061" s="26">
        <v>4500</v>
      </c>
      <c r="P1061" s="26">
        <f>N1061*O1061</f>
        <v>31500</v>
      </c>
      <c r="Q1061" s="23">
        <v>1</v>
      </c>
      <c r="R1061" s="23" t="s">
        <v>3333</v>
      </c>
      <c r="S1061" s="27" t="s">
        <v>3334</v>
      </c>
      <c r="T1061" s="23" t="s">
        <v>3335</v>
      </c>
      <c r="U1061" s="23" t="s">
        <v>3336</v>
      </c>
      <c r="V1061" s="24" t="s">
        <v>3338</v>
      </c>
      <c r="W1061" s="23" t="s">
        <v>53</v>
      </c>
      <c r="X1061" s="23" t="s">
        <v>49</v>
      </c>
      <c r="Y1061" s="23" t="s">
        <v>571</v>
      </c>
      <c r="Z1061" s="23">
        <v>28</v>
      </c>
      <c r="AA1061" s="28">
        <v>100</v>
      </c>
      <c r="AB1061" s="26">
        <v>2750</v>
      </c>
      <c r="AC1061" s="26">
        <f>Z1061*AB1061</f>
        <v>77000</v>
      </c>
      <c r="AD1061" s="28">
        <v>4</v>
      </c>
      <c r="AE1061" s="28">
        <v>4</v>
      </c>
      <c r="AF1061" s="26">
        <f>(AC1061*(100-AE1061))/100</f>
        <v>73920</v>
      </c>
      <c r="AG1061" s="26">
        <f>P1061+AF1061</f>
        <v>105420</v>
      </c>
      <c r="AH1061" s="26">
        <f>(AG1061*AA1061)/100</f>
        <v>105420</v>
      </c>
      <c r="AI1061" s="26">
        <v>50000000</v>
      </c>
      <c r="AJ1061" s="26">
        <f>IF((AI1061-AH1061) &gt; 1,0,IF((AI1061-AH1061)&lt;0,AH1061-AI1061,AI1061-AH1061))</f>
        <v>0</v>
      </c>
      <c r="AK1061" s="26">
        <v>0.01</v>
      </c>
      <c r="AL1061" s="26">
        <f>ROUND(AJ1061*(AK1061/100),2)</f>
        <v>0</v>
      </c>
      <c r="AM1061" s="3" t="s">
        <v>3208</v>
      </c>
    </row>
    <row r="1062" spans="1:39" x14ac:dyDescent="0.25">
      <c r="A1062" s="23"/>
      <c r="B1062" s="24"/>
      <c r="C1062" s="23"/>
      <c r="D1062" s="23"/>
      <c r="E1062" s="23"/>
      <c r="F1062" s="23"/>
      <c r="G1062" s="24"/>
      <c r="H1062" s="23"/>
      <c r="I1062" s="23"/>
      <c r="J1062" s="23"/>
      <c r="K1062" s="23"/>
      <c r="L1062" s="23"/>
      <c r="M1062" s="23"/>
      <c r="N1062" s="25"/>
      <c r="O1062" s="26"/>
      <c r="P1062" s="26"/>
      <c r="Q1062" s="23"/>
      <c r="R1062" s="23"/>
      <c r="S1062" s="27"/>
      <c r="T1062" s="23"/>
      <c r="U1062" s="23"/>
      <c r="V1062" s="24"/>
      <c r="W1062" s="23"/>
      <c r="X1062" s="23"/>
      <c r="Y1062" s="23"/>
      <c r="Z1062" s="23"/>
      <c r="AA1062" s="28"/>
      <c r="AB1062" s="26"/>
      <c r="AC1062" s="26"/>
      <c r="AD1062" s="28"/>
      <c r="AE1062" s="28"/>
      <c r="AF1062" s="26"/>
      <c r="AG1062" s="26" t="s">
        <v>60</v>
      </c>
      <c r="AH1062" s="26">
        <f>SUM(AH1059:AH1061)</f>
        <v>5578824</v>
      </c>
      <c r="AI1062" s="26"/>
      <c r="AJ1062" s="26">
        <f>SUM(AJ1059:AJ1061)</f>
        <v>0</v>
      </c>
      <c r="AK1062" s="26"/>
      <c r="AL1062" s="26">
        <f>SUM(AL1059:AL1061)</f>
        <v>0</v>
      </c>
    </row>
    <row r="1063" spans="1:39" x14ac:dyDescent="0.25">
      <c r="A1063" s="23" t="s">
        <v>3339</v>
      </c>
      <c r="B1063" s="24"/>
      <c r="C1063" s="23" t="s">
        <v>3340</v>
      </c>
      <c r="D1063" s="23" t="s">
        <v>3341</v>
      </c>
      <c r="E1063" s="23">
        <v>419</v>
      </c>
      <c r="F1063" s="23" t="s">
        <v>3342</v>
      </c>
      <c r="G1063" s="24" t="s">
        <v>3343</v>
      </c>
      <c r="H1063" s="23" t="s">
        <v>43</v>
      </c>
      <c r="I1063" s="23" t="s">
        <v>3344</v>
      </c>
      <c r="J1063" s="23">
        <v>1</v>
      </c>
      <c r="K1063" s="23">
        <v>0</v>
      </c>
      <c r="L1063" s="23">
        <v>12.5</v>
      </c>
      <c r="M1063" s="23" t="s">
        <v>59</v>
      </c>
      <c r="N1063" s="25">
        <f>((J1063*400)+(K1063*100))+L1063</f>
        <v>412.5</v>
      </c>
      <c r="O1063" s="26">
        <v>5250</v>
      </c>
      <c r="P1063" s="26">
        <f>N1063*O1063</f>
        <v>2165625</v>
      </c>
      <c r="Q1063" s="23">
        <v>1</v>
      </c>
      <c r="R1063" s="23" t="s">
        <v>3345</v>
      </c>
      <c r="S1063" s="27" t="s">
        <v>3346</v>
      </c>
      <c r="T1063" s="23" t="s">
        <v>3347</v>
      </c>
      <c r="U1063" s="23" t="s">
        <v>3348</v>
      </c>
      <c r="V1063" s="24" t="s">
        <v>3349</v>
      </c>
      <c r="W1063" s="23" t="s">
        <v>109</v>
      </c>
      <c r="X1063" s="23" t="s">
        <v>49</v>
      </c>
      <c r="Y1063" s="23" t="s">
        <v>50</v>
      </c>
      <c r="Z1063" s="23">
        <v>336</v>
      </c>
      <c r="AA1063" s="28">
        <v>100</v>
      </c>
      <c r="AB1063" s="26">
        <v>8150</v>
      </c>
      <c r="AC1063" s="26">
        <f>Z1063*AB1063</f>
        <v>2738400</v>
      </c>
      <c r="AD1063" s="28">
        <v>102</v>
      </c>
      <c r="AE1063" s="28">
        <v>76</v>
      </c>
      <c r="AF1063" s="26">
        <f>(AC1063*(100-AE1063))/100</f>
        <v>657216</v>
      </c>
      <c r="AG1063" s="26">
        <f>P1063+AF1063</f>
        <v>2822841</v>
      </c>
      <c r="AH1063" s="26">
        <f>(AG1063*AA1063)/100</f>
        <v>2822841</v>
      </c>
      <c r="AI1063" s="26">
        <v>10000000</v>
      </c>
      <c r="AJ1063" s="26">
        <f>IF((AI1063-AH1063) &gt; 1,0,IF((AI1063-AH1063)&lt;0,AH1063-AI1063,AI1063-AH1063))</f>
        <v>0</v>
      </c>
      <c r="AK1063" s="26">
        <v>0.02</v>
      </c>
      <c r="AL1063" s="26">
        <f>ROUND(AJ1063*(AK1063/100),2)</f>
        <v>0</v>
      </c>
      <c r="AM1063" s="3" t="s">
        <v>110</v>
      </c>
    </row>
    <row r="1064" spans="1:39" x14ac:dyDescent="0.25">
      <c r="A1064" s="23"/>
      <c r="B1064" s="24"/>
      <c r="C1064" s="23"/>
      <c r="D1064" s="23"/>
      <c r="E1064" s="23"/>
      <c r="F1064" s="23"/>
      <c r="G1064" s="24"/>
      <c r="H1064" s="23"/>
      <c r="I1064" s="23"/>
      <c r="J1064" s="23">
        <v>0</v>
      </c>
      <c r="K1064" s="23">
        <v>0</v>
      </c>
      <c r="L1064" s="23">
        <v>7.5</v>
      </c>
      <c r="M1064" s="23" t="s">
        <v>59</v>
      </c>
      <c r="N1064" s="25">
        <f>((J1064*400)+(K1064*100))+L1064</f>
        <v>7.5</v>
      </c>
      <c r="O1064" s="26">
        <v>5250</v>
      </c>
      <c r="P1064" s="26">
        <f>N1064*O1064</f>
        <v>39375</v>
      </c>
      <c r="Q1064" s="23">
        <v>1</v>
      </c>
      <c r="R1064" s="23" t="s">
        <v>3345</v>
      </c>
      <c r="S1064" s="27" t="s">
        <v>3346</v>
      </c>
      <c r="T1064" s="23" t="s">
        <v>3347</v>
      </c>
      <c r="U1064" s="23" t="s">
        <v>3348</v>
      </c>
      <c r="V1064" s="24" t="s">
        <v>3350</v>
      </c>
      <c r="W1064" s="23" t="s">
        <v>53</v>
      </c>
      <c r="X1064" s="23" t="s">
        <v>49</v>
      </c>
      <c r="Y1064" s="23" t="s">
        <v>50</v>
      </c>
      <c r="Z1064" s="23">
        <v>30</v>
      </c>
      <c r="AA1064" s="28">
        <v>100</v>
      </c>
      <c r="AB1064" s="26">
        <v>2750</v>
      </c>
      <c r="AC1064" s="26">
        <f>Z1064*AB1064</f>
        <v>82500</v>
      </c>
      <c r="AD1064" s="28">
        <v>102</v>
      </c>
      <c r="AE1064" s="28">
        <v>76</v>
      </c>
      <c r="AF1064" s="26">
        <f>(AC1064*(100-AE1064))/100</f>
        <v>19800</v>
      </c>
      <c r="AG1064" s="26">
        <f>P1064+AF1064</f>
        <v>59175</v>
      </c>
      <c r="AH1064" s="26">
        <f>(AG1064*AA1064)/100</f>
        <v>59175</v>
      </c>
      <c r="AI1064" s="26">
        <v>10000000</v>
      </c>
      <c r="AJ1064" s="26">
        <f>IF((AI1064-AH1064) &gt; 1,0,IF((AI1064-AH1064)&lt;0,AH1064-AI1064,AI1064-AH1064))</f>
        <v>0</v>
      </c>
      <c r="AK1064" s="26">
        <v>0.02</v>
      </c>
      <c r="AL1064" s="26">
        <f>ROUND(AJ1064*(AK1064/100),2)</f>
        <v>0</v>
      </c>
      <c r="AM1064" s="3" t="s">
        <v>83</v>
      </c>
    </row>
    <row r="1065" spans="1:39" x14ac:dyDescent="0.25">
      <c r="A1065" s="23"/>
      <c r="B1065" s="24"/>
      <c r="C1065" s="23"/>
      <c r="D1065" s="23"/>
      <c r="E1065" s="23"/>
      <c r="F1065" s="23"/>
      <c r="G1065" s="24"/>
      <c r="H1065" s="23"/>
      <c r="I1065" s="23"/>
      <c r="J1065" s="23"/>
      <c r="K1065" s="23"/>
      <c r="L1065" s="23"/>
      <c r="M1065" s="23"/>
      <c r="N1065" s="25"/>
      <c r="O1065" s="26"/>
      <c r="P1065" s="26"/>
      <c r="Q1065" s="23"/>
      <c r="R1065" s="23"/>
      <c r="S1065" s="27"/>
      <c r="T1065" s="23"/>
      <c r="U1065" s="23"/>
      <c r="V1065" s="24"/>
      <c r="W1065" s="23"/>
      <c r="X1065" s="23"/>
      <c r="Y1065" s="23"/>
      <c r="Z1065" s="23"/>
      <c r="AA1065" s="28"/>
      <c r="AB1065" s="26"/>
      <c r="AC1065" s="26"/>
      <c r="AD1065" s="28"/>
      <c r="AE1065" s="28"/>
      <c r="AF1065" s="26"/>
      <c r="AG1065" s="26" t="s">
        <v>60</v>
      </c>
      <c r="AH1065" s="26">
        <f>SUM(AH1063:AH1064)</f>
        <v>2882016</v>
      </c>
      <c r="AI1065" s="26"/>
      <c r="AJ1065" s="26">
        <f>SUM(AJ1063:AJ1064)</f>
        <v>0</v>
      </c>
      <c r="AK1065" s="26"/>
      <c r="AL1065" s="26">
        <f>SUM(AL1063:AL1064)</f>
        <v>0</v>
      </c>
    </row>
    <row r="1066" spans="1:39" x14ac:dyDescent="0.25">
      <c r="A1066" s="23" t="s">
        <v>3351</v>
      </c>
      <c r="B1066" s="24" t="s">
        <v>3352</v>
      </c>
      <c r="C1066" s="23" t="s">
        <v>3353</v>
      </c>
      <c r="D1066" s="23" t="s">
        <v>3354</v>
      </c>
      <c r="E1066" s="23">
        <v>420</v>
      </c>
      <c r="F1066" s="23" t="s">
        <v>3355</v>
      </c>
      <c r="G1066" s="24" t="s">
        <v>3356</v>
      </c>
      <c r="H1066" s="23" t="s">
        <v>43</v>
      </c>
      <c r="I1066" s="23" t="s">
        <v>3357</v>
      </c>
      <c r="J1066" s="23">
        <v>1</v>
      </c>
      <c r="K1066" s="23">
        <v>0</v>
      </c>
      <c r="L1066" s="23">
        <v>74.75</v>
      </c>
      <c r="M1066" s="23" t="s">
        <v>75</v>
      </c>
      <c r="N1066" s="25">
        <f>((J1066*400)+(K1066*100))+L1066</f>
        <v>474.75</v>
      </c>
      <c r="O1066" s="26">
        <v>3950</v>
      </c>
      <c r="P1066" s="26">
        <f>N1066*O1066</f>
        <v>1875262.5</v>
      </c>
      <c r="Q1066" s="23"/>
      <c r="R1066" s="23"/>
      <c r="S1066" s="27"/>
      <c r="T1066" s="23"/>
      <c r="U1066" s="23"/>
      <c r="V1066" s="24"/>
      <c r="W1066" s="23"/>
      <c r="X1066" s="23"/>
      <c r="Y1066" s="23"/>
      <c r="Z1066" s="23"/>
      <c r="AA1066" s="28"/>
      <c r="AB1066" s="26"/>
      <c r="AC1066" s="26"/>
      <c r="AD1066" s="28"/>
      <c r="AE1066" s="28"/>
      <c r="AF1066" s="26"/>
      <c r="AG1066" s="26">
        <f>AF1066+P1066</f>
        <v>1875262.5</v>
      </c>
      <c r="AH1066" s="26">
        <f>AG1066</f>
        <v>1875262.5</v>
      </c>
      <c r="AI1066" s="26">
        <v>50000000</v>
      </c>
      <c r="AJ1066" s="26">
        <f>IF((AI1066-AH1066) &gt; 1,0,IF((AI1066-AH1066)&lt;0,AH1066-AI1066,AI1066-AH1066))</f>
        <v>0</v>
      </c>
      <c r="AK1066" s="26">
        <v>0.01</v>
      </c>
      <c r="AL1066" s="26">
        <f>AJ1066*(AK1066/100)</f>
        <v>0</v>
      </c>
    </row>
    <row r="1067" spans="1:39" x14ac:dyDescent="0.25">
      <c r="A1067" s="23"/>
      <c r="B1067" s="24"/>
      <c r="C1067" s="23"/>
      <c r="D1067" s="23"/>
      <c r="E1067" s="23"/>
      <c r="F1067" s="23"/>
      <c r="G1067" s="24"/>
      <c r="H1067" s="23"/>
      <c r="I1067" s="23"/>
      <c r="J1067" s="23">
        <v>0</v>
      </c>
      <c r="K1067" s="23">
        <v>0</v>
      </c>
      <c r="L1067" s="23">
        <v>63</v>
      </c>
      <c r="M1067" s="23" t="s">
        <v>59</v>
      </c>
      <c r="N1067" s="25">
        <f>((J1067*400)+(K1067*100))+L1067</f>
        <v>63</v>
      </c>
      <c r="O1067" s="26">
        <v>3950</v>
      </c>
      <c r="P1067" s="26">
        <f>N1067*O1067</f>
        <v>248850</v>
      </c>
      <c r="Q1067" s="23">
        <v>1</v>
      </c>
      <c r="R1067" s="23" t="s">
        <v>3351</v>
      </c>
      <c r="S1067" s="27" t="s">
        <v>3352</v>
      </c>
      <c r="T1067" s="23" t="s">
        <v>3353</v>
      </c>
      <c r="U1067" s="23" t="s">
        <v>3358</v>
      </c>
      <c r="V1067" s="24" t="s">
        <v>3359</v>
      </c>
      <c r="W1067" s="23" t="s">
        <v>48</v>
      </c>
      <c r="X1067" s="23" t="s">
        <v>49</v>
      </c>
      <c r="Y1067" s="23" t="s">
        <v>50</v>
      </c>
      <c r="Z1067" s="23">
        <v>252</v>
      </c>
      <c r="AA1067" s="28">
        <v>100</v>
      </c>
      <c r="AB1067" s="26">
        <v>8300</v>
      </c>
      <c r="AC1067" s="26">
        <f>Z1067*AB1067</f>
        <v>2091600</v>
      </c>
      <c r="AD1067" s="28">
        <v>31</v>
      </c>
      <c r="AE1067" s="28">
        <v>52</v>
      </c>
      <c r="AF1067" s="26">
        <f>(AC1067*(100-AE1067))/100</f>
        <v>1003968</v>
      </c>
      <c r="AG1067" s="26">
        <f>P1067+AF1067</f>
        <v>1252818</v>
      </c>
      <c r="AH1067" s="26">
        <f>(AG1067*AA1067)/100</f>
        <v>1252818</v>
      </c>
      <c r="AI1067" s="26">
        <v>50000000</v>
      </c>
      <c r="AJ1067" s="26">
        <f>IF((AI1067-AH1067) &gt; 1,0,IF((AI1067-AH1067)&lt;0,AH1067-AI1067,AI1067-AH1067))</f>
        <v>0</v>
      </c>
      <c r="AK1067" s="26">
        <v>0.02</v>
      </c>
      <c r="AL1067" s="26">
        <f>ROUND(AJ1067*(AK1067/100),2)</f>
        <v>0</v>
      </c>
      <c r="AM1067" s="3" t="s">
        <v>51</v>
      </c>
    </row>
    <row r="1068" spans="1:39" x14ac:dyDescent="0.25">
      <c r="A1068" s="23"/>
      <c r="B1068" s="24"/>
      <c r="C1068" s="23"/>
      <c r="D1068" s="23"/>
      <c r="E1068" s="23"/>
      <c r="F1068" s="23"/>
      <c r="G1068" s="24"/>
      <c r="H1068" s="23"/>
      <c r="I1068" s="23"/>
      <c r="J1068" s="23">
        <v>0</v>
      </c>
      <c r="K1068" s="23">
        <v>0</v>
      </c>
      <c r="L1068" s="23">
        <v>1.5</v>
      </c>
      <c r="M1068" s="23" t="s">
        <v>59</v>
      </c>
      <c r="N1068" s="25">
        <f>((J1068*400)+(K1068*100))+L1068</f>
        <v>1.5</v>
      </c>
      <c r="O1068" s="26">
        <v>3950</v>
      </c>
      <c r="P1068" s="26">
        <f>N1068*O1068</f>
        <v>5925</v>
      </c>
      <c r="Q1068" s="23">
        <v>1</v>
      </c>
      <c r="R1068" s="23" t="s">
        <v>3351</v>
      </c>
      <c r="S1068" s="27" t="s">
        <v>3352</v>
      </c>
      <c r="T1068" s="23" t="s">
        <v>3353</v>
      </c>
      <c r="U1068" s="23" t="s">
        <v>3358</v>
      </c>
      <c r="V1068" s="24" t="s">
        <v>3360</v>
      </c>
      <c r="W1068" s="23" t="s">
        <v>53</v>
      </c>
      <c r="X1068" s="23" t="s">
        <v>49</v>
      </c>
      <c r="Y1068" s="23" t="s">
        <v>50</v>
      </c>
      <c r="Z1068" s="23">
        <v>6</v>
      </c>
      <c r="AA1068" s="28">
        <v>100</v>
      </c>
      <c r="AB1068" s="26">
        <v>2750</v>
      </c>
      <c r="AC1068" s="26">
        <f>Z1068*AB1068</f>
        <v>16500</v>
      </c>
      <c r="AD1068" s="28">
        <v>31</v>
      </c>
      <c r="AE1068" s="28">
        <v>52</v>
      </c>
      <c r="AF1068" s="26">
        <f>(AC1068*(100-AE1068))/100</f>
        <v>7920</v>
      </c>
      <c r="AG1068" s="26">
        <f>P1068+AF1068</f>
        <v>13845</v>
      </c>
      <c r="AH1068" s="26">
        <f>(AG1068*AA1068)/100</f>
        <v>13845</v>
      </c>
      <c r="AI1068" s="26">
        <v>50000000</v>
      </c>
      <c r="AJ1068" s="26">
        <f>IF((AI1068-AH1068) &gt; 1,0,IF((AI1068-AH1068)&lt;0,AH1068-AI1068,AI1068-AH1068))</f>
        <v>0</v>
      </c>
      <c r="AK1068" s="26">
        <v>0.02</v>
      </c>
      <c r="AL1068" s="26">
        <f>ROUND(AJ1068*(AK1068/100),2)</f>
        <v>0</v>
      </c>
      <c r="AM1068" s="3" t="s">
        <v>83</v>
      </c>
    </row>
    <row r="1069" spans="1:39" x14ac:dyDescent="0.25">
      <c r="A1069" s="23"/>
      <c r="B1069" s="24"/>
      <c r="C1069" s="23"/>
      <c r="D1069" s="23"/>
      <c r="E1069" s="23"/>
      <c r="F1069" s="23"/>
      <c r="G1069" s="24"/>
      <c r="H1069" s="23"/>
      <c r="I1069" s="23"/>
      <c r="J1069" s="23">
        <v>0</v>
      </c>
      <c r="K1069" s="23">
        <v>0</v>
      </c>
      <c r="L1069" s="23">
        <v>8.75</v>
      </c>
      <c r="M1069" s="23" t="s">
        <v>59</v>
      </c>
      <c r="N1069" s="25">
        <f>((J1069*400)+(K1069*100))+L1069</f>
        <v>8.75</v>
      </c>
      <c r="O1069" s="26">
        <v>3950</v>
      </c>
      <c r="P1069" s="26">
        <f>N1069*O1069</f>
        <v>34562.5</v>
      </c>
      <c r="Q1069" s="23">
        <v>1</v>
      </c>
      <c r="R1069" s="23" t="s">
        <v>3351</v>
      </c>
      <c r="S1069" s="27" t="s">
        <v>3352</v>
      </c>
      <c r="T1069" s="23" t="s">
        <v>3353</v>
      </c>
      <c r="U1069" s="23" t="s">
        <v>3358</v>
      </c>
      <c r="V1069" s="24" t="s">
        <v>3361</v>
      </c>
      <c r="W1069" s="23" t="s">
        <v>53</v>
      </c>
      <c r="X1069" s="23" t="s">
        <v>49</v>
      </c>
      <c r="Y1069" s="23" t="s">
        <v>50</v>
      </c>
      <c r="Z1069" s="23">
        <v>35</v>
      </c>
      <c r="AA1069" s="28">
        <v>100</v>
      </c>
      <c r="AB1069" s="26">
        <v>2750</v>
      </c>
      <c r="AC1069" s="26">
        <f>Z1069*AB1069</f>
        <v>96250</v>
      </c>
      <c r="AD1069" s="28">
        <v>7</v>
      </c>
      <c r="AE1069" s="28">
        <v>7</v>
      </c>
      <c r="AF1069" s="26">
        <f>(AC1069*(100-AE1069))/100</f>
        <v>89512.5</v>
      </c>
      <c r="AG1069" s="26">
        <f>P1069+AF1069</f>
        <v>124075</v>
      </c>
      <c r="AH1069" s="26">
        <f>(AG1069*AA1069)/100</f>
        <v>124075</v>
      </c>
      <c r="AI1069" s="26">
        <v>50000000</v>
      </c>
      <c r="AJ1069" s="26">
        <f>IF((AI1069-AH1069) &gt; 1,0,IF((AI1069-AH1069)&lt;0,AH1069-AI1069,AI1069-AH1069))</f>
        <v>0</v>
      </c>
      <c r="AK1069" s="26">
        <v>0.02</v>
      </c>
      <c r="AL1069" s="26">
        <f>ROUND(AJ1069*(AK1069/100),2)</f>
        <v>0</v>
      </c>
      <c r="AM1069" s="3" t="s">
        <v>83</v>
      </c>
    </row>
    <row r="1070" spans="1:39" x14ac:dyDescent="0.25">
      <c r="A1070" s="23"/>
      <c r="B1070" s="24"/>
      <c r="C1070" s="23"/>
      <c r="D1070" s="23"/>
      <c r="E1070" s="23"/>
      <c r="F1070" s="23"/>
      <c r="G1070" s="24"/>
      <c r="H1070" s="23"/>
      <c r="I1070" s="23"/>
      <c r="J1070" s="23"/>
      <c r="K1070" s="23"/>
      <c r="L1070" s="23"/>
      <c r="M1070" s="23"/>
      <c r="N1070" s="25"/>
      <c r="O1070" s="26"/>
      <c r="P1070" s="26"/>
      <c r="Q1070" s="23"/>
      <c r="R1070" s="23"/>
      <c r="S1070" s="27"/>
      <c r="T1070" s="23"/>
      <c r="U1070" s="23"/>
      <c r="V1070" s="24"/>
      <c r="W1070" s="23"/>
      <c r="X1070" s="23"/>
      <c r="Y1070" s="23"/>
      <c r="Z1070" s="23"/>
      <c r="AA1070" s="28"/>
      <c r="AB1070" s="26"/>
      <c r="AC1070" s="26"/>
      <c r="AD1070" s="28"/>
      <c r="AE1070" s="28"/>
      <c r="AF1070" s="26"/>
      <c r="AG1070" s="26" t="s">
        <v>60</v>
      </c>
      <c r="AH1070" s="26">
        <f>SUM(AH1066:AH1069)</f>
        <v>3266000.5</v>
      </c>
      <c r="AI1070" s="26"/>
      <c r="AJ1070" s="26">
        <f>SUM(AJ1066:AJ1069)</f>
        <v>0</v>
      </c>
      <c r="AK1070" s="26"/>
      <c r="AL1070" s="26">
        <f>SUM(AL1066:AL1069)</f>
        <v>0</v>
      </c>
    </row>
    <row r="1071" spans="1:39" x14ac:dyDescent="0.25">
      <c r="A1071" s="23" t="s">
        <v>3362</v>
      </c>
      <c r="B1071" s="24" t="s">
        <v>3363</v>
      </c>
      <c r="C1071" s="23" t="s">
        <v>3364</v>
      </c>
      <c r="D1071" s="23" t="s">
        <v>3365</v>
      </c>
      <c r="E1071" s="23">
        <v>421</v>
      </c>
      <c r="F1071" s="23" t="s">
        <v>3366</v>
      </c>
      <c r="G1071" s="24" t="s">
        <v>3367</v>
      </c>
      <c r="H1071" s="23" t="s">
        <v>43</v>
      </c>
      <c r="I1071" s="23" t="s">
        <v>3368</v>
      </c>
      <c r="J1071" s="23">
        <v>0</v>
      </c>
      <c r="K1071" s="23">
        <v>1</v>
      </c>
      <c r="L1071" s="23">
        <v>0</v>
      </c>
      <c r="M1071" s="23" t="s">
        <v>75</v>
      </c>
      <c r="N1071" s="25">
        <f>((J1071*400)+(K1071*100))+L1071</f>
        <v>100</v>
      </c>
      <c r="O1071" s="26">
        <v>4500</v>
      </c>
      <c r="P1071" s="26">
        <f>N1071*O1071</f>
        <v>450000</v>
      </c>
      <c r="Q1071" s="23"/>
      <c r="R1071" s="23"/>
      <c r="S1071" s="27"/>
      <c r="T1071" s="23"/>
      <c r="U1071" s="23"/>
      <c r="V1071" s="24"/>
      <c r="W1071" s="23"/>
      <c r="X1071" s="23"/>
      <c r="Y1071" s="23"/>
      <c r="Z1071" s="23"/>
      <c r="AA1071" s="28"/>
      <c r="AB1071" s="26"/>
      <c r="AC1071" s="26"/>
      <c r="AD1071" s="28"/>
      <c r="AE1071" s="28"/>
      <c r="AF1071" s="26"/>
      <c r="AG1071" s="26">
        <f>AF1071+P1071</f>
        <v>450000</v>
      </c>
      <c r="AH1071" s="26">
        <f>AG1071</f>
        <v>450000</v>
      </c>
      <c r="AI1071" s="26">
        <v>50000000</v>
      </c>
      <c r="AJ1071" s="26">
        <f>IF((AI1071-AH1071) &gt; 1,0,IF((AI1071-AH1071)&lt;0,AH1071-AI1071,AI1071-AH1071))</f>
        <v>0</v>
      </c>
      <c r="AK1071" s="26">
        <v>0.01</v>
      </c>
      <c r="AL1071" s="26">
        <f>AJ1071*(AK1071/100)</f>
        <v>0</v>
      </c>
    </row>
    <row r="1072" spans="1:39" x14ac:dyDescent="0.25">
      <c r="A1072" s="23"/>
      <c r="B1072" s="24"/>
      <c r="C1072" s="23"/>
      <c r="D1072" s="23"/>
      <c r="E1072" s="23">
        <v>422</v>
      </c>
      <c r="F1072" s="23" t="s">
        <v>3369</v>
      </c>
      <c r="G1072" s="24" t="s">
        <v>3370</v>
      </c>
      <c r="H1072" s="23" t="s">
        <v>43</v>
      </c>
      <c r="I1072" s="23" t="s">
        <v>3371</v>
      </c>
      <c r="J1072" s="23">
        <v>0</v>
      </c>
      <c r="K1072" s="23">
        <v>1</v>
      </c>
      <c r="L1072" s="23">
        <v>35</v>
      </c>
      <c r="M1072" s="23" t="s">
        <v>75</v>
      </c>
      <c r="N1072" s="25">
        <f>((J1072*400)+(K1072*100))+L1072</f>
        <v>135</v>
      </c>
      <c r="O1072" s="26">
        <v>4500</v>
      </c>
      <c r="P1072" s="26">
        <f>N1072*O1072</f>
        <v>607500</v>
      </c>
      <c r="Q1072" s="23"/>
      <c r="R1072" s="23"/>
      <c r="S1072" s="27"/>
      <c r="T1072" s="23"/>
      <c r="U1072" s="23"/>
      <c r="V1072" s="24"/>
      <c r="W1072" s="23"/>
      <c r="X1072" s="23"/>
      <c r="Y1072" s="23"/>
      <c r="Z1072" s="23"/>
      <c r="AA1072" s="28"/>
      <c r="AB1072" s="26"/>
      <c r="AC1072" s="26"/>
      <c r="AD1072" s="28"/>
      <c r="AE1072" s="28"/>
      <c r="AF1072" s="26"/>
      <c r="AG1072" s="26">
        <f>AF1072+P1072</f>
        <v>607500</v>
      </c>
      <c r="AH1072" s="26">
        <f>AG1072</f>
        <v>607500</v>
      </c>
      <c r="AI1072" s="26">
        <v>50000000</v>
      </c>
      <c r="AJ1072" s="26">
        <f>IF((AI1072-AH1072) &gt; 1,0,IF((AI1072-AH1072)&lt;0,AH1072-AI1072,AI1072-AH1072))</f>
        <v>0</v>
      </c>
      <c r="AK1072" s="26">
        <v>0.01</v>
      </c>
      <c r="AL1072" s="26">
        <f>AJ1072*(AK1072/100)</f>
        <v>0</v>
      </c>
    </row>
    <row r="1073" spans="1:39" x14ac:dyDescent="0.25">
      <c r="A1073" s="23"/>
      <c r="B1073" s="24"/>
      <c r="C1073" s="23"/>
      <c r="D1073" s="23"/>
      <c r="E1073" s="23">
        <v>423</v>
      </c>
      <c r="F1073" s="23" t="s">
        <v>3372</v>
      </c>
      <c r="G1073" s="24" t="s">
        <v>3373</v>
      </c>
      <c r="H1073" s="23" t="s">
        <v>43</v>
      </c>
      <c r="I1073" s="23" t="s">
        <v>3374</v>
      </c>
      <c r="J1073" s="23">
        <v>0</v>
      </c>
      <c r="K1073" s="23">
        <v>0</v>
      </c>
      <c r="L1073" s="23">
        <v>66</v>
      </c>
      <c r="M1073" s="23" t="s">
        <v>59</v>
      </c>
      <c r="N1073" s="25">
        <f>((J1073*400)+(K1073*100))+L1073</f>
        <v>66</v>
      </c>
      <c r="O1073" s="26">
        <v>5000</v>
      </c>
      <c r="P1073" s="26">
        <f>N1073*O1073</f>
        <v>330000</v>
      </c>
      <c r="Q1073" s="23">
        <v>1</v>
      </c>
      <c r="R1073" s="23" t="s">
        <v>3375</v>
      </c>
      <c r="S1073" s="27" t="s">
        <v>3376</v>
      </c>
      <c r="T1073" s="23" t="s">
        <v>3377</v>
      </c>
      <c r="U1073" s="23" t="s">
        <v>3378</v>
      </c>
      <c r="V1073" s="24" t="s">
        <v>3379</v>
      </c>
      <c r="W1073" s="23" t="s">
        <v>109</v>
      </c>
      <c r="X1073" s="23" t="s">
        <v>49</v>
      </c>
      <c r="Y1073" s="23" t="s">
        <v>50</v>
      </c>
      <c r="Z1073" s="23">
        <v>416</v>
      </c>
      <c r="AA1073" s="28">
        <v>100</v>
      </c>
      <c r="AB1073" s="26">
        <v>8150</v>
      </c>
      <c r="AC1073" s="26">
        <f>Z1073*AB1073</f>
        <v>3390400</v>
      </c>
      <c r="AD1073" s="28">
        <v>16</v>
      </c>
      <c r="AE1073" s="28">
        <v>22</v>
      </c>
      <c r="AF1073" s="26">
        <f>(AC1073*(100-AE1073))/100</f>
        <v>2644512</v>
      </c>
      <c r="AG1073" s="26">
        <f>P1073+AF1073</f>
        <v>2974512</v>
      </c>
      <c r="AH1073" s="26">
        <f>(AG1073*AA1073)/100</f>
        <v>2974512</v>
      </c>
      <c r="AI1073" s="26">
        <v>10000000</v>
      </c>
      <c r="AJ1073" s="26">
        <f>IF((AI1073-AH1073) &gt; 1,0,IF((AI1073-AH1073)&lt;0,AH1073-AI1073,AI1073-AH1073))</f>
        <v>0</v>
      </c>
      <c r="AK1073" s="26">
        <v>0.02</v>
      </c>
      <c r="AL1073" s="26">
        <f>ROUND(AJ1073*(AK1073/100),2)</f>
        <v>0</v>
      </c>
      <c r="AM1073" s="3" t="s">
        <v>110</v>
      </c>
    </row>
    <row r="1074" spans="1:39" x14ac:dyDescent="0.25">
      <c r="A1074" s="23"/>
      <c r="B1074" s="24"/>
      <c r="C1074" s="23"/>
      <c r="D1074" s="23"/>
      <c r="E1074" s="23"/>
      <c r="F1074" s="23"/>
      <c r="G1074" s="24"/>
      <c r="H1074" s="23"/>
      <c r="I1074" s="23"/>
      <c r="J1074" s="23">
        <v>0</v>
      </c>
      <c r="K1074" s="23">
        <v>0</v>
      </c>
      <c r="L1074" s="23">
        <v>6</v>
      </c>
      <c r="M1074" s="23" t="s">
        <v>59</v>
      </c>
      <c r="N1074" s="25">
        <f>((J1074*400)+(K1074*100))+L1074</f>
        <v>6</v>
      </c>
      <c r="O1074" s="26">
        <v>5000</v>
      </c>
      <c r="P1074" s="26">
        <f>N1074*O1074</f>
        <v>30000</v>
      </c>
      <c r="Q1074" s="23">
        <v>1</v>
      </c>
      <c r="R1074" s="23" t="s">
        <v>3375</v>
      </c>
      <c r="S1074" s="27" t="s">
        <v>3376</v>
      </c>
      <c r="T1074" s="23" t="s">
        <v>3377</v>
      </c>
      <c r="U1074" s="23" t="s">
        <v>3378</v>
      </c>
      <c r="V1074" s="24" t="s">
        <v>3380</v>
      </c>
      <c r="W1074" s="23" t="s">
        <v>53</v>
      </c>
      <c r="X1074" s="23" t="s">
        <v>49</v>
      </c>
      <c r="Y1074" s="23" t="s">
        <v>50</v>
      </c>
      <c r="Z1074" s="23">
        <v>24</v>
      </c>
      <c r="AA1074" s="28">
        <v>100</v>
      </c>
      <c r="AB1074" s="26">
        <v>2750</v>
      </c>
      <c r="AC1074" s="26">
        <f>Z1074*AB1074</f>
        <v>66000</v>
      </c>
      <c r="AD1074" s="28">
        <v>16</v>
      </c>
      <c r="AE1074" s="28">
        <v>22</v>
      </c>
      <c r="AF1074" s="26">
        <f>(AC1074*(100-AE1074))/100</f>
        <v>51480</v>
      </c>
      <c r="AG1074" s="26">
        <f>P1074+AF1074</f>
        <v>81480</v>
      </c>
      <c r="AH1074" s="26">
        <f>(AG1074*AA1074)/100</f>
        <v>81480</v>
      </c>
      <c r="AI1074" s="26">
        <v>10000000</v>
      </c>
      <c r="AJ1074" s="26">
        <f>IF((AI1074-AH1074) &gt; 1,0,IF((AI1074-AH1074)&lt;0,AH1074-AI1074,AI1074-AH1074))</f>
        <v>0</v>
      </c>
      <c r="AK1074" s="26">
        <v>0.02</v>
      </c>
      <c r="AL1074" s="26">
        <f>ROUND(AJ1074*(AK1074/100),2)</f>
        <v>0</v>
      </c>
      <c r="AM1074" s="3" t="s">
        <v>83</v>
      </c>
    </row>
    <row r="1075" spans="1:39" x14ac:dyDescent="0.25">
      <c r="A1075" s="23"/>
      <c r="B1075" s="24"/>
      <c r="C1075" s="23"/>
      <c r="D1075" s="23"/>
      <c r="E1075" s="23"/>
      <c r="F1075" s="23"/>
      <c r="G1075" s="24"/>
      <c r="H1075" s="23"/>
      <c r="I1075" s="23"/>
      <c r="J1075" s="23"/>
      <c r="K1075" s="23"/>
      <c r="L1075" s="23"/>
      <c r="M1075" s="23"/>
      <c r="N1075" s="25"/>
      <c r="O1075" s="26"/>
      <c r="P1075" s="26"/>
      <c r="Q1075" s="23"/>
      <c r="R1075" s="23"/>
      <c r="S1075" s="27"/>
      <c r="T1075" s="23"/>
      <c r="U1075" s="23"/>
      <c r="V1075" s="24"/>
      <c r="W1075" s="23"/>
      <c r="X1075" s="23"/>
      <c r="Y1075" s="23"/>
      <c r="Z1075" s="23"/>
      <c r="AA1075" s="28"/>
      <c r="AB1075" s="26"/>
      <c r="AC1075" s="26"/>
      <c r="AD1075" s="28"/>
      <c r="AE1075" s="28"/>
      <c r="AF1075" s="26"/>
      <c r="AG1075" s="26" t="s">
        <v>60</v>
      </c>
      <c r="AH1075" s="26">
        <f>SUM(AH1071:AH1074)</f>
        <v>4113492</v>
      </c>
      <c r="AI1075" s="26"/>
      <c r="AJ1075" s="26">
        <f>SUM(AJ1071:AJ1074)</f>
        <v>0</v>
      </c>
      <c r="AK1075" s="26"/>
      <c r="AL1075" s="26">
        <f>SUM(AL1071:AL1074)</f>
        <v>0</v>
      </c>
    </row>
    <row r="1076" spans="1:39" x14ac:dyDescent="0.25">
      <c r="A1076" s="23" t="s">
        <v>3381</v>
      </c>
      <c r="B1076" s="24" t="s">
        <v>3382</v>
      </c>
      <c r="C1076" s="23" t="s">
        <v>3383</v>
      </c>
      <c r="D1076" s="23" t="s">
        <v>3384</v>
      </c>
      <c r="E1076" s="23">
        <v>424</v>
      </c>
      <c r="F1076" s="23" t="s">
        <v>3385</v>
      </c>
      <c r="G1076" s="24" t="s">
        <v>3386</v>
      </c>
      <c r="H1076" s="23" t="s">
        <v>43</v>
      </c>
      <c r="I1076" s="23" t="s">
        <v>3387</v>
      </c>
      <c r="J1076" s="23">
        <v>1</v>
      </c>
      <c r="K1076" s="23">
        <v>1</v>
      </c>
      <c r="L1076" s="23">
        <v>60.5</v>
      </c>
      <c r="M1076" s="23" t="s">
        <v>75</v>
      </c>
      <c r="N1076" s="25">
        <f>((J1076*400)+(K1076*100))+L1076</f>
        <v>560.5</v>
      </c>
      <c r="O1076" s="26">
        <v>3950</v>
      </c>
      <c r="P1076" s="26">
        <f>N1076*O1076</f>
        <v>2213975</v>
      </c>
      <c r="Q1076" s="23"/>
      <c r="R1076" s="23"/>
      <c r="S1076" s="27"/>
      <c r="T1076" s="23"/>
      <c r="U1076" s="23"/>
      <c r="V1076" s="24"/>
      <c r="W1076" s="23"/>
      <c r="X1076" s="23"/>
      <c r="Y1076" s="23"/>
      <c r="Z1076" s="23"/>
      <c r="AA1076" s="28"/>
      <c r="AB1076" s="26"/>
      <c r="AC1076" s="26"/>
      <c r="AD1076" s="28"/>
      <c r="AE1076" s="28"/>
      <c r="AF1076" s="26"/>
      <c r="AG1076" s="26">
        <f>AF1076+P1076</f>
        <v>2213975</v>
      </c>
      <c r="AH1076" s="26">
        <f>AG1076</f>
        <v>2213975</v>
      </c>
      <c r="AI1076" s="26">
        <v>50000000</v>
      </c>
      <c r="AJ1076" s="26">
        <f>IF((AI1076-AH1076) &gt; 1,0,IF((AI1076-AH1076)&lt;0,AH1076-AI1076,AI1076-AH1076))</f>
        <v>0</v>
      </c>
      <c r="AK1076" s="26">
        <v>0.01</v>
      </c>
      <c r="AL1076" s="26">
        <f>AJ1076*(AK1076/100)</f>
        <v>0</v>
      </c>
    </row>
    <row r="1077" spans="1:39" x14ac:dyDescent="0.25">
      <c r="A1077" s="23"/>
      <c r="B1077" s="24"/>
      <c r="C1077" s="23"/>
      <c r="D1077" s="23"/>
      <c r="E1077" s="23"/>
      <c r="F1077" s="23"/>
      <c r="G1077" s="24"/>
      <c r="H1077" s="23"/>
      <c r="I1077" s="23"/>
      <c r="J1077" s="23">
        <v>0</v>
      </c>
      <c r="K1077" s="23">
        <v>0</v>
      </c>
      <c r="L1077" s="23">
        <v>39.5</v>
      </c>
      <c r="M1077" s="23" t="s">
        <v>59</v>
      </c>
      <c r="N1077" s="25">
        <f>((J1077*400)+(K1077*100))+L1077</f>
        <v>39.5</v>
      </c>
      <c r="O1077" s="26">
        <v>3950</v>
      </c>
      <c r="P1077" s="26">
        <f>N1077*O1077</f>
        <v>156025</v>
      </c>
      <c r="Q1077" s="23">
        <v>1</v>
      </c>
      <c r="R1077" s="23" t="s">
        <v>3381</v>
      </c>
      <c r="S1077" s="27" t="s">
        <v>3382</v>
      </c>
      <c r="T1077" s="23" t="s">
        <v>3383</v>
      </c>
      <c r="U1077" s="23" t="s">
        <v>3388</v>
      </c>
      <c r="V1077" s="24" t="s">
        <v>3389</v>
      </c>
      <c r="W1077" s="23" t="s">
        <v>109</v>
      </c>
      <c r="X1077" s="23" t="s">
        <v>49</v>
      </c>
      <c r="Y1077" s="23" t="s">
        <v>50</v>
      </c>
      <c r="Z1077" s="23">
        <v>268</v>
      </c>
      <c r="AA1077" s="28">
        <v>100</v>
      </c>
      <c r="AB1077" s="26">
        <v>8150</v>
      </c>
      <c r="AC1077" s="26">
        <f>Z1077*AB1077</f>
        <v>2184200</v>
      </c>
      <c r="AD1077" s="28">
        <v>8</v>
      </c>
      <c r="AE1077" s="28">
        <v>8</v>
      </c>
      <c r="AF1077" s="26">
        <f>(AC1077*(100-AE1077))/100</f>
        <v>2009464</v>
      </c>
      <c r="AG1077" s="26">
        <f>P1077+AF1077</f>
        <v>2165489</v>
      </c>
      <c r="AH1077" s="26">
        <f>(AG1077*AA1077)/100</f>
        <v>2165489</v>
      </c>
      <c r="AI1077" s="26">
        <v>50000000</v>
      </c>
      <c r="AJ1077" s="26">
        <f>IF((AI1077-AH1077) &gt; 1,0,IF((AI1077-AH1077)&lt;0,AH1077-AI1077,AI1077-AH1077))</f>
        <v>0</v>
      </c>
      <c r="AK1077" s="26">
        <v>0.02</v>
      </c>
      <c r="AL1077" s="26">
        <f>ROUND(AJ1077*(AK1077/100),2)</f>
        <v>0</v>
      </c>
      <c r="AM1077" s="3" t="s">
        <v>110</v>
      </c>
    </row>
    <row r="1078" spans="1:39" x14ac:dyDescent="0.25">
      <c r="A1078" s="23"/>
      <c r="B1078" s="24"/>
      <c r="C1078" s="23"/>
      <c r="D1078" s="23"/>
      <c r="E1078" s="23">
        <v>425</v>
      </c>
      <c r="F1078" s="23" t="s">
        <v>3390</v>
      </c>
      <c r="G1078" s="24" t="s">
        <v>3391</v>
      </c>
      <c r="H1078" s="23" t="s">
        <v>43</v>
      </c>
      <c r="I1078" s="23" t="s">
        <v>3392</v>
      </c>
      <c r="J1078" s="23">
        <v>2</v>
      </c>
      <c r="K1078" s="23">
        <v>2</v>
      </c>
      <c r="L1078" s="23">
        <v>95</v>
      </c>
      <c r="M1078" s="23" t="s">
        <v>75</v>
      </c>
      <c r="N1078" s="25">
        <f>((J1078*400)+(K1078*100))+L1078</f>
        <v>1095</v>
      </c>
      <c r="O1078" s="26">
        <v>8750</v>
      </c>
      <c r="P1078" s="26">
        <f>N1078*O1078</f>
        <v>9581250</v>
      </c>
      <c r="Q1078" s="23"/>
      <c r="R1078" s="23"/>
      <c r="S1078" s="27"/>
      <c r="T1078" s="23"/>
      <c r="U1078" s="23"/>
      <c r="V1078" s="24"/>
      <c r="W1078" s="23"/>
      <c r="X1078" s="23"/>
      <c r="Y1078" s="23"/>
      <c r="Z1078" s="23"/>
      <c r="AA1078" s="28"/>
      <c r="AB1078" s="26"/>
      <c r="AC1078" s="26"/>
      <c r="AD1078" s="28"/>
      <c r="AE1078" s="28"/>
      <c r="AF1078" s="26"/>
      <c r="AG1078" s="26">
        <f>AF1078+P1078</f>
        <v>9581250</v>
      </c>
      <c r="AH1078" s="26">
        <f>AG1078</f>
        <v>9581250</v>
      </c>
      <c r="AI1078" s="26">
        <v>50000000</v>
      </c>
      <c r="AJ1078" s="26">
        <f>IF((AI1078-AH1078) &gt; 1,0,IF((AI1078-AH1078)&lt;0,AH1078-AI1078,AI1078-AH1078))</f>
        <v>0</v>
      </c>
      <c r="AK1078" s="26">
        <v>0.01</v>
      </c>
      <c r="AL1078" s="26">
        <f>AJ1078*(AK1078/100)</f>
        <v>0</v>
      </c>
    </row>
    <row r="1079" spans="1:39" x14ac:dyDescent="0.25">
      <c r="A1079" s="23"/>
      <c r="B1079" s="24"/>
      <c r="C1079" s="23"/>
      <c r="D1079" s="23"/>
      <c r="E1079" s="23"/>
      <c r="F1079" s="23"/>
      <c r="G1079" s="24"/>
      <c r="H1079" s="23"/>
      <c r="I1079" s="23"/>
      <c r="J1079" s="23"/>
      <c r="K1079" s="23"/>
      <c r="L1079" s="23"/>
      <c r="M1079" s="23"/>
      <c r="N1079" s="25"/>
      <c r="O1079" s="26"/>
      <c r="P1079" s="26"/>
      <c r="Q1079" s="23"/>
      <c r="R1079" s="23"/>
      <c r="S1079" s="27"/>
      <c r="T1079" s="23"/>
      <c r="U1079" s="23"/>
      <c r="V1079" s="24"/>
      <c r="W1079" s="23"/>
      <c r="X1079" s="23"/>
      <c r="Y1079" s="23"/>
      <c r="Z1079" s="23"/>
      <c r="AA1079" s="28"/>
      <c r="AB1079" s="26"/>
      <c r="AC1079" s="26"/>
      <c r="AD1079" s="28"/>
      <c r="AE1079" s="28"/>
      <c r="AF1079" s="26"/>
      <c r="AG1079" s="26" t="s">
        <v>60</v>
      </c>
      <c r="AH1079" s="26">
        <f>SUM(AH1076:AH1078)</f>
        <v>13960714</v>
      </c>
      <c r="AI1079" s="26"/>
      <c r="AJ1079" s="26">
        <f>SUM(AJ1076:AJ1078)</f>
        <v>0</v>
      </c>
      <c r="AK1079" s="26"/>
      <c r="AL1079" s="26">
        <f>SUM(AL1076:AL1078)</f>
        <v>0</v>
      </c>
    </row>
    <row r="1080" spans="1:39" x14ac:dyDescent="0.25">
      <c r="A1080" s="23" t="s">
        <v>3393</v>
      </c>
      <c r="B1080" s="24" t="s">
        <v>3394</v>
      </c>
      <c r="C1080" s="23" t="s">
        <v>3395</v>
      </c>
      <c r="D1080" s="23" t="s">
        <v>3396</v>
      </c>
      <c r="E1080" s="23">
        <v>426</v>
      </c>
      <c r="F1080" s="23" t="s">
        <v>3397</v>
      </c>
      <c r="G1080" s="24" t="s">
        <v>3398</v>
      </c>
      <c r="H1080" s="23" t="s">
        <v>43</v>
      </c>
      <c r="I1080" s="23" t="s">
        <v>3399</v>
      </c>
      <c r="J1080" s="23">
        <v>2</v>
      </c>
      <c r="K1080" s="23">
        <v>0</v>
      </c>
      <c r="L1080" s="23">
        <v>26</v>
      </c>
      <c r="M1080" s="23" t="s">
        <v>75</v>
      </c>
      <c r="N1080" s="25">
        <f>((J1080*400)+(K1080*100))+L1080</f>
        <v>826</v>
      </c>
      <c r="O1080" s="26">
        <v>3950</v>
      </c>
      <c r="P1080" s="26">
        <f>N1080*O1080</f>
        <v>3262700</v>
      </c>
      <c r="Q1080" s="23"/>
      <c r="R1080" s="23"/>
      <c r="S1080" s="27"/>
      <c r="T1080" s="23"/>
      <c r="U1080" s="23"/>
      <c r="V1080" s="24"/>
      <c r="W1080" s="23"/>
      <c r="X1080" s="23"/>
      <c r="Y1080" s="23"/>
      <c r="Z1080" s="23"/>
      <c r="AA1080" s="28"/>
      <c r="AB1080" s="26"/>
      <c r="AC1080" s="26"/>
      <c r="AD1080" s="28"/>
      <c r="AE1080" s="28"/>
      <c r="AF1080" s="26"/>
      <c r="AG1080" s="26">
        <f>AF1080+P1080</f>
        <v>3262700</v>
      </c>
      <c r="AH1080" s="26">
        <f>AG1080</f>
        <v>3262700</v>
      </c>
      <c r="AI1080" s="26">
        <v>50000000</v>
      </c>
      <c r="AJ1080" s="26">
        <f>IF((AI1080-AH1080) &gt; 1,0,IF((AI1080-AH1080)&lt;0,AH1080-AI1080,AI1080-AH1080))</f>
        <v>0</v>
      </c>
      <c r="AK1080" s="26">
        <v>0.01</v>
      </c>
      <c r="AL1080" s="26">
        <f>AJ1080*(AK1080/100)</f>
        <v>0</v>
      </c>
    </row>
    <row r="1081" spans="1:39" x14ac:dyDescent="0.25">
      <c r="A1081" s="23"/>
      <c r="B1081" s="24"/>
      <c r="C1081" s="23"/>
      <c r="D1081" s="23"/>
      <c r="E1081" s="23"/>
      <c r="F1081" s="23"/>
      <c r="G1081" s="24"/>
      <c r="H1081" s="23"/>
      <c r="I1081" s="23"/>
      <c r="J1081" s="23">
        <v>0</v>
      </c>
      <c r="K1081" s="23">
        <v>0</v>
      </c>
      <c r="L1081" s="23">
        <v>30</v>
      </c>
      <c r="M1081" s="23" t="s">
        <v>76</v>
      </c>
      <c r="N1081" s="25">
        <f>((J1081*400)+(K1081*100))+L1081</f>
        <v>30</v>
      </c>
      <c r="O1081" s="26">
        <v>3950</v>
      </c>
      <c r="P1081" s="26">
        <f>N1081*O1081</f>
        <v>118500</v>
      </c>
      <c r="Q1081" s="23">
        <v>1</v>
      </c>
      <c r="R1081" s="23" t="s">
        <v>3393</v>
      </c>
      <c r="S1081" s="27" t="s">
        <v>3394</v>
      </c>
      <c r="T1081" s="23" t="s">
        <v>3395</v>
      </c>
      <c r="U1081" s="23" t="s">
        <v>3400</v>
      </c>
      <c r="V1081" s="24" t="s">
        <v>3401</v>
      </c>
      <c r="W1081" s="23" t="s">
        <v>349</v>
      </c>
      <c r="X1081" s="23" t="s">
        <v>143</v>
      </c>
      <c r="Y1081" s="23" t="s">
        <v>81</v>
      </c>
      <c r="Z1081" s="23">
        <v>120</v>
      </c>
      <c r="AA1081" s="28">
        <v>100</v>
      </c>
      <c r="AB1081" s="26">
        <v>8150</v>
      </c>
      <c r="AC1081" s="26">
        <f>Z1081*AB1081</f>
        <v>978000</v>
      </c>
      <c r="AD1081" s="28">
        <v>3</v>
      </c>
      <c r="AE1081" s="28">
        <v>6</v>
      </c>
      <c r="AF1081" s="26">
        <f>(AC1081*(100-AE1081))/100</f>
        <v>919320</v>
      </c>
      <c r="AG1081" s="26">
        <f>P1081+AF1081</f>
        <v>1037820</v>
      </c>
      <c r="AH1081" s="26">
        <f>(AG1081*AA1081)/100</f>
        <v>1037820</v>
      </c>
      <c r="AI1081" s="26">
        <v>0</v>
      </c>
      <c r="AJ1081" s="26">
        <f>IF((AI1081-AH1081) &gt; 1,0,IF((AI1081-AH1081)&lt;0,AH1081-AI1081,AI1081-AH1081))</f>
        <v>1037820</v>
      </c>
      <c r="AK1081" s="26">
        <v>0.02</v>
      </c>
      <c r="AL1081" s="26">
        <f>ROUND(AJ1081*(AK1081/100),2)</f>
        <v>207.56</v>
      </c>
      <c r="AM1081" s="3" t="s">
        <v>51</v>
      </c>
    </row>
    <row r="1082" spans="1:39" x14ac:dyDescent="0.25">
      <c r="A1082" s="23"/>
      <c r="B1082" s="24"/>
      <c r="C1082" s="23"/>
      <c r="D1082" s="23"/>
      <c r="E1082" s="23"/>
      <c r="F1082" s="23"/>
      <c r="G1082" s="24"/>
      <c r="H1082" s="23"/>
      <c r="I1082" s="23"/>
      <c r="J1082" s="23"/>
      <c r="K1082" s="23"/>
      <c r="L1082" s="23"/>
      <c r="M1082" s="23"/>
      <c r="N1082" s="25"/>
      <c r="O1082" s="26"/>
      <c r="P1082" s="26"/>
      <c r="Q1082" s="23"/>
      <c r="R1082" s="23"/>
      <c r="S1082" s="27"/>
      <c r="T1082" s="23"/>
      <c r="U1082" s="23"/>
      <c r="V1082" s="24"/>
      <c r="W1082" s="23"/>
      <c r="X1082" s="23"/>
      <c r="Y1082" s="23"/>
      <c r="Z1082" s="23"/>
      <c r="AA1082" s="28"/>
      <c r="AB1082" s="26"/>
      <c r="AC1082" s="26"/>
      <c r="AD1082" s="28"/>
      <c r="AE1082" s="28"/>
      <c r="AF1082" s="26"/>
      <c r="AG1082" s="26" t="s">
        <v>60</v>
      </c>
      <c r="AH1082" s="26">
        <f>SUM(AH1080:AH1081)</f>
        <v>4300520</v>
      </c>
      <c r="AI1082" s="26"/>
      <c r="AJ1082" s="26">
        <f>SUM(AJ1080:AJ1081)</f>
        <v>1037820</v>
      </c>
      <c r="AK1082" s="26"/>
      <c r="AL1082" s="26">
        <f>SUM(AL1080:AL1081)</f>
        <v>207.56</v>
      </c>
    </row>
    <row r="1083" spans="1:39" x14ac:dyDescent="0.25">
      <c r="A1083" s="23" t="s">
        <v>3402</v>
      </c>
      <c r="B1083" s="24" t="s">
        <v>3403</v>
      </c>
      <c r="C1083" s="23" t="s">
        <v>3404</v>
      </c>
      <c r="D1083" s="23" t="s">
        <v>3405</v>
      </c>
      <c r="E1083" s="23">
        <v>427</v>
      </c>
      <c r="F1083" s="23" t="s">
        <v>3406</v>
      </c>
      <c r="G1083" s="24" t="s">
        <v>3407</v>
      </c>
      <c r="H1083" s="23" t="s">
        <v>43</v>
      </c>
      <c r="I1083" s="23" t="s">
        <v>3408</v>
      </c>
      <c r="J1083" s="23">
        <v>7</v>
      </c>
      <c r="K1083" s="23">
        <v>1</v>
      </c>
      <c r="L1083" s="23">
        <v>46.5</v>
      </c>
      <c r="M1083" s="23" t="s">
        <v>75</v>
      </c>
      <c r="N1083" s="25">
        <f>((J1083*400)+(K1083*100))+L1083</f>
        <v>2946.5</v>
      </c>
      <c r="O1083" s="26">
        <v>3750</v>
      </c>
      <c r="P1083" s="26">
        <f>N1083*O1083</f>
        <v>11049375</v>
      </c>
      <c r="Q1083" s="23"/>
      <c r="R1083" s="23"/>
      <c r="S1083" s="27"/>
      <c r="T1083" s="23"/>
      <c r="U1083" s="23"/>
      <c r="V1083" s="24"/>
      <c r="W1083" s="23"/>
      <c r="X1083" s="23"/>
      <c r="Y1083" s="23"/>
      <c r="Z1083" s="23"/>
      <c r="AA1083" s="28"/>
      <c r="AB1083" s="26"/>
      <c r="AC1083" s="26"/>
      <c r="AD1083" s="28"/>
      <c r="AE1083" s="28"/>
      <c r="AF1083" s="26"/>
      <c r="AG1083" s="26">
        <f>AF1083+P1083</f>
        <v>11049375</v>
      </c>
      <c r="AH1083" s="26">
        <f>AG1083</f>
        <v>11049375</v>
      </c>
      <c r="AI1083" s="26">
        <v>50000000</v>
      </c>
      <c r="AJ1083" s="26">
        <f>IF((AI1083-AH1083) &gt; 1,0,IF((AI1083-AH1083)&lt;0,AH1083-AI1083,AI1083-AH1083))</f>
        <v>0</v>
      </c>
      <c r="AK1083" s="26">
        <v>0.01</v>
      </c>
      <c r="AL1083" s="26">
        <f>AJ1083*(AK1083/100)</f>
        <v>0</v>
      </c>
    </row>
    <row r="1084" spans="1:39" x14ac:dyDescent="0.25">
      <c r="A1084" s="23"/>
      <c r="B1084" s="24"/>
      <c r="C1084" s="23"/>
      <c r="D1084" s="23"/>
      <c r="E1084" s="23"/>
      <c r="F1084" s="23"/>
      <c r="G1084" s="24"/>
      <c r="H1084" s="23"/>
      <c r="I1084" s="23"/>
      <c r="J1084" s="23">
        <v>0</v>
      </c>
      <c r="K1084" s="23">
        <v>0</v>
      </c>
      <c r="L1084" s="23">
        <v>60</v>
      </c>
      <c r="M1084" s="23" t="s">
        <v>59</v>
      </c>
      <c r="N1084" s="25">
        <f>((J1084*400)+(K1084*100))+L1084</f>
        <v>60</v>
      </c>
      <c r="O1084" s="26">
        <v>3750</v>
      </c>
      <c r="P1084" s="26">
        <f>N1084*O1084</f>
        <v>225000</v>
      </c>
      <c r="Q1084" s="23">
        <v>1</v>
      </c>
      <c r="R1084" s="23" t="s">
        <v>3402</v>
      </c>
      <c r="S1084" s="27" t="s">
        <v>3403</v>
      </c>
      <c r="T1084" s="23" t="s">
        <v>3404</v>
      </c>
      <c r="U1084" s="23" t="s">
        <v>3409</v>
      </c>
      <c r="V1084" s="24" t="s">
        <v>3410</v>
      </c>
      <c r="W1084" s="23" t="s">
        <v>142</v>
      </c>
      <c r="X1084" s="23" t="s">
        <v>143</v>
      </c>
      <c r="Y1084" s="23" t="s">
        <v>50</v>
      </c>
      <c r="Z1084" s="23">
        <v>325</v>
      </c>
      <c r="AA1084" s="28">
        <v>100</v>
      </c>
      <c r="AB1084" s="26">
        <v>7950</v>
      </c>
      <c r="AC1084" s="26">
        <f>Z1084*AB1084</f>
        <v>2583750</v>
      </c>
      <c r="AD1084" s="28">
        <v>39</v>
      </c>
      <c r="AE1084" s="28">
        <v>85</v>
      </c>
      <c r="AF1084" s="26">
        <f>(AC1084*(100-AE1084))/100</f>
        <v>387562.5</v>
      </c>
      <c r="AG1084" s="26">
        <f>P1084+AF1084</f>
        <v>612562.5</v>
      </c>
      <c r="AH1084" s="26">
        <f>(AG1084*AA1084)/100</f>
        <v>612562.5</v>
      </c>
      <c r="AI1084" s="26">
        <v>50000000</v>
      </c>
      <c r="AJ1084" s="26">
        <f>IF((AI1084-AH1084) &gt; 1,0,IF((AI1084-AH1084)&lt;0,AH1084-AI1084,AI1084-AH1084))</f>
        <v>0</v>
      </c>
      <c r="AK1084" s="26">
        <v>0.02</v>
      </c>
      <c r="AL1084" s="26">
        <f>ROUND(AJ1084*(AK1084/100),2)</f>
        <v>0</v>
      </c>
      <c r="AM1084" s="3" t="s">
        <v>110</v>
      </c>
    </row>
    <row r="1085" spans="1:39" x14ac:dyDescent="0.25">
      <c r="A1085" s="23"/>
      <c r="B1085" s="24"/>
      <c r="C1085" s="23"/>
      <c r="D1085" s="23"/>
      <c r="E1085" s="23"/>
      <c r="F1085" s="23"/>
      <c r="G1085" s="24"/>
      <c r="H1085" s="23"/>
      <c r="I1085" s="23"/>
      <c r="J1085" s="23">
        <v>0</v>
      </c>
      <c r="K1085" s="23">
        <v>0</v>
      </c>
      <c r="L1085" s="23">
        <v>45.5</v>
      </c>
      <c r="M1085" s="23" t="s">
        <v>59</v>
      </c>
      <c r="N1085" s="25">
        <f>((J1085*400)+(K1085*100))+L1085</f>
        <v>45.5</v>
      </c>
      <c r="O1085" s="26">
        <v>3750</v>
      </c>
      <c r="P1085" s="26">
        <f>N1085*O1085</f>
        <v>170625</v>
      </c>
      <c r="Q1085" s="23">
        <v>1</v>
      </c>
      <c r="R1085" s="23" t="s">
        <v>3402</v>
      </c>
      <c r="S1085" s="27" t="s">
        <v>3403</v>
      </c>
      <c r="T1085" s="23" t="s">
        <v>3404</v>
      </c>
      <c r="U1085" s="23" t="s">
        <v>3409</v>
      </c>
      <c r="V1085" s="24" t="s">
        <v>3411</v>
      </c>
      <c r="W1085" s="23" t="s">
        <v>53</v>
      </c>
      <c r="X1085" s="23" t="s">
        <v>49</v>
      </c>
      <c r="Y1085" s="23" t="s">
        <v>50</v>
      </c>
      <c r="Z1085" s="23">
        <v>182</v>
      </c>
      <c r="AA1085" s="28">
        <v>100</v>
      </c>
      <c r="AB1085" s="26">
        <v>2750</v>
      </c>
      <c r="AC1085" s="26">
        <f>Z1085*AB1085</f>
        <v>500500</v>
      </c>
      <c r="AD1085" s="28">
        <v>39</v>
      </c>
      <c r="AE1085" s="28">
        <v>68</v>
      </c>
      <c r="AF1085" s="26">
        <f>(AC1085*(100-AE1085))/100</f>
        <v>160160</v>
      </c>
      <c r="AG1085" s="26">
        <f>P1085+AF1085</f>
        <v>330785</v>
      </c>
      <c r="AH1085" s="26">
        <f>(AG1085*AA1085)/100</f>
        <v>330785</v>
      </c>
      <c r="AI1085" s="26">
        <v>50000000</v>
      </c>
      <c r="AJ1085" s="26">
        <f>IF((AI1085-AH1085) &gt; 1,0,IF((AI1085-AH1085)&lt;0,AH1085-AI1085,AI1085-AH1085))</f>
        <v>0</v>
      </c>
      <c r="AK1085" s="26">
        <v>0.02</v>
      </c>
      <c r="AL1085" s="26">
        <f>ROUND(AJ1085*(AK1085/100),2)</f>
        <v>0</v>
      </c>
      <c r="AM1085" s="3" t="s">
        <v>83</v>
      </c>
    </row>
    <row r="1086" spans="1:39" x14ac:dyDescent="0.25">
      <c r="A1086" s="23"/>
      <c r="B1086" s="24"/>
      <c r="C1086" s="23"/>
      <c r="D1086" s="23"/>
      <c r="E1086" s="23"/>
      <c r="F1086" s="23"/>
      <c r="G1086" s="24"/>
      <c r="H1086" s="23"/>
      <c r="I1086" s="23"/>
      <c r="J1086" s="23"/>
      <c r="K1086" s="23"/>
      <c r="L1086" s="23"/>
      <c r="M1086" s="23"/>
      <c r="N1086" s="25"/>
      <c r="O1086" s="26"/>
      <c r="P1086" s="26"/>
      <c r="Q1086" s="23"/>
      <c r="R1086" s="23"/>
      <c r="S1086" s="27"/>
      <c r="T1086" s="23"/>
      <c r="U1086" s="23"/>
      <c r="V1086" s="24"/>
      <c r="W1086" s="23"/>
      <c r="X1086" s="23"/>
      <c r="Y1086" s="23"/>
      <c r="Z1086" s="23"/>
      <c r="AA1086" s="28"/>
      <c r="AB1086" s="26"/>
      <c r="AC1086" s="26"/>
      <c r="AD1086" s="28"/>
      <c r="AE1086" s="28"/>
      <c r="AF1086" s="26"/>
      <c r="AG1086" s="26" t="s">
        <v>60</v>
      </c>
      <c r="AH1086" s="26">
        <f>SUM(AH1083:AH1085)</f>
        <v>11992722.5</v>
      </c>
      <c r="AI1086" s="26"/>
      <c r="AJ1086" s="26">
        <f>SUM(AJ1083:AJ1085)</f>
        <v>0</v>
      </c>
      <c r="AK1086" s="26"/>
      <c r="AL1086" s="26">
        <f>SUM(AL1083:AL1085)</f>
        <v>0</v>
      </c>
    </row>
    <row r="1087" spans="1:39" x14ac:dyDescent="0.25">
      <c r="A1087" s="23" t="s">
        <v>3412</v>
      </c>
      <c r="B1087" s="24"/>
      <c r="C1087" s="23" t="s">
        <v>3413</v>
      </c>
      <c r="D1087" s="23" t="s">
        <v>2519</v>
      </c>
      <c r="E1087" s="23">
        <v>428</v>
      </c>
      <c r="F1087" s="23" t="s">
        <v>3414</v>
      </c>
      <c r="G1087" s="24" t="s">
        <v>3415</v>
      </c>
      <c r="H1087" s="23" t="s">
        <v>43</v>
      </c>
      <c r="I1087" s="23" t="s">
        <v>3416</v>
      </c>
      <c r="J1087" s="23">
        <v>0</v>
      </c>
      <c r="K1087" s="23">
        <v>1</v>
      </c>
      <c r="L1087" s="23">
        <v>2</v>
      </c>
      <c r="M1087" s="23" t="s">
        <v>91</v>
      </c>
      <c r="N1087" s="25">
        <f>((J1087*400)+(K1087*100))+L1087</f>
        <v>102</v>
      </c>
      <c r="O1087" s="26">
        <v>4500</v>
      </c>
      <c r="P1087" s="26">
        <f>N1087*O1087</f>
        <v>459000</v>
      </c>
      <c r="Q1087" s="23"/>
      <c r="R1087" s="23"/>
      <c r="S1087" s="27"/>
      <c r="T1087" s="23"/>
      <c r="U1087" s="23"/>
      <c r="V1087" s="24"/>
      <c r="W1087" s="23"/>
      <c r="X1087" s="23"/>
      <c r="Y1087" s="23"/>
      <c r="Z1087" s="23"/>
      <c r="AA1087" s="28"/>
      <c r="AB1087" s="26"/>
      <c r="AC1087" s="26"/>
      <c r="AD1087" s="28"/>
      <c r="AE1087" s="28"/>
      <c r="AF1087" s="26"/>
      <c r="AG1087" s="26">
        <f>AF1087+P1087</f>
        <v>459000</v>
      </c>
      <c r="AH1087" s="26">
        <f>AG1087</f>
        <v>459000</v>
      </c>
      <c r="AI1087" s="26">
        <v>0</v>
      </c>
      <c r="AJ1087" s="26">
        <f>IF((AI1087-AH1087) &gt; 1,0,IF((AI1087-AH1087)&lt;0,AH1087-AI1087,AI1087-AH1087))</f>
        <v>459000</v>
      </c>
      <c r="AK1087" s="26">
        <v>0.3</v>
      </c>
      <c r="AL1087" s="26">
        <f>AJ1087*(AK1087/100)</f>
        <v>1377</v>
      </c>
    </row>
    <row r="1088" spans="1:39" x14ac:dyDescent="0.25">
      <c r="A1088" s="23"/>
      <c r="B1088" s="24"/>
      <c r="C1088" s="23"/>
      <c r="D1088" s="23"/>
      <c r="E1088" s="23">
        <v>429</v>
      </c>
      <c r="F1088" s="23" t="s">
        <v>3417</v>
      </c>
      <c r="G1088" s="24" t="s">
        <v>3418</v>
      </c>
      <c r="H1088" s="23" t="s">
        <v>43</v>
      </c>
      <c r="I1088" s="23" t="s">
        <v>3419</v>
      </c>
      <c r="J1088" s="23">
        <v>0</v>
      </c>
      <c r="K1088" s="23">
        <v>0</v>
      </c>
      <c r="L1088" s="23">
        <v>25</v>
      </c>
      <c r="M1088" s="23" t="s">
        <v>75</v>
      </c>
      <c r="N1088" s="25">
        <f>((J1088*400)+(K1088*100))+L1088</f>
        <v>25</v>
      </c>
      <c r="O1088" s="26">
        <v>2000</v>
      </c>
      <c r="P1088" s="26">
        <f>N1088*O1088</f>
        <v>50000</v>
      </c>
      <c r="Q1088" s="23"/>
      <c r="R1088" s="23"/>
      <c r="S1088" s="27"/>
      <c r="T1088" s="23"/>
      <c r="U1088" s="23"/>
      <c r="V1088" s="24"/>
      <c r="W1088" s="23"/>
      <c r="X1088" s="23"/>
      <c r="Y1088" s="23"/>
      <c r="Z1088" s="23"/>
      <c r="AA1088" s="28"/>
      <c r="AB1088" s="26"/>
      <c r="AC1088" s="26"/>
      <c r="AD1088" s="28"/>
      <c r="AE1088" s="28"/>
      <c r="AF1088" s="26"/>
      <c r="AG1088" s="26">
        <f>AF1088+P1088</f>
        <v>50000</v>
      </c>
      <c r="AH1088" s="26">
        <f>AG1088</f>
        <v>50000</v>
      </c>
      <c r="AI1088" s="26">
        <v>0</v>
      </c>
      <c r="AJ1088" s="26">
        <f>IF((AI1088-AH1088) &gt; 1,0,IF((AI1088-AH1088)&lt;0,AH1088-AI1088,AI1088-AH1088))</f>
        <v>50000</v>
      </c>
      <c r="AK1088" s="26">
        <v>0.01</v>
      </c>
      <c r="AL1088" s="26">
        <f>AJ1088*(AK1088/100)</f>
        <v>5</v>
      </c>
    </row>
    <row r="1089" spans="1:39" x14ac:dyDescent="0.25">
      <c r="A1089" s="23"/>
      <c r="B1089" s="24"/>
      <c r="C1089" s="23"/>
      <c r="D1089" s="23"/>
      <c r="E1089" s="23">
        <v>430</v>
      </c>
      <c r="F1089" s="23" t="s">
        <v>3420</v>
      </c>
      <c r="G1089" s="24" t="s">
        <v>3421</v>
      </c>
      <c r="H1089" s="23" t="s">
        <v>43</v>
      </c>
      <c r="I1089" s="23" t="s">
        <v>3422</v>
      </c>
      <c r="J1089" s="23">
        <v>0</v>
      </c>
      <c r="K1089" s="23">
        <v>0</v>
      </c>
      <c r="L1089" s="23">
        <v>29</v>
      </c>
      <c r="M1089" s="23" t="s">
        <v>91</v>
      </c>
      <c r="N1089" s="25">
        <f>((J1089*400)+(K1089*100))+L1089</f>
        <v>29</v>
      </c>
      <c r="O1089" s="26">
        <v>2250</v>
      </c>
      <c r="P1089" s="26">
        <f>N1089*O1089</f>
        <v>65250</v>
      </c>
      <c r="Q1089" s="23"/>
      <c r="R1089" s="23"/>
      <c r="S1089" s="27"/>
      <c r="T1089" s="23"/>
      <c r="U1089" s="23"/>
      <c r="V1089" s="24"/>
      <c r="W1089" s="23"/>
      <c r="X1089" s="23"/>
      <c r="Y1089" s="23"/>
      <c r="Z1089" s="23"/>
      <c r="AA1089" s="28"/>
      <c r="AB1089" s="26"/>
      <c r="AC1089" s="26"/>
      <c r="AD1089" s="28"/>
      <c r="AE1089" s="28"/>
      <c r="AF1089" s="26"/>
      <c r="AG1089" s="26">
        <f>AF1089+P1089</f>
        <v>65250</v>
      </c>
      <c r="AH1089" s="26">
        <f>AG1089</f>
        <v>65250</v>
      </c>
      <c r="AI1089" s="26">
        <v>0</v>
      </c>
      <c r="AJ1089" s="26">
        <f>IF((AI1089-AH1089) &gt; 1,0,IF((AI1089-AH1089)&lt;0,AH1089-AI1089,AI1089-AH1089))</f>
        <v>65250</v>
      </c>
      <c r="AK1089" s="26">
        <v>0.3</v>
      </c>
      <c r="AL1089" s="26">
        <f>AJ1089*(AK1089/100)</f>
        <v>195.75</v>
      </c>
    </row>
    <row r="1090" spans="1:39" x14ac:dyDescent="0.25">
      <c r="A1090" s="23"/>
      <c r="B1090" s="24"/>
      <c r="C1090" s="23"/>
      <c r="D1090" s="23"/>
      <c r="E1090" s="23">
        <v>431</v>
      </c>
      <c r="F1090" s="23" t="s">
        <v>3423</v>
      </c>
      <c r="G1090" s="24" t="s">
        <v>3424</v>
      </c>
      <c r="H1090" s="23" t="s">
        <v>43</v>
      </c>
      <c r="I1090" s="23" t="s">
        <v>3425</v>
      </c>
      <c r="J1090" s="23">
        <v>0</v>
      </c>
      <c r="K1090" s="23">
        <v>1</v>
      </c>
      <c r="L1090" s="23">
        <v>52</v>
      </c>
      <c r="M1090" s="23" t="s">
        <v>91</v>
      </c>
      <c r="N1090" s="25">
        <f>((J1090*400)+(K1090*100))+L1090</f>
        <v>152</v>
      </c>
      <c r="O1090" s="26">
        <v>2250</v>
      </c>
      <c r="P1090" s="26">
        <f>N1090*O1090</f>
        <v>342000</v>
      </c>
      <c r="Q1090" s="23"/>
      <c r="R1090" s="23"/>
      <c r="S1090" s="27"/>
      <c r="T1090" s="23"/>
      <c r="U1090" s="23"/>
      <c r="V1090" s="24"/>
      <c r="W1090" s="23"/>
      <c r="X1090" s="23"/>
      <c r="Y1090" s="23"/>
      <c r="Z1090" s="23"/>
      <c r="AA1090" s="28"/>
      <c r="AB1090" s="26"/>
      <c r="AC1090" s="26"/>
      <c r="AD1090" s="28"/>
      <c r="AE1090" s="28"/>
      <c r="AF1090" s="26"/>
      <c r="AG1090" s="26">
        <f>AF1090+P1090</f>
        <v>342000</v>
      </c>
      <c r="AH1090" s="26">
        <f>AG1090</f>
        <v>342000</v>
      </c>
      <c r="AI1090" s="26">
        <v>0</v>
      </c>
      <c r="AJ1090" s="26">
        <f>IF((AI1090-AH1090) &gt; 1,0,IF((AI1090-AH1090)&lt;0,AH1090-AI1090,AI1090-AH1090))</f>
        <v>342000</v>
      </c>
      <c r="AK1090" s="26">
        <v>0.3</v>
      </c>
      <c r="AL1090" s="26">
        <f>AJ1090*(AK1090/100)</f>
        <v>1026</v>
      </c>
    </row>
    <row r="1091" spans="1:39" x14ac:dyDescent="0.25">
      <c r="A1091" s="23"/>
      <c r="B1091" s="24"/>
      <c r="C1091" s="23"/>
      <c r="D1091" s="23"/>
      <c r="E1091" s="23">
        <v>432</v>
      </c>
      <c r="F1091" s="23" t="s">
        <v>3426</v>
      </c>
      <c r="G1091" s="24" t="s">
        <v>3427</v>
      </c>
      <c r="H1091" s="23" t="s">
        <v>43</v>
      </c>
      <c r="I1091" s="23" t="s">
        <v>3428</v>
      </c>
      <c r="J1091" s="23">
        <v>0</v>
      </c>
      <c r="K1091" s="23">
        <v>0</v>
      </c>
      <c r="L1091" s="23">
        <v>47</v>
      </c>
      <c r="M1091" s="23" t="s">
        <v>75</v>
      </c>
      <c r="N1091" s="25">
        <f>((J1091*400)+(K1091*100))+L1091</f>
        <v>47</v>
      </c>
      <c r="O1091" s="26">
        <v>1000</v>
      </c>
      <c r="P1091" s="26">
        <f>N1091*O1091</f>
        <v>47000</v>
      </c>
      <c r="Q1091" s="23"/>
      <c r="R1091" s="23"/>
      <c r="S1091" s="27"/>
      <c r="T1091" s="23"/>
      <c r="U1091" s="23"/>
      <c r="V1091" s="24"/>
      <c r="W1091" s="23"/>
      <c r="X1091" s="23"/>
      <c r="Y1091" s="23"/>
      <c r="Z1091" s="23"/>
      <c r="AA1091" s="28"/>
      <c r="AB1091" s="26"/>
      <c r="AC1091" s="26"/>
      <c r="AD1091" s="28"/>
      <c r="AE1091" s="28"/>
      <c r="AF1091" s="26"/>
      <c r="AG1091" s="26">
        <f>AF1091+P1091</f>
        <v>47000</v>
      </c>
      <c r="AH1091" s="26">
        <f>AG1091</f>
        <v>47000</v>
      </c>
      <c r="AI1091" s="26">
        <v>0</v>
      </c>
      <c r="AJ1091" s="26">
        <f>IF((AI1091-AH1091) &gt; 1,0,IF((AI1091-AH1091)&lt;0,AH1091-AI1091,AI1091-AH1091))</f>
        <v>47000</v>
      </c>
      <c r="AK1091" s="26">
        <v>0.01</v>
      </c>
      <c r="AL1091" s="26">
        <f>AJ1091*(AK1091/100)</f>
        <v>4.7</v>
      </c>
    </row>
    <row r="1092" spans="1:39" x14ac:dyDescent="0.25">
      <c r="A1092" s="23"/>
      <c r="B1092" s="24"/>
      <c r="C1092" s="23"/>
      <c r="D1092" s="23"/>
      <c r="E1092" s="23"/>
      <c r="F1092" s="23"/>
      <c r="G1092" s="24"/>
      <c r="H1092" s="23"/>
      <c r="I1092" s="23"/>
      <c r="J1092" s="23"/>
      <c r="K1092" s="23"/>
      <c r="L1092" s="23"/>
      <c r="M1092" s="23"/>
      <c r="N1092" s="25"/>
      <c r="O1092" s="26"/>
      <c r="P1092" s="26"/>
      <c r="Q1092" s="23"/>
      <c r="R1092" s="23"/>
      <c r="S1092" s="27"/>
      <c r="T1092" s="23"/>
      <c r="U1092" s="23"/>
      <c r="V1092" s="24"/>
      <c r="W1092" s="23"/>
      <c r="X1092" s="23"/>
      <c r="Y1092" s="23"/>
      <c r="Z1092" s="23"/>
      <c r="AA1092" s="28"/>
      <c r="AB1092" s="26"/>
      <c r="AC1092" s="26"/>
      <c r="AD1092" s="28"/>
      <c r="AE1092" s="28"/>
      <c r="AF1092" s="26"/>
      <c r="AG1092" s="26" t="s">
        <v>60</v>
      </c>
      <c r="AH1092" s="26">
        <f>SUM(AH1087:AH1091)</f>
        <v>963250</v>
      </c>
      <c r="AI1092" s="26"/>
      <c r="AJ1092" s="26">
        <f>SUM(AJ1087:AJ1091)</f>
        <v>963250</v>
      </c>
      <c r="AK1092" s="26"/>
      <c r="AL1092" s="26">
        <f>SUM(AL1087:AL1091)</f>
        <v>2608.4499999999998</v>
      </c>
    </row>
    <row r="1093" spans="1:39" x14ac:dyDescent="0.25">
      <c r="A1093" s="23" t="s">
        <v>3429</v>
      </c>
      <c r="B1093" s="24" t="s">
        <v>3430</v>
      </c>
      <c r="C1093" s="23" t="s">
        <v>3431</v>
      </c>
      <c r="D1093" s="23" t="s">
        <v>3432</v>
      </c>
      <c r="E1093" s="23">
        <v>433</v>
      </c>
      <c r="F1093" s="23" t="s">
        <v>3433</v>
      </c>
      <c r="G1093" s="24" t="s">
        <v>3434</v>
      </c>
      <c r="H1093" s="23" t="s">
        <v>43</v>
      </c>
      <c r="I1093" s="23" t="s">
        <v>3435</v>
      </c>
      <c r="J1093" s="23">
        <v>0</v>
      </c>
      <c r="K1093" s="23">
        <v>1</v>
      </c>
      <c r="L1093" s="23">
        <v>76</v>
      </c>
      <c r="M1093" s="23" t="s">
        <v>75</v>
      </c>
      <c r="N1093" s="25">
        <f>((J1093*400)+(K1093*100))+L1093</f>
        <v>176</v>
      </c>
      <c r="O1093" s="26">
        <v>5000</v>
      </c>
      <c r="P1093" s="26">
        <f>N1093*O1093</f>
        <v>880000</v>
      </c>
      <c r="Q1093" s="23"/>
      <c r="R1093" s="23"/>
      <c r="S1093" s="27"/>
      <c r="T1093" s="23"/>
      <c r="U1093" s="23"/>
      <c r="V1093" s="24"/>
      <c r="W1093" s="23"/>
      <c r="X1093" s="23"/>
      <c r="Y1093" s="23"/>
      <c r="Z1093" s="23"/>
      <c r="AA1093" s="28"/>
      <c r="AB1093" s="26"/>
      <c r="AC1093" s="26"/>
      <c r="AD1093" s="28"/>
      <c r="AE1093" s="28"/>
      <c r="AF1093" s="26"/>
      <c r="AG1093" s="26">
        <f>AF1093+P1093</f>
        <v>880000</v>
      </c>
      <c r="AH1093" s="26">
        <f>AG1093</f>
        <v>880000</v>
      </c>
      <c r="AI1093" s="26">
        <v>50000000</v>
      </c>
      <c r="AJ1093" s="26">
        <f>IF((AI1093-AH1093) &gt; 1,0,IF((AI1093-AH1093)&lt;0,AH1093-AI1093,AI1093-AH1093))</f>
        <v>0</v>
      </c>
      <c r="AK1093" s="26">
        <v>0.01</v>
      </c>
      <c r="AL1093" s="26">
        <f>AJ1093*(AK1093/100)</f>
        <v>0</v>
      </c>
    </row>
    <row r="1094" spans="1:39" x14ac:dyDescent="0.25">
      <c r="A1094" s="23"/>
      <c r="B1094" s="24"/>
      <c r="C1094" s="23"/>
      <c r="D1094" s="23"/>
      <c r="E1094" s="23"/>
      <c r="F1094" s="23"/>
      <c r="G1094" s="24"/>
      <c r="H1094" s="23"/>
      <c r="I1094" s="23"/>
      <c r="J1094" s="23"/>
      <c r="K1094" s="23"/>
      <c r="L1094" s="23"/>
      <c r="M1094" s="23"/>
      <c r="N1094" s="25"/>
      <c r="O1094" s="26"/>
      <c r="P1094" s="26"/>
      <c r="Q1094" s="23"/>
      <c r="R1094" s="23"/>
      <c r="S1094" s="27"/>
      <c r="T1094" s="23"/>
      <c r="U1094" s="23"/>
      <c r="V1094" s="24"/>
      <c r="W1094" s="23"/>
      <c r="X1094" s="23"/>
      <c r="Y1094" s="23"/>
      <c r="Z1094" s="23"/>
      <c r="AA1094" s="28"/>
      <c r="AB1094" s="26"/>
      <c r="AC1094" s="26"/>
      <c r="AD1094" s="28"/>
      <c r="AE1094" s="28"/>
      <c r="AF1094" s="26"/>
      <c r="AG1094" s="26" t="s">
        <v>60</v>
      </c>
      <c r="AH1094" s="26">
        <f>AH1093</f>
        <v>880000</v>
      </c>
      <c r="AI1094" s="26"/>
      <c r="AJ1094" s="26">
        <f>AJ1093</f>
        <v>0</v>
      </c>
      <c r="AK1094" s="26"/>
      <c r="AL1094" s="26">
        <f>AL1093</f>
        <v>0</v>
      </c>
    </row>
    <row r="1095" spans="1:39" x14ac:dyDescent="0.25">
      <c r="A1095" s="23" t="s">
        <v>3436</v>
      </c>
      <c r="B1095" s="24" t="s">
        <v>3437</v>
      </c>
      <c r="C1095" s="23" t="s">
        <v>3438</v>
      </c>
      <c r="D1095" s="23" t="s">
        <v>2828</v>
      </c>
      <c r="E1095" s="23">
        <v>434</v>
      </c>
      <c r="F1095" s="23" t="s">
        <v>3439</v>
      </c>
      <c r="G1095" s="24" t="s">
        <v>3440</v>
      </c>
      <c r="H1095" s="23" t="s">
        <v>43</v>
      </c>
      <c r="I1095" s="23" t="s">
        <v>3441</v>
      </c>
      <c r="J1095" s="23">
        <v>0</v>
      </c>
      <c r="K1095" s="23">
        <v>3</v>
      </c>
      <c r="L1095" s="23">
        <v>68</v>
      </c>
      <c r="M1095" s="23" t="s">
        <v>59</v>
      </c>
      <c r="N1095" s="25">
        <f>((J1095*400)+(K1095*100))+L1095</f>
        <v>368</v>
      </c>
      <c r="O1095" s="26">
        <v>2250</v>
      </c>
      <c r="P1095" s="26">
        <f>N1095*O1095</f>
        <v>828000</v>
      </c>
      <c r="Q1095" s="23"/>
      <c r="R1095" s="23"/>
      <c r="S1095" s="27"/>
      <c r="T1095" s="23"/>
      <c r="U1095" s="23"/>
      <c r="V1095" s="24"/>
      <c r="W1095" s="23"/>
      <c r="X1095" s="23"/>
      <c r="Y1095" s="23"/>
      <c r="Z1095" s="23"/>
      <c r="AA1095" s="28"/>
      <c r="AB1095" s="26"/>
      <c r="AC1095" s="26"/>
      <c r="AD1095" s="28"/>
      <c r="AE1095" s="28"/>
      <c r="AF1095" s="26"/>
      <c r="AG1095" s="26">
        <f>AF1095+P1095</f>
        <v>828000</v>
      </c>
      <c r="AH1095" s="26">
        <f>AG1095</f>
        <v>828000</v>
      </c>
      <c r="AI1095" s="26">
        <v>50000000</v>
      </c>
      <c r="AJ1095" s="26">
        <f>IF((AI1095-AH1095) &gt; 1,0,IF((AI1095-AH1095)&lt;0,AH1095-AI1095,AI1095-AH1095))</f>
        <v>0</v>
      </c>
      <c r="AK1095" s="26">
        <v>0.02</v>
      </c>
      <c r="AL1095" s="26">
        <f>AJ1095*(AK1095/100)</f>
        <v>0</v>
      </c>
    </row>
    <row r="1096" spans="1:39" x14ac:dyDescent="0.25">
      <c r="A1096" s="23"/>
      <c r="B1096" s="24"/>
      <c r="C1096" s="23"/>
      <c r="D1096" s="23"/>
      <c r="E1096" s="23"/>
      <c r="F1096" s="23"/>
      <c r="G1096" s="24"/>
      <c r="H1096" s="23"/>
      <c r="I1096" s="23"/>
      <c r="J1096" s="23"/>
      <c r="K1096" s="23"/>
      <c r="L1096" s="23"/>
      <c r="M1096" s="23"/>
      <c r="N1096" s="25"/>
      <c r="O1096" s="26"/>
      <c r="P1096" s="26"/>
      <c r="Q1096" s="23"/>
      <c r="R1096" s="23"/>
      <c r="S1096" s="27"/>
      <c r="T1096" s="23"/>
      <c r="U1096" s="23"/>
      <c r="V1096" s="24"/>
      <c r="W1096" s="23"/>
      <c r="X1096" s="23"/>
      <c r="Y1096" s="23"/>
      <c r="Z1096" s="23"/>
      <c r="AA1096" s="28"/>
      <c r="AB1096" s="26"/>
      <c r="AC1096" s="26"/>
      <c r="AD1096" s="28"/>
      <c r="AE1096" s="28"/>
      <c r="AF1096" s="26"/>
      <c r="AG1096" s="26" t="s">
        <v>60</v>
      </c>
      <c r="AH1096" s="26">
        <f>AH1095</f>
        <v>828000</v>
      </c>
      <c r="AI1096" s="26"/>
      <c r="AJ1096" s="26">
        <f>AJ1095</f>
        <v>0</v>
      </c>
      <c r="AK1096" s="26"/>
      <c r="AL1096" s="26">
        <f>AL1095</f>
        <v>0</v>
      </c>
    </row>
    <row r="1097" spans="1:39" x14ac:dyDescent="0.25">
      <c r="A1097" s="23" t="s">
        <v>3442</v>
      </c>
      <c r="B1097" s="24" t="s">
        <v>3443</v>
      </c>
      <c r="C1097" s="23" t="s">
        <v>3444</v>
      </c>
      <c r="D1097" s="23" t="s">
        <v>3445</v>
      </c>
      <c r="E1097" s="23">
        <v>435</v>
      </c>
      <c r="F1097" s="23" t="s">
        <v>3446</v>
      </c>
      <c r="G1097" s="24" t="s">
        <v>3447</v>
      </c>
      <c r="H1097" s="23" t="s">
        <v>43</v>
      </c>
      <c r="I1097" s="23" t="s">
        <v>3448</v>
      </c>
      <c r="J1097" s="23">
        <v>1</v>
      </c>
      <c r="K1097" s="23">
        <v>3</v>
      </c>
      <c r="L1097" s="23">
        <v>16.2</v>
      </c>
      <c r="M1097" s="23" t="s">
        <v>75</v>
      </c>
      <c r="N1097" s="25">
        <f>((J1097*400)+(K1097*100))+L1097</f>
        <v>716.2</v>
      </c>
      <c r="O1097" s="26">
        <v>6500</v>
      </c>
      <c r="P1097" s="26">
        <f>N1097*O1097</f>
        <v>4655300</v>
      </c>
      <c r="Q1097" s="23"/>
      <c r="R1097" s="23"/>
      <c r="S1097" s="27"/>
      <c r="T1097" s="23"/>
      <c r="U1097" s="23"/>
      <c r="V1097" s="24"/>
      <c r="W1097" s="23"/>
      <c r="X1097" s="23"/>
      <c r="Y1097" s="23"/>
      <c r="Z1097" s="23"/>
      <c r="AA1097" s="28"/>
      <c r="AB1097" s="26"/>
      <c r="AC1097" s="26"/>
      <c r="AD1097" s="28"/>
      <c r="AE1097" s="28"/>
      <c r="AF1097" s="26"/>
      <c r="AG1097" s="26">
        <f>AF1097+P1097</f>
        <v>4655300</v>
      </c>
      <c r="AH1097" s="26">
        <f>AG1097</f>
        <v>4655300</v>
      </c>
      <c r="AI1097" s="26">
        <v>50000000</v>
      </c>
      <c r="AJ1097" s="26">
        <f>IF((AI1097-AH1097) &gt; 1,0,IF((AI1097-AH1097)&lt;0,AH1097-AI1097,AI1097-AH1097))</f>
        <v>0</v>
      </c>
      <c r="AK1097" s="26">
        <v>0.01</v>
      </c>
      <c r="AL1097" s="26">
        <f>AJ1097*(AK1097/100)</f>
        <v>0</v>
      </c>
    </row>
    <row r="1098" spans="1:39" x14ac:dyDescent="0.25">
      <c r="A1098" s="23"/>
      <c r="B1098" s="24"/>
      <c r="C1098" s="23"/>
      <c r="D1098" s="23"/>
      <c r="E1098" s="23"/>
      <c r="F1098" s="23"/>
      <c r="G1098" s="24"/>
      <c r="H1098" s="23"/>
      <c r="I1098" s="23"/>
      <c r="J1098" s="23">
        <v>0</v>
      </c>
      <c r="K1098" s="23">
        <v>1</v>
      </c>
      <c r="L1098" s="23">
        <v>3.5</v>
      </c>
      <c r="M1098" s="23" t="s">
        <v>45</v>
      </c>
      <c r="N1098" s="25">
        <f>((J1098*400)+(K1098*100))+L1098</f>
        <v>103.5</v>
      </c>
      <c r="O1098" s="26">
        <v>6500</v>
      </c>
      <c r="P1098" s="26">
        <f>N1098*O1098</f>
        <v>672750</v>
      </c>
      <c r="Q1098" s="23">
        <v>1</v>
      </c>
      <c r="R1098" s="23" t="s">
        <v>3442</v>
      </c>
      <c r="S1098" s="27" t="s">
        <v>3443</v>
      </c>
      <c r="T1098" s="23" t="s">
        <v>3444</v>
      </c>
      <c r="U1098" s="23" t="s">
        <v>3449</v>
      </c>
      <c r="V1098" s="24" t="s">
        <v>3450</v>
      </c>
      <c r="W1098" s="23" t="s">
        <v>48</v>
      </c>
      <c r="X1098" s="23" t="s">
        <v>49</v>
      </c>
      <c r="Y1098" s="23" t="s">
        <v>50</v>
      </c>
      <c r="Z1098" s="23">
        <v>389</v>
      </c>
      <c r="AA1098" s="28">
        <v>93.96</v>
      </c>
      <c r="AB1098" s="26">
        <v>8300</v>
      </c>
      <c r="AC1098" s="26">
        <f>Z1098*AB1098</f>
        <v>3228700</v>
      </c>
      <c r="AD1098" s="28">
        <v>35</v>
      </c>
      <c r="AE1098" s="28">
        <v>60</v>
      </c>
      <c r="AF1098" s="26">
        <f>(AC1098*(100-AE1098))/100</f>
        <v>1291480</v>
      </c>
      <c r="AG1098" s="26">
        <f>P1098+AF1098+AF1099</f>
        <v>2047230</v>
      </c>
      <c r="AH1098" s="26">
        <f>(AG1098*AA1098)/100</f>
        <v>1923577.3079999997</v>
      </c>
      <c r="AI1098" s="26">
        <v>50000000</v>
      </c>
      <c r="AJ1098" s="26">
        <f>IF((AI1098-AH1098) &gt; 1,0,IF((AI1098-AH1098)&lt;0,AH1098-AI1098,AI1098-AH1098))</f>
        <v>0</v>
      </c>
      <c r="AK1098" s="26">
        <v>0.02</v>
      </c>
      <c r="AL1098" s="26">
        <f>ROUND(AJ1098*(AK1098/100),2)</f>
        <v>0</v>
      </c>
      <c r="AM1098" s="3" t="s">
        <v>51</v>
      </c>
    </row>
    <row r="1099" spans="1:39" x14ac:dyDescent="0.25">
      <c r="A1099" s="23"/>
      <c r="B1099" s="24"/>
      <c r="C1099" s="23"/>
      <c r="D1099" s="23"/>
      <c r="E1099" s="23"/>
      <c r="F1099" s="23"/>
      <c r="G1099" s="24"/>
      <c r="H1099" s="23"/>
      <c r="I1099" s="23"/>
      <c r="J1099" s="23"/>
      <c r="K1099" s="23"/>
      <c r="L1099" s="23"/>
      <c r="M1099" s="23"/>
      <c r="N1099" s="25"/>
      <c r="O1099" s="26"/>
      <c r="P1099" s="26"/>
      <c r="Q1099" s="23"/>
      <c r="R1099" s="23"/>
      <c r="S1099" s="27"/>
      <c r="T1099" s="23"/>
      <c r="U1099" s="23"/>
      <c r="V1099" s="24"/>
      <c r="W1099" s="23"/>
      <c r="X1099" s="23"/>
      <c r="Y1099" s="23" t="s">
        <v>54</v>
      </c>
      <c r="Z1099" s="23">
        <v>25</v>
      </c>
      <c r="AA1099" s="28">
        <v>6.04</v>
      </c>
      <c r="AB1099" s="26">
        <v>8300</v>
      </c>
      <c r="AC1099" s="26">
        <f>Z1099*AB1099</f>
        <v>207500</v>
      </c>
      <c r="AD1099" s="28">
        <v>35</v>
      </c>
      <c r="AE1099" s="28">
        <v>60</v>
      </c>
      <c r="AF1099" s="26">
        <f>(AC1099*(100-AE1099))/100</f>
        <v>83000</v>
      </c>
      <c r="AG1099" s="26">
        <f>P1098+AF1098+AF1099</f>
        <v>2047230</v>
      </c>
      <c r="AH1099" s="26">
        <f>(AG1099*AA1099)/100</f>
        <v>123652.692</v>
      </c>
      <c r="AI1099" s="26">
        <v>0</v>
      </c>
      <c r="AJ1099" s="26">
        <f>IF((AI1099-AH1099) &gt; 1,0,IF((AI1099-AH1099)&lt;0,AH1099-AI1099,AI1099-AH1099))</f>
        <v>123652.692</v>
      </c>
      <c r="AK1099" s="26">
        <v>0.3</v>
      </c>
      <c r="AL1099" s="26">
        <f>ROUND(AJ1099*(AK1099/100),2)</f>
        <v>370.96</v>
      </c>
      <c r="AM1099" s="3" t="s">
        <v>1433</v>
      </c>
    </row>
    <row r="1100" spans="1:39" x14ac:dyDescent="0.25">
      <c r="A1100" s="23"/>
      <c r="B1100" s="24"/>
      <c r="C1100" s="23"/>
      <c r="D1100" s="23"/>
      <c r="E1100" s="23"/>
      <c r="F1100" s="23"/>
      <c r="G1100" s="24"/>
      <c r="H1100" s="23"/>
      <c r="I1100" s="23"/>
      <c r="J1100" s="23">
        <v>0</v>
      </c>
      <c r="K1100" s="23">
        <v>0</v>
      </c>
      <c r="L1100" s="23">
        <v>35.5</v>
      </c>
      <c r="M1100" s="23" t="s">
        <v>59</v>
      </c>
      <c r="N1100" s="25">
        <f>((J1100*400)+(K1100*100))+L1100</f>
        <v>35.5</v>
      </c>
      <c r="O1100" s="26">
        <v>6500</v>
      </c>
      <c r="P1100" s="26">
        <f>N1100*O1100</f>
        <v>230750</v>
      </c>
      <c r="Q1100" s="23">
        <v>1</v>
      </c>
      <c r="R1100" s="23" t="s">
        <v>3442</v>
      </c>
      <c r="S1100" s="27" t="s">
        <v>3443</v>
      </c>
      <c r="T1100" s="23" t="s">
        <v>3444</v>
      </c>
      <c r="U1100" s="23" t="s">
        <v>3449</v>
      </c>
      <c r="V1100" s="24" t="s">
        <v>3451</v>
      </c>
      <c r="W1100" s="23" t="s">
        <v>48</v>
      </c>
      <c r="X1100" s="23" t="s">
        <v>49</v>
      </c>
      <c r="Y1100" s="23" t="s">
        <v>50</v>
      </c>
      <c r="Z1100" s="23">
        <v>142</v>
      </c>
      <c r="AA1100" s="28">
        <v>100</v>
      </c>
      <c r="AB1100" s="26">
        <v>8300</v>
      </c>
      <c r="AC1100" s="26">
        <f>Z1100*AB1100</f>
        <v>1178600</v>
      </c>
      <c r="AD1100" s="28">
        <v>42</v>
      </c>
      <c r="AE1100" s="28">
        <v>74</v>
      </c>
      <c r="AF1100" s="26">
        <f>(AC1100*(100-AE1100))/100</f>
        <v>306436</v>
      </c>
      <c r="AG1100" s="26">
        <f>P1100+AF1100</f>
        <v>537186</v>
      </c>
      <c r="AH1100" s="26">
        <f>(AG1100*AA1100)/100</f>
        <v>537186</v>
      </c>
      <c r="AI1100" s="26">
        <v>50000000</v>
      </c>
      <c r="AJ1100" s="26">
        <f>IF((AI1100-AH1100) &gt; 1,0,IF((AI1100-AH1100)&lt;0,AH1100-AI1100,AI1100-AH1100))</f>
        <v>0</v>
      </c>
      <c r="AK1100" s="26">
        <v>0.02</v>
      </c>
      <c r="AL1100" s="26">
        <f>ROUND(AJ1100*(AK1100/100),2)</f>
        <v>0</v>
      </c>
      <c r="AM1100" s="3" t="s">
        <v>51</v>
      </c>
    </row>
    <row r="1101" spans="1:39" x14ac:dyDescent="0.25">
      <c r="A1101" s="23"/>
      <c r="B1101" s="24"/>
      <c r="C1101" s="23"/>
      <c r="D1101" s="23"/>
      <c r="E1101" s="23"/>
      <c r="F1101" s="23"/>
      <c r="G1101" s="24"/>
      <c r="H1101" s="23"/>
      <c r="I1101" s="23"/>
      <c r="J1101" s="23">
        <v>0</v>
      </c>
      <c r="K1101" s="23">
        <v>0</v>
      </c>
      <c r="L1101" s="23">
        <v>26.8</v>
      </c>
      <c r="M1101" s="23" t="s">
        <v>91</v>
      </c>
      <c r="N1101" s="25">
        <f>((J1101*400)+(K1101*100))+L1101</f>
        <v>26.8</v>
      </c>
      <c r="O1101" s="26">
        <v>6500</v>
      </c>
      <c r="P1101" s="26">
        <f>N1101*O1101</f>
        <v>174200</v>
      </c>
      <c r="Q1101" s="23">
        <v>1</v>
      </c>
      <c r="R1101" s="23" t="s">
        <v>3452</v>
      </c>
      <c r="S1101" s="27"/>
      <c r="T1101" s="23" t="s">
        <v>3453</v>
      </c>
      <c r="U1101" s="23" t="s">
        <v>3449</v>
      </c>
      <c r="V1101" s="24" t="s">
        <v>3454</v>
      </c>
      <c r="W1101" s="23" t="s">
        <v>158</v>
      </c>
      <c r="X1101" s="23" t="s">
        <v>49</v>
      </c>
      <c r="Y1101" s="23" t="s">
        <v>54</v>
      </c>
      <c r="Z1101" s="23">
        <v>107.2</v>
      </c>
      <c r="AA1101" s="28">
        <v>100</v>
      </c>
      <c r="AB1101" s="26">
        <v>5600</v>
      </c>
      <c r="AC1101" s="26">
        <f>Z1101*AB1101</f>
        <v>600320</v>
      </c>
      <c r="AD1101" s="28">
        <v>8</v>
      </c>
      <c r="AE1101" s="28">
        <v>8</v>
      </c>
      <c r="AF1101" s="26">
        <f>(AC1101*(100-AE1101))/100</f>
        <v>552294.40000000002</v>
      </c>
      <c r="AG1101" s="26">
        <f>P1101+AF1101</f>
        <v>726494.4</v>
      </c>
      <c r="AH1101" s="26">
        <f>(AG1101*AA1101)/100</f>
        <v>726494.4</v>
      </c>
      <c r="AI1101" s="26">
        <v>0</v>
      </c>
      <c r="AJ1101" s="26">
        <f>IF((AI1101-AH1101) &gt; 1,0,IF((AI1101-AH1101)&lt;0,AH1101-AI1101,AI1101-AH1101))</f>
        <v>726494.4</v>
      </c>
      <c r="AK1101" s="26">
        <v>0.3</v>
      </c>
      <c r="AL1101" s="26">
        <f>ROUND(AJ1101*(AK1101/100),2)</f>
        <v>2179.48</v>
      </c>
      <c r="AM1101" s="3" t="s">
        <v>2340</v>
      </c>
    </row>
    <row r="1102" spans="1:39" x14ac:dyDescent="0.25">
      <c r="A1102" s="23"/>
      <c r="B1102" s="24"/>
      <c r="C1102" s="23"/>
      <c r="D1102" s="23"/>
      <c r="E1102" s="23"/>
      <c r="F1102" s="23"/>
      <c r="G1102" s="24"/>
      <c r="H1102" s="23"/>
      <c r="I1102" s="23"/>
      <c r="J1102" s="23"/>
      <c r="K1102" s="23"/>
      <c r="L1102" s="23"/>
      <c r="M1102" s="23"/>
      <c r="N1102" s="25"/>
      <c r="O1102" s="26"/>
      <c r="P1102" s="26"/>
      <c r="Q1102" s="23"/>
      <c r="R1102" s="23"/>
      <c r="S1102" s="27"/>
      <c r="T1102" s="23"/>
      <c r="U1102" s="23"/>
      <c r="V1102" s="24"/>
      <c r="W1102" s="23"/>
      <c r="X1102" s="23"/>
      <c r="Y1102" s="23"/>
      <c r="Z1102" s="23"/>
      <c r="AA1102" s="28"/>
      <c r="AB1102" s="26"/>
      <c r="AC1102" s="26"/>
      <c r="AD1102" s="28"/>
      <c r="AE1102" s="28"/>
      <c r="AF1102" s="26"/>
      <c r="AG1102" s="26" t="s">
        <v>60</v>
      </c>
      <c r="AH1102" s="26">
        <f>SUM(AH1097:AH1101)</f>
        <v>7966210.4000000004</v>
      </c>
      <c r="AI1102" s="26"/>
      <c r="AJ1102" s="26">
        <f>SUM(AJ1097:AJ1101)</f>
        <v>850147.09200000006</v>
      </c>
      <c r="AK1102" s="26"/>
      <c r="AL1102" s="26">
        <f>SUM(AL1097:AL1101)</f>
        <v>2550.44</v>
      </c>
    </row>
    <row r="1103" spans="1:39" x14ac:dyDescent="0.25">
      <c r="A1103" s="23" t="s">
        <v>3455</v>
      </c>
      <c r="B1103" s="24" t="s">
        <v>3456</v>
      </c>
      <c r="C1103" s="23" t="s">
        <v>3457</v>
      </c>
      <c r="D1103" s="23" t="s">
        <v>3458</v>
      </c>
      <c r="E1103" s="23">
        <v>436</v>
      </c>
      <c r="F1103" s="23" t="s">
        <v>3459</v>
      </c>
      <c r="G1103" s="24" t="s">
        <v>3460</v>
      </c>
      <c r="H1103" s="23" t="s">
        <v>43</v>
      </c>
      <c r="I1103" s="23" t="s">
        <v>3461</v>
      </c>
      <c r="J1103" s="23">
        <v>1</v>
      </c>
      <c r="K1103" s="23">
        <v>0</v>
      </c>
      <c r="L1103" s="23">
        <v>47.5</v>
      </c>
      <c r="M1103" s="23" t="s">
        <v>255</v>
      </c>
      <c r="N1103" s="25">
        <f>((J1103*400)+(K1103*100))+L1103</f>
        <v>447.5</v>
      </c>
      <c r="O1103" s="26">
        <v>10000</v>
      </c>
      <c r="P1103" s="26">
        <f>N1103*O1103</f>
        <v>4475000</v>
      </c>
      <c r="Q1103" s="23">
        <v>1</v>
      </c>
      <c r="R1103" s="23" t="s">
        <v>3455</v>
      </c>
      <c r="S1103" s="27" t="s">
        <v>3456</v>
      </c>
      <c r="T1103" s="23" t="s">
        <v>3457</v>
      </c>
      <c r="U1103" s="23" t="s">
        <v>3462</v>
      </c>
      <c r="V1103" s="24" t="s">
        <v>3463</v>
      </c>
      <c r="W1103" s="23" t="s">
        <v>109</v>
      </c>
      <c r="X1103" s="23" t="s">
        <v>49</v>
      </c>
      <c r="Y1103" s="23" t="s">
        <v>261</v>
      </c>
      <c r="Z1103" s="23">
        <v>244</v>
      </c>
      <c r="AA1103" s="28">
        <v>100</v>
      </c>
      <c r="AB1103" s="26">
        <v>8150</v>
      </c>
      <c r="AC1103" s="26">
        <f>Z1103*AB1103</f>
        <v>1988600</v>
      </c>
      <c r="AD1103" s="28">
        <v>16</v>
      </c>
      <c r="AE1103" s="28">
        <v>22</v>
      </c>
      <c r="AF1103" s="26">
        <f>(AC1103*(100-AE1103))/100</f>
        <v>1551108</v>
      </c>
      <c r="AG1103" s="26">
        <f>P1103+AF1103</f>
        <v>6026108</v>
      </c>
      <c r="AH1103" s="26">
        <f>(AG1103*AA1103)/100</f>
        <v>6026108</v>
      </c>
      <c r="AI1103" s="26">
        <f>IF(AF1103&lt;=10000000,AF1103,10000000)</f>
        <v>1551108</v>
      </c>
      <c r="AJ1103" s="26">
        <f>IF((AI1103-AH1103) &gt; 1,0,IF((AI1103-AH1103)&lt;0,AH1103-AI1103,AI1103-AH1103))</f>
        <v>4475000</v>
      </c>
      <c r="AK1103" s="26">
        <v>0.02</v>
      </c>
      <c r="AL1103" s="26">
        <f>ROUND(AJ1103*(AK1103/100),2)</f>
        <v>895</v>
      </c>
      <c r="AM1103" s="3" t="s">
        <v>110</v>
      </c>
    </row>
    <row r="1104" spans="1:39" x14ac:dyDescent="0.25">
      <c r="A1104" s="23"/>
      <c r="B1104" s="24"/>
      <c r="C1104" s="23"/>
      <c r="D1104" s="23"/>
      <c r="E1104" s="23"/>
      <c r="F1104" s="23"/>
      <c r="G1104" s="24"/>
      <c r="H1104" s="23"/>
      <c r="I1104" s="23"/>
      <c r="J1104" s="23"/>
      <c r="K1104" s="23"/>
      <c r="L1104" s="23"/>
      <c r="M1104" s="23"/>
      <c r="N1104" s="25"/>
      <c r="O1104" s="26"/>
      <c r="P1104" s="26"/>
      <c r="Q1104" s="23"/>
      <c r="R1104" s="23"/>
      <c r="S1104" s="27"/>
      <c r="T1104" s="23"/>
      <c r="U1104" s="23"/>
      <c r="V1104" s="24"/>
      <c r="W1104" s="23"/>
      <c r="X1104" s="23"/>
      <c r="Y1104" s="23"/>
      <c r="Z1104" s="23"/>
      <c r="AA1104" s="28"/>
      <c r="AB1104" s="26"/>
      <c r="AC1104" s="26"/>
      <c r="AD1104" s="28"/>
      <c r="AE1104" s="28"/>
      <c r="AF1104" s="26"/>
      <c r="AG1104" s="26" t="s">
        <v>60</v>
      </c>
      <c r="AH1104" s="26">
        <f>AH1103</f>
        <v>6026108</v>
      </c>
      <c r="AI1104" s="26"/>
      <c r="AJ1104" s="26">
        <f>AJ1103</f>
        <v>4475000</v>
      </c>
      <c r="AK1104" s="26"/>
      <c r="AL1104" s="26">
        <f>AL1103</f>
        <v>895</v>
      </c>
    </row>
    <row r="1105" spans="1:39" x14ac:dyDescent="0.25">
      <c r="A1105" s="23" t="s">
        <v>3464</v>
      </c>
      <c r="B1105" s="24" t="s">
        <v>3465</v>
      </c>
      <c r="C1105" s="23" t="s">
        <v>3466</v>
      </c>
      <c r="D1105" s="23" t="s">
        <v>3467</v>
      </c>
      <c r="E1105" s="23">
        <v>437</v>
      </c>
      <c r="F1105" s="23" t="s">
        <v>3468</v>
      </c>
      <c r="G1105" s="24" t="s">
        <v>3469</v>
      </c>
      <c r="H1105" s="23" t="s">
        <v>43</v>
      </c>
      <c r="I1105" s="23" t="s">
        <v>3470</v>
      </c>
      <c r="J1105" s="23">
        <v>0</v>
      </c>
      <c r="K1105" s="23">
        <v>2</v>
      </c>
      <c r="L1105" s="23">
        <v>47.5</v>
      </c>
      <c r="M1105" s="23" t="s">
        <v>91</v>
      </c>
      <c r="N1105" s="25">
        <f t="shared" ref="N1105:N1114" si="172">((J1105*400)+(K1105*100))+L1105</f>
        <v>247.5</v>
      </c>
      <c r="O1105" s="26">
        <v>3800</v>
      </c>
      <c r="P1105" s="26">
        <f t="shared" ref="P1105:P1114" si="173">N1105*O1105</f>
        <v>940500</v>
      </c>
      <c r="Q1105" s="23">
        <v>1</v>
      </c>
      <c r="R1105" s="23" t="s">
        <v>3471</v>
      </c>
      <c r="S1105" s="27"/>
      <c r="T1105" s="23" t="s">
        <v>3472</v>
      </c>
      <c r="U1105" s="23" t="s">
        <v>3473</v>
      </c>
      <c r="V1105" s="24" t="s">
        <v>3474</v>
      </c>
      <c r="W1105" s="23" t="s">
        <v>639</v>
      </c>
      <c r="X1105" s="23" t="s">
        <v>49</v>
      </c>
      <c r="Y1105" s="23" t="s">
        <v>54</v>
      </c>
      <c r="Z1105" s="23">
        <v>1980</v>
      </c>
      <c r="AA1105" s="28">
        <v>100</v>
      </c>
      <c r="AB1105" s="26">
        <v>6350</v>
      </c>
      <c r="AC1105" s="26">
        <f t="shared" ref="AC1105:AC1112" si="174">Z1105*AB1105</f>
        <v>12573000</v>
      </c>
      <c r="AD1105" s="28">
        <v>14</v>
      </c>
      <c r="AE1105" s="28">
        <v>18</v>
      </c>
      <c r="AF1105" s="26">
        <f t="shared" ref="AF1105:AF1112" si="175">(AC1105*(100-AE1105))/100</f>
        <v>10309860</v>
      </c>
      <c r="AG1105" s="26">
        <f t="shared" ref="AG1105:AG1112" si="176">P1105+AF1105</f>
        <v>11250360</v>
      </c>
      <c r="AH1105" s="26">
        <f t="shared" ref="AH1105:AH1112" si="177">(AG1105*AA1105)/100</f>
        <v>11250360</v>
      </c>
      <c r="AI1105" s="26">
        <v>0</v>
      </c>
      <c r="AJ1105" s="26">
        <f t="shared" ref="AJ1105:AJ1114" si="178">IF((AI1105-AH1105) &gt; 1,0,IF((AI1105-AH1105)&lt;0,AH1105-AI1105,AI1105-AH1105))</f>
        <v>11250360</v>
      </c>
      <c r="AK1105" s="26">
        <v>0.3</v>
      </c>
      <c r="AL1105" s="26">
        <f t="shared" ref="AL1105:AL1112" si="179">ROUND(AJ1105*(AK1105/100),2)</f>
        <v>33751.08</v>
      </c>
      <c r="AM1105" s="3" t="s">
        <v>3475</v>
      </c>
    </row>
    <row r="1106" spans="1:39" x14ac:dyDescent="0.25">
      <c r="A1106" s="23"/>
      <c r="B1106" s="24"/>
      <c r="C1106" s="23"/>
      <c r="D1106" s="23"/>
      <c r="E1106" s="23"/>
      <c r="F1106" s="23"/>
      <c r="G1106" s="24"/>
      <c r="H1106" s="23"/>
      <c r="I1106" s="23"/>
      <c r="J1106" s="23">
        <v>0</v>
      </c>
      <c r="K1106" s="23">
        <v>0</v>
      </c>
      <c r="L1106" s="23">
        <v>82.5</v>
      </c>
      <c r="M1106" s="23" t="s">
        <v>91</v>
      </c>
      <c r="N1106" s="25">
        <f t="shared" si="172"/>
        <v>82.5</v>
      </c>
      <c r="O1106" s="26">
        <v>3800</v>
      </c>
      <c r="P1106" s="26">
        <f t="shared" si="173"/>
        <v>313500</v>
      </c>
      <c r="Q1106" s="23">
        <v>1</v>
      </c>
      <c r="R1106" s="23" t="s">
        <v>3471</v>
      </c>
      <c r="S1106" s="27"/>
      <c r="T1106" s="23" t="s">
        <v>3472</v>
      </c>
      <c r="U1106" s="23" t="s">
        <v>3473</v>
      </c>
      <c r="V1106" s="24" t="s">
        <v>3476</v>
      </c>
      <c r="W1106" s="23" t="s">
        <v>158</v>
      </c>
      <c r="X1106" s="23" t="s">
        <v>49</v>
      </c>
      <c r="Y1106" s="23" t="s">
        <v>54</v>
      </c>
      <c r="Z1106" s="23">
        <v>330</v>
      </c>
      <c r="AA1106" s="28">
        <v>100</v>
      </c>
      <c r="AB1106" s="26">
        <v>5600</v>
      </c>
      <c r="AC1106" s="26">
        <f t="shared" si="174"/>
        <v>1848000</v>
      </c>
      <c r="AD1106" s="28">
        <v>14</v>
      </c>
      <c r="AE1106" s="28">
        <v>18</v>
      </c>
      <c r="AF1106" s="26">
        <f t="shared" si="175"/>
        <v>1515360</v>
      </c>
      <c r="AG1106" s="26">
        <f t="shared" si="176"/>
        <v>1828860</v>
      </c>
      <c r="AH1106" s="26">
        <f t="shared" si="177"/>
        <v>1828860</v>
      </c>
      <c r="AI1106" s="26">
        <v>0</v>
      </c>
      <c r="AJ1106" s="26">
        <f t="shared" si="178"/>
        <v>1828860</v>
      </c>
      <c r="AK1106" s="26">
        <v>0.3</v>
      </c>
      <c r="AL1106" s="26">
        <f t="shared" si="179"/>
        <v>5486.58</v>
      </c>
      <c r="AM1106" s="3" t="s">
        <v>159</v>
      </c>
    </row>
    <row r="1107" spans="1:39" x14ac:dyDescent="0.25">
      <c r="A1107" s="23"/>
      <c r="B1107" s="24"/>
      <c r="C1107" s="23"/>
      <c r="D1107" s="23"/>
      <c r="E1107" s="23"/>
      <c r="F1107" s="23"/>
      <c r="G1107" s="24"/>
      <c r="H1107" s="23"/>
      <c r="I1107" s="23"/>
      <c r="J1107" s="23">
        <v>0</v>
      </c>
      <c r="K1107" s="23">
        <v>0</v>
      </c>
      <c r="L1107" s="23">
        <v>27</v>
      </c>
      <c r="M1107" s="23" t="s">
        <v>91</v>
      </c>
      <c r="N1107" s="25">
        <f t="shared" si="172"/>
        <v>27</v>
      </c>
      <c r="O1107" s="26">
        <v>3800</v>
      </c>
      <c r="P1107" s="26">
        <f t="shared" si="173"/>
        <v>102600</v>
      </c>
      <c r="Q1107" s="23">
        <v>1</v>
      </c>
      <c r="R1107" s="23" t="s">
        <v>3471</v>
      </c>
      <c r="S1107" s="27"/>
      <c r="T1107" s="23" t="s">
        <v>3472</v>
      </c>
      <c r="U1107" s="23" t="s">
        <v>3473</v>
      </c>
      <c r="V1107" s="24" t="s">
        <v>3477</v>
      </c>
      <c r="W1107" s="23" t="s">
        <v>158</v>
      </c>
      <c r="X1107" s="23" t="s">
        <v>49</v>
      </c>
      <c r="Y1107" s="23" t="s">
        <v>54</v>
      </c>
      <c r="Z1107" s="23">
        <v>216</v>
      </c>
      <c r="AA1107" s="28">
        <v>100</v>
      </c>
      <c r="AB1107" s="26">
        <v>5600</v>
      </c>
      <c r="AC1107" s="26">
        <f t="shared" si="174"/>
        <v>1209600</v>
      </c>
      <c r="AD1107" s="28">
        <v>14</v>
      </c>
      <c r="AE1107" s="28">
        <v>18</v>
      </c>
      <c r="AF1107" s="26">
        <f t="shared" si="175"/>
        <v>991872</v>
      </c>
      <c r="AG1107" s="26">
        <f t="shared" si="176"/>
        <v>1094472</v>
      </c>
      <c r="AH1107" s="26">
        <f t="shared" si="177"/>
        <v>1094472</v>
      </c>
      <c r="AI1107" s="26">
        <v>0</v>
      </c>
      <c r="AJ1107" s="26">
        <f t="shared" si="178"/>
        <v>1094472</v>
      </c>
      <c r="AK1107" s="26">
        <v>0.3</v>
      </c>
      <c r="AL1107" s="26">
        <f t="shared" si="179"/>
        <v>3283.42</v>
      </c>
      <c r="AM1107" s="3" t="s">
        <v>3478</v>
      </c>
    </row>
    <row r="1108" spans="1:39" x14ac:dyDescent="0.25">
      <c r="A1108" s="23"/>
      <c r="B1108" s="24"/>
      <c r="C1108" s="23"/>
      <c r="D1108" s="23"/>
      <c r="E1108" s="23"/>
      <c r="F1108" s="23"/>
      <c r="G1108" s="24"/>
      <c r="H1108" s="23"/>
      <c r="I1108" s="23"/>
      <c r="J1108" s="23">
        <v>0</v>
      </c>
      <c r="K1108" s="23">
        <v>0</v>
      </c>
      <c r="L1108" s="23">
        <v>15</v>
      </c>
      <c r="M1108" s="23" t="s">
        <v>91</v>
      </c>
      <c r="N1108" s="25">
        <f t="shared" si="172"/>
        <v>15</v>
      </c>
      <c r="O1108" s="26">
        <v>3800</v>
      </c>
      <c r="P1108" s="26">
        <f t="shared" si="173"/>
        <v>57000</v>
      </c>
      <c r="Q1108" s="23">
        <v>1</v>
      </c>
      <c r="R1108" s="23" t="s">
        <v>3471</v>
      </c>
      <c r="S1108" s="27"/>
      <c r="T1108" s="23" t="s">
        <v>3472</v>
      </c>
      <c r="U1108" s="23" t="s">
        <v>3473</v>
      </c>
      <c r="V1108" s="24" t="s">
        <v>3479</v>
      </c>
      <c r="W1108" s="23" t="s">
        <v>158</v>
      </c>
      <c r="X1108" s="23" t="s">
        <v>49</v>
      </c>
      <c r="Y1108" s="23" t="s">
        <v>54</v>
      </c>
      <c r="Z1108" s="23">
        <v>60</v>
      </c>
      <c r="AA1108" s="28">
        <v>100</v>
      </c>
      <c r="AB1108" s="26">
        <v>5600</v>
      </c>
      <c r="AC1108" s="26">
        <f t="shared" si="174"/>
        <v>336000</v>
      </c>
      <c r="AD1108" s="28">
        <v>3</v>
      </c>
      <c r="AE1108" s="28">
        <v>3</v>
      </c>
      <c r="AF1108" s="26">
        <f t="shared" si="175"/>
        <v>325920</v>
      </c>
      <c r="AG1108" s="26">
        <f t="shared" si="176"/>
        <v>382920</v>
      </c>
      <c r="AH1108" s="26">
        <f t="shared" si="177"/>
        <v>382920</v>
      </c>
      <c r="AI1108" s="26">
        <v>0</v>
      </c>
      <c r="AJ1108" s="26">
        <f t="shared" si="178"/>
        <v>382920</v>
      </c>
      <c r="AK1108" s="26">
        <v>0.3</v>
      </c>
      <c r="AL1108" s="26">
        <f t="shared" si="179"/>
        <v>1148.76</v>
      </c>
      <c r="AM1108" s="3" t="s">
        <v>159</v>
      </c>
    </row>
    <row r="1109" spans="1:39" x14ac:dyDescent="0.25">
      <c r="A1109" s="23"/>
      <c r="B1109" s="24"/>
      <c r="C1109" s="23"/>
      <c r="D1109" s="23"/>
      <c r="E1109" s="23"/>
      <c r="F1109" s="23"/>
      <c r="G1109" s="24"/>
      <c r="H1109" s="23"/>
      <c r="I1109" s="23"/>
      <c r="J1109" s="23">
        <v>0</v>
      </c>
      <c r="K1109" s="23">
        <v>0</v>
      </c>
      <c r="L1109" s="23">
        <v>15</v>
      </c>
      <c r="M1109" s="23" t="s">
        <v>91</v>
      </c>
      <c r="N1109" s="25">
        <f t="shared" si="172"/>
        <v>15</v>
      </c>
      <c r="O1109" s="26">
        <v>3800</v>
      </c>
      <c r="P1109" s="26">
        <f t="shared" si="173"/>
        <v>57000</v>
      </c>
      <c r="Q1109" s="23">
        <v>1</v>
      </c>
      <c r="R1109" s="23" t="s">
        <v>3471</v>
      </c>
      <c r="S1109" s="27"/>
      <c r="T1109" s="23" t="s">
        <v>3472</v>
      </c>
      <c r="U1109" s="23" t="s">
        <v>3473</v>
      </c>
      <c r="V1109" s="24" t="s">
        <v>3480</v>
      </c>
      <c r="W1109" s="23" t="s">
        <v>158</v>
      </c>
      <c r="X1109" s="23" t="s">
        <v>49</v>
      </c>
      <c r="Y1109" s="23" t="s">
        <v>54</v>
      </c>
      <c r="Z1109" s="23">
        <v>60</v>
      </c>
      <c r="AA1109" s="28">
        <v>100</v>
      </c>
      <c r="AB1109" s="26">
        <v>5600</v>
      </c>
      <c r="AC1109" s="26">
        <f t="shared" si="174"/>
        <v>336000</v>
      </c>
      <c r="AD1109" s="28">
        <v>14</v>
      </c>
      <c r="AE1109" s="28">
        <v>18</v>
      </c>
      <c r="AF1109" s="26">
        <f t="shared" si="175"/>
        <v>275520</v>
      </c>
      <c r="AG1109" s="26">
        <f t="shared" si="176"/>
        <v>332520</v>
      </c>
      <c r="AH1109" s="26">
        <f t="shared" si="177"/>
        <v>332520</v>
      </c>
      <c r="AI1109" s="26">
        <v>0</v>
      </c>
      <c r="AJ1109" s="26">
        <f t="shared" si="178"/>
        <v>332520</v>
      </c>
      <c r="AK1109" s="26">
        <v>0.3</v>
      </c>
      <c r="AL1109" s="26">
        <f t="shared" si="179"/>
        <v>997.56</v>
      </c>
      <c r="AM1109" s="3" t="s">
        <v>159</v>
      </c>
    </row>
    <row r="1110" spans="1:39" x14ac:dyDescent="0.25">
      <c r="A1110" s="23"/>
      <c r="B1110" s="24"/>
      <c r="C1110" s="23"/>
      <c r="D1110" s="23"/>
      <c r="E1110" s="23"/>
      <c r="F1110" s="23"/>
      <c r="G1110" s="24"/>
      <c r="H1110" s="23"/>
      <c r="I1110" s="23"/>
      <c r="J1110" s="23">
        <v>0</v>
      </c>
      <c r="K1110" s="23">
        <v>0</v>
      </c>
      <c r="L1110" s="23">
        <v>15</v>
      </c>
      <c r="M1110" s="23" t="s">
        <v>91</v>
      </c>
      <c r="N1110" s="25">
        <f t="shared" si="172"/>
        <v>15</v>
      </c>
      <c r="O1110" s="26">
        <v>3800</v>
      </c>
      <c r="P1110" s="26">
        <f t="shared" si="173"/>
        <v>57000</v>
      </c>
      <c r="Q1110" s="23">
        <v>1</v>
      </c>
      <c r="R1110" s="23" t="s">
        <v>3471</v>
      </c>
      <c r="S1110" s="27"/>
      <c r="T1110" s="23" t="s">
        <v>3472</v>
      </c>
      <c r="U1110" s="23" t="s">
        <v>3473</v>
      </c>
      <c r="V1110" s="24" t="s">
        <v>3481</v>
      </c>
      <c r="W1110" s="23" t="s">
        <v>158</v>
      </c>
      <c r="X1110" s="23" t="s">
        <v>49</v>
      </c>
      <c r="Y1110" s="23" t="s">
        <v>54</v>
      </c>
      <c r="Z1110" s="23">
        <v>60</v>
      </c>
      <c r="AA1110" s="28">
        <v>100</v>
      </c>
      <c r="AB1110" s="26">
        <v>5600</v>
      </c>
      <c r="AC1110" s="26">
        <f t="shared" si="174"/>
        <v>336000</v>
      </c>
      <c r="AD1110" s="28">
        <v>14</v>
      </c>
      <c r="AE1110" s="28">
        <v>18</v>
      </c>
      <c r="AF1110" s="26">
        <f t="shared" si="175"/>
        <v>275520</v>
      </c>
      <c r="AG1110" s="26">
        <f t="shared" si="176"/>
        <v>332520</v>
      </c>
      <c r="AH1110" s="26">
        <f t="shared" si="177"/>
        <v>332520</v>
      </c>
      <c r="AI1110" s="26">
        <v>0</v>
      </c>
      <c r="AJ1110" s="26">
        <f t="shared" si="178"/>
        <v>332520</v>
      </c>
      <c r="AK1110" s="26">
        <v>0.3</v>
      </c>
      <c r="AL1110" s="26">
        <f t="shared" si="179"/>
        <v>997.56</v>
      </c>
      <c r="AM1110" s="3" t="s">
        <v>159</v>
      </c>
    </row>
    <row r="1111" spans="1:39" x14ac:dyDescent="0.25">
      <c r="A1111" s="23"/>
      <c r="B1111" s="24"/>
      <c r="C1111" s="23"/>
      <c r="D1111" s="23"/>
      <c r="E1111" s="23"/>
      <c r="F1111" s="23"/>
      <c r="G1111" s="24"/>
      <c r="H1111" s="23"/>
      <c r="I1111" s="23"/>
      <c r="J1111" s="23">
        <v>0</v>
      </c>
      <c r="K1111" s="23">
        <v>0</v>
      </c>
      <c r="L1111" s="23">
        <v>26.25</v>
      </c>
      <c r="M1111" s="23" t="s">
        <v>76</v>
      </c>
      <c r="N1111" s="25">
        <f t="shared" si="172"/>
        <v>26.25</v>
      </c>
      <c r="O1111" s="26">
        <v>3800</v>
      </c>
      <c r="P1111" s="26">
        <f t="shared" si="173"/>
        <v>99750</v>
      </c>
      <c r="Q1111" s="23">
        <v>1</v>
      </c>
      <c r="R1111" s="23" t="s">
        <v>3471</v>
      </c>
      <c r="S1111" s="27"/>
      <c r="T1111" s="23" t="s">
        <v>3472</v>
      </c>
      <c r="U1111" s="23" t="s">
        <v>3473</v>
      </c>
      <c r="V1111" s="24" t="s">
        <v>3482</v>
      </c>
      <c r="W1111" s="23" t="s">
        <v>1942</v>
      </c>
      <c r="X1111" s="23" t="s">
        <v>49</v>
      </c>
      <c r="Y1111" s="23" t="s">
        <v>81</v>
      </c>
      <c r="Z1111" s="23">
        <v>105</v>
      </c>
      <c r="AA1111" s="28">
        <v>100</v>
      </c>
      <c r="AB1111" s="26">
        <v>7600</v>
      </c>
      <c r="AC1111" s="26">
        <f t="shared" si="174"/>
        <v>798000</v>
      </c>
      <c r="AD1111" s="28">
        <v>14</v>
      </c>
      <c r="AE1111" s="28">
        <v>18</v>
      </c>
      <c r="AF1111" s="26">
        <f t="shared" si="175"/>
        <v>654360</v>
      </c>
      <c r="AG1111" s="26">
        <f t="shared" si="176"/>
        <v>754110</v>
      </c>
      <c r="AH1111" s="26">
        <f t="shared" si="177"/>
        <v>754110</v>
      </c>
      <c r="AI1111" s="26">
        <v>0</v>
      </c>
      <c r="AJ1111" s="26">
        <f t="shared" si="178"/>
        <v>754110</v>
      </c>
      <c r="AK1111" s="26">
        <v>0.02</v>
      </c>
      <c r="AL1111" s="26">
        <f t="shared" si="179"/>
        <v>150.82</v>
      </c>
      <c r="AM1111" s="3" t="s">
        <v>401</v>
      </c>
    </row>
    <row r="1112" spans="1:39" x14ac:dyDescent="0.25">
      <c r="A1112" s="23"/>
      <c r="B1112" s="24"/>
      <c r="C1112" s="23"/>
      <c r="D1112" s="23"/>
      <c r="E1112" s="23"/>
      <c r="F1112" s="23"/>
      <c r="G1112" s="24"/>
      <c r="H1112" s="23"/>
      <c r="I1112" s="23"/>
      <c r="J1112" s="23">
        <v>0</v>
      </c>
      <c r="K1112" s="23">
        <v>0</v>
      </c>
      <c r="L1112" s="23">
        <v>6.25</v>
      </c>
      <c r="M1112" s="23" t="s">
        <v>91</v>
      </c>
      <c r="N1112" s="25">
        <f t="shared" si="172"/>
        <v>6.25</v>
      </c>
      <c r="O1112" s="26">
        <v>3800</v>
      </c>
      <c r="P1112" s="26">
        <f t="shared" si="173"/>
        <v>23750</v>
      </c>
      <c r="Q1112" s="23">
        <v>1</v>
      </c>
      <c r="R1112" s="23" t="s">
        <v>3471</v>
      </c>
      <c r="S1112" s="27"/>
      <c r="T1112" s="23" t="s">
        <v>3472</v>
      </c>
      <c r="U1112" s="23" t="s">
        <v>3473</v>
      </c>
      <c r="V1112" s="24" t="s">
        <v>3483</v>
      </c>
      <c r="W1112" s="23" t="s">
        <v>1191</v>
      </c>
      <c r="X1112" s="23" t="s">
        <v>49</v>
      </c>
      <c r="Y1112" s="23" t="s">
        <v>54</v>
      </c>
      <c r="Z1112" s="23">
        <v>6.25</v>
      </c>
      <c r="AA1112" s="28">
        <v>100</v>
      </c>
      <c r="AB1112" s="26">
        <v>7750</v>
      </c>
      <c r="AC1112" s="26">
        <f t="shared" si="174"/>
        <v>48437.5</v>
      </c>
      <c r="AD1112" s="28">
        <v>14</v>
      </c>
      <c r="AE1112" s="28">
        <v>18</v>
      </c>
      <c r="AF1112" s="26">
        <f t="shared" si="175"/>
        <v>39718.75</v>
      </c>
      <c r="AG1112" s="26">
        <f t="shared" si="176"/>
        <v>63468.75</v>
      </c>
      <c r="AH1112" s="26">
        <f t="shared" si="177"/>
        <v>63468.75</v>
      </c>
      <c r="AI1112" s="26">
        <v>0</v>
      </c>
      <c r="AJ1112" s="26">
        <f t="shared" si="178"/>
        <v>63468.75</v>
      </c>
      <c r="AK1112" s="26">
        <v>0.3</v>
      </c>
      <c r="AL1112" s="26">
        <f t="shared" si="179"/>
        <v>190.41</v>
      </c>
      <c r="AM1112" s="3" t="s">
        <v>580</v>
      </c>
    </row>
    <row r="1113" spans="1:39" x14ac:dyDescent="0.25">
      <c r="A1113" s="23"/>
      <c r="B1113" s="24"/>
      <c r="C1113" s="23"/>
      <c r="D1113" s="23"/>
      <c r="E1113" s="23"/>
      <c r="F1113" s="23"/>
      <c r="G1113" s="24"/>
      <c r="H1113" s="23"/>
      <c r="I1113" s="23"/>
      <c r="J1113" s="23">
        <v>10</v>
      </c>
      <c r="K1113" s="23">
        <v>2</v>
      </c>
      <c r="L1113" s="23">
        <v>93.5</v>
      </c>
      <c r="M1113" s="23" t="s">
        <v>75</v>
      </c>
      <c r="N1113" s="25">
        <f t="shared" si="172"/>
        <v>4293.5</v>
      </c>
      <c r="O1113" s="26">
        <v>3800</v>
      </c>
      <c r="P1113" s="26">
        <f t="shared" si="173"/>
        <v>16315300</v>
      </c>
      <c r="Q1113" s="23"/>
      <c r="R1113" s="23"/>
      <c r="S1113" s="27"/>
      <c r="T1113" s="23"/>
      <c r="U1113" s="23"/>
      <c r="V1113" s="24"/>
      <c r="W1113" s="23"/>
      <c r="X1113" s="23"/>
      <c r="Y1113" s="23"/>
      <c r="Z1113" s="23"/>
      <c r="AA1113" s="28"/>
      <c r="AB1113" s="26"/>
      <c r="AC1113" s="26"/>
      <c r="AD1113" s="28"/>
      <c r="AE1113" s="28"/>
      <c r="AF1113" s="26"/>
      <c r="AG1113" s="26">
        <f>AF1113+P1113</f>
        <v>16315300</v>
      </c>
      <c r="AH1113" s="26">
        <f>AG1113</f>
        <v>16315300</v>
      </c>
      <c r="AI1113" s="26">
        <v>50000000</v>
      </c>
      <c r="AJ1113" s="26">
        <f t="shared" si="178"/>
        <v>0</v>
      </c>
      <c r="AK1113" s="26">
        <v>0.01</v>
      </c>
      <c r="AL1113" s="26">
        <f>AJ1113*(AK1113/100)</f>
        <v>0</v>
      </c>
    </row>
    <row r="1114" spans="1:39" x14ac:dyDescent="0.25">
      <c r="A1114" s="23"/>
      <c r="B1114" s="24"/>
      <c r="C1114" s="23"/>
      <c r="D1114" s="23"/>
      <c r="E1114" s="23">
        <v>438</v>
      </c>
      <c r="F1114" s="23" t="s">
        <v>3484</v>
      </c>
      <c r="G1114" s="24" t="s">
        <v>3485</v>
      </c>
      <c r="H1114" s="23" t="s">
        <v>43</v>
      </c>
      <c r="I1114" s="23" t="s">
        <v>3486</v>
      </c>
      <c r="J1114" s="23">
        <v>0</v>
      </c>
      <c r="K1114" s="23">
        <v>1</v>
      </c>
      <c r="L1114" s="23">
        <v>79.5</v>
      </c>
      <c r="M1114" s="23" t="s">
        <v>91</v>
      </c>
      <c r="N1114" s="25">
        <f t="shared" si="172"/>
        <v>179.5</v>
      </c>
      <c r="O1114" s="26">
        <v>2500</v>
      </c>
      <c r="P1114" s="26">
        <f t="shared" si="173"/>
        <v>448750</v>
      </c>
      <c r="Q1114" s="23"/>
      <c r="R1114" s="23"/>
      <c r="S1114" s="27"/>
      <c r="T1114" s="23"/>
      <c r="U1114" s="23"/>
      <c r="V1114" s="24"/>
      <c r="W1114" s="23"/>
      <c r="X1114" s="23"/>
      <c r="Y1114" s="23"/>
      <c r="Z1114" s="23"/>
      <c r="AA1114" s="28"/>
      <c r="AB1114" s="26"/>
      <c r="AC1114" s="26"/>
      <c r="AD1114" s="28"/>
      <c r="AE1114" s="28"/>
      <c r="AF1114" s="26"/>
      <c r="AG1114" s="26">
        <f>AF1114+P1114</f>
        <v>448750</v>
      </c>
      <c r="AH1114" s="26">
        <f>AG1114</f>
        <v>448750</v>
      </c>
      <c r="AI1114" s="26">
        <v>0</v>
      </c>
      <c r="AJ1114" s="26">
        <f t="shared" si="178"/>
        <v>448750</v>
      </c>
      <c r="AK1114" s="26">
        <v>0.3</v>
      </c>
      <c r="AL1114" s="26">
        <f>AJ1114*(AK1114/100)</f>
        <v>1346.25</v>
      </c>
    </row>
    <row r="1115" spans="1:39" x14ac:dyDescent="0.25">
      <c r="A1115" s="23"/>
      <c r="B1115" s="24"/>
      <c r="C1115" s="23"/>
      <c r="D1115" s="23"/>
      <c r="E1115" s="23"/>
      <c r="F1115" s="23"/>
      <c r="G1115" s="24"/>
      <c r="H1115" s="23"/>
      <c r="I1115" s="23"/>
      <c r="J1115" s="23"/>
      <c r="K1115" s="23"/>
      <c r="L1115" s="23"/>
      <c r="M1115" s="23"/>
      <c r="N1115" s="25"/>
      <c r="O1115" s="26"/>
      <c r="P1115" s="26"/>
      <c r="Q1115" s="23"/>
      <c r="R1115" s="23"/>
      <c r="S1115" s="27"/>
      <c r="T1115" s="23"/>
      <c r="U1115" s="23"/>
      <c r="V1115" s="24"/>
      <c r="W1115" s="23"/>
      <c r="X1115" s="23"/>
      <c r="Y1115" s="23"/>
      <c r="Z1115" s="23"/>
      <c r="AA1115" s="28"/>
      <c r="AB1115" s="26"/>
      <c r="AC1115" s="26"/>
      <c r="AD1115" s="28"/>
      <c r="AE1115" s="28"/>
      <c r="AF1115" s="26"/>
      <c r="AG1115" s="26" t="s">
        <v>60</v>
      </c>
      <c r="AH1115" s="26">
        <f>SUM(AH1105:AH1114)</f>
        <v>32803280.75</v>
      </c>
      <c r="AI1115" s="26"/>
      <c r="AJ1115" s="26">
        <f>SUM(AJ1105:AJ1114)</f>
        <v>16487980.75</v>
      </c>
      <c r="AK1115" s="26"/>
      <c r="AL1115" s="26">
        <f>SUM(AL1105:AL1114)</f>
        <v>47352.44</v>
      </c>
    </row>
    <row r="1116" spans="1:39" x14ac:dyDescent="0.25">
      <c r="A1116" s="23" t="s">
        <v>3487</v>
      </c>
      <c r="B1116" s="24"/>
      <c r="C1116" s="23" t="s">
        <v>3488</v>
      </c>
      <c r="D1116" s="23" t="s">
        <v>3489</v>
      </c>
      <c r="E1116" s="23">
        <v>439</v>
      </c>
      <c r="F1116" s="23" t="s">
        <v>3490</v>
      </c>
      <c r="G1116" s="24" t="s">
        <v>3491</v>
      </c>
      <c r="H1116" s="23" t="s">
        <v>43</v>
      </c>
      <c r="I1116" s="23" t="s">
        <v>3492</v>
      </c>
      <c r="J1116" s="23">
        <v>3</v>
      </c>
      <c r="K1116" s="23">
        <v>2</v>
      </c>
      <c r="L1116" s="23">
        <v>93</v>
      </c>
      <c r="M1116" s="23" t="s">
        <v>75</v>
      </c>
      <c r="N1116" s="25">
        <f>((J1116*400)+(K1116*100))+L1116</f>
        <v>1493</v>
      </c>
      <c r="O1116" s="26">
        <v>4500</v>
      </c>
      <c r="P1116" s="26">
        <f>N1116*O1116</f>
        <v>6718500</v>
      </c>
      <c r="Q1116" s="23"/>
      <c r="R1116" s="23"/>
      <c r="S1116" s="27"/>
      <c r="T1116" s="23"/>
      <c r="U1116" s="23"/>
      <c r="V1116" s="24"/>
      <c r="W1116" s="23"/>
      <c r="X1116" s="23"/>
      <c r="Y1116" s="23"/>
      <c r="Z1116" s="23"/>
      <c r="AA1116" s="28"/>
      <c r="AB1116" s="26"/>
      <c r="AC1116" s="26"/>
      <c r="AD1116" s="28"/>
      <c r="AE1116" s="28"/>
      <c r="AF1116" s="26"/>
      <c r="AG1116" s="26">
        <f>AF1116+P1116</f>
        <v>6718500</v>
      </c>
      <c r="AH1116" s="26">
        <f>AG1116</f>
        <v>6718500</v>
      </c>
      <c r="AI1116" s="26">
        <v>50000000</v>
      </c>
      <c r="AJ1116" s="26">
        <f>IF((AI1116-AH1116) &gt; 1,0,IF((AI1116-AH1116)&lt;0,AH1116-AI1116,AI1116-AH1116))</f>
        <v>0</v>
      </c>
      <c r="AK1116" s="26">
        <v>0.01</v>
      </c>
      <c r="AL1116" s="26">
        <f>AJ1116*(AK1116/100)</f>
        <v>0</v>
      </c>
    </row>
    <row r="1117" spans="1:39" x14ac:dyDescent="0.25">
      <c r="A1117" s="23"/>
      <c r="B1117" s="24"/>
      <c r="C1117" s="23"/>
      <c r="D1117" s="23"/>
      <c r="E1117" s="23"/>
      <c r="F1117" s="23"/>
      <c r="G1117" s="24"/>
      <c r="H1117" s="23"/>
      <c r="I1117" s="23"/>
      <c r="J1117" s="23">
        <v>0</v>
      </c>
      <c r="K1117" s="23">
        <v>0</v>
      </c>
      <c r="L1117" s="23">
        <v>15</v>
      </c>
      <c r="M1117" s="23" t="s">
        <v>76</v>
      </c>
      <c r="N1117" s="25">
        <f>((J1117*400)+(K1117*100))+L1117</f>
        <v>15</v>
      </c>
      <c r="O1117" s="26">
        <v>4500</v>
      </c>
      <c r="P1117" s="26">
        <f>N1117*O1117</f>
        <v>67500</v>
      </c>
      <c r="Q1117" s="23">
        <v>1</v>
      </c>
      <c r="R1117" s="23" t="s">
        <v>3487</v>
      </c>
      <c r="S1117" s="27"/>
      <c r="T1117" s="23" t="s">
        <v>3488</v>
      </c>
      <c r="U1117" s="23" t="s">
        <v>3493</v>
      </c>
      <c r="V1117" s="24" t="s">
        <v>3494</v>
      </c>
      <c r="W1117" s="23" t="s">
        <v>349</v>
      </c>
      <c r="X1117" s="23" t="s">
        <v>143</v>
      </c>
      <c r="Y1117" s="23" t="s">
        <v>81</v>
      </c>
      <c r="Z1117" s="23">
        <v>60</v>
      </c>
      <c r="AA1117" s="28">
        <v>100</v>
      </c>
      <c r="AB1117" s="26">
        <v>8150</v>
      </c>
      <c r="AC1117" s="26">
        <f>Z1117*AB1117</f>
        <v>489000</v>
      </c>
      <c r="AD1117" s="28">
        <v>12</v>
      </c>
      <c r="AE1117" s="28">
        <v>38</v>
      </c>
      <c r="AF1117" s="26">
        <f>(AC1117*(100-AE1117))/100</f>
        <v>303180</v>
      </c>
      <c r="AG1117" s="26">
        <f>P1117+AF1117</f>
        <v>370680</v>
      </c>
      <c r="AH1117" s="26">
        <f>(AG1117*AA1117)/100</f>
        <v>370680</v>
      </c>
      <c r="AI1117" s="26">
        <v>0</v>
      </c>
      <c r="AJ1117" s="26">
        <f>IF((AI1117-AH1117) &gt; 1,0,IF((AI1117-AH1117)&lt;0,AH1117-AI1117,AI1117-AH1117))</f>
        <v>370680</v>
      </c>
      <c r="AK1117" s="26">
        <v>0.02</v>
      </c>
      <c r="AL1117" s="26">
        <f>ROUND(AJ1117*(AK1117/100),2)</f>
        <v>74.14</v>
      </c>
      <c r="AM1117" s="3" t="s">
        <v>51</v>
      </c>
    </row>
    <row r="1118" spans="1:39" x14ac:dyDescent="0.25">
      <c r="A1118" s="23"/>
      <c r="B1118" s="24"/>
      <c r="C1118" s="23"/>
      <c r="D1118" s="23"/>
      <c r="E1118" s="23"/>
      <c r="F1118" s="23"/>
      <c r="G1118" s="24"/>
      <c r="H1118" s="23"/>
      <c r="I1118" s="23"/>
      <c r="J1118" s="23"/>
      <c r="K1118" s="23"/>
      <c r="L1118" s="23"/>
      <c r="M1118" s="23"/>
      <c r="N1118" s="25"/>
      <c r="O1118" s="26"/>
      <c r="P1118" s="26"/>
      <c r="Q1118" s="23"/>
      <c r="R1118" s="23"/>
      <c r="S1118" s="27"/>
      <c r="T1118" s="23"/>
      <c r="U1118" s="23"/>
      <c r="V1118" s="24"/>
      <c r="W1118" s="23"/>
      <c r="X1118" s="23"/>
      <c r="Y1118" s="23"/>
      <c r="Z1118" s="23"/>
      <c r="AA1118" s="28"/>
      <c r="AB1118" s="26"/>
      <c r="AC1118" s="26"/>
      <c r="AD1118" s="28"/>
      <c r="AE1118" s="28"/>
      <c r="AF1118" s="26"/>
      <c r="AG1118" s="26" t="s">
        <v>60</v>
      </c>
      <c r="AH1118" s="26">
        <f>SUM(AH1116:AH1117)</f>
        <v>7089180</v>
      </c>
      <c r="AI1118" s="26"/>
      <c r="AJ1118" s="26">
        <f>SUM(AJ1116:AJ1117)</f>
        <v>370680</v>
      </c>
      <c r="AK1118" s="26"/>
      <c r="AL1118" s="26">
        <f>SUM(AL1116:AL1117)</f>
        <v>74.14</v>
      </c>
    </row>
    <row r="1119" spans="1:39" x14ac:dyDescent="0.25">
      <c r="A1119" s="23" t="s">
        <v>3495</v>
      </c>
      <c r="B1119" s="24" t="s">
        <v>3496</v>
      </c>
      <c r="C1119" s="23" t="s">
        <v>3497</v>
      </c>
      <c r="D1119" s="23" t="s">
        <v>3498</v>
      </c>
      <c r="E1119" s="23">
        <v>440</v>
      </c>
      <c r="F1119" s="23" t="s">
        <v>3499</v>
      </c>
      <c r="G1119" s="24" t="s">
        <v>3500</v>
      </c>
      <c r="H1119" s="23" t="s">
        <v>43</v>
      </c>
      <c r="I1119" s="23" t="s">
        <v>3501</v>
      </c>
      <c r="J1119" s="23">
        <v>0</v>
      </c>
      <c r="K1119" s="23">
        <v>0</v>
      </c>
      <c r="L1119" s="23">
        <v>52</v>
      </c>
      <c r="M1119" s="23" t="s">
        <v>59</v>
      </c>
      <c r="N1119" s="25">
        <f>((J1119*400)+(K1119*100))+L1119</f>
        <v>52</v>
      </c>
      <c r="O1119" s="26">
        <v>9000</v>
      </c>
      <c r="P1119" s="26">
        <f>N1119*O1119</f>
        <v>468000</v>
      </c>
      <c r="Q1119" s="23">
        <v>1</v>
      </c>
      <c r="R1119" s="23" t="s">
        <v>3495</v>
      </c>
      <c r="S1119" s="27" t="s">
        <v>3496</v>
      </c>
      <c r="T1119" s="23" t="s">
        <v>3497</v>
      </c>
      <c r="U1119" s="23" t="s">
        <v>3502</v>
      </c>
      <c r="V1119" s="24" t="s">
        <v>3503</v>
      </c>
      <c r="W1119" s="23" t="s">
        <v>109</v>
      </c>
      <c r="X1119" s="23" t="s">
        <v>49</v>
      </c>
      <c r="Y1119" s="23" t="s">
        <v>50</v>
      </c>
      <c r="Z1119" s="23">
        <v>195.5</v>
      </c>
      <c r="AA1119" s="28">
        <v>100</v>
      </c>
      <c r="AB1119" s="26">
        <v>8150</v>
      </c>
      <c r="AC1119" s="26">
        <f>Z1119*AB1119</f>
        <v>1593325</v>
      </c>
      <c r="AD1119" s="28">
        <v>21</v>
      </c>
      <c r="AE1119" s="28">
        <v>32</v>
      </c>
      <c r="AF1119" s="26">
        <f>(AC1119*(100-AE1119))/100</f>
        <v>1083461</v>
      </c>
      <c r="AG1119" s="26">
        <f>P1119+AF1119</f>
        <v>1551461</v>
      </c>
      <c r="AH1119" s="26">
        <f>(AG1119*AA1119)/100</f>
        <v>1551461</v>
      </c>
      <c r="AI1119" s="26">
        <v>50000000</v>
      </c>
      <c r="AJ1119" s="26">
        <f>IF((AI1119-AH1119) &gt; 1,0,IF((AI1119-AH1119)&lt;0,AH1119-AI1119,AI1119-AH1119))</f>
        <v>0</v>
      </c>
      <c r="AK1119" s="26">
        <v>0.02</v>
      </c>
      <c r="AL1119" s="26">
        <f>ROUND(AJ1119*(AK1119/100),2)</f>
        <v>0</v>
      </c>
      <c r="AM1119" s="3" t="s">
        <v>110</v>
      </c>
    </row>
    <row r="1120" spans="1:39" x14ac:dyDescent="0.25">
      <c r="A1120" s="23"/>
      <c r="B1120" s="24"/>
      <c r="C1120" s="23"/>
      <c r="D1120" s="23"/>
      <c r="E1120" s="23"/>
      <c r="F1120" s="23"/>
      <c r="G1120" s="24"/>
      <c r="H1120" s="23"/>
      <c r="I1120" s="23"/>
      <c r="J1120" s="23"/>
      <c r="K1120" s="23"/>
      <c r="L1120" s="23"/>
      <c r="M1120" s="23"/>
      <c r="N1120" s="25"/>
      <c r="O1120" s="26"/>
      <c r="P1120" s="26"/>
      <c r="Q1120" s="23"/>
      <c r="R1120" s="23"/>
      <c r="S1120" s="27"/>
      <c r="T1120" s="23"/>
      <c r="U1120" s="23"/>
      <c r="V1120" s="24"/>
      <c r="W1120" s="23"/>
      <c r="X1120" s="23"/>
      <c r="Y1120" s="23"/>
      <c r="Z1120" s="23"/>
      <c r="AA1120" s="28"/>
      <c r="AB1120" s="26"/>
      <c r="AC1120" s="26"/>
      <c r="AD1120" s="28"/>
      <c r="AE1120" s="28"/>
      <c r="AF1120" s="26"/>
      <c r="AG1120" s="26" t="s">
        <v>60</v>
      </c>
      <c r="AH1120" s="26">
        <f>AH1119</f>
        <v>1551461</v>
      </c>
      <c r="AI1120" s="26"/>
      <c r="AJ1120" s="26">
        <f>AJ1119</f>
        <v>0</v>
      </c>
      <c r="AK1120" s="26"/>
      <c r="AL1120" s="26">
        <f>AL1119</f>
        <v>0</v>
      </c>
    </row>
    <row r="1121" spans="1:39" x14ac:dyDescent="0.25">
      <c r="A1121" s="23" t="s">
        <v>3504</v>
      </c>
      <c r="B1121" s="24" t="s">
        <v>3505</v>
      </c>
      <c r="C1121" s="23" t="s">
        <v>3506</v>
      </c>
      <c r="D1121" s="23" t="s">
        <v>3507</v>
      </c>
      <c r="E1121" s="23">
        <v>441</v>
      </c>
      <c r="F1121" s="23" t="s">
        <v>3508</v>
      </c>
      <c r="G1121" s="24" t="s">
        <v>3509</v>
      </c>
      <c r="H1121" s="23" t="s">
        <v>43</v>
      </c>
      <c r="I1121" s="23" t="s">
        <v>3510</v>
      </c>
      <c r="J1121" s="23">
        <v>6</v>
      </c>
      <c r="K1121" s="23">
        <v>0</v>
      </c>
      <c r="L1121" s="23">
        <v>76</v>
      </c>
      <c r="M1121" s="23" t="s">
        <v>75</v>
      </c>
      <c r="N1121" s="25">
        <f>((J1121*400)+(K1121*100))+L1121</f>
        <v>2476</v>
      </c>
      <c r="O1121" s="26">
        <v>3250</v>
      </c>
      <c r="P1121" s="26">
        <f>N1121*O1121</f>
        <v>8047000</v>
      </c>
      <c r="Q1121" s="23"/>
      <c r="R1121" s="23"/>
      <c r="S1121" s="27"/>
      <c r="T1121" s="23"/>
      <c r="U1121" s="23"/>
      <c r="V1121" s="24"/>
      <c r="W1121" s="23"/>
      <c r="X1121" s="23"/>
      <c r="Y1121" s="23"/>
      <c r="Z1121" s="23"/>
      <c r="AA1121" s="28"/>
      <c r="AB1121" s="26"/>
      <c r="AC1121" s="26"/>
      <c r="AD1121" s="28"/>
      <c r="AE1121" s="28"/>
      <c r="AF1121" s="26"/>
      <c r="AG1121" s="26">
        <f>AF1121+P1121</f>
        <v>8047000</v>
      </c>
      <c r="AH1121" s="26">
        <f>AG1121</f>
        <v>8047000</v>
      </c>
      <c r="AI1121" s="26">
        <v>50000000</v>
      </c>
      <c r="AJ1121" s="26">
        <f>IF((AI1121-AH1121) &gt; 1,0,IF((AI1121-AH1121)&lt;0,AH1121-AI1121,AI1121-AH1121))</f>
        <v>0</v>
      </c>
      <c r="AK1121" s="26">
        <v>0.01</v>
      </c>
      <c r="AL1121" s="26">
        <f>AJ1121*(AK1121/100)</f>
        <v>0</v>
      </c>
    </row>
    <row r="1122" spans="1:39" x14ac:dyDescent="0.25">
      <c r="A1122" s="23"/>
      <c r="B1122" s="24"/>
      <c r="C1122" s="23"/>
      <c r="D1122" s="23"/>
      <c r="E1122" s="23">
        <v>442</v>
      </c>
      <c r="F1122" s="23" t="s">
        <v>3511</v>
      </c>
      <c r="G1122" s="24" t="s">
        <v>3512</v>
      </c>
      <c r="H1122" s="23" t="s">
        <v>91</v>
      </c>
      <c r="I1122" s="23"/>
      <c r="J1122" s="23">
        <v>0</v>
      </c>
      <c r="K1122" s="23">
        <v>0</v>
      </c>
      <c r="L1122" s="23">
        <v>58.5</v>
      </c>
      <c r="M1122" s="23" t="s">
        <v>255</v>
      </c>
      <c r="N1122" s="25">
        <f>((J1122*400)+(K1122*100))+L1122</f>
        <v>58.5</v>
      </c>
      <c r="O1122" s="26">
        <v>0</v>
      </c>
      <c r="P1122" s="26">
        <f>N1122*O1122</f>
        <v>0</v>
      </c>
      <c r="Q1122" s="23">
        <v>1</v>
      </c>
      <c r="R1122" s="23" t="s">
        <v>3504</v>
      </c>
      <c r="S1122" s="27" t="s">
        <v>3505</v>
      </c>
      <c r="T1122" s="23" t="s">
        <v>3506</v>
      </c>
      <c r="U1122" s="23" t="s">
        <v>3513</v>
      </c>
      <c r="V1122" s="24" t="s">
        <v>3514</v>
      </c>
      <c r="W1122" s="23" t="s">
        <v>142</v>
      </c>
      <c r="X1122" s="23" t="s">
        <v>143</v>
      </c>
      <c r="Y1122" s="23" t="s">
        <v>261</v>
      </c>
      <c r="Z1122" s="23">
        <v>468</v>
      </c>
      <c r="AA1122" s="28">
        <v>100</v>
      </c>
      <c r="AB1122" s="26">
        <v>7950</v>
      </c>
      <c r="AC1122" s="26">
        <f>Z1122*AB1122</f>
        <v>3720600</v>
      </c>
      <c r="AD1122" s="28">
        <v>42</v>
      </c>
      <c r="AE1122" s="28">
        <v>85</v>
      </c>
      <c r="AF1122" s="26">
        <f>(AC1122*(100-AE1122))/100</f>
        <v>558090</v>
      </c>
      <c r="AG1122" s="26">
        <f>P1122+AF1122</f>
        <v>558090</v>
      </c>
      <c r="AH1122" s="26">
        <f>(AG1122*AA1122)/100</f>
        <v>558090</v>
      </c>
      <c r="AI1122" s="26">
        <f>IF(AF1122&lt;=10000000,AF1122,10000000)</f>
        <v>558090</v>
      </c>
      <c r="AJ1122" s="26">
        <f>IF((AI1122-AH1122) &gt; 1,0,IF((AI1122-AH1122)&lt;0,AH1122-AI1122,AI1122-AH1122))</f>
        <v>0</v>
      </c>
      <c r="AK1122" s="26">
        <v>0.02</v>
      </c>
      <c r="AL1122" s="26">
        <f>ROUND(AJ1122*(AK1122/100),2)</f>
        <v>0</v>
      </c>
      <c r="AM1122" s="3" t="s">
        <v>110</v>
      </c>
    </row>
    <row r="1123" spans="1:39" x14ac:dyDescent="0.25">
      <c r="A1123" s="23"/>
      <c r="B1123" s="24"/>
      <c r="C1123" s="23"/>
      <c r="D1123" s="23"/>
      <c r="E1123" s="23"/>
      <c r="F1123" s="23"/>
      <c r="G1123" s="24"/>
      <c r="H1123" s="23"/>
      <c r="I1123" s="23"/>
      <c r="J1123" s="23">
        <v>0</v>
      </c>
      <c r="K1123" s="23">
        <v>0</v>
      </c>
      <c r="L1123" s="23">
        <v>55</v>
      </c>
      <c r="M1123" s="23" t="s">
        <v>255</v>
      </c>
      <c r="N1123" s="25">
        <f>((J1123*400)+(K1123*100))+L1123</f>
        <v>55</v>
      </c>
      <c r="O1123" s="26">
        <v>0</v>
      </c>
      <c r="P1123" s="26">
        <f>N1123*O1123</f>
        <v>0</v>
      </c>
      <c r="Q1123" s="23">
        <v>1</v>
      </c>
      <c r="R1123" s="23" t="s">
        <v>3504</v>
      </c>
      <c r="S1123" s="27" t="s">
        <v>3505</v>
      </c>
      <c r="T1123" s="23" t="s">
        <v>3506</v>
      </c>
      <c r="U1123" s="23" t="s">
        <v>3513</v>
      </c>
      <c r="V1123" s="24" t="s">
        <v>3515</v>
      </c>
      <c r="W1123" s="23" t="s">
        <v>53</v>
      </c>
      <c r="X1123" s="23" t="s">
        <v>49</v>
      </c>
      <c r="Y1123" s="23" t="s">
        <v>261</v>
      </c>
      <c r="Z1123" s="23">
        <v>220</v>
      </c>
      <c r="AA1123" s="28">
        <v>100</v>
      </c>
      <c r="AB1123" s="26">
        <v>2750</v>
      </c>
      <c r="AC1123" s="26">
        <f>Z1123*AB1123</f>
        <v>605000</v>
      </c>
      <c r="AD1123" s="28">
        <v>42</v>
      </c>
      <c r="AE1123" s="28">
        <v>74</v>
      </c>
      <c r="AF1123" s="26">
        <f>(AC1123*(100-AE1123))/100</f>
        <v>157300</v>
      </c>
      <c r="AG1123" s="26">
        <f>P1123+AF1123</f>
        <v>157300</v>
      </c>
      <c r="AH1123" s="26">
        <f>(AG1123*AA1123)/100</f>
        <v>157300</v>
      </c>
      <c r="AI1123" s="26">
        <f>IF(AF1123&lt;=10000000,AF1123,10000000)</f>
        <v>157300</v>
      </c>
      <c r="AJ1123" s="26">
        <f>IF((AI1123-AH1123) &gt; 1,0,IF((AI1123-AH1123)&lt;0,AH1123-AI1123,AI1123-AH1123))</f>
        <v>0</v>
      </c>
      <c r="AK1123" s="26">
        <v>0.02</v>
      </c>
      <c r="AL1123" s="26">
        <f>ROUND(AJ1123*(AK1123/100),2)</f>
        <v>0</v>
      </c>
      <c r="AM1123" s="3" t="s">
        <v>159</v>
      </c>
    </row>
    <row r="1124" spans="1:39" x14ac:dyDescent="0.25">
      <c r="A1124" s="23"/>
      <c r="B1124" s="24"/>
      <c r="C1124" s="23"/>
      <c r="D1124" s="23"/>
      <c r="E1124" s="23"/>
      <c r="F1124" s="23"/>
      <c r="G1124" s="24"/>
      <c r="H1124" s="23"/>
      <c r="I1124" s="23"/>
      <c r="J1124" s="23"/>
      <c r="K1124" s="23"/>
      <c r="L1124" s="23"/>
      <c r="M1124" s="23"/>
      <c r="N1124" s="25"/>
      <c r="O1124" s="26"/>
      <c r="P1124" s="26"/>
      <c r="Q1124" s="23"/>
      <c r="R1124" s="23"/>
      <c r="S1124" s="27"/>
      <c r="T1124" s="23"/>
      <c r="U1124" s="23"/>
      <c r="V1124" s="24"/>
      <c r="W1124" s="23"/>
      <c r="X1124" s="23"/>
      <c r="Y1124" s="23"/>
      <c r="Z1124" s="23"/>
      <c r="AA1124" s="28"/>
      <c r="AB1124" s="26"/>
      <c r="AC1124" s="26"/>
      <c r="AD1124" s="28"/>
      <c r="AE1124" s="28"/>
      <c r="AF1124" s="26"/>
      <c r="AG1124" s="26" t="s">
        <v>60</v>
      </c>
      <c r="AH1124" s="26">
        <f>SUM(AH1121:AH1123)</f>
        <v>8762390</v>
      </c>
      <c r="AI1124" s="26"/>
      <c r="AJ1124" s="26">
        <f>SUM(AJ1121:AJ1123)</f>
        <v>0</v>
      </c>
      <c r="AK1124" s="26"/>
      <c r="AL1124" s="26">
        <f>SUM(AL1121:AL1123)</f>
        <v>0</v>
      </c>
    </row>
    <row r="1125" spans="1:39" x14ac:dyDescent="0.25">
      <c r="A1125" s="23" t="s">
        <v>3516</v>
      </c>
      <c r="B1125" s="24" t="s">
        <v>3517</v>
      </c>
      <c r="C1125" s="23" t="s">
        <v>3518</v>
      </c>
      <c r="D1125" s="23" t="s">
        <v>3519</v>
      </c>
      <c r="E1125" s="23">
        <v>443</v>
      </c>
      <c r="F1125" s="23" t="s">
        <v>3520</v>
      </c>
      <c r="G1125" s="24" t="s">
        <v>3521</v>
      </c>
      <c r="H1125" s="23" t="s">
        <v>43</v>
      </c>
      <c r="I1125" s="23" t="s">
        <v>3522</v>
      </c>
      <c r="J1125" s="23">
        <v>2</v>
      </c>
      <c r="K1125" s="23">
        <v>2</v>
      </c>
      <c r="L1125" s="23">
        <v>91</v>
      </c>
      <c r="M1125" s="23" t="s">
        <v>75</v>
      </c>
      <c r="N1125" s="25">
        <f>((J1125*400)+(K1125*100))+L1125</f>
        <v>1091</v>
      </c>
      <c r="O1125" s="26">
        <v>3750</v>
      </c>
      <c r="P1125" s="26">
        <f>N1125*O1125</f>
        <v>4091250</v>
      </c>
      <c r="Q1125" s="23"/>
      <c r="R1125" s="23"/>
      <c r="S1125" s="27"/>
      <c r="T1125" s="23"/>
      <c r="U1125" s="23"/>
      <c r="V1125" s="24"/>
      <c r="W1125" s="23"/>
      <c r="X1125" s="23"/>
      <c r="Y1125" s="23"/>
      <c r="Z1125" s="23"/>
      <c r="AA1125" s="28"/>
      <c r="AB1125" s="26"/>
      <c r="AC1125" s="26"/>
      <c r="AD1125" s="28"/>
      <c r="AE1125" s="28"/>
      <c r="AF1125" s="26"/>
      <c r="AG1125" s="26">
        <f>AF1125+P1125</f>
        <v>4091250</v>
      </c>
      <c r="AH1125" s="26">
        <f>AG1125</f>
        <v>4091250</v>
      </c>
      <c r="AI1125" s="26">
        <v>50000000</v>
      </c>
      <c r="AJ1125" s="26">
        <f>IF((AI1125-AH1125) &gt; 1,0,IF((AI1125-AH1125)&lt;0,AH1125-AI1125,AI1125-AH1125))</f>
        <v>0</v>
      </c>
      <c r="AK1125" s="26">
        <v>0.01</v>
      </c>
      <c r="AL1125" s="26">
        <f>AJ1125*(AK1125/100)</f>
        <v>0</v>
      </c>
    </row>
    <row r="1126" spans="1:39" x14ac:dyDescent="0.25">
      <c r="A1126" s="23"/>
      <c r="B1126" s="24"/>
      <c r="C1126" s="23"/>
      <c r="D1126" s="23"/>
      <c r="E1126" s="23">
        <v>444</v>
      </c>
      <c r="F1126" s="23" t="s">
        <v>3523</v>
      </c>
      <c r="G1126" s="24" t="s">
        <v>3524</v>
      </c>
      <c r="H1126" s="23" t="s">
        <v>43</v>
      </c>
      <c r="I1126" s="23" t="s">
        <v>3525</v>
      </c>
      <c r="J1126" s="23">
        <v>2</v>
      </c>
      <c r="K1126" s="23">
        <v>3</v>
      </c>
      <c r="L1126" s="23">
        <v>32</v>
      </c>
      <c r="M1126" s="23" t="s">
        <v>75</v>
      </c>
      <c r="N1126" s="25">
        <f>((J1126*400)+(K1126*100))+L1126</f>
        <v>1132</v>
      </c>
      <c r="O1126" s="26">
        <v>3950</v>
      </c>
      <c r="P1126" s="26">
        <f>N1126*O1126</f>
        <v>4471400</v>
      </c>
      <c r="Q1126" s="23"/>
      <c r="R1126" s="23"/>
      <c r="S1126" s="27"/>
      <c r="T1126" s="23"/>
      <c r="U1126" s="23"/>
      <c r="V1126" s="24"/>
      <c r="W1126" s="23"/>
      <c r="X1126" s="23"/>
      <c r="Y1126" s="23"/>
      <c r="Z1126" s="23"/>
      <c r="AA1126" s="28"/>
      <c r="AB1126" s="26"/>
      <c r="AC1126" s="26"/>
      <c r="AD1126" s="28"/>
      <c r="AE1126" s="28"/>
      <c r="AF1126" s="26"/>
      <c r="AG1126" s="26">
        <f>AF1126+P1126</f>
        <v>4471400</v>
      </c>
      <c r="AH1126" s="26">
        <f>AG1126</f>
        <v>4471400</v>
      </c>
      <c r="AI1126" s="26">
        <v>50000000</v>
      </c>
      <c r="AJ1126" s="26">
        <f>IF((AI1126-AH1126) &gt; 1,0,IF((AI1126-AH1126)&lt;0,AH1126-AI1126,AI1126-AH1126))</f>
        <v>0</v>
      </c>
      <c r="AK1126" s="26">
        <v>0.01</v>
      </c>
      <c r="AL1126" s="26">
        <f>AJ1126*(AK1126/100)</f>
        <v>0</v>
      </c>
    </row>
    <row r="1127" spans="1:39" x14ac:dyDescent="0.25">
      <c r="A1127" s="23"/>
      <c r="B1127" s="24"/>
      <c r="C1127" s="23"/>
      <c r="D1127" s="23"/>
      <c r="E1127" s="23">
        <v>445</v>
      </c>
      <c r="F1127" s="23" t="s">
        <v>3526</v>
      </c>
      <c r="G1127" s="24" t="s">
        <v>3527</v>
      </c>
      <c r="H1127" s="23" t="s">
        <v>43</v>
      </c>
      <c r="I1127" s="23" t="s">
        <v>3528</v>
      </c>
      <c r="J1127" s="23">
        <v>0</v>
      </c>
      <c r="K1127" s="23">
        <v>0</v>
      </c>
      <c r="L1127" s="23">
        <v>82</v>
      </c>
      <c r="M1127" s="23" t="s">
        <v>59</v>
      </c>
      <c r="N1127" s="25">
        <f>((J1127*400)+(K1127*100))+L1127</f>
        <v>82</v>
      </c>
      <c r="O1127" s="26">
        <v>9000</v>
      </c>
      <c r="P1127" s="26">
        <f>N1127*O1127</f>
        <v>738000</v>
      </c>
      <c r="Q1127" s="23">
        <v>1</v>
      </c>
      <c r="R1127" s="23" t="s">
        <v>3529</v>
      </c>
      <c r="S1127" s="27" t="s">
        <v>3530</v>
      </c>
      <c r="T1127" s="23" t="s">
        <v>3531</v>
      </c>
      <c r="U1127" s="23" t="s">
        <v>3532</v>
      </c>
      <c r="V1127" s="24" t="s">
        <v>3533</v>
      </c>
      <c r="W1127" s="23" t="s">
        <v>109</v>
      </c>
      <c r="X1127" s="23" t="s">
        <v>49</v>
      </c>
      <c r="Y1127" s="23" t="s">
        <v>50</v>
      </c>
      <c r="Z1127" s="23">
        <v>304</v>
      </c>
      <c r="AA1127" s="28">
        <v>100</v>
      </c>
      <c r="AB1127" s="26">
        <v>8150</v>
      </c>
      <c r="AC1127" s="26">
        <f>Z1127*AB1127</f>
        <v>2477600</v>
      </c>
      <c r="AD1127" s="28">
        <v>21</v>
      </c>
      <c r="AE1127" s="28">
        <v>32</v>
      </c>
      <c r="AF1127" s="26">
        <f>(AC1127*(100-AE1127))/100</f>
        <v>1684768</v>
      </c>
      <c r="AG1127" s="26">
        <f>P1127+AF1127</f>
        <v>2422768</v>
      </c>
      <c r="AH1127" s="26">
        <f>(AG1127*AA1127)/100</f>
        <v>2422768</v>
      </c>
      <c r="AI1127" s="26">
        <v>10000000</v>
      </c>
      <c r="AJ1127" s="26">
        <f>IF((AI1127-AH1127) &gt; 1,0,IF((AI1127-AH1127)&lt;0,AH1127-AI1127,AI1127-AH1127))</f>
        <v>0</v>
      </c>
      <c r="AK1127" s="26">
        <v>0.02</v>
      </c>
      <c r="AL1127" s="26">
        <f>ROUND(AJ1127*(AK1127/100),2)</f>
        <v>0</v>
      </c>
      <c r="AM1127" s="3" t="s">
        <v>110</v>
      </c>
    </row>
    <row r="1128" spans="1:39" x14ac:dyDescent="0.25">
      <c r="A1128" s="23"/>
      <c r="B1128" s="24"/>
      <c r="C1128" s="23"/>
      <c r="D1128" s="23"/>
      <c r="E1128" s="23"/>
      <c r="F1128" s="23"/>
      <c r="G1128" s="24"/>
      <c r="H1128" s="23"/>
      <c r="I1128" s="23"/>
      <c r="J1128" s="23"/>
      <c r="K1128" s="23"/>
      <c r="L1128" s="23"/>
      <c r="M1128" s="23"/>
      <c r="N1128" s="25"/>
      <c r="O1128" s="26"/>
      <c r="P1128" s="26"/>
      <c r="Q1128" s="23"/>
      <c r="R1128" s="23"/>
      <c r="S1128" s="27"/>
      <c r="T1128" s="23"/>
      <c r="U1128" s="23"/>
      <c r="V1128" s="24"/>
      <c r="W1128" s="23"/>
      <c r="X1128" s="23"/>
      <c r="Y1128" s="23"/>
      <c r="Z1128" s="23"/>
      <c r="AA1128" s="28"/>
      <c r="AB1128" s="26"/>
      <c r="AC1128" s="26"/>
      <c r="AD1128" s="28"/>
      <c r="AE1128" s="28"/>
      <c r="AF1128" s="26"/>
      <c r="AG1128" s="26" t="s">
        <v>60</v>
      </c>
      <c r="AH1128" s="26">
        <f>SUM(AH1125:AH1127)</f>
        <v>10985418</v>
      </c>
      <c r="AI1128" s="26"/>
      <c r="AJ1128" s="26">
        <f>SUM(AJ1125:AJ1127)</f>
        <v>0</v>
      </c>
      <c r="AK1128" s="26"/>
      <c r="AL1128" s="26">
        <f>SUM(AL1125:AL1127)</f>
        <v>0</v>
      </c>
    </row>
    <row r="1129" spans="1:39" x14ac:dyDescent="0.25">
      <c r="A1129" s="23" t="s">
        <v>3534</v>
      </c>
      <c r="B1129" s="24" t="s">
        <v>3535</v>
      </c>
      <c r="C1129" s="23" t="s">
        <v>3536</v>
      </c>
      <c r="D1129" s="23" t="s">
        <v>3537</v>
      </c>
      <c r="E1129" s="23">
        <v>446</v>
      </c>
      <c r="F1129" s="23" t="s">
        <v>3538</v>
      </c>
      <c r="G1129" s="24" t="s">
        <v>3539</v>
      </c>
      <c r="H1129" s="23" t="s">
        <v>43</v>
      </c>
      <c r="I1129" s="23" t="s">
        <v>3540</v>
      </c>
      <c r="J1129" s="23">
        <v>1</v>
      </c>
      <c r="K1129" s="23">
        <v>2</v>
      </c>
      <c r="L1129" s="23">
        <v>10</v>
      </c>
      <c r="M1129" s="23" t="s">
        <v>75</v>
      </c>
      <c r="N1129" s="25">
        <f>((J1129*400)+(K1129*100))+L1129</f>
        <v>610</v>
      </c>
      <c r="O1129" s="26">
        <v>1500</v>
      </c>
      <c r="P1129" s="26">
        <f>N1129*O1129</f>
        <v>915000</v>
      </c>
      <c r="Q1129" s="23"/>
      <c r="R1129" s="23"/>
      <c r="S1129" s="27"/>
      <c r="T1129" s="23"/>
      <c r="U1129" s="23"/>
      <c r="V1129" s="24"/>
      <c r="W1129" s="23"/>
      <c r="X1129" s="23"/>
      <c r="Y1129" s="23"/>
      <c r="Z1129" s="23"/>
      <c r="AA1129" s="28"/>
      <c r="AB1129" s="26"/>
      <c r="AC1129" s="26"/>
      <c r="AD1129" s="28"/>
      <c r="AE1129" s="28"/>
      <c r="AF1129" s="26"/>
      <c r="AG1129" s="26">
        <f>AF1129+P1129</f>
        <v>915000</v>
      </c>
      <c r="AH1129" s="26">
        <f>AG1129</f>
        <v>915000</v>
      </c>
      <c r="AI1129" s="26">
        <v>50000000</v>
      </c>
      <c r="AJ1129" s="26">
        <f>IF((AI1129-AH1129) &gt; 1,0,IF((AI1129-AH1129)&lt;0,AH1129-AI1129,AI1129-AH1129))</f>
        <v>0</v>
      </c>
      <c r="AK1129" s="26">
        <v>0.01</v>
      </c>
      <c r="AL1129" s="26">
        <f>AJ1129*(AK1129/100)</f>
        <v>0</v>
      </c>
    </row>
    <row r="1130" spans="1:39" x14ac:dyDescent="0.25">
      <c r="A1130" s="23"/>
      <c r="B1130" s="24"/>
      <c r="C1130" s="23"/>
      <c r="D1130" s="23"/>
      <c r="E1130" s="23">
        <v>447</v>
      </c>
      <c r="F1130" s="23" t="s">
        <v>3541</v>
      </c>
      <c r="G1130" s="24" t="s">
        <v>3542</v>
      </c>
      <c r="H1130" s="23" t="s">
        <v>43</v>
      </c>
      <c r="I1130" s="23" t="s">
        <v>3543</v>
      </c>
      <c r="J1130" s="23">
        <v>1</v>
      </c>
      <c r="K1130" s="23">
        <v>2</v>
      </c>
      <c r="L1130" s="23">
        <v>10</v>
      </c>
      <c r="M1130" s="23" t="s">
        <v>75</v>
      </c>
      <c r="N1130" s="25">
        <f>((J1130*400)+(K1130*100))+L1130</f>
        <v>610</v>
      </c>
      <c r="O1130" s="26">
        <v>1500</v>
      </c>
      <c r="P1130" s="26">
        <f>N1130*O1130</f>
        <v>915000</v>
      </c>
      <c r="Q1130" s="23"/>
      <c r="R1130" s="23"/>
      <c r="S1130" s="27"/>
      <c r="T1130" s="23"/>
      <c r="U1130" s="23"/>
      <c r="V1130" s="24"/>
      <c r="W1130" s="23"/>
      <c r="X1130" s="23"/>
      <c r="Y1130" s="23"/>
      <c r="Z1130" s="23"/>
      <c r="AA1130" s="28"/>
      <c r="AB1130" s="26"/>
      <c r="AC1130" s="26"/>
      <c r="AD1130" s="28"/>
      <c r="AE1130" s="28"/>
      <c r="AF1130" s="26"/>
      <c r="AG1130" s="26">
        <f>AF1130+P1130</f>
        <v>915000</v>
      </c>
      <c r="AH1130" s="26">
        <f>AG1130</f>
        <v>915000</v>
      </c>
      <c r="AI1130" s="26">
        <v>50000000</v>
      </c>
      <c r="AJ1130" s="26">
        <f>IF((AI1130-AH1130) &gt; 1,0,IF((AI1130-AH1130)&lt;0,AH1130-AI1130,AI1130-AH1130))</f>
        <v>0</v>
      </c>
      <c r="AK1130" s="26">
        <v>0.01</v>
      </c>
      <c r="AL1130" s="26">
        <f>AJ1130*(AK1130/100)</f>
        <v>0</v>
      </c>
    </row>
    <row r="1131" spans="1:39" x14ac:dyDescent="0.25">
      <c r="A1131" s="23"/>
      <c r="B1131" s="24"/>
      <c r="C1131" s="23"/>
      <c r="D1131" s="23"/>
      <c r="E1131" s="23"/>
      <c r="F1131" s="23"/>
      <c r="G1131" s="24"/>
      <c r="H1131" s="23"/>
      <c r="I1131" s="23"/>
      <c r="J1131" s="23"/>
      <c r="K1131" s="23"/>
      <c r="L1131" s="23"/>
      <c r="M1131" s="23"/>
      <c r="N1131" s="25"/>
      <c r="O1131" s="26"/>
      <c r="P1131" s="26"/>
      <c r="Q1131" s="23"/>
      <c r="R1131" s="23"/>
      <c r="S1131" s="27"/>
      <c r="T1131" s="23"/>
      <c r="U1131" s="23"/>
      <c r="V1131" s="24"/>
      <c r="W1131" s="23"/>
      <c r="X1131" s="23"/>
      <c r="Y1131" s="23"/>
      <c r="Z1131" s="23"/>
      <c r="AA1131" s="28"/>
      <c r="AB1131" s="26"/>
      <c r="AC1131" s="26"/>
      <c r="AD1131" s="28"/>
      <c r="AE1131" s="28"/>
      <c r="AF1131" s="26"/>
      <c r="AG1131" s="26" t="s">
        <v>60</v>
      </c>
      <c r="AH1131" s="26">
        <f>SUM(AH1129:AH1130)</f>
        <v>1830000</v>
      </c>
      <c r="AI1131" s="26"/>
      <c r="AJ1131" s="26">
        <f>SUM(AJ1129:AJ1130)</f>
        <v>0</v>
      </c>
      <c r="AK1131" s="26"/>
      <c r="AL1131" s="26">
        <f>SUM(AL1129:AL1130)</f>
        <v>0</v>
      </c>
    </row>
    <row r="1132" spans="1:39" x14ac:dyDescent="0.25">
      <c r="A1132" s="23" t="s">
        <v>3544</v>
      </c>
      <c r="B1132" s="24"/>
      <c r="C1132" s="23" t="s">
        <v>3545</v>
      </c>
      <c r="D1132" s="23" t="s">
        <v>3546</v>
      </c>
      <c r="E1132" s="23">
        <v>448</v>
      </c>
      <c r="F1132" s="23" t="s">
        <v>3547</v>
      </c>
      <c r="G1132" s="24" t="s">
        <v>3548</v>
      </c>
      <c r="H1132" s="23" t="s">
        <v>43</v>
      </c>
      <c r="I1132" s="23" t="s">
        <v>3549</v>
      </c>
      <c r="J1132" s="23">
        <v>1</v>
      </c>
      <c r="K1132" s="23">
        <v>2</v>
      </c>
      <c r="L1132" s="23">
        <v>32</v>
      </c>
      <c r="M1132" s="23" t="s">
        <v>75</v>
      </c>
      <c r="N1132" s="25">
        <f>((J1132*400)+(K1132*100))+L1132</f>
        <v>632</v>
      </c>
      <c r="O1132" s="26">
        <v>3950</v>
      </c>
      <c r="P1132" s="26">
        <f>N1132*O1132</f>
        <v>2496400</v>
      </c>
      <c r="Q1132" s="23"/>
      <c r="R1132" s="23"/>
      <c r="S1132" s="27"/>
      <c r="T1132" s="23"/>
      <c r="U1132" s="23"/>
      <c r="V1132" s="24"/>
      <c r="W1132" s="23"/>
      <c r="X1132" s="23"/>
      <c r="Y1132" s="23"/>
      <c r="Z1132" s="23"/>
      <c r="AA1132" s="28"/>
      <c r="AB1132" s="26"/>
      <c r="AC1132" s="26"/>
      <c r="AD1132" s="28"/>
      <c r="AE1132" s="28"/>
      <c r="AF1132" s="26"/>
      <c r="AG1132" s="26">
        <f>AF1132+P1132</f>
        <v>2496400</v>
      </c>
      <c r="AH1132" s="26">
        <f>AG1132</f>
        <v>2496400</v>
      </c>
      <c r="AI1132" s="26">
        <v>50000000</v>
      </c>
      <c r="AJ1132" s="26">
        <f>IF((AI1132-AH1132) &gt; 1,0,IF((AI1132-AH1132)&lt;0,AH1132-AI1132,AI1132-AH1132))</f>
        <v>0</v>
      </c>
      <c r="AK1132" s="26">
        <v>0.01</v>
      </c>
      <c r="AL1132" s="26">
        <f>AJ1132*(AK1132/100)</f>
        <v>0</v>
      </c>
    </row>
    <row r="1133" spans="1:39" x14ac:dyDescent="0.25">
      <c r="A1133" s="23"/>
      <c r="B1133" s="24"/>
      <c r="C1133" s="23"/>
      <c r="D1133" s="23"/>
      <c r="E1133" s="23"/>
      <c r="F1133" s="23"/>
      <c r="G1133" s="24"/>
      <c r="H1133" s="23"/>
      <c r="I1133" s="23"/>
      <c r="J1133" s="23"/>
      <c r="K1133" s="23"/>
      <c r="L1133" s="23"/>
      <c r="M1133" s="23"/>
      <c r="N1133" s="25"/>
      <c r="O1133" s="26"/>
      <c r="P1133" s="26"/>
      <c r="Q1133" s="23"/>
      <c r="R1133" s="23"/>
      <c r="S1133" s="27"/>
      <c r="T1133" s="23"/>
      <c r="U1133" s="23"/>
      <c r="V1133" s="24"/>
      <c r="W1133" s="23"/>
      <c r="X1133" s="23"/>
      <c r="Y1133" s="23"/>
      <c r="Z1133" s="23"/>
      <c r="AA1133" s="28"/>
      <c r="AB1133" s="26"/>
      <c r="AC1133" s="26"/>
      <c r="AD1133" s="28"/>
      <c r="AE1133" s="28"/>
      <c r="AF1133" s="26"/>
      <c r="AG1133" s="26" t="s">
        <v>60</v>
      </c>
      <c r="AH1133" s="26">
        <f>AH1132</f>
        <v>2496400</v>
      </c>
      <c r="AI1133" s="26"/>
      <c r="AJ1133" s="26">
        <f>AJ1132</f>
        <v>0</v>
      </c>
      <c r="AK1133" s="26"/>
      <c r="AL1133" s="26">
        <f>AL1132</f>
        <v>0</v>
      </c>
    </row>
    <row r="1134" spans="1:39" x14ac:dyDescent="0.25">
      <c r="A1134" s="23" t="s">
        <v>3550</v>
      </c>
      <c r="B1134" s="24" t="s">
        <v>3551</v>
      </c>
      <c r="C1134" s="23" t="s">
        <v>3552</v>
      </c>
      <c r="D1134" s="23" t="s">
        <v>3553</v>
      </c>
      <c r="E1134" s="23">
        <v>449</v>
      </c>
      <c r="F1134" s="23" t="s">
        <v>3554</v>
      </c>
      <c r="G1134" s="24" t="s">
        <v>3555</v>
      </c>
      <c r="H1134" s="23" t="s">
        <v>43</v>
      </c>
      <c r="I1134" s="23" t="s">
        <v>3556</v>
      </c>
      <c r="J1134" s="23">
        <v>0</v>
      </c>
      <c r="K1134" s="23">
        <v>3</v>
      </c>
      <c r="L1134" s="23">
        <v>27</v>
      </c>
      <c r="M1134" s="23" t="s">
        <v>75</v>
      </c>
      <c r="N1134" s="25">
        <f>((J1134*400)+(K1134*100))+L1134</f>
        <v>327</v>
      </c>
      <c r="O1134" s="26">
        <v>2650</v>
      </c>
      <c r="P1134" s="26">
        <f>N1134*O1134</f>
        <v>866550</v>
      </c>
      <c r="Q1134" s="23"/>
      <c r="R1134" s="23"/>
      <c r="S1134" s="27"/>
      <c r="T1134" s="23"/>
      <c r="U1134" s="23"/>
      <c r="V1134" s="24"/>
      <c r="W1134" s="23"/>
      <c r="X1134" s="23"/>
      <c r="Y1134" s="23"/>
      <c r="Z1134" s="23"/>
      <c r="AA1134" s="28"/>
      <c r="AB1134" s="26"/>
      <c r="AC1134" s="26"/>
      <c r="AD1134" s="28"/>
      <c r="AE1134" s="28"/>
      <c r="AF1134" s="26"/>
      <c r="AG1134" s="26">
        <f>AF1134+P1134</f>
        <v>866550</v>
      </c>
      <c r="AH1134" s="26">
        <f>AG1134</f>
        <v>866550</v>
      </c>
      <c r="AI1134" s="26">
        <v>50000000</v>
      </c>
      <c r="AJ1134" s="26">
        <f>IF((AI1134-AH1134) &gt; 1,0,IF((AI1134-AH1134)&lt;0,AH1134-AI1134,AI1134-AH1134))</f>
        <v>0</v>
      </c>
      <c r="AK1134" s="26">
        <v>0.01</v>
      </c>
      <c r="AL1134" s="26">
        <f>AJ1134*(AK1134/100)</f>
        <v>0</v>
      </c>
    </row>
    <row r="1135" spans="1:39" x14ac:dyDescent="0.25">
      <c r="A1135" s="23"/>
      <c r="B1135" s="24"/>
      <c r="C1135" s="23"/>
      <c r="D1135" s="23"/>
      <c r="E1135" s="23"/>
      <c r="F1135" s="23"/>
      <c r="G1135" s="24"/>
      <c r="H1135" s="23"/>
      <c r="I1135" s="23"/>
      <c r="J1135" s="23"/>
      <c r="K1135" s="23"/>
      <c r="L1135" s="23"/>
      <c r="M1135" s="23"/>
      <c r="N1135" s="25"/>
      <c r="O1135" s="26"/>
      <c r="P1135" s="26"/>
      <c r="Q1135" s="23"/>
      <c r="R1135" s="23"/>
      <c r="S1135" s="27"/>
      <c r="T1135" s="23"/>
      <c r="U1135" s="23"/>
      <c r="V1135" s="24"/>
      <c r="W1135" s="23"/>
      <c r="X1135" s="23"/>
      <c r="Y1135" s="23"/>
      <c r="Z1135" s="23"/>
      <c r="AA1135" s="28"/>
      <c r="AB1135" s="26"/>
      <c r="AC1135" s="26"/>
      <c r="AD1135" s="28"/>
      <c r="AE1135" s="28"/>
      <c r="AF1135" s="26"/>
      <c r="AG1135" s="26" t="s">
        <v>60</v>
      </c>
      <c r="AH1135" s="26">
        <f>AH1134</f>
        <v>866550</v>
      </c>
      <c r="AI1135" s="26"/>
      <c r="AJ1135" s="26">
        <f>AJ1134</f>
        <v>0</v>
      </c>
      <c r="AK1135" s="26"/>
      <c r="AL1135" s="26">
        <f>AL1134</f>
        <v>0</v>
      </c>
    </row>
    <row r="1136" spans="1:39" x14ac:dyDescent="0.25">
      <c r="A1136" s="23" t="s">
        <v>3557</v>
      </c>
      <c r="B1136" s="24" t="s">
        <v>3558</v>
      </c>
      <c r="C1136" s="23" t="s">
        <v>3559</v>
      </c>
      <c r="D1136" s="23" t="s">
        <v>3560</v>
      </c>
      <c r="E1136" s="23">
        <v>450</v>
      </c>
      <c r="F1136" s="23" t="s">
        <v>3561</v>
      </c>
      <c r="G1136" s="24" t="s">
        <v>3562</v>
      </c>
      <c r="H1136" s="23" t="s">
        <v>43</v>
      </c>
      <c r="I1136" s="23" t="s">
        <v>3563</v>
      </c>
      <c r="J1136" s="23">
        <v>0</v>
      </c>
      <c r="K1136" s="23">
        <v>0</v>
      </c>
      <c r="L1136" s="23">
        <v>60</v>
      </c>
      <c r="M1136" s="23" t="s">
        <v>76</v>
      </c>
      <c r="N1136" s="25">
        <f>((J1136*400)+(K1136*100))+L1136</f>
        <v>60</v>
      </c>
      <c r="O1136" s="26">
        <v>6500</v>
      </c>
      <c r="P1136" s="26">
        <f>N1136*O1136</f>
        <v>390000</v>
      </c>
      <c r="Q1136" s="23">
        <v>1</v>
      </c>
      <c r="R1136" s="23" t="s">
        <v>3557</v>
      </c>
      <c r="S1136" s="27" t="s">
        <v>3558</v>
      </c>
      <c r="T1136" s="23" t="s">
        <v>3559</v>
      </c>
      <c r="U1136" s="23" t="s">
        <v>3564</v>
      </c>
      <c r="V1136" s="24" t="s">
        <v>3565</v>
      </c>
      <c r="W1136" s="23" t="s">
        <v>109</v>
      </c>
      <c r="X1136" s="23" t="s">
        <v>49</v>
      </c>
      <c r="Y1136" s="23" t="s">
        <v>81</v>
      </c>
      <c r="Z1136" s="23">
        <v>140</v>
      </c>
      <c r="AA1136" s="28">
        <v>100</v>
      </c>
      <c r="AB1136" s="26">
        <v>8150</v>
      </c>
      <c r="AC1136" s="26">
        <f>Z1136*AB1136</f>
        <v>1141000</v>
      </c>
      <c r="AD1136" s="28">
        <v>12</v>
      </c>
      <c r="AE1136" s="28">
        <v>14</v>
      </c>
      <c r="AF1136" s="26">
        <f>(AC1136*(100-AE1136))/100</f>
        <v>981260</v>
      </c>
      <c r="AG1136" s="26">
        <f>P1136+AF1136</f>
        <v>1371260</v>
      </c>
      <c r="AH1136" s="26">
        <f>(AG1136*AA1136)/100</f>
        <v>1371260</v>
      </c>
      <c r="AI1136" s="26">
        <v>0</v>
      </c>
      <c r="AJ1136" s="26">
        <f>IF((AI1136-AH1136) &gt; 1,0,IF((AI1136-AH1136)&lt;0,AH1136-AI1136,AI1136-AH1136))</f>
        <v>1371260</v>
      </c>
      <c r="AK1136" s="26">
        <v>0.02</v>
      </c>
      <c r="AL1136" s="26">
        <f>ROUND(AJ1136*(AK1136/100),2)</f>
        <v>274.25</v>
      </c>
      <c r="AM1136" s="3" t="s">
        <v>110</v>
      </c>
    </row>
    <row r="1137" spans="1:39" x14ac:dyDescent="0.25">
      <c r="A1137" s="23"/>
      <c r="B1137" s="24"/>
      <c r="C1137" s="23"/>
      <c r="D1137" s="23"/>
      <c r="E1137" s="23"/>
      <c r="F1137" s="23"/>
      <c r="G1137" s="24"/>
      <c r="H1137" s="23"/>
      <c r="I1137" s="23"/>
      <c r="J1137" s="23"/>
      <c r="K1137" s="23"/>
      <c r="L1137" s="23"/>
      <c r="M1137" s="23"/>
      <c r="N1137" s="25"/>
      <c r="O1137" s="26"/>
      <c r="P1137" s="26"/>
      <c r="Q1137" s="23"/>
      <c r="R1137" s="23"/>
      <c r="S1137" s="27"/>
      <c r="T1137" s="23"/>
      <c r="U1137" s="23"/>
      <c r="V1137" s="24"/>
      <c r="W1137" s="23"/>
      <c r="X1137" s="23"/>
      <c r="Y1137" s="23"/>
      <c r="Z1137" s="23"/>
      <c r="AA1137" s="28"/>
      <c r="AB1137" s="26"/>
      <c r="AC1137" s="26"/>
      <c r="AD1137" s="28"/>
      <c r="AE1137" s="28"/>
      <c r="AF1137" s="26"/>
      <c r="AG1137" s="26" t="s">
        <v>60</v>
      </c>
      <c r="AH1137" s="26">
        <f>AH1136</f>
        <v>1371260</v>
      </c>
      <c r="AI1137" s="26"/>
      <c r="AJ1137" s="26">
        <f>AJ1136</f>
        <v>1371260</v>
      </c>
      <c r="AK1137" s="26"/>
      <c r="AL1137" s="26">
        <f>AL1136</f>
        <v>274.25</v>
      </c>
    </row>
    <row r="1138" spans="1:39" x14ac:dyDescent="0.25">
      <c r="A1138" s="23" t="s">
        <v>3566</v>
      </c>
      <c r="B1138" s="24" t="s">
        <v>3567</v>
      </c>
      <c r="C1138" s="23" t="s">
        <v>3568</v>
      </c>
      <c r="D1138" s="23" t="s">
        <v>3569</v>
      </c>
      <c r="E1138" s="23">
        <v>451</v>
      </c>
      <c r="F1138" s="23" t="s">
        <v>3570</v>
      </c>
      <c r="G1138" s="24" t="s">
        <v>3571</v>
      </c>
      <c r="H1138" s="23" t="s">
        <v>43</v>
      </c>
      <c r="I1138" s="23" t="s">
        <v>3572</v>
      </c>
      <c r="J1138" s="23">
        <v>0</v>
      </c>
      <c r="K1138" s="23">
        <v>1</v>
      </c>
      <c r="L1138" s="23">
        <v>87.25</v>
      </c>
      <c r="M1138" s="23" t="s">
        <v>59</v>
      </c>
      <c r="N1138" s="25">
        <f>((J1138*400)+(K1138*100))+L1138</f>
        <v>187.25</v>
      </c>
      <c r="O1138" s="26">
        <v>4500</v>
      </c>
      <c r="P1138" s="26">
        <f>N1138*O1138</f>
        <v>842625</v>
      </c>
      <c r="Q1138" s="23">
        <v>1</v>
      </c>
      <c r="R1138" s="23" t="s">
        <v>3566</v>
      </c>
      <c r="S1138" s="27" t="s">
        <v>3567</v>
      </c>
      <c r="T1138" s="23" t="s">
        <v>3568</v>
      </c>
      <c r="U1138" s="23" t="s">
        <v>3573</v>
      </c>
      <c r="V1138" s="24" t="s">
        <v>3574</v>
      </c>
      <c r="W1138" s="23" t="s">
        <v>48</v>
      </c>
      <c r="X1138" s="23" t="s">
        <v>49</v>
      </c>
      <c r="Y1138" s="23" t="s">
        <v>50</v>
      </c>
      <c r="Z1138" s="23">
        <v>312</v>
      </c>
      <c r="AA1138" s="28">
        <v>100</v>
      </c>
      <c r="AB1138" s="26">
        <v>8300</v>
      </c>
      <c r="AC1138" s="26">
        <f>Z1138*AB1138</f>
        <v>2589600</v>
      </c>
      <c r="AD1138" s="28">
        <v>5</v>
      </c>
      <c r="AE1138" s="28">
        <v>5</v>
      </c>
      <c r="AF1138" s="26">
        <f>(AC1138*(100-AE1138))/100</f>
        <v>2460120</v>
      </c>
      <c r="AG1138" s="26">
        <f>P1138+AF1138</f>
        <v>3302745</v>
      </c>
      <c r="AH1138" s="26">
        <f>(AG1138*AA1138)/100</f>
        <v>3302745</v>
      </c>
      <c r="AI1138" s="26">
        <v>50000000</v>
      </c>
      <c r="AJ1138" s="26">
        <f>IF((AI1138-AH1138) &gt; 1,0,IF((AI1138-AH1138)&lt;0,AH1138-AI1138,AI1138-AH1138))</f>
        <v>0</v>
      </c>
      <c r="AK1138" s="26">
        <v>0.02</v>
      </c>
      <c r="AL1138" s="26">
        <f>ROUND(AJ1138*(AK1138/100),2)</f>
        <v>0</v>
      </c>
      <c r="AM1138" s="3" t="s">
        <v>51</v>
      </c>
    </row>
    <row r="1139" spans="1:39" x14ac:dyDescent="0.25">
      <c r="A1139" s="23"/>
      <c r="B1139" s="24"/>
      <c r="C1139" s="23"/>
      <c r="D1139" s="23"/>
      <c r="E1139" s="23"/>
      <c r="F1139" s="23"/>
      <c r="G1139" s="24"/>
      <c r="H1139" s="23"/>
      <c r="I1139" s="23"/>
      <c r="J1139" s="23">
        <v>0</v>
      </c>
      <c r="K1139" s="23">
        <v>0</v>
      </c>
      <c r="L1139" s="23">
        <v>15.75</v>
      </c>
      <c r="M1139" s="23" t="s">
        <v>76</v>
      </c>
      <c r="N1139" s="25">
        <f>((J1139*400)+(K1139*100))+L1139</f>
        <v>15.75</v>
      </c>
      <c r="O1139" s="26">
        <v>4500</v>
      </c>
      <c r="P1139" s="26">
        <f>N1139*O1139</f>
        <v>70875</v>
      </c>
      <c r="Q1139" s="23">
        <v>1</v>
      </c>
      <c r="R1139" s="23" t="s">
        <v>3566</v>
      </c>
      <c r="S1139" s="27" t="s">
        <v>3567</v>
      </c>
      <c r="T1139" s="23" t="s">
        <v>3568</v>
      </c>
      <c r="U1139" s="23" t="s">
        <v>3573</v>
      </c>
      <c r="V1139" s="24" t="s">
        <v>3575</v>
      </c>
      <c r="W1139" s="23" t="s">
        <v>53</v>
      </c>
      <c r="X1139" s="23" t="s">
        <v>49</v>
      </c>
      <c r="Y1139" s="23" t="s">
        <v>81</v>
      </c>
      <c r="Z1139" s="23">
        <v>63</v>
      </c>
      <c r="AA1139" s="28">
        <v>100</v>
      </c>
      <c r="AB1139" s="26">
        <v>2750</v>
      </c>
      <c r="AC1139" s="26">
        <f>Z1139*AB1139</f>
        <v>173250</v>
      </c>
      <c r="AD1139" s="28">
        <v>5</v>
      </c>
      <c r="AE1139" s="28">
        <v>5</v>
      </c>
      <c r="AF1139" s="26">
        <f>(AC1139*(100-AE1139))/100</f>
        <v>164587.5</v>
      </c>
      <c r="AG1139" s="26">
        <f>P1139+AF1139</f>
        <v>235462.5</v>
      </c>
      <c r="AH1139" s="26">
        <f>(AG1139*AA1139)/100</f>
        <v>235462.5</v>
      </c>
      <c r="AI1139" s="26">
        <v>0</v>
      </c>
      <c r="AJ1139" s="26">
        <f>IF((AI1139-AH1139) &gt; 1,0,IF((AI1139-AH1139)&lt;0,AH1139-AI1139,AI1139-AH1139))</f>
        <v>235462.5</v>
      </c>
      <c r="AK1139" s="26">
        <v>0.02</v>
      </c>
      <c r="AL1139" s="26">
        <f>ROUND(AJ1139*(AK1139/100),2)</f>
        <v>47.09</v>
      </c>
      <c r="AM1139" s="3" t="s">
        <v>83</v>
      </c>
    </row>
    <row r="1140" spans="1:39" x14ac:dyDescent="0.25">
      <c r="A1140" s="23"/>
      <c r="B1140" s="24"/>
      <c r="C1140" s="23"/>
      <c r="D1140" s="23"/>
      <c r="E1140" s="23"/>
      <c r="F1140" s="23"/>
      <c r="G1140" s="24"/>
      <c r="H1140" s="23"/>
      <c r="I1140" s="23"/>
      <c r="J1140" s="23"/>
      <c r="K1140" s="23"/>
      <c r="L1140" s="23"/>
      <c r="M1140" s="23"/>
      <c r="N1140" s="25"/>
      <c r="O1140" s="26"/>
      <c r="P1140" s="26"/>
      <c r="Q1140" s="23"/>
      <c r="R1140" s="23"/>
      <c r="S1140" s="27"/>
      <c r="T1140" s="23"/>
      <c r="U1140" s="23"/>
      <c r="V1140" s="24"/>
      <c r="W1140" s="23"/>
      <c r="X1140" s="23"/>
      <c r="Y1140" s="23"/>
      <c r="Z1140" s="23"/>
      <c r="AA1140" s="28"/>
      <c r="AB1140" s="26"/>
      <c r="AC1140" s="26"/>
      <c r="AD1140" s="28"/>
      <c r="AE1140" s="28"/>
      <c r="AF1140" s="26"/>
      <c r="AG1140" s="26" t="s">
        <v>60</v>
      </c>
      <c r="AH1140" s="26">
        <f>SUM(AH1138:AH1139)</f>
        <v>3538207.5</v>
      </c>
      <c r="AI1140" s="26"/>
      <c r="AJ1140" s="26">
        <f>SUM(AJ1138:AJ1139)</f>
        <v>235462.5</v>
      </c>
      <c r="AK1140" s="26"/>
      <c r="AL1140" s="26">
        <f>SUM(AL1138:AL1139)</f>
        <v>47.09</v>
      </c>
    </row>
    <row r="1141" spans="1:39" x14ac:dyDescent="0.25">
      <c r="A1141" s="23" t="s">
        <v>3576</v>
      </c>
      <c r="B1141" s="24" t="s">
        <v>3577</v>
      </c>
      <c r="C1141" s="23" t="s">
        <v>3578</v>
      </c>
      <c r="D1141" s="23" t="s">
        <v>3579</v>
      </c>
      <c r="E1141" s="23">
        <v>452</v>
      </c>
      <c r="F1141" s="23" t="s">
        <v>3580</v>
      </c>
      <c r="G1141" s="24" t="s">
        <v>3581</v>
      </c>
      <c r="H1141" s="23" t="s">
        <v>43</v>
      </c>
      <c r="I1141" s="23" t="s">
        <v>3582</v>
      </c>
      <c r="J1141" s="23">
        <v>0</v>
      </c>
      <c r="K1141" s="23">
        <v>1</v>
      </c>
      <c r="L1141" s="23">
        <v>3.6</v>
      </c>
      <c r="M1141" s="23" t="s">
        <v>59</v>
      </c>
      <c r="N1141" s="25">
        <f>((J1141*400)+(K1141*100))+L1141</f>
        <v>103.6</v>
      </c>
      <c r="O1141" s="26">
        <v>5000</v>
      </c>
      <c r="P1141" s="26">
        <f>N1141*O1141</f>
        <v>518000</v>
      </c>
      <c r="Q1141" s="23">
        <v>1</v>
      </c>
      <c r="R1141" s="23" t="s">
        <v>3576</v>
      </c>
      <c r="S1141" s="27" t="s">
        <v>3577</v>
      </c>
      <c r="T1141" s="23" t="s">
        <v>3578</v>
      </c>
      <c r="U1141" s="23" t="s">
        <v>3583</v>
      </c>
      <c r="V1141" s="24" t="s">
        <v>3584</v>
      </c>
      <c r="W1141" s="23" t="s">
        <v>48</v>
      </c>
      <c r="X1141" s="23" t="s">
        <v>49</v>
      </c>
      <c r="Y1141" s="23" t="s">
        <v>50</v>
      </c>
      <c r="Z1141" s="23">
        <v>206</v>
      </c>
      <c r="AA1141" s="28">
        <v>100</v>
      </c>
      <c r="AB1141" s="26">
        <v>8300</v>
      </c>
      <c r="AC1141" s="26">
        <f>Z1141*AB1141</f>
        <v>1709800</v>
      </c>
      <c r="AD1141" s="28">
        <v>14</v>
      </c>
      <c r="AE1141" s="28">
        <v>18</v>
      </c>
      <c r="AF1141" s="26">
        <f>(AC1141*(100-AE1141))/100</f>
        <v>1402036</v>
      </c>
      <c r="AG1141" s="26">
        <f>P1141+AF1141</f>
        <v>1920036</v>
      </c>
      <c r="AH1141" s="26">
        <f>(AG1141*AA1141)/100</f>
        <v>1920036</v>
      </c>
      <c r="AI1141" s="26">
        <v>50000000</v>
      </c>
      <c r="AJ1141" s="26">
        <f>IF((AI1141-AH1141) &gt; 1,0,IF((AI1141-AH1141)&lt;0,AH1141-AI1141,AI1141-AH1141))</f>
        <v>0</v>
      </c>
      <c r="AK1141" s="26">
        <v>0.02</v>
      </c>
      <c r="AL1141" s="26">
        <f>ROUND(AJ1141*(AK1141/100),2)</f>
        <v>0</v>
      </c>
      <c r="AM1141" s="3" t="s">
        <v>51</v>
      </c>
    </row>
    <row r="1142" spans="1:39" x14ac:dyDescent="0.25">
      <c r="A1142" s="23"/>
      <c r="B1142" s="24"/>
      <c r="C1142" s="23"/>
      <c r="D1142" s="23"/>
      <c r="E1142" s="23"/>
      <c r="F1142" s="23"/>
      <c r="G1142" s="24"/>
      <c r="H1142" s="23"/>
      <c r="I1142" s="23"/>
      <c r="J1142" s="23"/>
      <c r="K1142" s="23"/>
      <c r="L1142" s="23"/>
      <c r="M1142" s="23"/>
      <c r="N1142" s="25"/>
      <c r="O1142" s="26"/>
      <c r="P1142" s="26"/>
      <c r="Q1142" s="23"/>
      <c r="R1142" s="23"/>
      <c r="S1142" s="27"/>
      <c r="T1142" s="23"/>
      <c r="U1142" s="23"/>
      <c r="V1142" s="24"/>
      <c r="W1142" s="23"/>
      <c r="X1142" s="23"/>
      <c r="Y1142" s="23"/>
      <c r="Z1142" s="23"/>
      <c r="AA1142" s="28"/>
      <c r="AB1142" s="26"/>
      <c r="AC1142" s="26"/>
      <c r="AD1142" s="28"/>
      <c r="AE1142" s="28"/>
      <c r="AF1142" s="26"/>
      <c r="AG1142" s="26" t="s">
        <v>60</v>
      </c>
      <c r="AH1142" s="26">
        <f>AH1141</f>
        <v>1920036</v>
      </c>
      <c r="AI1142" s="26"/>
      <c r="AJ1142" s="26">
        <f>AJ1141</f>
        <v>0</v>
      </c>
      <c r="AK1142" s="26"/>
      <c r="AL1142" s="26">
        <f>AL1141</f>
        <v>0</v>
      </c>
    </row>
    <row r="1143" spans="1:39" x14ac:dyDescent="0.25">
      <c r="A1143" s="23" t="s">
        <v>3585</v>
      </c>
      <c r="B1143" s="24" t="s">
        <v>3586</v>
      </c>
      <c r="C1143" s="23" t="s">
        <v>3587</v>
      </c>
      <c r="D1143" s="23" t="s">
        <v>3588</v>
      </c>
      <c r="E1143" s="23">
        <v>453</v>
      </c>
      <c r="F1143" s="23" t="s">
        <v>3589</v>
      </c>
      <c r="G1143" s="24" t="s">
        <v>3590</v>
      </c>
      <c r="H1143" s="23" t="s">
        <v>43</v>
      </c>
      <c r="I1143" s="23" t="s">
        <v>3591</v>
      </c>
      <c r="J1143" s="23">
        <v>3</v>
      </c>
      <c r="K1143" s="23">
        <v>2</v>
      </c>
      <c r="L1143" s="23">
        <v>0</v>
      </c>
      <c r="M1143" s="23" t="s">
        <v>91</v>
      </c>
      <c r="N1143" s="25">
        <f>((J1143*400)+(K1143*100))+L1143</f>
        <v>1400</v>
      </c>
      <c r="O1143" s="26">
        <v>19500</v>
      </c>
      <c r="P1143" s="26">
        <f>N1143*O1143</f>
        <v>27300000</v>
      </c>
      <c r="Q1143" s="23"/>
      <c r="R1143" s="23"/>
      <c r="S1143" s="27"/>
      <c r="T1143" s="23"/>
      <c r="U1143" s="23"/>
      <c r="V1143" s="24"/>
      <c r="W1143" s="23"/>
      <c r="X1143" s="23"/>
      <c r="Y1143" s="23"/>
      <c r="Z1143" s="23"/>
      <c r="AA1143" s="28"/>
      <c r="AB1143" s="26"/>
      <c r="AC1143" s="26"/>
      <c r="AD1143" s="28"/>
      <c r="AE1143" s="28"/>
      <c r="AF1143" s="26"/>
      <c r="AG1143" s="26">
        <f>AF1143+P1143</f>
        <v>27300000</v>
      </c>
      <c r="AH1143" s="26">
        <f>AG1143</f>
        <v>27300000</v>
      </c>
      <c r="AI1143" s="26">
        <v>0</v>
      </c>
      <c r="AJ1143" s="26">
        <f>IF((AI1143-AH1143) &gt; 1,0,IF((AI1143-AH1143)&lt;0,AH1143-AI1143,AI1143-AH1143))</f>
        <v>27300000</v>
      </c>
      <c r="AK1143" s="26">
        <v>0.3</v>
      </c>
      <c r="AL1143" s="26">
        <f>AJ1143*(AK1143/100)</f>
        <v>81900</v>
      </c>
    </row>
    <row r="1144" spans="1:39" x14ac:dyDescent="0.25">
      <c r="A1144" s="23"/>
      <c r="B1144" s="24"/>
      <c r="C1144" s="23"/>
      <c r="D1144" s="23"/>
      <c r="E1144" s="23"/>
      <c r="F1144" s="23"/>
      <c r="G1144" s="24"/>
      <c r="H1144" s="23"/>
      <c r="I1144" s="23"/>
      <c r="J1144" s="23"/>
      <c r="K1144" s="23"/>
      <c r="L1144" s="23"/>
      <c r="M1144" s="23"/>
      <c r="N1144" s="25"/>
      <c r="O1144" s="26"/>
      <c r="P1144" s="26"/>
      <c r="Q1144" s="23"/>
      <c r="R1144" s="23"/>
      <c r="S1144" s="27"/>
      <c r="T1144" s="23"/>
      <c r="U1144" s="23"/>
      <c r="V1144" s="24"/>
      <c r="W1144" s="23"/>
      <c r="X1144" s="23"/>
      <c r="Y1144" s="23"/>
      <c r="Z1144" s="23"/>
      <c r="AA1144" s="28"/>
      <c r="AB1144" s="26"/>
      <c r="AC1144" s="26"/>
      <c r="AD1144" s="28"/>
      <c r="AE1144" s="28"/>
      <c r="AF1144" s="26"/>
      <c r="AG1144" s="26" t="s">
        <v>60</v>
      </c>
      <c r="AH1144" s="26">
        <f>AH1143</f>
        <v>27300000</v>
      </c>
      <c r="AI1144" s="26"/>
      <c r="AJ1144" s="26">
        <f>AJ1143</f>
        <v>27300000</v>
      </c>
      <c r="AK1144" s="26"/>
      <c r="AL1144" s="26">
        <f>AL1143</f>
        <v>81900</v>
      </c>
    </row>
    <row r="1145" spans="1:39" x14ac:dyDescent="0.25">
      <c r="A1145" s="23" t="s">
        <v>3592</v>
      </c>
      <c r="B1145" s="24" t="s">
        <v>3593</v>
      </c>
      <c r="C1145" s="23" t="s">
        <v>3594</v>
      </c>
      <c r="D1145" s="23" t="s">
        <v>3595</v>
      </c>
      <c r="E1145" s="23">
        <v>454</v>
      </c>
      <c r="F1145" s="23" t="s">
        <v>3596</v>
      </c>
      <c r="G1145" s="24" t="s">
        <v>3597</v>
      </c>
      <c r="H1145" s="23" t="s">
        <v>43</v>
      </c>
      <c r="I1145" s="23" t="s">
        <v>3598</v>
      </c>
      <c r="J1145" s="23">
        <v>3</v>
      </c>
      <c r="K1145" s="23">
        <v>0</v>
      </c>
      <c r="L1145" s="23">
        <v>27</v>
      </c>
      <c r="M1145" s="23" t="s">
        <v>75</v>
      </c>
      <c r="N1145" s="25">
        <f t="shared" ref="N1145:N1151" si="180">((J1145*400)+(K1145*100))+L1145</f>
        <v>1227</v>
      </c>
      <c r="O1145" s="26">
        <v>1500</v>
      </c>
      <c r="P1145" s="26">
        <f t="shared" ref="P1145:P1151" si="181">N1145*O1145</f>
        <v>1840500</v>
      </c>
      <c r="Q1145" s="23"/>
      <c r="R1145" s="23"/>
      <c r="S1145" s="27"/>
      <c r="T1145" s="23"/>
      <c r="U1145" s="23"/>
      <c r="V1145" s="24"/>
      <c r="W1145" s="23"/>
      <c r="X1145" s="23"/>
      <c r="Y1145" s="23"/>
      <c r="Z1145" s="23"/>
      <c r="AA1145" s="28"/>
      <c r="AB1145" s="26"/>
      <c r="AC1145" s="26"/>
      <c r="AD1145" s="28"/>
      <c r="AE1145" s="28"/>
      <c r="AF1145" s="26"/>
      <c r="AG1145" s="26">
        <f>AF1145+P1145</f>
        <v>1840500</v>
      </c>
      <c r="AH1145" s="26">
        <f>AG1145</f>
        <v>1840500</v>
      </c>
      <c r="AI1145" s="26">
        <v>50000000</v>
      </c>
      <c r="AJ1145" s="26">
        <f t="shared" ref="AJ1145:AJ1151" si="182">IF((AI1145-AH1145) &gt; 1,0,IF((AI1145-AH1145)&lt;0,AH1145-AI1145,AI1145-AH1145))</f>
        <v>0</v>
      </c>
      <c r="AK1145" s="26">
        <v>0.01</v>
      </c>
      <c r="AL1145" s="26">
        <f>AJ1145*(AK1145/100)</f>
        <v>0</v>
      </c>
    </row>
    <row r="1146" spans="1:39" x14ac:dyDescent="0.25">
      <c r="A1146" s="23"/>
      <c r="B1146" s="24"/>
      <c r="C1146" s="23"/>
      <c r="D1146" s="23"/>
      <c r="E1146" s="23">
        <v>455</v>
      </c>
      <c r="F1146" s="23" t="s">
        <v>3599</v>
      </c>
      <c r="G1146" s="24" t="s">
        <v>3600</v>
      </c>
      <c r="H1146" s="23" t="s">
        <v>43</v>
      </c>
      <c r="I1146" s="23" t="s">
        <v>3601</v>
      </c>
      <c r="J1146" s="23">
        <v>3</v>
      </c>
      <c r="K1146" s="23">
        <v>0</v>
      </c>
      <c r="L1146" s="23">
        <v>20.25</v>
      </c>
      <c r="M1146" s="23" t="s">
        <v>75</v>
      </c>
      <c r="N1146" s="25">
        <f t="shared" si="180"/>
        <v>1220.25</v>
      </c>
      <c r="O1146" s="26">
        <v>1500</v>
      </c>
      <c r="P1146" s="26">
        <f t="shared" si="181"/>
        <v>1830375</v>
      </c>
      <c r="Q1146" s="23"/>
      <c r="R1146" s="23"/>
      <c r="S1146" s="27"/>
      <c r="T1146" s="23"/>
      <c r="U1146" s="23"/>
      <c r="V1146" s="24"/>
      <c r="W1146" s="23"/>
      <c r="X1146" s="23"/>
      <c r="Y1146" s="23"/>
      <c r="Z1146" s="23"/>
      <c r="AA1146" s="28"/>
      <c r="AB1146" s="26"/>
      <c r="AC1146" s="26"/>
      <c r="AD1146" s="28"/>
      <c r="AE1146" s="28"/>
      <c r="AF1146" s="26"/>
      <c r="AG1146" s="26">
        <f>AF1146+P1146</f>
        <v>1830375</v>
      </c>
      <c r="AH1146" s="26">
        <f>AG1146</f>
        <v>1830375</v>
      </c>
      <c r="AI1146" s="26">
        <v>50000000</v>
      </c>
      <c r="AJ1146" s="26">
        <f t="shared" si="182"/>
        <v>0</v>
      </c>
      <c r="AK1146" s="26">
        <v>0.01</v>
      </c>
      <c r="AL1146" s="26">
        <f>AJ1146*(AK1146/100)</f>
        <v>0</v>
      </c>
    </row>
    <row r="1147" spans="1:39" x14ac:dyDescent="0.25">
      <c r="A1147" s="23"/>
      <c r="B1147" s="24"/>
      <c r="C1147" s="23"/>
      <c r="D1147" s="23"/>
      <c r="E1147" s="23"/>
      <c r="F1147" s="23"/>
      <c r="G1147" s="24"/>
      <c r="H1147" s="23"/>
      <c r="I1147" s="23"/>
      <c r="J1147" s="23">
        <v>0</v>
      </c>
      <c r="K1147" s="23">
        <v>0</v>
      </c>
      <c r="L1147" s="23">
        <v>3.75</v>
      </c>
      <c r="M1147" s="23" t="s">
        <v>75</v>
      </c>
      <c r="N1147" s="25">
        <f t="shared" si="180"/>
        <v>3.75</v>
      </c>
      <c r="O1147" s="26">
        <v>1500</v>
      </c>
      <c r="P1147" s="26">
        <f t="shared" si="181"/>
        <v>5625</v>
      </c>
      <c r="Q1147" s="23">
        <v>1</v>
      </c>
      <c r="R1147" s="23" t="s">
        <v>3592</v>
      </c>
      <c r="S1147" s="27" t="s">
        <v>3593</v>
      </c>
      <c r="T1147" s="23" t="s">
        <v>3594</v>
      </c>
      <c r="U1147" s="23" t="s">
        <v>3602</v>
      </c>
      <c r="V1147" s="24" t="s">
        <v>3603</v>
      </c>
      <c r="W1147" s="23" t="s">
        <v>1174</v>
      </c>
      <c r="X1147" s="23" t="s">
        <v>80</v>
      </c>
      <c r="Y1147" s="23" t="s">
        <v>571</v>
      </c>
      <c r="Z1147" s="23">
        <v>15</v>
      </c>
      <c r="AA1147" s="28">
        <v>100</v>
      </c>
      <c r="AB1147" s="26">
        <v>2250</v>
      </c>
      <c r="AC1147" s="26">
        <f>Z1147*AB1147</f>
        <v>33750</v>
      </c>
      <c r="AD1147" s="28">
        <v>3</v>
      </c>
      <c r="AE1147" s="28">
        <v>9</v>
      </c>
      <c r="AF1147" s="26">
        <f>(AC1147*(100-AE1147))/100</f>
        <v>30712.5</v>
      </c>
      <c r="AG1147" s="26">
        <f>P1147+AF1147</f>
        <v>36337.5</v>
      </c>
      <c r="AH1147" s="26">
        <f>(AG1147*AA1147)/100</f>
        <v>36337.5</v>
      </c>
      <c r="AI1147" s="26">
        <v>50000000</v>
      </c>
      <c r="AJ1147" s="26">
        <f t="shared" si="182"/>
        <v>0</v>
      </c>
      <c r="AK1147" s="26">
        <v>0.01</v>
      </c>
      <c r="AL1147" s="26">
        <f>ROUND(AJ1147*(AK1147/100),2)</f>
        <v>0</v>
      </c>
      <c r="AM1147" s="3" t="s">
        <v>1626</v>
      </c>
    </row>
    <row r="1148" spans="1:39" x14ac:dyDescent="0.25">
      <c r="A1148" s="23"/>
      <c r="B1148" s="24"/>
      <c r="C1148" s="23"/>
      <c r="D1148" s="23"/>
      <c r="E1148" s="23">
        <v>456</v>
      </c>
      <c r="F1148" s="23" t="s">
        <v>3604</v>
      </c>
      <c r="G1148" s="24" t="s">
        <v>3605</v>
      </c>
      <c r="H1148" s="23" t="s">
        <v>43</v>
      </c>
      <c r="I1148" s="23" t="s">
        <v>3606</v>
      </c>
      <c r="J1148" s="23">
        <v>0</v>
      </c>
      <c r="K1148" s="23">
        <v>3</v>
      </c>
      <c r="L1148" s="23">
        <v>30</v>
      </c>
      <c r="M1148" s="23" t="s">
        <v>75</v>
      </c>
      <c r="N1148" s="25">
        <f t="shared" si="180"/>
        <v>330</v>
      </c>
      <c r="O1148" s="26">
        <v>4000</v>
      </c>
      <c r="P1148" s="26">
        <f t="shared" si="181"/>
        <v>1320000</v>
      </c>
      <c r="Q1148" s="23"/>
      <c r="R1148" s="23"/>
      <c r="S1148" s="27"/>
      <c r="T1148" s="23"/>
      <c r="U1148" s="23"/>
      <c r="V1148" s="24"/>
      <c r="W1148" s="23"/>
      <c r="X1148" s="23"/>
      <c r="Y1148" s="23"/>
      <c r="Z1148" s="23"/>
      <c r="AA1148" s="28"/>
      <c r="AB1148" s="26"/>
      <c r="AC1148" s="26"/>
      <c r="AD1148" s="28"/>
      <c r="AE1148" s="28"/>
      <c r="AF1148" s="26"/>
      <c r="AG1148" s="26">
        <f>AF1148+P1148</f>
        <v>1320000</v>
      </c>
      <c r="AH1148" s="26">
        <f>AG1148</f>
        <v>1320000</v>
      </c>
      <c r="AI1148" s="26">
        <v>50000000</v>
      </c>
      <c r="AJ1148" s="26">
        <f t="shared" si="182"/>
        <v>0</v>
      </c>
      <c r="AK1148" s="26">
        <v>0.01</v>
      </c>
      <c r="AL1148" s="26">
        <f>AJ1148*(AK1148/100)</f>
        <v>0</v>
      </c>
    </row>
    <row r="1149" spans="1:39" x14ac:dyDescent="0.25">
      <c r="A1149" s="23"/>
      <c r="B1149" s="24"/>
      <c r="C1149" s="23"/>
      <c r="D1149" s="23"/>
      <c r="E1149" s="23">
        <v>457</v>
      </c>
      <c r="F1149" s="23" t="s">
        <v>3607</v>
      </c>
      <c r="G1149" s="24" t="s">
        <v>3608</v>
      </c>
      <c r="H1149" s="23" t="s">
        <v>43</v>
      </c>
      <c r="I1149" s="23" t="s">
        <v>3609</v>
      </c>
      <c r="J1149" s="23">
        <v>12</v>
      </c>
      <c r="K1149" s="23">
        <v>2</v>
      </c>
      <c r="L1149" s="23">
        <v>76.650000000000006</v>
      </c>
      <c r="M1149" s="23" t="s">
        <v>75</v>
      </c>
      <c r="N1149" s="25">
        <f t="shared" si="180"/>
        <v>5076.6499999999996</v>
      </c>
      <c r="O1149" s="26">
        <v>2000</v>
      </c>
      <c r="P1149" s="26">
        <f t="shared" si="181"/>
        <v>10153300</v>
      </c>
      <c r="Q1149" s="23"/>
      <c r="R1149" s="23"/>
      <c r="S1149" s="27"/>
      <c r="T1149" s="23"/>
      <c r="U1149" s="23"/>
      <c r="V1149" s="24"/>
      <c r="W1149" s="23"/>
      <c r="X1149" s="23"/>
      <c r="Y1149" s="23"/>
      <c r="Z1149" s="23"/>
      <c r="AA1149" s="28"/>
      <c r="AB1149" s="26"/>
      <c r="AC1149" s="26"/>
      <c r="AD1149" s="28"/>
      <c r="AE1149" s="28"/>
      <c r="AF1149" s="26"/>
      <c r="AG1149" s="26">
        <f>AF1149+P1149</f>
        <v>10153300</v>
      </c>
      <c r="AH1149" s="26">
        <f>AG1149</f>
        <v>10153300</v>
      </c>
      <c r="AI1149" s="26">
        <v>50000000</v>
      </c>
      <c r="AJ1149" s="26">
        <f t="shared" si="182"/>
        <v>0</v>
      </c>
      <c r="AK1149" s="26">
        <v>0.01</v>
      </c>
      <c r="AL1149" s="26">
        <f>AJ1149*(AK1149/100)</f>
        <v>0</v>
      </c>
    </row>
    <row r="1150" spans="1:39" x14ac:dyDescent="0.25">
      <c r="A1150" s="23"/>
      <c r="B1150" s="24"/>
      <c r="C1150" s="23"/>
      <c r="D1150" s="23"/>
      <c r="E1150" s="23"/>
      <c r="F1150" s="23"/>
      <c r="G1150" s="24"/>
      <c r="H1150" s="23"/>
      <c r="I1150" s="23"/>
      <c r="J1150" s="23">
        <v>0</v>
      </c>
      <c r="K1150" s="23">
        <v>0</v>
      </c>
      <c r="L1150" s="23">
        <v>62.25</v>
      </c>
      <c r="M1150" s="23" t="s">
        <v>76</v>
      </c>
      <c r="N1150" s="25">
        <f t="shared" si="180"/>
        <v>62.25</v>
      </c>
      <c r="O1150" s="26">
        <v>2000</v>
      </c>
      <c r="P1150" s="26">
        <f t="shared" si="181"/>
        <v>124500</v>
      </c>
      <c r="Q1150" s="23">
        <v>1</v>
      </c>
      <c r="R1150" s="23" t="s">
        <v>3592</v>
      </c>
      <c r="S1150" s="27" t="s">
        <v>3593</v>
      </c>
      <c r="T1150" s="23" t="s">
        <v>3594</v>
      </c>
      <c r="U1150" s="23" t="s">
        <v>3602</v>
      </c>
      <c r="V1150" s="24" t="s">
        <v>3610</v>
      </c>
      <c r="W1150" s="23" t="s">
        <v>48</v>
      </c>
      <c r="X1150" s="23" t="s">
        <v>49</v>
      </c>
      <c r="Y1150" s="23" t="s">
        <v>81</v>
      </c>
      <c r="Z1150" s="23">
        <v>249</v>
      </c>
      <c r="AA1150" s="28">
        <v>100</v>
      </c>
      <c r="AB1150" s="26">
        <v>8300</v>
      </c>
      <c r="AC1150" s="26">
        <f>Z1150*AB1150</f>
        <v>2066700</v>
      </c>
      <c r="AD1150" s="28">
        <v>3</v>
      </c>
      <c r="AE1150" s="28">
        <v>3</v>
      </c>
      <c r="AF1150" s="26">
        <f>(AC1150*(100-AE1150))/100</f>
        <v>2004699</v>
      </c>
      <c r="AG1150" s="26">
        <f>P1150+AF1150</f>
        <v>2129199</v>
      </c>
      <c r="AH1150" s="26">
        <f>(AG1150*AA1150)/100</f>
        <v>2129199</v>
      </c>
      <c r="AI1150" s="26">
        <v>0</v>
      </c>
      <c r="AJ1150" s="26">
        <f t="shared" si="182"/>
        <v>2129199</v>
      </c>
      <c r="AK1150" s="26">
        <v>0.02</v>
      </c>
      <c r="AL1150" s="26">
        <f>ROUND(AJ1150*(AK1150/100),2)</f>
        <v>425.84</v>
      </c>
      <c r="AM1150" s="3" t="s">
        <v>401</v>
      </c>
    </row>
    <row r="1151" spans="1:39" x14ac:dyDescent="0.25">
      <c r="A1151" s="23"/>
      <c r="B1151" s="24"/>
      <c r="C1151" s="23"/>
      <c r="D1151" s="23"/>
      <c r="E1151" s="23"/>
      <c r="F1151" s="23"/>
      <c r="G1151" s="24"/>
      <c r="H1151" s="23"/>
      <c r="I1151" s="23"/>
      <c r="J1151" s="23">
        <v>0</v>
      </c>
      <c r="K1151" s="23">
        <v>0</v>
      </c>
      <c r="L1151" s="23">
        <v>56</v>
      </c>
      <c r="M1151" s="23" t="s">
        <v>76</v>
      </c>
      <c r="N1151" s="25">
        <f t="shared" si="180"/>
        <v>56</v>
      </c>
      <c r="O1151" s="26">
        <v>2000</v>
      </c>
      <c r="P1151" s="26">
        <f t="shared" si="181"/>
        <v>112000</v>
      </c>
      <c r="Q1151" s="23">
        <v>1</v>
      </c>
      <c r="R1151" s="23" t="s">
        <v>3592</v>
      </c>
      <c r="S1151" s="27" t="s">
        <v>3593</v>
      </c>
      <c r="T1151" s="23" t="s">
        <v>3594</v>
      </c>
      <c r="U1151" s="23" t="s">
        <v>3602</v>
      </c>
      <c r="V1151" s="24" t="s">
        <v>3611</v>
      </c>
      <c r="W1151" s="23" t="s">
        <v>53</v>
      </c>
      <c r="X1151" s="23" t="s">
        <v>49</v>
      </c>
      <c r="Y1151" s="23" t="s">
        <v>81</v>
      </c>
      <c r="Z1151" s="23">
        <v>221</v>
      </c>
      <c r="AA1151" s="28">
        <v>100</v>
      </c>
      <c r="AB1151" s="26">
        <v>2750</v>
      </c>
      <c r="AC1151" s="26">
        <f>Z1151*AB1151</f>
        <v>607750</v>
      </c>
      <c r="AD1151" s="28">
        <v>3</v>
      </c>
      <c r="AE1151" s="28">
        <v>3</v>
      </c>
      <c r="AF1151" s="26">
        <f>(AC1151*(100-AE1151))/100</f>
        <v>589517.5</v>
      </c>
      <c r="AG1151" s="26">
        <f>P1151+AF1151</f>
        <v>701517.5</v>
      </c>
      <c r="AH1151" s="26">
        <f>(AG1151*AA1151)/100</f>
        <v>701517.5</v>
      </c>
      <c r="AI1151" s="26">
        <v>0</v>
      </c>
      <c r="AJ1151" s="26">
        <f t="shared" si="182"/>
        <v>701517.5</v>
      </c>
      <c r="AK1151" s="26">
        <v>0.02</v>
      </c>
      <c r="AL1151" s="26">
        <f>ROUND(AJ1151*(AK1151/100),2)</f>
        <v>140.30000000000001</v>
      </c>
      <c r="AM1151" s="3" t="s">
        <v>159</v>
      </c>
    </row>
    <row r="1152" spans="1:39" x14ac:dyDescent="0.25">
      <c r="A1152" s="23"/>
      <c r="B1152" s="24"/>
      <c r="C1152" s="23"/>
      <c r="D1152" s="23"/>
      <c r="E1152" s="23"/>
      <c r="F1152" s="23"/>
      <c r="G1152" s="24"/>
      <c r="H1152" s="23"/>
      <c r="I1152" s="23"/>
      <c r="J1152" s="23"/>
      <c r="K1152" s="23"/>
      <c r="L1152" s="23"/>
      <c r="M1152" s="23"/>
      <c r="N1152" s="25"/>
      <c r="O1152" s="26"/>
      <c r="P1152" s="26"/>
      <c r="Q1152" s="23"/>
      <c r="R1152" s="23"/>
      <c r="S1152" s="27"/>
      <c r="T1152" s="23"/>
      <c r="U1152" s="23"/>
      <c r="V1152" s="24"/>
      <c r="W1152" s="23"/>
      <c r="X1152" s="23"/>
      <c r="Y1152" s="23"/>
      <c r="Z1152" s="23"/>
      <c r="AA1152" s="28"/>
      <c r="AB1152" s="26"/>
      <c r="AC1152" s="26"/>
      <c r="AD1152" s="28"/>
      <c r="AE1152" s="28"/>
      <c r="AF1152" s="26"/>
      <c r="AG1152" s="26" t="s">
        <v>60</v>
      </c>
      <c r="AH1152" s="26">
        <f>SUM(AH1145:AH1151)</f>
        <v>18011229</v>
      </c>
      <c r="AI1152" s="26"/>
      <c r="AJ1152" s="26">
        <f>SUM(AJ1145:AJ1151)</f>
        <v>2830716.5</v>
      </c>
      <c r="AK1152" s="26"/>
      <c r="AL1152" s="26">
        <f>SUM(AL1145:AL1151)</f>
        <v>566.14</v>
      </c>
    </row>
    <row r="1153" spans="1:39" x14ac:dyDescent="0.25">
      <c r="A1153" s="23" t="s">
        <v>2940</v>
      </c>
      <c r="B1153" s="24" t="s">
        <v>2934</v>
      </c>
      <c r="C1153" s="23" t="s">
        <v>2941</v>
      </c>
      <c r="D1153" s="23" t="s">
        <v>2936</v>
      </c>
      <c r="E1153" s="23">
        <v>458</v>
      </c>
      <c r="F1153" s="23" t="s">
        <v>3612</v>
      </c>
      <c r="G1153" s="24" t="s">
        <v>3613</v>
      </c>
      <c r="H1153" s="23" t="s">
        <v>43</v>
      </c>
      <c r="I1153" s="23" t="s">
        <v>3614</v>
      </c>
      <c r="J1153" s="23">
        <v>0</v>
      </c>
      <c r="K1153" s="23">
        <v>1</v>
      </c>
      <c r="L1153" s="23">
        <v>0</v>
      </c>
      <c r="M1153" s="23" t="s">
        <v>75</v>
      </c>
      <c r="N1153" s="25">
        <f>((J1153*400)+(K1153*100))+L1153</f>
        <v>100</v>
      </c>
      <c r="O1153" s="26">
        <v>5000</v>
      </c>
      <c r="P1153" s="26">
        <f>N1153*O1153</f>
        <v>500000</v>
      </c>
      <c r="Q1153" s="23"/>
      <c r="R1153" s="23"/>
      <c r="S1153" s="27"/>
      <c r="T1153" s="23"/>
      <c r="U1153" s="23"/>
      <c r="V1153" s="24"/>
      <c r="W1153" s="23"/>
      <c r="X1153" s="23"/>
      <c r="Y1153" s="23"/>
      <c r="Z1153" s="23"/>
      <c r="AA1153" s="28"/>
      <c r="AB1153" s="26"/>
      <c r="AC1153" s="26"/>
      <c r="AD1153" s="28"/>
      <c r="AE1153" s="28"/>
      <c r="AF1153" s="26"/>
      <c r="AG1153" s="26">
        <f>AF1153+P1153</f>
        <v>500000</v>
      </c>
      <c r="AH1153" s="26">
        <f>AG1153</f>
        <v>500000</v>
      </c>
      <c r="AI1153" s="26">
        <v>50000000</v>
      </c>
      <c r="AJ1153" s="26">
        <f>IF((AI1153-AH1153) &gt; 1,0,IF((AI1153-AH1153)&lt;0,AH1153-AI1153,AI1153-AH1153))</f>
        <v>0</v>
      </c>
      <c r="AK1153" s="26">
        <v>0.01</v>
      </c>
      <c r="AL1153" s="26">
        <f>AJ1153*(AK1153/100)</f>
        <v>0</v>
      </c>
    </row>
    <row r="1154" spans="1:39" x14ac:dyDescent="0.25">
      <c r="A1154" s="23"/>
      <c r="B1154" s="24"/>
      <c r="C1154" s="23"/>
      <c r="D1154" s="23"/>
      <c r="E1154" s="23"/>
      <c r="F1154" s="23"/>
      <c r="G1154" s="24"/>
      <c r="H1154" s="23"/>
      <c r="I1154" s="23"/>
      <c r="J1154" s="23"/>
      <c r="K1154" s="23"/>
      <c r="L1154" s="23"/>
      <c r="M1154" s="23"/>
      <c r="N1154" s="25"/>
      <c r="O1154" s="26"/>
      <c r="P1154" s="26"/>
      <c r="Q1154" s="23"/>
      <c r="R1154" s="23"/>
      <c r="S1154" s="27"/>
      <c r="T1154" s="23"/>
      <c r="U1154" s="23"/>
      <c r="V1154" s="24"/>
      <c r="W1154" s="23"/>
      <c r="X1154" s="23"/>
      <c r="Y1154" s="23"/>
      <c r="Z1154" s="23"/>
      <c r="AA1154" s="28"/>
      <c r="AB1154" s="26"/>
      <c r="AC1154" s="26"/>
      <c r="AD1154" s="28"/>
      <c r="AE1154" s="28"/>
      <c r="AF1154" s="26"/>
      <c r="AG1154" s="26" t="s">
        <v>60</v>
      </c>
      <c r="AH1154" s="26">
        <f>AH1153</f>
        <v>500000</v>
      </c>
      <c r="AI1154" s="26"/>
      <c r="AJ1154" s="26">
        <f>AJ1153</f>
        <v>0</v>
      </c>
      <c r="AK1154" s="26"/>
      <c r="AL1154" s="26">
        <f>AL1153</f>
        <v>0</v>
      </c>
    </row>
    <row r="1155" spans="1:39" x14ac:dyDescent="0.25">
      <c r="A1155" s="23" t="s">
        <v>3615</v>
      </c>
      <c r="B1155" s="24" t="s">
        <v>2085</v>
      </c>
      <c r="C1155" s="23" t="s">
        <v>3616</v>
      </c>
      <c r="D1155" s="23" t="s">
        <v>2087</v>
      </c>
      <c r="E1155" s="23">
        <v>459</v>
      </c>
      <c r="F1155" s="23" t="s">
        <v>3617</v>
      </c>
      <c r="G1155" s="24" t="s">
        <v>3618</v>
      </c>
      <c r="H1155" s="23" t="s">
        <v>43</v>
      </c>
      <c r="I1155" s="23" t="s">
        <v>3619</v>
      </c>
      <c r="J1155" s="23">
        <v>8</v>
      </c>
      <c r="K1155" s="23">
        <v>1</v>
      </c>
      <c r="L1155" s="23">
        <v>29</v>
      </c>
      <c r="M1155" s="23" t="s">
        <v>75</v>
      </c>
      <c r="N1155" s="25">
        <f>((J1155*400)+(K1155*100))+L1155</f>
        <v>3329</v>
      </c>
      <c r="O1155" s="26">
        <v>3400</v>
      </c>
      <c r="P1155" s="26">
        <f>N1155*O1155</f>
        <v>11318600</v>
      </c>
      <c r="Q1155" s="23"/>
      <c r="R1155" s="23"/>
      <c r="S1155" s="27"/>
      <c r="T1155" s="23"/>
      <c r="U1155" s="23"/>
      <c r="V1155" s="24"/>
      <c r="W1155" s="23"/>
      <c r="X1155" s="23"/>
      <c r="Y1155" s="23"/>
      <c r="Z1155" s="23"/>
      <c r="AA1155" s="28"/>
      <c r="AB1155" s="26"/>
      <c r="AC1155" s="26"/>
      <c r="AD1155" s="28"/>
      <c r="AE1155" s="28"/>
      <c r="AF1155" s="26"/>
      <c r="AG1155" s="26">
        <f>AF1155+P1155</f>
        <v>11318600</v>
      </c>
      <c r="AH1155" s="26">
        <f>AG1155</f>
        <v>11318600</v>
      </c>
      <c r="AI1155" s="26">
        <v>50000000</v>
      </c>
      <c r="AJ1155" s="26">
        <f>IF((AI1155-AH1155) &gt; 1,0,IF((AI1155-AH1155)&lt;0,AH1155-AI1155,AI1155-AH1155))</f>
        <v>0</v>
      </c>
      <c r="AK1155" s="26">
        <v>0.01</v>
      </c>
      <c r="AL1155" s="26">
        <f>AJ1155*(AK1155/100)</f>
        <v>0</v>
      </c>
    </row>
    <row r="1156" spans="1:39" x14ac:dyDescent="0.25">
      <c r="A1156" s="23"/>
      <c r="B1156" s="24"/>
      <c r="C1156" s="23"/>
      <c r="D1156" s="23"/>
      <c r="E1156" s="23"/>
      <c r="F1156" s="23"/>
      <c r="G1156" s="24"/>
      <c r="H1156" s="23"/>
      <c r="I1156" s="23"/>
      <c r="J1156" s="23"/>
      <c r="K1156" s="23"/>
      <c r="L1156" s="23"/>
      <c r="M1156" s="23"/>
      <c r="N1156" s="25"/>
      <c r="O1156" s="26"/>
      <c r="P1156" s="26"/>
      <c r="Q1156" s="23"/>
      <c r="R1156" s="23"/>
      <c r="S1156" s="27"/>
      <c r="T1156" s="23"/>
      <c r="U1156" s="23"/>
      <c r="V1156" s="24"/>
      <c r="W1156" s="23"/>
      <c r="X1156" s="23"/>
      <c r="Y1156" s="23"/>
      <c r="Z1156" s="23"/>
      <c r="AA1156" s="28"/>
      <c r="AB1156" s="26"/>
      <c r="AC1156" s="26"/>
      <c r="AD1156" s="28"/>
      <c r="AE1156" s="28"/>
      <c r="AF1156" s="26"/>
      <c r="AG1156" s="26" t="s">
        <v>60</v>
      </c>
      <c r="AH1156" s="26">
        <f>AH1155</f>
        <v>11318600</v>
      </c>
      <c r="AI1156" s="26"/>
      <c r="AJ1156" s="26">
        <f>AJ1155</f>
        <v>0</v>
      </c>
      <c r="AK1156" s="26"/>
      <c r="AL1156" s="26">
        <f>AL1155</f>
        <v>0</v>
      </c>
    </row>
    <row r="1157" spans="1:39" x14ac:dyDescent="0.25">
      <c r="A1157" s="23" t="s">
        <v>3620</v>
      </c>
      <c r="B1157" s="24" t="s">
        <v>3621</v>
      </c>
      <c r="C1157" s="23" t="s">
        <v>3622</v>
      </c>
      <c r="D1157" s="23" t="s">
        <v>3623</v>
      </c>
      <c r="E1157" s="23">
        <v>460</v>
      </c>
      <c r="F1157" s="23" t="s">
        <v>3624</v>
      </c>
      <c r="G1157" s="24" t="s">
        <v>3625</v>
      </c>
      <c r="H1157" s="23" t="s">
        <v>43</v>
      </c>
      <c r="I1157" s="23" t="s">
        <v>3626</v>
      </c>
      <c r="J1157" s="23">
        <v>4</v>
      </c>
      <c r="K1157" s="23">
        <v>1</v>
      </c>
      <c r="L1157" s="23">
        <v>44.75</v>
      </c>
      <c r="M1157" s="23" t="s">
        <v>75</v>
      </c>
      <c r="N1157" s="25">
        <f t="shared" ref="N1157:N1162" si="183">((J1157*400)+(K1157*100))+L1157</f>
        <v>1744.75</v>
      </c>
      <c r="O1157" s="26">
        <v>2650</v>
      </c>
      <c r="P1157" s="26">
        <f t="shared" ref="P1157:P1162" si="184">N1157*O1157</f>
        <v>4623587.5</v>
      </c>
      <c r="Q1157" s="23"/>
      <c r="R1157" s="23"/>
      <c r="S1157" s="27"/>
      <c r="T1157" s="23"/>
      <c r="U1157" s="23"/>
      <c r="V1157" s="24"/>
      <c r="W1157" s="23"/>
      <c r="X1157" s="23"/>
      <c r="Y1157" s="23"/>
      <c r="Z1157" s="23"/>
      <c r="AA1157" s="28"/>
      <c r="AB1157" s="26"/>
      <c r="AC1157" s="26"/>
      <c r="AD1157" s="28"/>
      <c r="AE1157" s="28"/>
      <c r="AF1157" s="26"/>
      <c r="AG1157" s="26">
        <f>AF1157+P1157</f>
        <v>4623587.5</v>
      </c>
      <c r="AH1157" s="26">
        <f>AG1157</f>
        <v>4623587.5</v>
      </c>
      <c r="AI1157" s="26">
        <v>50000000</v>
      </c>
      <c r="AJ1157" s="26">
        <f t="shared" ref="AJ1157:AJ1162" si="185">IF((AI1157-AH1157) &gt; 1,0,IF((AI1157-AH1157)&lt;0,AH1157-AI1157,AI1157-AH1157))</f>
        <v>0</v>
      </c>
      <c r="AK1157" s="26">
        <v>0.01</v>
      </c>
      <c r="AL1157" s="26">
        <f>AJ1157*(AK1157/100)</f>
        <v>0</v>
      </c>
    </row>
    <row r="1158" spans="1:39" x14ac:dyDescent="0.25">
      <c r="A1158" s="23"/>
      <c r="B1158" s="24"/>
      <c r="C1158" s="23"/>
      <c r="D1158" s="23"/>
      <c r="E1158" s="23"/>
      <c r="F1158" s="23"/>
      <c r="G1158" s="24"/>
      <c r="H1158" s="23"/>
      <c r="I1158" s="23"/>
      <c r="J1158" s="23">
        <v>0</v>
      </c>
      <c r="K1158" s="23">
        <v>0</v>
      </c>
      <c r="L1158" s="23">
        <v>39.5</v>
      </c>
      <c r="M1158" s="23" t="s">
        <v>59</v>
      </c>
      <c r="N1158" s="25">
        <f t="shared" si="183"/>
        <v>39.5</v>
      </c>
      <c r="O1158" s="26">
        <v>2650</v>
      </c>
      <c r="P1158" s="26">
        <f t="shared" si="184"/>
        <v>104675</v>
      </c>
      <c r="Q1158" s="23">
        <v>1</v>
      </c>
      <c r="R1158" s="23" t="s">
        <v>3620</v>
      </c>
      <c r="S1158" s="27" t="s">
        <v>3621</v>
      </c>
      <c r="T1158" s="23" t="s">
        <v>3622</v>
      </c>
      <c r="U1158" s="23" t="s">
        <v>3627</v>
      </c>
      <c r="V1158" s="24" t="s">
        <v>3628</v>
      </c>
      <c r="W1158" s="23" t="s">
        <v>48</v>
      </c>
      <c r="X1158" s="23" t="s">
        <v>49</v>
      </c>
      <c r="Y1158" s="23" t="s">
        <v>50</v>
      </c>
      <c r="Z1158" s="23">
        <v>158</v>
      </c>
      <c r="AA1158" s="28">
        <v>100</v>
      </c>
      <c r="AB1158" s="26">
        <v>8300</v>
      </c>
      <c r="AC1158" s="26">
        <f>Z1158*AB1158</f>
        <v>1311400</v>
      </c>
      <c r="AD1158" s="28">
        <v>32</v>
      </c>
      <c r="AE1158" s="28">
        <v>54</v>
      </c>
      <c r="AF1158" s="26">
        <f>(AC1158*(100-AE1158))/100</f>
        <v>603244</v>
      </c>
      <c r="AG1158" s="26">
        <f>P1158+AF1158</f>
        <v>707919</v>
      </c>
      <c r="AH1158" s="26">
        <f>(AG1158*AA1158)/100</f>
        <v>707919</v>
      </c>
      <c r="AI1158" s="26">
        <v>50000000</v>
      </c>
      <c r="AJ1158" s="26">
        <f t="shared" si="185"/>
        <v>0</v>
      </c>
      <c r="AK1158" s="26">
        <v>0.02</v>
      </c>
      <c r="AL1158" s="26">
        <f>ROUND(AJ1158*(AK1158/100),2)</f>
        <v>0</v>
      </c>
      <c r="AM1158" s="3" t="s">
        <v>51</v>
      </c>
    </row>
    <row r="1159" spans="1:39" x14ac:dyDescent="0.25">
      <c r="A1159" s="23"/>
      <c r="B1159" s="24"/>
      <c r="C1159" s="23"/>
      <c r="D1159" s="23"/>
      <c r="E1159" s="23"/>
      <c r="F1159" s="23"/>
      <c r="G1159" s="24"/>
      <c r="H1159" s="23"/>
      <c r="I1159" s="23"/>
      <c r="J1159" s="23">
        <v>0</v>
      </c>
      <c r="K1159" s="23">
        <v>0</v>
      </c>
      <c r="L1159" s="23">
        <v>1.75</v>
      </c>
      <c r="M1159" s="23" t="s">
        <v>59</v>
      </c>
      <c r="N1159" s="25">
        <f t="shared" si="183"/>
        <v>1.75</v>
      </c>
      <c r="O1159" s="26">
        <v>2650</v>
      </c>
      <c r="P1159" s="26">
        <f t="shared" si="184"/>
        <v>4637.5</v>
      </c>
      <c r="Q1159" s="23">
        <v>1</v>
      </c>
      <c r="R1159" s="23" t="s">
        <v>3620</v>
      </c>
      <c r="S1159" s="27" t="s">
        <v>3621</v>
      </c>
      <c r="T1159" s="23" t="s">
        <v>3622</v>
      </c>
      <c r="U1159" s="23" t="s">
        <v>3627</v>
      </c>
      <c r="V1159" s="24" t="s">
        <v>3629</v>
      </c>
      <c r="W1159" s="23" t="s">
        <v>53</v>
      </c>
      <c r="X1159" s="23" t="s">
        <v>49</v>
      </c>
      <c r="Y1159" s="23" t="s">
        <v>50</v>
      </c>
      <c r="Z1159" s="23">
        <v>7</v>
      </c>
      <c r="AA1159" s="28">
        <v>100</v>
      </c>
      <c r="AB1159" s="26">
        <v>2750</v>
      </c>
      <c r="AC1159" s="26">
        <f>Z1159*AB1159</f>
        <v>19250</v>
      </c>
      <c r="AD1159" s="28">
        <v>32</v>
      </c>
      <c r="AE1159" s="28">
        <v>54</v>
      </c>
      <c r="AF1159" s="26">
        <f>(AC1159*(100-AE1159))/100</f>
        <v>8855</v>
      </c>
      <c r="AG1159" s="26">
        <f>P1159+AF1159</f>
        <v>13492.5</v>
      </c>
      <c r="AH1159" s="26">
        <f>(AG1159*AA1159)/100</f>
        <v>13492.5</v>
      </c>
      <c r="AI1159" s="26">
        <v>50000000</v>
      </c>
      <c r="AJ1159" s="26">
        <f t="shared" si="185"/>
        <v>0</v>
      </c>
      <c r="AK1159" s="26">
        <v>0.02</v>
      </c>
      <c r="AL1159" s="26">
        <f>ROUND(AJ1159*(AK1159/100),2)</f>
        <v>0</v>
      </c>
      <c r="AM1159" s="3" t="s">
        <v>368</v>
      </c>
    </row>
    <row r="1160" spans="1:39" x14ac:dyDescent="0.25">
      <c r="A1160" s="23"/>
      <c r="B1160" s="24"/>
      <c r="C1160" s="23"/>
      <c r="D1160" s="23"/>
      <c r="E1160" s="23"/>
      <c r="F1160" s="23"/>
      <c r="G1160" s="24"/>
      <c r="H1160" s="23"/>
      <c r="I1160" s="23"/>
      <c r="J1160" s="23">
        <v>0</v>
      </c>
      <c r="K1160" s="23">
        <v>0</v>
      </c>
      <c r="L1160" s="23">
        <v>10</v>
      </c>
      <c r="M1160" s="23" t="s">
        <v>59</v>
      </c>
      <c r="N1160" s="25">
        <f t="shared" si="183"/>
        <v>10</v>
      </c>
      <c r="O1160" s="26">
        <v>2650</v>
      </c>
      <c r="P1160" s="26">
        <f t="shared" si="184"/>
        <v>26500</v>
      </c>
      <c r="Q1160" s="23">
        <v>1</v>
      </c>
      <c r="R1160" s="23" t="s">
        <v>3620</v>
      </c>
      <c r="S1160" s="27" t="s">
        <v>3621</v>
      </c>
      <c r="T1160" s="23" t="s">
        <v>3622</v>
      </c>
      <c r="U1160" s="23" t="s">
        <v>3627</v>
      </c>
      <c r="V1160" s="24" t="s">
        <v>3630</v>
      </c>
      <c r="W1160" s="23" t="s">
        <v>53</v>
      </c>
      <c r="X1160" s="23" t="s">
        <v>49</v>
      </c>
      <c r="Y1160" s="23" t="s">
        <v>50</v>
      </c>
      <c r="Z1160" s="23">
        <v>40</v>
      </c>
      <c r="AA1160" s="28">
        <v>100</v>
      </c>
      <c r="AB1160" s="26">
        <v>2750</v>
      </c>
      <c r="AC1160" s="26">
        <f>Z1160*AB1160</f>
        <v>110000</v>
      </c>
      <c r="AD1160" s="28">
        <v>32</v>
      </c>
      <c r="AE1160" s="28">
        <v>54</v>
      </c>
      <c r="AF1160" s="26">
        <f>(AC1160*(100-AE1160))/100</f>
        <v>50600</v>
      </c>
      <c r="AG1160" s="26">
        <f>P1160+AF1160</f>
        <v>77100</v>
      </c>
      <c r="AH1160" s="26">
        <f>(AG1160*AA1160)/100</f>
        <v>77100</v>
      </c>
      <c r="AI1160" s="26">
        <v>50000000</v>
      </c>
      <c r="AJ1160" s="26">
        <f t="shared" si="185"/>
        <v>0</v>
      </c>
      <c r="AK1160" s="26">
        <v>0.02</v>
      </c>
      <c r="AL1160" s="26">
        <f>ROUND(AJ1160*(AK1160/100),2)</f>
        <v>0</v>
      </c>
      <c r="AM1160" s="3" t="s">
        <v>3631</v>
      </c>
    </row>
    <row r="1161" spans="1:39" x14ac:dyDescent="0.25">
      <c r="A1161" s="23"/>
      <c r="B1161" s="24"/>
      <c r="C1161" s="23"/>
      <c r="D1161" s="23"/>
      <c r="E1161" s="23"/>
      <c r="F1161" s="23"/>
      <c r="G1161" s="24"/>
      <c r="H1161" s="23"/>
      <c r="I1161" s="23"/>
      <c r="J1161" s="23">
        <v>0</v>
      </c>
      <c r="K1161" s="23">
        <v>0</v>
      </c>
      <c r="L1161" s="23">
        <v>20</v>
      </c>
      <c r="M1161" s="23" t="s">
        <v>59</v>
      </c>
      <c r="N1161" s="25">
        <f t="shared" si="183"/>
        <v>20</v>
      </c>
      <c r="O1161" s="26">
        <v>2650</v>
      </c>
      <c r="P1161" s="26">
        <f t="shared" si="184"/>
        <v>53000</v>
      </c>
      <c r="Q1161" s="23">
        <v>1</v>
      </c>
      <c r="R1161" s="23" t="s">
        <v>3620</v>
      </c>
      <c r="S1161" s="27" t="s">
        <v>3621</v>
      </c>
      <c r="T1161" s="23" t="s">
        <v>3622</v>
      </c>
      <c r="U1161" s="23" t="s">
        <v>3627</v>
      </c>
      <c r="V1161" s="24" t="s">
        <v>3632</v>
      </c>
      <c r="W1161" s="23" t="s">
        <v>48</v>
      </c>
      <c r="X1161" s="23" t="s">
        <v>49</v>
      </c>
      <c r="Y1161" s="23" t="s">
        <v>50</v>
      </c>
      <c r="Z1161" s="23">
        <v>80</v>
      </c>
      <c r="AA1161" s="28">
        <v>100</v>
      </c>
      <c r="AB1161" s="26">
        <v>8300</v>
      </c>
      <c r="AC1161" s="26">
        <f>Z1161*AB1161</f>
        <v>664000</v>
      </c>
      <c r="AD1161" s="28">
        <v>3</v>
      </c>
      <c r="AE1161" s="28">
        <v>3</v>
      </c>
      <c r="AF1161" s="26">
        <f>(AC1161*(100-AE1161))/100</f>
        <v>644080</v>
      </c>
      <c r="AG1161" s="26">
        <f>P1161+AF1161</f>
        <v>697080</v>
      </c>
      <c r="AH1161" s="26">
        <f>(AG1161*AA1161)/100</f>
        <v>697080</v>
      </c>
      <c r="AI1161" s="26">
        <v>50000000</v>
      </c>
      <c r="AJ1161" s="26">
        <f t="shared" si="185"/>
        <v>0</v>
      </c>
      <c r="AK1161" s="26">
        <v>0.02</v>
      </c>
      <c r="AL1161" s="26">
        <f>ROUND(AJ1161*(AK1161/100),2)</f>
        <v>0</v>
      </c>
      <c r="AM1161" s="3" t="s">
        <v>3633</v>
      </c>
    </row>
    <row r="1162" spans="1:39" x14ac:dyDescent="0.25">
      <c r="A1162" s="23"/>
      <c r="B1162" s="24"/>
      <c r="C1162" s="23"/>
      <c r="D1162" s="23"/>
      <c r="E1162" s="23">
        <v>461</v>
      </c>
      <c r="F1162" s="23" t="s">
        <v>3634</v>
      </c>
      <c r="G1162" s="24" t="s">
        <v>3635</v>
      </c>
      <c r="H1162" s="23" t="s">
        <v>43</v>
      </c>
      <c r="I1162" s="23" t="s">
        <v>3636</v>
      </c>
      <c r="J1162" s="23">
        <v>8</v>
      </c>
      <c r="K1162" s="23">
        <v>1</v>
      </c>
      <c r="L1162" s="23">
        <v>40</v>
      </c>
      <c r="M1162" s="23" t="s">
        <v>75</v>
      </c>
      <c r="N1162" s="25">
        <f t="shared" si="183"/>
        <v>3340</v>
      </c>
      <c r="O1162" s="26">
        <v>1300</v>
      </c>
      <c r="P1162" s="26">
        <f t="shared" si="184"/>
        <v>4342000</v>
      </c>
      <c r="Q1162" s="23"/>
      <c r="R1162" s="23"/>
      <c r="S1162" s="27"/>
      <c r="T1162" s="23"/>
      <c r="U1162" s="23"/>
      <c r="V1162" s="24"/>
      <c r="W1162" s="23"/>
      <c r="X1162" s="23"/>
      <c r="Y1162" s="23"/>
      <c r="Z1162" s="23"/>
      <c r="AA1162" s="28"/>
      <c r="AB1162" s="26"/>
      <c r="AC1162" s="26"/>
      <c r="AD1162" s="28"/>
      <c r="AE1162" s="28"/>
      <c r="AF1162" s="26"/>
      <c r="AG1162" s="26">
        <f>AF1162+P1162</f>
        <v>4342000</v>
      </c>
      <c r="AH1162" s="26">
        <f>AG1162</f>
        <v>4342000</v>
      </c>
      <c r="AI1162" s="26">
        <v>50000000</v>
      </c>
      <c r="AJ1162" s="26">
        <f t="shared" si="185"/>
        <v>0</v>
      </c>
      <c r="AK1162" s="26">
        <v>0.01</v>
      </c>
      <c r="AL1162" s="26">
        <f>AJ1162*(AK1162/100)</f>
        <v>0</v>
      </c>
    </row>
    <row r="1163" spans="1:39" x14ac:dyDescent="0.25">
      <c r="A1163" s="23"/>
      <c r="B1163" s="24"/>
      <c r="C1163" s="23"/>
      <c r="D1163" s="23"/>
      <c r="E1163" s="23"/>
      <c r="F1163" s="23"/>
      <c r="G1163" s="24"/>
      <c r="H1163" s="23"/>
      <c r="I1163" s="23"/>
      <c r="J1163" s="23"/>
      <c r="K1163" s="23"/>
      <c r="L1163" s="23"/>
      <c r="M1163" s="23"/>
      <c r="N1163" s="25"/>
      <c r="O1163" s="26"/>
      <c r="P1163" s="26"/>
      <c r="Q1163" s="23"/>
      <c r="R1163" s="23"/>
      <c r="S1163" s="27"/>
      <c r="T1163" s="23"/>
      <c r="U1163" s="23"/>
      <c r="V1163" s="24"/>
      <c r="W1163" s="23"/>
      <c r="X1163" s="23"/>
      <c r="Y1163" s="23"/>
      <c r="Z1163" s="23"/>
      <c r="AA1163" s="28"/>
      <c r="AB1163" s="26"/>
      <c r="AC1163" s="26"/>
      <c r="AD1163" s="28"/>
      <c r="AE1163" s="28"/>
      <c r="AF1163" s="26"/>
      <c r="AG1163" s="26" t="s">
        <v>60</v>
      </c>
      <c r="AH1163" s="26">
        <f>SUM(AH1157:AH1162)</f>
        <v>10461179</v>
      </c>
      <c r="AI1163" s="26"/>
      <c r="AJ1163" s="26">
        <f>SUM(AJ1157:AJ1162)</f>
        <v>0</v>
      </c>
      <c r="AK1163" s="26"/>
      <c r="AL1163" s="26">
        <f>SUM(AL1157:AL1162)</f>
        <v>0</v>
      </c>
    </row>
    <row r="1164" spans="1:39" x14ac:dyDescent="0.25">
      <c r="A1164" s="23" t="s">
        <v>3637</v>
      </c>
      <c r="B1164" s="24" t="s">
        <v>3638</v>
      </c>
      <c r="C1164" s="23" t="s">
        <v>3639</v>
      </c>
      <c r="D1164" s="23" t="s">
        <v>3640</v>
      </c>
      <c r="E1164" s="23">
        <v>462</v>
      </c>
      <c r="F1164" s="23" t="s">
        <v>3641</v>
      </c>
      <c r="G1164" s="24" t="s">
        <v>3642</v>
      </c>
      <c r="H1164" s="23" t="s">
        <v>43</v>
      </c>
      <c r="I1164" s="23" t="s">
        <v>3643</v>
      </c>
      <c r="J1164" s="23">
        <v>0</v>
      </c>
      <c r="K1164" s="23">
        <v>1</v>
      </c>
      <c r="L1164" s="23">
        <v>0</v>
      </c>
      <c r="M1164" s="23" t="s">
        <v>76</v>
      </c>
      <c r="N1164" s="25">
        <f t="shared" ref="N1164:N1192" si="186">((J1164*400)+(K1164*100))+L1164</f>
        <v>100</v>
      </c>
      <c r="O1164" s="26">
        <v>5000</v>
      </c>
      <c r="P1164" s="26">
        <f t="shared" ref="P1164:P1192" si="187">N1164*O1164</f>
        <v>500000</v>
      </c>
      <c r="Q1164" s="23">
        <v>1</v>
      </c>
      <c r="R1164" s="23" t="s">
        <v>3637</v>
      </c>
      <c r="S1164" s="27" t="s">
        <v>3638</v>
      </c>
      <c r="T1164" s="23" t="s">
        <v>3639</v>
      </c>
      <c r="U1164" s="23" t="s">
        <v>3644</v>
      </c>
      <c r="V1164" s="24" t="s">
        <v>3645</v>
      </c>
      <c r="W1164" s="23" t="s">
        <v>158</v>
      </c>
      <c r="X1164" s="23" t="s">
        <v>49</v>
      </c>
      <c r="Y1164" s="23" t="s">
        <v>81</v>
      </c>
      <c r="Z1164" s="23">
        <v>71.25</v>
      </c>
      <c r="AA1164" s="28">
        <v>100</v>
      </c>
      <c r="AB1164" s="26">
        <v>5600</v>
      </c>
      <c r="AC1164" s="26">
        <f>Z1164*AB1164</f>
        <v>399000</v>
      </c>
      <c r="AD1164" s="28">
        <v>12</v>
      </c>
      <c r="AE1164" s="28">
        <v>14</v>
      </c>
      <c r="AF1164" s="26">
        <f>(AC1164*(100-AE1164))/100</f>
        <v>343140</v>
      </c>
      <c r="AG1164" s="26">
        <f>P1164+AF1164</f>
        <v>843140</v>
      </c>
      <c r="AH1164" s="26">
        <f>(AG1164*AA1164)/100</f>
        <v>843140</v>
      </c>
      <c r="AI1164" s="26">
        <v>0</v>
      </c>
      <c r="AJ1164" s="26">
        <f t="shared" ref="AJ1164:AJ1192" si="188">IF((AI1164-AH1164) &gt; 1,0,IF((AI1164-AH1164)&lt;0,AH1164-AI1164,AI1164-AH1164))</f>
        <v>843140</v>
      </c>
      <c r="AK1164" s="26">
        <v>0.02</v>
      </c>
      <c r="AL1164" s="26">
        <f>ROUND(AJ1164*(AK1164/100),2)</f>
        <v>168.63</v>
      </c>
      <c r="AM1164" s="3" t="s">
        <v>159</v>
      </c>
    </row>
    <row r="1165" spans="1:39" x14ac:dyDescent="0.25">
      <c r="A1165" s="23"/>
      <c r="B1165" s="24"/>
      <c r="C1165" s="23"/>
      <c r="D1165" s="23"/>
      <c r="E1165" s="23">
        <v>463</v>
      </c>
      <c r="F1165" s="23" t="s">
        <v>3646</v>
      </c>
      <c r="G1165" s="24" t="s">
        <v>3647</v>
      </c>
      <c r="H1165" s="23" t="s">
        <v>43</v>
      </c>
      <c r="I1165" s="23" t="s">
        <v>3648</v>
      </c>
      <c r="J1165" s="23">
        <v>0</v>
      </c>
      <c r="K1165" s="23">
        <v>0</v>
      </c>
      <c r="L1165" s="23">
        <v>10</v>
      </c>
      <c r="M1165" s="23" t="s">
        <v>255</v>
      </c>
      <c r="N1165" s="25">
        <f t="shared" si="186"/>
        <v>10</v>
      </c>
      <c r="O1165" s="26">
        <v>3500</v>
      </c>
      <c r="P1165" s="26">
        <f t="shared" si="187"/>
        <v>35000</v>
      </c>
      <c r="Q1165" s="23">
        <v>1</v>
      </c>
      <c r="R1165" s="23" t="s">
        <v>3649</v>
      </c>
      <c r="S1165" s="27" t="s">
        <v>3650</v>
      </c>
      <c r="T1165" s="23" t="s">
        <v>3651</v>
      </c>
      <c r="U1165" s="23" t="s">
        <v>3652</v>
      </c>
      <c r="V1165" s="24" t="s">
        <v>3653</v>
      </c>
      <c r="W1165" s="23" t="s">
        <v>158</v>
      </c>
      <c r="X1165" s="23" t="s">
        <v>49</v>
      </c>
      <c r="Y1165" s="23" t="s">
        <v>261</v>
      </c>
      <c r="Z1165" s="23">
        <v>40</v>
      </c>
      <c r="AA1165" s="28">
        <v>100</v>
      </c>
      <c r="AB1165" s="26">
        <v>5600</v>
      </c>
      <c r="AC1165" s="26">
        <f>Z1165*AB1165</f>
        <v>224000</v>
      </c>
      <c r="AD1165" s="28">
        <v>32</v>
      </c>
      <c r="AE1165" s="28">
        <v>54</v>
      </c>
      <c r="AF1165" s="26">
        <f>(AC1165*(100-AE1165))/100</f>
        <v>103040</v>
      </c>
      <c r="AG1165" s="26">
        <f>P1165+AF1165</f>
        <v>138040</v>
      </c>
      <c r="AH1165" s="26">
        <f>(AG1165*AA1165)/100</f>
        <v>138040</v>
      </c>
      <c r="AI1165" s="26">
        <f>IF(AF1165&lt;=10000000,AF1165,10000000)</f>
        <v>103040</v>
      </c>
      <c r="AJ1165" s="26">
        <f t="shared" si="188"/>
        <v>35000</v>
      </c>
      <c r="AK1165" s="26">
        <v>0.02</v>
      </c>
      <c r="AL1165" s="26">
        <f>ROUND(AJ1165*(AK1165/100),2)</f>
        <v>7</v>
      </c>
      <c r="AM1165" s="3" t="s">
        <v>159</v>
      </c>
    </row>
    <row r="1166" spans="1:39" x14ac:dyDescent="0.25">
      <c r="A1166" s="23"/>
      <c r="B1166" s="24"/>
      <c r="C1166" s="23"/>
      <c r="D1166" s="23"/>
      <c r="E1166" s="23"/>
      <c r="F1166" s="23"/>
      <c r="G1166" s="24"/>
      <c r="H1166" s="23"/>
      <c r="I1166" s="23"/>
      <c r="J1166" s="23">
        <v>1</v>
      </c>
      <c r="K1166" s="23">
        <v>0</v>
      </c>
      <c r="L1166" s="23">
        <v>24</v>
      </c>
      <c r="M1166" s="23" t="s">
        <v>75</v>
      </c>
      <c r="N1166" s="25">
        <f t="shared" si="186"/>
        <v>424</v>
      </c>
      <c r="O1166" s="26">
        <v>3500</v>
      </c>
      <c r="P1166" s="26">
        <f t="shared" si="187"/>
        <v>1484000</v>
      </c>
      <c r="Q1166" s="23"/>
      <c r="R1166" s="23"/>
      <c r="S1166" s="27"/>
      <c r="T1166" s="23"/>
      <c r="U1166" s="23"/>
      <c r="V1166" s="24"/>
      <c r="W1166" s="23"/>
      <c r="X1166" s="23"/>
      <c r="Y1166" s="23"/>
      <c r="Z1166" s="23"/>
      <c r="AA1166" s="28"/>
      <c r="AB1166" s="26"/>
      <c r="AC1166" s="26"/>
      <c r="AD1166" s="28"/>
      <c r="AE1166" s="28"/>
      <c r="AF1166" s="26"/>
      <c r="AG1166" s="26">
        <f>AF1166+P1166</f>
        <v>1484000</v>
      </c>
      <c r="AH1166" s="26">
        <f>AG1166</f>
        <v>1484000</v>
      </c>
      <c r="AI1166" s="26">
        <v>50000000</v>
      </c>
      <c r="AJ1166" s="26">
        <f t="shared" si="188"/>
        <v>0</v>
      </c>
      <c r="AK1166" s="26">
        <v>0.01</v>
      </c>
      <c r="AL1166" s="26">
        <f>AJ1166*(AK1166/100)</f>
        <v>0</v>
      </c>
    </row>
    <row r="1167" spans="1:39" x14ac:dyDescent="0.25">
      <c r="A1167" s="23"/>
      <c r="B1167" s="24"/>
      <c r="C1167" s="23"/>
      <c r="D1167" s="23"/>
      <c r="E1167" s="23">
        <v>464</v>
      </c>
      <c r="F1167" s="23" t="s">
        <v>3654</v>
      </c>
      <c r="G1167" s="24" t="s">
        <v>3655</v>
      </c>
      <c r="H1167" s="23" t="s">
        <v>43</v>
      </c>
      <c r="I1167" s="23" t="s">
        <v>3656</v>
      </c>
      <c r="J1167" s="23">
        <v>0</v>
      </c>
      <c r="K1167" s="23">
        <v>0</v>
      </c>
      <c r="L1167" s="23">
        <v>4.75</v>
      </c>
      <c r="M1167" s="23" t="s">
        <v>91</v>
      </c>
      <c r="N1167" s="25">
        <f t="shared" si="186"/>
        <v>4.75</v>
      </c>
      <c r="O1167" s="26">
        <v>4050</v>
      </c>
      <c r="P1167" s="26">
        <f t="shared" si="187"/>
        <v>19237.5</v>
      </c>
      <c r="Q1167" s="23">
        <v>1</v>
      </c>
      <c r="R1167" s="23" t="s">
        <v>3657</v>
      </c>
      <c r="S1167" s="27" t="s">
        <v>3658</v>
      </c>
      <c r="T1167" s="23" t="s">
        <v>3659</v>
      </c>
      <c r="U1167" s="23" t="s">
        <v>3660</v>
      </c>
      <c r="V1167" s="24" t="s">
        <v>3661</v>
      </c>
      <c r="W1167" s="23" t="s">
        <v>1191</v>
      </c>
      <c r="X1167" s="23" t="s">
        <v>49</v>
      </c>
      <c r="Y1167" s="23" t="s">
        <v>54</v>
      </c>
      <c r="Z1167" s="23">
        <v>39</v>
      </c>
      <c r="AA1167" s="28">
        <v>100</v>
      </c>
      <c r="AB1167" s="26">
        <v>7750</v>
      </c>
      <c r="AC1167" s="26">
        <f t="shared" ref="AC1167:AC1176" si="189">Z1167*AB1167</f>
        <v>302250</v>
      </c>
      <c r="AD1167" s="28">
        <v>17</v>
      </c>
      <c r="AE1167" s="28">
        <v>24</v>
      </c>
      <c r="AF1167" s="26">
        <f t="shared" ref="AF1167:AF1176" si="190">(AC1167*(100-AE1167))/100</f>
        <v>229710</v>
      </c>
      <c r="AG1167" s="26">
        <f t="shared" ref="AG1167:AG1176" si="191">P1167+AF1167</f>
        <v>248947.5</v>
      </c>
      <c r="AH1167" s="26">
        <f t="shared" ref="AH1167:AH1176" si="192">(AG1167*AA1167)/100</f>
        <v>248947.5</v>
      </c>
      <c r="AI1167" s="26">
        <v>0</v>
      </c>
      <c r="AJ1167" s="26">
        <f t="shared" si="188"/>
        <v>248947.5</v>
      </c>
      <c r="AK1167" s="26">
        <v>0.3</v>
      </c>
      <c r="AL1167" s="26">
        <f t="shared" ref="AL1167:AL1176" si="193">ROUND(AJ1167*(AK1167/100),2)</f>
        <v>746.84</v>
      </c>
      <c r="AM1167" s="3" t="s">
        <v>1192</v>
      </c>
    </row>
    <row r="1168" spans="1:39" x14ac:dyDescent="0.25">
      <c r="A1168" s="23"/>
      <c r="B1168" s="24"/>
      <c r="C1168" s="23"/>
      <c r="D1168" s="23"/>
      <c r="E1168" s="23"/>
      <c r="F1168" s="23"/>
      <c r="G1168" s="24"/>
      <c r="H1168" s="23"/>
      <c r="I1168" s="23"/>
      <c r="J1168" s="23">
        <v>0</v>
      </c>
      <c r="K1168" s="23">
        <v>0</v>
      </c>
      <c r="L1168" s="23">
        <v>1.5625</v>
      </c>
      <c r="M1168" s="23" t="s">
        <v>91</v>
      </c>
      <c r="N1168" s="25">
        <f t="shared" si="186"/>
        <v>1.5625</v>
      </c>
      <c r="O1168" s="26">
        <v>4050</v>
      </c>
      <c r="P1168" s="26">
        <f t="shared" si="187"/>
        <v>6328.125</v>
      </c>
      <c r="Q1168" s="23">
        <v>1</v>
      </c>
      <c r="R1168" s="23" t="s">
        <v>3657</v>
      </c>
      <c r="S1168" s="27" t="s">
        <v>3658</v>
      </c>
      <c r="T1168" s="23" t="s">
        <v>3659</v>
      </c>
      <c r="U1168" s="23" t="s">
        <v>3660</v>
      </c>
      <c r="V1168" s="24" t="s">
        <v>3662</v>
      </c>
      <c r="W1168" s="23" t="s">
        <v>158</v>
      </c>
      <c r="X1168" s="23" t="s">
        <v>49</v>
      </c>
      <c r="Y1168" s="23" t="s">
        <v>54</v>
      </c>
      <c r="Z1168" s="23">
        <v>6.25</v>
      </c>
      <c r="AA1168" s="28">
        <v>100</v>
      </c>
      <c r="AB1168" s="26">
        <v>5600</v>
      </c>
      <c r="AC1168" s="26">
        <f t="shared" si="189"/>
        <v>35000</v>
      </c>
      <c r="AD1168" s="28">
        <v>17</v>
      </c>
      <c r="AE1168" s="28">
        <v>24</v>
      </c>
      <c r="AF1168" s="26">
        <f t="shared" si="190"/>
        <v>26600</v>
      </c>
      <c r="AG1168" s="26">
        <f t="shared" si="191"/>
        <v>32928.125</v>
      </c>
      <c r="AH1168" s="26">
        <f t="shared" si="192"/>
        <v>32928.125</v>
      </c>
      <c r="AI1168" s="26">
        <v>0</v>
      </c>
      <c r="AJ1168" s="26">
        <f t="shared" si="188"/>
        <v>32928.125</v>
      </c>
      <c r="AK1168" s="26">
        <v>0.3</v>
      </c>
      <c r="AL1168" s="26">
        <f t="shared" si="193"/>
        <v>98.78</v>
      </c>
      <c r="AM1168" s="3" t="s">
        <v>3663</v>
      </c>
    </row>
    <row r="1169" spans="1:39" x14ac:dyDescent="0.25">
      <c r="A1169" s="23"/>
      <c r="B1169" s="24"/>
      <c r="C1169" s="23"/>
      <c r="D1169" s="23"/>
      <c r="E1169" s="23"/>
      <c r="F1169" s="23"/>
      <c r="G1169" s="24"/>
      <c r="H1169" s="23"/>
      <c r="I1169" s="23"/>
      <c r="J1169" s="23">
        <v>0</v>
      </c>
      <c r="K1169" s="23">
        <v>0</v>
      </c>
      <c r="L1169" s="23">
        <v>1.5625</v>
      </c>
      <c r="M1169" s="23" t="s">
        <v>91</v>
      </c>
      <c r="N1169" s="25">
        <f t="shared" si="186"/>
        <v>1.5625</v>
      </c>
      <c r="O1169" s="26">
        <v>4050</v>
      </c>
      <c r="P1169" s="26">
        <f t="shared" si="187"/>
        <v>6328.125</v>
      </c>
      <c r="Q1169" s="23">
        <v>1</v>
      </c>
      <c r="R1169" s="23" t="s">
        <v>3657</v>
      </c>
      <c r="S1169" s="27" t="s">
        <v>3658</v>
      </c>
      <c r="T1169" s="23" t="s">
        <v>3659</v>
      </c>
      <c r="U1169" s="23" t="s">
        <v>3660</v>
      </c>
      <c r="V1169" s="24" t="s">
        <v>3664</v>
      </c>
      <c r="W1169" s="23" t="s">
        <v>158</v>
      </c>
      <c r="X1169" s="23" t="s">
        <v>49</v>
      </c>
      <c r="Y1169" s="23" t="s">
        <v>54</v>
      </c>
      <c r="Z1169" s="23">
        <v>6.25</v>
      </c>
      <c r="AA1169" s="28">
        <v>100</v>
      </c>
      <c r="AB1169" s="26">
        <v>5600</v>
      </c>
      <c r="AC1169" s="26">
        <f t="shared" si="189"/>
        <v>35000</v>
      </c>
      <c r="AD1169" s="28">
        <v>17</v>
      </c>
      <c r="AE1169" s="28">
        <v>24</v>
      </c>
      <c r="AF1169" s="26">
        <f t="shared" si="190"/>
        <v>26600</v>
      </c>
      <c r="AG1169" s="26">
        <f t="shared" si="191"/>
        <v>32928.125</v>
      </c>
      <c r="AH1169" s="26">
        <f t="shared" si="192"/>
        <v>32928.125</v>
      </c>
      <c r="AI1169" s="26">
        <v>0</v>
      </c>
      <c r="AJ1169" s="26">
        <f t="shared" si="188"/>
        <v>32928.125</v>
      </c>
      <c r="AK1169" s="26">
        <v>0.3</v>
      </c>
      <c r="AL1169" s="26">
        <f t="shared" si="193"/>
        <v>98.78</v>
      </c>
      <c r="AM1169" s="3" t="s">
        <v>3665</v>
      </c>
    </row>
    <row r="1170" spans="1:39" x14ac:dyDescent="0.25">
      <c r="A1170" s="23"/>
      <c r="B1170" s="24"/>
      <c r="C1170" s="23"/>
      <c r="D1170" s="23"/>
      <c r="E1170" s="23"/>
      <c r="F1170" s="23"/>
      <c r="G1170" s="24"/>
      <c r="H1170" s="23"/>
      <c r="I1170" s="23"/>
      <c r="J1170" s="23">
        <v>0</v>
      </c>
      <c r="K1170" s="23">
        <v>0</v>
      </c>
      <c r="L1170" s="23">
        <v>1.5625</v>
      </c>
      <c r="M1170" s="23" t="s">
        <v>91</v>
      </c>
      <c r="N1170" s="25">
        <f t="shared" si="186"/>
        <v>1.5625</v>
      </c>
      <c r="O1170" s="26">
        <v>4050</v>
      </c>
      <c r="P1170" s="26">
        <f t="shared" si="187"/>
        <v>6328.125</v>
      </c>
      <c r="Q1170" s="23">
        <v>1</v>
      </c>
      <c r="R1170" s="23" t="s">
        <v>3657</v>
      </c>
      <c r="S1170" s="27" t="s">
        <v>3658</v>
      </c>
      <c r="T1170" s="23" t="s">
        <v>3659</v>
      </c>
      <c r="U1170" s="23" t="s">
        <v>3660</v>
      </c>
      <c r="V1170" s="24" t="s">
        <v>3666</v>
      </c>
      <c r="W1170" s="23" t="s">
        <v>158</v>
      </c>
      <c r="X1170" s="23" t="s">
        <v>49</v>
      </c>
      <c r="Y1170" s="23" t="s">
        <v>54</v>
      </c>
      <c r="Z1170" s="23">
        <v>6.25</v>
      </c>
      <c r="AA1170" s="28">
        <v>100</v>
      </c>
      <c r="AB1170" s="26">
        <v>5600</v>
      </c>
      <c r="AC1170" s="26">
        <f t="shared" si="189"/>
        <v>35000</v>
      </c>
      <c r="AD1170" s="28">
        <v>17</v>
      </c>
      <c r="AE1170" s="28">
        <v>24</v>
      </c>
      <c r="AF1170" s="26">
        <f t="shared" si="190"/>
        <v>26600</v>
      </c>
      <c r="AG1170" s="26">
        <f t="shared" si="191"/>
        <v>32928.125</v>
      </c>
      <c r="AH1170" s="26">
        <f t="shared" si="192"/>
        <v>32928.125</v>
      </c>
      <c r="AI1170" s="26">
        <v>0</v>
      </c>
      <c r="AJ1170" s="26">
        <f t="shared" si="188"/>
        <v>32928.125</v>
      </c>
      <c r="AK1170" s="26">
        <v>0.3</v>
      </c>
      <c r="AL1170" s="26">
        <f t="shared" si="193"/>
        <v>98.78</v>
      </c>
      <c r="AM1170" s="3" t="s">
        <v>3667</v>
      </c>
    </row>
    <row r="1171" spans="1:39" x14ac:dyDescent="0.25">
      <c r="A1171" s="23"/>
      <c r="B1171" s="24"/>
      <c r="C1171" s="23"/>
      <c r="D1171" s="23"/>
      <c r="E1171" s="23"/>
      <c r="F1171" s="23"/>
      <c r="G1171" s="24"/>
      <c r="H1171" s="23"/>
      <c r="I1171" s="23"/>
      <c r="J1171" s="23">
        <v>0</v>
      </c>
      <c r="K1171" s="23">
        <v>0</v>
      </c>
      <c r="L1171" s="23">
        <v>1.5625</v>
      </c>
      <c r="M1171" s="23" t="s">
        <v>91</v>
      </c>
      <c r="N1171" s="25">
        <f t="shared" si="186"/>
        <v>1.5625</v>
      </c>
      <c r="O1171" s="26">
        <v>4050</v>
      </c>
      <c r="P1171" s="26">
        <f t="shared" si="187"/>
        <v>6328.125</v>
      </c>
      <c r="Q1171" s="23">
        <v>1</v>
      </c>
      <c r="R1171" s="23" t="s">
        <v>3657</v>
      </c>
      <c r="S1171" s="27" t="s">
        <v>3658</v>
      </c>
      <c r="T1171" s="23" t="s">
        <v>3659</v>
      </c>
      <c r="U1171" s="23" t="s">
        <v>3660</v>
      </c>
      <c r="V1171" s="24" t="s">
        <v>3668</v>
      </c>
      <c r="W1171" s="23" t="s">
        <v>158</v>
      </c>
      <c r="X1171" s="23" t="s">
        <v>49</v>
      </c>
      <c r="Y1171" s="23" t="s">
        <v>54</v>
      </c>
      <c r="Z1171" s="23">
        <v>6.25</v>
      </c>
      <c r="AA1171" s="28">
        <v>100</v>
      </c>
      <c r="AB1171" s="26">
        <v>5600</v>
      </c>
      <c r="AC1171" s="26">
        <f t="shared" si="189"/>
        <v>35000</v>
      </c>
      <c r="AD1171" s="28">
        <v>17</v>
      </c>
      <c r="AE1171" s="28">
        <v>24</v>
      </c>
      <c r="AF1171" s="26">
        <f t="shared" si="190"/>
        <v>26600</v>
      </c>
      <c r="AG1171" s="26">
        <f t="shared" si="191"/>
        <v>32928.125</v>
      </c>
      <c r="AH1171" s="26">
        <f t="shared" si="192"/>
        <v>32928.125</v>
      </c>
      <c r="AI1171" s="26">
        <v>0</v>
      </c>
      <c r="AJ1171" s="26">
        <f t="shared" si="188"/>
        <v>32928.125</v>
      </c>
      <c r="AK1171" s="26">
        <v>0.3</v>
      </c>
      <c r="AL1171" s="26">
        <f t="shared" si="193"/>
        <v>98.78</v>
      </c>
      <c r="AM1171" s="3" t="s">
        <v>3669</v>
      </c>
    </row>
    <row r="1172" spans="1:39" x14ac:dyDescent="0.25">
      <c r="A1172" s="23"/>
      <c r="B1172" s="24"/>
      <c r="C1172" s="23"/>
      <c r="D1172" s="23"/>
      <c r="E1172" s="23"/>
      <c r="F1172" s="23"/>
      <c r="G1172" s="24"/>
      <c r="H1172" s="23"/>
      <c r="I1172" s="23"/>
      <c r="J1172" s="23">
        <v>0</v>
      </c>
      <c r="K1172" s="23">
        <v>0</v>
      </c>
      <c r="L1172" s="23">
        <v>7.5</v>
      </c>
      <c r="M1172" s="23" t="s">
        <v>91</v>
      </c>
      <c r="N1172" s="25">
        <f t="shared" si="186"/>
        <v>7.5</v>
      </c>
      <c r="O1172" s="26">
        <v>4050</v>
      </c>
      <c r="P1172" s="26">
        <f t="shared" si="187"/>
        <v>30375</v>
      </c>
      <c r="Q1172" s="23">
        <v>1</v>
      </c>
      <c r="R1172" s="23" t="s">
        <v>3657</v>
      </c>
      <c r="S1172" s="27" t="s">
        <v>3658</v>
      </c>
      <c r="T1172" s="23" t="s">
        <v>3659</v>
      </c>
      <c r="U1172" s="23" t="s">
        <v>3660</v>
      </c>
      <c r="V1172" s="24" t="s">
        <v>3670</v>
      </c>
      <c r="W1172" s="23" t="s">
        <v>639</v>
      </c>
      <c r="X1172" s="23" t="s">
        <v>49</v>
      </c>
      <c r="Y1172" s="23" t="s">
        <v>54</v>
      </c>
      <c r="Z1172" s="23">
        <v>30</v>
      </c>
      <c r="AA1172" s="28">
        <v>100</v>
      </c>
      <c r="AB1172" s="26">
        <v>6350</v>
      </c>
      <c r="AC1172" s="26">
        <f t="shared" si="189"/>
        <v>190500</v>
      </c>
      <c r="AD1172" s="28">
        <v>17</v>
      </c>
      <c r="AE1172" s="28">
        <v>24</v>
      </c>
      <c r="AF1172" s="26">
        <f t="shared" si="190"/>
        <v>144780</v>
      </c>
      <c r="AG1172" s="26">
        <f t="shared" si="191"/>
        <v>175155</v>
      </c>
      <c r="AH1172" s="26">
        <f t="shared" si="192"/>
        <v>175155</v>
      </c>
      <c r="AI1172" s="26">
        <v>0</v>
      </c>
      <c r="AJ1172" s="26">
        <f t="shared" si="188"/>
        <v>175155</v>
      </c>
      <c r="AK1172" s="26">
        <v>0.3</v>
      </c>
      <c r="AL1172" s="26">
        <f t="shared" si="193"/>
        <v>525.47</v>
      </c>
      <c r="AM1172" s="3" t="s">
        <v>3671</v>
      </c>
    </row>
    <row r="1173" spans="1:39" x14ac:dyDescent="0.25">
      <c r="A1173" s="23"/>
      <c r="B1173" s="24"/>
      <c r="C1173" s="23"/>
      <c r="D1173" s="23"/>
      <c r="E1173" s="23"/>
      <c r="F1173" s="23"/>
      <c r="G1173" s="24"/>
      <c r="H1173" s="23"/>
      <c r="I1173" s="23"/>
      <c r="J1173" s="23">
        <v>0</v>
      </c>
      <c r="K1173" s="23">
        <v>0</v>
      </c>
      <c r="L1173" s="23">
        <v>29.375</v>
      </c>
      <c r="M1173" s="23" t="s">
        <v>76</v>
      </c>
      <c r="N1173" s="25">
        <f t="shared" si="186"/>
        <v>29.375</v>
      </c>
      <c r="O1173" s="26">
        <v>4050</v>
      </c>
      <c r="P1173" s="26">
        <f t="shared" si="187"/>
        <v>118968.75</v>
      </c>
      <c r="Q1173" s="23">
        <v>1</v>
      </c>
      <c r="R1173" s="23" t="s">
        <v>3657</v>
      </c>
      <c r="S1173" s="27" t="s">
        <v>3658</v>
      </c>
      <c r="T1173" s="23" t="s">
        <v>3659</v>
      </c>
      <c r="U1173" s="23" t="s">
        <v>3660</v>
      </c>
      <c r="V1173" s="24" t="s">
        <v>3672</v>
      </c>
      <c r="W1173" s="23" t="s">
        <v>1274</v>
      </c>
      <c r="X1173" s="23" t="s">
        <v>49</v>
      </c>
      <c r="Y1173" s="23" t="s">
        <v>81</v>
      </c>
      <c r="Z1173" s="23">
        <v>117.5</v>
      </c>
      <c r="AA1173" s="28">
        <v>100</v>
      </c>
      <c r="AB1173" s="26">
        <v>8200</v>
      </c>
      <c r="AC1173" s="26">
        <f t="shared" si="189"/>
        <v>963500</v>
      </c>
      <c r="AD1173" s="28">
        <v>17</v>
      </c>
      <c r="AE1173" s="28">
        <v>24</v>
      </c>
      <c r="AF1173" s="26">
        <f t="shared" si="190"/>
        <v>732260</v>
      </c>
      <c r="AG1173" s="26">
        <f t="shared" si="191"/>
        <v>851228.75</v>
      </c>
      <c r="AH1173" s="26">
        <f t="shared" si="192"/>
        <v>851228.75</v>
      </c>
      <c r="AI1173" s="26">
        <v>0</v>
      </c>
      <c r="AJ1173" s="26">
        <f t="shared" si="188"/>
        <v>851228.75</v>
      </c>
      <c r="AK1173" s="26">
        <v>0.02</v>
      </c>
      <c r="AL1173" s="26">
        <f t="shared" si="193"/>
        <v>170.25</v>
      </c>
      <c r="AM1173" s="3" t="s">
        <v>401</v>
      </c>
    </row>
    <row r="1174" spans="1:39" x14ac:dyDescent="0.25">
      <c r="A1174" s="23"/>
      <c r="B1174" s="24"/>
      <c r="C1174" s="23"/>
      <c r="D1174" s="23"/>
      <c r="E1174" s="23"/>
      <c r="F1174" s="23"/>
      <c r="G1174" s="24"/>
      <c r="H1174" s="23"/>
      <c r="I1174" s="23"/>
      <c r="J1174" s="23">
        <v>0</v>
      </c>
      <c r="K1174" s="23">
        <v>0</v>
      </c>
      <c r="L1174" s="23">
        <v>20</v>
      </c>
      <c r="M1174" s="23" t="s">
        <v>76</v>
      </c>
      <c r="N1174" s="25">
        <f t="shared" si="186"/>
        <v>20</v>
      </c>
      <c r="O1174" s="26">
        <v>4050</v>
      </c>
      <c r="P1174" s="26">
        <f t="shared" si="187"/>
        <v>81000</v>
      </c>
      <c r="Q1174" s="23">
        <v>1</v>
      </c>
      <c r="R1174" s="23" t="s">
        <v>3657</v>
      </c>
      <c r="S1174" s="27" t="s">
        <v>3658</v>
      </c>
      <c r="T1174" s="23" t="s">
        <v>3659</v>
      </c>
      <c r="U1174" s="23" t="s">
        <v>3660</v>
      </c>
      <c r="V1174" s="24" t="s">
        <v>3673</v>
      </c>
      <c r="W1174" s="23" t="s">
        <v>1274</v>
      </c>
      <c r="X1174" s="23" t="s">
        <v>49</v>
      </c>
      <c r="Y1174" s="23" t="s">
        <v>81</v>
      </c>
      <c r="Z1174" s="23">
        <v>80</v>
      </c>
      <c r="AA1174" s="28">
        <v>100</v>
      </c>
      <c r="AB1174" s="26">
        <v>8200</v>
      </c>
      <c r="AC1174" s="26">
        <f t="shared" si="189"/>
        <v>656000</v>
      </c>
      <c r="AD1174" s="28">
        <v>17</v>
      </c>
      <c r="AE1174" s="28">
        <v>24</v>
      </c>
      <c r="AF1174" s="26">
        <f t="shared" si="190"/>
        <v>498560</v>
      </c>
      <c r="AG1174" s="26">
        <f t="shared" si="191"/>
        <v>579560</v>
      </c>
      <c r="AH1174" s="26">
        <f t="shared" si="192"/>
        <v>579560</v>
      </c>
      <c r="AI1174" s="26">
        <v>0</v>
      </c>
      <c r="AJ1174" s="26">
        <f t="shared" si="188"/>
        <v>579560</v>
      </c>
      <c r="AK1174" s="26">
        <v>0.02</v>
      </c>
      <c r="AL1174" s="26">
        <f t="shared" si="193"/>
        <v>115.91</v>
      </c>
      <c r="AM1174" s="3" t="s">
        <v>401</v>
      </c>
    </row>
    <row r="1175" spans="1:39" x14ac:dyDescent="0.25">
      <c r="A1175" s="23"/>
      <c r="B1175" s="24"/>
      <c r="C1175" s="23"/>
      <c r="D1175" s="23"/>
      <c r="E1175" s="23"/>
      <c r="F1175" s="23"/>
      <c r="G1175" s="24"/>
      <c r="H1175" s="23"/>
      <c r="I1175" s="23"/>
      <c r="J1175" s="23">
        <v>0</v>
      </c>
      <c r="K1175" s="23">
        <v>0</v>
      </c>
      <c r="L1175" s="23">
        <v>3</v>
      </c>
      <c r="M1175" s="23" t="s">
        <v>76</v>
      </c>
      <c r="N1175" s="25">
        <f t="shared" si="186"/>
        <v>3</v>
      </c>
      <c r="O1175" s="26">
        <v>4050</v>
      </c>
      <c r="P1175" s="26">
        <f t="shared" si="187"/>
        <v>12150</v>
      </c>
      <c r="Q1175" s="23">
        <v>1</v>
      </c>
      <c r="R1175" s="23" t="s">
        <v>3657</v>
      </c>
      <c r="S1175" s="27" t="s">
        <v>3658</v>
      </c>
      <c r="T1175" s="23" t="s">
        <v>3659</v>
      </c>
      <c r="U1175" s="23" t="s">
        <v>3660</v>
      </c>
      <c r="V1175" s="24" t="s">
        <v>3674</v>
      </c>
      <c r="W1175" s="23" t="s">
        <v>403</v>
      </c>
      <c r="X1175" s="23" t="s">
        <v>49</v>
      </c>
      <c r="Y1175" s="23" t="s">
        <v>81</v>
      </c>
      <c r="Z1175" s="23">
        <v>12</v>
      </c>
      <c r="AA1175" s="28">
        <v>100</v>
      </c>
      <c r="AB1175" s="26">
        <v>6100</v>
      </c>
      <c r="AC1175" s="26">
        <f t="shared" si="189"/>
        <v>73200</v>
      </c>
      <c r="AD1175" s="28">
        <v>17</v>
      </c>
      <c r="AE1175" s="28">
        <v>24</v>
      </c>
      <c r="AF1175" s="26">
        <f t="shared" si="190"/>
        <v>55632</v>
      </c>
      <c r="AG1175" s="26">
        <f t="shared" si="191"/>
        <v>67782</v>
      </c>
      <c r="AH1175" s="26">
        <f t="shared" si="192"/>
        <v>67782</v>
      </c>
      <c r="AI1175" s="26">
        <v>0</v>
      </c>
      <c r="AJ1175" s="26">
        <f t="shared" si="188"/>
        <v>67782</v>
      </c>
      <c r="AK1175" s="26">
        <v>0.02</v>
      </c>
      <c r="AL1175" s="26">
        <f t="shared" si="193"/>
        <v>13.56</v>
      </c>
      <c r="AM1175" s="3" t="s">
        <v>421</v>
      </c>
    </row>
    <row r="1176" spans="1:39" x14ac:dyDescent="0.25">
      <c r="A1176" s="23"/>
      <c r="B1176" s="24"/>
      <c r="C1176" s="23"/>
      <c r="D1176" s="23"/>
      <c r="E1176" s="23"/>
      <c r="F1176" s="23"/>
      <c r="G1176" s="24"/>
      <c r="H1176" s="23"/>
      <c r="I1176" s="23"/>
      <c r="J1176" s="23">
        <v>0</v>
      </c>
      <c r="K1176" s="23">
        <v>0</v>
      </c>
      <c r="L1176" s="23">
        <v>3.75</v>
      </c>
      <c r="M1176" s="23" t="s">
        <v>91</v>
      </c>
      <c r="N1176" s="25">
        <f t="shared" si="186"/>
        <v>3.75</v>
      </c>
      <c r="O1176" s="26">
        <v>4050</v>
      </c>
      <c r="P1176" s="26">
        <f t="shared" si="187"/>
        <v>15187.5</v>
      </c>
      <c r="Q1176" s="23">
        <v>1</v>
      </c>
      <c r="R1176" s="23" t="s">
        <v>3657</v>
      </c>
      <c r="S1176" s="27" t="s">
        <v>3658</v>
      </c>
      <c r="T1176" s="23" t="s">
        <v>3659</v>
      </c>
      <c r="U1176" s="23" t="s">
        <v>3660</v>
      </c>
      <c r="V1176" s="24" t="s">
        <v>3675</v>
      </c>
      <c r="W1176" s="23" t="s">
        <v>48</v>
      </c>
      <c r="X1176" s="23" t="s">
        <v>49</v>
      </c>
      <c r="Y1176" s="23" t="s">
        <v>54</v>
      </c>
      <c r="Z1176" s="23">
        <v>15</v>
      </c>
      <c r="AA1176" s="28">
        <v>100</v>
      </c>
      <c r="AB1176" s="26">
        <v>8300</v>
      </c>
      <c r="AC1176" s="26">
        <f t="shared" si="189"/>
        <v>124500</v>
      </c>
      <c r="AD1176" s="28">
        <v>17</v>
      </c>
      <c r="AE1176" s="28">
        <v>24</v>
      </c>
      <c r="AF1176" s="26">
        <f t="shared" si="190"/>
        <v>94620</v>
      </c>
      <c r="AG1176" s="26">
        <f t="shared" si="191"/>
        <v>109807.5</v>
      </c>
      <c r="AH1176" s="26">
        <f t="shared" si="192"/>
        <v>109807.5</v>
      </c>
      <c r="AI1176" s="26">
        <v>0</v>
      </c>
      <c r="AJ1176" s="26">
        <f t="shared" si="188"/>
        <v>109807.5</v>
      </c>
      <c r="AK1176" s="26">
        <v>0.3</v>
      </c>
      <c r="AL1176" s="26">
        <f t="shared" si="193"/>
        <v>329.42</v>
      </c>
      <c r="AM1176" s="3" t="s">
        <v>580</v>
      </c>
    </row>
    <row r="1177" spans="1:39" x14ac:dyDescent="0.25">
      <c r="A1177" s="23"/>
      <c r="B1177" s="24"/>
      <c r="C1177" s="23"/>
      <c r="D1177" s="23"/>
      <c r="E1177" s="23"/>
      <c r="F1177" s="23"/>
      <c r="G1177" s="24"/>
      <c r="H1177" s="23"/>
      <c r="I1177" s="23"/>
      <c r="J1177" s="23">
        <v>3</v>
      </c>
      <c r="K1177" s="23">
        <v>1</v>
      </c>
      <c r="L1177" s="23">
        <v>57.38</v>
      </c>
      <c r="M1177" s="23" t="s">
        <v>91</v>
      </c>
      <c r="N1177" s="25">
        <f t="shared" si="186"/>
        <v>1357.38</v>
      </c>
      <c r="O1177" s="26">
        <v>4050</v>
      </c>
      <c r="P1177" s="26">
        <f t="shared" si="187"/>
        <v>5497389</v>
      </c>
      <c r="Q1177" s="23"/>
      <c r="R1177" s="23"/>
      <c r="S1177" s="27"/>
      <c r="T1177" s="23"/>
      <c r="U1177" s="23"/>
      <c r="V1177" s="24"/>
      <c r="W1177" s="23"/>
      <c r="X1177" s="23"/>
      <c r="Y1177" s="23"/>
      <c r="Z1177" s="23"/>
      <c r="AA1177" s="28"/>
      <c r="AB1177" s="26"/>
      <c r="AC1177" s="26"/>
      <c r="AD1177" s="28"/>
      <c r="AE1177" s="28"/>
      <c r="AF1177" s="26"/>
      <c r="AG1177" s="26">
        <f>AF1177+P1177</f>
        <v>5497389</v>
      </c>
      <c r="AH1177" s="26">
        <f>AG1177</f>
        <v>5497389</v>
      </c>
      <c r="AI1177" s="26">
        <v>0</v>
      </c>
      <c r="AJ1177" s="26">
        <f t="shared" si="188"/>
        <v>5497389</v>
      </c>
      <c r="AK1177" s="26">
        <v>0.3</v>
      </c>
      <c r="AL1177" s="26">
        <f>AJ1177*(AK1177/100)</f>
        <v>16492.167000000001</v>
      </c>
    </row>
    <row r="1178" spans="1:39" x14ac:dyDescent="0.25">
      <c r="A1178" s="23"/>
      <c r="B1178" s="24"/>
      <c r="C1178" s="23"/>
      <c r="D1178" s="23"/>
      <c r="E1178" s="23"/>
      <c r="F1178" s="23"/>
      <c r="G1178" s="24"/>
      <c r="H1178" s="23"/>
      <c r="I1178" s="23"/>
      <c r="J1178" s="23">
        <v>0</v>
      </c>
      <c r="K1178" s="23">
        <v>0</v>
      </c>
      <c r="L1178" s="23">
        <v>3.75</v>
      </c>
      <c r="M1178" s="23" t="s">
        <v>91</v>
      </c>
      <c r="N1178" s="25">
        <f t="shared" si="186"/>
        <v>3.75</v>
      </c>
      <c r="O1178" s="26">
        <v>4050</v>
      </c>
      <c r="P1178" s="26">
        <f t="shared" si="187"/>
        <v>15187.5</v>
      </c>
      <c r="Q1178" s="23">
        <v>1</v>
      </c>
      <c r="R1178" s="23" t="s">
        <v>3676</v>
      </c>
      <c r="S1178" s="27" t="s">
        <v>3677</v>
      </c>
      <c r="T1178" s="23" t="s">
        <v>3678</v>
      </c>
      <c r="U1178" s="23" t="s">
        <v>3679</v>
      </c>
      <c r="V1178" s="24" t="s">
        <v>3680</v>
      </c>
      <c r="W1178" s="23" t="s">
        <v>1191</v>
      </c>
      <c r="X1178" s="23" t="s">
        <v>49</v>
      </c>
      <c r="Y1178" s="23" t="s">
        <v>54</v>
      </c>
      <c r="Z1178" s="23">
        <v>15</v>
      </c>
      <c r="AA1178" s="28">
        <v>100</v>
      </c>
      <c r="AB1178" s="26">
        <v>7750</v>
      </c>
      <c r="AC1178" s="26">
        <f t="shared" ref="AC1178:AC1191" si="194">Z1178*AB1178</f>
        <v>116250</v>
      </c>
      <c r="AD1178" s="28">
        <v>10</v>
      </c>
      <c r="AE1178" s="28">
        <v>10</v>
      </c>
      <c r="AF1178" s="26">
        <f t="shared" ref="AF1178:AF1191" si="195">(AC1178*(100-AE1178))/100</f>
        <v>104625</v>
      </c>
      <c r="AG1178" s="26">
        <f t="shared" ref="AG1178:AG1191" si="196">P1178+AF1178</f>
        <v>119812.5</v>
      </c>
      <c r="AH1178" s="26">
        <f t="shared" ref="AH1178:AH1191" si="197">(AG1178*AA1178)/100</f>
        <v>119812.5</v>
      </c>
      <c r="AI1178" s="26">
        <v>0</v>
      </c>
      <c r="AJ1178" s="26">
        <f t="shared" si="188"/>
        <v>119812.5</v>
      </c>
      <c r="AK1178" s="26">
        <v>0.3</v>
      </c>
      <c r="AL1178" s="26">
        <f t="shared" ref="AL1178:AL1191" si="198">ROUND(AJ1178*(AK1178/100),2)</f>
        <v>359.44</v>
      </c>
      <c r="AM1178" s="3" t="s">
        <v>1791</v>
      </c>
    </row>
    <row r="1179" spans="1:39" x14ac:dyDescent="0.25">
      <c r="A1179" s="23"/>
      <c r="B1179" s="24"/>
      <c r="C1179" s="23"/>
      <c r="D1179" s="23"/>
      <c r="E1179" s="23"/>
      <c r="F1179" s="23"/>
      <c r="G1179" s="24"/>
      <c r="H1179" s="23"/>
      <c r="I1179" s="23"/>
      <c r="J1179" s="23">
        <v>0</v>
      </c>
      <c r="K1179" s="23">
        <v>0</v>
      </c>
      <c r="L1179" s="23">
        <v>7.5</v>
      </c>
      <c r="M1179" s="23" t="s">
        <v>91</v>
      </c>
      <c r="N1179" s="25">
        <f t="shared" si="186"/>
        <v>7.5</v>
      </c>
      <c r="O1179" s="26">
        <v>4050</v>
      </c>
      <c r="P1179" s="26">
        <f t="shared" si="187"/>
        <v>30375</v>
      </c>
      <c r="Q1179" s="23">
        <v>1</v>
      </c>
      <c r="R1179" s="23" t="s">
        <v>3676</v>
      </c>
      <c r="S1179" s="27" t="s">
        <v>3677</v>
      </c>
      <c r="T1179" s="23" t="s">
        <v>3678</v>
      </c>
      <c r="U1179" s="23" t="s">
        <v>3679</v>
      </c>
      <c r="V1179" s="24" t="s">
        <v>3681</v>
      </c>
      <c r="W1179" s="23" t="s">
        <v>639</v>
      </c>
      <c r="X1179" s="23" t="s">
        <v>49</v>
      </c>
      <c r="Y1179" s="23" t="s">
        <v>54</v>
      </c>
      <c r="Z1179" s="23">
        <v>30</v>
      </c>
      <c r="AA1179" s="28">
        <v>100</v>
      </c>
      <c r="AB1179" s="26">
        <v>6350</v>
      </c>
      <c r="AC1179" s="26">
        <f t="shared" si="194"/>
        <v>190500</v>
      </c>
      <c r="AD1179" s="28">
        <v>10</v>
      </c>
      <c r="AE1179" s="28">
        <v>10</v>
      </c>
      <c r="AF1179" s="26">
        <f t="shared" si="195"/>
        <v>171450</v>
      </c>
      <c r="AG1179" s="26">
        <f t="shared" si="196"/>
        <v>201825</v>
      </c>
      <c r="AH1179" s="26">
        <f t="shared" si="197"/>
        <v>201825</v>
      </c>
      <c r="AI1179" s="26">
        <v>0</v>
      </c>
      <c r="AJ1179" s="26">
        <f t="shared" si="188"/>
        <v>201825</v>
      </c>
      <c r="AK1179" s="26">
        <v>0.3</v>
      </c>
      <c r="AL1179" s="26">
        <f t="shared" si="198"/>
        <v>605.48</v>
      </c>
      <c r="AM1179" s="3" t="s">
        <v>3671</v>
      </c>
    </row>
    <row r="1180" spans="1:39" x14ac:dyDescent="0.25">
      <c r="A1180" s="23"/>
      <c r="B1180" s="24"/>
      <c r="C1180" s="23"/>
      <c r="D1180" s="23"/>
      <c r="E1180" s="23"/>
      <c r="F1180" s="23"/>
      <c r="G1180" s="24"/>
      <c r="H1180" s="23"/>
      <c r="I1180" s="23"/>
      <c r="J1180" s="23">
        <v>0</v>
      </c>
      <c r="K1180" s="23">
        <v>0</v>
      </c>
      <c r="L1180" s="23">
        <v>1.5625</v>
      </c>
      <c r="M1180" s="23" t="s">
        <v>91</v>
      </c>
      <c r="N1180" s="25">
        <f t="shared" si="186"/>
        <v>1.5625</v>
      </c>
      <c r="O1180" s="26">
        <v>4050</v>
      </c>
      <c r="P1180" s="26">
        <f t="shared" si="187"/>
        <v>6328.125</v>
      </c>
      <c r="Q1180" s="23">
        <v>1</v>
      </c>
      <c r="R1180" s="23" t="s">
        <v>3676</v>
      </c>
      <c r="S1180" s="27" t="s">
        <v>3677</v>
      </c>
      <c r="T1180" s="23" t="s">
        <v>3678</v>
      </c>
      <c r="U1180" s="23" t="s">
        <v>3679</v>
      </c>
      <c r="V1180" s="24" t="s">
        <v>3682</v>
      </c>
      <c r="W1180" s="23" t="s">
        <v>158</v>
      </c>
      <c r="X1180" s="23" t="s">
        <v>49</v>
      </c>
      <c r="Y1180" s="23" t="s">
        <v>54</v>
      </c>
      <c r="Z1180" s="23">
        <v>6.25</v>
      </c>
      <c r="AA1180" s="28">
        <v>100</v>
      </c>
      <c r="AB1180" s="26">
        <v>5600</v>
      </c>
      <c r="AC1180" s="26">
        <f t="shared" si="194"/>
        <v>35000</v>
      </c>
      <c r="AD1180" s="28">
        <v>10</v>
      </c>
      <c r="AE1180" s="28">
        <v>10</v>
      </c>
      <c r="AF1180" s="26">
        <f t="shared" si="195"/>
        <v>31500</v>
      </c>
      <c r="AG1180" s="26">
        <f t="shared" si="196"/>
        <v>37828.125</v>
      </c>
      <c r="AH1180" s="26">
        <f t="shared" si="197"/>
        <v>37828.125</v>
      </c>
      <c r="AI1180" s="26">
        <v>0</v>
      </c>
      <c r="AJ1180" s="26">
        <f t="shared" si="188"/>
        <v>37828.125</v>
      </c>
      <c r="AK1180" s="26">
        <v>0.3</v>
      </c>
      <c r="AL1180" s="26">
        <f t="shared" si="198"/>
        <v>113.48</v>
      </c>
      <c r="AM1180" s="3" t="s">
        <v>3663</v>
      </c>
    </row>
    <row r="1181" spans="1:39" x14ac:dyDescent="0.25">
      <c r="A1181" s="23"/>
      <c r="B1181" s="24"/>
      <c r="C1181" s="23"/>
      <c r="D1181" s="23"/>
      <c r="E1181" s="23"/>
      <c r="F1181" s="23"/>
      <c r="G1181" s="24"/>
      <c r="H1181" s="23"/>
      <c r="I1181" s="23"/>
      <c r="J1181" s="23">
        <v>0</v>
      </c>
      <c r="K1181" s="23">
        <v>0</v>
      </c>
      <c r="L1181" s="23">
        <v>1.5625</v>
      </c>
      <c r="M1181" s="23" t="s">
        <v>91</v>
      </c>
      <c r="N1181" s="25">
        <f t="shared" si="186"/>
        <v>1.5625</v>
      </c>
      <c r="O1181" s="26">
        <v>4050</v>
      </c>
      <c r="P1181" s="26">
        <f t="shared" si="187"/>
        <v>6328.125</v>
      </c>
      <c r="Q1181" s="23">
        <v>1</v>
      </c>
      <c r="R1181" s="23" t="s">
        <v>3676</v>
      </c>
      <c r="S1181" s="27" t="s">
        <v>3677</v>
      </c>
      <c r="T1181" s="23" t="s">
        <v>3678</v>
      </c>
      <c r="U1181" s="23" t="s">
        <v>3679</v>
      </c>
      <c r="V1181" s="24" t="s">
        <v>3683</v>
      </c>
      <c r="W1181" s="23" t="s">
        <v>158</v>
      </c>
      <c r="X1181" s="23" t="s">
        <v>49</v>
      </c>
      <c r="Y1181" s="23" t="s">
        <v>54</v>
      </c>
      <c r="Z1181" s="23">
        <v>6.25</v>
      </c>
      <c r="AA1181" s="28">
        <v>100</v>
      </c>
      <c r="AB1181" s="26">
        <v>5600</v>
      </c>
      <c r="AC1181" s="26">
        <f t="shared" si="194"/>
        <v>35000</v>
      </c>
      <c r="AD1181" s="28">
        <v>10</v>
      </c>
      <c r="AE1181" s="28">
        <v>10</v>
      </c>
      <c r="AF1181" s="26">
        <f t="shared" si="195"/>
        <v>31500</v>
      </c>
      <c r="AG1181" s="26">
        <f t="shared" si="196"/>
        <v>37828.125</v>
      </c>
      <c r="AH1181" s="26">
        <f t="shared" si="197"/>
        <v>37828.125</v>
      </c>
      <c r="AI1181" s="26">
        <v>0</v>
      </c>
      <c r="AJ1181" s="26">
        <f t="shared" si="188"/>
        <v>37828.125</v>
      </c>
      <c r="AK1181" s="26">
        <v>0.3</v>
      </c>
      <c r="AL1181" s="26">
        <f t="shared" si="198"/>
        <v>113.48</v>
      </c>
      <c r="AM1181" s="3" t="s">
        <v>3665</v>
      </c>
    </row>
    <row r="1182" spans="1:39" x14ac:dyDescent="0.25">
      <c r="A1182" s="23"/>
      <c r="B1182" s="24"/>
      <c r="C1182" s="23"/>
      <c r="D1182" s="23"/>
      <c r="E1182" s="23"/>
      <c r="F1182" s="23"/>
      <c r="G1182" s="24"/>
      <c r="H1182" s="23"/>
      <c r="I1182" s="23"/>
      <c r="J1182" s="23">
        <v>0</v>
      </c>
      <c r="K1182" s="23">
        <v>0</v>
      </c>
      <c r="L1182" s="23">
        <v>1.5625</v>
      </c>
      <c r="M1182" s="23" t="s">
        <v>91</v>
      </c>
      <c r="N1182" s="25">
        <f t="shared" si="186"/>
        <v>1.5625</v>
      </c>
      <c r="O1182" s="26">
        <v>4050</v>
      </c>
      <c r="P1182" s="26">
        <f t="shared" si="187"/>
        <v>6328.125</v>
      </c>
      <c r="Q1182" s="23">
        <v>1</v>
      </c>
      <c r="R1182" s="23" t="s">
        <v>3676</v>
      </c>
      <c r="S1182" s="27" t="s">
        <v>3677</v>
      </c>
      <c r="T1182" s="23" t="s">
        <v>3678</v>
      </c>
      <c r="U1182" s="23" t="s">
        <v>3679</v>
      </c>
      <c r="V1182" s="24" t="s">
        <v>3684</v>
      </c>
      <c r="W1182" s="23" t="s">
        <v>158</v>
      </c>
      <c r="X1182" s="23" t="s">
        <v>49</v>
      </c>
      <c r="Y1182" s="23" t="s">
        <v>54</v>
      </c>
      <c r="Z1182" s="23">
        <v>6.25</v>
      </c>
      <c r="AA1182" s="28">
        <v>100</v>
      </c>
      <c r="AB1182" s="26">
        <v>5600</v>
      </c>
      <c r="AC1182" s="26">
        <f t="shared" si="194"/>
        <v>35000</v>
      </c>
      <c r="AD1182" s="28">
        <v>10</v>
      </c>
      <c r="AE1182" s="28">
        <v>10</v>
      </c>
      <c r="AF1182" s="26">
        <f t="shared" si="195"/>
        <v>31500</v>
      </c>
      <c r="AG1182" s="26">
        <f t="shared" si="196"/>
        <v>37828.125</v>
      </c>
      <c r="AH1182" s="26">
        <f t="shared" si="197"/>
        <v>37828.125</v>
      </c>
      <c r="AI1182" s="26">
        <v>0</v>
      </c>
      <c r="AJ1182" s="26">
        <f t="shared" si="188"/>
        <v>37828.125</v>
      </c>
      <c r="AK1182" s="26">
        <v>0.3</v>
      </c>
      <c r="AL1182" s="26">
        <f t="shared" si="198"/>
        <v>113.48</v>
      </c>
      <c r="AM1182" s="3" t="s">
        <v>3667</v>
      </c>
    </row>
    <row r="1183" spans="1:39" x14ac:dyDescent="0.25">
      <c r="A1183" s="23"/>
      <c r="B1183" s="24"/>
      <c r="C1183" s="23"/>
      <c r="D1183" s="23"/>
      <c r="E1183" s="23"/>
      <c r="F1183" s="23"/>
      <c r="G1183" s="24"/>
      <c r="H1183" s="23"/>
      <c r="I1183" s="23"/>
      <c r="J1183" s="23">
        <v>0</v>
      </c>
      <c r="K1183" s="23">
        <v>0</v>
      </c>
      <c r="L1183" s="23">
        <v>32.9375</v>
      </c>
      <c r="M1183" s="23" t="s">
        <v>76</v>
      </c>
      <c r="N1183" s="25">
        <f t="shared" si="186"/>
        <v>32.9375</v>
      </c>
      <c r="O1183" s="26">
        <v>4050</v>
      </c>
      <c r="P1183" s="26">
        <f t="shared" si="187"/>
        <v>133396.875</v>
      </c>
      <c r="Q1183" s="23">
        <v>1</v>
      </c>
      <c r="R1183" s="23" t="s">
        <v>3676</v>
      </c>
      <c r="S1183" s="27" t="s">
        <v>3677</v>
      </c>
      <c r="T1183" s="23" t="s">
        <v>3678</v>
      </c>
      <c r="U1183" s="23" t="s">
        <v>3679</v>
      </c>
      <c r="V1183" s="24" t="s">
        <v>3685</v>
      </c>
      <c r="W1183" s="23" t="s">
        <v>1274</v>
      </c>
      <c r="X1183" s="23" t="s">
        <v>49</v>
      </c>
      <c r="Y1183" s="23" t="s">
        <v>81</v>
      </c>
      <c r="Z1183" s="23">
        <v>131.75</v>
      </c>
      <c r="AA1183" s="28">
        <v>100</v>
      </c>
      <c r="AB1183" s="26">
        <v>8200</v>
      </c>
      <c r="AC1183" s="26">
        <f t="shared" si="194"/>
        <v>1080350</v>
      </c>
      <c r="AD1183" s="28">
        <v>10</v>
      </c>
      <c r="AE1183" s="28">
        <v>10</v>
      </c>
      <c r="AF1183" s="26">
        <f t="shared" si="195"/>
        <v>972315</v>
      </c>
      <c r="AG1183" s="26">
        <f t="shared" si="196"/>
        <v>1105711.875</v>
      </c>
      <c r="AH1183" s="26">
        <f t="shared" si="197"/>
        <v>1105711.875</v>
      </c>
      <c r="AI1183" s="26">
        <v>0</v>
      </c>
      <c r="AJ1183" s="26">
        <f t="shared" si="188"/>
        <v>1105711.875</v>
      </c>
      <c r="AK1183" s="26">
        <v>0.02</v>
      </c>
      <c r="AL1183" s="26">
        <f t="shared" si="198"/>
        <v>221.14</v>
      </c>
      <c r="AM1183" s="3" t="s">
        <v>401</v>
      </c>
    </row>
    <row r="1184" spans="1:39" x14ac:dyDescent="0.25">
      <c r="A1184" s="23"/>
      <c r="B1184" s="24"/>
      <c r="C1184" s="23"/>
      <c r="D1184" s="23"/>
      <c r="E1184" s="23"/>
      <c r="F1184" s="23"/>
      <c r="G1184" s="24"/>
      <c r="H1184" s="23"/>
      <c r="I1184" s="23"/>
      <c r="J1184" s="23">
        <v>0</v>
      </c>
      <c r="K1184" s="23">
        <v>0</v>
      </c>
      <c r="L1184" s="23">
        <v>2.5</v>
      </c>
      <c r="M1184" s="23" t="s">
        <v>76</v>
      </c>
      <c r="N1184" s="25">
        <f t="shared" si="186"/>
        <v>2.5</v>
      </c>
      <c r="O1184" s="26">
        <v>4050</v>
      </c>
      <c r="P1184" s="26">
        <f t="shared" si="187"/>
        <v>10125</v>
      </c>
      <c r="Q1184" s="23">
        <v>1</v>
      </c>
      <c r="R1184" s="23" t="s">
        <v>3676</v>
      </c>
      <c r="S1184" s="27" t="s">
        <v>3677</v>
      </c>
      <c r="T1184" s="23" t="s">
        <v>3678</v>
      </c>
      <c r="U1184" s="23" t="s">
        <v>3679</v>
      </c>
      <c r="V1184" s="24" t="s">
        <v>3686</v>
      </c>
      <c r="W1184" s="23" t="s">
        <v>53</v>
      </c>
      <c r="X1184" s="23" t="s">
        <v>80</v>
      </c>
      <c r="Y1184" s="23" t="s">
        <v>81</v>
      </c>
      <c r="Z1184" s="23">
        <v>10</v>
      </c>
      <c r="AA1184" s="28">
        <v>100</v>
      </c>
      <c r="AB1184" s="26">
        <v>2750</v>
      </c>
      <c r="AC1184" s="26">
        <f t="shared" si="194"/>
        <v>27500</v>
      </c>
      <c r="AD1184" s="28">
        <v>10</v>
      </c>
      <c r="AE1184" s="28">
        <v>40</v>
      </c>
      <c r="AF1184" s="26">
        <f t="shared" si="195"/>
        <v>16500</v>
      </c>
      <c r="AG1184" s="26">
        <f t="shared" si="196"/>
        <v>26625</v>
      </c>
      <c r="AH1184" s="26">
        <f t="shared" si="197"/>
        <v>26625</v>
      </c>
      <c r="AI1184" s="26">
        <v>0</v>
      </c>
      <c r="AJ1184" s="26">
        <f t="shared" si="188"/>
        <v>26625</v>
      </c>
      <c r="AK1184" s="26">
        <v>0.02</v>
      </c>
      <c r="AL1184" s="26">
        <f t="shared" si="198"/>
        <v>5.33</v>
      </c>
      <c r="AM1184" s="3" t="s">
        <v>83</v>
      </c>
    </row>
    <row r="1185" spans="1:39" x14ac:dyDescent="0.25">
      <c r="A1185" s="23"/>
      <c r="B1185" s="24"/>
      <c r="C1185" s="23"/>
      <c r="D1185" s="23"/>
      <c r="E1185" s="23"/>
      <c r="F1185" s="23"/>
      <c r="G1185" s="24"/>
      <c r="H1185" s="23"/>
      <c r="I1185" s="23"/>
      <c r="J1185" s="23">
        <v>0</v>
      </c>
      <c r="K1185" s="23">
        <v>0</v>
      </c>
      <c r="L1185" s="23">
        <v>1.875</v>
      </c>
      <c r="M1185" s="23" t="s">
        <v>76</v>
      </c>
      <c r="N1185" s="25">
        <f t="shared" si="186"/>
        <v>1.875</v>
      </c>
      <c r="O1185" s="26">
        <v>4050</v>
      </c>
      <c r="P1185" s="26">
        <f t="shared" si="187"/>
        <v>7593.75</v>
      </c>
      <c r="Q1185" s="23">
        <v>1</v>
      </c>
      <c r="R1185" s="23" t="s">
        <v>3676</v>
      </c>
      <c r="S1185" s="27" t="s">
        <v>3677</v>
      </c>
      <c r="T1185" s="23" t="s">
        <v>3678</v>
      </c>
      <c r="U1185" s="23" t="s">
        <v>3679</v>
      </c>
      <c r="V1185" s="24" t="s">
        <v>3687</v>
      </c>
      <c r="W1185" s="23" t="s">
        <v>53</v>
      </c>
      <c r="X1185" s="23" t="s">
        <v>49</v>
      </c>
      <c r="Y1185" s="23" t="s">
        <v>81</v>
      </c>
      <c r="Z1185" s="23">
        <v>7.5</v>
      </c>
      <c r="AA1185" s="28">
        <v>100</v>
      </c>
      <c r="AB1185" s="26">
        <v>2750</v>
      </c>
      <c r="AC1185" s="26">
        <f t="shared" si="194"/>
        <v>20625</v>
      </c>
      <c r="AD1185" s="28">
        <v>10</v>
      </c>
      <c r="AE1185" s="28">
        <v>10</v>
      </c>
      <c r="AF1185" s="26">
        <f t="shared" si="195"/>
        <v>18562.5</v>
      </c>
      <c r="AG1185" s="26">
        <f t="shared" si="196"/>
        <v>26156.25</v>
      </c>
      <c r="AH1185" s="26">
        <f t="shared" si="197"/>
        <v>26156.25</v>
      </c>
      <c r="AI1185" s="26">
        <v>0</v>
      </c>
      <c r="AJ1185" s="26">
        <f t="shared" si="188"/>
        <v>26156.25</v>
      </c>
      <c r="AK1185" s="26">
        <v>0.02</v>
      </c>
      <c r="AL1185" s="26">
        <f t="shared" si="198"/>
        <v>5.23</v>
      </c>
      <c r="AM1185" s="3" t="s">
        <v>3688</v>
      </c>
    </row>
    <row r="1186" spans="1:39" x14ac:dyDescent="0.25">
      <c r="A1186" s="23"/>
      <c r="B1186" s="24"/>
      <c r="C1186" s="23"/>
      <c r="D1186" s="23"/>
      <c r="E1186" s="23"/>
      <c r="F1186" s="23"/>
      <c r="G1186" s="24"/>
      <c r="H1186" s="23"/>
      <c r="I1186" s="23"/>
      <c r="J1186" s="23">
        <v>0</v>
      </c>
      <c r="K1186" s="23">
        <v>0</v>
      </c>
      <c r="L1186" s="23">
        <v>1</v>
      </c>
      <c r="M1186" s="23" t="s">
        <v>76</v>
      </c>
      <c r="N1186" s="25">
        <f t="shared" si="186"/>
        <v>1</v>
      </c>
      <c r="O1186" s="26">
        <v>4050</v>
      </c>
      <c r="P1186" s="26">
        <f t="shared" si="187"/>
        <v>4050</v>
      </c>
      <c r="Q1186" s="23">
        <v>1</v>
      </c>
      <c r="R1186" s="23" t="s">
        <v>3676</v>
      </c>
      <c r="S1186" s="27" t="s">
        <v>3677</v>
      </c>
      <c r="T1186" s="23" t="s">
        <v>3678</v>
      </c>
      <c r="U1186" s="23" t="s">
        <v>3679</v>
      </c>
      <c r="V1186" s="24" t="s">
        <v>3689</v>
      </c>
      <c r="W1186" s="23" t="s">
        <v>53</v>
      </c>
      <c r="X1186" s="23" t="s">
        <v>80</v>
      </c>
      <c r="Y1186" s="23" t="s">
        <v>81</v>
      </c>
      <c r="Z1186" s="23">
        <v>4</v>
      </c>
      <c r="AA1186" s="28">
        <v>100</v>
      </c>
      <c r="AB1186" s="26">
        <v>2750</v>
      </c>
      <c r="AC1186" s="26">
        <f t="shared" si="194"/>
        <v>11000</v>
      </c>
      <c r="AD1186" s="28">
        <v>10</v>
      </c>
      <c r="AE1186" s="28">
        <v>40</v>
      </c>
      <c r="AF1186" s="26">
        <f t="shared" si="195"/>
        <v>6600</v>
      </c>
      <c r="AG1186" s="26">
        <f t="shared" si="196"/>
        <v>10650</v>
      </c>
      <c r="AH1186" s="26">
        <f t="shared" si="197"/>
        <v>10650</v>
      </c>
      <c r="AI1186" s="26">
        <v>0</v>
      </c>
      <c r="AJ1186" s="26">
        <f t="shared" si="188"/>
        <v>10650</v>
      </c>
      <c r="AK1186" s="26">
        <v>0.02</v>
      </c>
      <c r="AL1186" s="26">
        <f t="shared" si="198"/>
        <v>2.13</v>
      </c>
      <c r="AM1186" s="3" t="s">
        <v>3688</v>
      </c>
    </row>
    <row r="1187" spans="1:39" x14ac:dyDescent="0.25">
      <c r="A1187" s="23"/>
      <c r="B1187" s="24"/>
      <c r="C1187" s="23"/>
      <c r="D1187" s="23"/>
      <c r="E1187" s="23"/>
      <c r="F1187" s="23"/>
      <c r="G1187" s="24"/>
      <c r="H1187" s="23"/>
      <c r="I1187" s="23"/>
      <c r="J1187" s="23">
        <v>0</v>
      </c>
      <c r="K1187" s="23">
        <v>0</v>
      </c>
      <c r="L1187" s="23">
        <v>10</v>
      </c>
      <c r="M1187" s="23" t="s">
        <v>76</v>
      </c>
      <c r="N1187" s="25">
        <f t="shared" si="186"/>
        <v>10</v>
      </c>
      <c r="O1187" s="26">
        <v>4050</v>
      </c>
      <c r="P1187" s="26">
        <f t="shared" si="187"/>
        <v>40500</v>
      </c>
      <c r="Q1187" s="23">
        <v>1</v>
      </c>
      <c r="R1187" s="23" t="s">
        <v>3676</v>
      </c>
      <c r="S1187" s="27" t="s">
        <v>3677</v>
      </c>
      <c r="T1187" s="23" t="s">
        <v>3678</v>
      </c>
      <c r="U1187" s="23" t="s">
        <v>3679</v>
      </c>
      <c r="V1187" s="24" t="s">
        <v>3690</v>
      </c>
      <c r="W1187" s="23" t="s">
        <v>403</v>
      </c>
      <c r="X1187" s="23" t="s">
        <v>49</v>
      </c>
      <c r="Y1187" s="23" t="s">
        <v>81</v>
      </c>
      <c r="Z1187" s="23">
        <v>40</v>
      </c>
      <c r="AA1187" s="28">
        <v>100</v>
      </c>
      <c r="AB1187" s="26">
        <v>6100</v>
      </c>
      <c r="AC1187" s="26">
        <f t="shared" si="194"/>
        <v>244000</v>
      </c>
      <c r="AD1187" s="28">
        <v>10</v>
      </c>
      <c r="AE1187" s="28">
        <v>10</v>
      </c>
      <c r="AF1187" s="26">
        <f t="shared" si="195"/>
        <v>219600</v>
      </c>
      <c r="AG1187" s="26">
        <f t="shared" si="196"/>
        <v>260100</v>
      </c>
      <c r="AH1187" s="26">
        <f t="shared" si="197"/>
        <v>260100</v>
      </c>
      <c r="AI1187" s="26">
        <v>0</v>
      </c>
      <c r="AJ1187" s="26">
        <f t="shared" si="188"/>
        <v>260100</v>
      </c>
      <c r="AK1187" s="26">
        <v>0.02</v>
      </c>
      <c r="AL1187" s="26">
        <f t="shared" si="198"/>
        <v>52.02</v>
      </c>
      <c r="AM1187" s="3" t="s">
        <v>421</v>
      </c>
    </row>
    <row r="1188" spans="1:39" x14ac:dyDescent="0.25">
      <c r="A1188" s="23"/>
      <c r="B1188" s="24"/>
      <c r="C1188" s="23"/>
      <c r="D1188" s="23"/>
      <c r="E1188" s="23"/>
      <c r="F1188" s="23"/>
      <c r="G1188" s="24"/>
      <c r="H1188" s="23"/>
      <c r="I1188" s="23"/>
      <c r="J1188" s="23">
        <v>0</v>
      </c>
      <c r="K1188" s="23">
        <v>0</v>
      </c>
      <c r="L1188" s="23">
        <v>66.5</v>
      </c>
      <c r="M1188" s="23" t="s">
        <v>76</v>
      </c>
      <c r="N1188" s="25">
        <f t="shared" si="186"/>
        <v>66.5</v>
      </c>
      <c r="O1188" s="26">
        <v>4050</v>
      </c>
      <c r="P1188" s="26">
        <f t="shared" si="187"/>
        <v>269325</v>
      </c>
      <c r="Q1188" s="23">
        <v>1</v>
      </c>
      <c r="R1188" s="23" t="s">
        <v>3676</v>
      </c>
      <c r="S1188" s="27" t="s">
        <v>3677</v>
      </c>
      <c r="T1188" s="23" t="s">
        <v>3678</v>
      </c>
      <c r="U1188" s="23" t="s">
        <v>3679</v>
      </c>
      <c r="V1188" s="24" t="s">
        <v>3691</v>
      </c>
      <c r="W1188" s="23" t="s">
        <v>1274</v>
      </c>
      <c r="X1188" s="23" t="s">
        <v>49</v>
      </c>
      <c r="Y1188" s="23" t="s">
        <v>81</v>
      </c>
      <c r="Z1188" s="23">
        <v>266</v>
      </c>
      <c r="AA1188" s="28">
        <v>100</v>
      </c>
      <c r="AB1188" s="26">
        <v>8200</v>
      </c>
      <c r="AC1188" s="26">
        <f t="shared" si="194"/>
        <v>2181200</v>
      </c>
      <c r="AD1188" s="28">
        <v>10</v>
      </c>
      <c r="AE1188" s="28">
        <v>10</v>
      </c>
      <c r="AF1188" s="26">
        <f t="shared" si="195"/>
        <v>1963080</v>
      </c>
      <c r="AG1188" s="26">
        <f t="shared" si="196"/>
        <v>2232405</v>
      </c>
      <c r="AH1188" s="26">
        <f t="shared" si="197"/>
        <v>2232405</v>
      </c>
      <c r="AI1188" s="26">
        <v>0</v>
      </c>
      <c r="AJ1188" s="26">
        <f t="shared" si="188"/>
        <v>2232405</v>
      </c>
      <c r="AK1188" s="26">
        <v>0.02</v>
      </c>
      <c r="AL1188" s="26">
        <f t="shared" si="198"/>
        <v>446.48</v>
      </c>
      <c r="AM1188" s="3" t="s">
        <v>401</v>
      </c>
    </row>
    <row r="1189" spans="1:39" x14ac:dyDescent="0.25">
      <c r="A1189" s="23"/>
      <c r="B1189" s="24"/>
      <c r="C1189" s="23"/>
      <c r="D1189" s="23"/>
      <c r="E1189" s="23"/>
      <c r="F1189" s="23"/>
      <c r="G1189" s="24"/>
      <c r="H1189" s="23"/>
      <c r="I1189" s="23"/>
      <c r="J1189" s="23">
        <v>0</v>
      </c>
      <c r="K1189" s="23">
        <v>0</v>
      </c>
      <c r="L1189" s="23">
        <v>2.5</v>
      </c>
      <c r="M1189" s="23" t="s">
        <v>76</v>
      </c>
      <c r="N1189" s="25">
        <f t="shared" si="186"/>
        <v>2.5</v>
      </c>
      <c r="O1189" s="26">
        <v>4050</v>
      </c>
      <c r="P1189" s="26">
        <f t="shared" si="187"/>
        <v>10125</v>
      </c>
      <c r="Q1189" s="23">
        <v>1</v>
      </c>
      <c r="R1189" s="23" t="s">
        <v>3676</v>
      </c>
      <c r="S1189" s="27" t="s">
        <v>3677</v>
      </c>
      <c r="T1189" s="23" t="s">
        <v>3678</v>
      </c>
      <c r="U1189" s="23" t="s">
        <v>3679</v>
      </c>
      <c r="V1189" s="24" t="s">
        <v>3692</v>
      </c>
      <c r="W1189" s="23" t="s">
        <v>53</v>
      </c>
      <c r="X1189" s="23" t="s">
        <v>80</v>
      </c>
      <c r="Y1189" s="23" t="s">
        <v>81</v>
      </c>
      <c r="Z1189" s="23">
        <v>10</v>
      </c>
      <c r="AA1189" s="28">
        <v>100</v>
      </c>
      <c r="AB1189" s="26">
        <v>2750</v>
      </c>
      <c r="AC1189" s="26">
        <f t="shared" si="194"/>
        <v>27500</v>
      </c>
      <c r="AD1189" s="28">
        <v>10</v>
      </c>
      <c r="AE1189" s="28">
        <v>40</v>
      </c>
      <c r="AF1189" s="26">
        <f t="shared" si="195"/>
        <v>16500</v>
      </c>
      <c r="AG1189" s="26">
        <f t="shared" si="196"/>
        <v>26625</v>
      </c>
      <c r="AH1189" s="26">
        <f t="shared" si="197"/>
        <v>26625</v>
      </c>
      <c r="AI1189" s="26">
        <v>0</v>
      </c>
      <c r="AJ1189" s="26">
        <f t="shared" si="188"/>
        <v>26625</v>
      </c>
      <c r="AK1189" s="26">
        <v>0.02</v>
      </c>
      <c r="AL1189" s="26">
        <f t="shared" si="198"/>
        <v>5.33</v>
      </c>
      <c r="AM1189" s="3" t="s">
        <v>83</v>
      </c>
    </row>
    <row r="1190" spans="1:39" x14ac:dyDescent="0.25">
      <c r="A1190" s="23"/>
      <c r="B1190" s="24"/>
      <c r="C1190" s="23"/>
      <c r="D1190" s="23"/>
      <c r="E1190" s="23"/>
      <c r="F1190" s="23"/>
      <c r="G1190" s="24"/>
      <c r="H1190" s="23"/>
      <c r="I1190" s="23"/>
      <c r="J1190" s="23">
        <v>0</v>
      </c>
      <c r="K1190" s="23">
        <v>0</v>
      </c>
      <c r="L1190" s="23">
        <v>2.5</v>
      </c>
      <c r="M1190" s="23" t="s">
        <v>76</v>
      </c>
      <c r="N1190" s="25">
        <f t="shared" si="186"/>
        <v>2.5</v>
      </c>
      <c r="O1190" s="26">
        <v>4050</v>
      </c>
      <c r="P1190" s="26">
        <f t="shared" si="187"/>
        <v>10125</v>
      </c>
      <c r="Q1190" s="23">
        <v>1</v>
      </c>
      <c r="R1190" s="23" t="s">
        <v>3676</v>
      </c>
      <c r="S1190" s="27" t="s">
        <v>3677</v>
      </c>
      <c r="T1190" s="23" t="s">
        <v>3678</v>
      </c>
      <c r="U1190" s="23" t="s">
        <v>3679</v>
      </c>
      <c r="V1190" s="24" t="s">
        <v>3693</v>
      </c>
      <c r="W1190" s="23" t="s">
        <v>53</v>
      </c>
      <c r="X1190" s="23" t="s">
        <v>80</v>
      </c>
      <c r="Y1190" s="23" t="s">
        <v>81</v>
      </c>
      <c r="Z1190" s="23">
        <v>10</v>
      </c>
      <c r="AA1190" s="28">
        <v>100</v>
      </c>
      <c r="AB1190" s="26">
        <v>2750</v>
      </c>
      <c r="AC1190" s="26">
        <f t="shared" si="194"/>
        <v>27500</v>
      </c>
      <c r="AD1190" s="28">
        <v>10</v>
      </c>
      <c r="AE1190" s="28">
        <v>40</v>
      </c>
      <c r="AF1190" s="26">
        <f t="shared" si="195"/>
        <v>16500</v>
      </c>
      <c r="AG1190" s="26">
        <f t="shared" si="196"/>
        <v>26625</v>
      </c>
      <c r="AH1190" s="26">
        <f t="shared" si="197"/>
        <v>26625</v>
      </c>
      <c r="AI1190" s="26">
        <v>0</v>
      </c>
      <c r="AJ1190" s="26">
        <f t="shared" si="188"/>
        <v>26625</v>
      </c>
      <c r="AK1190" s="26">
        <v>0.02</v>
      </c>
      <c r="AL1190" s="26">
        <f t="shared" si="198"/>
        <v>5.33</v>
      </c>
      <c r="AM1190" s="3" t="s">
        <v>83</v>
      </c>
    </row>
    <row r="1191" spans="1:39" x14ac:dyDescent="0.25">
      <c r="A1191" s="23"/>
      <c r="B1191" s="24"/>
      <c r="C1191" s="23"/>
      <c r="D1191" s="23"/>
      <c r="E1191" s="23"/>
      <c r="F1191" s="23"/>
      <c r="G1191" s="24"/>
      <c r="H1191" s="23"/>
      <c r="I1191" s="23"/>
      <c r="J1191" s="23">
        <v>0</v>
      </c>
      <c r="K1191" s="23">
        <v>0</v>
      </c>
      <c r="L1191" s="23">
        <v>2.25</v>
      </c>
      <c r="M1191" s="23" t="s">
        <v>91</v>
      </c>
      <c r="N1191" s="25">
        <f t="shared" si="186"/>
        <v>2.25</v>
      </c>
      <c r="O1191" s="26">
        <v>4050</v>
      </c>
      <c r="P1191" s="26">
        <f t="shared" si="187"/>
        <v>9112.5</v>
      </c>
      <c r="Q1191" s="23">
        <v>1</v>
      </c>
      <c r="R1191" s="23" t="s">
        <v>3676</v>
      </c>
      <c r="S1191" s="27" t="s">
        <v>3677</v>
      </c>
      <c r="T1191" s="23" t="s">
        <v>3678</v>
      </c>
      <c r="U1191" s="23" t="s">
        <v>3679</v>
      </c>
      <c r="V1191" s="24" t="s">
        <v>3694</v>
      </c>
      <c r="W1191" s="23" t="s">
        <v>639</v>
      </c>
      <c r="X1191" s="23" t="s">
        <v>49</v>
      </c>
      <c r="Y1191" s="23" t="s">
        <v>54</v>
      </c>
      <c r="Z1191" s="23">
        <v>9</v>
      </c>
      <c r="AA1191" s="28">
        <v>100</v>
      </c>
      <c r="AB1191" s="26">
        <v>6350</v>
      </c>
      <c r="AC1191" s="26">
        <f t="shared" si="194"/>
        <v>57150</v>
      </c>
      <c r="AD1191" s="28">
        <v>10</v>
      </c>
      <c r="AE1191" s="28">
        <v>10</v>
      </c>
      <c r="AF1191" s="26">
        <f t="shared" si="195"/>
        <v>51435</v>
      </c>
      <c r="AG1191" s="26">
        <f t="shared" si="196"/>
        <v>60547.5</v>
      </c>
      <c r="AH1191" s="26">
        <f t="shared" si="197"/>
        <v>60547.5</v>
      </c>
      <c r="AI1191" s="26">
        <v>0</v>
      </c>
      <c r="AJ1191" s="26">
        <f t="shared" si="188"/>
        <v>60547.5</v>
      </c>
      <c r="AK1191" s="26">
        <v>0.3</v>
      </c>
      <c r="AL1191" s="26">
        <f t="shared" si="198"/>
        <v>181.64</v>
      </c>
      <c r="AM1191" s="3" t="s">
        <v>3695</v>
      </c>
    </row>
    <row r="1192" spans="1:39" x14ac:dyDescent="0.25">
      <c r="A1192" s="23"/>
      <c r="B1192" s="24"/>
      <c r="C1192" s="23"/>
      <c r="D1192" s="23"/>
      <c r="E1192" s="23"/>
      <c r="F1192" s="23"/>
      <c r="G1192" s="24"/>
      <c r="H1192" s="23"/>
      <c r="I1192" s="23"/>
      <c r="J1192" s="23">
        <v>4</v>
      </c>
      <c r="K1192" s="23">
        <v>3</v>
      </c>
      <c r="L1192" s="23">
        <v>48.994999999999997</v>
      </c>
      <c r="M1192" s="23" t="s">
        <v>91</v>
      </c>
      <c r="N1192" s="25">
        <f t="shared" si="186"/>
        <v>1948.9949999999999</v>
      </c>
      <c r="O1192" s="26">
        <v>4050</v>
      </c>
      <c r="P1192" s="26">
        <f t="shared" si="187"/>
        <v>7893429.75</v>
      </c>
      <c r="Q1192" s="23"/>
      <c r="R1192" s="23"/>
      <c r="S1192" s="27"/>
      <c r="T1192" s="23"/>
      <c r="U1192" s="23"/>
      <c r="V1192" s="24"/>
      <c r="W1192" s="23"/>
      <c r="X1192" s="23"/>
      <c r="Y1192" s="23"/>
      <c r="Z1192" s="23"/>
      <c r="AA1192" s="28"/>
      <c r="AB1192" s="26"/>
      <c r="AC1192" s="26"/>
      <c r="AD1192" s="28"/>
      <c r="AE1192" s="28"/>
      <c r="AF1192" s="26"/>
      <c r="AG1192" s="26">
        <f>AF1192+P1192</f>
        <v>7893429.75</v>
      </c>
      <c r="AH1192" s="26">
        <f>AG1192</f>
        <v>7893429.75</v>
      </c>
      <c r="AI1192" s="26">
        <v>0</v>
      </c>
      <c r="AJ1192" s="26">
        <f t="shared" si="188"/>
        <v>7893429.75</v>
      </c>
      <c r="AK1192" s="26">
        <v>0.3</v>
      </c>
      <c r="AL1192" s="26">
        <f>AJ1192*(AK1192/100)</f>
        <v>23680.289250000002</v>
      </c>
    </row>
    <row r="1193" spans="1:39" x14ac:dyDescent="0.25">
      <c r="A1193" s="23"/>
      <c r="B1193" s="24"/>
      <c r="C1193" s="23"/>
      <c r="D1193" s="23"/>
      <c r="E1193" s="23"/>
      <c r="F1193" s="23"/>
      <c r="G1193" s="24"/>
      <c r="H1193" s="23"/>
      <c r="I1193" s="23"/>
      <c r="J1193" s="23"/>
      <c r="K1193" s="23"/>
      <c r="L1193" s="23"/>
      <c r="M1193" s="23"/>
      <c r="N1193" s="25"/>
      <c r="O1193" s="26"/>
      <c r="P1193" s="26"/>
      <c r="Q1193" s="23"/>
      <c r="R1193" s="23"/>
      <c r="S1193" s="27"/>
      <c r="T1193" s="23"/>
      <c r="U1193" s="23"/>
      <c r="V1193" s="24"/>
      <c r="W1193" s="23"/>
      <c r="X1193" s="23"/>
      <c r="Y1193" s="23"/>
      <c r="Z1193" s="23"/>
      <c r="AA1193" s="28"/>
      <c r="AB1193" s="26"/>
      <c r="AC1193" s="26"/>
      <c r="AD1193" s="28"/>
      <c r="AE1193" s="28"/>
      <c r="AF1193" s="26"/>
      <c r="AG1193" s="26" t="s">
        <v>60</v>
      </c>
      <c r="AH1193" s="26">
        <f>SUM(AH1164:AH1192)</f>
        <v>22230759.5</v>
      </c>
      <c r="AI1193" s="26"/>
      <c r="AJ1193" s="26">
        <f>SUM(AJ1164:AJ1192)</f>
        <v>20643719.5</v>
      </c>
      <c r="AK1193" s="26"/>
      <c r="AL1193" s="26">
        <f>SUM(AL1164:AL1192)</f>
        <v>44874.646250000005</v>
      </c>
    </row>
    <row r="1194" spans="1:39" x14ac:dyDescent="0.25">
      <c r="A1194" s="23" t="s">
        <v>3696</v>
      </c>
      <c r="B1194" s="24" t="s">
        <v>3697</v>
      </c>
      <c r="C1194" s="23" t="s">
        <v>3698</v>
      </c>
      <c r="D1194" s="23" t="s">
        <v>3699</v>
      </c>
      <c r="E1194" s="23">
        <v>465</v>
      </c>
      <c r="F1194" s="23" t="s">
        <v>3700</v>
      </c>
      <c r="G1194" s="24" t="s">
        <v>3701</v>
      </c>
      <c r="H1194" s="23" t="s">
        <v>91</v>
      </c>
      <c r="I1194" s="23"/>
      <c r="J1194" s="23">
        <v>0</v>
      </c>
      <c r="K1194" s="23">
        <v>3</v>
      </c>
      <c r="L1194" s="23">
        <v>75.75</v>
      </c>
      <c r="M1194" s="23" t="s">
        <v>76</v>
      </c>
      <c r="N1194" s="25">
        <f>((J1194*400)+(K1194*100))+L1194</f>
        <v>375.75</v>
      </c>
      <c r="O1194" s="26">
        <v>0</v>
      </c>
      <c r="P1194" s="26">
        <f>N1194*O1194</f>
        <v>0</v>
      </c>
      <c r="Q1194" s="23">
        <v>1</v>
      </c>
      <c r="R1194" s="23" t="s">
        <v>3696</v>
      </c>
      <c r="S1194" s="27" t="s">
        <v>3697</v>
      </c>
      <c r="T1194" s="23" t="s">
        <v>3698</v>
      </c>
      <c r="U1194" s="23" t="s">
        <v>3702</v>
      </c>
      <c r="V1194" s="24" t="s">
        <v>3703</v>
      </c>
      <c r="W1194" s="23" t="s">
        <v>48</v>
      </c>
      <c r="X1194" s="23" t="s">
        <v>49</v>
      </c>
      <c r="Y1194" s="23" t="s">
        <v>81</v>
      </c>
      <c r="Z1194" s="23">
        <v>200</v>
      </c>
      <c r="AA1194" s="28">
        <v>100</v>
      </c>
      <c r="AB1194" s="26">
        <v>8300</v>
      </c>
      <c r="AC1194" s="26">
        <f>Z1194*AB1194</f>
        <v>1660000</v>
      </c>
      <c r="AD1194" s="28">
        <v>3</v>
      </c>
      <c r="AE1194" s="28">
        <v>3</v>
      </c>
      <c r="AF1194" s="26">
        <f>(AC1194*(100-AE1194))/100</f>
        <v>1610200</v>
      </c>
      <c r="AG1194" s="26">
        <f>P1194+AF1194</f>
        <v>1610200</v>
      </c>
      <c r="AH1194" s="26">
        <f>(AG1194*AA1194)/100</f>
        <v>1610200</v>
      </c>
      <c r="AI1194" s="26">
        <v>0</v>
      </c>
      <c r="AJ1194" s="26">
        <f>IF((AI1194-AH1194) &gt; 1,0,IF((AI1194-AH1194)&lt;0,AH1194-AI1194,AI1194-AH1194))</f>
        <v>1610200</v>
      </c>
      <c r="AK1194" s="26">
        <v>0.02</v>
      </c>
      <c r="AL1194" s="26">
        <f>ROUND(AJ1194*(AK1194/100),2)</f>
        <v>322.04000000000002</v>
      </c>
      <c r="AM1194" s="3" t="s">
        <v>51</v>
      </c>
    </row>
    <row r="1195" spans="1:39" x14ac:dyDescent="0.25">
      <c r="A1195" s="23"/>
      <c r="B1195" s="24"/>
      <c r="C1195" s="23"/>
      <c r="D1195" s="23"/>
      <c r="E1195" s="23"/>
      <c r="F1195" s="23"/>
      <c r="G1195" s="24"/>
      <c r="H1195" s="23"/>
      <c r="I1195" s="23"/>
      <c r="J1195" s="23">
        <v>0</v>
      </c>
      <c r="K1195" s="23">
        <v>0</v>
      </c>
      <c r="L1195" s="23">
        <v>2.25</v>
      </c>
      <c r="M1195" s="23" t="s">
        <v>76</v>
      </c>
      <c r="N1195" s="25">
        <f>((J1195*400)+(K1195*100))+L1195</f>
        <v>2.25</v>
      </c>
      <c r="O1195" s="26">
        <v>0</v>
      </c>
      <c r="P1195" s="26">
        <f>N1195*O1195</f>
        <v>0</v>
      </c>
      <c r="Q1195" s="23">
        <v>1</v>
      </c>
      <c r="R1195" s="23" t="s">
        <v>3696</v>
      </c>
      <c r="S1195" s="27" t="s">
        <v>3697</v>
      </c>
      <c r="T1195" s="23" t="s">
        <v>3698</v>
      </c>
      <c r="U1195" s="23" t="s">
        <v>3702</v>
      </c>
      <c r="V1195" s="24" t="s">
        <v>3704</v>
      </c>
      <c r="W1195" s="23" t="s">
        <v>53</v>
      </c>
      <c r="X1195" s="23" t="s">
        <v>49</v>
      </c>
      <c r="Y1195" s="23" t="s">
        <v>81</v>
      </c>
      <c r="Z1195" s="23">
        <v>9</v>
      </c>
      <c r="AA1195" s="28">
        <v>100</v>
      </c>
      <c r="AB1195" s="26">
        <v>2750</v>
      </c>
      <c r="AC1195" s="26">
        <f>Z1195*AB1195</f>
        <v>24750</v>
      </c>
      <c r="AD1195" s="28">
        <v>3</v>
      </c>
      <c r="AE1195" s="28">
        <v>3</v>
      </c>
      <c r="AF1195" s="26">
        <f>(AC1195*(100-AE1195))/100</f>
        <v>24007.5</v>
      </c>
      <c r="AG1195" s="26">
        <f>P1195+AF1195</f>
        <v>24007.5</v>
      </c>
      <c r="AH1195" s="26">
        <f>(AG1195*AA1195)/100</f>
        <v>24007.5</v>
      </c>
      <c r="AI1195" s="26">
        <v>0</v>
      </c>
      <c r="AJ1195" s="26">
        <f>IF((AI1195-AH1195) &gt; 1,0,IF((AI1195-AH1195)&lt;0,AH1195-AI1195,AI1195-AH1195))</f>
        <v>24007.5</v>
      </c>
      <c r="AK1195" s="26">
        <v>0.02</v>
      </c>
      <c r="AL1195" s="26">
        <f>ROUND(AJ1195*(AK1195/100),2)</f>
        <v>4.8</v>
      </c>
      <c r="AM1195" s="3" t="s">
        <v>264</v>
      </c>
    </row>
    <row r="1196" spans="1:39" x14ac:dyDescent="0.25">
      <c r="A1196" s="23"/>
      <c r="B1196" s="24"/>
      <c r="C1196" s="23"/>
      <c r="D1196" s="23"/>
      <c r="E1196" s="23"/>
      <c r="F1196" s="23"/>
      <c r="G1196" s="24"/>
      <c r="H1196" s="23"/>
      <c r="I1196" s="23"/>
      <c r="J1196" s="23">
        <v>0</v>
      </c>
      <c r="K1196" s="23">
        <v>0</v>
      </c>
      <c r="L1196" s="23">
        <v>3.75</v>
      </c>
      <c r="M1196" s="23" t="s">
        <v>76</v>
      </c>
      <c r="N1196" s="25">
        <f>((J1196*400)+(K1196*100))+L1196</f>
        <v>3.75</v>
      </c>
      <c r="O1196" s="26">
        <v>0</v>
      </c>
      <c r="P1196" s="26">
        <f>N1196*O1196</f>
        <v>0</v>
      </c>
      <c r="Q1196" s="23">
        <v>1</v>
      </c>
      <c r="R1196" s="23" t="s">
        <v>3696</v>
      </c>
      <c r="S1196" s="27" t="s">
        <v>3697</v>
      </c>
      <c r="T1196" s="23" t="s">
        <v>3698</v>
      </c>
      <c r="U1196" s="23" t="s">
        <v>3702</v>
      </c>
      <c r="V1196" s="24" t="s">
        <v>3705</v>
      </c>
      <c r="W1196" s="23" t="s">
        <v>53</v>
      </c>
      <c r="X1196" s="23" t="s">
        <v>49</v>
      </c>
      <c r="Y1196" s="23" t="s">
        <v>81</v>
      </c>
      <c r="Z1196" s="23">
        <v>15</v>
      </c>
      <c r="AA1196" s="28">
        <v>100</v>
      </c>
      <c r="AB1196" s="26">
        <v>2750</v>
      </c>
      <c r="AC1196" s="26">
        <f>Z1196*AB1196</f>
        <v>41250</v>
      </c>
      <c r="AD1196" s="28">
        <v>3</v>
      </c>
      <c r="AE1196" s="28">
        <v>3</v>
      </c>
      <c r="AF1196" s="26">
        <f>(AC1196*(100-AE1196))/100</f>
        <v>40012.5</v>
      </c>
      <c r="AG1196" s="26">
        <f>P1196+AF1196</f>
        <v>40012.5</v>
      </c>
      <c r="AH1196" s="26">
        <f>(AG1196*AA1196)/100</f>
        <v>40012.5</v>
      </c>
      <c r="AI1196" s="26">
        <v>0</v>
      </c>
      <c r="AJ1196" s="26">
        <f>IF((AI1196-AH1196) &gt; 1,0,IF((AI1196-AH1196)&lt;0,AH1196-AI1196,AI1196-AH1196))</f>
        <v>40012.5</v>
      </c>
      <c r="AK1196" s="26">
        <v>0.02</v>
      </c>
      <c r="AL1196" s="26">
        <f>ROUND(AJ1196*(AK1196/100),2)</f>
        <v>8</v>
      </c>
      <c r="AM1196" s="3" t="s">
        <v>368</v>
      </c>
    </row>
    <row r="1197" spans="1:39" x14ac:dyDescent="0.25">
      <c r="A1197" s="23"/>
      <c r="B1197" s="24"/>
      <c r="C1197" s="23"/>
      <c r="D1197" s="23"/>
      <c r="E1197" s="23">
        <v>466</v>
      </c>
      <c r="F1197" s="23" t="s">
        <v>3706</v>
      </c>
      <c r="G1197" s="24" t="s">
        <v>3707</v>
      </c>
      <c r="H1197" s="23" t="s">
        <v>43</v>
      </c>
      <c r="I1197" s="23" t="s">
        <v>3708</v>
      </c>
      <c r="J1197" s="23">
        <v>0</v>
      </c>
      <c r="K1197" s="23">
        <v>3</v>
      </c>
      <c r="L1197" s="23">
        <v>36</v>
      </c>
      <c r="M1197" s="23" t="s">
        <v>68</v>
      </c>
      <c r="N1197" s="25">
        <f>((J1197*400)+(K1197*100))+L1197</f>
        <v>336</v>
      </c>
      <c r="O1197" s="26">
        <v>5250</v>
      </c>
      <c r="P1197" s="26">
        <f>N1197*O1197</f>
        <v>1764000</v>
      </c>
      <c r="Q1197" s="23"/>
      <c r="R1197" s="23"/>
      <c r="S1197" s="27"/>
      <c r="T1197" s="23"/>
      <c r="U1197" s="23"/>
      <c r="V1197" s="24"/>
      <c r="W1197" s="23"/>
      <c r="X1197" s="23"/>
      <c r="Y1197" s="23"/>
      <c r="Z1197" s="23"/>
      <c r="AA1197" s="28"/>
      <c r="AB1197" s="26"/>
      <c r="AC1197" s="26"/>
      <c r="AD1197" s="28"/>
      <c r="AE1197" s="28"/>
      <c r="AF1197" s="26"/>
      <c r="AG1197" s="26">
        <f>AF1197+P1197</f>
        <v>1764000</v>
      </c>
      <c r="AH1197" s="26">
        <f>AG1197</f>
        <v>1764000</v>
      </c>
      <c r="AI1197" s="26">
        <v>0</v>
      </c>
      <c r="AJ1197" s="26">
        <f>IF((AI1197-AH1197) &gt; 1,0,IF((AI1197-AH1197)&lt;0,AH1197-AI1197,AI1197-AH1197))</f>
        <v>1764000</v>
      </c>
      <c r="AK1197" s="26">
        <v>0.3</v>
      </c>
      <c r="AL1197" s="26">
        <f>AJ1197*(AK1197/100)</f>
        <v>5292</v>
      </c>
    </row>
    <row r="1198" spans="1:39" x14ac:dyDescent="0.25">
      <c r="A1198" s="23"/>
      <c r="B1198" s="24"/>
      <c r="C1198" s="23"/>
      <c r="D1198" s="23"/>
      <c r="E1198" s="23"/>
      <c r="F1198" s="23"/>
      <c r="G1198" s="24"/>
      <c r="H1198" s="23"/>
      <c r="I1198" s="23"/>
      <c r="J1198" s="23"/>
      <c r="K1198" s="23"/>
      <c r="L1198" s="23"/>
      <c r="M1198" s="23"/>
      <c r="N1198" s="25"/>
      <c r="O1198" s="26"/>
      <c r="P1198" s="26"/>
      <c r="Q1198" s="23"/>
      <c r="R1198" s="23"/>
      <c r="S1198" s="27"/>
      <c r="T1198" s="23"/>
      <c r="U1198" s="23"/>
      <c r="V1198" s="24"/>
      <c r="W1198" s="23"/>
      <c r="X1198" s="23"/>
      <c r="Y1198" s="23"/>
      <c r="Z1198" s="23"/>
      <c r="AA1198" s="28"/>
      <c r="AB1198" s="26"/>
      <c r="AC1198" s="26"/>
      <c r="AD1198" s="28"/>
      <c r="AE1198" s="28"/>
      <c r="AF1198" s="26"/>
      <c r="AG1198" s="26" t="s">
        <v>60</v>
      </c>
      <c r="AH1198" s="26">
        <f>SUM(AH1194:AH1197)</f>
        <v>3438220</v>
      </c>
      <c r="AI1198" s="26"/>
      <c r="AJ1198" s="26">
        <f>SUM(AJ1194:AJ1197)</f>
        <v>3438220</v>
      </c>
      <c r="AK1198" s="26"/>
      <c r="AL1198" s="26">
        <f>SUM(AL1194:AL1197)</f>
        <v>5626.84</v>
      </c>
    </row>
    <row r="1199" spans="1:39" x14ac:dyDescent="0.25">
      <c r="A1199" s="23" t="s">
        <v>3709</v>
      </c>
      <c r="B1199" s="24" t="s">
        <v>3710</v>
      </c>
      <c r="C1199" s="23" t="s">
        <v>3711</v>
      </c>
      <c r="D1199" s="23" t="s">
        <v>3712</v>
      </c>
      <c r="E1199" s="23">
        <v>467</v>
      </c>
      <c r="F1199" s="23" t="s">
        <v>3713</v>
      </c>
      <c r="G1199" s="24" t="s">
        <v>3714</v>
      </c>
      <c r="H1199" s="23" t="s">
        <v>43</v>
      </c>
      <c r="I1199" s="23" t="s">
        <v>3715</v>
      </c>
      <c r="J1199" s="23">
        <v>2</v>
      </c>
      <c r="K1199" s="23">
        <v>2</v>
      </c>
      <c r="L1199" s="23">
        <v>15.4</v>
      </c>
      <c r="M1199" s="23" t="s">
        <v>75</v>
      </c>
      <c r="N1199" s="25">
        <f>((J1199*400)+(K1199*100))+L1199</f>
        <v>1015.4</v>
      </c>
      <c r="O1199" s="26">
        <v>1500</v>
      </c>
      <c r="P1199" s="26">
        <f>N1199*O1199</f>
        <v>1523100</v>
      </c>
      <c r="Q1199" s="23"/>
      <c r="R1199" s="23"/>
      <c r="S1199" s="27"/>
      <c r="T1199" s="23"/>
      <c r="U1199" s="23"/>
      <c r="V1199" s="24"/>
      <c r="W1199" s="23"/>
      <c r="X1199" s="23"/>
      <c r="Y1199" s="23"/>
      <c r="Z1199" s="23"/>
      <c r="AA1199" s="28"/>
      <c r="AB1199" s="26"/>
      <c r="AC1199" s="26"/>
      <c r="AD1199" s="28"/>
      <c r="AE1199" s="28"/>
      <c r="AF1199" s="26"/>
      <c r="AG1199" s="26">
        <f>AF1199+P1199</f>
        <v>1523100</v>
      </c>
      <c r="AH1199" s="26">
        <f>AG1199</f>
        <v>1523100</v>
      </c>
      <c r="AI1199" s="26">
        <v>50000000</v>
      </c>
      <c r="AJ1199" s="26">
        <f>IF((AI1199-AH1199) &gt; 1,0,IF((AI1199-AH1199)&lt;0,AH1199-AI1199,AI1199-AH1199))</f>
        <v>0</v>
      </c>
      <c r="AK1199" s="26">
        <v>0.01</v>
      </c>
      <c r="AL1199" s="26">
        <f>AJ1199*(AK1199/100)</f>
        <v>0</v>
      </c>
    </row>
    <row r="1200" spans="1:39" x14ac:dyDescent="0.25">
      <c r="A1200" s="23"/>
      <c r="B1200" s="24"/>
      <c r="C1200" s="23"/>
      <c r="D1200" s="23"/>
      <c r="E1200" s="23"/>
      <c r="F1200" s="23"/>
      <c r="G1200" s="24"/>
      <c r="H1200" s="23"/>
      <c r="I1200" s="23"/>
      <c r="J1200" s="23">
        <v>0</v>
      </c>
      <c r="K1200" s="23">
        <v>0</v>
      </c>
      <c r="L1200" s="23">
        <v>6.5</v>
      </c>
      <c r="M1200" s="23" t="s">
        <v>255</v>
      </c>
      <c r="N1200" s="25">
        <f>((J1200*400)+(K1200*100))+L1200</f>
        <v>6.5</v>
      </c>
      <c r="O1200" s="26">
        <v>1500</v>
      </c>
      <c r="P1200" s="26">
        <f>N1200*O1200</f>
        <v>9750</v>
      </c>
      <c r="Q1200" s="23">
        <v>1</v>
      </c>
      <c r="R1200" s="23" t="s">
        <v>3716</v>
      </c>
      <c r="S1200" s="27" t="s">
        <v>3717</v>
      </c>
      <c r="T1200" s="23" t="s">
        <v>3718</v>
      </c>
      <c r="U1200" s="23" t="s">
        <v>3719</v>
      </c>
      <c r="V1200" s="24" t="s">
        <v>3720</v>
      </c>
      <c r="W1200" s="23" t="s">
        <v>79</v>
      </c>
      <c r="X1200" s="23" t="s">
        <v>80</v>
      </c>
      <c r="Y1200" s="23" t="s">
        <v>261</v>
      </c>
      <c r="Z1200" s="23">
        <v>26</v>
      </c>
      <c r="AA1200" s="28">
        <v>100</v>
      </c>
      <c r="AB1200" s="26">
        <v>8200</v>
      </c>
      <c r="AC1200" s="26">
        <f>Z1200*AB1200</f>
        <v>213200</v>
      </c>
      <c r="AD1200" s="28">
        <v>52</v>
      </c>
      <c r="AE1200" s="28">
        <v>93</v>
      </c>
      <c r="AF1200" s="26">
        <f>(AC1200*(100-AE1200))/100</f>
        <v>14924</v>
      </c>
      <c r="AG1200" s="26">
        <f>P1200+AF1200</f>
        <v>24674</v>
      </c>
      <c r="AH1200" s="26">
        <f>(AG1200*AA1200)/100</f>
        <v>24674</v>
      </c>
      <c r="AI1200" s="26">
        <f>IF(AF1200&lt;=10000000,AF1200,10000000)</f>
        <v>14924</v>
      </c>
      <c r="AJ1200" s="26">
        <f>IF((AI1200-AH1200) &gt; 1,0,IF((AI1200-AH1200)&lt;0,AH1200-AI1200,AI1200-AH1200))</f>
        <v>9750</v>
      </c>
      <c r="AK1200" s="26">
        <v>0.02</v>
      </c>
      <c r="AL1200" s="26">
        <f>ROUND(AJ1200*(AK1200/100),2)</f>
        <v>1.95</v>
      </c>
      <c r="AM1200" s="3" t="s">
        <v>51</v>
      </c>
    </row>
    <row r="1201" spans="1:39" x14ac:dyDescent="0.25">
      <c r="A1201" s="23"/>
      <c r="B1201" s="24"/>
      <c r="C1201" s="23"/>
      <c r="D1201" s="23"/>
      <c r="E1201" s="23"/>
      <c r="F1201" s="23"/>
      <c r="G1201" s="24"/>
      <c r="H1201" s="23"/>
      <c r="I1201" s="23"/>
      <c r="J1201" s="23">
        <v>0</v>
      </c>
      <c r="K1201" s="23">
        <v>0</v>
      </c>
      <c r="L1201" s="23">
        <v>5</v>
      </c>
      <c r="M1201" s="23" t="s">
        <v>255</v>
      </c>
      <c r="N1201" s="25">
        <f>((J1201*400)+(K1201*100))+L1201</f>
        <v>5</v>
      </c>
      <c r="O1201" s="26">
        <v>1500</v>
      </c>
      <c r="P1201" s="26">
        <f>N1201*O1201</f>
        <v>7500</v>
      </c>
      <c r="Q1201" s="23">
        <v>1</v>
      </c>
      <c r="R1201" s="23" t="s">
        <v>3716</v>
      </c>
      <c r="S1201" s="27" t="s">
        <v>3717</v>
      </c>
      <c r="T1201" s="23" t="s">
        <v>3718</v>
      </c>
      <c r="U1201" s="23" t="s">
        <v>3719</v>
      </c>
      <c r="V1201" s="24" t="s">
        <v>3721</v>
      </c>
      <c r="W1201" s="23" t="s">
        <v>53</v>
      </c>
      <c r="X1201" s="23" t="s">
        <v>80</v>
      </c>
      <c r="Y1201" s="23" t="s">
        <v>261</v>
      </c>
      <c r="Z1201" s="23">
        <v>20</v>
      </c>
      <c r="AA1201" s="28">
        <v>100</v>
      </c>
      <c r="AB1201" s="26">
        <v>2750</v>
      </c>
      <c r="AC1201" s="26">
        <f>Z1201*AB1201</f>
        <v>55000</v>
      </c>
      <c r="AD1201" s="28">
        <v>52</v>
      </c>
      <c r="AE1201" s="28">
        <v>93</v>
      </c>
      <c r="AF1201" s="26">
        <f>(AC1201*(100-AE1201))/100</f>
        <v>3850</v>
      </c>
      <c r="AG1201" s="26">
        <f>P1201+AF1201</f>
        <v>11350</v>
      </c>
      <c r="AH1201" s="26">
        <f>(AG1201*AA1201)/100</f>
        <v>11350</v>
      </c>
      <c r="AI1201" s="26">
        <f>IF(AF1201&lt;=10000000,AF1201,10000000)</f>
        <v>3850</v>
      </c>
      <c r="AJ1201" s="26">
        <f>IF((AI1201-AH1201) &gt; 1,0,IF((AI1201-AH1201)&lt;0,AH1201-AI1201,AI1201-AH1201))</f>
        <v>7500</v>
      </c>
      <c r="AK1201" s="26">
        <v>0.02</v>
      </c>
      <c r="AL1201" s="26">
        <f>ROUND(AJ1201*(AK1201/100),2)</f>
        <v>1.5</v>
      </c>
      <c r="AM1201" s="3" t="s">
        <v>159</v>
      </c>
    </row>
    <row r="1202" spans="1:39" x14ac:dyDescent="0.25">
      <c r="A1202" s="23"/>
      <c r="B1202" s="24"/>
      <c r="C1202" s="23"/>
      <c r="D1202" s="23"/>
      <c r="E1202" s="23"/>
      <c r="F1202" s="23"/>
      <c r="G1202" s="24"/>
      <c r="H1202" s="23"/>
      <c r="I1202" s="23"/>
      <c r="J1202" s="23"/>
      <c r="K1202" s="23"/>
      <c r="L1202" s="23"/>
      <c r="M1202" s="23"/>
      <c r="N1202" s="25"/>
      <c r="O1202" s="26"/>
      <c r="P1202" s="26"/>
      <c r="Q1202" s="23"/>
      <c r="R1202" s="23"/>
      <c r="S1202" s="27"/>
      <c r="T1202" s="23"/>
      <c r="U1202" s="23"/>
      <c r="V1202" s="24"/>
      <c r="W1202" s="23"/>
      <c r="X1202" s="23"/>
      <c r="Y1202" s="23"/>
      <c r="Z1202" s="23"/>
      <c r="AA1202" s="28"/>
      <c r="AB1202" s="26"/>
      <c r="AC1202" s="26"/>
      <c r="AD1202" s="28"/>
      <c r="AE1202" s="28"/>
      <c r="AF1202" s="26"/>
      <c r="AG1202" s="26" t="s">
        <v>60</v>
      </c>
      <c r="AH1202" s="26">
        <f>SUM(AH1199:AH1201)</f>
        <v>1559124</v>
      </c>
      <c r="AI1202" s="26"/>
      <c r="AJ1202" s="26">
        <f>SUM(AJ1199:AJ1201)</f>
        <v>17250</v>
      </c>
      <c r="AK1202" s="26"/>
      <c r="AL1202" s="26">
        <f>SUM(AL1199:AL1201)</f>
        <v>3.45</v>
      </c>
    </row>
    <row r="1203" spans="1:39" x14ac:dyDescent="0.25">
      <c r="A1203" s="23" t="s">
        <v>3722</v>
      </c>
      <c r="B1203" s="24" t="s">
        <v>3723</v>
      </c>
      <c r="C1203" s="23" t="s">
        <v>3724</v>
      </c>
      <c r="D1203" s="23" t="s">
        <v>3725</v>
      </c>
      <c r="E1203" s="23">
        <v>468</v>
      </c>
      <c r="F1203" s="23" t="s">
        <v>3726</v>
      </c>
      <c r="G1203" s="24" t="s">
        <v>3727</v>
      </c>
      <c r="H1203" s="23" t="s">
        <v>43</v>
      </c>
      <c r="I1203" s="23" t="s">
        <v>3728</v>
      </c>
      <c r="J1203" s="23">
        <v>0</v>
      </c>
      <c r="K1203" s="23">
        <v>1</v>
      </c>
      <c r="L1203" s="23">
        <v>50</v>
      </c>
      <c r="M1203" s="23" t="s">
        <v>75</v>
      </c>
      <c r="N1203" s="25">
        <f>((J1203*400)+(K1203*100))+L1203</f>
        <v>150</v>
      </c>
      <c r="O1203" s="26">
        <v>5000</v>
      </c>
      <c r="P1203" s="26">
        <f>N1203*O1203</f>
        <v>750000</v>
      </c>
      <c r="Q1203" s="23"/>
      <c r="R1203" s="23"/>
      <c r="S1203" s="27"/>
      <c r="T1203" s="23"/>
      <c r="U1203" s="23"/>
      <c r="V1203" s="24"/>
      <c r="W1203" s="23"/>
      <c r="X1203" s="23"/>
      <c r="Y1203" s="23"/>
      <c r="Z1203" s="23"/>
      <c r="AA1203" s="28"/>
      <c r="AB1203" s="26"/>
      <c r="AC1203" s="26"/>
      <c r="AD1203" s="28"/>
      <c r="AE1203" s="28"/>
      <c r="AF1203" s="26"/>
      <c r="AG1203" s="26">
        <f>AF1203+P1203</f>
        <v>750000</v>
      </c>
      <c r="AH1203" s="26">
        <f>AG1203</f>
        <v>750000</v>
      </c>
      <c r="AI1203" s="26">
        <v>50000000</v>
      </c>
      <c r="AJ1203" s="26">
        <f>IF((AI1203-AH1203) &gt; 1,0,IF((AI1203-AH1203)&lt;0,AH1203-AI1203,AI1203-AH1203))</f>
        <v>0</v>
      </c>
      <c r="AK1203" s="26">
        <v>0.01</v>
      </c>
      <c r="AL1203" s="26">
        <f>AJ1203*(AK1203/100)</f>
        <v>0</v>
      </c>
    </row>
    <row r="1204" spans="1:39" x14ac:dyDescent="0.25">
      <c r="A1204" s="23"/>
      <c r="B1204" s="24"/>
      <c r="C1204" s="23"/>
      <c r="D1204" s="23"/>
      <c r="E1204" s="23"/>
      <c r="F1204" s="23"/>
      <c r="G1204" s="24"/>
      <c r="H1204" s="23"/>
      <c r="I1204" s="23"/>
      <c r="J1204" s="23"/>
      <c r="K1204" s="23"/>
      <c r="L1204" s="23"/>
      <c r="M1204" s="23"/>
      <c r="N1204" s="25"/>
      <c r="O1204" s="26"/>
      <c r="P1204" s="26"/>
      <c r="Q1204" s="23"/>
      <c r="R1204" s="23"/>
      <c r="S1204" s="27"/>
      <c r="T1204" s="23"/>
      <c r="U1204" s="23"/>
      <c r="V1204" s="24"/>
      <c r="W1204" s="23"/>
      <c r="X1204" s="23"/>
      <c r="Y1204" s="23"/>
      <c r="Z1204" s="23"/>
      <c r="AA1204" s="28"/>
      <c r="AB1204" s="26"/>
      <c r="AC1204" s="26"/>
      <c r="AD1204" s="28"/>
      <c r="AE1204" s="28"/>
      <c r="AF1204" s="26"/>
      <c r="AG1204" s="26" t="s">
        <v>60</v>
      </c>
      <c r="AH1204" s="26">
        <f>AH1203</f>
        <v>750000</v>
      </c>
      <c r="AI1204" s="26"/>
      <c r="AJ1204" s="26">
        <f>AJ1203</f>
        <v>0</v>
      </c>
      <c r="AK1204" s="26"/>
      <c r="AL1204" s="26">
        <f>AL1203</f>
        <v>0</v>
      </c>
    </row>
    <row r="1205" spans="1:39" x14ac:dyDescent="0.25">
      <c r="A1205" s="23" t="s">
        <v>3729</v>
      </c>
      <c r="B1205" s="24" t="s">
        <v>3730</v>
      </c>
      <c r="C1205" s="23" t="s">
        <v>3731</v>
      </c>
      <c r="D1205" s="23" t="s">
        <v>3732</v>
      </c>
      <c r="E1205" s="23">
        <v>469</v>
      </c>
      <c r="F1205" s="23" t="s">
        <v>3733</v>
      </c>
      <c r="G1205" s="24" t="s">
        <v>3734</v>
      </c>
      <c r="H1205" s="23" t="s">
        <v>43</v>
      </c>
      <c r="I1205" s="23" t="s">
        <v>3735</v>
      </c>
      <c r="J1205" s="23">
        <v>0</v>
      </c>
      <c r="K1205" s="23">
        <v>1</v>
      </c>
      <c r="L1205" s="23">
        <v>64</v>
      </c>
      <c r="M1205" s="23" t="s">
        <v>91</v>
      </c>
      <c r="N1205" s="25">
        <f>((J1205*400)+(K1205*100))+L1205</f>
        <v>164</v>
      </c>
      <c r="O1205" s="26">
        <v>4500</v>
      </c>
      <c r="P1205" s="26">
        <f>N1205*O1205</f>
        <v>738000</v>
      </c>
      <c r="Q1205" s="23"/>
      <c r="R1205" s="23"/>
      <c r="S1205" s="27"/>
      <c r="T1205" s="23"/>
      <c r="U1205" s="23"/>
      <c r="V1205" s="24"/>
      <c r="W1205" s="23"/>
      <c r="X1205" s="23"/>
      <c r="Y1205" s="23"/>
      <c r="Z1205" s="23"/>
      <c r="AA1205" s="28"/>
      <c r="AB1205" s="26"/>
      <c r="AC1205" s="26"/>
      <c r="AD1205" s="28"/>
      <c r="AE1205" s="28"/>
      <c r="AF1205" s="26"/>
      <c r="AG1205" s="26">
        <f>AF1205+P1205</f>
        <v>738000</v>
      </c>
      <c r="AH1205" s="26">
        <f>AG1205</f>
        <v>738000</v>
      </c>
      <c r="AI1205" s="26">
        <v>0</v>
      </c>
      <c r="AJ1205" s="26">
        <f>IF((AI1205-AH1205) &gt; 1,0,IF((AI1205-AH1205)&lt;0,AH1205-AI1205,AI1205-AH1205))</f>
        <v>738000</v>
      </c>
      <c r="AK1205" s="26">
        <v>0.3</v>
      </c>
      <c r="AL1205" s="26">
        <f>AJ1205*(AK1205/100)</f>
        <v>2214</v>
      </c>
    </row>
    <row r="1206" spans="1:39" x14ac:dyDescent="0.25">
      <c r="A1206" s="23"/>
      <c r="B1206" s="24"/>
      <c r="C1206" s="23"/>
      <c r="D1206" s="23"/>
      <c r="E1206" s="23">
        <v>470</v>
      </c>
      <c r="F1206" s="23" t="s">
        <v>3736</v>
      </c>
      <c r="G1206" s="24" t="s">
        <v>3737</v>
      </c>
      <c r="H1206" s="23" t="s">
        <v>43</v>
      </c>
      <c r="I1206" s="23" t="s">
        <v>3738</v>
      </c>
      <c r="J1206" s="23">
        <v>0</v>
      </c>
      <c r="K1206" s="23">
        <v>2</v>
      </c>
      <c r="L1206" s="23">
        <v>5.93</v>
      </c>
      <c r="M1206" s="23" t="s">
        <v>91</v>
      </c>
      <c r="N1206" s="25">
        <f>((J1206*400)+(K1206*100))+L1206</f>
        <v>205.93</v>
      </c>
      <c r="O1206" s="26">
        <v>6000</v>
      </c>
      <c r="P1206" s="26">
        <f>N1206*O1206</f>
        <v>1235580</v>
      </c>
      <c r="Q1206" s="23"/>
      <c r="R1206" s="23"/>
      <c r="S1206" s="27"/>
      <c r="T1206" s="23"/>
      <c r="U1206" s="23"/>
      <c r="V1206" s="24"/>
      <c r="W1206" s="23"/>
      <c r="X1206" s="23"/>
      <c r="Y1206" s="23"/>
      <c r="Z1206" s="23"/>
      <c r="AA1206" s="28"/>
      <c r="AB1206" s="26"/>
      <c r="AC1206" s="26"/>
      <c r="AD1206" s="28"/>
      <c r="AE1206" s="28"/>
      <c r="AF1206" s="26"/>
      <c r="AG1206" s="26">
        <f>AF1206+P1206</f>
        <v>1235580</v>
      </c>
      <c r="AH1206" s="26">
        <f>AG1206</f>
        <v>1235580</v>
      </c>
      <c r="AI1206" s="26">
        <v>0</v>
      </c>
      <c r="AJ1206" s="26">
        <f>IF((AI1206-AH1206) &gt; 1,0,IF((AI1206-AH1206)&lt;0,AH1206-AI1206,AI1206-AH1206))</f>
        <v>1235580</v>
      </c>
      <c r="AK1206" s="26">
        <v>0.3</v>
      </c>
      <c r="AL1206" s="26">
        <f>AJ1206*(AK1206/100)</f>
        <v>3706.7400000000002</v>
      </c>
    </row>
    <row r="1207" spans="1:39" x14ac:dyDescent="0.25">
      <c r="A1207" s="23"/>
      <c r="B1207" s="24"/>
      <c r="C1207" s="23"/>
      <c r="D1207" s="23"/>
      <c r="E1207" s="23"/>
      <c r="F1207" s="23"/>
      <c r="G1207" s="24"/>
      <c r="H1207" s="23"/>
      <c r="I1207" s="23"/>
      <c r="J1207" s="23">
        <v>0</v>
      </c>
      <c r="K1207" s="23">
        <v>0</v>
      </c>
      <c r="L1207" s="23">
        <v>54</v>
      </c>
      <c r="M1207" s="23" t="s">
        <v>45</v>
      </c>
      <c r="N1207" s="25">
        <f>((J1207*400)+(K1207*100))+L1207</f>
        <v>54</v>
      </c>
      <c r="O1207" s="26">
        <v>6000</v>
      </c>
      <c r="P1207" s="26">
        <f>N1207*O1207</f>
        <v>324000</v>
      </c>
      <c r="Q1207" s="23">
        <v>1</v>
      </c>
      <c r="R1207" s="23" t="s">
        <v>3729</v>
      </c>
      <c r="S1207" s="27" t="s">
        <v>3730</v>
      </c>
      <c r="T1207" s="23" t="s">
        <v>3731</v>
      </c>
      <c r="U1207" s="23" t="s">
        <v>3739</v>
      </c>
      <c r="V1207" s="24" t="s">
        <v>3740</v>
      </c>
      <c r="W1207" s="23" t="s">
        <v>584</v>
      </c>
      <c r="X1207" s="23" t="s">
        <v>49</v>
      </c>
      <c r="Y1207" s="23" t="s">
        <v>54</v>
      </c>
      <c r="Z1207" s="23">
        <v>408</v>
      </c>
      <c r="AA1207" s="28">
        <v>68</v>
      </c>
      <c r="AB1207" s="26">
        <v>7300</v>
      </c>
      <c r="AC1207" s="26">
        <f>Z1207*AB1207</f>
        <v>2978400</v>
      </c>
      <c r="AD1207" s="28">
        <v>3</v>
      </c>
      <c r="AE1207" s="28">
        <v>3</v>
      </c>
      <c r="AF1207" s="26">
        <f>(AC1207*(100-AE1207))/100</f>
        <v>2889048</v>
      </c>
      <c r="AG1207" s="26">
        <f>P1207+AF1207+AF1208</f>
        <v>4572600</v>
      </c>
      <c r="AH1207" s="26">
        <f>(AG1207*AA1207)/100</f>
        <v>3109368</v>
      </c>
      <c r="AI1207" s="26">
        <v>0</v>
      </c>
      <c r="AJ1207" s="26">
        <f>IF((AI1207-AH1207) &gt; 1,0,IF((AI1207-AH1207)&lt;0,AH1207-AI1207,AI1207-AH1207))</f>
        <v>3109368</v>
      </c>
      <c r="AK1207" s="26">
        <v>0.3</v>
      </c>
      <c r="AL1207" s="26">
        <f>ROUND(AJ1207*(AK1207/100),2)</f>
        <v>9328.1</v>
      </c>
      <c r="AM1207" s="3" t="s">
        <v>3741</v>
      </c>
    </row>
    <row r="1208" spans="1:39" x14ac:dyDescent="0.25">
      <c r="A1208" s="23"/>
      <c r="B1208" s="24"/>
      <c r="C1208" s="23"/>
      <c r="D1208" s="23"/>
      <c r="E1208" s="23"/>
      <c r="F1208" s="23"/>
      <c r="G1208" s="24"/>
      <c r="H1208" s="23"/>
      <c r="I1208" s="23"/>
      <c r="J1208" s="23"/>
      <c r="K1208" s="23"/>
      <c r="L1208" s="23"/>
      <c r="M1208" s="23"/>
      <c r="N1208" s="25"/>
      <c r="O1208" s="26"/>
      <c r="P1208" s="26"/>
      <c r="Q1208" s="23"/>
      <c r="R1208" s="23"/>
      <c r="S1208" s="27"/>
      <c r="T1208" s="23"/>
      <c r="U1208" s="23"/>
      <c r="V1208" s="24"/>
      <c r="W1208" s="23"/>
      <c r="X1208" s="23"/>
      <c r="Y1208" s="23" t="s">
        <v>81</v>
      </c>
      <c r="Z1208" s="23">
        <v>192</v>
      </c>
      <c r="AA1208" s="28">
        <v>32</v>
      </c>
      <c r="AB1208" s="26">
        <v>7300</v>
      </c>
      <c r="AC1208" s="26">
        <f>Z1208*AB1208</f>
        <v>1401600</v>
      </c>
      <c r="AD1208" s="28">
        <v>3</v>
      </c>
      <c r="AE1208" s="28">
        <v>3</v>
      </c>
      <c r="AF1208" s="26">
        <f>(AC1208*(100-AE1208))/100</f>
        <v>1359552</v>
      </c>
      <c r="AG1208" s="26">
        <f>P1207+AF1207+AF1208</f>
        <v>4572600</v>
      </c>
      <c r="AH1208" s="26">
        <f>(AG1208*AA1208)/100</f>
        <v>1463232</v>
      </c>
      <c r="AI1208" s="26">
        <v>0</v>
      </c>
      <c r="AJ1208" s="26">
        <f>IF((AI1208-AH1208) &gt; 1,0,IF((AI1208-AH1208)&lt;0,AH1208-AI1208,AI1208-AH1208))</f>
        <v>1463232</v>
      </c>
      <c r="AK1208" s="26">
        <v>0.02</v>
      </c>
      <c r="AL1208" s="26">
        <f>ROUND(AJ1208*(AK1208/100),2)</f>
        <v>292.64999999999998</v>
      </c>
      <c r="AM1208" s="3" t="s">
        <v>641</v>
      </c>
    </row>
    <row r="1209" spans="1:39" x14ac:dyDescent="0.25">
      <c r="A1209" s="23"/>
      <c r="B1209" s="24"/>
      <c r="C1209" s="23"/>
      <c r="D1209" s="23"/>
      <c r="E1209" s="23"/>
      <c r="F1209" s="23"/>
      <c r="G1209" s="24"/>
      <c r="H1209" s="23"/>
      <c r="I1209" s="23"/>
      <c r="J1209" s="23">
        <v>0</v>
      </c>
      <c r="K1209" s="23">
        <v>0</v>
      </c>
      <c r="L1209" s="23">
        <v>8.07</v>
      </c>
      <c r="M1209" s="23" t="s">
        <v>91</v>
      </c>
      <c r="N1209" s="25">
        <f>((J1209*400)+(K1209*100))+L1209</f>
        <v>8.07</v>
      </c>
      <c r="O1209" s="26">
        <v>6000</v>
      </c>
      <c r="P1209" s="26">
        <f>N1209*O1209</f>
        <v>48420</v>
      </c>
      <c r="Q1209" s="23">
        <v>1</v>
      </c>
      <c r="R1209" s="23" t="s">
        <v>3729</v>
      </c>
      <c r="S1209" s="27" t="s">
        <v>3730</v>
      </c>
      <c r="T1209" s="23" t="s">
        <v>3731</v>
      </c>
      <c r="U1209" s="23" t="s">
        <v>3739</v>
      </c>
      <c r="V1209" s="24" t="s">
        <v>3742</v>
      </c>
      <c r="W1209" s="23" t="s">
        <v>403</v>
      </c>
      <c r="X1209" s="23" t="s">
        <v>49</v>
      </c>
      <c r="Y1209" s="23" t="s">
        <v>54</v>
      </c>
      <c r="Z1209" s="23">
        <v>35.25</v>
      </c>
      <c r="AA1209" s="28">
        <v>100</v>
      </c>
      <c r="AB1209" s="26">
        <v>6100</v>
      </c>
      <c r="AC1209" s="26">
        <f>Z1209*AB1209</f>
        <v>215025</v>
      </c>
      <c r="AD1209" s="28">
        <v>3</v>
      </c>
      <c r="AE1209" s="28">
        <v>3</v>
      </c>
      <c r="AF1209" s="26">
        <f>(AC1209*(100-AE1209))/100</f>
        <v>208574.25</v>
      </c>
      <c r="AG1209" s="26">
        <f>P1209+AF1209</f>
        <v>256994.25</v>
      </c>
      <c r="AH1209" s="26">
        <f>(AG1209*AA1209)/100</f>
        <v>256994.25</v>
      </c>
      <c r="AI1209" s="26">
        <v>0</v>
      </c>
      <c r="AJ1209" s="26">
        <f>IF((AI1209-AH1209) &gt; 1,0,IF((AI1209-AH1209)&lt;0,AH1209-AI1209,AI1209-AH1209))</f>
        <v>256994.25</v>
      </c>
      <c r="AK1209" s="26">
        <v>0.3</v>
      </c>
      <c r="AL1209" s="26">
        <f>ROUND(AJ1209*(AK1209/100),2)</f>
        <v>770.98</v>
      </c>
      <c r="AM1209" s="3" t="s">
        <v>421</v>
      </c>
    </row>
    <row r="1210" spans="1:39" x14ac:dyDescent="0.25">
      <c r="A1210" s="23"/>
      <c r="B1210" s="24"/>
      <c r="C1210" s="23"/>
      <c r="D1210" s="23"/>
      <c r="E1210" s="23"/>
      <c r="F1210" s="23"/>
      <c r="G1210" s="24"/>
      <c r="H1210" s="23"/>
      <c r="I1210" s="23"/>
      <c r="J1210" s="23"/>
      <c r="K1210" s="23"/>
      <c r="L1210" s="23"/>
      <c r="M1210" s="23"/>
      <c r="N1210" s="25"/>
      <c r="O1210" s="26"/>
      <c r="P1210" s="26"/>
      <c r="Q1210" s="23"/>
      <c r="R1210" s="23"/>
      <c r="S1210" s="27"/>
      <c r="T1210" s="23"/>
      <c r="U1210" s="23"/>
      <c r="V1210" s="24"/>
      <c r="W1210" s="23"/>
      <c r="X1210" s="23"/>
      <c r="Y1210" s="23"/>
      <c r="Z1210" s="23"/>
      <c r="AA1210" s="28"/>
      <c r="AB1210" s="26"/>
      <c r="AC1210" s="26"/>
      <c r="AD1210" s="28"/>
      <c r="AE1210" s="28"/>
      <c r="AF1210" s="26"/>
      <c r="AG1210" s="26" t="s">
        <v>60</v>
      </c>
      <c r="AH1210" s="26">
        <f>SUM(AH1205:AH1209)</f>
        <v>6803174.25</v>
      </c>
      <c r="AI1210" s="26"/>
      <c r="AJ1210" s="26">
        <f>SUM(AJ1205:AJ1209)</f>
        <v>6803174.25</v>
      </c>
      <c r="AK1210" s="26"/>
      <c r="AL1210" s="26">
        <f>SUM(AL1205:AL1209)</f>
        <v>16312.47</v>
      </c>
    </row>
    <row r="1211" spans="1:39" x14ac:dyDescent="0.25">
      <c r="A1211" s="23" t="s">
        <v>3743</v>
      </c>
      <c r="B1211" s="24" t="s">
        <v>3744</v>
      </c>
      <c r="C1211" s="23" t="s">
        <v>3745</v>
      </c>
      <c r="D1211" s="23" t="s">
        <v>3746</v>
      </c>
      <c r="E1211" s="23">
        <v>471</v>
      </c>
      <c r="F1211" s="23" t="s">
        <v>3747</v>
      </c>
      <c r="G1211" s="24" t="s">
        <v>3748</v>
      </c>
      <c r="H1211" s="23" t="s">
        <v>43</v>
      </c>
      <c r="I1211" s="23" t="s">
        <v>3749</v>
      </c>
      <c r="J1211" s="23">
        <v>2</v>
      </c>
      <c r="K1211" s="23">
        <v>0</v>
      </c>
      <c r="L1211" s="23">
        <v>52</v>
      </c>
      <c r="M1211" s="23" t="s">
        <v>68</v>
      </c>
      <c r="N1211" s="25">
        <f>((J1211*400)+(K1211*100))+L1211</f>
        <v>852</v>
      </c>
      <c r="O1211" s="26">
        <v>2400</v>
      </c>
      <c r="P1211" s="26">
        <f>N1211*O1211</f>
        <v>2044800</v>
      </c>
      <c r="Q1211" s="23"/>
      <c r="R1211" s="23"/>
      <c r="S1211" s="27"/>
      <c r="T1211" s="23"/>
      <c r="U1211" s="23"/>
      <c r="V1211" s="24"/>
      <c r="W1211" s="23"/>
      <c r="X1211" s="23"/>
      <c r="Y1211" s="23"/>
      <c r="Z1211" s="23"/>
      <c r="AA1211" s="28"/>
      <c r="AB1211" s="26"/>
      <c r="AC1211" s="26"/>
      <c r="AD1211" s="28"/>
      <c r="AE1211" s="28"/>
      <c r="AF1211" s="26"/>
      <c r="AG1211" s="26">
        <f>AF1211+P1211</f>
        <v>2044800</v>
      </c>
      <c r="AH1211" s="26">
        <f>AG1211</f>
        <v>2044800</v>
      </c>
      <c r="AI1211" s="26">
        <v>0</v>
      </c>
      <c r="AJ1211" s="26">
        <f>IF((AI1211-AH1211) &gt; 1,0,IF((AI1211-AH1211)&lt;0,AH1211-AI1211,AI1211-AH1211))</f>
        <v>2044800</v>
      </c>
      <c r="AK1211" s="26">
        <v>0.3</v>
      </c>
      <c r="AL1211" s="26">
        <f>AJ1211*(AK1211/100)</f>
        <v>6134.4000000000005</v>
      </c>
    </row>
    <row r="1212" spans="1:39" x14ac:dyDescent="0.25">
      <c r="A1212" s="23"/>
      <c r="B1212" s="24"/>
      <c r="C1212" s="23"/>
      <c r="D1212" s="23"/>
      <c r="E1212" s="23"/>
      <c r="F1212" s="23"/>
      <c r="G1212" s="24"/>
      <c r="H1212" s="23"/>
      <c r="I1212" s="23"/>
      <c r="J1212" s="23"/>
      <c r="K1212" s="23"/>
      <c r="L1212" s="23"/>
      <c r="M1212" s="23"/>
      <c r="N1212" s="25"/>
      <c r="O1212" s="26"/>
      <c r="P1212" s="26"/>
      <c r="Q1212" s="23"/>
      <c r="R1212" s="23"/>
      <c r="S1212" s="27"/>
      <c r="T1212" s="23"/>
      <c r="U1212" s="23"/>
      <c r="V1212" s="24"/>
      <c r="W1212" s="23"/>
      <c r="X1212" s="23"/>
      <c r="Y1212" s="23"/>
      <c r="Z1212" s="23"/>
      <c r="AA1212" s="28"/>
      <c r="AB1212" s="26"/>
      <c r="AC1212" s="26"/>
      <c r="AD1212" s="28"/>
      <c r="AE1212" s="28"/>
      <c r="AF1212" s="26"/>
      <c r="AG1212" s="26" t="s">
        <v>60</v>
      </c>
      <c r="AH1212" s="26">
        <f>AH1211</f>
        <v>2044800</v>
      </c>
      <c r="AI1212" s="26"/>
      <c r="AJ1212" s="26">
        <f>AJ1211</f>
        <v>2044800</v>
      </c>
      <c r="AK1212" s="26"/>
      <c r="AL1212" s="26">
        <f>AL1211</f>
        <v>6134.4000000000005</v>
      </c>
    </row>
    <row r="1213" spans="1:39" x14ac:dyDescent="0.25">
      <c r="A1213" s="23" t="s">
        <v>3750</v>
      </c>
      <c r="B1213" s="24" t="s">
        <v>3751</v>
      </c>
      <c r="C1213" s="23" t="s">
        <v>3752</v>
      </c>
      <c r="D1213" s="23" t="s">
        <v>3753</v>
      </c>
      <c r="E1213" s="23">
        <v>472</v>
      </c>
      <c r="F1213" s="23" t="s">
        <v>3754</v>
      </c>
      <c r="G1213" s="24" t="s">
        <v>3755</v>
      </c>
      <c r="H1213" s="23" t="s">
        <v>43</v>
      </c>
      <c r="I1213" s="23" t="s">
        <v>3756</v>
      </c>
      <c r="J1213" s="23">
        <v>3</v>
      </c>
      <c r="K1213" s="23">
        <v>0</v>
      </c>
      <c r="L1213" s="23">
        <v>40</v>
      </c>
      <c r="M1213" s="23" t="s">
        <v>75</v>
      </c>
      <c r="N1213" s="25">
        <f>((J1213*400)+(K1213*100))+L1213</f>
        <v>1240</v>
      </c>
      <c r="O1213" s="26">
        <v>1500</v>
      </c>
      <c r="P1213" s="26">
        <f>N1213*O1213</f>
        <v>1860000</v>
      </c>
      <c r="Q1213" s="23"/>
      <c r="R1213" s="23"/>
      <c r="S1213" s="27"/>
      <c r="T1213" s="23"/>
      <c r="U1213" s="23"/>
      <c r="V1213" s="24"/>
      <c r="W1213" s="23"/>
      <c r="X1213" s="23"/>
      <c r="Y1213" s="23"/>
      <c r="Z1213" s="23"/>
      <c r="AA1213" s="28"/>
      <c r="AB1213" s="26"/>
      <c r="AC1213" s="26"/>
      <c r="AD1213" s="28"/>
      <c r="AE1213" s="28"/>
      <c r="AF1213" s="26"/>
      <c r="AG1213" s="26">
        <f>AF1213+P1213</f>
        <v>1860000</v>
      </c>
      <c r="AH1213" s="26">
        <f>AG1213</f>
        <v>1860000</v>
      </c>
      <c r="AI1213" s="26">
        <v>50000000</v>
      </c>
      <c r="AJ1213" s="26">
        <f>IF((AI1213-AH1213) &gt; 1,0,IF((AI1213-AH1213)&lt;0,AH1213-AI1213,AI1213-AH1213))</f>
        <v>0</v>
      </c>
      <c r="AK1213" s="26">
        <v>0.01</v>
      </c>
      <c r="AL1213" s="26">
        <f>AJ1213*(AK1213/100)</f>
        <v>0</v>
      </c>
    </row>
    <row r="1214" spans="1:39" x14ac:dyDescent="0.25">
      <c r="A1214" s="23"/>
      <c r="B1214" s="24"/>
      <c r="C1214" s="23"/>
      <c r="D1214" s="23"/>
      <c r="E1214" s="23"/>
      <c r="F1214" s="23"/>
      <c r="G1214" s="24"/>
      <c r="H1214" s="23"/>
      <c r="I1214" s="23"/>
      <c r="J1214" s="23"/>
      <c r="K1214" s="23"/>
      <c r="L1214" s="23"/>
      <c r="M1214" s="23"/>
      <c r="N1214" s="25"/>
      <c r="O1214" s="26"/>
      <c r="P1214" s="26"/>
      <c r="Q1214" s="23"/>
      <c r="R1214" s="23"/>
      <c r="S1214" s="27"/>
      <c r="T1214" s="23"/>
      <c r="U1214" s="23"/>
      <c r="V1214" s="24"/>
      <c r="W1214" s="23"/>
      <c r="X1214" s="23"/>
      <c r="Y1214" s="23"/>
      <c r="Z1214" s="23"/>
      <c r="AA1214" s="28"/>
      <c r="AB1214" s="26"/>
      <c r="AC1214" s="26"/>
      <c r="AD1214" s="28"/>
      <c r="AE1214" s="28"/>
      <c r="AF1214" s="26"/>
      <c r="AG1214" s="26" t="s">
        <v>60</v>
      </c>
      <c r="AH1214" s="26">
        <f>AH1213</f>
        <v>1860000</v>
      </c>
      <c r="AI1214" s="26"/>
      <c r="AJ1214" s="26">
        <f>AJ1213</f>
        <v>0</v>
      </c>
      <c r="AK1214" s="26"/>
      <c r="AL1214" s="26">
        <f>AL1213</f>
        <v>0</v>
      </c>
    </row>
    <row r="1215" spans="1:39" x14ac:dyDescent="0.25">
      <c r="A1215" s="23" t="s">
        <v>3757</v>
      </c>
      <c r="B1215" s="24" t="s">
        <v>3758</v>
      </c>
      <c r="C1215" s="23" t="s">
        <v>3759</v>
      </c>
      <c r="D1215" s="23" t="s">
        <v>3760</v>
      </c>
      <c r="E1215" s="23">
        <v>473</v>
      </c>
      <c r="F1215" s="23" t="s">
        <v>3761</v>
      </c>
      <c r="G1215" s="24" t="s">
        <v>3762</v>
      </c>
      <c r="H1215" s="23" t="s">
        <v>43</v>
      </c>
      <c r="I1215" s="23" t="s">
        <v>3763</v>
      </c>
      <c r="J1215" s="23">
        <v>0</v>
      </c>
      <c r="K1215" s="23">
        <v>0</v>
      </c>
      <c r="L1215" s="23">
        <v>99</v>
      </c>
      <c r="M1215" s="23" t="s">
        <v>59</v>
      </c>
      <c r="N1215" s="25">
        <f>((J1215*400)+(K1215*100))+L1215</f>
        <v>99</v>
      </c>
      <c r="O1215" s="26">
        <v>6500</v>
      </c>
      <c r="P1215" s="26">
        <f>N1215*O1215</f>
        <v>643500</v>
      </c>
      <c r="Q1215" s="23">
        <v>1</v>
      </c>
      <c r="R1215" s="23" t="s">
        <v>3757</v>
      </c>
      <c r="S1215" s="27" t="s">
        <v>3758</v>
      </c>
      <c r="T1215" s="23" t="s">
        <v>3759</v>
      </c>
      <c r="U1215" s="23" t="s">
        <v>3764</v>
      </c>
      <c r="V1215" s="24" t="s">
        <v>3765</v>
      </c>
      <c r="W1215" s="23" t="s">
        <v>48</v>
      </c>
      <c r="X1215" s="23" t="s">
        <v>49</v>
      </c>
      <c r="Y1215" s="23" t="s">
        <v>50</v>
      </c>
      <c r="Z1215" s="23">
        <v>192.5</v>
      </c>
      <c r="AA1215" s="28">
        <v>100</v>
      </c>
      <c r="AB1215" s="26">
        <v>8300</v>
      </c>
      <c r="AC1215" s="26">
        <f>Z1215*AB1215</f>
        <v>1597750</v>
      </c>
      <c r="AD1215" s="28">
        <v>12</v>
      </c>
      <c r="AE1215" s="28">
        <v>14</v>
      </c>
      <c r="AF1215" s="26">
        <f>(AC1215*(100-AE1215))/100</f>
        <v>1374065</v>
      </c>
      <c r="AG1215" s="26">
        <f>P1215+AF1215</f>
        <v>2017565</v>
      </c>
      <c r="AH1215" s="26">
        <f>(AG1215*AA1215)/100</f>
        <v>2017565</v>
      </c>
      <c r="AI1215" s="26">
        <v>50000000</v>
      </c>
      <c r="AJ1215" s="26">
        <f>IF((AI1215-AH1215) &gt; 1,0,IF((AI1215-AH1215)&lt;0,AH1215-AI1215,AI1215-AH1215))</f>
        <v>0</v>
      </c>
      <c r="AK1215" s="26">
        <v>0.02</v>
      </c>
      <c r="AL1215" s="26">
        <f>ROUND(AJ1215*(AK1215/100),2)</f>
        <v>0</v>
      </c>
      <c r="AM1215" s="3" t="s">
        <v>3766</v>
      </c>
    </row>
    <row r="1216" spans="1:39" x14ac:dyDescent="0.25">
      <c r="A1216" s="23"/>
      <c r="B1216" s="24"/>
      <c r="C1216" s="23"/>
      <c r="D1216" s="23"/>
      <c r="E1216" s="23"/>
      <c r="F1216" s="23"/>
      <c r="G1216" s="24"/>
      <c r="H1216" s="23"/>
      <c r="I1216" s="23"/>
      <c r="J1216" s="23"/>
      <c r="K1216" s="23"/>
      <c r="L1216" s="23"/>
      <c r="M1216" s="23"/>
      <c r="N1216" s="25"/>
      <c r="O1216" s="26"/>
      <c r="P1216" s="26"/>
      <c r="Q1216" s="23"/>
      <c r="R1216" s="23"/>
      <c r="S1216" s="27"/>
      <c r="T1216" s="23"/>
      <c r="U1216" s="23"/>
      <c r="V1216" s="24"/>
      <c r="W1216" s="23"/>
      <c r="X1216" s="23"/>
      <c r="Y1216" s="23"/>
      <c r="Z1216" s="23"/>
      <c r="AA1216" s="28"/>
      <c r="AB1216" s="26"/>
      <c r="AC1216" s="26"/>
      <c r="AD1216" s="28"/>
      <c r="AE1216" s="28"/>
      <c r="AF1216" s="26"/>
      <c r="AG1216" s="26" t="s">
        <v>60</v>
      </c>
      <c r="AH1216" s="26">
        <f>AH1215</f>
        <v>2017565</v>
      </c>
      <c r="AI1216" s="26"/>
      <c r="AJ1216" s="26">
        <f>AJ1215</f>
        <v>0</v>
      </c>
      <c r="AK1216" s="26"/>
      <c r="AL1216" s="26">
        <f>AL1215</f>
        <v>0</v>
      </c>
    </row>
    <row r="1217" spans="1:39" x14ac:dyDescent="0.25">
      <c r="A1217" s="23" t="s">
        <v>3767</v>
      </c>
      <c r="B1217" s="24" t="s">
        <v>3768</v>
      </c>
      <c r="C1217" s="23" t="s">
        <v>3769</v>
      </c>
      <c r="D1217" s="23" t="s">
        <v>3770</v>
      </c>
      <c r="E1217" s="23">
        <v>474</v>
      </c>
      <c r="F1217" s="23" t="s">
        <v>3771</v>
      </c>
      <c r="G1217" s="24" t="s">
        <v>3772</v>
      </c>
      <c r="H1217" s="23" t="s">
        <v>43</v>
      </c>
      <c r="I1217" s="23" t="s">
        <v>3773</v>
      </c>
      <c r="J1217" s="23">
        <v>0</v>
      </c>
      <c r="K1217" s="23">
        <v>0</v>
      </c>
      <c r="L1217" s="23">
        <v>33.700000000000003</v>
      </c>
      <c r="M1217" s="23" t="s">
        <v>45</v>
      </c>
      <c r="N1217" s="25">
        <f>((J1217*400)+(K1217*100))+L1217</f>
        <v>33.700000000000003</v>
      </c>
      <c r="O1217" s="26">
        <v>7000</v>
      </c>
      <c r="P1217" s="26">
        <f>N1217*O1217</f>
        <v>235900.00000000003</v>
      </c>
      <c r="Q1217" s="23">
        <v>1</v>
      </c>
      <c r="R1217" s="23" t="s">
        <v>3774</v>
      </c>
      <c r="S1217" s="27" t="s">
        <v>3775</v>
      </c>
      <c r="T1217" s="23" t="s">
        <v>3776</v>
      </c>
      <c r="U1217" s="23" t="s">
        <v>3777</v>
      </c>
      <c r="V1217" s="24" t="s">
        <v>3778</v>
      </c>
      <c r="W1217" s="23" t="s">
        <v>1942</v>
      </c>
      <c r="X1217" s="23" t="s">
        <v>143</v>
      </c>
      <c r="Y1217" s="23" t="s">
        <v>54</v>
      </c>
      <c r="Z1217" s="23">
        <v>86.25</v>
      </c>
      <c r="AA1217" s="28">
        <v>68.180000000000007</v>
      </c>
      <c r="AB1217" s="26">
        <v>7600</v>
      </c>
      <c r="AC1217" s="26">
        <f>Z1217*AB1217</f>
        <v>655500</v>
      </c>
      <c r="AD1217" s="28">
        <v>3</v>
      </c>
      <c r="AE1217" s="28">
        <v>6</v>
      </c>
      <c r="AF1217" s="26">
        <f>(AC1217*(100-AE1217))/100</f>
        <v>616170</v>
      </c>
      <c r="AG1217" s="26">
        <f>P1217+AF1217+AF1218</f>
        <v>1139616</v>
      </c>
      <c r="AH1217" s="26">
        <f>(AG1217*AA1217)/100</f>
        <v>776990.18880000012</v>
      </c>
      <c r="AI1217" s="26">
        <v>0</v>
      </c>
      <c r="AJ1217" s="26">
        <f t="shared" ref="AJ1217:AJ1230" si="199">IF((AI1217-AH1217) &gt; 1,0,IF((AI1217-AH1217)&lt;0,AH1217-AI1217,AI1217-AH1217))</f>
        <v>776990.18880000012</v>
      </c>
      <c r="AK1217" s="26">
        <v>0.3</v>
      </c>
      <c r="AL1217" s="26">
        <f>ROUND(AJ1217*(AK1217/100),2)</f>
        <v>2330.9699999999998</v>
      </c>
      <c r="AM1217" s="3" t="s">
        <v>1836</v>
      </c>
    </row>
    <row r="1218" spans="1:39" x14ac:dyDescent="0.25">
      <c r="A1218" s="23"/>
      <c r="B1218" s="24"/>
      <c r="C1218" s="23"/>
      <c r="D1218" s="23"/>
      <c r="E1218" s="23"/>
      <c r="F1218" s="23"/>
      <c r="G1218" s="24"/>
      <c r="H1218" s="23"/>
      <c r="I1218" s="23"/>
      <c r="J1218" s="23"/>
      <c r="K1218" s="23"/>
      <c r="L1218" s="23"/>
      <c r="M1218" s="23"/>
      <c r="N1218" s="25"/>
      <c r="O1218" s="26"/>
      <c r="P1218" s="26"/>
      <c r="Q1218" s="23"/>
      <c r="R1218" s="23"/>
      <c r="S1218" s="27"/>
      <c r="T1218" s="23"/>
      <c r="U1218" s="23"/>
      <c r="V1218" s="24"/>
      <c r="W1218" s="23"/>
      <c r="X1218" s="23"/>
      <c r="Y1218" s="23" t="s">
        <v>81</v>
      </c>
      <c r="Z1218" s="23">
        <v>40.25</v>
      </c>
      <c r="AA1218" s="28">
        <v>31.82</v>
      </c>
      <c r="AB1218" s="26">
        <v>7600</v>
      </c>
      <c r="AC1218" s="26">
        <f>Z1218*AB1218</f>
        <v>305900</v>
      </c>
      <c r="AD1218" s="28">
        <v>3</v>
      </c>
      <c r="AE1218" s="28">
        <v>6</v>
      </c>
      <c r="AF1218" s="26">
        <f>(AC1218*(100-AE1218))/100</f>
        <v>287546</v>
      </c>
      <c r="AG1218" s="26">
        <f>P1217+AF1217+AF1218</f>
        <v>1139616</v>
      </c>
      <c r="AH1218" s="26">
        <f>(AG1218*AA1218)/100</f>
        <v>362625.8112</v>
      </c>
      <c r="AI1218" s="26">
        <v>0</v>
      </c>
      <c r="AJ1218" s="26">
        <f t="shared" si="199"/>
        <v>362625.8112</v>
      </c>
      <c r="AK1218" s="26">
        <v>0.02</v>
      </c>
      <c r="AL1218" s="26">
        <f>ROUND(AJ1218*(AK1218/100),2)</f>
        <v>72.53</v>
      </c>
      <c r="AM1218" s="3" t="s">
        <v>1275</v>
      </c>
    </row>
    <row r="1219" spans="1:39" x14ac:dyDescent="0.25">
      <c r="A1219" s="23"/>
      <c r="B1219" s="24"/>
      <c r="C1219" s="23"/>
      <c r="D1219" s="23"/>
      <c r="E1219" s="23">
        <v>475</v>
      </c>
      <c r="F1219" s="23" t="s">
        <v>3779</v>
      </c>
      <c r="G1219" s="24" t="s">
        <v>3780</v>
      </c>
      <c r="H1219" s="23" t="s">
        <v>43</v>
      </c>
      <c r="I1219" s="23" t="s">
        <v>3781</v>
      </c>
      <c r="J1219" s="23">
        <v>1</v>
      </c>
      <c r="K1219" s="23">
        <v>2</v>
      </c>
      <c r="L1219" s="23">
        <v>52.73</v>
      </c>
      <c r="M1219" s="23" t="s">
        <v>75</v>
      </c>
      <c r="N1219" s="25">
        <f t="shared" ref="N1219:N1230" si="200">((J1219*400)+(K1219*100))+L1219</f>
        <v>652.73</v>
      </c>
      <c r="O1219" s="26">
        <v>3950</v>
      </c>
      <c r="P1219" s="26">
        <f t="shared" ref="P1219:P1230" si="201">N1219*O1219</f>
        <v>2578283.5</v>
      </c>
      <c r="Q1219" s="23"/>
      <c r="R1219" s="23"/>
      <c r="S1219" s="27"/>
      <c r="T1219" s="23"/>
      <c r="U1219" s="23"/>
      <c r="V1219" s="24"/>
      <c r="W1219" s="23"/>
      <c r="X1219" s="23"/>
      <c r="Y1219" s="23"/>
      <c r="Z1219" s="23"/>
      <c r="AA1219" s="28"/>
      <c r="AB1219" s="26"/>
      <c r="AC1219" s="26"/>
      <c r="AD1219" s="28"/>
      <c r="AE1219" s="28"/>
      <c r="AF1219" s="26"/>
      <c r="AG1219" s="26">
        <f>AF1219+P1219</f>
        <v>2578283.5</v>
      </c>
      <c r="AH1219" s="26">
        <f>AG1219</f>
        <v>2578283.5</v>
      </c>
      <c r="AI1219" s="26">
        <v>50000000</v>
      </c>
      <c r="AJ1219" s="26">
        <f t="shared" si="199"/>
        <v>0</v>
      </c>
      <c r="AK1219" s="26">
        <v>0.01</v>
      </c>
      <c r="AL1219" s="26">
        <f>AJ1219*(AK1219/100)</f>
        <v>0</v>
      </c>
    </row>
    <row r="1220" spans="1:39" x14ac:dyDescent="0.25">
      <c r="A1220" s="23"/>
      <c r="B1220" s="24"/>
      <c r="C1220" s="23"/>
      <c r="D1220" s="23"/>
      <c r="E1220" s="23"/>
      <c r="F1220" s="23"/>
      <c r="G1220" s="24"/>
      <c r="H1220" s="23"/>
      <c r="I1220" s="23"/>
      <c r="J1220" s="23">
        <v>0</v>
      </c>
      <c r="K1220" s="23">
        <v>0</v>
      </c>
      <c r="L1220" s="23">
        <v>35.75</v>
      </c>
      <c r="M1220" s="23" t="s">
        <v>59</v>
      </c>
      <c r="N1220" s="25">
        <f t="shared" si="200"/>
        <v>35.75</v>
      </c>
      <c r="O1220" s="26">
        <v>3950</v>
      </c>
      <c r="P1220" s="26">
        <f t="shared" si="201"/>
        <v>141212.5</v>
      </c>
      <c r="Q1220" s="23">
        <v>1</v>
      </c>
      <c r="R1220" s="23" t="s">
        <v>3767</v>
      </c>
      <c r="S1220" s="27" t="s">
        <v>3768</v>
      </c>
      <c r="T1220" s="23" t="s">
        <v>3769</v>
      </c>
      <c r="U1220" s="23" t="s">
        <v>3782</v>
      </c>
      <c r="V1220" s="24" t="s">
        <v>3783</v>
      </c>
      <c r="W1220" s="23" t="s">
        <v>109</v>
      </c>
      <c r="X1220" s="23" t="s">
        <v>49</v>
      </c>
      <c r="Y1220" s="23" t="s">
        <v>50</v>
      </c>
      <c r="Z1220" s="23">
        <v>220</v>
      </c>
      <c r="AA1220" s="28">
        <v>100</v>
      </c>
      <c r="AB1220" s="26">
        <v>8150</v>
      </c>
      <c r="AC1220" s="26">
        <f t="shared" ref="AC1220:AC1229" si="202">Z1220*AB1220</f>
        <v>1793000</v>
      </c>
      <c r="AD1220" s="28">
        <v>8</v>
      </c>
      <c r="AE1220" s="28">
        <v>8</v>
      </c>
      <c r="AF1220" s="26">
        <f t="shared" ref="AF1220:AF1229" si="203">(AC1220*(100-AE1220))/100</f>
        <v>1649560</v>
      </c>
      <c r="AG1220" s="26">
        <f t="shared" ref="AG1220:AG1229" si="204">P1220+AF1220</f>
        <v>1790772.5</v>
      </c>
      <c r="AH1220" s="26">
        <f t="shared" ref="AH1220:AH1229" si="205">(AG1220*AA1220)/100</f>
        <v>1790772.5</v>
      </c>
      <c r="AI1220" s="26">
        <v>50000000</v>
      </c>
      <c r="AJ1220" s="26">
        <f t="shared" si="199"/>
        <v>0</v>
      </c>
      <c r="AK1220" s="26">
        <v>0.02</v>
      </c>
      <c r="AL1220" s="26">
        <f t="shared" ref="AL1220:AL1229" si="206">ROUND(AJ1220*(AK1220/100),2)</f>
        <v>0</v>
      </c>
      <c r="AM1220" s="3" t="s">
        <v>110</v>
      </c>
    </row>
    <row r="1221" spans="1:39" x14ac:dyDescent="0.25">
      <c r="A1221" s="23"/>
      <c r="B1221" s="24"/>
      <c r="C1221" s="23"/>
      <c r="D1221" s="23"/>
      <c r="E1221" s="23"/>
      <c r="F1221" s="23"/>
      <c r="G1221" s="24"/>
      <c r="H1221" s="23"/>
      <c r="I1221" s="23"/>
      <c r="J1221" s="23">
        <v>0</v>
      </c>
      <c r="K1221" s="23">
        <v>0</v>
      </c>
      <c r="L1221" s="23">
        <v>9</v>
      </c>
      <c r="M1221" s="23" t="s">
        <v>59</v>
      </c>
      <c r="N1221" s="25">
        <f t="shared" si="200"/>
        <v>9</v>
      </c>
      <c r="O1221" s="26">
        <v>3950</v>
      </c>
      <c r="P1221" s="26">
        <f t="shared" si="201"/>
        <v>35550</v>
      </c>
      <c r="Q1221" s="23">
        <v>1</v>
      </c>
      <c r="R1221" s="23" t="s">
        <v>3767</v>
      </c>
      <c r="S1221" s="27" t="s">
        <v>3768</v>
      </c>
      <c r="T1221" s="23" t="s">
        <v>3769</v>
      </c>
      <c r="U1221" s="23" t="s">
        <v>3782</v>
      </c>
      <c r="V1221" s="24" t="s">
        <v>3784</v>
      </c>
      <c r="W1221" s="23" t="s">
        <v>53</v>
      </c>
      <c r="X1221" s="23" t="s">
        <v>49</v>
      </c>
      <c r="Y1221" s="23" t="s">
        <v>50</v>
      </c>
      <c r="Z1221" s="23">
        <v>36</v>
      </c>
      <c r="AA1221" s="28">
        <v>100</v>
      </c>
      <c r="AB1221" s="26">
        <v>2750</v>
      </c>
      <c r="AC1221" s="26">
        <f t="shared" si="202"/>
        <v>99000</v>
      </c>
      <c r="AD1221" s="28">
        <v>8</v>
      </c>
      <c r="AE1221" s="28">
        <v>8</v>
      </c>
      <c r="AF1221" s="26">
        <f t="shared" si="203"/>
        <v>91080</v>
      </c>
      <c r="AG1221" s="26">
        <f t="shared" si="204"/>
        <v>126630</v>
      </c>
      <c r="AH1221" s="26">
        <f t="shared" si="205"/>
        <v>126630</v>
      </c>
      <c r="AI1221" s="26">
        <v>50000000</v>
      </c>
      <c r="AJ1221" s="26">
        <f t="shared" si="199"/>
        <v>0</v>
      </c>
      <c r="AK1221" s="26">
        <v>0.02</v>
      </c>
      <c r="AL1221" s="26">
        <f t="shared" si="206"/>
        <v>0</v>
      </c>
      <c r="AM1221" s="3" t="s">
        <v>83</v>
      </c>
    </row>
    <row r="1222" spans="1:39" x14ac:dyDescent="0.25">
      <c r="A1222" s="23"/>
      <c r="B1222" s="24"/>
      <c r="C1222" s="23"/>
      <c r="D1222" s="23"/>
      <c r="E1222" s="23"/>
      <c r="F1222" s="23"/>
      <c r="G1222" s="24"/>
      <c r="H1222" s="23"/>
      <c r="I1222" s="23"/>
      <c r="J1222" s="23">
        <v>0</v>
      </c>
      <c r="K1222" s="23">
        <v>0</v>
      </c>
      <c r="L1222" s="23">
        <v>24</v>
      </c>
      <c r="M1222" s="23" t="s">
        <v>76</v>
      </c>
      <c r="N1222" s="25">
        <f t="shared" si="200"/>
        <v>24</v>
      </c>
      <c r="O1222" s="26">
        <v>3950</v>
      </c>
      <c r="P1222" s="26">
        <f t="shared" si="201"/>
        <v>94800</v>
      </c>
      <c r="Q1222" s="23">
        <v>1</v>
      </c>
      <c r="R1222" s="23" t="s">
        <v>3767</v>
      </c>
      <c r="S1222" s="27" t="s">
        <v>3768</v>
      </c>
      <c r="T1222" s="23" t="s">
        <v>3769</v>
      </c>
      <c r="U1222" s="23" t="s">
        <v>3782</v>
      </c>
      <c r="V1222" s="24" t="s">
        <v>3785</v>
      </c>
      <c r="W1222" s="23" t="s">
        <v>53</v>
      </c>
      <c r="X1222" s="23" t="s">
        <v>49</v>
      </c>
      <c r="Y1222" s="23" t="s">
        <v>81</v>
      </c>
      <c r="Z1222" s="23">
        <v>96</v>
      </c>
      <c r="AA1222" s="28">
        <v>100</v>
      </c>
      <c r="AB1222" s="26">
        <v>2750</v>
      </c>
      <c r="AC1222" s="26">
        <f t="shared" si="202"/>
        <v>264000</v>
      </c>
      <c r="AD1222" s="28">
        <v>3</v>
      </c>
      <c r="AE1222" s="28">
        <v>3</v>
      </c>
      <c r="AF1222" s="26">
        <f t="shared" si="203"/>
        <v>256080</v>
      </c>
      <c r="AG1222" s="26">
        <f t="shared" si="204"/>
        <v>350880</v>
      </c>
      <c r="AH1222" s="26">
        <f t="shared" si="205"/>
        <v>350880</v>
      </c>
      <c r="AI1222" s="26">
        <v>0</v>
      </c>
      <c r="AJ1222" s="26">
        <f t="shared" si="199"/>
        <v>350880</v>
      </c>
      <c r="AK1222" s="26">
        <v>0.02</v>
      </c>
      <c r="AL1222" s="26">
        <f t="shared" si="206"/>
        <v>70.180000000000007</v>
      </c>
      <c r="AM1222" s="3" t="s">
        <v>83</v>
      </c>
    </row>
    <row r="1223" spans="1:39" x14ac:dyDescent="0.25">
      <c r="A1223" s="23"/>
      <c r="B1223" s="24"/>
      <c r="C1223" s="23"/>
      <c r="D1223" s="23"/>
      <c r="E1223" s="23"/>
      <c r="F1223" s="23"/>
      <c r="G1223" s="24"/>
      <c r="H1223" s="23"/>
      <c r="I1223" s="23"/>
      <c r="J1223" s="23">
        <v>0</v>
      </c>
      <c r="K1223" s="23">
        <v>0</v>
      </c>
      <c r="L1223" s="23">
        <v>15</v>
      </c>
      <c r="M1223" s="23" t="s">
        <v>76</v>
      </c>
      <c r="N1223" s="25">
        <f t="shared" si="200"/>
        <v>15</v>
      </c>
      <c r="O1223" s="26">
        <v>3950</v>
      </c>
      <c r="P1223" s="26">
        <f t="shared" si="201"/>
        <v>59250</v>
      </c>
      <c r="Q1223" s="23">
        <v>1</v>
      </c>
      <c r="R1223" s="23" t="s">
        <v>3767</v>
      </c>
      <c r="S1223" s="27" t="s">
        <v>3768</v>
      </c>
      <c r="T1223" s="23" t="s">
        <v>3769</v>
      </c>
      <c r="U1223" s="23" t="s">
        <v>3782</v>
      </c>
      <c r="V1223" s="24" t="s">
        <v>3786</v>
      </c>
      <c r="W1223" s="23" t="s">
        <v>53</v>
      </c>
      <c r="X1223" s="23" t="s">
        <v>49</v>
      </c>
      <c r="Y1223" s="23" t="s">
        <v>81</v>
      </c>
      <c r="Z1223" s="23">
        <v>60</v>
      </c>
      <c r="AA1223" s="28">
        <v>100</v>
      </c>
      <c r="AB1223" s="26">
        <v>2750</v>
      </c>
      <c r="AC1223" s="26">
        <f t="shared" si="202"/>
        <v>165000</v>
      </c>
      <c r="AD1223" s="28">
        <v>3</v>
      </c>
      <c r="AE1223" s="28">
        <v>3</v>
      </c>
      <c r="AF1223" s="26">
        <f t="shared" si="203"/>
        <v>160050</v>
      </c>
      <c r="AG1223" s="26">
        <f t="shared" si="204"/>
        <v>219300</v>
      </c>
      <c r="AH1223" s="26">
        <f t="shared" si="205"/>
        <v>219300</v>
      </c>
      <c r="AI1223" s="26">
        <v>0</v>
      </c>
      <c r="AJ1223" s="26">
        <f t="shared" si="199"/>
        <v>219300</v>
      </c>
      <c r="AK1223" s="26">
        <v>0.02</v>
      </c>
      <c r="AL1223" s="26">
        <f t="shared" si="206"/>
        <v>43.86</v>
      </c>
      <c r="AM1223" s="3" t="s">
        <v>83</v>
      </c>
    </row>
    <row r="1224" spans="1:39" x14ac:dyDescent="0.25">
      <c r="A1224" s="23"/>
      <c r="B1224" s="24"/>
      <c r="C1224" s="23"/>
      <c r="D1224" s="23"/>
      <c r="E1224" s="23"/>
      <c r="F1224" s="23"/>
      <c r="G1224" s="24"/>
      <c r="H1224" s="23"/>
      <c r="I1224" s="23"/>
      <c r="J1224" s="23">
        <v>0</v>
      </c>
      <c r="K1224" s="23">
        <v>0</v>
      </c>
      <c r="L1224" s="23">
        <v>34.130000000000003</v>
      </c>
      <c r="M1224" s="23" t="s">
        <v>76</v>
      </c>
      <c r="N1224" s="25">
        <f t="shared" si="200"/>
        <v>34.130000000000003</v>
      </c>
      <c r="O1224" s="26">
        <v>3950</v>
      </c>
      <c r="P1224" s="26">
        <f t="shared" si="201"/>
        <v>134813.5</v>
      </c>
      <c r="Q1224" s="23">
        <v>1</v>
      </c>
      <c r="R1224" s="23" t="s">
        <v>3767</v>
      </c>
      <c r="S1224" s="27" t="s">
        <v>3768</v>
      </c>
      <c r="T1224" s="23" t="s">
        <v>3769</v>
      </c>
      <c r="U1224" s="23" t="s">
        <v>3782</v>
      </c>
      <c r="V1224" s="24" t="s">
        <v>3787</v>
      </c>
      <c r="W1224" s="23" t="s">
        <v>1942</v>
      </c>
      <c r="X1224" s="23" t="s">
        <v>49</v>
      </c>
      <c r="Y1224" s="23" t="s">
        <v>81</v>
      </c>
      <c r="Z1224" s="23">
        <v>136.5</v>
      </c>
      <c r="AA1224" s="28">
        <v>100</v>
      </c>
      <c r="AB1224" s="26">
        <v>7600</v>
      </c>
      <c r="AC1224" s="26">
        <f t="shared" si="202"/>
        <v>1037400</v>
      </c>
      <c r="AD1224" s="28">
        <v>27</v>
      </c>
      <c r="AE1224" s="28">
        <v>44</v>
      </c>
      <c r="AF1224" s="26">
        <f t="shared" si="203"/>
        <v>580944</v>
      </c>
      <c r="AG1224" s="26">
        <f t="shared" si="204"/>
        <v>715757.5</v>
      </c>
      <c r="AH1224" s="26">
        <f t="shared" si="205"/>
        <v>715757.5</v>
      </c>
      <c r="AI1224" s="26">
        <v>0</v>
      </c>
      <c r="AJ1224" s="26">
        <f t="shared" si="199"/>
        <v>715757.5</v>
      </c>
      <c r="AK1224" s="26">
        <v>0.02</v>
      </c>
      <c r="AL1224" s="26">
        <f t="shared" si="206"/>
        <v>143.15</v>
      </c>
      <c r="AM1224" s="3" t="s">
        <v>1275</v>
      </c>
    </row>
    <row r="1225" spans="1:39" x14ac:dyDescent="0.25">
      <c r="A1225" s="23"/>
      <c r="B1225" s="24"/>
      <c r="C1225" s="23"/>
      <c r="D1225" s="23"/>
      <c r="E1225" s="23"/>
      <c r="F1225" s="23"/>
      <c r="G1225" s="24"/>
      <c r="H1225" s="23"/>
      <c r="I1225" s="23"/>
      <c r="J1225" s="23">
        <v>0</v>
      </c>
      <c r="K1225" s="23">
        <v>0</v>
      </c>
      <c r="L1225" s="23">
        <v>34.130000000000003</v>
      </c>
      <c r="M1225" s="23" t="s">
        <v>76</v>
      </c>
      <c r="N1225" s="25">
        <f t="shared" si="200"/>
        <v>34.130000000000003</v>
      </c>
      <c r="O1225" s="26">
        <v>3950</v>
      </c>
      <c r="P1225" s="26">
        <f t="shared" si="201"/>
        <v>134813.5</v>
      </c>
      <c r="Q1225" s="23">
        <v>1</v>
      </c>
      <c r="R1225" s="23" t="s">
        <v>3767</v>
      </c>
      <c r="S1225" s="27" t="s">
        <v>3768</v>
      </c>
      <c r="T1225" s="23" t="s">
        <v>3769</v>
      </c>
      <c r="U1225" s="23" t="s">
        <v>3782</v>
      </c>
      <c r="V1225" s="24" t="s">
        <v>3788</v>
      </c>
      <c r="W1225" s="23" t="s">
        <v>1942</v>
      </c>
      <c r="X1225" s="23" t="s">
        <v>49</v>
      </c>
      <c r="Y1225" s="23" t="s">
        <v>81</v>
      </c>
      <c r="Z1225" s="23">
        <v>136.5</v>
      </c>
      <c r="AA1225" s="28">
        <v>100</v>
      </c>
      <c r="AB1225" s="26">
        <v>7600</v>
      </c>
      <c r="AC1225" s="26">
        <f t="shared" si="202"/>
        <v>1037400</v>
      </c>
      <c r="AD1225" s="28">
        <v>3</v>
      </c>
      <c r="AE1225" s="28">
        <v>3</v>
      </c>
      <c r="AF1225" s="26">
        <f t="shared" si="203"/>
        <v>1006278</v>
      </c>
      <c r="AG1225" s="26">
        <f t="shared" si="204"/>
        <v>1141091.5</v>
      </c>
      <c r="AH1225" s="26">
        <f t="shared" si="205"/>
        <v>1141091.5</v>
      </c>
      <c r="AI1225" s="26">
        <v>0</v>
      </c>
      <c r="AJ1225" s="26">
        <f t="shared" si="199"/>
        <v>1141091.5</v>
      </c>
      <c r="AK1225" s="26">
        <v>0.02</v>
      </c>
      <c r="AL1225" s="26">
        <f t="shared" si="206"/>
        <v>228.22</v>
      </c>
      <c r="AM1225" s="3" t="s">
        <v>1275</v>
      </c>
    </row>
    <row r="1226" spans="1:39" x14ac:dyDescent="0.25">
      <c r="A1226" s="23"/>
      <c r="B1226" s="24"/>
      <c r="C1226" s="23"/>
      <c r="D1226" s="23"/>
      <c r="E1226" s="23"/>
      <c r="F1226" s="23"/>
      <c r="G1226" s="24"/>
      <c r="H1226" s="23"/>
      <c r="I1226" s="23"/>
      <c r="J1226" s="23">
        <v>0</v>
      </c>
      <c r="K1226" s="23">
        <v>0</v>
      </c>
      <c r="L1226" s="23">
        <v>34.130000000000003</v>
      </c>
      <c r="M1226" s="23" t="s">
        <v>76</v>
      </c>
      <c r="N1226" s="25">
        <f t="shared" si="200"/>
        <v>34.130000000000003</v>
      </c>
      <c r="O1226" s="26">
        <v>3950</v>
      </c>
      <c r="P1226" s="26">
        <f t="shared" si="201"/>
        <v>134813.5</v>
      </c>
      <c r="Q1226" s="23">
        <v>1</v>
      </c>
      <c r="R1226" s="23" t="s">
        <v>3767</v>
      </c>
      <c r="S1226" s="27" t="s">
        <v>3768</v>
      </c>
      <c r="T1226" s="23" t="s">
        <v>3769</v>
      </c>
      <c r="U1226" s="23" t="s">
        <v>3782</v>
      </c>
      <c r="V1226" s="24" t="s">
        <v>3789</v>
      </c>
      <c r="W1226" s="23" t="s">
        <v>1942</v>
      </c>
      <c r="X1226" s="23" t="s">
        <v>49</v>
      </c>
      <c r="Y1226" s="23" t="s">
        <v>81</v>
      </c>
      <c r="Z1226" s="23">
        <v>136.5</v>
      </c>
      <c r="AA1226" s="28">
        <v>100</v>
      </c>
      <c r="AB1226" s="26">
        <v>7600</v>
      </c>
      <c r="AC1226" s="26">
        <f t="shared" si="202"/>
        <v>1037400</v>
      </c>
      <c r="AD1226" s="28">
        <v>3</v>
      </c>
      <c r="AE1226" s="28">
        <v>3</v>
      </c>
      <c r="AF1226" s="26">
        <f t="shared" si="203"/>
        <v>1006278</v>
      </c>
      <c r="AG1226" s="26">
        <f t="shared" si="204"/>
        <v>1141091.5</v>
      </c>
      <c r="AH1226" s="26">
        <f t="shared" si="205"/>
        <v>1141091.5</v>
      </c>
      <c r="AI1226" s="26">
        <v>0</v>
      </c>
      <c r="AJ1226" s="26">
        <f t="shared" si="199"/>
        <v>1141091.5</v>
      </c>
      <c r="AK1226" s="26">
        <v>0.02</v>
      </c>
      <c r="AL1226" s="26">
        <f t="shared" si="206"/>
        <v>228.22</v>
      </c>
      <c r="AM1226" s="3" t="s">
        <v>1275</v>
      </c>
    </row>
    <row r="1227" spans="1:39" x14ac:dyDescent="0.25">
      <c r="A1227" s="23"/>
      <c r="B1227" s="24"/>
      <c r="C1227" s="23"/>
      <c r="D1227" s="23"/>
      <c r="E1227" s="23"/>
      <c r="F1227" s="23"/>
      <c r="G1227" s="24"/>
      <c r="H1227" s="23"/>
      <c r="I1227" s="23"/>
      <c r="J1227" s="23">
        <v>0</v>
      </c>
      <c r="K1227" s="23">
        <v>0</v>
      </c>
      <c r="L1227" s="23">
        <v>34.130000000000003</v>
      </c>
      <c r="M1227" s="23" t="s">
        <v>76</v>
      </c>
      <c r="N1227" s="25">
        <f t="shared" si="200"/>
        <v>34.130000000000003</v>
      </c>
      <c r="O1227" s="26">
        <v>3950</v>
      </c>
      <c r="P1227" s="26">
        <f t="shared" si="201"/>
        <v>134813.5</v>
      </c>
      <c r="Q1227" s="23">
        <v>1</v>
      </c>
      <c r="R1227" s="23" t="s">
        <v>3767</v>
      </c>
      <c r="S1227" s="27" t="s">
        <v>3768</v>
      </c>
      <c r="T1227" s="23" t="s">
        <v>3769</v>
      </c>
      <c r="U1227" s="23" t="s">
        <v>3782</v>
      </c>
      <c r="V1227" s="24" t="s">
        <v>3790</v>
      </c>
      <c r="W1227" s="23" t="s">
        <v>1942</v>
      </c>
      <c r="X1227" s="23" t="s">
        <v>49</v>
      </c>
      <c r="Y1227" s="23" t="s">
        <v>81</v>
      </c>
      <c r="Z1227" s="23">
        <v>136.5</v>
      </c>
      <c r="AA1227" s="28">
        <v>100</v>
      </c>
      <c r="AB1227" s="26">
        <v>7600</v>
      </c>
      <c r="AC1227" s="26">
        <f t="shared" si="202"/>
        <v>1037400</v>
      </c>
      <c r="AD1227" s="28">
        <v>3</v>
      </c>
      <c r="AE1227" s="28">
        <v>3</v>
      </c>
      <c r="AF1227" s="26">
        <f t="shared" si="203"/>
        <v>1006278</v>
      </c>
      <c r="AG1227" s="26">
        <f t="shared" si="204"/>
        <v>1141091.5</v>
      </c>
      <c r="AH1227" s="26">
        <f t="shared" si="205"/>
        <v>1141091.5</v>
      </c>
      <c r="AI1227" s="26">
        <v>0</v>
      </c>
      <c r="AJ1227" s="26">
        <f t="shared" si="199"/>
        <v>1141091.5</v>
      </c>
      <c r="AK1227" s="26">
        <v>0.02</v>
      </c>
      <c r="AL1227" s="26">
        <f t="shared" si="206"/>
        <v>228.22</v>
      </c>
      <c r="AM1227" s="3" t="s">
        <v>1275</v>
      </c>
    </row>
    <row r="1228" spans="1:39" x14ac:dyDescent="0.25">
      <c r="A1228" s="23"/>
      <c r="B1228" s="24"/>
      <c r="C1228" s="23"/>
      <c r="D1228" s="23"/>
      <c r="E1228" s="23">
        <v>476</v>
      </c>
      <c r="F1228" s="23" t="s">
        <v>3791</v>
      </c>
      <c r="G1228" s="24" t="s">
        <v>3792</v>
      </c>
      <c r="H1228" s="23" t="s">
        <v>43</v>
      </c>
      <c r="I1228" s="23" t="s">
        <v>3793</v>
      </c>
      <c r="J1228" s="23">
        <v>0</v>
      </c>
      <c r="K1228" s="23">
        <v>1</v>
      </c>
      <c r="L1228" s="23">
        <v>62.6</v>
      </c>
      <c r="M1228" s="23" t="s">
        <v>76</v>
      </c>
      <c r="N1228" s="25">
        <f t="shared" si="200"/>
        <v>162.6</v>
      </c>
      <c r="O1228" s="26">
        <v>4000</v>
      </c>
      <c r="P1228" s="26">
        <f t="shared" si="201"/>
        <v>650400</v>
      </c>
      <c r="Q1228" s="23">
        <v>1</v>
      </c>
      <c r="R1228" s="23" t="s">
        <v>3767</v>
      </c>
      <c r="S1228" s="27" t="s">
        <v>3768</v>
      </c>
      <c r="T1228" s="23" t="s">
        <v>3769</v>
      </c>
      <c r="U1228" s="23" t="s">
        <v>3782</v>
      </c>
      <c r="V1228" s="24" t="s">
        <v>3794</v>
      </c>
      <c r="W1228" s="23" t="s">
        <v>1942</v>
      </c>
      <c r="X1228" s="23" t="s">
        <v>49</v>
      </c>
      <c r="Y1228" s="23" t="s">
        <v>318</v>
      </c>
      <c r="Z1228" s="23">
        <v>204.75</v>
      </c>
      <c r="AA1228" s="28">
        <v>100</v>
      </c>
      <c r="AB1228" s="26">
        <v>7600</v>
      </c>
      <c r="AC1228" s="26">
        <f t="shared" si="202"/>
        <v>1556100</v>
      </c>
      <c r="AD1228" s="28">
        <v>3</v>
      </c>
      <c r="AE1228" s="28">
        <v>3</v>
      </c>
      <c r="AF1228" s="26">
        <f t="shared" si="203"/>
        <v>1509417</v>
      </c>
      <c r="AG1228" s="26">
        <f t="shared" si="204"/>
        <v>2159817</v>
      </c>
      <c r="AH1228" s="26">
        <f t="shared" si="205"/>
        <v>2159817</v>
      </c>
      <c r="AI1228" s="26">
        <v>0</v>
      </c>
      <c r="AJ1228" s="26">
        <f t="shared" si="199"/>
        <v>2159817</v>
      </c>
      <c r="AK1228" s="26">
        <v>0.02</v>
      </c>
      <c r="AL1228" s="26">
        <f t="shared" si="206"/>
        <v>431.96</v>
      </c>
      <c r="AM1228" s="3" t="s">
        <v>1275</v>
      </c>
    </row>
    <row r="1229" spans="1:39" x14ac:dyDescent="0.25">
      <c r="A1229" s="23"/>
      <c r="B1229" s="24"/>
      <c r="C1229" s="23"/>
      <c r="D1229" s="23"/>
      <c r="E1229" s="23">
        <v>477</v>
      </c>
      <c r="F1229" s="23" t="s">
        <v>3795</v>
      </c>
      <c r="G1229" s="24" t="s">
        <v>3796</v>
      </c>
      <c r="H1229" s="23" t="s">
        <v>43</v>
      </c>
      <c r="I1229" s="23" t="s">
        <v>3797</v>
      </c>
      <c r="J1229" s="23">
        <v>0</v>
      </c>
      <c r="K1229" s="23">
        <v>1</v>
      </c>
      <c r="L1229" s="23">
        <v>83.6</v>
      </c>
      <c r="M1229" s="23" t="s">
        <v>76</v>
      </c>
      <c r="N1229" s="25">
        <f t="shared" si="200"/>
        <v>183.6</v>
      </c>
      <c r="O1229" s="26">
        <v>4000</v>
      </c>
      <c r="P1229" s="26">
        <f t="shared" si="201"/>
        <v>734400</v>
      </c>
      <c r="Q1229" s="23">
        <v>1</v>
      </c>
      <c r="R1229" s="23" t="s">
        <v>3767</v>
      </c>
      <c r="S1229" s="27" t="s">
        <v>3768</v>
      </c>
      <c r="T1229" s="23" t="s">
        <v>3769</v>
      </c>
      <c r="U1229" s="23" t="s">
        <v>3782</v>
      </c>
      <c r="V1229" s="24" t="s">
        <v>3798</v>
      </c>
      <c r="W1229" s="23" t="s">
        <v>1942</v>
      </c>
      <c r="X1229" s="23" t="s">
        <v>49</v>
      </c>
      <c r="Y1229" s="23" t="s">
        <v>318</v>
      </c>
      <c r="Z1229" s="23">
        <v>227.5</v>
      </c>
      <c r="AA1229" s="28">
        <v>100</v>
      </c>
      <c r="AB1229" s="26">
        <v>7600</v>
      </c>
      <c r="AC1229" s="26">
        <f t="shared" si="202"/>
        <v>1729000</v>
      </c>
      <c r="AD1229" s="28">
        <v>3</v>
      </c>
      <c r="AE1229" s="28">
        <v>3</v>
      </c>
      <c r="AF1229" s="26">
        <f t="shared" si="203"/>
        <v>1677130</v>
      </c>
      <c r="AG1229" s="26">
        <f t="shared" si="204"/>
        <v>2411530</v>
      </c>
      <c r="AH1229" s="26">
        <f t="shared" si="205"/>
        <v>2411530</v>
      </c>
      <c r="AI1229" s="26">
        <v>0</v>
      </c>
      <c r="AJ1229" s="26">
        <f t="shared" si="199"/>
        <v>2411530</v>
      </c>
      <c r="AK1229" s="26">
        <v>0.02</v>
      </c>
      <c r="AL1229" s="26">
        <f t="shared" si="206"/>
        <v>482.31</v>
      </c>
      <c r="AM1229" s="3" t="s">
        <v>1275</v>
      </c>
    </row>
    <row r="1230" spans="1:39" x14ac:dyDescent="0.25">
      <c r="A1230" s="23"/>
      <c r="B1230" s="24"/>
      <c r="C1230" s="23"/>
      <c r="D1230" s="23"/>
      <c r="E1230" s="23">
        <v>478</v>
      </c>
      <c r="F1230" s="23" t="s">
        <v>3799</v>
      </c>
      <c r="G1230" s="24" t="s">
        <v>3800</v>
      </c>
      <c r="H1230" s="23" t="s">
        <v>43</v>
      </c>
      <c r="I1230" s="23" t="s">
        <v>3801</v>
      </c>
      <c r="J1230" s="23">
        <v>0</v>
      </c>
      <c r="K1230" s="23">
        <v>0</v>
      </c>
      <c r="L1230" s="23">
        <v>59.9</v>
      </c>
      <c r="M1230" s="23" t="s">
        <v>75</v>
      </c>
      <c r="N1230" s="25">
        <f t="shared" si="200"/>
        <v>59.9</v>
      </c>
      <c r="O1230" s="26">
        <v>1500</v>
      </c>
      <c r="P1230" s="26">
        <f t="shared" si="201"/>
        <v>89850</v>
      </c>
      <c r="Q1230" s="23"/>
      <c r="R1230" s="23"/>
      <c r="S1230" s="27"/>
      <c r="T1230" s="23"/>
      <c r="U1230" s="23"/>
      <c r="V1230" s="24"/>
      <c r="W1230" s="23"/>
      <c r="X1230" s="23"/>
      <c r="Y1230" s="23"/>
      <c r="Z1230" s="23"/>
      <c r="AA1230" s="28"/>
      <c r="AB1230" s="26"/>
      <c r="AC1230" s="26"/>
      <c r="AD1230" s="28"/>
      <c r="AE1230" s="28"/>
      <c r="AF1230" s="26"/>
      <c r="AG1230" s="26">
        <f>AF1230+P1230</f>
        <v>89850</v>
      </c>
      <c r="AH1230" s="26">
        <f>AG1230</f>
        <v>89850</v>
      </c>
      <c r="AI1230" s="26">
        <v>50000000</v>
      </c>
      <c r="AJ1230" s="26">
        <f t="shared" si="199"/>
        <v>0</v>
      </c>
      <c r="AK1230" s="26">
        <v>0.01</v>
      </c>
      <c r="AL1230" s="26">
        <f>AJ1230*(AK1230/100)</f>
        <v>0</v>
      </c>
    </row>
    <row r="1231" spans="1:39" x14ac:dyDescent="0.25">
      <c r="A1231" s="23"/>
      <c r="B1231" s="24"/>
      <c r="C1231" s="23"/>
      <c r="D1231" s="23"/>
      <c r="E1231" s="23"/>
      <c r="F1231" s="23"/>
      <c r="G1231" s="24"/>
      <c r="H1231" s="23"/>
      <c r="I1231" s="23"/>
      <c r="J1231" s="23"/>
      <c r="K1231" s="23"/>
      <c r="L1231" s="23"/>
      <c r="M1231" s="23"/>
      <c r="N1231" s="25"/>
      <c r="O1231" s="26"/>
      <c r="P1231" s="26"/>
      <c r="Q1231" s="23"/>
      <c r="R1231" s="23"/>
      <c r="S1231" s="27"/>
      <c r="T1231" s="23"/>
      <c r="U1231" s="23"/>
      <c r="V1231" s="24"/>
      <c r="W1231" s="23"/>
      <c r="X1231" s="23"/>
      <c r="Y1231" s="23"/>
      <c r="Z1231" s="23"/>
      <c r="AA1231" s="28"/>
      <c r="AB1231" s="26"/>
      <c r="AC1231" s="26"/>
      <c r="AD1231" s="28"/>
      <c r="AE1231" s="28"/>
      <c r="AF1231" s="26"/>
      <c r="AG1231" s="26" t="s">
        <v>60</v>
      </c>
      <c r="AH1231" s="26">
        <f>SUM(AH1217:AH1230)</f>
        <v>15005711</v>
      </c>
      <c r="AI1231" s="26"/>
      <c r="AJ1231" s="26">
        <f>SUM(AJ1217:AJ1230)</f>
        <v>10420175</v>
      </c>
      <c r="AK1231" s="26"/>
      <c r="AL1231" s="26">
        <f>SUM(AL1217:AL1230)</f>
        <v>4259.62</v>
      </c>
    </row>
    <row r="1232" spans="1:39" x14ac:dyDescent="0.25">
      <c r="A1232" s="23" t="s">
        <v>3802</v>
      </c>
      <c r="B1232" s="24" t="s">
        <v>3803</v>
      </c>
      <c r="C1232" s="23" t="s">
        <v>3804</v>
      </c>
      <c r="D1232" s="23" t="s">
        <v>3805</v>
      </c>
      <c r="E1232" s="23">
        <v>479</v>
      </c>
      <c r="F1232" s="23" t="s">
        <v>3806</v>
      </c>
      <c r="G1232" s="24" t="s">
        <v>3807</v>
      </c>
      <c r="H1232" s="23" t="s">
        <v>43</v>
      </c>
      <c r="I1232" s="23" t="s">
        <v>3808</v>
      </c>
      <c r="J1232" s="23">
        <v>0</v>
      </c>
      <c r="K1232" s="23">
        <v>1</v>
      </c>
      <c r="L1232" s="23">
        <v>60</v>
      </c>
      <c r="M1232" s="23" t="s">
        <v>75</v>
      </c>
      <c r="N1232" s="25">
        <f>((J1232*400)+(K1232*100))+L1232</f>
        <v>160</v>
      </c>
      <c r="O1232" s="26">
        <v>2250</v>
      </c>
      <c r="P1232" s="26">
        <f>N1232*O1232</f>
        <v>360000</v>
      </c>
      <c r="Q1232" s="23"/>
      <c r="R1232" s="23"/>
      <c r="S1232" s="27"/>
      <c r="T1232" s="23"/>
      <c r="U1232" s="23"/>
      <c r="V1232" s="24"/>
      <c r="W1232" s="23"/>
      <c r="X1232" s="23"/>
      <c r="Y1232" s="23"/>
      <c r="Z1232" s="23"/>
      <c r="AA1232" s="28"/>
      <c r="AB1232" s="26"/>
      <c r="AC1232" s="26"/>
      <c r="AD1232" s="28"/>
      <c r="AE1232" s="28"/>
      <c r="AF1232" s="26"/>
      <c r="AG1232" s="26">
        <f>AF1232+P1232</f>
        <v>360000</v>
      </c>
      <c r="AH1232" s="26">
        <f>AG1232</f>
        <v>360000</v>
      </c>
      <c r="AI1232" s="26">
        <v>50000000</v>
      </c>
      <c r="AJ1232" s="26">
        <f>IF((AI1232-AH1232) &gt; 1,0,IF((AI1232-AH1232)&lt;0,AH1232-AI1232,AI1232-AH1232))</f>
        <v>0</v>
      </c>
      <c r="AK1232" s="26">
        <v>0.01</v>
      </c>
      <c r="AL1232" s="26">
        <f>AJ1232*(AK1232/100)</f>
        <v>0</v>
      </c>
    </row>
    <row r="1233" spans="1:39" x14ac:dyDescent="0.25">
      <c r="A1233" s="23"/>
      <c r="B1233" s="24"/>
      <c r="C1233" s="23"/>
      <c r="D1233" s="23"/>
      <c r="E1233" s="23">
        <v>480</v>
      </c>
      <c r="F1233" s="23" t="s">
        <v>3809</v>
      </c>
      <c r="G1233" s="24" t="s">
        <v>3810</v>
      </c>
      <c r="H1233" s="23" t="s">
        <v>43</v>
      </c>
      <c r="I1233" s="23" t="s">
        <v>3811</v>
      </c>
      <c r="J1233" s="23">
        <v>1</v>
      </c>
      <c r="K1233" s="23">
        <v>0</v>
      </c>
      <c r="L1233" s="23">
        <v>80</v>
      </c>
      <c r="M1233" s="23" t="s">
        <v>75</v>
      </c>
      <c r="N1233" s="25">
        <f>((J1233*400)+(K1233*100))+L1233</f>
        <v>480</v>
      </c>
      <c r="O1233" s="26">
        <v>2250</v>
      </c>
      <c r="P1233" s="26">
        <f>N1233*O1233</f>
        <v>1080000</v>
      </c>
      <c r="Q1233" s="23"/>
      <c r="R1233" s="23"/>
      <c r="S1233" s="27"/>
      <c r="T1233" s="23"/>
      <c r="U1233" s="23"/>
      <c r="V1233" s="24"/>
      <c r="W1233" s="23"/>
      <c r="X1233" s="23"/>
      <c r="Y1233" s="23"/>
      <c r="Z1233" s="23"/>
      <c r="AA1233" s="28"/>
      <c r="AB1233" s="26"/>
      <c r="AC1233" s="26"/>
      <c r="AD1233" s="28"/>
      <c r="AE1233" s="28"/>
      <c r="AF1233" s="26"/>
      <c r="AG1233" s="26">
        <f>AF1233+P1233</f>
        <v>1080000</v>
      </c>
      <c r="AH1233" s="26">
        <f>AG1233</f>
        <v>1080000</v>
      </c>
      <c r="AI1233" s="26">
        <v>50000000</v>
      </c>
      <c r="AJ1233" s="26">
        <f>IF((AI1233-AH1233) &gt; 1,0,IF((AI1233-AH1233)&lt;0,AH1233-AI1233,AI1233-AH1233))</f>
        <v>0</v>
      </c>
      <c r="AK1233" s="26">
        <v>0.01</v>
      </c>
      <c r="AL1233" s="26">
        <f>AJ1233*(AK1233/100)</f>
        <v>0</v>
      </c>
    </row>
    <row r="1234" spans="1:39" x14ac:dyDescent="0.25">
      <c r="A1234" s="23"/>
      <c r="B1234" s="24"/>
      <c r="C1234" s="23"/>
      <c r="D1234" s="23"/>
      <c r="E1234" s="23">
        <v>481</v>
      </c>
      <c r="F1234" s="23" t="s">
        <v>3812</v>
      </c>
      <c r="G1234" s="24" t="s">
        <v>3813</v>
      </c>
      <c r="H1234" s="23" t="s">
        <v>43</v>
      </c>
      <c r="I1234" s="23" t="s">
        <v>3814</v>
      </c>
      <c r="J1234" s="23">
        <v>5</v>
      </c>
      <c r="K1234" s="23">
        <v>2</v>
      </c>
      <c r="L1234" s="23">
        <v>86</v>
      </c>
      <c r="M1234" s="23" t="s">
        <v>75</v>
      </c>
      <c r="N1234" s="25">
        <f>((J1234*400)+(K1234*100))+L1234</f>
        <v>2286</v>
      </c>
      <c r="O1234" s="26">
        <v>1000</v>
      </c>
      <c r="P1234" s="26">
        <f>N1234*O1234</f>
        <v>2286000</v>
      </c>
      <c r="Q1234" s="23"/>
      <c r="R1234" s="23"/>
      <c r="S1234" s="27"/>
      <c r="T1234" s="23"/>
      <c r="U1234" s="23"/>
      <c r="V1234" s="24"/>
      <c r="W1234" s="23"/>
      <c r="X1234" s="23"/>
      <c r="Y1234" s="23"/>
      <c r="Z1234" s="23"/>
      <c r="AA1234" s="28"/>
      <c r="AB1234" s="26"/>
      <c r="AC1234" s="26"/>
      <c r="AD1234" s="28"/>
      <c r="AE1234" s="28"/>
      <c r="AF1234" s="26"/>
      <c r="AG1234" s="26">
        <f>AF1234+P1234</f>
        <v>2286000</v>
      </c>
      <c r="AH1234" s="26">
        <f>AG1234</f>
        <v>2286000</v>
      </c>
      <c r="AI1234" s="26">
        <v>50000000</v>
      </c>
      <c r="AJ1234" s="26">
        <f>IF((AI1234-AH1234) &gt; 1,0,IF((AI1234-AH1234)&lt;0,AH1234-AI1234,AI1234-AH1234))</f>
        <v>0</v>
      </c>
      <c r="AK1234" s="26">
        <v>0.01</v>
      </c>
      <c r="AL1234" s="26">
        <f>AJ1234*(AK1234/100)</f>
        <v>0</v>
      </c>
    </row>
    <row r="1235" spans="1:39" x14ac:dyDescent="0.25">
      <c r="A1235" s="23"/>
      <c r="B1235" s="24"/>
      <c r="C1235" s="23"/>
      <c r="D1235" s="23"/>
      <c r="E1235" s="23"/>
      <c r="F1235" s="23"/>
      <c r="G1235" s="24"/>
      <c r="H1235" s="23"/>
      <c r="I1235" s="23"/>
      <c r="J1235" s="23">
        <v>0</v>
      </c>
      <c r="K1235" s="23">
        <v>0</v>
      </c>
      <c r="L1235" s="23">
        <v>26</v>
      </c>
      <c r="M1235" s="23" t="s">
        <v>76</v>
      </c>
      <c r="N1235" s="25">
        <f>((J1235*400)+(K1235*100))+L1235</f>
        <v>26</v>
      </c>
      <c r="O1235" s="26">
        <v>1000</v>
      </c>
      <c r="P1235" s="26">
        <f>N1235*O1235</f>
        <v>26000</v>
      </c>
      <c r="Q1235" s="23">
        <v>1</v>
      </c>
      <c r="R1235" s="23" t="s">
        <v>3802</v>
      </c>
      <c r="S1235" s="27" t="s">
        <v>3803</v>
      </c>
      <c r="T1235" s="23" t="s">
        <v>3804</v>
      </c>
      <c r="U1235" s="23" t="s">
        <v>3815</v>
      </c>
      <c r="V1235" s="24" t="s">
        <v>3816</v>
      </c>
      <c r="W1235" s="23" t="s">
        <v>48</v>
      </c>
      <c r="X1235" s="23" t="s">
        <v>49</v>
      </c>
      <c r="Y1235" s="23" t="s">
        <v>81</v>
      </c>
      <c r="Z1235" s="23">
        <v>104</v>
      </c>
      <c r="AA1235" s="28">
        <v>100</v>
      </c>
      <c r="AB1235" s="26">
        <v>8300</v>
      </c>
      <c r="AC1235" s="26">
        <f>Z1235*AB1235</f>
        <v>863200</v>
      </c>
      <c r="AD1235" s="28">
        <v>12</v>
      </c>
      <c r="AE1235" s="28">
        <v>14</v>
      </c>
      <c r="AF1235" s="26">
        <f>(AC1235*(100-AE1235))/100</f>
        <v>742352</v>
      </c>
      <c r="AG1235" s="26">
        <f>P1235+AF1235</f>
        <v>768352</v>
      </c>
      <c r="AH1235" s="26">
        <f>(AG1235*AA1235)/100</f>
        <v>768352</v>
      </c>
      <c r="AI1235" s="26">
        <v>0</v>
      </c>
      <c r="AJ1235" s="26">
        <f>IF((AI1235-AH1235) &gt; 1,0,IF((AI1235-AH1235)&lt;0,AH1235-AI1235,AI1235-AH1235))</f>
        <v>768352</v>
      </c>
      <c r="AK1235" s="26">
        <v>0.02</v>
      </c>
      <c r="AL1235" s="26">
        <f>ROUND(AJ1235*(AK1235/100),2)</f>
        <v>153.66999999999999</v>
      </c>
      <c r="AM1235" s="3" t="s">
        <v>51</v>
      </c>
    </row>
    <row r="1236" spans="1:39" x14ac:dyDescent="0.25">
      <c r="A1236" s="23"/>
      <c r="B1236" s="24"/>
      <c r="C1236" s="23"/>
      <c r="D1236" s="23"/>
      <c r="E1236" s="23"/>
      <c r="F1236" s="23"/>
      <c r="G1236" s="24"/>
      <c r="H1236" s="23"/>
      <c r="I1236" s="23"/>
      <c r="J1236" s="23"/>
      <c r="K1236" s="23"/>
      <c r="L1236" s="23"/>
      <c r="M1236" s="23"/>
      <c r="N1236" s="25"/>
      <c r="O1236" s="26"/>
      <c r="P1236" s="26"/>
      <c r="Q1236" s="23"/>
      <c r="R1236" s="23"/>
      <c r="S1236" s="27"/>
      <c r="T1236" s="23"/>
      <c r="U1236" s="23"/>
      <c r="V1236" s="24"/>
      <c r="W1236" s="23"/>
      <c r="X1236" s="23"/>
      <c r="Y1236" s="23"/>
      <c r="Z1236" s="23"/>
      <c r="AA1236" s="28"/>
      <c r="AB1236" s="26"/>
      <c r="AC1236" s="26"/>
      <c r="AD1236" s="28"/>
      <c r="AE1236" s="28"/>
      <c r="AF1236" s="26"/>
      <c r="AG1236" s="26" t="s">
        <v>60</v>
      </c>
      <c r="AH1236" s="26">
        <f>SUM(AH1232:AH1235)</f>
        <v>4494352</v>
      </c>
      <c r="AI1236" s="26"/>
      <c r="AJ1236" s="26">
        <f>SUM(AJ1232:AJ1235)</f>
        <v>768352</v>
      </c>
      <c r="AK1236" s="26"/>
      <c r="AL1236" s="26">
        <f>SUM(AL1232:AL1235)</f>
        <v>153.66999999999999</v>
      </c>
    </row>
    <row r="1237" spans="1:39" x14ac:dyDescent="0.25">
      <c r="A1237" s="23" t="s">
        <v>3817</v>
      </c>
      <c r="B1237" s="24" t="s">
        <v>3818</v>
      </c>
      <c r="C1237" s="23" t="s">
        <v>3819</v>
      </c>
      <c r="D1237" s="23" t="s">
        <v>3820</v>
      </c>
      <c r="E1237" s="23">
        <v>482</v>
      </c>
      <c r="F1237" s="23" t="s">
        <v>3821</v>
      </c>
      <c r="G1237" s="24" t="s">
        <v>3822</v>
      </c>
      <c r="H1237" s="23" t="s">
        <v>43</v>
      </c>
      <c r="I1237" s="23" t="s">
        <v>3823</v>
      </c>
      <c r="J1237" s="23">
        <v>1</v>
      </c>
      <c r="K1237" s="23">
        <v>3</v>
      </c>
      <c r="L1237" s="23">
        <v>59.625</v>
      </c>
      <c r="M1237" s="23" t="s">
        <v>91</v>
      </c>
      <c r="N1237" s="25">
        <f>((J1237*400)+(K1237*100))+L1237</f>
        <v>759.625</v>
      </c>
      <c r="O1237" s="26">
        <v>6250</v>
      </c>
      <c r="P1237" s="26">
        <f>N1237*O1237</f>
        <v>4747656.25</v>
      </c>
      <c r="Q1237" s="23"/>
      <c r="R1237" s="23"/>
      <c r="S1237" s="27"/>
      <c r="T1237" s="23"/>
      <c r="U1237" s="23"/>
      <c r="V1237" s="24"/>
      <c r="W1237" s="23"/>
      <c r="X1237" s="23"/>
      <c r="Y1237" s="23"/>
      <c r="Z1237" s="23"/>
      <c r="AA1237" s="28"/>
      <c r="AB1237" s="26"/>
      <c r="AC1237" s="26"/>
      <c r="AD1237" s="28"/>
      <c r="AE1237" s="28"/>
      <c r="AF1237" s="26"/>
      <c r="AG1237" s="26">
        <f>AF1237+P1237</f>
        <v>4747656.25</v>
      </c>
      <c r="AH1237" s="26">
        <f>AG1237</f>
        <v>4747656.25</v>
      </c>
      <c r="AI1237" s="26">
        <v>0</v>
      </c>
      <c r="AJ1237" s="26">
        <f t="shared" ref="AJ1237:AJ1253" si="207">IF((AI1237-AH1237) &gt; 1,0,IF((AI1237-AH1237)&lt;0,AH1237-AI1237,AI1237-AH1237))</f>
        <v>4747656.25</v>
      </c>
      <c r="AK1237" s="26">
        <v>0.3</v>
      </c>
      <c r="AL1237" s="26">
        <f>AJ1237*(AK1237/100)</f>
        <v>14242.96875</v>
      </c>
    </row>
    <row r="1238" spans="1:39" x14ac:dyDescent="0.25">
      <c r="A1238" s="23"/>
      <c r="B1238" s="24"/>
      <c r="C1238" s="23"/>
      <c r="D1238" s="23"/>
      <c r="E1238" s="23"/>
      <c r="F1238" s="23"/>
      <c r="G1238" s="24"/>
      <c r="H1238" s="23"/>
      <c r="I1238" s="23"/>
      <c r="J1238" s="23">
        <v>0</v>
      </c>
      <c r="K1238" s="23">
        <v>0</v>
      </c>
      <c r="L1238" s="23">
        <v>29.75</v>
      </c>
      <c r="M1238" s="23" t="s">
        <v>45</v>
      </c>
      <c r="N1238" s="25">
        <f>((J1238*400)+(K1238*100))+L1238</f>
        <v>29.75</v>
      </c>
      <c r="O1238" s="26">
        <v>6250</v>
      </c>
      <c r="P1238" s="26">
        <f>N1238*O1238</f>
        <v>185937.5</v>
      </c>
      <c r="Q1238" s="23">
        <v>1</v>
      </c>
      <c r="R1238" s="23" t="s">
        <v>3824</v>
      </c>
      <c r="S1238" s="27" t="s">
        <v>3825</v>
      </c>
      <c r="T1238" s="23" t="s">
        <v>3826</v>
      </c>
      <c r="U1238" s="23" t="s">
        <v>3827</v>
      </c>
      <c r="V1238" s="24" t="s">
        <v>3828</v>
      </c>
      <c r="W1238" s="23" t="s">
        <v>48</v>
      </c>
      <c r="X1238" s="23" t="s">
        <v>49</v>
      </c>
      <c r="Y1238" s="23" t="s">
        <v>50</v>
      </c>
      <c r="Z1238" s="23">
        <v>107</v>
      </c>
      <c r="AA1238" s="28">
        <v>89.92</v>
      </c>
      <c r="AB1238" s="26">
        <v>8300</v>
      </c>
      <c r="AC1238" s="26">
        <f t="shared" ref="AC1238:AC1253" si="208">Z1238*AB1238</f>
        <v>888100</v>
      </c>
      <c r="AD1238" s="28">
        <v>8</v>
      </c>
      <c r="AE1238" s="28">
        <v>8</v>
      </c>
      <c r="AF1238" s="26">
        <f t="shared" ref="AF1238:AF1253" si="209">(AC1238*(100-AE1238))/100</f>
        <v>817052</v>
      </c>
      <c r="AG1238" s="26">
        <f>P1238+AF1238+AF1239</f>
        <v>1094621.5</v>
      </c>
      <c r="AH1238" s="26">
        <f t="shared" ref="AH1238:AH1253" si="210">(AG1238*AA1238)/100</f>
        <v>984283.65280000004</v>
      </c>
      <c r="AI1238" s="26">
        <v>10000000</v>
      </c>
      <c r="AJ1238" s="26">
        <f t="shared" si="207"/>
        <v>0</v>
      </c>
      <c r="AK1238" s="26">
        <v>0.02</v>
      </c>
      <c r="AL1238" s="26">
        <f t="shared" ref="AL1238:AL1253" si="211">ROUND(AJ1238*(AK1238/100),2)</f>
        <v>0</v>
      </c>
      <c r="AM1238" s="3" t="s">
        <v>51</v>
      </c>
    </row>
    <row r="1239" spans="1:39" x14ac:dyDescent="0.25">
      <c r="A1239" s="23"/>
      <c r="B1239" s="24"/>
      <c r="C1239" s="23"/>
      <c r="D1239" s="23"/>
      <c r="E1239" s="23"/>
      <c r="F1239" s="23"/>
      <c r="G1239" s="24"/>
      <c r="H1239" s="23"/>
      <c r="I1239" s="23"/>
      <c r="J1239" s="23"/>
      <c r="K1239" s="23"/>
      <c r="L1239" s="23"/>
      <c r="M1239" s="23"/>
      <c r="N1239" s="25"/>
      <c r="O1239" s="26"/>
      <c r="P1239" s="26"/>
      <c r="Q1239" s="23"/>
      <c r="R1239" s="23"/>
      <c r="S1239" s="27"/>
      <c r="T1239" s="23"/>
      <c r="U1239" s="23"/>
      <c r="V1239" s="24"/>
      <c r="W1239" s="23"/>
      <c r="X1239" s="23"/>
      <c r="Y1239" s="23" t="s">
        <v>54</v>
      </c>
      <c r="Z1239" s="23">
        <v>12</v>
      </c>
      <c r="AA1239" s="28">
        <v>10.08</v>
      </c>
      <c r="AB1239" s="26">
        <v>8300</v>
      </c>
      <c r="AC1239" s="26">
        <f t="shared" si="208"/>
        <v>99600</v>
      </c>
      <c r="AD1239" s="28">
        <v>8</v>
      </c>
      <c r="AE1239" s="28">
        <v>8</v>
      </c>
      <c r="AF1239" s="26">
        <f t="shared" si="209"/>
        <v>91632</v>
      </c>
      <c r="AG1239" s="26">
        <f>P1238+AF1238+AF1239</f>
        <v>1094621.5</v>
      </c>
      <c r="AH1239" s="26">
        <f t="shared" si="210"/>
        <v>110337.8472</v>
      </c>
      <c r="AI1239" s="26">
        <v>0</v>
      </c>
      <c r="AJ1239" s="26">
        <f t="shared" si="207"/>
        <v>110337.8472</v>
      </c>
      <c r="AK1239" s="26">
        <v>0.3</v>
      </c>
      <c r="AL1239" s="26">
        <f t="shared" si="211"/>
        <v>331.01</v>
      </c>
      <c r="AM1239" s="3" t="s">
        <v>1791</v>
      </c>
    </row>
    <row r="1240" spans="1:39" x14ac:dyDescent="0.25">
      <c r="A1240" s="23"/>
      <c r="B1240" s="24"/>
      <c r="C1240" s="23"/>
      <c r="D1240" s="23"/>
      <c r="E1240" s="23"/>
      <c r="F1240" s="23"/>
      <c r="G1240" s="24"/>
      <c r="H1240" s="23"/>
      <c r="I1240" s="23"/>
      <c r="J1240" s="23">
        <v>0</v>
      </c>
      <c r="K1240" s="23">
        <v>0</v>
      </c>
      <c r="L1240" s="23">
        <v>6.5</v>
      </c>
      <c r="M1240" s="23" t="s">
        <v>255</v>
      </c>
      <c r="N1240" s="25">
        <f t="shared" ref="N1240:N1253" si="212">((J1240*400)+(K1240*100))+L1240</f>
        <v>6.5</v>
      </c>
      <c r="O1240" s="26">
        <v>6250</v>
      </c>
      <c r="P1240" s="26">
        <f t="shared" ref="P1240:P1253" si="213">N1240*O1240</f>
        <v>40625</v>
      </c>
      <c r="Q1240" s="23">
        <v>1</v>
      </c>
      <c r="R1240" s="23" t="s">
        <v>3824</v>
      </c>
      <c r="S1240" s="27" t="s">
        <v>3825</v>
      </c>
      <c r="T1240" s="23" t="s">
        <v>3826</v>
      </c>
      <c r="U1240" s="23" t="s">
        <v>3827</v>
      </c>
      <c r="V1240" s="24" t="s">
        <v>3829</v>
      </c>
      <c r="W1240" s="23" t="s">
        <v>53</v>
      </c>
      <c r="X1240" s="23" t="s">
        <v>49</v>
      </c>
      <c r="Y1240" s="23" t="s">
        <v>261</v>
      </c>
      <c r="Z1240" s="23">
        <v>26</v>
      </c>
      <c r="AA1240" s="28">
        <v>100</v>
      </c>
      <c r="AB1240" s="26">
        <v>2750</v>
      </c>
      <c r="AC1240" s="26">
        <f t="shared" si="208"/>
        <v>71500</v>
      </c>
      <c r="AD1240" s="28">
        <v>8</v>
      </c>
      <c r="AE1240" s="28">
        <v>8</v>
      </c>
      <c r="AF1240" s="26">
        <f t="shared" si="209"/>
        <v>65780</v>
      </c>
      <c r="AG1240" s="26">
        <f t="shared" ref="AG1240:AG1253" si="214">P1240+AF1240</f>
        <v>106405</v>
      </c>
      <c r="AH1240" s="26">
        <f t="shared" si="210"/>
        <v>106405</v>
      </c>
      <c r="AI1240" s="26">
        <f>IF(AF1240&lt;=10000000,AF1240,10000000)</f>
        <v>65780</v>
      </c>
      <c r="AJ1240" s="26">
        <f t="shared" si="207"/>
        <v>40625</v>
      </c>
      <c r="AK1240" s="26">
        <v>0.02</v>
      </c>
      <c r="AL1240" s="26">
        <f t="shared" si="211"/>
        <v>8.1300000000000008</v>
      </c>
      <c r="AM1240" s="3" t="s">
        <v>83</v>
      </c>
    </row>
    <row r="1241" spans="1:39" x14ac:dyDescent="0.25">
      <c r="A1241" s="23"/>
      <c r="B1241" s="24"/>
      <c r="C1241" s="23"/>
      <c r="D1241" s="23"/>
      <c r="E1241" s="23"/>
      <c r="F1241" s="23"/>
      <c r="G1241" s="24"/>
      <c r="H1241" s="23"/>
      <c r="I1241" s="23"/>
      <c r="J1241" s="23">
        <v>0</v>
      </c>
      <c r="K1241" s="23">
        <v>0</v>
      </c>
      <c r="L1241" s="23">
        <v>13.5</v>
      </c>
      <c r="M1241" s="23" t="s">
        <v>76</v>
      </c>
      <c r="N1241" s="25">
        <f t="shared" si="212"/>
        <v>13.5</v>
      </c>
      <c r="O1241" s="26">
        <v>6250</v>
      </c>
      <c r="P1241" s="26">
        <f t="shared" si="213"/>
        <v>84375</v>
      </c>
      <c r="Q1241" s="23">
        <v>1</v>
      </c>
      <c r="R1241" s="23" t="s">
        <v>3830</v>
      </c>
      <c r="S1241" s="27"/>
      <c r="T1241" s="23" t="s">
        <v>3831</v>
      </c>
      <c r="U1241" s="23" t="s">
        <v>3832</v>
      </c>
      <c r="V1241" s="24" t="s">
        <v>3833</v>
      </c>
      <c r="W1241" s="23" t="s">
        <v>48</v>
      </c>
      <c r="X1241" s="23" t="s">
        <v>49</v>
      </c>
      <c r="Y1241" s="23" t="s">
        <v>81</v>
      </c>
      <c r="Z1241" s="23">
        <v>54</v>
      </c>
      <c r="AA1241" s="28">
        <v>100</v>
      </c>
      <c r="AB1241" s="26">
        <v>8300</v>
      </c>
      <c r="AC1241" s="26">
        <f t="shared" si="208"/>
        <v>448200</v>
      </c>
      <c r="AD1241" s="28">
        <v>8</v>
      </c>
      <c r="AE1241" s="28">
        <v>8</v>
      </c>
      <c r="AF1241" s="26">
        <f t="shared" si="209"/>
        <v>412344</v>
      </c>
      <c r="AG1241" s="26">
        <f t="shared" si="214"/>
        <v>496719</v>
      </c>
      <c r="AH1241" s="26">
        <f t="shared" si="210"/>
        <v>496719</v>
      </c>
      <c r="AI1241" s="26">
        <v>0</v>
      </c>
      <c r="AJ1241" s="26">
        <f t="shared" si="207"/>
        <v>496719</v>
      </c>
      <c r="AK1241" s="26">
        <v>0.02</v>
      </c>
      <c r="AL1241" s="26">
        <f t="shared" si="211"/>
        <v>99.34</v>
      </c>
      <c r="AM1241" s="3" t="s">
        <v>51</v>
      </c>
    </row>
    <row r="1242" spans="1:39" x14ac:dyDescent="0.25">
      <c r="A1242" s="23"/>
      <c r="B1242" s="24"/>
      <c r="C1242" s="23"/>
      <c r="D1242" s="23"/>
      <c r="E1242" s="23"/>
      <c r="F1242" s="23"/>
      <c r="G1242" s="24"/>
      <c r="H1242" s="23"/>
      <c r="I1242" s="23"/>
      <c r="J1242" s="23">
        <v>0</v>
      </c>
      <c r="K1242" s="23">
        <v>0</v>
      </c>
      <c r="L1242" s="23">
        <v>23.4375</v>
      </c>
      <c r="M1242" s="23" t="s">
        <v>76</v>
      </c>
      <c r="N1242" s="25">
        <f t="shared" si="212"/>
        <v>23.4375</v>
      </c>
      <c r="O1242" s="26">
        <v>6250</v>
      </c>
      <c r="P1242" s="26">
        <f t="shared" si="213"/>
        <v>146484.375</v>
      </c>
      <c r="Q1242" s="23">
        <v>1</v>
      </c>
      <c r="R1242" s="23" t="s">
        <v>3830</v>
      </c>
      <c r="S1242" s="27"/>
      <c r="T1242" s="23" t="s">
        <v>3831</v>
      </c>
      <c r="U1242" s="23" t="s">
        <v>3832</v>
      </c>
      <c r="V1242" s="24" t="s">
        <v>3834</v>
      </c>
      <c r="W1242" s="23" t="s">
        <v>1274</v>
      </c>
      <c r="X1242" s="23" t="s">
        <v>49</v>
      </c>
      <c r="Y1242" s="23" t="s">
        <v>81</v>
      </c>
      <c r="Z1242" s="23">
        <v>93.75</v>
      </c>
      <c r="AA1242" s="28">
        <v>100</v>
      </c>
      <c r="AB1242" s="26">
        <v>8200</v>
      </c>
      <c r="AC1242" s="26">
        <f t="shared" si="208"/>
        <v>768750</v>
      </c>
      <c r="AD1242" s="28">
        <v>8</v>
      </c>
      <c r="AE1242" s="28">
        <v>8</v>
      </c>
      <c r="AF1242" s="26">
        <f t="shared" si="209"/>
        <v>707250</v>
      </c>
      <c r="AG1242" s="26">
        <f t="shared" si="214"/>
        <v>853734.375</v>
      </c>
      <c r="AH1242" s="26">
        <f t="shared" si="210"/>
        <v>853734.375</v>
      </c>
      <c r="AI1242" s="26">
        <v>0</v>
      </c>
      <c r="AJ1242" s="26">
        <f t="shared" si="207"/>
        <v>853734.375</v>
      </c>
      <c r="AK1242" s="26">
        <v>0.02</v>
      </c>
      <c r="AL1242" s="26">
        <f t="shared" si="211"/>
        <v>170.75</v>
      </c>
      <c r="AM1242" s="3" t="s">
        <v>401</v>
      </c>
    </row>
    <row r="1243" spans="1:39" x14ac:dyDescent="0.25">
      <c r="A1243" s="23"/>
      <c r="B1243" s="24"/>
      <c r="C1243" s="23"/>
      <c r="D1243" s="23"/>
      <c r="E1243" s="23"/>
      <c r="F1243" s="23"/>
      <c r="G1243" s="24"/>
      <c r="H1243" s="23"/>
      <c r="I1243" s="23"/>
      <c r="J1243" s="23">
        <v>0</v>
      </c>
      <c r="K1243" s="23">
        <v>0</v>
      </c>
      <c r="L1243" s="23">
        <v>39.375</v>
      </c>
      <c r="M1243" s="23" t="s">
        <v>76</v>
      </c>
      <c r="N1243" s="25">
        <f t="shared" si="212"/>
        <v>39.375</v>
      </c>
      <c r="O1243" s="26">
        <v>6250</v>
      </c>
      <c r="P1243" s="26">
        <f t="shared" si="213"/>
        <v>246093.75</v>
      </c>
      <c r="Q1243" s="23">
        <v>1</v>
      </c>
      <c r="R1243" s="23" t="s">
        <v>3830</v>
      </c>
      <c r="S1243" s="27"/>
      <c r="T1243" s="23" t="s">
        <v>3831</v>
      </c>
      <c r="U1243" s="23" t="s">
        <v>3832</v>
      </c>
      <c r="V1243" s="24" t="s">
        <v>3835</v>
      </c>
      <c r="W1243" s="23" t="s">
        <v>1274</v>
      </c>
      <c r="X1243" s="23" t="s">
        <v>49</v>
      </c>
      <c r="Y1243" s="23" t="s">
        <v>81</v>
      </c>
      <c r="Z1243" s="23">
        <v>157.5</v>
      </c>
      <c r="AA1243" s="28">
        <v>100</v>
      </c>
      <c r="AB1243" s="26">
        <v>8200</v>
      </c>
      <c r="AC1243" s="26">
        <f t="shared" si="208"/>
        <v>1291500</v>
      </c>
      <c r="AD1243" s="28">
        <v>8</v>
      </c>
      <c r="AE1243" s="28">
        <v>8</v>
      </c>
      <c r="AF1243" s="26">
        <f t="shared" si="209"/>
        <v>1188180</v>
      </c>
      <c r="AG1243" s="26">
        <f t="shared" si="214"/>
        <v>1434273.75</v>
      </c>
      <c r="AH1243" s="26">
        <f t="shared" si="210"/>
        <v>1434273.75</v>
      </c>
      <c r="AI1243" s="26">
        <v>0</v>
      </c>
      <c r="AJ1243" s="26">
        <f t="shared" si="207"/>
        <v>1434273.75</v>
      </c>
      <c r="AK1243" s="26">
        <v>0.02</v>
      </c>
      <c r="AL1243" s="26">
        <f t="shared" si="211"/>
        <v>286.85000000000002</v>
      </c>
      <c r="AM1243" s="3" t="s">
        <v>401</v>
      </c>
    </row>
    <row r="1244" spans="1:39" x14ac:dyDescent="0.25">
      <c r="A1244" s="23"/>
      <c r="B1244" s="24"/>
      <c r="C1244" s="23"/>
      <c r="D1244" s="23"/>
      <c r="E1244" s="23"/>
      <c r="F1244" s="23"/>
      <c r="G1244" s="24"/>
      <c r="H1244" s="23"/>
      <c r="I1244" s="23"/>
      <c r="J1244" s="23">
        <v>0</v>
      </c>
      <c r="K1244" s="23">
        <v>0</v>
      </c>
      <c r="L1244" s="23">
        <v>5.5</v>
      </c>
      <c r="M1244" s="23" t="s">
        <v>76</v>
      </c>
      <c r="N1244" s="25">
        <f t="shared" si="212"/>
        <v>5.5</v>
      </c>
      <c r="O1244" s="26">
        <v>6250</v>
      </c>
      <c r="P1244" s="26">
        <f t="shared" si="213"/>
        <v>34375</v>
      </c>
      <c r="Q1244" s="23">
        <v>1</v>
      </c>
      <c r="R1244" s="23" t="s">
        <v>3824</v>
      </c>
      <c r="S1244" s="27" t="s">
        <v>3825</v>
      </c>
      <c r="T1244" s="23" t="s">
        <v>3826</v>
      </c>
      <c r="U1244" s="23" t="s">
        <v>3827</v>
      </c>
      <c r="V1244" s="24" t="s">
        <v>3836</v>
      </c>
      <c r="W1244" s="23" t="s">
        <v>1274</v>
      </c>
      <c r="X1244" s="23" t="s">
        <v>49</v>
      </c>
      <c r="Y1244" s="23" t="s">
        <v>81</v>
      </c>
      <c r="Z1244" s="23">
        <v>22</v>
      </c>
      <c r="AA1244" s="28">
        <v>100</v>
      </c>
      <c r="AB1244" s="26">
        <v>8200</v>
      </c>
      <c r="AC1244" s="26">
        <f t="shared" si="208"/>
        <v>180400</v>
      </c>
      <c r="AD1244" s="28">
        <v>8</v>
      </c>
      <c r="AE1244" s="28">
        <v>8</v>
      </c>
      <c r="AF1244" s="26">
        <f t="shared" si="209"/>
        <v>165968</v>
      </c>
      <c r="AG1244" s="26">
        <f t="shared" si="214"/>
        <v>200343</v>
      </c>
      <c r="AH1244" s="26">
        <f t="shared" si="210"/>
        <v>200343</v>
      </c>
      <c r="AI1244" s="26">
        <v>0</v>
      </c>
      <c r="AJ1244" s="26">
        <f t="shared" si="207"/>
        <v>200343</v>
      </c>
      <c r="AK1244" s="26">
        <v>0.02</v>
      </c>
      <c r="AL1244" s="26">
        <f t="shared" si="211"/>
        <v>40.07</v>
      </c>
      <c r="AM1244" s="3" t="s">
        <v>401</v>
      </c>
    </row>
    <row r="1245" spans="1:39" x14ac:dyDescent="0.25">
      <c r="A1245" s="23"/>
      <c r="B1245" s="24"/>
      <c r="C1245" s="23"/>
      <c r="D1245" s="23"/>
      <c r="E1245" s="23"/>
      <c r="F1245" s="23"/>
      <c r="G1245" s="24"/>
      <c r="H1245" s="23"/>
      <c r="I1245" s="23"/>
      <c r="J1245" s="23">
        <v>0</v>
      </c>
      <c r="K1245" s="23">
        <v>0</v>
      </c>
      <c r="L1245" s="23">
        <v>4</v>
      </c>
      <c r="M1245" s="23" t="s">
        <v>76</v>
      </c>
      <c r="N1245" s="25">
        <f t="shared" si="212"/>
        <v>4</v>
      </c>
      <c r="O1245" s="26">
        <v>6250</v>
      </c>
      <c r="P1245" s="26">
        <f t="shared" si="213"/>
        <v>25000</v>
      </c>
      <c r="Q1245" s="23">
        <v>1</v>
      </c>
      <c r="R1245" s="23" t="s">
        <v>3824</v>
      </c>
      <c r="S1245" s="27" t="s">
        <v>3825</v>
      </c>
      <c r="T1245" s="23" t="s">
        <v>3826</v>
      </c>
      <c r="U1245" s="23" t="s">
        <v>3827</v>
      </c>
      <c r="V1245" s="24" t="s">
        <v>3837</v>
      </c>
      <c r="W1245" s="23" t="s">
        <v>53</v>
      </c>
      <c r="X1245" s="23" t="s">
        <v>49</v>
      </c>
      <c r="Y1245" s="23" t="s">
        <v>81</v>
      </c>
      <c r="Z1245" s="23">
        <v>16</v>
      </c>
      <c r="AA1245" s="28">
        <v>100</v>
      </c>
      <c r="AB1245" s="26">
        <v>2750</v>
      </c>
      <c r="AC1245" s="26">
        <f t="shared" si="208"/>
        <v>44000</v>
      </c>
      <c r="AD1245" s="28">
        <v>8</v>
      </c>
      <c r="AE1245" s="28">
        <v>8</v>
      </c>
      <c r="AF1245" s="26">
        <f t="shared" si="209"/>
        <v>40480</v>
      </c>
      <c r="AG1245" s="26">
        <f t="shared" si="214"/>
        <v>65480</v>
      </c>
      <c r="AH1245" s="26">
        <f t="shared" si="210"/>
        <v>65480</v>
      </c>
      <c r="AI1245" s="26">
        <v>0</v>
      </c>
      <c r="AJ1245" s="26">
        <f t="shared" si="207"/>
        <v>65480</v>
      </c>
      <c r="AK1245" s="26">
        <v>0.02</v>
      </c>
      <c r="AL1245" s="26">
        <f t="shared" si="211"/>
        <v>13.1</v>
      </c>
      <c r="AM1245" s="3" t="s">
        <v>83</v>
      </c>
    </row>
    <row r="1246" spans="1:39" x14ac:dyDescent="0.25">
      <c r="A1246" s="23"/>
      <c r="B1246" s="24"/>
      <c r="C1246" s="23"/>
      <c r="D1246" s="23"/>
      <c r="E1246" s="23"/>
      <c r="F1246" s="23"/>
      <c r="G1246" s="24"/>
      <c r="H1246" s="23"/>
      <c r="I1246" s="23"/>
      <c r="J1246" s="23">
        <v>0</v>
      </c>
      <c r="K1246" s="23">
        <v>0</v>
      </c>
      <c r="L1246" s="23">
        <v>16</v>
      </c>
      <c r="M1246" s="23" t="s">
        <v>75</v>
      </c>
      <c r="N1246" s="25">
        <f t="shared" si="212"/>
        <v>16</v>
      </c>
      <c r="O1246" s="26">
        <v>6250</v>
      </c>
      <c r="P1246" s="26">
        <f t="shared" si="213"/>
        <v>100000</v>
      </c>
      <c r="Q1246" s="23">
        <v>1</v>
      </c>
      <c r="R1246" s="23" t="s">
        <v>3824</v>
      </c>
      <c r="S1246" s="27" t="s">
        <v>3825</v>
      </c>
      <c r="T1246" s="23" t="s">
        <v>3826</v>
      </c>
      <c r="U1246" s="23" t="s">
        <v>3827</v>
      </c>
      <c r="V1246" s="24" t="s">
        <v>3838</v>
      </c>
      <c r="W1246" s="23" t="s">
        <v>1174</v>
      </c>
      <c r="X1246" s="23" t="s">
        <v>49</v>
      </c>
      <c r="Y1246" s="23" t="s">
        <v>571</v>
      </c>
      <c r="Z1246" s="23">
        <v>64</v>
      </c>
      <c r="AA1246" s="28">
        <v>100</v>
      </c>
      <c r="AB1246" s="26">
        <v>2250</v>
      </c>
      <c r="AC1246" s="26">
        <f t="shared" si="208"/>
        <v>144000</v>
      </c>
      <c r="AD1246" s="28">
        <v>8</v>
      </c>
      <c r="AE1246" s="28">
        <v>8</v>
      </c>
      <c r="AF1246" s="26">
        <f t="shared" si="209"/>
        <v>132480</v>
      </c>
      <c r="AG1246" s="26">
        <f t="shared" si="214"/>
        <v>232480</v>
      </c>
      <c r="AH1246" s="26">
        <f t="shared" si="210"/>
        <v>232480</v>
      </c>
      <c r="AI1246" s="26">
        <v>50000000</v>
      </c>
      <c r="AJ1246" s="26">
        <f t="shared" si="207"/>
        <v>0</v>
      </c>
      <c r="AK1246" s="26">
        <v>0.01</v>
      </c>
      <c r="AL1246" s="26">
        <f t="shared" si="211"/>
        <v>0</v>
      </c>
      <c r="AM1246" s="3" t="s">
        <v>1626</v>
      </c>
    </row>
    <row r="1247" spans="1:39" x14ac:dyDescent="0.25">
      <c r="A1247" s="23"/>
      <c r="B1247" s="24"/>
      <c r="C1247" s="23"/>
      <c r="D1247" s="23"/>
      <c r="E1247" s="23"/>
      <c r="F1247" s="23"/>
      <c r="G1247" s="24"/>
      <c r="H1247" s="23"/>
      <c r="I1247" s="23"/>
      <c r="J1247" s="23">
        <v>0</v>
      </c>
      <c r="K1247" s="23">
        <v>0</v>
      </c>
      <c r="L1247" s="23">
        <v>12.5</v>
      </c>
      <c r="M1247" s="23" t="s">
        <v>75</v>
      </c>
      <c r="N1247" s="25">
        <f t="shared" si="212"/>
        <v>12.5</v>
      </c>
      <c r="O1247" s="26">
        <v>6250</v>
      </c>
      <c r="P1247" s="26">
        <f t="shared" si="213"/>
        <v>78125</v>
      </c>
      <c r="Q1247" s="23">
        <v>1</v>
      </c>
      <c r="R1247" s="23" t="s">
        <v>3824</v>
      </c>
      <c r="S1247" s="27" t="s">
        <v>3825</v>
      </c>
      <c r="T1247" s="23" t="s">
        <v>3826</v>
      </c>
      <c r="U1247" s="23" t="s">
        <v>3827</v>
      </c>
      <c r="V1247" s="24" t="s">
        <v>3839</v>
      </c>
      <c r="W1247" s="23" t="s">
        <v>48</v>
      </c>
      <c r="X1247" s="23" t="s">
        <v>49</v>
      </c>
      <c r="Y1247" s="23" t="s">
        <v>571</v>
      </c>
      <c r="Z1247" s="23">
        <v>50</v>
      </c>
      <c r="AA1247" s="28">
        <v>100</v>
      </c>
      <c r="AB1247" s="26">
        <v>8300</v>
      </c>
      <c r="AC1247" s="26">
        <f t="shared" si="208"/>
        <v>415000</v>
      </c>
      <c r="AD1247" s="28">
        <v>5</v>
      </c>
      <c r="AE1247" s="28">
        <v>5</v>
      </c>
      <c r="AF1247" s="26">
        <f t="shared" si="209"/>
        <v>394250</v>
      </c>
      <c r="AG1247" s="26">
        <f t="shared" si="214"/>
        <v>472375</v>
      </c>
      <c r="AH1247" s="26">
        <f t="shared" si="210"/>
        <v>472375</v>
      </c>
      <c r="AI1247" s="26">
        <v>50000000</v>
      </c>
      <c r="AJ1247" s="26">
        <f t="shared" si="207"/>
        <v>0</v>
      </c>
      <c r="AK1247" s="26">
        <v>0.01</v>
      </c>
      <c r="AL1247" s="26">
        <f t="shared" si="211"/>
        <v>0</v>
      </c>
      <c r="AM1247" s="3" t="s">
        <v>1626</v>
      </c>
    </row>
    <row r="1248" spans="1:39" x14ac:dyDescent="0.25">
      <c r="A1248" s="23"/>
      <c r="B1248" s="24"/>
      <c r="C1248" s="23"/>
      <c r="D1248" s="23"/>
      <c r="E1248" s="23"/>
      <c r="F1248" s="23"/>
      <c r="G1248" s="24"/>
      <c r="H1248" s="23"/>
      <c r="I1248" s="23"/>
      <c r="J1248" s="23">
        <v>0</v>
      </c>
      <c r="K1248" s="23">
        <v>0</v>
      </c>
      <c r="L1248" s="23">
        <v>11.8125</v>
      </c>
      <c r="M1248" s="23" t="s">
        <v>76</v>
      </c>
      <c r="N1248" s="25">
        <f t="shared" si="212"/>
        <v>11.8125</v>
      </c>
      <c r="O1248" s="26">
        <v>6250</v>
      </c>
      <c r="P1248" s="26">
        <f t="shared" si="213"/>
        <v>73828.125</v>
      </c>
      <c r="Q1248" s="23">
        <v>1</v>
      </c>
      <c r="R1248" s="23" t="s">
        <v>3830</v>
      </c>
      <c r="S1248" s="27"/>
      <c r="T1248" s="23" t="s">
        <v>3831</v>
      </c>
      <c r="U1248" s="23" t="s">
        <v>3832</v>
      </c>
      <c r="V1248" s="24" t="s">
        <v>3840</v>
      </c>
      <c r="W1248" s="23" t="s">
        <v>1274</v>
      </c>
      <c r="X1248" s="23" t="s">
        <v>49</v>
      </c>
      <c r="Y1248" s="23" t="s">
        <v>81</v>
      </c>
      <c r="Z1248" s="23">
        <v>47.25</v>
      </c>
      <c r="AA1248" s="28">
        <v>100</v>
      </c>
      <c r="AB1248" s="26">
        <v>8200</v>
      </c>
      <c r="AC1248" s="26">
        <f t="shared" si="208"/>
        <v>387450</v>
      </c>
      <c r="AD1248" s="28">
        <v>8</v>
      </c>
      <c r="AE1248" s="28">
        <v>8</v>
      </c>
      <c r="AF1248" s="26">
        <f t="shared" si="209"/>
        <v>356454</v>
      </c>
      <c r="AG1248" s="26">
        <f t="shared" si="214"/>
        <v>430282.125</v>
      </c>
      <c r="AH1248" s="26">
        <f t="shared" si="210"/>
        <v>430282.125</v>
      </c>
      <c r="AI1248" s="26">
        <v>0</v>
      </c>
      <c r="AJ1248" s="26">
        <f t="shared" si="207"/>
        <v>430282.125</v>
      </c>
      <c r="AK1248" s="26">
        <v>0.02</v>
      </c>
      <c r="AL1248" s="26">
        <f t="shared" si="211"/>
        <v>86.06</v>
      </c>
      <c r="AM1248" s="3" t="s">
        <v>401</v>
      </c>
    </row>
    <row r="1249" spans="1:39" x14ac:dyDescent="0.25">
      <c r="A1249" s="23"/>
      <c r="B1249" s="24"/>
      <c r="C1249" s="23"/>
      <c r="D1249" s="23"/>
      <c r="E1249" s="23"/>
      <c r="F1249" s="23"/>
      <c r="G1249" s="24"/>
      <c r="H1249" s="23"/>
      <c r="I1249" s="23"/>
      <c r="J1249" s="23">
        <v>0</v>
      </c>
      <c r="K1249" s="23">
        <v>0</v>
      </c>
      <c r="L1249" s="23">
        <v>6.375</v>
      </c>
      <c r="M1249" s="23" t="s">
        <v>76</v>
      </c>
      <c r="N1249" s="25">
        <f t="shared" si="212"/>
        <v>6.375</v>
      </c>
      <c r="O1249" s="26">
        <v>6250</v>
      </c>
      <c r="P1249" s="26">
        <f t="shared" si="213"/>
        <v>39843.75</v>
      </c>
      <c r="Q1249" s="23">
        <v>1</v>
      </c>
      <c r="R1249" s="23" t="s">
        <v>3830</v>
      </c>
      <c r="S1249" s="27"/>
      <c r="T1249" s="23" t="s">
        <v>3831</v>
      </c>
      <c r="U1249" s="23" t="s">
        <v>3832</v>
      </c>
      <c r="V1249" s="24" t="s">
        <v>3841</v>
      </c>
      <c r="W1249" s="23" t="s">
        <v>1274</v>
      </c>
      <c r="X1249" s="23" t="s">
        <v>49</v>
      </c>
      <c r="Y1249" s="23" t="s">
        <v>81</v>
      </c>
      <c r="Z1249" s="23">
        <v>25.5</v>
      </c>
      <c r="AA1249" s="28">
        <v>100</v>
      </c>
      <c r="AB1249" s="26">
        <v>8200</v>
      </c>
      <c r="AC1249" s="26">
        <f t="shared" si="208"/>
        <v>209100</v>
      </c>
      <c r="AD1249" s="28">
        <v>8</v>
      </c>
      <c r="AE1249" s="28">
        <v>8</v>
      </c>
      <c r="AF1249" s="26">
        <f t="shared" si="209"/>
        <v>192372</v>
      </c>
      <c r="AG1249" s="26">
        <f t="shared" si="214"/>
        <v>232215.75</v>
      </c>
      <c r="AH1249" s="26">
        <f t="shared" si="210"/>
        <v>232215.75</v>
      </c>
      <c r="AI1249" s="26">
        <v>0</v>
      </c>
      <c r="AJ1249" s="26">
        <f t="shared" si="207"/>
        <v>232215.75</v>
      </c>
      <c r="AK1249" s="26">
        <v>0.02</v>
      </c>
      <c r="AL1249" s="26">
        <f t="shared" si="211"/>
        <v>46.44</v>
      </c>
      <c r="AM1249" s="3" t="s">
        <v>401</v>
      </c>
    </row>
    <row r="1250" spans="1:39" x14ac:dyDescent="0.25">
      <c r="A1250" s="23"/>
      <c r="B1250" s="24"/>
      <c r="C1250" s="23"/>
      <c r="D1250" s="23"/>
      <c r="E1250" s="23"/>
      <c r="F1250" s="23"/>
      <c r="G1250" s="24"/>
      <c r="H1250" s="23"/>
      <c r="I1250" s="23"/>
      <c r="J1250" s="23">
        <v>0</v>
      </c>
      <c r="K1250" s="23">
        <v>0</v>
      </c>
      <c r="L1250" s="23">
        <v>4.8125</v>
      </c>
      <c r="M1250" s="23" t="s">
        <v>76</v>
      </c>
      <c r="N1250" s="25">
        <f t="shared" si="212"/>
        <v>4.8125</v>
      </c>
      <c r="O1250" s="26">
        <v>6250</v>
      </c>
      <c r="P1250" s="26">
        <f t="shared" si="213"/>
        <v>30078.125</v>
      </c>
      <c r="Q1250" s="23">
        <v>1</v>
      </c>
      <c r="R1250" s="23" t="s">
        <v>3830</v>
      </c>
      <c r="S1250" s="27"/>
      <c r="T1250" s="23" t="s">
        <v>3831</v>
      </c>
      <c r="U1250" s="23" t="s">
        <v>3832</v>
      </c>
      <c r="V1250" s="24" t="s">
        <v>3842</v>
      </c>
      <c r="W1250" s="23" t="s">
        <v>53</v>
      </c>
      <c r="X1250" s="23" t="s">
        <v>49</v>
      </c>
      <c r="Y1250" s="23" t="s">
        <v>81</v>
      </c>
      <c r="Z1250" s="23">
        <v>19.25</v>
      </c>
      <c r="AA1250" s="28">
        <v>100</v>
      </c>
      <c r="AB1250" s="26">
        <v>2750</v>
      </c>
      <c r="AC1250" s="26">
        <f t="shared" si="208"/>
        <v>52937.5</v>
      </c>
      <c r="AD1250" s="28">
        <v>8</v>
      </c>
      <c r="AE1250" s="28">
        <v>8</v>
      </c>
      <c r="AF1250" s="26">
        <f t="shared" si="209"/>
        <v>48702.5</v>
      </c>
      <c r="AG1250" s="26">
        <f t="shared" si="214"/>
        <v>78780.625</v>
      </c>
      <c r="AH1250" s="26">
        <f t="shared" si="210"/>
        <v>78780.625</v>
      </c>
      <c r="AI1250" s="26">
        <v>0</v>
      </c>
      <c r="AJ1250" s="26">
        <f t="shared" si="207"/>
        <v>78780.625</v>
      </c>
      <c r="AK1250" s="26">
        <v>0.02</v>
      </c>
      <c r="AL1250" s="26">
        <f t="shared" si="211"/>
        <v>15.76</v>
      </c>
      <c r="AM1250" s="3" t="s">
        <v>83</v>
      </c>
    </row>
    <row r="1251" spans="1:39" x14ac:dyDescent="0.25">
      <c r="A1251" s="23"/>
      <c r="B1251" s="24"/>
      <c r="C1251" s="23"/>
      <c r="D1251" s="23"/>
      <c r="E1251" s="23"/>
      <c r="F1251" s="23"/>
      <c r="G1251" s="24"/>
      <c r="H1251" s="23"/>
      <c r="I1251" s="23"/>
      <c r="J1251" s="23">
        <v>0</v>
      </c>
      <c r="K1251" s="23">
        <v>0</v>
      </c>
      <c r="L1251" s="23">
        <v>18.5625</v>
      </c>
      <c r="M1251" s="23" t="s">
        <v>76</v>
      </c>
      <c r="N1251" s="25">
        <f t="shared" si="212"/>
        <v>18.5625</v>
      </c>
      <c r="O1251" s="26">
        <v>6250</v>
      </c>
      <c r="P1251" s="26">
        <f t="shared" si="213"/>
        <v>116015.625</v>
      </c>
      <c r="Q1251" s="23">
        <v>1</v>
      </c>
      <c r="R1251" s="23" t="s">
        <v>3830</v>
      </c>
      <c r="S1251" s="27"/>
      <c r="T1251" s="23" t="s">
        <v>3831</v>
      </c>
      <c r="U1251" s="23" t="s">
        <v>3832</v>
      </c>
      <c r="V1251" s="24" t="s">
        <v>3843</v>
      </c>
      <c r="W1251" s="23" t="s">
        <v>1274</v>
      </c>
      <c r="X1251" s="23" t="s">
        <v>49</v>
      </c>
      <c r="Y1251" s="23" t="s">
        <v>81</v>
      </c>
      <c r="Z1251" s="23">
        <v>74.25</v>
      </c>
      <c r="AA1251" s="28">
        <v>100</v>
      </c>
      <c r="AB1251" s="26">
        <v>8200</v>
      </c>
      <c r="AC1251" s="26">
        <f t="shared" si="208"/>
        <v>608850</v>
      </c>
      <c r="AD1251" s="28">
        <v>8</v>
      </c>
      <c r="AE1251" s="28">
        <v>8</v>
      </c>
      <c r="AF1251" s="26">
        <f t="shared" si="209"/>
        <v>560142</v>
      </c>
      <c r="AG1251" s="26">
        <f t="shared" si="214"/>
        <v>676157.625</v>
      </c>
      <c r="AH1251" s="26">
        <f t="shared" si="210"/>
        <v>676157.625</v>
      </c>
      <c r="AI1251" s="26">
        <v>0</v>
      </c>
      <c r="AJ1251" s="26">
        <f t="shared" si="207"/>
        <v>676157.625</v>
      </c>
      <c r="AK1251" s="26">
        <v>0.02</v>
      </c>
      <c r="AL1251" s="26">
        <f t="shared" si="211"/>
        <v>135.22999999999999</v>
      </c>
      <c r="AM1251" s="3" t="s">
        <v>401</v>
      </c>
    </row>
    <row r="1252" spans="1:39" x14ac:dyDescent="0.25">
      <c r="A1252" s="23"/>
      <c r="B1252" s="24"/>
      <c r="C1252" s="23"/>
      <c r="D1252" s="23"/>
      <c r="E1252" s="23"/>
      <c r="F1252" s="23"/>
      <c r="G1252" s="24"/>
      <c r="H1252" s="23"/>
      <c r="I1252" s="23"/>
      <c r="J1252" s="23">
        <v>0</v>
      </c>
      <c r="K1252" s="23">
        <v>0</v>
      </c>
      <c r="L1252" s="23">
        <v>30.25</v>
      </c>
      <c r="M1252" s="23" t="s">
        <v>76</v>
      </c>
      <c r="N1252" s="25">
        <f t="shared" si="212"/>
        <v>30.25</v>
      </c>
      <c r="O1252" s="26">
        <v>6250</v>
      </c>
      <c r="P1252" s="26">
        <f t="shared" si="213"/>
        <v>189062.5</v>
      </c>
      <c r="Q1252" s="23">
        <v>1</v>
      </c>
      <c r="R1252" s="23" t="s">
        <v>3830</v>
      </c>
      <c r="S1252" s="27"/>
      <c r="T1252" s="23" t="s">
        <v>3831</v>
      </c>
      <c r="U1252" s="23" t="s">
        <v>3832</v>
      </c>
      <c r="V1252" s="24" t="s">
        <v>3844</v>
      </c>
      <c r="W1252" s="23" t="s">
        <v>1274</v>
      </c>
      <c r="X1252" s="23" t="s">
        <v>49</v>
      </c>
      <c r="Y1252" s="23" t="s">
        <v>81</v>
      </c>
      <c r="Z1252" s="23">
        <v>121</v>
      </c>
      <c r="AA1252" s="28">
        <v>100</v>
      </c>
      <c r="AB1252" s="26">
        <v>8200</v>
      </c>
      <c r="AC1252" s="26">
        <f t="shared" si="208"/>
        <v>992200</v>
      </c>
      <c r="AD1252" s="28">
        <v>8</v>
      </c>
      <c r="AE1252" s="28">
        <v>8</v>
      </c>
      <c r="AF1252" s="26">
        <f t="shared" si="209"/>
        <v>912824</v>
      </c>
      <c r="AG1252" s="26">
        <f t="shared" si="214"/>
        <v>1101886.5</v>
      </c>
      <c r="AH1252" s="26">
        <f t="shared" si="210"/>
        <v>1101886.5</v>
      </c>
      <c r="AI1252" s="26">
        <v>0</v>
      </c>
      <c r="AJ1252" s="26">
        <f t="shared" si="207"/>
        <v>1101886.5</v>
      </c>
      <c r="AK1252" s="26">
        <v>0.02</v>
      </c>
      <c r="AL1252" s="26">
        <f t="shared" si="211"/>
        <v>220.38</v>
      </c>
      <c r="AM1252" s="3" t="s">
        <v>401</v>
      </c>
    </row>
    <row r="1253" spans="1:39" x14ac:dyDescent="0.25">
      <c r="A1253" s="23"/>
      <c r="B1253" s="24"/>
      <c r="C1253" s="23"/>
      <c r="D1253" s="23"/>
      <c r="E1253" s="23"/>
      <c r="F1253" s="23"/>
      <c r="G1253" s="24"/>
      <c r="H1253" s="23"/>
      <c r="I1253" s="23"/>
      <c r="J1253" s="23">
        <v>0</v>
      </c>
      <c r="K1253" s="23">
        <v>0</v>
      </c>
      <c r="L1253" s="23">
        <v>4</v>
      </c>
      <c r="M1253" s="23" t="s">
        <v>91</v>
      </c>
      <c r="N1253" s="25">
        <f t="shared" si="212"/>
        <v>4</v>
      </c>
      <c r="O1253" s="26">
        <v>6250</v>
      </c>
      <c r="P1253" s="26">
        <f t="shared" si="213"/>
        <v>25000</v>
      </c>
      <c r="Q1253" s="23">
        <v>1</v>
      </c>
      <c r="R1253" s="23" t="s">
        <v>3824</v>
      </c>
      <c r="S1253" s="27" t="s">
        <v>3825</v>
      </c>
      <c r="T1253" s="23" t="s">
        <v>3826</v>
      </c>
      <c r="U1253" s="23" t="s">
        <v>3827</v>
      </c>
      <c r="V1253" s="24" t="s">
        <v>3845</v>
      </c>
      <c r="W1253" s="23" t="s">
        <v>2461</v>
      </c>
      <c r="X1253" s="23" t="s">
        <v>49</v>
      </c>
      <c r="Y1253" s="23" t="s">
        <v>54</v>
      </c>
      <c r="Z1253" s="23">
        <v>16</v>
      </c>
      <c r="AA1253" s="28">
        <v>100</v>
      </c>
      <c r="AB1253" s="26">
        <v>5700</v>
      </c>
      <c r="AC1253" s="26">
        <f t="shared" si="208"/>
        <v>91200</v>
      </c>
      <c r="AD1253" s="28">
        <v>8</v>
      </c>
      <c r="AE1253" s="28">
        <v>8</v>
      </c>
      <c r="AF1253" s="26">
        <f t="shared" si="209"/>
        <v>83904</v>
      </c>
      <c r="AG1253" s="26">
        <f t="shared" si="214"/>
        <v>108904</v>
      </c>
      <c r="AH1253" s="26">
        <f t="shared" si="210"/>
        <v>108904</v>
      </c>
      <c r="AI1253" s="26">
        <v>0</v>
      </c>
      <c r="AJ1253" s="26">
        <f t="shared" si="207"/>
        <v>108904</v>
      </c>
      <c r="AK1253" s="26">
        <v>0.3</v>
      </c>
      <c r="AL1253" s="26">
        <f t="shared" si="211"/>
        <v>326.70999999999998</v>
      </c>
      <c r="AM1253" s="3" t="s">
        <v>3846</v>
      </c>
    </row>
    <row r="1254" spans="1:39" x14ac:dyDescent="0.25">
      <c r="A1254" s="23"/>
      <c r="B1254" s="24"/>
      <c r="C1254" s="23"/>
      <c r="D1254" s="23"/>
      <c r="E1254" s="23"/>
      <c r="F1254" s="23"/>
      <c r="G1254" s="24"/>
      <c r="H1254" s="23"/>
      <c r="I1254" s="23"/>
      <c r="J1254" s="23"/>
      <c r="K1254" s="23"/>
      <c r="L1254" s="23"/>
      <c r="M1254" s="23"/>
      <c r="N1254" s="25"/>
      <c r="O1254" s="26"/>
      <c r="P1254" s="26"/>
      <c r="Q1254" s="23"/>
      <c r="R1254" s="23"/>
      <c r="S1254" s="27"/>
      <c r="T1254" s="23"/>
      <c r="U1254" s="23"/>
      <c r="V1254" s="24"/>
      <c r="W1254" s="23"/>
      <c r="X1254" s="23"/>
      <c r="Y1254" s="23"/>
      <c r="Z1254" s="23"/>
      <c r="AA1254" s="28"/>
      <c r="AB1254" s="26"/>
      <c r="AC1254" s="26"/>
      <c r="AD1254" s="28"/>
      <c r="AE1254" s="28"/>
      <c r="AF1254" s="26"/>
      <c r="AG1254" s="26" t="s">
        <v>60</v>
      </c>
      <c r="AH1254" s="26">
        <f>SUM(AH1237:AH1253)</f>
        <v>12332314.5</v>
      </c>
      <c r="AI1254" s="26"/>
      <c r="AJ1254" s="26">
        <f>SUM(AJ1237:AJ1253)</f>
        <v>10577395.847199999</v>
      </c>
      <c r="AK1254" s="26"/>
      <c r="AL1254" s="26">
        <f>SUM(AL1237:AL1253)</f>
        <v>16022.798749999998</v>
      </c>
    </row>
    <row r="1255" spans="1:39" x14ac:dyDescent="0.25">
      <c r="A1255" s="23" t="s">
        <v>3847</v>
      </c>
      <c r="B1255" s="24" t="s">
        <v>3848</v>
      </c>
      <c r="C1255" s="23" t="s">
        <v>3849</v>
      </c>
      <c r="D1255" s="23" t="s">
        <v>3850</v>
      </c>
      <c r="E1255" s="23">
        <v>483</v>
      </c>
      <c r="F1255" s="23" t="s">
        <v>3851</v>
      </c>
      <c r="G1255" s="24" t="s">
        <v>3852</v>
      </c>
      <c r="H1255" s="23" t="s">
        <v>43</v>
      </c>
      <c r="I1255" s="23" t="s">
        <v>3853</v>
      </c>
      <c r="J1255" s="23">
        <v>0</v>
      </c>
      <c r="K1255" s="23">
        <v>0</v>
      </c>
      <c r="L1255" s="23">
        <v>81</v>
      </c>
      <c r="M1255" s="23" t="s">
        <v>59</v>
      </c>
      <c r="N1255" s="25">
        <f>((J1255*400)+(K1255*100))+L1255</f>
        <v>81</v>
      </c>
      <c r="O1255" s="26">
        <v>3000</v>
      </c>
      <c r="P1255" s="26">
        <f>N1255*O1255</f>
        <v>243000</v>
      </c>
      <c r="Q1255" s="23">
        <v>1</v>
      </c>
      <c r="R1255" s="23" t="s">
        <v>3847</v>
      </c>
      <c r="S1255" s="27" t="s">
        <v>3848</v>
      </c>
      <c r="T1255" s="23" t="s">
        <v>3849</v>
      </c>
      <c r="U1255" s="23" t="s">
        <v>3854</v>
      </c>
      <c r="V1255" s="24" t="s">
        <v>3855</v>
      </c>
      <c r="W1255" s="23" t="s">
        <v>48</v>
      </c>
      <c r="X1255" s="23" t="s">
        <v>49</v>
      </c>
      <c r="Y1255" s="23" t="s">
        <v>50</v>
      </c>
      <c r="Z1255" s="23">
        <v>120</v>
      </c>
      <c r="AA1255" s="28">
        <v>100</v>
      </c>
      <c r="AB1255" s="26">
        <v>8300</v>
      </c>
      <c r="AC1255" s="26">
        <f>Z1255*AB1255</f>
        <v>996000</v>
      </c>
      <c r="AD1255" s="28">
        <v>12</v>
      </c>
      <c r="AE1255" s="28">
        <v>14</v>
      </c>
      <c r="AF1255" s="26">
        <f>(AC1255*(100-AE1255))/100</f>
        <v>856560</v>
      </c>
      <c r="AG1255" s="26">
        <f>P1255+AF1255</f>
        <v>1099560</v>
      </c>
      <c r="AH1255" s="26">
        <f>(AG1255*AA1255)/100</f>
        <v>1099560</v>
      </c>
      <c r="AI1255" s="26">
        <v>50000000</v>
      </c>
      <c r="AJ1255" s="26">
        <f>IF((AI1255-AH1255) &gt; 1,0,IF((AI1255-AH1255)&lt;0,AH1255-AI1255,AI1255-AH1255))</f>
        <v>0</v>
      </c>
      <c r="AK1255" s="26">
        <v>0.02</v>
      </c>
      <c r="AL1255" s="26">
        <f>ROUND(AJ1255*(AK1255/100),2)</f>
        <v>0</v>
      </c>
      <c r="AM1255" s="3" t="s">
        <v>51</v>
      </c>
    </row>
    <row r="1256" spans="1:39" x14ac:dyDescent="0.25">
      <c r="A1256" s="23"/>
      <c r="B1256" s="24"/>
      <c r="C1256" s="23"/>
      <c r="D1256" s="23"/>
      <c r="E1256" s="23"/>
      <c r="F1256" s="23"/>
      <c r="G1256" s="24"/>
      <c r="H1256" s="23"/>
      <c r="I1256" s="23"/>
      <c r="J1256" s="23">
        <v>0</v>
      </c>
      <c r="K1256" s="23">
        <v>0</v>
      </c>
      <c r="L1256" s="23">
        <v>15</v>
      </c>
      <c r="M1256" s="23" t="s">
        <v>59</v>
      </c>
      <c r="N1256" s="25">
        <f>((J1256*400)+(K1256*100))+L1256</f>
        <v>15</v>
      </c>
      <c r="O1256" s="26">
        <v>3000</v>
      </c>
      <c r="P1256" s="26">
        <f>N1256*O1256</f>
        <v>45000</v>
      </c>
      <c r="Q1256" s="23">
        <v>1</v>
      </c>
      <c r="R1256" s="23" t="s">
        <v>3847</v>
      </c>
      <c r="S1256" s="27" t="s">
        <v>3848</v>
      </c>
      <c r="T1256" s="23" t="s">
        <v>3849</v>
      </c>
      <c r="U1256" s="23" t="s">
        <v>3854</v>
      </c>
      <c r="V1256" s="24" t="s">
        <v>3856</v>
      </c>
      <c r="W1256" s="23" t="s">
        <v>53</v>
      </c>
      <c r="X1256" s="23" t="s">
        <v>49</v>
      </c>
      <c r="Y1256" s="23" t="s">
        <v>50</v>
      </c>
      <c r="Z1256" s="23">
        <v>60</v>
      </c>
      <c r="AA1256" s="28">
        <v>100</v>
      </c>
      <c r="AB1256" s="26">
        <v>2750</v>
      </c>
      <c r="AC1256" s="26">
        <f>Z1256*AB1256</f>
        <v>165000</v>
      </c>
      <c r="AD1256" s="28">
        <v>12</v>
      </c>
      <c r="AE1256" s="28">
        <v>14</v>
      </c>
      <c r="AF1256" s="26">
        <f>(AC1256*(100-AE1256))/100</f>
        <v>141900</v>
      </c>
      <c r="AG1256" s="26">
        <f>P1256+AF1256</f>
        <v>186900</v>
      </c>
      <c r="AH1256" s="26">
        <f>(AG1256*AA1256)/100</f>
        <v>186900</v>
      </c>
      <c r="AI1256" s="26">
        <v>50000000</v>
      </c>
      <c r="AJ1256" s="26">
        <f>IF((AI1256-AH1256) &gt; 1,0,IF((AI1256-AH1256)&lt;0,AH1256-AI1256,AI1256-AH1256))</f>
        <v>0</v>
      </c>
      <c r="AK1256" s="26">
        <v>0.02</v>
      </c>
      <c r="AL1256" s="26">
        <f>ROUND(AJ1256*(AK1256/100),2)</f>
        <v>0</v>
      </c>
      <c r="AM1256" s="3" t="s">
        <v>83</v>
      </c>
    </row>
    <row r="1257" spans="1:39" x14ac:dyDescent="0.25">
      <c r="A1257" s="23"/>
      <c r="B1257" s="24"/>
      <c r="C1257" s="23"/>
      <c r="D1257" s="23"/>
      <c r="E1257" s="23"/>
      <c r="F1257" s="23"/>
      <c r="G1257" s="24"/>
      <c r="H1257" s="23"/>
      <c r="I1257" s="23"/>
      <c r="J1257" s="23">
        <v>0</v>
      </c>
      <c r="K1257" s="23">
        <v>0</v>
      </c>
      <c r="L1257" s="23">
        <v>4</v>
      </c>
      <c r="M1257" s="23" t="s">
        <v>59</v>
      </c>
      <c r="N1257" s="25">
        <f>((J1257*400)+(K1257*100))+L1257</f>
        <v>4</v>
      </c>
      <c r="O1257" s="26">
        <v>3000</v>
      </c>
      <c r="P1257" s="26">
        <f>N1257*O1257</f>
        <v>12000</v>
      </c>
      <c r="Q1257" s="23">
        <v>1</v>
      </c>
      <c r="R1257" s="23" t="s">
        <v>3847</v>
      </c>
      <c r="S1257" s="27" t="s">
        <v>3848</v>
      </c>
      <c r="T1257" s="23" t="s">
        <v>3849</v>
      </c>
      <c r="U1257" s="23" t="s">
        <v>3854</v>
      </c>
      <c r="V1257" s="24" t="s">
        <v>3857</v>
      </c>
      <c r="W1257" s="23" t="s">
        <v>403</v>
      </c>
      <c r="X1257" s="23" t="s">
        <v>49</v>
      </c>
      <c r="Y1257" s="23" t="s">
        <v>50</v>
      </c>
      <c r="Z1257" s="23">
        <v>16</v>
      </c>
      <c r="AA1257" s="28">
        <v>100</v>
      </c>
      <c r="AB1257" s="26">
        <v>6100</v>
      </c>
      <c r="AC1257" s="26">
        <f>Z1257*AB1257</f>
        <v>97600</v>
      </c>
      <c r="AD1257" s="28">
        <v>12</v>
      </c>
      <c r="AE1257" s="28">
        <v>14</v>
      </c>
      <c r="AF1257" s="26">
        <f>(AC1257*(100-AE1257))/100</f>
        <v>83936</v>
      </c>
      <c r="AG1257" s="26">
        <f>P1257+AF1257</f>
        <v>95936</v>
      </c>
      <c r="AH1257" s="26">
        <f>(AG1257*AA1257)/100</f>
        <v>95936</v>
      </c>
      <c r="AI1257" s="26">
        <v>50000000</v>
      </c>
      <c r="AJ1257" s="26">
        <f>IF((AI1257-AH1257) &gt; 1,0,IF((AI1257-AH1257)&lt;0,AH1257-AI1257,AI1257-AH1257))</f>
        <v>0</v>
      </c>
      <c r="AK1257" s="26">
        <v>0.02</v>
      </c>
      <c r="AL1257" s="26">
        <f>ROUND(AJ1257*(AK1257/100),2)</f>
        <v>0</v>
      </c>
      <c r="AM1257" s="3" t="s">
        <v>421</v>
      </c>
    </row>
    <row r="1258" spans="1:39" x14ac:dyDescent="0.25">
      <c r="A1258" s="23"/>
      <c r="B1258" s="24"/>
      <c r="C1258" s="23"/>
      <c r="D1258" s="23"/>
      <c r="E1258" s="23"/>
      <c r="F1258" s="23"/>
      <c r="G1258" s="24"/>
      <c r="H1258" s="23"/>
      <c r="I1258" s="23"/>
      <c r="J1258" s="23"/>
      <c r="K1258" s="23"/>
      <c r="L1258" s="23"/>
      <c r="M1258" s="23"/>
      <c r="N1258" s="25"/>
      <c r="O1258" s="26"/>
      <c r="P1258" s="26"/>
      <c r="Q1258" s="23"/>
      <c r="R1258" s="23"/>
      <c r="S1258" s="27"/>
      <c r="T1258" s="23"/>
      <c r="U1258" s="23"/>
      <c r="V1258" s="24"/>
      <c r="W1258" s="23"/>
      <c r="X1258" s="23"/>
      <c r="Y1258" s="23"/>
      <c r="Z1258" s="23"/>
      <c r="AA1258" s="28"/>
      <c r="AB1258" s="26"/>
      <c r="AC1258" s="26"/>
      <c r="AD1258" s="28"/>
      <c r="AE1258" s="28"/>
      <c r="AF1258" s="26"/>
      <c r="AG1258" s="26" t="s">
        <v>60</v>
      </c>
      <c r="AH1258" s="26">
        <f>SUM(AH1255:AH1257)</f>
        <v>1382396</v>
      </c>
      <c r="AI1258" s="26"/>
      <c r="AJ1258" s="26">
        <f>SUM(AJ1255:AJ1257)</f>
        <v>0</v>
      </c>
      <c r="AK1258" s="26"/>
      <c r="AL1258" s="26">
        <f>SUM(AL1255:AL1257)</f>
        <v>0</v>
      </c>
    </row>
    <row r="1259" spans="1:39" x14ac:dyDescent="0.25">
      <c r="A1259" s="23" t="s">
        <v>3858</v>
      </c>
      <c r="B1259" s="24" t="s">
        <v>3859</v>
      </c>
      <c r="C1259" s="23" t="s">
        <v>3860</v>
      </c>
      <c r="D1259" s="23" t="s">
        <v>3861</v>
      </c>
      <c r="E1259" s="23">
        <v>484</v>
      </c>
      <c r="F1259" s="23" t="s">
        <v>3862</v>
      </c>
      <c r="G1259" s="24" t="s">
        <v>3863</v>
      </c>
      <c r="H1259" s="23" t="s">
        <v>43</v>
      </c>
      <c r="I1259" s="23" t="s">
        <v>3864</v>
      </c>
      <c r="J1259" s="23">
        <v>5</v>
      </c>
      <c r="K1259" s="23">
        <v>0</v>
      </c>
      <c r="L1259" s="23">
        <v>19</v>
      </c>
      <c r="M1259" s="23" t="s">
        <v>75</v>
      </c>
      <c r="N1259" s="25">
        <f>((J1259*400)+(K1259*100))+L1259</f>
        <v>2019</v>
      </c>
      <c r="O1259" s="26">
        <v>1900</v>
      </c>
      <c r="P1259" s="26">
        <f>N1259*O1259</f>
        <v>3836100</v>
      </c>
      <c r="Q1259" s="23"/>
      <c r="R1259" s="23"/>
      <c r="S1259" s="27"/>
      <c r="T1259" s="23"/>
      <c r="U1259" s="23"/>
      <c r="V1259" s="24"/>
      <c r="W1259" s="23"/>
      <c r="X1259" s="23"/>
      <c r="Y1259" s="23"/>
      <c r="Z1259" s="23"/>
      <c r="AA1259" s="28"/>
      <c r="AB1259" s="26"/>
      <c r="AC1259" s="26"/>
      <c r="AD1259" s="28"/>
      <c r="AE1259" s="28"/>
      <c r="AF1259" s="26"/>
      <c r="AG1259" s="26">
        <f>AF1259+P1259</f>
        <v>3836100</v>
      </c>
      <c r="AH1259" s="26">
        <f>AG1259</f>
        <v>3836100</v>
      </c>
      <c r="AI1259" s="26">
        <v>50000000</v>
      </c>
      <c r="AJ1259" s="26">
        <f>IF((AI1259-AH1259) &gt; 1,0,IF((AI1259-AH1259)&lt;0,AH1259-AI1259,AI1259-AH1259))</f>
        <v>0</v>
      </c>
      <c r="AK1259" s="26">
        <v>0.01</v>
      </c>
      <c r="AL1259" s="26">
        <f>AJ1259*(AK1259/100)</f>
        <v>0</v>
      </c>
    </row>
    <row r="1260" spans="1:39" x14ac:dyDescent="0.25">
      <c r="A1260" s="23"/>
      <c r="B1260" s="24"/>
      <c r="C1260" s="23"/>
      <c r="D1260" s="23"/>
      <c r="E1260" s="23"/>
      <c r="F1260" s="23"/>
      <c r="G1260" s="24"/>
      <c r="H1260" s="23"/>
      <c r="I1260" s="23"/>
      <c r="J1260" s="23">
        <v>0</v>
      </c>
      <c r="K1260" s="23">
        <v>0</v>
      </c>
      <c r="L1260" s="23">
        <v>60</v>
      </c>
      <c r="M1260" s="23" t="s">
        <v>59</v>
      </c>
      <c r="N1260" s="25">
        <f>((J1260*400)+(K1260*100))+L1260</f>
        <v>60</v>
      </c>
      <c r="O1260" s="26">
        <v>1900</v>
      </c>
      <c r="P1260" s="26">
        <f>N1260*O1260</f>
        <v>114000</v>
      </c>
      <c r="Q1260" s="23">
        <v>1</v>
      </c>
      <c r="R1260" s="23" t="s">
        <v>3858</v>
      </c>
      <c r="S1260" s="27" t="s">
        <v>3859</v>
      </c>
      <c r="T1260" s="23" t="s">
        <v>3860</v>
      </c>
      <c r="U1260" s="23" t="s">
        <v>3865</v>
      </c>
      <c r="V1260" s="24" t="s">
        <v>3866</v>
      </c>
      <c r="W1260" s="23" t="s">
        <v>48</v>
      </c>
      <c r="X1260" s="23" t="s">
        <v>49</v>
      </c>
      <c r="Y1260" s="23" t="s">
        <v>50</v>
      </c>
      <c r="Z1260" s="23">
        <v>240</v>
      </c>
      <c r="AA1260" s="28">
        <v>100</v>
      </c>
      <c r="AB1260" s="26">
        <v>8300</v>
      </c>
      <c r="AC1260" s="26">
        <f>Z1260*AB1260</f>
        <v>1992000</v>
      </c>
      <c r="AD1260" s="28">
        <v>31</v>
      </c>
      <c r="AE1260" s="28">
        <v>52</v>
      </c>
      <c r="AF1260" s="26">
        <f>(AC1260*(100-AE1260))/100</f>
        <v>956160</v>
      </c>
      <c r="AG1260" s="26">
        <f>P1260+AF1260</f>
        <v>1070160</v>
      </c>
      <c r="AH1260" s="26">
        <f>(AG1260*AA1260)/100</f>
        <v>1070160</v>
      </c>
      <c r="AI1260" s="26">
        <v>50000000</v>
      </c>
      <c r="AJ1260" s="26">
        <f>IF((AI1260-AH1260) &gt; 1,0,IF((AI1260-AH1260)&lt;0,AH1260-AI1260,AI1260-AH1260))</f>
        <v>0</v>
      </c>
      <c r="AK1260" s="26">
        <v>0.02</v>
      </c>
      <c r="AL1260" s="26">
        <f>ROUND(AJ1260*(AK1260/100),2)</f>
        <v>0</v>
      </c>
      <c r="AM1260" s="3" t="s">
        <v>51</v>
      </c>
    </row>
    <row r="1261" spans="1:39" x14ac:dyDescent="0.25">
      <c r="A1261" s="23"/>
      <c r="B1261" s="24"/>
      <c r="C1261" s="23"/>
      <c r="D1261" s="23"/>
      <c r="E1261" s="23"/>
      <c r="F1261" s="23"/>
      <c r="G1261" s="24"/>
      <c r="H1261" s="23"/>
      <c r="I1261" s="23"/>
      <c r="J1261" s="23"/>
      <c r="K1261" s="23"/>
      <c r="L1261" s="23"/>
      <c r="M1261" s="23"/>
      <c r="N1261" s="25"/>
      <c r="O1261" s="26"/>
      <c r="P1261" s="26"/>
      <c r="Q1261" s="23"/>
      <c r="R1261" s="23"/>
      <c r="S1261" s="27"/>
      <c r="T1261" s="23"/>
      <c r="U1261" s="23"/>
      <c r="V1261" s="24"/>
      <c r="W1261" s="23"/>
      <c r="X1261" s="23"/>
      <c r="Y1261" s="23"/>
      <c r="Z1261" s="23"/>
      <c r="AA1261" s="28"/>
      <c r="AB1261" s="26"/>
      <c r="AC1261" s="26"/>
      <c r="AD1261" s="28"/>
      <c r="AE1261" s="28"/>
      <c r="AF1261" s="26"/>
      <c r="AG1261" s="26" t="s">
        <v>60</v>
      </c>
      <c r="AH1261" s="26">
        <f>SUM(AH1259:AH1260)</f>
        <v>4906260</v>
      </c>
      <c r="AI1261" s="26"/>
      <c r="AJ1261" s="26">
        <f>SUM(AJ1259:AJ1260)</f>
        <v>0</v>
      </c>
      <c r="AK1261" s="26"/>
      <c r="AL1261" s="26">
        <f>SUM(AL1259:AL1260)</f>
        <v>0</v>
      </c>
    </row>
    <row r="1262" spans="1:39" x14ac:dyDescent="0.25">
      <c r="A1262" s="23" t="s">
        <v>3867</v>
      </c>
      <c r="B1262" s="24" t="s">
        <v>3868</v>
      </c>
      <c r="C1262" s="23" t="s">
        <v>3869</v>
      </c>
      <c r="D1262" s="23" t="s">
        <v>3870</v>
      </c>
      <c r="E1262" s="23">
        <v>485</v>
      </c>
      <c r="F1262" s="23" t="s">
        <v>3871</v>
      </c>
      <c r="G1262" s="24" t="s">
        <v>3872</v>
      </c>
      <c r="H1262" s="23" t="s">
        <v>43</v>
      </c>
      <c r="I1262" s="23" t="s">
        <v>3873</v>
      </c>
      <c r="J1262" s="23">
        <v>2</v>
      </c>
      <c r="K1262" s="23">
        <v>2</v>
      </c>
      <c r="L1262" s="23">
        <v>65</v>
      </c>
      <c r="M1262" s="23" t="s">
        <v>75</v>
      </c>
      <c r="N1262" s="25">
        <f>((J1262*400)+(K1262*100))+L1262</f>
        <v>1065</v>
      </c>
      <c r="O1262" s="26">
        <v>2100</v>
      </c>
      <c r="P1262" s="26">
        <f>N1262*O1262</f>
        <v>2236500</v>
      </c>
      <c r="Q1262" s="23"/>
      <c r="R1262" s="23"/>
      <c r="S1262" s="27"/>
      <c r="T1262" s="23"/>
      <c r="U1262" s="23"/>
      <c r="V1262" s="24"/>
      <c r="W1262" s="23"/>
      <c r="X1262" s="23"/>
      <c r="Y1262" s="23"/>
      <c r="Z1262" s="23"/>
      <c r="AA1262" s="28"/>
      <c r="AB1262" s="26"/>
      <c r="AC1262" s="26"/>
      <c r="AD1262" s="28"/>
      <c r="AE1262" s="28"/>
      <c r="AF1262" s="26"/>
      <c r="AG1262" s="26">
        <f>AF1262+P1262</f>
        <v>2236500</v>
      </c>
      <c r="AH1262" s="26">
        <f>AG1262</f>
        <v>2236500</v>
      </c>
      <c r="AI1262" s="26">
        <v>50000000</v>
      </c>
      <c r="AJ1262" s="26">
        <f>IF((AI1262-AH1262) &gt; 1,0,IF((AI1262-AH1262)&lt;0,AH1262-AI1262,AI1262-AH1262))</f>
        <v>0</v>
      </c>
      <c r="AK1262" s="26">
        <v>0.01</v>
      </c>
      <c r="AL1262" s="26">
        <f>AJ1262*(AK1262/100)</f>
        <v>0</v>
      </c>
    </row>
    <row r="1263" spans="1:39" x14ac:dyDescent="0.25">
      <c r="A1263" s="23"/>
      <c r="B1263" s="24"/>
      <c r="C1263" s="23"/>
      <c r="D1263" s="23"/>
      <c r="E1263" s="23"/>
      <c r="F1263" s="23"/>
      <c r="G1263" s="24"/>
      <c r="H1263" s="23"/>
      <c r="I1263" s="23"/>
      <c r="J1263" s="23">
        <v>0</v>
      </c>
      <c r="K1263" s="23">
        <v>0</v>
      </c>
      <c r="L1263" s="23">
        <v>18</v>
      </c>
      <c r="M1263" s="23" t="s">
        <v>59</v>
      </c>
      <c r="N1263" s="25">
        <f>((J1263*400)+(K1263*100))+L1263</f>
        <v>18</v>
      </c>
      <c r="O1263" s="26">
        <v>2100</v>
      </c>
      <c r="P1263" s="26">
        <f>N1263*O1263</f>
        <v>37800</v>
      </c>
      <c r="Q1263" s="23">
        <v>1</v>
      </c>
      <c r="R1263" s="23" t="s">
        <v>3867</v>
      </c>
      <c r="S1263" s="27" t="s">
        <v>3868</v>
      </c>
      <c r="T1263" s="23" t="s">
        <v>3869</v>
      </c>
      <c r="U1263" s="23" t="s">
        <v>3874</v>
      </c>
      <c r="V1263" s="24" t="s">
        <v>3875</v>
      </c>
      <c r="W1263" s="23" t="s">
        <v>79</v>
      </c>
      <c r="X1263" s="23" t="s">
        <v>80</v>
      </c>
      <c r="Y1263" s="23" t="s">
        <v>50</v>
      </c>
      <c r="Z1263" s="23">
        <v>72</v>
      </c>
      <c r="AA1263" s="28">
        <v>100</v>
      </c>
      <c r="AB1263" s="26">
        <v>8200</v>
      </c>
      <c r="AC1263" s="26">
        <f>Z1263*AB1263</f>
        <v>590400</v>
      </c>
      <c r="AD1263" s="28">
        <v>4</v>
      </c>
      <c r="AE1263" s="28">
        <v>12</v>
      </c>
      <c r="AF1263" s="26">
        <f>(AC1263*(100-AE1263))/100</f>
        <v>519552</v>
      </c>
      <c r="AG1263" s="26">
        <f>P1263+AF1263</f>
        <v>557352</v>
      </c>
      <c r="AH1263" s="26">
        <f>(AG1263*AA1263)/100</f>
        <v>557352</v>
      </c>
      <c r="AI1263" s="26">
        <v>50000000</v>
      </c>
      <c r="AJ1263" s="26">
        <f>IF((AI1263-AH1263) &gt; 1,0,IF((AI1263-AH1263)&lt;0,AH1263-AI1263,AI1263-AH1263))</f>
        <v>0</v>
      </c>
      <c r="AK1263" s="26">
        <v>0.02</v>
      </c>
      <c r="AL1263" s="26">
        <f>ROUND(AJ1263*(AK1263/100),2)</f>
        <v>0</v>
      </c>
    </row>
    <row r="1264" spans="1:39" x14ac:dyDescent="0.25">
      <c r="A1264" s="23"/>
      <c r="B1264" s="24"/>
      <c r="C1264" s="23"/>
      <c r="D1264" s="23"/>
      <c r="E1264" s="23"/>
      <c r="F1264" s="23"/>
      <c r="G1264" s="24"/>
      <c r="H1264" s="23"/>
      <c r="I1264" s="23"/>
      <c r="J1264" s="23"/>
      <c r="K1264" s="23"/>
      <c r="L1264" s="23"/>
      <c r="M1264" s="23"/>
      <c r="N1264" s="25"/>
      <c r="O1264" s="26"/>
      <c r="P1264" s="26"/>
      <c r="Q1264" s="23"/>
      <c r="R1264" s="23"/>
      <c r="S1264" s="27"/>
      <c r="T1264" s="23"/>
      <c r="U1264" s="23"/>
      <c r="V1264" s="24"/>
      <c r="W1264" s="23"/>
      <c r="X1264" s="23"/>
      <c r="Y1264" s="23"/>
      <c r="Z1264" s="23"/>
      <c r="AA1264" s="28"/>
      <c r="AB1264" s="26"/>
      <c r="AC1264" s="26"/>
      <c r="AD1264" s="28"/>
      <c r="AE1264" s="28"/>
      <c r="AF1264" s="26"/>
      <c r="AG1264" s="26" t="s">
        <v>60</v>
      </c>
      <c r="AH1264" s="26">
        <f>SUM(AH1262:AH1263)</f>
        <v>2793852</v>
      </c>
      <c r="AI1264" s="26"/>
      <c r="AJ1264" s="26">
        <f>SUM(AJ1262:AJ1263)</f>
        <v>0</v>
      </c>
      <c r="AK1264" s="26"/>
      <c r="AL1264" s="26">
        <f>SUM(AL1262:AL1263)</f>
        <v>0</v>
      </c>
    </row>
    <row r="1265" spans="1:39" x14ac:dyDescent="0.25">
      <c r="A1265" s="23" t="s">
        <v>3876</v>
      </c>
      <c r="B1265" s="24"/>
      <c r="C1265" s="23" t="s">
        <v>3877</v>
      </c>
      <c r="D1265" s="23" t="s">
        <v>3878</v>
      </c>
      <c r="E1265" s="23">
        <v>486</v>
      </c>
      <c r="F1265" s="23" t="s">
        <v>3879</v>
      </c>
      <c r="G1265" s="24" t="s">
        <v>3880</v>
      </c>
      <c r="H1265" s="23" t="s">
        <v>43</v>
      </c>
      <c r="I1265" s="23" t="s">
        <v>3881</v>
      </c>
      <c r="J1265" s="23">
        <v>5</v>
      </c>
      <c r="K1265" s="23">
        <v>3</v>
      </c>
      <c r="L1265" s="23">
        <v>80</v>
      </c>
      <c r="M1265" s="23" t="s">
        <v>75</v>
      </c>
      <c r="N1265" s="25">
        <f>((J1265*400)+(K1265*100))+L1265</f>
        <v>2380</v>
      </c>
      <c r="O1265" s="26">
        <v>3400</v>
      </c>
      <c r="P1265" s="26">
        <f>N1265*O1265</f>
        <v>8092000</v>
      </c>
      <c r="Q1265" s="23"/>
      <c r="R1265" s="23"/>
      <c r="S1265" s="27"/>
      <c r="T1265" s="23"/>
      <c r="U1265" s="23"/>
      <c r="V1265" s="24"/>
      <c r="W1265" s="23"/>
      <c r="X1265" s="23"/>
      <c r="Y1265" s="23"/>
      <c r="Z1265" s="23"/>
      <c r="AA1265" s="28"/>
      <c r="AB1265" s="26"/>
      <c r="AC1265" s="26"/>
      <c r="AD1265" s="28"/>
      <c r="AE1265" s="28"/>
      <c r="AF1265" s="26"/>
      <c r="AG1265" s="26">
        <f>AF1265+P1265</f>
        <v>8092000</v>
      </c>
      <c r="AH1265" s="26">
        <f>AG1265</f>
        <v>8092000</v>
      </c>
      <c r="AI1265" s="26">
        <v>50000000</v>
      </c>
      <c r="AJ1265" s="26">
        <f>IF((AI1265-AH1265) &gt; 1,0,IF((AI1265-AH1265)&lt;0,AH1265-AI1265,AI1265-AH1265))</f>
        <v>0</v>
      </c>
      <c r="AK1265" s="26">
        <v>0.01</v>
      </c>
      <c r="AL1265" s="26">
        <f>AJ1265*(AK1265/100)</f>
        <v>0</v>
      </c>
    </row>
    <row r="1266" spans="1:39" x14ac:dyDescent="0.25">
      <c r="A1266" s="23"/>
      <c r="B1266" s="24"/>
      <c r="C1266" s="23"/>
      <c r="D1266" s="23"/>
      <c r="E1266" s="23"/>
      <c r="F1266" s="23"/>
      <c r="G1266" s="24"/>
      <c r="H1266" s="23"/>
      <c r="I1266" s="23"/>
      <c r="J1266" s="23"/>
      <c r="K1266" s="23"/>
      <c r="L1266" s="23"/>
      <c r="M1266" s="23"/>
      <c r="N1266" s="25"/>
      <c r="O1266" s="26"/>
      <c r="P1266" s="26"/>
      <c r="Q1266" s="23"/>
      <c r="R1266" s="23"/>
      <c r="S1266" s="27"/>
      <c r="T1266" s="23"/>
      <c r="U1266" s="23"/>
      <c r="V1266" s="24"/>
      <c r="W1266" s="23"/>
      <c r="X1266" s="23"/>
      <c r="Y1266" s="23"/>
      <c r="Z1266" s="23"/>
      <c r="AA1266" s="28"/>
      <c r="AB1266" s="26"/>
      <c r="AC1266" s="26"/>
      <c r="AD1266" s="28"/>
      <c r="AE1266" s="28"/>
      <c r="AF1266" s="26"/>
      <c r="AG1266" s="26" t="s">
        <v>60</v>
      </c>
      <c r="AH1266" s="26">
        <f>AH1265</f>
        <v>8092000</v>
      </c>
      <c r="AI1266" s="26"/>
      <c r="AJ1266" s="26">
        <f>AJ1265</f>
        <v>0</v>
      </c>
      <c r="AK1266" s="26"/>
      <c r="AL1266" s="26">
        <f>AL1265</f>
        <v>0</v>
      </c>
    </row>
    <row r="1267" spans="1:39" x14ac:dyDescent="0.25">
      <c r="A1267" s="23" t="s">
        <v>3882</v>
      </c>
      <c r="B1267" s="24" t="s">
        <v>3883</v>
      </c>
      <c r="C1267" s="23" t="s">
        <v>3884</v>
      </c>
      <c r="D1267" s="23" t="s">
        <v>3885</v>
      </c>
      <c r="E1267" s="23">
        <v>487</v>
      </c>
      <c r="F1267" s="23" t="s">
        <v>3886</v>
      </c>
      <c r="G1267" s="24" t="s">
        <v>3887</v>
      </c>
      <c r="H1267" s="23" t="s">
        <v>43</v>
      </c>
      <c r="I1267" s="23" t="s">
        <v>3888</v>
      </c>
      <c r="J1267" s="23">
        <v>1</v>
      </c>
      <c r="K1267" s="23">
        <v>2</v>
      </c>
      <c r="L1267" s="23">
        <v>10</v>
      </c>
      <c r="M1267" s="23" t="s">
        <v>75</v>
      </c>
      <c r="N1267" s="25">
        <f>((J1267*400)+(K1267*100))+L1267</f>
        <v>610</v>
      </c>
      <c r="O1267" s="26">
        <v>1500</v>
      </c>
      <c r="P1267" s="26">
        <f>N1267*O1267</f>
        <v>915000</v>
      </c>
      <c r="Q1267" s="23"/>
      <c r="R1267" s="23"/>
      <c r="S1267" s="27"/>
      <c r="T1267" s="23"/>
      <c r="U1267" s="23"/>
      <c r="V1267" s="24"/>
      <c r="W1267" s="23"/>
      <c r="X1267" s="23"/>
      <c r="Y1267" s="23"/>
      <c r="Z1267" s="23"/>
      <c r="AA1267" s="28"/>
      <c r="AB1267" s="26"/>
      <c r="AC1267" s="26"/>
      <c r="AD1267" s="28"/>
      <c r="AE1267" s="28"/>
      <c r="AF1267" s="26"/>
      <c r="AG1267" s="26">
        <f>AF1267+P1267</f>
        <v>915000</v>
      </c>
      <c r="AH1267" s="26">
        <f>AG1267</f>
        <v>915000</v>
      </c>
      <c r="AI1267" s="26">
        <v>50000000</v>
      </c>
      <c r="AJ1267" s="26">
        <f>IF((AI1267-AH1267) &gt; 1,0,IF((AI1267-AH1267)&lt;0,AH1267-AI1267,AI1267-AH1267))</f>
        <v>0</v>
      </c>
      <c r="AK1267" s="26">
        <v>0.01</v>
      </c>
      <c r="AL1267" s="26">
        <f>AJ1267*(AK1267/100)</f>
        <v>0</v>
      </c>
    </row>
    <row r="1268" spans="1:39" x14ac:dyDescent="0.25">
      <c r="A1268" s="23"/>
      <c r="B1268" s="24"/>
      <c r="C1268" s="23"/>
      <c r="D1268" s="23"/>
      <c r="E1268" s="23"/>
      <c r="F1268" s="23"/>
      <c r="G1268" s="24"/>
      <c r="H1268" s="23"/>
      <c r="I1268" s="23"/>
      <c r="J1268" s="23"/>
      <c r="K1268" s="23"/>
      <c r="L1268" s="23"/>
      <c r="M1268" s="23"/>
      <c r="N1268" s="25"/>
      <c r="O1268" s="26"/>
      <c r="P1268" s="26"/>
      <c r="Q1268" s="23"/>
      <c r="R1268" s="23"/>
      <c r="S1268" s="27"/>
      <c r="T1268" s="23"/>
      <c r="U1268" s="23"/>
      <c r="V1268" s="24"/>
      <c r="W1268" s="23"/>
      <c r="X1268" s="23"/>
      <c r="Y1268" s="23"/>
      <c r="Z1268" s="23"/>
      <c r="AA1268" s="28"/>
      <c r="AB1268" s="26"/>
      <c r="AC1268" s="26"/>
      <c r="AD1268" s="28"/>
      <c r="AE1268" s="28"/>
      <c r="AF1268" s="26"/>
      <c r="AG1268" s="26" t="s">
        <v>60</v>
      </c>
      <c r="AH1268" s="26">
        <f>AH1267</f>
        <v>915000</v>
      </c>
      <c r="AI1268" s="26"/>
      <c r="AJ1268" s="26">
        <f>AJ1267</f>
        <v>0</v>
      </c>
      <c r="AK1268" s="26"/>
      <c r="AL1268" s="26">
        <f>AL1267</f>
        <v>0</v>
      </c>
    </row>
    <row r="1269" spans="1:39" x14ac:dyDescent="0.25">
      <c r="A1269" s="23" t="s">
        <v>3889</v>
      </c>
      <c r="B1269" s="24" t="s">
        <v>3890</v>
      </c>
      <c r="C1269" s="23" t="s">
        <v>3891</v>
      </c>
      <c r="D1269" s="23" t="s">
        <v>3892</v>
      </c>
      <c r="E1269" s="23">
        <v>488</v>
      </c>
      <c r="F1269" s="23" t="s">
        <v>3893</v>
      </c>
      <c r="G1269" s="24" t="s">
        <v>3894</v>
      </c>
      <c r="H1269" s="23" t="s">
        <v>43</v>
      </c>
      <c r="I1269" s="23" t="s">
        <v>3895</v>
      </c>
      <c r="J1269" s="23">
        <v>0</v>
      </c>
      <c r="K1269" s="23">
        <v>1</v>
      </c>
      <c r="L1269" s="23">
        <v>0</v>
      </c>
      <c r="M1269" s="23" t="s">
        <v>76</v>
      </c>
      <c r="N1269" s="25">
        <f>((J1269*400)+(K1269*100))+L1269</f>
        <v>100</v>
      </c>
      <c r="O1269" s="26">
        <v>4500</v>
      </c>
      <c r="P1269" s="26">
        <f>N1269*O1269</f>
        <v>450000</v>
      </c>
      <c r="Q1269" s="23">
        <v>1</v>
      </c>
      <c r="R1269" s="23" t="s">
        <v>3889</v>
      </c>
      <c r="S1269" s="27" t="s">
        <v>3890</v>
      </c>
      <c r="T1269" s="23" t="s">
        <v>3891</v>
      </c>
      <c r="U1269" s="23" t="s">
        <v>3896</v>
      </c>
      <c r="V1269" s="24" t="s">
        <v>3897</v>
      </c>
      <c r="W1269" s="23" t="s">
        <v>48</v>
      </c>
      <c r="X1269" s="23" t="s">
        <v>49</v>
      </c>
      <c r="Y1269" s="23" t="s">
        <v>81</v>
      </c>
      <c r="Z1269" s="23">
        <v>290.25</v>
      </c>
      <c r="AA1269" s="28">
        <v>100</v>
      </c>
      <c r="AB1269" s="26">
        <v>8300</v>
      </c>
      <c r="AC1269" s="26">
        <f>Z1269*AB1269</f>
        <v>2409075</v>
      </c>
      <c r="AD1269" s="28">
        <v>3</v>
      </c>
      <c r="AE1269" s="28">
        <v>3</v>
      </c>
      <c r="AF1269" s="26">
        <f>(AC1269*(100-AE1269))/100</f>
        <v>2336802.75</v>
      </c>
      <c r="AG1269" s="26">
        <f>P1269+AF1269</f>
        <v>2786802.75</v>
      </c>
      <c r="AH1269" s="26">
        <f>(AG1269*AA1269)/100</f>
        <v>2786802.75</v>
      </c>
      <c r="AI1269" s="26">
        <v>0</v>
      </c>
      <c r="AJ1269" s="26">
        <f>IF((AI1269-AH1269) &gt; 1,0,IF((AI1269-AH1269)&lt;0,AH1269-AI1269,AI1269-AH1269))</f>
        <v>2786802.75</v>
      </c>
      <c r="AK1269" s="26">
        <v>0.02</v>
      </c>
      <c r="AL1269" s="26">
        <f>ROUND(AJ1269*(AK1269/100),2)</f>
        <v>557.36</v>
      </c>
      <c r="AM1269" s="3" t="s">
        <v>51</v>
      </c>
    </row>
    <row r="1270" spans="1:39" x14ac:dyDescent="0.25">
      <c r="A1270" s="23"/>
      <c r="B1270" s="24"/>
      <c r="C1270" s="23"/>
      <c r="D1270" s="23"/>
      <c r="E1270" s="23"/>
      <c r="F1270" s="23"/>
      <c r="G1270" s="24"/>
      <c r="H1270" s="23"/>
      <c r="I1270" s="23"/>
      <c r="J1270" s="23"/>
      <c r="K1270" s="23"/>
      <c r="L1270" s="23"/>
      <c r="M1270" s="23"/>
      <c r="N1270" s="25"/>
      <c r="O1270" s="26"/>
      <c r="P1270" s="26"/>
      <c r="Q1270" s="23"/>
      <c r="R1270" s="23"/>
      <c r="S1270" s="27"/>
      <c r="T1270" s="23"/>
      <c r="U1270" s="23"/>
      <c r="V1270" s="24"/>
      <c r="W1270" s="23"/>
      <c r="X1270" s="23"/>
      <c r="Y1270" s="23"/>
      <c r="Z1270" s="23"/>
      <c r="AA1270" s="28"/>
      <c r="AB1270" s="26"/>
      <c r="AC1270" s="26"/>
      <c r="AD1270" s="28"/>
      <c r="AE1270" s="28"/>
      <c r="AF1270" s="26"/>
      <c r="AG1270" s="26" t="s">
        <v>60</v>
      </c>
      <c r="AH1270" s="26">
        <f>AH1269</f>
        <v>2786802.75</v>
      </c>
      <c r="AI1270" s="26"/>
      <c r="AJ1270" s="26">
        <f>AJ1269</f>
        <v>2786802.75</v>
      </c>
      <c r="AK1270" s="26"/>
      <c r="AL1270" s="26">
        <f>AL1269</f>
        <v>557.36</v>
      </c>
    </row>
    <row r="1271" spans="1:39" x14ac:dyDescent="0.25">
      <c r="A1271" s="23" t="s">
        <v>3898</v>
      </c>
      <c r="B1271" s="24" t="s">
        <v>3899</v>
      </c>
      <c r="C1271" s="23" t="s">
        <v>3900</v>
      </c>
      <c r="D1271" s="23" t="s">
        <v>3901</v>
      </c>
      <c r="E1271" s="23">
        <v>489</v>
      </c>
      <c r="F1271" s="23" t="s">
        <v>3902</v>
      </c>
      <c r="G1271" s="24" t="s">
        <v>3903</v>
      </c>
      <c r="H1271" s="23" t="s">
        <v>43</v>
      </c>
      <c r="I1271" s="23" t="s">
        <v>3904</v>
      </c>
      <c r="J1271" s="23">
        <v>0</v>
      </c>
      <c r="K1271" s="23">
        <v>0</v>
      </c>
      <c r="L1271" s="23">
        <v>48</v>
      </c>
      <c r="M1271" s="23" t="s">
        <v>59</v>
      </c>
      <c r="N1271" s="25">
        <f>((J1271*400)+(K1271*100))+L1271</f>
        <v>48</v>
      </c>
      <c r="O1271" s="26">
        <v>9000</v>
      </c>
      <c r="P1271" s="26">
        <f>N1271*O1271</f>
        <v>432000</v>
      </c>
      <c r="Q1271" s="23">
        <v>1</v>
      </c>
      <c r="R1271" s="23" t="s">
        <v>3898</v>
      </c>
      <c r="S1271" s="27" t="s">
        <v>3899</v>
      </c>
      <c r="T1271" s="23" t="s">
        <v>3900</v>
      </c>
      <c r="U1271" s="23" t="s">
        <v>3905</v>
      </c>
      <c r="V1271" s="24" t="s">
        <v>3906</v>
      </c>
      <c r="W1271" s="23" t="s">
        <v>109</v>
      </c>
      <c r="X1271" s="23" t="s">
        <v>49</v>
      </c>
      <c r="Y1271" s="23" t="s">
        <v>50</v>
      </c>
      <c r="Z1271" s="23">
        <v>228.25</v>
      </c>
      <c r="AA1271" s="28">
        <v>100</v>
      </c>
      <c r="AB1271" s="26">
        <v>8150</v>
      </c>
      <c r="AC1271" s="26">
        <f>Z1271*AB1271</f>
        <v>1860237.5</v>
      </c>
      <c r="AD1271" s="28">
        <v>27</v>
      </c>
      <c r="AE1271" s="28">
        <v>44</v>
      </c>
      <c r="AF1271" s="26">
        <f>(AC1271*(100-AE1271))/100</f>
        <v>1041733</v>
      </c>
      <c r="AG1271" s="26">
        <f>P1271+AF1271</f>
        <v>1473733</v>
      </c>
      <c r="AH1271" s="26">
        <f>(AG1271*AA1271)/100</f>
        <v>1473733</v>
      </c>
      <c r="AI1271" s="26">
        <v>50000000</v>
      </c>
      <c r="AJ1271" s="26">
        <f>IF((AI1271-AH1271) &gt; 1,0,IF((AI1271-AH1271)&lt;0,AH1271-AI1271,AI1271-AH1271))</f>
        <v>0</v>
      </c>
      <c r="AK1271" s="26">
        <v>0.02</v>
      </c>
      <c r="AL1271" s="26">
        <f>ROUND(AJ1271*(AK1271/100),2)</f>
        <v>0</v>
      </c>
      <c r="AM1271" s="3" t="s">
        <v>110</v>
      </c>
    </row>
    <row r="1272" spans="1:39" x14ac:dyDescent="0.25">
      <c r="A1272" s="23"/>
      <c r="B1272" s="24"/>
      <c r="C1272" s="23"/>
      <c r="D1272" s="23"/>
      <c r="E1272" s="23"/>
      <c r="F1272" s="23"/>
      <c r="G1272" s="24"/>
      <c r="H1272" s="23"/>
      <c r="I1272" s="23"/>
      <c r="J1272" s="23"/>
      <c r="K1272" s="23"/>
      <c r="L1272" s="23"/>
      <c r="M1272" s="23"/>
      <c r="N1272" s="25"/>
      <c r="O1272" s="26"/>
      <c r="P1272" s="26"/>
      <c r="Q1272" s="23"/>
      <c r="R1272" s="23"/>
      <c r="S1272" s="27"/>
      <c r="T1272" s="23"/>
      <c r="U1272" s="23"/>
      <c r="V1272" s="24"/>
      <c r="W1272" s="23"/>
      <c r="X1272" s="23"/>
      <c r="Y1272" s="23"/>
      <c r="Z1272" s="23"/>
      <c r="AA1272" s="28"/>
      <c r="AB1272" s="26"/>
      <c r="AC1272" s="26"/>
      <c r="AD1272" s="28"/>
      <c r="AE1272" s="28"/>
      <c r="AF1272" s="26"/>
      <c r="AG1272" s="26" t="s">
        <v>60</v>
      </c>
      <c r="AH1272" s="26">
        <f>AH1271</f>
        <v>1473733</v>
      </c>
      <c r="AI1272" s="26"/>
      <c r="AJ1272" s="26">
        <f>AJ1271</f>
        <v>0</v>
      </c>
      <c r="AK1272" s="26"/>
      <c r="AL1272" s="26">
        <f>AL1271</f>
        <v>0</v>
      </c>
    </row>
    <row r="1273" spans="1:39" x14ac:dyDescent="0.25">
      <c r="A1273" s="23" t="s">
        <v>3907</v>
      </c>
      <c r="B1273" s="24" t="s">
        <v>3908</v>
      </c>
      <c r="C1273" s="23" t="s">
        <v>3909</v>
      </c>
      <c r="D1273" s="23" t="s">
        <v>3910</v>
      </c>
      <c r="E1273" s="23">
        <v>490</v>
      </c>
      <c r="F1273" s="23" t="s">
        <v>3911</v>
      </c>
      <c r="G1273" s="24" t="s">
        <v>3912</v>
      </c>
      <c r="H1273" s="23" t="s">
        <v>43</v>
      </c>
      <c r="I1273" s="23" t="s">
        <v>3913</v>
      </c>
      <c r="J1273" s="23">
        <v>0</v>
      </c>
      <c r="K1273" s="23">
        <v>0</v>
      </c>
      <c r="L1273" s="23">
        <v>90</v>
      </c>
      <c r="M1273" s="23" t="s">
        <v>59</v>
      </c>
      <c r="N1273" s="25">
        <f t="shared" ref="N1273:N1280" si="215">((J1273*400)+(K1273*100))+L1273</f>
        <v>90</v>
      </c>
      <c r="O1273" s="26">
        <v>4900</v>
      </c>
      <c r="P1273" s="26">
        <f t="shared" ref="P1273:P1280" si="216">N1273*O1273</f>
        <v>441000</v>
      </c>
      <c r="Q1273" s="23">
        <v>1</v>
      </c>
      <c r="R1273" s="23" t="s">
        <v>3914</v>
      </c>
      <c r="S1273" s="27" t="s">
        <v>3915</v>
      </c>
      <c r="T1273" s="23" t="s">
        <v>3916</v>
      </c>
      <c r="U1273" s="23" t="s">
        <v>3917</v>
      </c>
      <c r="V1273" s="24" t="s">
        <v>3918</v>
      </c>
      <c r="W1273" s="23" t="s">
        <v>142</v>
      </c>
      <c r="X1273" s="23" t="s">
        <v>143</v>
      </c>
      <c r="Y1273" s="23" t="s">
        <v>50</v>
      </c>
      <c r="Z1273" s="23">
        <v>380</v>
      </c>
      <c r="AA1273" s="28">
        <v>100</v>
      </c>
      <c r="AB1273" s="26">
        <v>7950</v>
      </c>
      <c r="AC1273" s="26">
        <f t="shared" ref="AC1273:AC1278" si="217">Z1273*AB1273</f>
        <v>3021000</v>
      </c>
      <c r="AD1273" s="28">
        <v>48</v>
      </c>
      <c r="AE1273" s="28">
        <v>85</v>
      </c>
      <c r="AF1273" s="26">
        <f t="shared" ref="AF1273:AF1278" si="218">(AC1273*(100-AE1273))/100</f>
        <v>453150</v>
      </c>
      <c r="AG1273" s="26">
        <f t="shared" ref="AG1273:AG1278" si="219">P1273+AF1273</f>
        <v>894150</v>
      </c>
      <c r="AH1273" s="26">
        <f t="shared" ref="AH1273:AH1278" si="220">(AG1273*AA1273)/100</f>
        <v>894150</v>
      </c>
      <c r="AI1273" s="26">
        <v>10000000</v>
      </c>
      <c r="AJ1273" s="26">
        <f t="shared" ref="AJ1273:AJ1280" si="221">IF((AI1273-AH1273) &gt; 1,0,IF((AI1273-AH1273)&lt;0,AH1273-AI1273,AI1273-AH1273))</f>
        <v>0</v>
      </c>
      <c r="AK1273" s="26">
        <v>0.02</v>
      </c>
      <c r="AL1273" s="26">
        <f t="shared" ref="AL1273:AL1278" si="222">ROUND(AJ1273*(AK1273/100),2)</f>
        <v>0</v>
      </c>
      <c r="AM1273" s="3" t="s">
        <v>110</v>
      </c>
    </row>
    <row r="1274" spans="1:39" x14ac:dyDescent="0.25">
      <c r="A1274" s="23"/>
      <c r="B1274" s="24"/>
      <c r="C1274" s="23"/>
      <c r="D1274" s="23"/>
      <c r="E1274" s="23"/>
      <c r="F1274" s="23"/>
      <c r="G1274" s="24"/>
      <c r="H1274" s="23"/>
      <c r="I1274" s="23"/>
      <c r="J1274" s="23">
        <v>0</v>
      </c>
      <c r="K1274" s="23">
        <v>0</v>
      </c>
      <c r="L1274" s="23">
        <v>3</v>
      </c>
      <c r="M1274" s="23" t="s">
        <v>59</v>
      </c>
      <c r="N1274" s="25">
        <f t="shared" si="215"/>
        <v>3</v>
      </c>
      <c r="O1274" s="26">
        <v>4900</v>
      </c>
      <c r="P1274" s="26">
        <f t="shared" si="216"/>
        <v>14700</v>
      </c>
      <c r="Q1274" s="23">
        <v>1</v>
      </c>
      <c r="R1274" s="23" t="s">
        <v>3914</v>
      </c>
      <c r="S1274" s="27" t="s">
        <v>3915</v>
      </c>
      <c r="T1274" s="23" t="s">
        <v>3916</v>
      </c>
      <c r="U1274" s="23" t="s">
        <v>3917</v>
      </c>
      <c r="V1274" s="24" t="s">
        <v>3919</v>
      </c>
      <c r="W1274" s="23" t="s">
        <v>53</v>
      </c>
      <c r="X1274" s="23" t="s">
        <v>49</v>
      </c>
      <c r="Y1274" s="23" t="s">
        <v>50</v>
      </c>
      <c r="Z1274" s="23">
        <v>12</v>
      </c>
      <c r="AA1274" s="28">
        <v>100</v>
      </c>
      <c r="AB1274" s="26">
        <v>2750</v>
      </c>
      <c r="AC1274" s="26">
        <f t="shared" si="217"/>
        <v>33000</v>
      </c>
      <c r="AD1274" s="28">
        <v>8</v>
      </c>
      <c r="AE1274" s="28">
        <v>8</v>
      </c>
      <c r="AF1274" s="26">
        <f t="shared" si="218"/>
        <v>30360</v>
      </c>
      <c r="AG1274" s="26">
        <f t="shared" si="219"/>
        <v>45060</v>
      </c>
      <c r="AH1274" s="26">
        <f t="shared" si="220"/>
        <v>45060</v>
      </c>
      <c r="AI1274" s="26">
        <v>10000000</v>
      </c>
      <c r="AJ1274" s="26">
        <f t="shared" si="221"/>
        <v>0</v>
      </c>
      <c r="AK1274" s="26">
        <v>0.02</v>
      </c>
      <c r="AL1274" s="26">
        <f t="shared" si="222"/>
        <v>0</v>
      </c>
      <c r="AM1274" s="3" t="s">
        <v>159</v>
      </c>
    </row>
    <row r="1275" spans="1:39" x14ac:dyDescent="0.25">
      <c r="A1275" s="23"/>
      <c r="B1275" s="24"/>
      <c r="C1275" s="23"/>
      <c r="D1275" s="23"/>
      <c r="E1275" s="23"/>
      <c r="F1275" s="23"/>
      <c r="G1275" s="24"/>
      <c r="H1275" s="23"/>
      <c r="I1275" s="23"/>
      <c r="J1275" s="23">
        <v>0</v>
      </c>
      <c r="K1275" s="23">
        <v>0</v>
      </c>
      <c r="L1275" s="23">
        <v>24.5</v>
      </c>
      <c r="M1275" s="23" t="s">
        <v>59</v>
      </c>
      <c r="N1275" s="25">
        <f t="shared" si="215"/>
        <v>24.5</v>
      </c>
      <c r="O1275" s="26">
        <v>4900</v>
      </c>
      <c r="P1275" s="26">
        <f t="shared" si="216"/>
        <v>120050</v>
      </c>
      <c r="Q1275" s="23">
        <v>1</v>
      </c>
      <c r="R1275" s="23" t="s">
        <v>3914</v>
      </c>
      <c r="S1275" s="27" t="s">
        <v>3915</v>
      </c>
      <c r="T1275" s="23" t="s">
        <v>3916</v>
      </c>
      <c r="U1275" s="23" t="s">
        <v>3917</v>
      </c>
      <c r="V1275" s="24" t="s">
        <v>3920</v>
      </c>
      <c r="W1275" s="23" t="s">
        <v>53</v>
      </c>
      <c r="X1275" s="23" t="s">
        <v>49</v>
      </c>
      <c r="Y1275" s="23" t="s">
        <v>50</v>
      </c>
      <c r="Z1275" s="23">
        <v>98</v>
      </c>
      <c r="AA1275" s="28">
        <v>100</v>
      </c>
      <c r="AB1275" s="26">
        <v>2750</v>
      </c>
      <c r="AC1275" s="26">
        <f t="shared" si="217"/>
        <v>269500</v>
      </c>
      <c r="AD1275" s="28">
        <v>7</v>
      </c>
      <c r="AE1275" s="28">
        <v>7</v>
      </c>
      <c r="AF1275" s="26">
        <f t="shared" si="218"/>
        <v>250635</v>
      </c>
      <c r="AG1275" s="26">
        <f t="shared" si="219"/>
        <v>370685</v>
      </c>
      <c r="AH1275" s="26">
        <f t="shared" si="220"/>
        <v>370685</v>
      </c>
      <c r="AI1275" s="26">
        <v>10000000</v>
      </c>
      <c r="AJ1275" s="26">
        <f t="shared" si="221"/>
        <v>0</v>
      </c>
      <c r="AK1275" s="26">
        <v>0.02</v>
      </c>
      <c r="AL1275" s="26">
        <f t="shared" si="222"/>
        <v>0</v>
      </c>
      <c r="AM1275" s="3" t="s">
        <v>1434</v>
      </c>
    </row>
    <row r="1276" spans="1:39" x14ac:dyDescent="0.25">
      <c r="A1276" s="23"/>
      <c r="B1276" s="24"/>
      <c r="C1276" s="23"/>
      <c r="D1276" s="23"/>
      <c r="E1276" s="23"/>
      <c r="F1276" s="23"/>
      <c r="G1276" s="24"/>
      <c r="H1276" s="23"/>
      <c r="I1276" s="23"/>
      <c r="J1276" s="23">
        <v>0</v>
      </c>
      <c r="K1276" s="23">
        <v>0</v>
      </c>
      <c r="L1276" s="23">
        <v>26.25</v>
      </c>
      <c r="M1276" s="23" t="s">
        <v>59</v>
      </c>
      <c r="N1276" s="25">
        <f t="shared" si="215"/>
        <v>26.25</v>
      </c>
      <c r="O1276" s="26">
        <v>4900</v>
      </c>
      <c r="P1276" s="26">
        <f t="shared" si="216"/>
        <v>128625</v>
      </c>
      <c r="Q1276" s="23">
        <v>1</v>
      </c>
      <c r="R1276" s="23" t="s">
        <v>3914</v>
      </c>
      <c r="S1276" s="27" t="s">
        <v>3915</v>
      </c>
      <c r="T1276" s="23" t="s">
        <v>3916</v>
      </c>
      <c r="U1276" s="23" t="s">
        <v>3917</v>
      </c>
      <c r="V1276" s="24" t="s">
        <v>3921</v>
      </c>
      <c r="W1276" s="23" t="s">
        <v>53</v>
      </c>
      <c r="X1276" s="23" t="s">
        <v>49</v>
      </c>
      <c r="Y1276" s="23" t="s">
        <v>50</v>
      </c>
      <c r="Z1276" s="23">
        <v>105</v>
      </c>
      <c r="AA1276" s="28">
        <v>100</v>
      </c>
      <c r="AB1276" s="26">
        <v>2750</v>
      </c>
      <c r="AC1276" s="26">
        <f t="shared" si="217"/>
        <v>288750</v>
      </c>
      <c r="AD1276" s="28">
        <v>4</v>
      </c>
      <c r="AE1276" s="28">
        <v>4</v>
      </c>
      <c r="AF1276" s="26">
        <f t="shared" si="218"/>
        <v>277200</v>
      </c>
      <c r="AG1276" s="26">
        <f t="shared" si="219"/>
        <v>405825</v>
      </c>
      <c r="AH1276" s="26">
        <f t="shared" si="220"/>
        <v>405825</v>
      </c>
      <c r="AI1276" s="26">
        <v>10000000</v>
      </c>
      <c r="AJ1276" s="26">
        <f t="shared" si="221"/>
        <v>0</v>
      </c>
      <c r="AK1276" s="26">
        <v>0.02</v>
      </c>
      <c r="AL1276" s="26">
        <f t="shared" si="222"/>
        <v>0</v>
      </c>
      <c r="AM1276" s="3" t="s">
        <v>83</v>
      </c>
    </row>
    <row r="1277" spans="1:39" x14ac:dyDescent="0.25">
      <c r="A1277" s="23"/>
      <c r="B1277" s="24"/>
      <c r="C1277" s="23"/>
      <c r="D1277" s="23"/>
      <c r="E1277" s="23"/>
      <c r="F1277" s="23"/>
      <c r="G1277" s="24"/>
      <c r="H1277" s="23"/>
      <c r="I1277" s="23"/>
      <c r="J1277" s="23">
        <v>0</v>
      </c>
      <c r="K1277" s="23">
        <v>0</v>
      </c>
      <c r="L1277" s="23">
        <v>6</v>
      </c>
      <c r="M1277" s="23" t="s">
        <v>59</v>
      </c>
      <c r="N1277" s="25">
        <f t="shared" si="215"/>
        <v>6</v>
      </c>
      <c r="O1277" s="26">
        <v>4900</v>
      </c>
      <c r="P1277" s="26">
        <f t="shared" si="216"/>
        <v>29400</v>
      </c>
      <c r="Q1277" s="23">
        <v>1</v>
      </c>
      <c r="R1277" s="23" t="s">
        <v>3914</v>
      </c>
      <c r="S1277" s="27" t="s">
        <v>3915</v>
      </c>
      <c r="T1277" s="23" t="s">
        <v>3916</v>
      </c>
      <c r="U1277" s="23" t="s">
        <v>3917</v>
      </c>
      <c r="V1277" s="24" t="s">
        <v>3922</v>
      </c>
      <c r="W1277" s="23" t="s">
        <v>53</v>
      </c>
      <c r="X1277" s="23" t="s">
        <v>49</v>
      </c>
      <c r="Y1277" s="23" t="s">
        <v>50</v>
      </c>
      <c r="Z1277" s="23">
        <v>24</v>
      </c>
      <c r="AA1277" s="28">
        <v>100</v>
      </c>
      <c r="AB1277" s="26">
        <v>2750</v>
      </c>
      <c r="AC1277" s="26">
        <f t="shared" si="217"/>
        <v>66000</v>
      </c>
      <c r="AD1277" s="28">
        <v>4</v>
      </c>
      <c r="AE1277" s="28">
        <v>4</v>
      </c>
      <c r="AF1277" s="26">
        <f t="shared" si="218"/>
        <v>63360</v>
      </c>
      <c r="AG1277" s="26">
        <f t="shared" si="219"/>
        <v>92760</v>
      </c>
      <c r="AH1277" s="26">
        <f t="shared" si="220"/>
        <v>92760</v>
      </c>
      <c r="AI1277" s="26">
        <v>10000000</v>
      </c>
      <c r="AJ1277" s="26">
        <f t="shared" si="221"/>
        <v>0</v>
      </c>
      <c r="AK1277" s="26">
        <v>0.02</v>
      </c>
      <c r="AL1277" s="26">
        <f t="shared" si="222"/>
        <v>0</v>
      </c>
      <c r="AM1277" s="3" t="s">
        <v>159</v>
      </c>
    </row>
    <row r="1278" spans="1:39" x14ac:dyDescent="0.25">
      <c r="A1278" s="23"/>
      <c r="B1278" s="24"/>
      <c r="C1278" s="23"/>
      <c r="D1278" s="23"/>
      <c r="E1278" s="23"/>
      <c r="F1278" s="23"/>
      <c r="G1278" s="24"/>
      <c r="H1278" s="23"/>
      <c r="I1278" s="23"/>
      <c r="J1278" s="23">
        <v>0</v>
      </c>
      <c r="K1278" s="23">
        <v>0</v>
      </c>
      <c r="L1278" s="23">
        <v>3</v>
      </c>
      <c r="M1278" s="23" t="s">
        <v>59</v>
      </c>
      <c r="N1278" s="25">
        <f t="shared" si="215"/>
        <v>3</v>
      </c>
      <c r="O1278" s="26">
        <v>4900</v>
      </c>
      <c r="P1278" s="26">
        <f t="shared" si="216"/>
        <v>14700</v>
      </c>
      <c r="Q1278" s="23">
        <v>1</v>
      </c>
      <c r="R1278" s="23" t="s">
        <v>3914</v>
      </c>
      <c r="S1278" s="27" t="s">
        <v>3915</v>
      </c>
      <c r="T1278" s="23" t="s">
        <v>3916</v>
      </c>
      <c r="U1278" s="23" t="s">
        <v>3917</v>
      </c>
      <c r="V1278" s="24" t="s">
        <v>3923</v>
      </c>
      <c r="W1278" s="23" t="s">
        <v>53</v>
      </c>
      <c r="X1278" s="23" t="s">
        <v>49</v>
      </c>
      <c r="Y1278" s="23" t="s">
        <v>50</v>
      </c>
      <c r="Z1278" s="23">
        <v>12</v>
      </c>
      <c r="AA1278" s="28">
        <v>100</v>
      </c>
      <c r="AB1278" s="26">
        <v>2750</v>
      </c>
      <c r="AC1278" s="26">
        <f t="shared" si="217"/>
        <v>33000</v>
      </c>
      <c r="AD1278" s="28">
        <v>4</v>
      </c>
      <c r="AE1278" s="28">
        <v>4</v>
      </c>
      <c r="AF1278" s="26">
        <f t="shared" si="218"/>
        <v>31680</v>
      </c>
      <c r="AG1278" s="26">
        <f t="shared" si="219"/>
        <v>46380</v>
      </c>
      <c r="AH1278" s="26">
        <f t="shared" si="220"/>
        <v>46380</v>
      </c>
      <c r="AI1278" s="26">
        <v>10000000</v>
      </c>
      <c r="AJ1278" s="26">
        <f t="shared" si="221"/>
        <v>0</v>
      </c>
      <c r="AK1278" s="26">
        <v>0.02</v>
      </c>
      <c r="AL1278" s="26">
        <f t="shared" si="222"/>
        <v>0</v>
      </c>
      <c r="AM1278" s="3" t="s">
        <v>368</v>
      </c>
    </row>
    <row r="1279" spans="1:39" x14ac:dyDescent="0.25">
      <c r="A1279" s="23"/>
      <c r="B1279" s="24"/>
      <c r="C1279" s="23"/>
      <c r="D1279" s="23"/>
      <c r="E1279" s="23"/>
      <c r="F1279" s="23"/>
      <c r="G1279" s="24"/>
      <c r="H1279" s="23"/>
      <c r="I1279" s="23"/>
      <c r="J1279" s="23">
        <v>7</v>
      </c>
      <c r="K1279" s="23">
        <v>2</v>
      </c>
      <c r="L1279" s="23">
        <v>29.25</v>
      </c>
      <c r="M1279" s="23" t="s">
        <v>75</v>
      </c>
      <c r="N1279" s="25">
        <f t="shared" si="215"/>
        <v>3029.25</v>
      </c>
      <c r="O1279" s="26">
        <v>4900</v>
      </c>
      <c r="P1279" s="26">
        <f t="shared" si="216"/>
        <v>14843325</v>
      </c>
      <c r="Q1279" s="23"/>
      <c r="R1279" s="23"/>
      <c r="S1279" s="27"/>
      <c r="T1279" s="23"/>
      <c r="U1279" s="23"/>
      <c r="V1279" s="24"/>
      <c r="W1279" s="23"/>
      <c r="X1279" s="23"/>
      <c r="Y1279" s="23"/>
      <c r="Z1279" s="23"/>
      <c r="AA1279" s="28"/>
      <c r="AB1279" s="26"/>
      <c r="AC1279" s="26"/>
      <c r="AD1279" s="28"/>
      <c r="AE1279" s="28"/>
      <c r="AF1279" s="26"/>
      <c r="AG1279" s="26">
        <f>AF1279+P1279</f>
        <v>14843325</v>
      </c>
      <c r="AH1279" s="26">
        <f>AG1279</f>
        <v>14843325</v>
      </c>
      <c r="AI1279" s="26">
        <v>50000000</v>
      </c>
      <c r="AJ1279" s="26">
        <f t="shared" si="221"/>
        <v>0</v>
      </c>
      <c r="AK1279" s="26">
        <v>0.01</v>
      </c>
      <c r="AL1279" s="26">
        <f>AJ1279*(AK1279/100)</f>
        <v>0</v>
      </c>
    </row>
    <row r="1280" spans="1:39" x14ac:dyDescent="0.25">
      <c r="A1280" s="23"/>
      <c r="B1280" s="24"/>
      <c r="C1280" s="23"/>
      <c r="D1280" s="23"/>
      <c r="E1280" s="23">
        <v>491</v>
      </c>
      <c r="F1280" s="23" t="s">
        <v>3924</v>
      </c>
      <c r="G1280" s="24" t="s">
        <v>3925</v>
      </c>
      <c r="H1280" s="23" t="s">
        <v>43</v>
      </c>
      <c r="I1280" s="23" t="s">
        <v>3926</v>
      </c>
      <c r="J1280" s="23">
        <v>0</v>
      </c>
      <c r="K1280" s="23">
        <v>2</v>
      </c>
      <c r="L1280" s="23">
        <v>74</v>
      </c>
      <c r="M1280" s="23" t="s">
        <v>75</v>
      </c>
      <c r="N1280" s="25">
        <f t="shared" si="215"/>
        <v>274</v>
      </c>
      <c r="O1280" s="26">
        <v>2000</v>
      </c>
      <c r="P1280" s="26">
        <f t="shared" si="216"/>
        <v>548000</v>
      </c>
      <c r="Q1280" s="23"/>
      <c r="R1280" s="23"/>
      <c r="S1280" s="27"/>
      <c r="T1280" s="23"/>
      <c r="U1280" s="23"/>
      <c r="V1280" s="24"/>
      <c r="W1280" s="23"/>
      <c r="X1280" s="23"/>
      <c r="Y1280" s="23"/>
      <c r="Z1280" s="23"/>
      <c r="AA1280" s="28"/>
      <c r="AB1280" s="26"/>
      <c r="AC1280" s="26"/>
      <c r="AD1280" s="28"/>
      <c r="AE1280" s="28"/>
      <c r="AF1280" s="26"/>
      <c r="AG1280" s="26">
        <f>AF1280+P1280</f>
        <v>548000</v>
      </c>
      <c r="AH1280" s="26">
        <f>AG1280</f>
        <v>548000</v>
      </c>
      <c r="AI1280" s="26">
        <v>50000000</v>
      </c>
      <c r="AJ1280" s="26">
        <f t="shared" si="221"/>
        <v>0</v>
      </c>
      <c r="AK1280" s="26">
        <v>0.01</v>
      </c>
      <c r="AL1280" s="26">
        <f>AJ1280*(AK1280/100)</f>
        <v>0</v>
      </c>
    </row>
    <row r="1281" spans="1:39" x14ac:dyDescent="0.25">
      <c r="A1281" s="23"/>
      <c r="B1281" s="24"/>
      <c r="C1281" s="23"/>
      <c r="D1281" s="23"/>
      <c r="E1281" s="23"/>
      <c r="F1281" s="23"/>
      <c r="G1281" s="24"/>
      <c r="H1281" s="23"/>
      <c r="I1281" s="23"/>
      <c r="J1281" s="23"/>
      <c r="K1281" s="23"/>
      <c r="L1281" s="23"/>
      <c r="M1281" s="23"/>
      <c r="N1281" s="25"/>
      <c r="O1281" s="26"/>
      <c r="P1281" s="26"/>
      <c r="Q1281" s="23"/>
      <c r="R1281" s="23"/>
      <c r="S1281" s="27"/>
      <c r="T1281" s="23"/>
      <c r="U1281" s="23"/>
      <c r="V1281" s="24"/>
      <c r="W1281" s="23"/>
      <c r="X1281" s="23"/>
      <c r="Y1281" s="23"/>
      <c r="Z1281" s="23"/>
      <c r="AA1281" s="28"/>
      <c r="AB1281" s="26"/>
      <c r="AC1281" s="26"/>
      <c r="AD1281" s="28"/>
      <c r="AE1281" s="28"/>
      <c r="AF1281" s="26"/>
      <c r="AG1281" s="26" t="s">
        <v>60</v>
      </c>
      <c r="AH1281" s="26">
        <f>SUM(AH1273:AH1280)</f>
        <v>17246185</v>
      </c>
      <c r="AI1281" s="26"/>
      <c r="AJ1281" s="26">
        <f>SUM(AJ1273:AJ1280)</f>
        <v>0</v>
      </c>
      <c r="AK1281" s="26"/>
      <c r="AL1281" s="26">
        <f>SUM(AL1273:AL1280)</f>
        <v>0</v>
      </c>
    </row>
    <row r="1282" spans="1:39" x14ac:dyDescent="0.25">
      <c r="A1282" s="23" t="s">
        <v>3927</v>
      </c>
      <c r="B1282" s="24" t="s">
        <v>3928</v>
      </c>
      <c r="C1282" s="23" t="s">
        <v>3929</v>
      </c>
      <c r="D1282" s="23" t="s">
        <v>3930</v>
      </c>
      <c r="E1282" s="23">
        <v>492</v>
      </c>
      <c r="F1282" s="23" t="s">
        <v>3931</v>
      </c>
      <c r="G1282" s="24" t="s">
        <v>3932</v>
      </c>
      <c r="H1282" s="23" t="s">
        <v>43</v>
      </c>
      <c r="I1282" s="23" t="s">
        <v>3933</v>
      </c>
      <c r="J1282" s="23">
        <v>0</v>
      </c>
      <c r="K1282" s="23">
        <v>1</v>
      </c>
      <c r="L1282" s="23">
        <v>55.37</v>
      </c>
      <c r="M1282" s="23" t="s">
        <v>76</v>
      </c>
      <c r="N1282" s="25">
        <f>((J1282*400)+(K1282*100))+L1282</f>
        <v>155.37</v>
      </c>
      <c r="O1282" s="26">
        <v>5000</v>
      </c>
      <c r="P1282" s="26">
        <f>N1282*O1282</f>
        <v>776850</v>
      </c>
      <c r="Q1282" s="23">
        <v>1</v>
      </c>
      <c r="R1282" s="23" t="s">
        <v>3934</v>
      </c>
      <c r="S1282" s="27" t="s">
        <v>3935</v>
      </c>
      <c r="T1282" s="23" t="s">
        <v>3936</v>
      </c>
      <c r="U1282" s="23" t="s">
        <v>3937</v>
      </c>
      <c r="V1282" s="24" t="s">
        <v>3938</v>
      </c>
      <c r="W1282" s="23" t="s">
        <v>142</v>
      </c>
      <c r="X1282" s="23" t="s">
        <v>143</v>
      </c>
      <c r="Y1282" s="23" t="s">
        <v>318</v>
      </c>
      <c r="Z1282" s="23">
        <v>247</v>
      </c>
      <c r="AA1282" s="28">
        <v>100</v>
      </c>
      <c r="AB1282" s="26">
        <v>7950</v>
      </c>
      <c r="AC1282" s="26">
        <f t="shared" ref="AC1282:AC1287" si="223">Z1282*AB1282</f>
        <v>1963650</v>
      </c>
      <c r="AD1282" s="28">
        <v>52</v>
      </c>
      <c r="AE1282" s="28">
        <v>85</v>
      </c>
      <c r="AF1282" s="26">
        <f t="shared" ref="AF1282:AF1287" si="224">(AC1282*(100-AE1282))/100</f>
        <v>294547.5</v>
      </c>
      <c r="AG1282" s="26">
        <f>P1282+AF1282</f>
        <v>1071397.5</v>
      </c>
      <c r="AH1282" s="26">
        <f t="shared" ref="AH1282:AH1287" si="225">(AG1282*AA1282)/100</f>
        <v>1071397.5</v>
      </c>
      <c r="AI1282" s="26">
        <v>0</v>
      </c>
      <c r="AJ1282" s="26">
        <f t="shared" ref="AJ1282:AJ1289" si="226">IF((AI1282-AH1282) &gt; 1,0,IF((AI1282-AH1282)&lt;0,AH1282-AI1282,AI1282-AH1282))</f>
        <v>1071397.5</v>
      </c>
      <c r="AK1282" s="26">
        <v>0.02</v>
      </c>
      <c r="AL1282" s="26">
        <f t="shared" ref="AL1282:AL1287" si="227">ROUND(AJ1282*(AK1282/100),2)</f>
        <v>214.28</v>
      </c>
      <c r="AM1282" s="3" t="s">
        <v>3939</v>
      </c>
    </row>
    <row r="1283" spans="1:39" x14ac:dyDescent="0.25">
      <c r="A1283" s="23"/>
      <c r="B1283" s="24"/>
      <c r="C1283" s="23"/>
      <c r="D1283" s="23"/>
      <c r="E1283" s="23"/>
      <c r="F1283" s="23"/>
      <c r="G1283" s="24"/>
      <c r="H1283" s="23"/>
      <c r="I1283" s="23"/>
      <c r="J1283" s="23">
        <v>0</v>
      </c>
      <c r="K1283" s="23">
        <v>0</v>
      </c>
      <c r="L1283" s="23">
        <v>10.63</v>
      </c>
      <c r="M1283" s="23" t="s">
        <v>75</v>
      </c>
      <c r="N1283" s="25">
        <f>((J1283*400)+(K1283*100))+L1283</f>
        <v>10.63</v>
      </c>
      <c r="O1283" s="26">
        <v>5000</v>
      </c>
      <c r="P1283" s="26">
        <f>N1283*O1283</f>
        <v>53150.000000000007</v>
      </c>
      <c r="Q1283" s="23">
        <v>1</v>
      </c>
      <c r="R1283" s="23" t="s">
        <v>3934</v>
      </c>
      <c r="S1283" s="27" t="s">
        <v>3935</v>
      </c>
      <c r="T1283" s="23" t="s">
        <v>3936</v>
      </c>
      <c r="U1283" s="23" t="s">
        <v>3937</v>
      </c>
      <c r="V1283" s="24" t="s">
        <v>3940</v>
      </c>
      <c r="W1283" s="23" t="s">
        <v>1174</v>
      </c>
      <c r="X1283" s="23" t="s">
        <v>80</v>
      </c>
      <c r="Y1283" s="23" t="s">
        <v>3941</v>
      </c>
      <c r="Z1283" s="23">
        <v>42.5</v>
      </c>
      <c r="AA1283" s="28">
        <v>100</v>
      </c>
      <c r="AB1283" s="26">
        <v>2250</v>
      </c>
      <c r="AC1283" s="26">
        <f t="shared" si="223"/>
        <v>95625</v>
      </c>
      <c r="AD1283" s="28">
        <v>52</v>
      </c>
      <c r="AE1283" s="28">
        <v>93</v>
      </c>
      <c r="AF1283" s="26">
        <f t="shared" si="224"/>
        <v>6693.75</v>
      </c>
      <c r="AG1283" s="26">
        <f>P1283+AF1283</f>
        <v>59843.750000000007</v>
      </c>
      <c r="AH1283" s="26">
        <f t="shared" si="225"/>
        <v>59843.750000000007</v>
      </c>
      <c r="AI1283" s="26">
        <v>0</v>
      </c>
      <c r="AJ1283" s="26">
        <f t="shared" si="226"/>
        <v>59843.750000000007</v>
      </c>
      <c r="AK1283" s="26">
        <v>0.01</v>
      </c>
      <c r="AL1283" s="26">
        <f t="shared" si="227"/>
        <v>5.98</v>
      </c>
      <c r="AM1283" s="3" t="s">
        <v>1626</v>
      </c>
    </row>
    <row r="1284" spans="1:39" x14ac:dyDescent="0.25">
      <c r="A1284" s="23"/>
      <c r="B1284" s="24"/>
      <c r="C1284" s="23"/>
      <c r="D1284" s="23"/>
      <c r="E1284" s="23">
        <v>493</v>
      </c>
      <c r="F1284" s="23" t="s">
        <v>3942</v>
      </c>
      <c r="G1284" s="24" t="s">
        <v>3943</v>
      </c>
      <c r="H1284" s="23" t="s">
        <v>43</v>
      </c>
      <c r="I1284" s="23" t="s">
        <v>3944</v>
      </c>
      <c r="J1284" s="23">
        <v>0</v>
      </c>
      <c r="K1284" s="23">
        <v>0</v>
      </c>
      <c r="L1284" s="23">
        <v>86</v>
      </c>
      <c r="M1284" s="23" t="s">
        <v>76</v>
      </c>
      <c r="N1284" s="25">
        <f>((J1284*400)+(K1284*100))+L1284</f>
        <v>86</v>
      </c>
      <c r="O1284" s="26">
        <v>5000</v>
      </c>
      <c r="P1284" s="26">
        <f>N1284*O1284</f>
        <v>430000</v>
      </c>
      <c r="Q1284" s="23">
        <v>1</v>
      </c>
      <c r="R1284" s="23" t="s">
        <v>3927</v>
      </c>
      <c r="S1284" s="27" t="s">
        <v>3928</v>
      </c>
      <c r="T1284" s="23" t="s">
        <v>3929</v>
      </c>
      <c r="U1284" s="23" t="s">
        <v>3945</v>
      </c>
      <c r="V1284" s="24" t="s">
        <v>3946</v>
      </c>
      <c r="W1284" s="23" t="s">
        <v>48</v>
      </c>
      <c r="X1284" s="23" t="s">
        <v>49</v>
      </c>
      <c r="Y1284" s="23" t="s">
        <v>318</v>
      </c>
      <c r="Z1284" s="23">
        <v>344</v>
      </c>
      <c r="AA1284" s="28">
        <v>100</v>
      </c>
      <c r="AB1284" s="26">
        <v>8300</v>
      </c>
      <c r="AC1284" s="26">
        <f t="shared" si="223"/>
        <v>2855200</v>
      </c>
      <c r="AD1284" s="28">
        <v>17</v>
      </c>
      <c r="AE1284" s="28">
        <v>24</v>
      </c>
      <c r="AF1284" s="26">
        <f t="shared" si="224"/>
        <v>2169952</v>
      </c>
      <c r="AG1284" s="26">
        <f>P1284+AF1284</f>
        <v>2599952</v>
      </c>
      <c r="AH1284" s="26">
        <f t="shared" si="225"/>
        <v>2599952</v>
      </c>
      <c r="AI1284" s="26">
        <v>0</v>
      </c>
      <c r="AJ1284" s="26">
        <f t="shared" si="226"/>
        <v>2599952</v>
      </c>
      <c r="AK1284" s="26">
        <v>0.02</v>
      </c>
      <c r="AL1284" s="26">
        <f t="shared" si="227"/>
        <v>519.99</v>
      </c>
      <c r="AM1284" s="3" t="s">
        <v>3939</v>
      </c>
    </row>
    <row r="1285" spans="1:39" x14ac:dyDescent="0.25">
      <c r="A1285" s="23"/>
      <c r="B1285" s="24"/>
      <c r="C1285" s="23"/>
      <c r="D1285" s="23"/>
      <c r="E1285" s="23">
        <v>494</v>
      </c>
      <c r="F1285" s="23" t="s">
        <v>3947</v>
      </c>
      <c r="G1285" s="24" t="s">
        <v>3948</v>
      </c>
      <c r="H1285" s="23" t="s">
        <v>43</v>
      </c>
      <c r="I1285" s="23" t="s">
        <v>3949</v>
      </c>
      <c r="J1285" s="23">
        <v>0</v>
      </c>
      <c r="K1285" s="23">
        <v>0</v>
      </c>
      <c r="L1285" s="23">
        <v>80</v>
      </c>
      <c r="M1285" s="23" t="s">
        <v>45</v>
      </c>
      <c r="N1285" s="25">
        <f>((J1285*400)+(K1285*100))+L1285</f>
        <v>80</v>
      </c>
      <c r="O1285" s="26">
        <v>5000</v>
      </c>
      <c r="P1285" s="26">
        <f>N1285*O1285</f>
        <v>400000</v>
      </c>
      <c r="Q1285" s="23">
        <v>1</v>
      </c>
      <c r="R1285" s="23" t="s">
        <v>3927</v>
      </c>
      <c r="S1285" s="27" t="s">
        <v>3928</v>
      </c>
      <c r="T1285" s="23" t="s">
        <v>3929</v>
      </c>
      <c r="U1285" s="23" t="s">
        <v>3945</v>
      </c>
      <c r="V1285" s="24" t="s">
        <v>3950</v>
      </c>
      <c r="W1285" s="23" t="s">
        <v>109</v>
      </c>
      <c r="X1285" s="23" t="s">
        <v>49</v>
      </c>
      <c r="Y1285" s="23" t="s">
        <v>3951</v>
      </c>
      <c r="Z1285" s="23">
        <v>73.8</v>
      </c>
      <c r="AA1285" s="28">
        <v>37.5</v>
      </c>
      <c r="AB1285" s="26">
        <v>8150</v>
      </c>
      <c r="AC1285" s="26">
        <f t="shared" si="223"/>
        <v>601470</v>
      </c>
      <c r="AD1285" s="28">
        <v>20</v>
      </c>
      <c r="AE1285" s="28">
        <v>30</v>
      </c>
      <c r="AF1285" s="26">
        <f t="shared" si="224"/>
        <v>421029</v>
      </c>
      <c r="AG1285" s="26">
        <f>P1285+AF1285+AF1286</f>
        <v>1522744</v>
      </c>
      <c r="AH1285" s="26">
        <f t="shared" si="225"/>
        <v>571029</v>
      </c>
      <c r="AI1285" s="26">
        <v>0</v>
      </c>
      <c r="AJ1285" s="26">
        <f t="shared" si="226"/>
        <v>571029</v>
      </c>
      <c r="AK1285" s="26">
        <v>0.02</v>
      </c>
      <c r="AL1285" s="26">
        <f t="shared" si="227"/>
        <v>114.21</v>
      </c>
      <c r="AM1285" s="3" t="s">
        <v>319</v>
      </c>
    </row>
    <row r="1286" spans="1:39" x14ac:dyDescent="0.25">
      <c r="A1286" s="23"/>
      <c r="B1286" s="24"/>
      <c r="C1286" s="23"/>
      <c r="D1286" s="23"/>
      <c r="E1286" s="23"/>
      <c r="F1286" s="23"/>
      <c r="G1286" s="24"/>
      <c r="H1286" s="23"/>
      <c r="I1286" s="23"/>
      <c r="J1286" s="23"/>
      <c r="K1286" s="23"/>
      <c r="L1286" s="23"/>
      <c r="M1286" s="23"/>
      <c r="N1286" s="25"/>
      <c r="O1286" s="26"/>
      <c r="P1286" s="26"/>
      <c r="Q1286" s="23"/>
      <c r="R1286" s="23"/>
      <c r="S1286" s="27"/>
      <c r="T1286" s="23"/>
      <c r="U1286" s="23"/>
      <c r="V1286" s="24"/>
      <c r="W1286" s="23"/>
      <c r="X1286" s="23"/>
      <c r="Y1286" s="23" t="s">
        <v>1859</v>
      </c>
      <c r="Z1286" s="23">
        <v>123</v>
      </c>
      <c r="AA1286" s="28">
        <v>62.5</v>
      </c>
      <c r="AB1286" s="26">
        <v>8150</v>
      </c>
      <c r="AC1286" s="26">
        <f t="shared" si="223"/>
        <v>1002450</v>
      </c>
      <c r="AD1286" s="28">
        <v>20</v>
      </c>
      <c r="AE1286" s="28">
        <v>30</v>
      </c>
      <c r="AF1286" s="26">
        <f t="shared" si="224"/>
        <v>701715</v>
      </c>
      <c r="AG1286" s="26">
        <f>P1285+AF1285+AF1286</f>
        <v>1522744</v>
      </c>
      <c r="AH1286" s="26">
        <f t="shared" si="225"/>
        <v>951715</v>
      </c>
      <c r="AI1286" s="26">
        <v>0</v>
      </c>
      <c r="AJ1286" s="26">
        <f t="shared" si="226"/>
        <v>951715</v>
      </c>
      <c r="AK1286" s="26">
        <v>0.3</v>
      </c>
      <c r="AL1286" s="26">
        <f t="shared" si="227"/>
        <v>2855.15</v>
      </c>
      <c r="AM1286" s="3" t="s">
        <v>3952</v>
      </c>
    </row>
    <row r="1287" spans="1:39" x14ac:dyDescent="0.25">
      <c r="A1287" s="23"/>
      <c r="B1287" s="24"/>
      <c r="C1287" s="23"/>
      <c r="D1287" s="23"/>
      <c r="E1287" s="23">
        <v>495</v>
      </c>
      <c r="F1287" s="23" t="s">
        <v>3953</v>
      </c>
      <c r="G1287" s="24" t="s">
        <v>3954</v>
      </c>
      <c r="H1287" s="23" t="s">
        <v>43</v>
      </c>
      <c r="I1287" s="23" t="s">
        <v>3955</v>
      </c>
      <c r="J1287" s="23">
        <v>0</v>
      </c>
      <c r="K1287" s="23">
        <v>0</v>
      </c>
      <c r="L1287" s="23">
        <v>80</v>
      </c>
      <c r="M1287" s="23" t="s">
        <v>76</v>
      </c>
      <c r="N1287" s="25">
        <f>((J1287*400)+(K1287*100))+L1287</f>
        <v>80</v>
      </c>
      <c r="O1287" s="26">
        <v>5000</v>
      </c>
      <c r="P1287" s="26">
        <f>N1287*O1287</f>
        <v>400000</v>
      </c>
      <c r="Q1287" s="23">
        <v>1</v>
      </c>
      <c r="R1287" s="23" t="s">
        <v>3927</v>
      </c>
      <c r="S1287" s="27" t="s">
        <v>3928</v>
      </c>
      <c r="T1287" s="23" t="s">
        <v>3929</v>
      </c>
      <c r="U1287" s="23" t="s">
        <v>3945</v>
      </c>
      <c r="V1287" s="24" t="s">
        <v>3956</v>
      </c>
      <c r="W1287" s="23" t="s">
        <v>53</v>
      </c>
      <c r="X1287" s="23" t="s">
        <v>80</v>
      </c>
      <c r="Y1287" s="23" t="s">
        <v>81</v>
      </c>
      <c r="Z1287" s="23">
        <v>132</v>
      </c>
      <c r="AA1287" s="28">
        <v>100</v>
      </c>
      <c r="AB1287" s="26">
        <v>2750</v>
      </c>
      <c r="AC1287" s="26">
        <f t="shared" si="223"/>
        <v>363000</v>
      </c>
      <c r="AD1287" s="28">
        <v>32</v>
      </c>
      <c r="AE1287" s="28">
        <v>93</v>
      </c>
      <c r="AF1287" s="26">
        <f t="shared" si="224"/>
        <v>25410</v>
      </c>
      <c r="AG1287" s="26">
        <f>P1287+AF1287</f>
        <v>425410</v>
      </c>
      <c r="AH1287" s="26">
        <f t="shared" si="225"/>
        <v>425410</v>
      </c>
      <c r="AI1287" s="26">
        <v>0</v>
      </c>
      <c r="AJ1287" s="26">
        <f t="shared" si="226"/>
        <v>425410</v>
      </c>
      <c r="AK1287" s="26">
        <v>0.02</v>
      </c>
      <c r="AL1287" s="26">
        <f t="shared" si="227"/>
        <v>85.08</v>
      </c>
      <c r="AM1287" s="3" t="s">
        <v>159</v>
      </c>
    </row>
    <row r="1288" spans="1:39" x14ac:dyDescent="0.25">
      <c r="A1288" s="23"/>
      <c r="B1288" s="24"/>
      <c r="C1288" s="23"/>
      <c r="D1288" s="23"/>
      <c r="E1288" s="23">
        <v>496</v>
      </c>
      <c r="F1288" s="23" t="s">
        <v>3957</v>
      </c>
      <c r="G1288" s="24" t="s">
        <v>3958</v>
      </c>
      <c r="H1288" s="23" t="s">
        <v>43</v>
      </c>
      <c r="I1288" s="23" t="s">
        <v>3959</v>
      </c>
      <c r="J1288" s="23">
        <v>4</v>
      </c>
      <c r="K1288" s="23">
        <v>0</v>
      </c>
      <c r="L1288" s="23">
        <v>0</v>
      </c>
      <c r="M1288" s="23" t="s">
        <v>75</v>
      </c>
      <c r="N1288" s="25">
        <f>((J1288*400)+(K1288*100))+L1288</f>
        <v>1600</v>
      </c>
      <c r="O1288" s="26">
        <v>3600</v>
      </c>
      <c r="P1288" s="26">
        <f>N1288*O1288</f>
        <v>5760000</v>
      </c>
      <c r="Q1288" s="23"/>
      <c r="R1288" s="23"/>
      <c r="S1288" s="27"/>
      <c r="T1288" s="23"/>
      <c r="U1288" s="23"/>
      <c r="V1288" s="24"/>
      <c r="W1288" s="23"/>
      <c r="X1288" s="23"/>
      <c r="Y1288" s="23"/>
      <c r="Z1288" s="23"/>
      <c r="AA1288" s="28"/>
      <c r="AB1288" s="26"/>
      <c r="AC1288" s="26"/>
      <c r="AD1288" s="28"/>
      <c r="AE1288" s="28"/>
      <c r="AF1288" s="26"/>
      <c r="AG1288" s="26">
        <f>AF1288+P1288</f>
        <v>5760000</v>
      </c>
      <c r="AH1288" s="26">
        <f>AG1288</f>
        <v>5760000</v>
      </c>
      <c r="AI1288" s="26">
        <v>50000000</v>
      </c>
      <c r="AJ1288" s="26">
        <f t="shared" si="226"/>
        <v>0</v>
      </c>
      <c r="AK1288" s="26">
        <v>0.01</v>
      </c>
      <c r="AL1288" s="26">
        <f>AJ1288*(AK1288/100)</f>
        <v>0</v>
      </c>
    </row>
    <row r="1289" spans="1:39" x14ac:dyDescent="0.25">
      <c r="A1289" s="23"/>
      <c r="B1289" s="24"/>
      <c r="C1289" s="23"/>
      <c r="D1289" s="23"/>
      <c r="E1289" s="23">
        <v>497</v>
      </c>
      <c r="F1289" s="23" t="s">
        <v>3960</v>
      </c>
      <c r="G1289" s="24" t="s">
        <v>3961</v>
      </c>
      <c r="H1289" s="23" t="s">
        <v>43</v>
      </c>
      <c r="I1289" s="23" t="s">
        <v>3962</v>
      </c>
      <c r="J1289" s="23">
        <v>2</v>
      </c>
      <c r="K1289" s="23">
        <v>0</v>
      </c>
      <c r="L1289" s="23">
        <v>31</v>
      </c>
      <c r="M1289" s="23" t="s">
        <v>75</v>
      </c>
      <c r="N1289" s="25">
        <f>((J1289*400)+(K1289*100))+L1289</f>
        <v>831</v>
      </c>
      <c r="O1289" s="26">
        <v>4500</v>
      </c>
      <c r="P1289" s="26">
        <f>N1289*O1289</f>
        <v>3739500</v>
      </c>
      <c r="Q1289" s="23"/>
      <c r="R1289" s="23"/>
      <c r="S1289" s="27"/>
      <c r="T1289" s="23"/>
      <c r="U1289" s="23"/>
      <c r="V1289" s="24"/>
      <c r="W1289" s="23"/>
      <c r="X1289" s="23"/>
      <c r="Y1289" s="23"/>
      <c r="Z1289" s="23"/>
      <c r="AA1289" s="28"/>
      <c r="AB1289" s="26"/>
      <c r="AC1289" s="26"/>
      <c r="AD1289" s="28"/>
      <c r="AE1289" s="28"/>
      <c r="AF1289" s="26"/>
      <c r="AG1289" s="26">
        <f>AF1289+P1289</f>
        <v>3739500</v>
      </c>
      <c r="AH1289" s="26">
        <f>AG1289</f>
        <v>3739500</v>
      </c>
      <c r="AI1289" s="26">
        <v>50000000</v>
      </c>
      <c r="AJ1289" s="26">
        <f t="shared" si="226"/>
        <v>0</v>
      </c>
      <c r="AK1289" s="26">
        <v>0.01</v>
      </c>
      <c r="AL1289" s="26">
        <f>AJ1289*(AK1289/100)</f>
        <v>0</v>
      </c>
    </row>
    <row r="1290" spans="1:39" x14ac:dyDescent="0.25">
      <c r="A1290" s="23"/>
      <c r="B1290" s="24"/>
      <c r="C1290" s="23"/>
      <c r="D1290" s="23"/>
      <c r="E1290" s="23"/>
      <c r="F1290" s="23"/>
      <c r="G1290" s="24"/>
      <c r="H1290" s="23"/>
      <c r="I1290" s="23"/>
      <c r="J1290" s="23"/>
      <c r="K1290" s="23"/>
      <c r="L1290" s="23"/>
      <c r="M1290" s="23"/>
      <c r="N1290" s="25"/>
      <c r="O1290" s="26"/>
      <c r="P1290" s="26"/>
      <c r="Q1290" s="23"/>
      <c r="R1290" s="23"/>
      <c r="S1290" s="27"/>
      <c r="T1290" s="23"/>
      <c r="U1290" s="23"/>
      <c r="V1290" s="24"/>
      <c r="W1290" s="23"/>
      <c r="X1290" s="23"/>
      <c r="Y1290" s="23"/>
      <c r="Z1290" s="23"/>
      <c r="AA1290" s="28"/>
      <c r="AB1290" s="26"/>
      <c r="AC1290" s="26"/>
      <c r="AD1290" s="28"/>
      <c r="AE1290" s="28"/>
      <c r="AF1290" s="26"/>
      <c r="AG1290" s="26" t="s">
        <v>60</v>
      </c>
      <c r="AH1290" s="26">
        <f>SUM(AH1282:AH1289)</f>
        <v>15178847.25</v>
      </c>
      <c r="AI1290" s="26"/>
      <c r="AJ1290" s="26">
        <f>SUM(AJ1282:AJ1289)</f>
        <v>5679347.25</v>
      </c>
      <c r="AK1290" s="26"/>
      <c r="AL1290" s="26">
        <f>SUM(AL1282:AL1289)</f>
        <v>3794.69</v>
      </c>
    </row>
    <row r="1291" spans="1:39" x14ac:dyDescent="0.25">
      <c r="A1291" s="23" t="s">
        <v>3963</v>
      </c>
      <c r="B1291" s="24" t="s">
        <v>3964</v>
      </c>
      <c r="C1291" s="23" t="s">
        <v>3965</v>
      </c>
      <c r="D1291" s="23" t="s">
        <v>3966</v>
      </c>
      <c r="E1291" s="23">
        <v>498</v>
      </c>
      <c r="F1291" s="23" t="s">
        <v>3967</v>
      </c>
      <c r="G1291" s="24" t="s">
        <v>3968</v>
      </c>
      <c r="H1291" s="23" t="s">
        <v>43</v>
      </c>
      <c r="I1291" s="23" t="s">
        <v>3969</v>
      </c>
      <c r="J1291" s="23">
        <v>2</v>
      </c>
      <c r="K1291" s="23">
        <v>0</v>
      </c>
      <c r="L1291" s="23">
        <v>24</v>
      </c>
      <c r="M1291" s="23" t="s">
        <v>75</v>
      </c>
      <c r="N1291" s="25">
        <f>((J1291*400)+(K1291*100))+L1291</f>
        <v>824</v>
      </c>
      <c r="O1291" s="26">
        <v>2250</v>
      </c>
      <c r="P1291" s="26">
        <f>N1291*O1291</f>
        <v>1854000</v>
      </c>
      <c r="Q1291" s="23"/>
      <c r="R1291" s="23"/>
      <c r="S1291" s="27"/>
      <c r="T1291" s="23"/>
      <c r="U1291" s="23"/>
      <c r="V1291" s="24"/>
      <c r="W1291" s="23"/>
      <c r="X1291" s="23"/>
      <c r="Y1291" s="23"/>
      <c r="Z1291" s="23"/>
      <c r="AA1291" s="28"/>
      <c r="AB1291" s="26"/>
      <c r="AC1291" s="26"/>
      <c r="AD1291" s="28"/>
      <c r="AE1291" s="28"/>
      <c r="AF1291" s="26"/>
      <c r="AG1291" s="26">
        <f>AF1291+P1291</f>
        <v>1854000</v>
      </c>
      <c r="AH1291" s="26">
        <f>AG1291</f>
        <v>1854000</v>
      </c>
      <c r="AI1291" s="26">
        <v>50000000</v>
      </c>
      <c r="AJ1291" s="26">
        <f>IF((AI1291-AH1291) &gt; 1,0,IF((AI1291-AH1291)&lt;0,AH1291-AI1291,AI1291-AH1291))</f>
        <v>0</v>
      </c>
      <c r="AK1291" s="26">
        <v>0.01</v>
      </c>
      <c r="AL1291" s="26">
        <f>AJ1291*(AK1291/100)</f>
        <v>0</v>
      </c>
    </row>
    <row r="1292" spans="1:39" x14ac:dyDescent="0.25">
      <c r="A1292" s="23"/>
      <c r="B1292" s="24"/>
      <c r="C1292" s="23"/>
      <c r="D1292" s="23"/>
      <c r="E1292" s="23">
        <v>499</v>
      </c>
      <c r="F1292" s="23" t="s">
        <v>3970</v>
      </c>
      <c r="G1292" s="24" t="s">
        <v>3971</v>
      </c>
      <c r="H1292" s="23" t="s">
        <v>43</v>
      </c>
      <c r="I1292" s="23" t="s">
        <v>3972</v>
      </c>
      <c r="J1292" s="23">
        <v>3</v>
      </c>
      <c r="K1292" s="23">
        <v>0</v>
      </c>
      <c r="L1292" s="23">
        <v>0</v>
      </c>
      <c r="M1292" s="23" t="s">
        <v>75</v>
      </c>
      <c r="N1292" s="25">
        <f>((J1292*400)+(K1292*100))+L1292</f>
        <v>1200</v>
      </c>
      <c r="O1292" s="26">
        <v>1000</v>
      </c>
      <c r="P1292" s="26">
        <f>N1292*O1292</f>
        <v>1200000</v>
      </c>
      <c r="Q1292" s="23"/>
      <c r="R1292" s="23"/>
      <c r="S1292" s="27"/>
      <c r="T1292" s="23"/>
      <c r="U1292" s="23"/>
      <c r="V1292" s="24"/>
      <c r="W1292" s="23"/>
      <c r="X1292" s="23"/>
      <c r="Y1292" s="23"/>
      <c r="Z1292" s="23"/>
      <c r="AA1292" s="28"/>
      <c r="AB1292" s="26"/>
      <c r="AC1292" s="26"/>
      <c r="AD1292" s="28"/>
      <c r="AE1292" s="28"/>
      <c r="AF1292" s="26"/>
      <c r="AG1292" s="26">
        <f>AF1292+P1292</f>
        <v>1200000</v>
      </c>
      <c r="AH1292" s="26">
        <f>AG1292</f>
        <v>1200000</v>
      </c>
      <c r="AI1292" s="26">
        <v>50000000</v>
      </c>
      <c r="AJ1292" s="26">
        <f>IF((AI1292-AH1292) &gt; 1,0,IF((AI1292-AH1292)&lt;0,AH1292-AI1292,AI1292-AH1292))</f>
        <v>0</v>
      </c>
      <c r="AK1292" s="26">
        <v>0.01</v>
      </c>
      <c r="AL1292" s="26">
        <f>AJ1292*(AK1292/100)</f>
        <v>0</v>
      </c>
    </row>
    <row r="1293" spans="1:39" x14ac:dyDescent="0.25">
      <c r="A1293" s="23"/>
      <c r="B1293" s="24"/>
      <c r="C1293" s="23"/>
      <c r="D1293" s="23"/>
      <c r="E1293" s="23">
        <v>500</v>
      </c>
      <c r="F1293" s="23" t="s">
        <v>3973</v>
      </c>
      <c r="G1293" s="24" t="s">
        <v>3974</v>
      </c>
      <c r="H1293" s="23" t="s">
        <v>43</v>
      </c>
      <c r="I1293" s="23" t="s">
        <v>3975</v>
      </c>
      <c r="J1293" s="23">
        <v>3</v>
      </c>
      <c r="K1293" s="23">
        <v>3</v>
      </c>
      <c r="L1293" s="23">
        <v>84</v>
      </c>
      <c r="M1293" s="23" t="s">
        <v>75</v>
      </c>
      <c r="N1293" s="25">
        <f>((J1293*400)+(K1293*100))+L1293</f>
        <v>1584</v>
      </c>
      <c r="O1293" s="26">
        <v>2250</v>
      </c>
      <c r="P1293" s="26">
        <f>N1293*O1293</f>
        <v>3564000</v>
      </c>
      <c r="Q1293" s="23"/>
      <c r="R1293" s="23"/>
      <c r="S1293" s="27"/>
      <c r="T1293" s="23"/>
      <c r="U1293" s="23"/>
      <c r="V1293" s="24"/>
      <c r="W1293" s="23"/>
      <c r="X1293" s="23"/>
      <c r="Y1293" s="23"/>
      <c r="Z1293" s="23"/>
      <c r="AA1293" s="28"/>
      <c r="AB1293" s="26"/>
      <c r="AC1293" s="26"/>
      <c r="AD1293" s="28"/>
      <c r="AE1293" s="28"/>
      <c r="AF1293" s="26"/>
      <c r="AG1293" s="26">
        <f>AF1293+P1293</f>
        <v>3564000</v>
      </c>
      <c r="AH1293" s="26">
        <f>AG1293</f>
        <v>3564000</v>
      </c>
      <c r="AI1293" s="26">
        <v>50000000</v>
      </c>
      <c r="AJ1293" s="26">
        <f>IF((AI1293-AH1293) &gt; 1,0,IF((AI1293-AH1293)&lt;0,AH1293-AI1293,AI1293-AH1293))</f>
        <v>0</v>
      </c>
      <c r="AK1293" s="26">
        <v>0.01</v>
      </c>
      <c r="AL1293" s="26">
        <f>AJ1293*(AK1293/100)</f>
        <v>0</v>
      </c>
    </row>
    <row r="1294" spans="1:39" x14ac:dyDescent="0.25">
      <c r="A1294" s="23"/>
      <c r="B1294" s="24"/>
      <c r="C1294" s="23"/>
      <c r="D1294" s="23"/>
      <c r="E1294" s="23"/>
      <c r="F1294" s="23"/>
      <c r="G1294" s="24"/>
      <c r="H1294" s="23"/>
      <c r="I1294" s="23"/>
      <c r="J1294" s="23">
        <v>0</v>
      </c>
      <c r="K1294" s="23">
        <v>0</v>
      </c>
      <c r="L1294" s="23">
        <v>26</v>
      </c>
      <c r="M1294" s="23" t="s">
        <v>76</v>
      </c>
      <c r="N1294" s="25">
        <f>((J1294*400)+(K1294*100))+L1294</f>
        <v>26</v>
      </c>
      <c r="O1294" s="26">
        <v>2250</v>
      </c>
      <c r="P1294" s="26">
        <f>N1294*O1294</f>
        <v>58500</v>
      </c>
      <c r="Q1294" s="23">
        <v>1</v>
      </c>
      <c r="R1294" s="23" t="s">
        <v>3963</v>
      </c>
      <c r="S1294" s="27" t="s">
        <v>3964</v>
      </c>
      <c r="T1294" s="23" t="s">
        <v>3965</v>
      </c>
      <c r="U1294" s="23" t="s">
        <v>3976</v>
      </c>
      <c r="V1294" s="24" t="s">
        <v>3977</v>
      </c>
      <c r="W1294" s="23" t="s">
        <v>48</v>
      </c>
      <c r="X1294" s="23" t="s">
        <v>49</v>
      </c>
      <c r="Y1294" s="23" t="s">
        <v>81</v>
      </c>
      <c r="Z1294" s="23">
        <v>104</v>
      </c>
      <c r="AA1294" s="28">
        <v>100</v>
      </c>
      <c r="AB1294" s="26">
        <v>8300</v>
      </c>
      <c r="AC1294" s="26">
        <f>Z1294*AB1294</f>
        <v>863200</v>
      </c>
      <c r="AD1294" s="28">
        <v>22</v>
      </c>
      <c r="AE1294" s="28">
        <v>34</v>
      </c>
      <c r="AF1294" s="26">
        <f>(AC1294*(100-AE1294))/100</f>
        <v>569712</v>
      </c>
      <c r="AG1294" s="26">
        <f>P1294+AF1294</f>
        <v>628212</v>
      </c>
      <c r="AH1294" s="26">
        <f>(AG1294*AA1294)/100</f>
        <v>628212</v>
      </c>
      <c r="AI1294" s="26">
        <v>0</v>
      </c>
      <c r="AJ1294" s="26">
        <f>IF((AI1294-AH1294) &gt; 1,0,IF((AI1294-AH1294)&lt;0,AH1294-AI1294,AI1294-AH1294))</f>
        <v>628212</v>
      </c>
      <c r="AK1294" s="26">
        <v>0.02</v>
      </c>
      <c r="AL1294" s="26">
        <f>ROUND(AJ1294*(AK1294/100),2)</f>
        <v>125.64</v>
      </c>
      <c r="AM1294" s="3" t="s">
        <v>51</v>
      </c>
    </row>
    <row r="1295" spans="1:39" x14ac:dyDescent="0.25">
      <c r="A1295" s="23"/>
      <c r="B1295" s="24"/>
      <c r="C1295" s="23"/>
      <c r="D1295" s="23"/>
      <c r="E1295" s="23"/>
      <c r="F1295" s="23"/>
      <c r="G1295" s="24"/>
      <c r="H1295" s="23"/>
      <c r="I1295" s="23"/>
      <c r="J1295" s="23"/>
      <c r="K1295" s="23"/>
      <c r="L1295" s="23"/>
      <c r="M1295" s="23"/>
      <c r="N1295" s="25"/>
      <c r="O1295" s="26"/>
      <c r="P1295" s="26"/>
      <c r="Q1295" s="23"/>
      <c r="R1295" s="23"/>
      <c r="S1295" s="27"/>
      <c r="T1295" s="23"/>
      <c r="U1295" s="23"/>
      <c r="V1295" s="24"/>
      <c r="W1295" s="23"/>
      <c r="X1295" s="23"/>
      <c r="Y1295" s="23"/>
      <c r="Z1295" s="23"/>
      <c r="AA1295" s="28"/>
      <c r="AB1295" s="26"/>
      <c r="AC1295" s="26"/>
      <c r="AD1295" s="28"/>
      <c r="AE1295" s="28"/>
      <c r="AF1295" s="26"/>
      <c r="AG1295" s="26" t="s">
        <v>60</v>
      </c>
      <c r="AH1295" s="26">
        <f>SUM(AH1291:AH1294)</f>
        <v>7246212</v>
      </c>
      <c r="AI1295" s="26"/>
      <c r="AJ1295" s="26">
        <f>SUM(AJ1291:AJ1294)</f>
        <v>628212</v>
      </c>
      <c r="AK1295" s="26"/>
      <c r="AL1295" s="26">
        <f>SUM(AL1291:AL1294)</f>
        <v>125.64</v>
      </c>
    </row>
    <row r="1296" spans="1:39" x14ac:dyDescent="0.25">
      <c r="A1296" s="23" t="s">
        <v>3978</v>
      </c>
      <c r="B1296" s="24" t="s">
        <v>3979</v>
      </c>
      <c r="C1296" s="23" t="s">
        <v>3980</v>
      </c>
      <c r="D1296" s="23" t="s">
        <v>3405</v>
      </c>
      <c r="E1296" s="23">
        <v>501</v>
      </c>
      <c r="F1296" s="23" t="s">
        <v>3981</v>
      </c>
      <c r="G1296" s="24" t="s">
        <v>3982</v>
      </c>
      <c r="H1296" s="23" t="s">
        <v>43</v>
      </c>
      <c r="I1296" s="23" t="s">
        <v>3983</v>
      </c>
      <c r="J1296" s="23">
        <v>5</v>
      </c>
      <c r="K1296" s="23">
        <v>0</v>
      </c>
      <c r="L1296" s="23">
        <v>11.5</v>
      </c>
      <c r="M1296" s="23" t="s">
        <v>75</v>
      </c>
      <c r="N1296" s="25">
        <f>((J1296*400)+(K1296*100))+L1296</f>
        <v>2011.5</v>
      </c>
      <c r="O1296" s="26">
        <v>2800</v>
      </c>
      <c r="P1296" s="26">
        <f>N1296*O1296</f>
        <v>5632200</v>
      </c>
      <c r="Q1296" s="23"/>
      <c r="R1296" s="23"/>
      <c r="S1296" s="27"/>
      <c r="T1296" s="23"/>
      <c r="U1296" s="23"/>
      <c r="V1296" s="24"/>
      <c r="W1296" s="23"/>
      <c r="X1296" s="23"/>
      <c r="Y1296" s="23"/>
      <c r="Z1296" s="23"/>
      <c r="AA1296" s="28"/>
      <c r="AB1296" s="26"/>
      <c r="AC1296" s="26"/>
      <c r="AD1296" s="28"/>
      <c r="AE1296" s="28"/>
      <c r="AF1296" s="26"/>
      <c r="AG1296" s="26">
        <f>AF1296+P1296</f>
        <v>5632200</v>
      </c>
      <c r="AH1296" s="26">
        <f>AG1296</f>
        <v>5632200</v>
      </c>
      <c r="AI1296" s="26">
        <v>50000000</v>
      </c>
      <c r="AJ1296" s="26">
        <f>IF((AI1296-AH1296) &gt; 1,0,IF((AI1296-AH1296)&lt;0,AH1296-AI1296,AI1296-AH1296))</f>
        <v>0</v>
      </c>
      <c r="AK1296" s="26">
        <v>0.01</v>
      </c>
      <c r="AL1296" s="26">
        <f>AJ1296*(AK1296/100)</f>
        <v>0</v>
      </c>
    </row>
    <row r="1297" spans="1:39" x14ac:dyDescent="0.25">
      <c r="A1297" s="23"/>
      <c r="B1297" s="24"/>
      <c r="C1297" s="23"/>
      <c r="D1297" s="23"/>
      <c r="E1297" s="23"/>
      <c r="F1297" s="23"/>
      <c r="G1297" s="24"/>
      <c r="H1297" s="23"/>
      <c r="I1297" s="23"/>
      <c r="J1297" s="23">
        <v>0</v>
      </c>
      <c r="K1297" s="23">
        <v>0</v>
      </c>
      <c r="L1297" s="23">
        <v>4.5</v>
      </c>
      <c r="M1297" s="23" t="s">
        <v>75</v>
      </c>
      <c r="N1297" s="25">
        <f>((J1297*400)+(K1297*100))+L1297</f>
        <v>4.5</v>
      </c>
      <c r="O1297" s="26">
        <v>2800</v>
      </c>
      <c r="P1297" s="26">
        <f>N1297*O1297</f>
        <v>12600</v>
      </c>
      <c r="Q1297" s="23">
        <v>1</v>
      </c>
      <c r="R1297" s="23" t="s">
        <v>3978</v>
      </c>
      <c r="S1297" s="27" t="s">
        <v>3979</v>
      </c>
      <c r="T1297" s="23" t="s">
        <v>3980</v>
      </c>
      <c r="U1297" s="23" t="s">
        <v>3409</v>
      </c>
      <c r="V1297" s="24" t="s">
        <v>3984</v>
      </c>
      <c r="W1297" s="23" t="s">
        <v>53</v>
      </c>
      <c r="X1297" s="23" t="s">
        <v>49</v>
      </c>
      <c r="Y1297" s="23" t="s">
        <v>571</v>
      </c>
      <c r="Z1297" s="23">
        <v>18</v>
      </c>
      <c r="AA1297" s="28">
        <v>100</v>
      </c>
      <c r="AB1297" s="26">
        <v>2750</v>
      </c>
      <c r="AC1297" s="26">
        <f>Z1297*AB1297</f>
        <v>49500</v>
      </c>
      <c r="AD1297" s="28">
        <v>7</v>
      </c>
      <c r="AE1297" s="28">
        <v>7</v>
      </c>
      <c r="AF1297" s="26">
        <f>(AC1297*(100-AE1297))/100</f>
        <v>46035</v>
      </c>
      <c r="AG1297" s="26">
        <f>P1297+AF1297</f>
        <v>58635</v>
      </c>
      <c r="AH1297" s="26">
        <f>(AG1297*AA1297)/100</f>
        <v>58635</v>
      </c>
      <c r="AI1297" s="26">
        <v>50000000</v>
      </c>
      <c r="AJ1297" s="26">
        <f>IF((AI1297-AH1297) &gt; 1,0,IF((AI1297-AH1297)&lt;0,AH1297-AI1297,AI1297-AH1297))</f>
        <v>0</v>
      </c>
      <c r="AK1297" s="26">
        <v>0.01</v>
      </c>
      <c r="AL1297" s="26">
        <f>ROUND(AJ1297*(AK1297/100),2)</f>
        <v>0</v>
      </c>
      <c r="AM1297" s="3" t="s">
        <v>368</v>
      </c>
    </row>
    <row r="1298" spans="1:39" x14ac:dyDescent="0.25">
      <c r="A1298" s="23"/>
      <c r="B1298" s="24"/>
      <c r="C1298" s="23"/>
      <c r="D1298" s="23"/>
      <c r="E1298" s="23"/>
      <c r="F1298" s="23"/>
      <c r="G1298" s="24"/>
      <c r="H1298" s="23"/>
      <c r="I1298" s="23"/>
      <c r="J1298" s="23"/>
      <c r="K1298" s="23"/>
      <c r="L1298" s="23"/>
      <c r="M1298" s="23"/>
      <c r="N1298" s="25"/>
      <c r="O1298" s="26"/>
      <c r="P1298" s="26"/>
      <c r="Q1298" s="23"/>
      <c r="R1298" s="23"/>
      <c r="S1298" s="27"/>
      <c r="T1298" s="23"/>
      <c r="U1298" s="23"/>
      <c r="V1298" s="24"/>
      <c r="W1298" s="23"/>
      <c r="X1298" s="23"/>
      <c r="Y1298" s="23"/>
      <c r="Z1298" s="23"/>
      <c r="AA1298" s="28"/>
      <c r="AB1298" s="26"/>
      <c r="AC1298" s="26"/>
      <c r="AD1298" s="28"/>
      <c r="AE1298" s="28"/>
      <c r="AF1298" s="26"/>
      <c r="AG1298" s="26" t="s">
        <v>60</v>
      </c>
      <c r="AH1298" s="26">
        <f>SUM(AH1296:AH1297)</f>
        <v>5690835</v>
      </c>
      <c r="AI1298" s="26"/>
      <c r="AJ1298" s="26">
        <f>SUM(AJ1296:AJ1297)</f>
        <v>0</v>
      </c>
      <c r="AK1298" s="26"/>
      <c r="AL1298" s="26">
        <f>SUM(AL1296:AL1297)</f>
        <v>0</v>
      </c>
    </row>
    <row r="1299" spans="1:39" x14ac:dyDescent="0.25">
      <c r="A1299" s="23" t="s">
        <v>3985</v>
      </c>
      <c r="B1299" s="24" t="s">
        <v>3986</v>
      </c>
      <c r="C1299" s="23" t="s">
        <v>3987</v>
      </c>
      <c r="D1299" s="23" t="s">
        <v>3988</v>
      </c>
      <c r="E1299" s="23">
        <v>502</v>
      </c>
      <c r="F1299" s="23" t="s">
        <v>3989</v>
      </c>
      <c r="G1299" s="24" t="s">
        <v>3990</v>
      </c>
      <c r="H1299" s="23" t="s">
        <v>43</v>
      </c>
      <c r="I1299" s="23" t="s">
        <v>3991</v>
      </c>
      <c r="J1299" s="23">
        <v>0</v>
      </c>
      <c r="K1299" s="23">
        <v>0</v>
      </c>
      <c r="L1299" s="23">
        <v>51</v>
      </c>
      <c r="M1299" s="23" t="s">
        <v>59</v>
      </c>
      <c r="N1299" s="25">
        <f>((J1299*400)+(K1299*100))+L1299</f>
        <v>51</v>
      </c>
      <c r="O1299" s="26">
        <v>9000</v>
      </c>
      <c r="P1299" s="26">
        <f>N1299*O1299</f>
        <v>459000</v>
      </c>
      <c r="Q1299" s="23">
        <v>1</v>
      </c>
      <c r="R1299" s="23" t="s">
        <v>3985</v>
      </c>
      <c r="S1299" s="27" t="s">
        <v>3986</v>
      </c>
      <c r="T1299" s="23" t="s">
        <v>3987</v>
      </c>
      <c r="U1299" s="23" t="s">
        <v>3992</v>
      </c>
      <c r="V1299" s="24" t="s">
        <v>3993</v>
      </c>
      <c r="W1299" s="23" t="s">
        <v>109</v>
      </c>
      <c r="X1299" s="23" t="s">
        <v>49</v>
      </c>
      <c r="Y1299" s="23" t="s">
        <v>50</v>
      </c>
      <c r="Z1299" s="23">
        <v>218</v>
      </c>
      <c r="AA1299" s="28">
        <v>100</v>
      </c>
      <c r="AB1299" s="26">
        <v>8150</v>
      </c>
      <c r="AC1299" s="26">
        <f>Z1299*AB1299</f>
        <v>1776700</v>
      </c>
      <c r="AD1299" s="28">
        <v>21</v>
      </c>
      <c r="AE1299" s="28">
        <v>32</v>
      </c>
      <c r="AF1299" s="26">
        <f>(AC1299*(100-AE1299))/100</f>
        <v>1208156</v>
      </c>
      <c r="AG1299" s="26">
        <f>P1299+AF1299</f>
        <v>1667156</v>
      </c>
      <c r="AH1299" s="26">
        <f>(AG1299*AA1299)/100</f>
        <v>1667156</v>
      </c>
      <c r="AI1299" s="26">
        <v>50000000</v>
      </c>
      <c r="AJ1299" s="26">
        <f>IF((AI1299-AH1299) &gt; 1,0,IF((AI1299-AH1299)&lt;0,AH1299-AI1299,AI1299-AH1299))</f>
        <v>0</v>
      </c>
      <c r="AK1299" s="26">
        <v>0.02</v>
      </c>
      <c r="AL1299" s="26">
        <f>ROUND(AJ1299*(AK1299/100),2)</f>
        <v>0</v>
      </c>
      <c r="AM1299" s="3" t="s">
        <v>110</v>
      </c>
    </row>
    <row r="1300" spans="1:39" x14ac:dyDescent="0.25">
      <c r="A1300" s="23"/>
      <c r="B1300" s="24"/>
      <c r="C1300" s="23"/>
      <c r="D1300" s="23"/>
      <c r="E1300" s="23"/>
      <c r="F1300" s="23"/>
      <c r="G1300" s="24"/>
      <c r="H1300" s="23"/>
      <c r="I1300" s="23"/>
      <c r="J1300" s="23"/>
      <c r="K1300" s="23"/>
      <c r="L1300" s="23"/>
      <c r="M1300" s="23"/>
      <c r="N1300" s="25"/>
      <c r="O1300" s="26"/>
      <c r="P1300" s="26"/>
      <c r="Q1300" s="23"/>
      <c r="R1300" s="23"/>
      <c r="S1300" s="27"/>
      <c r="T1300" s="23"/>
      <c r="U1300" s="23"/>
      <c r="V1300" s="24"/>
      <c r="W1300" s="23"/>
      <c r="X1300" s="23"/>
      <c r="Y1300" s="23"/>
      <c r="Z1300" s="23"/>
      <c r="AA1300" s="28"/>
      <c r="AB1300" s="26"/>
      <c r="AC1300" s="26"/>
      <c r="AD1300" s="28"/>
      <c r="AE1300" s="28"/>
      <c r="AF1300" s="26"/>
      <c r="AG1300" s="26" t="s">
        <v>60</v>
      </c>
      <c r="AH1300" s="26">
        <f>AH1299</f>
        <v>1667156</v>
      </c>
      <c r="AI1300" s="26"/>
      <c r="AJ1300" s="26">
        <f>AJ1299</f>
        <v>0</v>
      </c>
      <c r="AK1300" s="26"/>
      <c r="AL1300" s="26">
        <f>AL1299</f>
        <v>0</v>
      </c>
    </row>
    <row r="1301" spans="1:39" x14ac:dyDescent="0.25">
      <c r="A1301" s="23" t="s">
        <v>3994</v>
      </c>
      <c r="B1301" s="24" t="s">
        <v>3995</v>
      </c>
      <c r="C1301" s="23" t="s">
        <v>3996</v>
      </c>
      <c r="D1301" s="23" t="s">
        <v>3997</v>
      </c>
      <c r="E1301" s="23">
        <v>503</v>
      </c>
      <c r="F1301" s="23" t="s">
        <v>3998</v>
      </c>
      <c r="G1301" s="24" t="s">
        <v>3999</v>
      </c>
      <c r="H1301" s="23" t="s">
        <v>43</v>
      </c>
      <c r="I1301" s="23" t="s">
        <v>4000</v>
      </c>
      <c r="J1301" s="23">
        <v>1</v>
      </c>
      <c r="K1301" s="23">
        <v>2</v>
      </c>
      <c r="L1301" s="23">
        <v>0</v>
      </c>
      <c r="M1301" s="23" t="s">
        <v>68</v>
      </c>
      <c r="N1301" s="25">
        <f>((J1301*400)+(K1301*100))+L1301</f>
        <v>600</v>
      </c>
      <c r="O1301" s="26">
        <v>16500</v>
      </c>
      <c r="P1301" s="26">
        <f>N1301*O1301</f>
        <v>9900000</v>
      </c>
      <c r="Q1301" s="23"/>
      <c r="R1301" s="23"/>
      <c r="S1301" s="27"/>
      <c r="T1301" s="23"/>
      <c r="U1301" s="23"/>
      <c r="V1301" s="24"/>
      <c r="W1301" s="23"/>
      <c r="X1301" s="23"/>
      <c r="Y1301" s="23"/>
      <c r="Z1301" s="23"/>
      <c r="AA1301" s="28"/>
      <c r="AB1301" s="26"/>
      <c r="AC1301" s="26"/>
      <c r="AD1301" s="28"/>
      <c r="AE1301" s="28"/>
      <c r="AF1301" s="26"/>
      <c r="AG1301" s="26">
        <f>AF1301+P1301</f>
        <v>9900000</v>
      </c>
      <c r="AH1301" s="26">
        <f>AG1301</f>
        <v>9900000</v>
      </c>
      <c r="AI1301" s="26">
        <v>0</v>
      </c>
      <c r="AJ1301" s="26">
        <f>IF((AI1301-AH1301) &gt; 1,0,IF((AI1301-AH1301)&lt;0,AH1301-AI1301,AI1301-AH1301))</f>
        <v>9900000</v>
      </c>
      <c r="AK1301" s="26">
        <v>0.3</v>
      </c>
      <c r="AL1301" s="26">
        <f>AJ1301*(AK1301/100)</f>
        <v>29700</v>
      </c>
    </row>
    <row r="1302" spans="1:39" x14ac:dyDescent="0.25">
      <c r="A1302" s="23"/>
      <c r="B1302" s="24"/>
      <c r="C1302" s="23"/>
      <c r="D1302" s="23"/>
      <c r="E1302" s="23">
        <v>504</v>
      </c>
      <c r="F1302" s="23" t="s">
        <v>4001</v>
      </c>
      <c r="G1302" s="24" t="s">
        <v>4002</v>
      </c>
      <c r="H1302" s="23" t="s">
        <v>43</v>
      </c>
      <c r="I1302" s="23" t="s">
        <v>4003</v>
      </c>
      <c r="J1302" s="23">
        <v>1</v>
      </c>
      <c r="K1302" s="23">
        <v>2</v>
      </c>
      <c r="L1302" s="23">
        <v>0</v>
      </c>
      <c r="M1302" s="23" t="s">
        <v>68</v>
      </c>
      <c r="N1302" s="25">
        <f>((J1302*400)+(K1302*100))+L1302</f>
        <v>600</v>
      </c>
      <c r="O1302" s="26">
        <v>16500</v>
      </c>
      <c r="P1302" s="26">
        <f>N1302*O1302</f>
        <v>9900000</v>
      </c>
      <c r="Q1302" s="23"/>
      <c r="R1302" s="23"/>
      <c r="S1302" s="27"/>
      <c r="T1302" s="23"/>
      <c r="U1302" s="23"/>
      <c r="V1302" s="24"/>
      <c r="W1302" s="23"/>
      <c r="X1302" s="23"/>
      <c r="Y1302" s="23"/>
      <c r="Z1302" s="23"/>
      <c r="AA1302" s="28"/>
      <c r="AB1302" s="26"/>
      <c r="AC1302" s="26"/>
      <c r="AD1302" s="28"/>
      <c r="AE1302" s="28"/>
      <c r="AF1302" s="26"/>
      <c r="AG1302" s="26">
        <f>AF1302+P1302</f>
        <v>9900000</v>
      </c>
      <c r="AH1302" s="26">
        <f>AG1302</f>
        <v>9900000</v>
      </c>
      <c r="AI1302" s="26">
        <v>0</v>
      </c>
      <c r="AJ1302" s="26">
        <f>IF((AI1302-AH1302) &gt; 1,0,IF((AI1302-AH1302)&lt;0,AH1302-AI1302,AI1302-AH1302))</f>
        <v>9900000</v>
      </c>
      <c r="AK1302" s="26">
        <v>0.3</v>
      </c>
      <c r="AL1302" s="26">
        <f>AJ1302*(AK1302/100)</f>
        <v>29700</v>
      </c>
    </row>
    <row r="1303" spans="1:39" x14ac:dyDescent="0.25">
      <c r="A1303" s="23"/>
      <c r="B1303" s="24"/>
      <c r="C1303" s="23"/>
      <c r="D1303" s="23"/>
      <c r="E1303" s="23"/>
      <c r="F1303" s="23"/>
      <c r="G1303" s="24"/>
      <c r="H1303" s="23"/>
      <c r="I1303" s="23"/>
      <c r="J1303" s="23"/>
      <c r="K1303" s="23"/>
      <c r="L1303" s="23"/>
      <c r="M1303" s="23"/>
      <c r="N1303" s="25"/>
      <c r="O1303" s="26"/>
      <c r="P1303" s="26"/>
      <c r="Q1303" s="23"/>
      <c r="R1303" s="23"/>
      <c r="S1303" s="27"/>
      <c r="T1303" s="23"/>
      <c r="U1303" s="23"/>
      <c r="V1303" s="24"/>
      <c r="W1303" s="23"/>
      <c r="X1303" s="23"/>
      <c r="Y1303" s="23"/>
      <c r="Z1303" s="23"/>
      <c r="AA1303" s="28"/>
      <c r="AB1303" s="26"/>
      <c r="AC1303" s="26"/>
      <c r="AD1303" s="28"/>
      <c r="AE1303" s="28"/>
      <c r="AF1303" s="26"/>
      <c r="AG1303" s="26" t="s">
        <v>60</v>
      </c>
      <c r="AH1303" s="26">
        <f>SUM(AH1301:AH1302)</f>
        <v>19800000</v>
      </c>
      <c r="AI1303" s="26"/>
      <c r="AJ1303" s="26">
        <f>SUM(AJ1301:AJ1302)</f>
        <v>19800000</v>
      </c>
      <c r="AK1303" s="26"/>
      <c r="AL1303" s="26">
        <f>SUM(AL1301:AL1302)</f>
        <v>59400</v>
      </c>
    </row>
    <row r="1304" spans="1:39" x14ac:dyDescent="0.25">
      <c r="A1304" s="23" t="s">
        <v>4004</v>
      </c>
      <c r="B1304" s="24" t="s">
        <v>4005</v>
      </c>
      <c r="C1304" s="23" t="s">
        <v>4006</v>
      </c>
      <c r="D1304" s="23" t="s">
        <v>4007</v>
      </c>
      <c r="E1304" s="23">
        <v>505</v>
      </c>
      <c r="F1304" s="23" t="s">
        <v>4008</v>
      </c>
      <c r="G1304" s="24" t="s">
        <v>4009</v>
      </c>
      <c r="H1304" s="23" t="s">
        <v>43</v>
      </c>
      <c r="I1304" s="23" t="s">
        <v>4010</v>
      </c>
      <c r="J1304" s="23">
        <v>2</v>
      </c>
      <c r="K1304" s="23">
        <v>3</v>
      </c>
      <c r="L1304" s="23">
        <v>18.5</v>
      </c>
      <c r="M1304" s="23" t="s">
        <v>75</v>
      </c>
      <c r="N1304" s="25">
        <f>((J1304*400)+(K1304*100))+L1304</f>
        <v>1118.5</v>
      </c>
      <c r="O1304" s="26">
        <v>3950</v>
      </c>
      <c r="P1304" s="26">
        <f>N1304*O1304</f>
        <v>4418075</v>
      </c>
      <c r="Q1304" s="23"/>
      <c r="R1304" s="23"/>
      <c r="S1304" s="27"/>
      <c r="T1304" s="23"/>
      <c r="U1304" s="23"/>
      <c r="V1304" s="24"/>
      <c r="W1304" s="23"/>
      <c r="X1304" s="23"/>
      <c r="Y1304" s="23"/>
      <c r="Z1304" s="23"/>
      <c r="AA1304" s="28"/>
      <c r="AB1304" s="26"/>
      <c r="AC1304" s="26"/>
      <c r="AD1304" s="28"/>
      <c r="AE1304" s="28"/>
      <c r="AF1304" s="26"/>
      <c r="AG1304" s="26">
        <f>AF1304+P1304</f>
        <v>4418075</v>
      </c>
      <c r="AH1304" s="26">
        <f>AG1304</f>
        <v>4418075</v>
      </c>
      <c r="AI1304" s="26">
        <v>50000000</v>
      </c>
      <c r="AJ1304" s="26">
        <f>IF((AI1304-AH1304) &gt; 1,0,IF((AI1304-AH1304)&lt;0,AH1304-AI1304,AI1304-AH1304))</f>
        <v>0</v>
      </c>
      <c r="AK1304" s="26">
        <v>0.01</v>
      </c>
      <c r="AL1304" s="26">
        <f>AJ1304*(AK1304/100)</f>
        <v>0</v>
      </c>
    </row>
    <row r="1305" spans="1:39" x14ac:dyDescent="0.25">
      <c r="A1305" s="23"/>
      <c r="B1305" s="24"/>
      <c r="C1305" s="23"/>
      <c r="D1305" s="23"/>
      <c r="E1305" s="23"/>
      <c r="F1305" s="23"/>
      <c r="G1305" s="24"/>
      <c r="H1305" s="23"/>
      <c r="I1305" s="23"/>
      <c r="J1305" s="23">
        <v>0</v>
      </c>
      <c r="K1305" s="23">
        <v>0</v>
      </c>
      <c r="L1305" s="23">
        <v>57.5</v>
      </c>
      <c r="M1305" s="23" t="s">
        <v>76</v>
      </c>
      <c r="N1305" s="25">
        <f>((J1305*400)+(K1305*100))+L1305</f>
        <v>57.5</v>
      </c>
      <c r="O1305" s="26">
        <v>3950</v>
      </c>
      <c r="P1305" s="26">
        <f>N1305*O1305</f>
        <v>227125</v>
      </c>
      <c r="Q1305" s="23">
        <v>1</v>
      </c>
      <c r="R1305" s="23" t="s">
        <v>4004</v>
      </c>
      <c r="S1305" s="27" t="s">
        <v>4005</v>
      </c>
      <c r="T1305" s="23" t="s">
        <v>4006</v>
      </c>
      <c r="U1305" s="23" t="s">
        <v>4011</v>
      </c>
      <c r="V1305" s="24" t="s">
        <v>4012</v>
      </c>
      <c r="W1305" s="23" t="s">
        <v>109</v>
      </c>
      <c r="X1305" s="23" t="s">
        <v>49</v>
      </c>
      <c r="Y1305" s="23" t="s">
        <v>81</v>
      </c>
      <c r="Z1305" s="23">
        <v>460</v>
      </c>
      <c r="AA1305" s="28">
        <v>100</v>
      </c>
      <c r="AB1305" s="26">
        <v>8150</v>
      </c>
      <c r="AC1305" s="26">
        <f>Z1305*AB1305</f>
        <v>3749000</v>
      </c>
      <c r="AD1305" s="28">
        <v>12</v>
      </c>
      <c r="AE1305" s="28">
        <v>14</v>
      </c>
      <c r="AF1305" s="26">
        <f>(AC1305*(100-AE1305))/100</f>
        <v>3224140</v>
      </c>
      <c r="AG1305" s="26">
        <f>P1305+AF1305</f>
        <v>3451265</v>
      </c>
      <c r="AH1305" s="26">
        <f>(AG1305*AA1305)/100</f>
        <v>3451265</v>
      </c>
      <c r="AI1305" s="26">
        <v>0</v>
      </c>
      <c r="AJ1305" s="26">
        <f>IF((AI1305-AH1305) &gt; 1,0,IF((AI1305-AH1305)&lt;0,AH1305-AI1305,AI1305-AH1305))</f>
        <v>3451265</v>
      </c>
      <c r="AK1305" s="26">
        <v>0.02</v>
      </c>
      <c r="AL1305" s="26">
        <f>ROUND(AJ1305*(AK1305/100),2)</f>
        <v>690.25</v>
      </c>
      <c r="AM1305" s="3" t="s">
        <v>110</v>
      </c>
    </row>
    <row r="1306" spans="1:39" x14ac:dyDescent="0.25">
      <c r="A1306" s="23"/>
      <c r="B1306" s="24"/>
      <c r="C1306" s="23"/>
      <c r="D1306" s="23"/>
      <c r="E1306" s="23"/>
      <c r="F1306" s="23"/>
      <c r="G1306" s="24"/>
      <c r="H1306" s="23"/>
      <c r="I1306" s="23"/>
      <c r="J1306" s="23"/>
      <c r="K1306" s="23"/>
      <c r="L1306" s="23"/>
      <c r="M1306" s="23"/>
      <c r="N1306" s="25"/>
      <c r="O1306" s="26"/>
      <c r="P1306" s="26"/>
      <c r="Q1306" s="23"/>
      <c r="R1306" s="23"/>
      <c r="S1306" s="27"/>
      <c r="T1306" s="23"/>
      <c r="U1306" s="23"/>
      <c r="V1306" s="24"/>
      <c r="W1306" s="23"/>
      <c r="X1306" s="23"/>
      <c r="Y1306" s="23"/>
      <c r="Z1306" s="23"/>
      <c r="AA1306" s="28"/>
      <c r="AB1306" s="26"/>
      <c r="AC1306" s="26"/>
      <c r="AD1306" s="28"/>
      <c r="AE1306" s="28"/>
      <c r="AF1306" s="26"/>
      <c r="AG1306" s="26" t="s">
        <v>60</v>
      </c>
      <c r="AH1306" s="26">
        <f>SUM(AH1304:AH1305)</f>
        <v>7869340</v>
      </c>
      <c r="AI1306" s="26"/>
      <c r="AJ1306" s="26">
        <f>SUM(AJ1304:AJ1305)</f>
        <v>3451265</v>
      </c>
      <c r="AK1306" s="26"/>
      <c r="AL1306" s="26">
        <f>SUM(AL1304:AL1305)</f>
        <v>690.25</v>
      </c>
    </row>
    <row r="1307" spans="1:39" x14ac:dyDescent="0.25">
      <c r="A1307" s="23" t="s">
        <v>4013</v>
      </c>
      <c r="B1307" s="24" t="s">
        <v>4014</v>
      </c>
      <c r="C1307" s="23" t="s">
        <v>4015</v>
      </c>
      <c r="D1307" s="23" t="s">
        <v>4016</v>
      </c>
      <c r="E1307" s="23">
        <v>506</v>
      </c>
      <c r="F1307" s="23" t="s">
        <v>4017</v>
      </c>
      <c r="G1307" s="24" t="s">
        <v>4018</v>
      </c>
      <c r="H1307" s="23" t="s">
        <v>43</v>
      </c>
      <c r="I1307" s="23" t="s">
        <v>4019</v>
      </c>
      <c r="J1307" s="23">
        <v>0</v>
      </c>
      <c r="K1307" s="23">
        <v>0</v>
      </c>
      <c r="L1307" s="23">
        <v>45</v>
      </c>
      <c r="M1307" s="23" t="s">
        <v>255</v>
      </c>
      <c r="N1307" s="25">
        <f>((J1307*400)+(K1307*100))+L1307</f>
        <v>45</v>
      </c>
      <c r="O1307" s="26">
        <v>9000</v>
      </c>
      <c r="P1307" s="26">
        <f>N1307*O1307</f>
        <v>405000</v>
      </c>
      <c r="Q1307" s="23">
        <v>1</v>
      </c>
      <c r="R1307" s="23" t="s">
        <v>4013</v>
      </c>
      <c r="S1307" s="27" t="s">
        <v>4014</v>
      </c>
      <c r="T1307" s="23" t="s">
        <v>4015</v>
      </c>
      <c r="U1307" s="23" t="s">
        <v>4020</v>
      </c>
      <c r="V1307" s="24" t="s">
        <v>4021</v>
      </c>
      <c r="W1307" s="23" t="s">
        <v>53</v>
      </c>
      <c r="X1307" s="23" t="s">
        <v>49</v>
      </c>
      <c r="Y1307" s="23" t="s">
        <v>261</v>
      </c>
      <c r="Z1307" s="23">
        <v>36</v>
      </c>
      <c r="AA1307" s="28">
        <v>100</v>
      </c>
      <c r="AB1307" s="26">
        <v>2750</v>
      </c>
      <c r="AC1307" s="26">
        <f>Z1307*AB1307</f>
        <v>99000</v>
      </c>
      <c r="AD1307" s="28">
        <v>21</v>
      </c>
      <c r="AE1307" s="28">
        <v>32</v>
      </c>
      <c r="AF1307" s="26">
        <f>(AC1307*(100-AE1307))/100</f>
        <v>67320</v>
      </c>
      <c r="AG1307" s="26">
        <f>P1307+AF1307</f>
        <v>472320</v>
      </c>
      <c r="AH1307" s="26">
        <f>(AG1307*AA1307)/100</f>
        <v>472320</v>
      </c>
      <c r="AI1307" s="26">
        <f>IF(AF1307&lt;=10000000,AF1307,10000000)</f>
        <v>67320</v>
      </c>
      <c r="AJ1307" s="26">
        <f>IF((AI1307-AH1307) &gt; 1,0,IF((AI1307-AH1307)&lt;0,AH1307-AI1307,AI1307-AH1307))</f>
        <v>405000</v>
      </c>
      <c r="AK1307" s="26">
        <v>0.02</v>
      </c>
      <c r="AL1307" s="26">
        <f>ROUND(AJ1307*(AK1307/100),2)</f>
        <v>81</v>
      </c>
      <c r="AM1307" s="3" t="s">
        <v>83</v>
      </c>
    </row>
    <row r="1308" spans="1:39" x14ac:dyDescent="0.25">
      <c r="A1308" s="23"/>
      <c r="B1308" s="24"/>
      <c r="C1308" s="23"/>
      <c r="D1308" s="23"/>
      <c r="E1308" s="23">
        <v>507</v>
      </c>
      <c r="F1308" s="23" t="s">
        <v>4022</v>
      </c>
      <c r="G1308" s="24" t="s">
        <v>4023</v>
      </c>
      <c r="H1308" s="23" t="s">
        <v>43</v>
      </c>
      <c r="I1308" s="23" t="s">
        <v>4024</v>
      </c>
      <c r="J1308" s="23">
        <v>0</v>
      </c>
      <c r="K1308" s="23">
        <v>0</v>
      </c>
      <c r="L1308" s="23">
        <v>54</v>
      </c>
      <c r="M1308" s="23" t="s">
        <v>255</v>
      </c>
      <c r="N1308" s="25">
        <f>((J1308*400)+(K1308*100))+L1308</f>
        <v>54</v>
      </c>
      <c r="O1308" s="26">
        <v>9000</v>
      </c>
      <c r="P1308" s="26">
        <f>N1308*O1308</f>
        <v>486000</v>
      </c>
      <c r="Q1308" s="23">
        <v>1</v>
      </c>
      <c r="R1308" s="23" t="s">
        <v>4013</v>
      </c>
      <c r="S1308" s="27" t="s">
        <v>4014</v>
      </c>
      <c r="T1308" s="23" t="s">
        <v>4015</v>
      </c>
      <c r="U1308" s="23" t="s">
        <v>4020</v>
      </c>
      <c r="V1308" s="24" t="s">
        <v>4025</v>
      </c>
      <c r="W1308" s="23" t="s">
        <v>109</v>
      </c>
      <c r="X1308" s="23" t="s">
        <v>49</v>
      </c>
      <c r="Y1308" s="23" t="s">
        <v>261</v>
      </c>
      <c r="Z1308" s="23">
        <v>390</v>
      </c>
      <c r="AA1308" s="28">
        <v>100</v>
      </c>
      <c r="AB1308" s="26">
        <v>8150</v>
      </c>
      <c r="AC1308" s="26">
        <f>Z1308*AB1308</f>
        <v>3178500</v>
      </c>
      <c r="AD1308" s="28">
        <v>21</v>
      </c>
      <c r="AE1308" s="28">
        <v>32</v>
      </c>
      <c r="AF1308" s="26">
        <f>(AC1308*(100-AE1308))/100</f>
        <v>2161380</v>
      </c>
      <c r="AG1308" s="26">
        <f>P1308+AF1308</f>
        <v>2647380</v>
      </c>
      <c r="AH1308" s="26">
        <f>(AG1308*AA1308)/100</f>
        <v>2647380</v>
      </c>
      <c r="AI1308" s="26">
        <f>IF(AF1308&lt;=10000000,AF1308,10000000)</f>
        <v>2161380</v>
      </c>
      <c r="AJ1308" s="26">
        <f>IF((AI1308-AH1308) &gt; 1,0,IF((AI1308-AH1308)&lt;0,AH1308-AI1308,AI1308-AH1308))</f>
        <v>486000</v>
      </c>
      <c r="AK1308" s="26">
        <v>0.02</v>
      </c>
      <c r="AL1308" s="26">
        <f>ROUND(AJ1308*(AK1308/100),2)</f>
        <v>97.2</v>
      </c>
      <c r="AM1308" s="3" t="s">
        <v>110</v>
      </c>
    </row>
    <row r="1309" spans="1:39" x14ac:dyDescent="0.25">
      <c r="A1309" s="23"/>
      <c r="B1309" s="24"/>
      <c r="C1309" s="23"/>
      <c r="D1309" s="23"/>
      <c r="E1309" s="23"/>
      <c r="F1309" s="23"/>
      <c r="G1309" s="24"/>
      <c r="H1309" s="23"/>
      <c r="I1309" s="23"/>
      <c r="J1309" s="23"/>
      <c r="K1309" s="23"/>
      <c r="L1309" s="23"/>
      <c r="M1309" s="23"/>
      <c r="N1309" s="25"/>
      <c r="O1309" s="26"/>
      <c r="P1309" s="26"/>
      <c r="Q1309" s="23"/>
      <c r="R1309" s="23"/>
      <c r="S1309" s="27"/>
      <c r="T1309" s="23"/>
      <c r="U1309" s="23"/>
      <c r="V1309" s="24"/>
      <c r="W1309" s="23"/>
      <c r="X1309" s="23"/>
      <c r="Y1309" s="23"/>
      <c r="Z1309" s="23"/>
      <c r="AA1309" s="28"/>
      <c r="AB1309" s="26"/>
      <c r="AC1309" s="26"/>
      <c r="AD1309" s="28"/>
      <c r="AE1309" s="28"/>
      <c r="AF1309" s="26"/>
      <c r="AG1309" s="26" t="s">
        <v>60</v>
      </c>
      <c r="AH1309" s="26">
        <f>SUM(AH1307:AH1308)</f>
        <v>3119700</v>
      </c>
      <c r="AI1309" s="26"/>
      <c r="AJ1309" s="26">
        <f>SUM(AJ1307:AJ1308)</f>
        <v>891000</v>
      </c>
      <c r="AK1309" s="26"/>
      <c r="AL1309" s="26">
        <f>SUM(AL1307:AL1308)</f>
        <v>178.2</v>
      </c>
    </row>
    <row r="1310" spans="1:39" x14ac:dyDescent="0.25">
      <c r="A1310" s="23" t="s">
        <v>4026</v>
      </c>
      <c r="B1310" s="24" t="s">
        <v>4027</v>
      </c>
      <c r="C1310" s="23" t="s">
        <v>4028</v>
      </c>
      <c r="D1310" s="23" t="s">
        <v>4029</v>
      </c>
      <c r="E1310" s="23">
        <v>508</v>
      </c>
      <c r="F1310" s="23" t="s">
        <v>4030</v>
      </c>
      <c r="G1310" s="24" t="s">
        <v>4031</v>
      </c>
      <c r="H1310" s="23" t="s">
        <v>43</v>
      </c>
      <c r="I1310" s="23" t="s">
        <v>4032</v>
      </c>
      <c r="J1310" s="23">
        <v>0</v>
      </c>
      <c r="K1310" s="23">
        <v>0</v>
      </c>
      <c r="L1310" s="23">
        <v>60</v>
      </c>
      <c r="M1310" s="23" t="s">
        <v>68</v>
      </c>
      <c r="N1310" s="25">
        <f>((J1310*400)+(K1310*100))+L1310</f>
        <v>60</v>
      </c>
      <c r="O1310" s="26">
        <v>6500</v>
      </c>
      <c r="P1310" s="26">
        <f>N1310*O1310</f>
        <v>390000</v>
      </c>
      <c r="Q1310" s="23"/>
      <c r="R1310" s="23"/>
      <c r="S1310" s="27"/>
      <c r="T1310" s="23"/>
      <c r="U1310" s="23"/>
      <c r="V1310" s="24"/>
      <c r="W1310" s="23"/>
      <c r="X1310" s="23"/>
      <c r="Y1310" s="23"/>
      <c r="Z1310" s="23"/>
      <c r="AA1310" s="28"/>
      <c r="AB1310" s="26"/>
      <c r="AC1310" s="26"/>
      <c r="AD1310" s="28"/>
      <c r="AE1310" s="28"/>
      <c r="AF1310" s="26"/>
      <c r="AG1310" s="26">
        <f>AF1310+P1310</f>
        <v>390000</v>
      </c>
      <c r="AH1310" s="26">
        <f>AG1310</f>
        <v>390000</v>
      </c>
      <c r="AI1310" s="26">
        <v>0</v>
      </c>
      <c r="AJ1310" s="26">
        <f>IF((AI1310-AH1310) &gt; 1,0,IF((AI1310-AH1310)&lt;0,AH1310-AI1310,AI1310-AH1310))</f>
        <v>390000</v>
      </c>
      <c r="AK1310" s="26">
        <v>0.3</v>
      </c>
      <c r="AL1310" s="26">
        <f>AJ1310*(AK1310/100)</f>
        <v>1170</v>
      </c>
    </row>
    <row r="1311" spans="1:39" x14ac:dyDescent="0.25">
      <c r="A1311" s="23"/>
      <c r="B1311" s="24"/>
      <c r="C1311" s="23"/>
      <c r="D1311" s="23"/>
      <c r="E1311" s="23"/>
      <c r="F1311" s="23"/>
      <c r="G1311" s="24"/>
      <c r="H1311" s="23"/>
      <c r="I1311" s="23"/>
      <c r="J1311" s="23"/>
      <c r="K1311" s="23"/>
      <c r="L1311" s="23"/>
      <c r="M1311" s="23"/>
      <c r="N1311" s="25"/>
      <c r="O1311" s="26"/>
      <c r="P1311" s="26"/>
      <c r="Q1311" s="23"/>
      <c r="R1311" s="23"/>
      <c r="S1311" s="27"/>
      <c r="T1311" s="23"/>
      <c r="U1311" s="23"/>
      <c r="V1311" s="24"/>
      <c r="W1311" s="23"/>
      <c r="X1311" s="23"/>
      <c r="Y1311" s="23"/>
      <c r="Z1311" s="23"/>
      <c r="AA1311" s="28"/>
      <c r="AB1311" s="26"/>
      <c r="AC1311" s="26"/>
      <c r="AD1311" s="28"/>
      <c r="AE1311" s="28"/>
      <c r="AF1311" s="26"/>
      <c r="AG1311" s="26" t="s">
        <v>60</v>
      </c>
      <c r="AH1311" s="26">
        <f>AH1310</f>
        <v>390000</v>
      </c>
      <c r="AI1311" s="26"/>
      <c r="AJ1311" s="26">
        <f>AJ1310</f>
        <v>390000</v>
      </c>
      <c r="AK1311" s="26"/>
      <c r="AL1311" s="26">
        <f>AL1310</f>
        <v>1170</v>
      </c>
    </row>
    <row r="1312" spans="1:39" x14ac:dyDescent="0.25">
      <c r="A1312" s="23" t="s">
        <v>4033</v>
      </c>
      <c r="B1312" s="24" t="s">
        <v>4034</v>
      </c>
      <c r="C1312" s="23" t="s">
        <v>4035</v>
      </c>
      <c r="D1312" s="23" t="s">
        <v>4036</v>
      </c>
      <c r="E1312" s="23">
        <v>509</v>
      </c>
      <c r="F1312" s="23" t="s">
        <v>4037</v>
      </c>
      <c r="G1312" s="24" t="s">
        <v>4038</v>
      </c>
      <c r="H1312" s="23" t="s">
        <v>43</v>
      </c>
      <c r="I1312" s="23" t="s">
        <v>4039</v>
      </c>
      <c r="J1312" s="23">
        <v>4</v>
      </c>
      <c r="K1312" s="23">
        <v>2</v>
      </c>
      <c r="L1312" s="23">
        <v>60</v>
      </c>
      <c r="M1312" s="23" t="s">
        <v>75</v>
      </c>
      <c r="N1312" s="25">
        <f t="shared" ref="N1312:N1317" si="228">((J1312*400)+(K1312*100))+L1312</f>
        <v>1860</v>
      </c>
      <c r="O1312" s="26">
        <v>1000</v>
      </c>
      <c r="P1312" s="26">
        <f t="shared" ref="P1312:P1317" si="229">N1312*O1312</f>
        <v>1860000</v>
      </c>
      <c r="Q1312" s="23"/>
      <c r="R1312" s="23"/>
      <c r="S1312" s="27"/>
      <c r="T1312" s="23"/>
      <c r="U1312" s="23"/>
      <c r="V1312" s="24"/>
      <c r="W1312" s="23"/>
      <c r="X1312" s="23"/>
      <c r="Y1312" s="23"/>
      <c r="Z1312" s="23"/>
      <c r="AA1312" s="28"/>
      <c r="AB1312" s="26"/>
      <c r="AC1312" s="26"/>
      <c r="AD1312" s="28"/>
      <c r="AE1312" s="28"/>
      <c r="AF1312" s="26"/>
      <c r="AG1312" s="26">
        <f>AF1312+P1312</f>
        <v>1860000</v>
      </c>
      <c r="AH1312" s="26">
        <f>AG1312</f>
        <v>1860000</v>
      </c>
      <c r="AI1312" s="26">
        <v>50000000</v>
      </c>
      <c r="AJ1312" s="26">
        <f t="shared" ref="AJ1312:AJ1317" si="230">IF((AI1312-AH1312) &gt; 1,0,IF((AI1312-AH1312)&lt;0,AH1312-AI1312,AI1312-AH1312))</f>
        <v>0</v>
      </c>
      <c r="AK1312" s="26">
        <v>0.01</v>
      </c>
      <c r="AL1312" s="26">
        <f>AJ1312*(AK1312/100)</f>
        <v>0</v>
      </c>
    </row>
    <row r="1313" spans="1:39" x14ac:dyDescent="0.25">
      <c r="A1313" s="23"/>
      <c r="B1313" s="24"/>
      <c r="C1313" s="23"/>
      <c r="D1313" s="23"/>
      <c r="E1313" s="23">
        <v>510</v>
      </c>
      <c r="F1313" s="23" t="s">
        <v>4040</v>
      </c>
      <c r="G1313" s="24" t="s">
        <v>4041</v>
      </c>
      <c r="H1313" s="23" t="s">
        <v>43</v>
      </c>
      <c r="I1313" s="23" t="s">
        <v>4042</v>
      </c>
      <c r="J1313" s="23">
        <v>11</v>
      </c>
      <c r="K1313" s="23">
        <v>3</v>
      </c>
      <c r="L1313" s="23">
        <v>25.25</v>
      </c>
      <c r="M1313" s="23" t="s">
        <v>75</v>
      </c>
      <c r="N1313" s="25">
        <f t="shared" si="228"/>
        <v>4725.25</v>
      </c>
      <c r="O1313" s="26">
        <v>1300</v>
      </c>
      <c r="P1313" s="26">
        <f t="shared" si="229"/>
        <v>6142825</v>
      </c>
      <c r="Q1313" s="23"/>
      <c r="R1313" s="23"/>
      <c r="S1313" s="27"/>
      <c r="T1313" s="23"/>
      <c r="U1313" s="23"/>
      <c r="V1313" s="24"/>
      <c r="W1313" s="23"/>
      <c r="X1313" s="23"/>
      <c r="Y1313" s="23"/>
      <c r="Z1313" s="23"/>
      <c r="AA1313" s="28"/>
      <c r="AB1313" s="26"/>
      <c r="AC1313" s="26"/>
      <c r="AD1313" s="28"/>
      <c r="AE1313" s="28"/>
      <c r="AF1313" s="26"/>
      <c r="AG1313" s="26">
        <f>AF1313+P1313</f>
        <v>6142825</v>
      </c>
      <c r="AH1313" s="26">
        <f>AG1313</f>
        <v>6142825</v>
      </c>
      <c r="AI1313" s="26">
        <v>50000000</v>
      </c>
      <c r="AJ1313" s="26">
        <f t="shared" si="230"/>
        <v>0</v>
      </c>
      <c r="AK1313" s="26">
        <v>0.01</v>
      </c>
      <c r="AL1313" s="26">
        <f>AJ1313*(AK1313/100)</f>
        <v>0</v>
      </c>
    </row>
    <row r="1314" spans="1:39" x14ac:dyDescent="0.25">
      <c r="A1314" s="23"/>
      <c r="B1314" s="24"/>
      <c r="C1314" s="23"/>
      <c r="D1314" s="23"/>
      <c r="E1314" s="23"/>
      <c r="F1314" s="23"/>
      <c r="G1314" s="24"/>
      <c r="H1314" s="23"/>
      <c r="I1314" s="23"/>
      <c r="J1314" s="23">
        <v>0</v>
      </c>
      <c r="K1314" s="23">
        <v>0</v>
      </c>
      <c r="L1314" s="23">
        <v>93.75</v>
      </c>
      <c r="M1314" s="23" t="s">
        <v>59</v>
      </c>
      <c r="N1314" s="25">
        <f t="shared" si="228"/>
        <v>93.75</v>
      </c>
      <c r="O1314" s="26">
        <v>1300</v>
      </c>
      <c r="P1314" s="26">
        <f t="shared" si="229"/>
        <v>121875</v>
      </c>
      <c r="Q1314" s="23">
        <v>1</v>
      </c>
      <c r="R1314" s="23" t="s">
        <v>4033</v>
      </c>
      <c r="S1314" s="27" t="s">
        <v>4034</v>
      </c>
      <c r="T1314" s="23" t="s">
        <v>4035</v>
      </c>
      <c r="U1314" s="23" t="s">
        <v>4043</v>
      </c>
      <c r="V1314" s="24" t="s">
        <v>4044</v>
      </c>
      <c r="W1314" s="23" t="s">
        <v>48</v>
      </c>
      <c r="X1314" s="23" t="s">
        <v>49</v>
      </c>
      <c r="Y1314" s="23" t="s">
        <v>50</v>
      </c>
      <c r="Z1314" s="23">
        <v>375</v>
      </c>
      <c r="AA1314" s="28">
        <v>100</v>
      </c>
      <c r="AB1314" s="26">
        <v>8300</v>
      </c>
      <c r="AC1314" s="26">
        <f>Z1314*AB1314</f>
        <v>3112500</v>
      </c>
      <c r="AD1314" s="28">
        <v>36</v>
      </c>
      <c r="AE1314" s="28">
        <v>62</v>
      </c>
      <c r="AF1314" s="26">
        <f>(AC1314*(100-AE1314))/100</f>
        <v>1182750</v>
      </c>
      <c r="AG1314" s="26">
        <f>P1314+AF1314</f>
        <v>1304625</v>
      </c>
      <c r="AH1314" s="26">
        <f>(AG1314*AA1314)/100</f>
        <v>1304625</v>
      </c>
      <c r="AI1314" s="26">
        <v>50000000</v>
      </c>
      <c r="AJ1314" s="26">
        <f t="shared" si="230"/>
        <v>0</v>
      </c>
      <c r="AK1314" s="26">
        <v>0.02</v>
      </c>
      <c r="AL1314" s="26">
        <f>ROUND(AJ1314*(AK1314/100),2)</f>
        <v>0</v>
      </c>
      <c r="AM1314" s="3" t="s">
        <v>51</v>
      </c>
    </row>
    <row r="1315" spans="1:39" x14ac:dyDescent="0.25">
      <c r="A1315" s="23"/>
      <c r="B1315" s="24"/>
      <c r="C1315" s="23"/>
      <c r="D1315" s="23"/>
      <c r="E1315" s="23"/>
      <c r="F1315" s="23"/>
      <c r="G1315" s="24"/>
      <c r="H1315" s="23"/>
      <c r="I1315" s="23"/>
      <c r="J1315" s="23">
        <v>0</v>
      </c>
      <c r="K1315" s="23">
        <v>0</v>
      </c>
      <c r="L1315" s="23">
        <v>24</v>
      </c>
      <c r="M1315" s="23" t="s">
        <v>59</v>
      </c>
      <c r="N1315" s="25">
        <f t="shared" si="228"/>
        <v>24</v>
      </c>
      <c r="O1315" s="26">
        <v>1300</v>
      </c>
      <c r="P1315" s="26">
        <f t="shared" si="229"/>
        <v>31200</v>
      </c>
      <c r="Q1315" s="23">
        <v>1</v>
      </c>
      <c r="R1315" s="23" t="s">
        <v>4033</v>
      </c>
      <c r="S1315" s="27" t="s">
        <v>4034</v>
      </c>
      <c r="T1315" s="23" t="s">
        <v>4035</v>
      </c>
      <c r="U1315" s="23" t="s">
        <v>4043</v>
      </c>
      <c r="V1315" s="24" t="s">
        <v>4045</v>
      </c>
      <c r="W1315" s="23" t="s">
        <v>53</v>
      </c>
      <c r="X1315" s="23" t="s">
        <v>49</v>
      </c>
      <c r="Y1315" s="23" t="s">
        <v>50</v>
      </c>
      <c r="Z1315" s="23">
        <v>96</v>
      </c>
      <c r="AA1315" s="28">
        <v>100</v>
      </c>
      <c r="AB1315" s="26">
        <v>2750</v>
      </c>
      <c r="AC1315" s="26">
        <f>Z1315*AB1315</f>
        <v>264000</v>
      </c>
      <c r="AD1315" s="28">
        <v>36</v>
      </c>
      <c r="AE1315" s="28">
        <v>62</v>
      </c>
      <c r="AF1315" s="26">
        <f>(AC1315*(100-AE1315))/100</f>
        <v>100320</v>
      </c>
      <c r="AG1315" s="26">
        <f>P1315+AF1315</f>
        <v>131520</v>
      </c>
      <c r="AH1315" s="26">
        <f>(AG1315*AA1315)/100</f>
        <v>131520</v>
      </c>
      <c r="AI1315" s="26">
        <v>50000000</v>
      </c>
      <c r="AJ1315" s="26">
        <f t="shared" si="230"/>
        <v>0</v>
      </c>
      <c r="AK1315" s="26">
        <v>0.02</v>
      </c>
      <c r="AL1315" s="26">
        <f>ROUND(AJ1315*(AK1315/100),2)</f>
        <v>0</v>
      </c>
      <c r="AM1315" s="3" t="s">
        <v>83</v>
      </c>
    </row>
    <row r="1316" spans="1:39" x14ac:dyDescent="0.25">
      <c r="A1316" s="23"/>
      <c r="B1316" s="24"/>
      <c r="C1316" s="23"/>
      <c r="D1316" s="23"/>
      <c r="E1316" s="23"/>
      <c r="F1316" s="23"/>
      <c r="G1316" s="24"/>
      <c r="H1316" s="23"/>
      <c r="I1316" s="23"/>
      <c r="J1316" s="23">
        <v>0</v>
      </c>
      <c r="K1316" s="23">
        <v>0</v>
      </c>
      <c r="L1316" s="23">
        <v>9</v>
      </c>
      <c r="M1316" s="23" t="s">
        <v>59</v>
      </c>
      <c r="N1316" s="25">
        <f t="shared" si="228"/>
        <v>9</v>
      </c>
      <c r="O1316" s="26">
        <v>1300</v>
      </c>
      <c r="P1316" s="26">
        <f t="shared" si="229"/>
        <v>11700</v>
      </c>
      <c r="Q1316" s="23">
        <v>1</v>
      </c>
      <c r="R1316" s="23" t="s">
        <v>4033</v>
      </c>
      <c r="S1316" s="27" t="s">
        <v>4034</v>
      </c>
      <c r="T1316" s="23" t="s">
        <v>4035</v>
      </c>
      <c r="U1316" s="23" t="s">
        <v>4043</v>
      </c>
      <c r="V1316" s="24" t="s">
        <v>4046</v>
      </c>
      <c r="W1316" s="23" t="s">
        <v>53</v>
      </c>
      <c r="X1316" s="23" t="s">
        <v>80</v>
      </c>
      <c r="Y1316" s="23" t="s">
        <v>50</v>
      </c>
      <c r="Z1316" s="23">
        <v>36</v>
      </c>
      <c r="AA1316" s="28">
        <v>100</v>
      </c>
      <c r="AB1316" s="26">
        <v>2750</v>
      </c>
      <c r="AC1316" s="26">
        <f>Z1316*AB1316</f>
        <v>99000</v>
      </c>
      <c r="AD1316" s="28">
        <v>36</v>
      </c>
      <c r="AE1316" s="28">
        <v>93</v>
      </c>
      <c r="AF1316" s="26">
        <f>(AC1316*(100-AE1316))/100</f>
        <v>6930</v>
      </c>
      <c r="AG1316" s="26">
        <f>P1316+AF1316</f>
        <v>18630</v>
      </c>
      <c r="AH1316" s="26">
        <f>(AG1316*AA1316)/100</f>
        <v>18630</v>
      </c>
      <c r="AI1316" s="26">
        <v>50000000</v>
      </c>
      <c r="AJ1316" s="26">
        <f t="shared" si="230"/>
        <v>0</v>
      </c>
      <c r="AK1316" s="26">
        <v>0.02</v>
      </c>
      <c r="AL1316" s="26">
        <f>ROUND(AJ1316*(AK1316/100),2)</f>
        <v>0</v>
      </c>
      <c r="AM1316" s="3" t="s">
        <v>159</v>
      </c>
    </row>
    <row r="1317" spans="1:39" x14ac:dyDescent="0.25">
      <c r="A1317" s="23"/>
      <c r="B1317" s="24"/>
      <c r="C1317" s="23"/>
      <c r="D1317" s="23"/>
      <c r="E1317" s="23">
        <v>511</v>
      </c>
      <c r="F1317" s="23" t="s">
        <v>4047</v>
      </c>
      <c r="G1317" s="24" t="s">
        <v>4048</v>
      </c>
      <c r="H1317" s="23" t="s">
        <v>43</v>
      </c>
      <c r="I1317" s="23" t="s">
        <v>4049</v>
      </c>
      <c r="J1317" s="23">
        <v>2</v>
      </c>
      <c r="K1317" s="23">
        <v>2</v>
      </c>
      <c r="L1317" s="23">
        <v>38</v>
      </c>
      <c r="M1317" s="23" t="s">
        <v>75</v>
      </c>
      <c r="N1317" s="25">
        <f t="shared" si="228"/>
        <v>1038</v>
      </c>
      <c r="O1317" s="26">
        <v>1500</v>
      </c>
      <c r="P1317" s="26">
        <f t="shared" si="229"/>
        <v>1557000</v>
      </c>
      <c r="Q1317" s="23"/>
      <c r="R1317" s="23"/>
      <c r="S1317" s="27"/>
      <c r="T1317" s="23"/>
      <c r="U1317" s="23"/>
      <c r="V1317" s="24"/>
      <c r="W1317" s="23"/>
      <c r="X1317" s="23"/>
      <c r="Y1317" s="23"/>
      <c r="Z1317" s="23"/>
      <c r="AA1317" s="28"/>
      <c r="AB1317" s="26"/>
      <c r="AC1317" s="26"/>
      <c r="AD1317" s="28"/>
      <c r="AE1317" s="28"/>
      <c r="AF1317" s="26"/>
      <c r="AG1317" s="26">
        <f>AF1317+P1317</f>
        <v>1557000</v>
      </c>
      <c r="AH1317" s="26">
        <f>AG1317</f>
        <v>1557000</v>
      </c>
      <c r="AI1317" s="26">
        <v>50000000</v>
      </c>
      <c r="AJ1317" s="26">
        <f t="shared" si="230"/>
        <v>0</v>
      </c>
      <c r="AK1317" s="26">
        <v>0.01</v>
      </c>
      <c r="AL1317" s="26">
        <f>AJ1317*(AK1317/100)</f>
        <v>0</v>
      </c>
    </row>
    <row r="1318" spans="1:39" x14ac:dyDescent="0.25">
      <c r="A1318" s="23"/>
      <c r="B1318" s="24"/>
      <c r="C1318" s="23"/>
      <c r="D1318" s="23"/>
      <c r="E1318" s="23"/>
      <c r="F1318" s="23"/>
      <c r="G1318" s="24"/>
      <c r="H1318" s="23"/>
      <c r="I1318" s="23"/>
      <c r="J1318" s="23"/>
      <c r="K1318" s="23"/>
      <c r="L1318" s="23"/>
      <c r="M1318" s="23"/>
      <c r="N1318" s="25"/>
      <c r="O1318" s="26"/>
      <c r="P1318" s="26"/>
      <c r="Q1318" s="23"/>
      <c r="R1318" s="23"/>
      <c r="S1318" s="27"/>
      <c r="T1318" s="23"/>
      <c r="U1318" s="23"/>
      <c r="V1318" s="24"/>
      <c r="W1318" s="23"/>
      <c r="X1318" s="23"/>
      <c r="Y1318" s="23"/>
      <c r="Z1318" s="23"/>
      <c r="AA1318" s="28"/>
      <c r="AB1318" s="26"/>
      <c r="AC1318" s="26"/>
      <c r="AD1318" s="28"/>
      <c r="AE1318" s="28"/>
      <c r="AF1318" s="26"/>
      <c r="AG1318" s="26" t="s">
        <v>60</v>
      </c>
      <c r="AH1318" s="26">
        <f>SUM(AH1312:AH1317)</f>
        <v>11014600</v>
      </c>
      <c r="AI1318" s="26"/>
      <c r="AJ1318" s="26">
        <f>SUM(AJ1312:AJ1317)</f>
        <v>0</v>
      </c>
      <c r="AK1318" s="26"/>
      <c r="AL1318" s="26">
        <f>SUM(AL1312:AL1317)</f>
        <v>0</v>
      </c>
    </row>
    <row r="1319" spans="1:39" x14ac:dyDescent="0.25">
      <c r="A1319" s="23" t="s">
        <v>4050</v>
      </c>
      <c r="B1319" s="24" t="s">
        <v>4051</v>
      </c>
      <c r="C1319" s="23" t="s">
        <v>4052</v>
      </c>
      <c r="D1319" s="23" t="s">
        <v>4053</v>
      </c>
      <c r="E1319" s="23">
        <v>512</v>
      </c>
      <c r="F1319" s="23" t="s">
        <v>4054</v>
      </c>
      <c r="G1319" s="24" t="s">
        <v>4055</v>
      </c>
      <c r="H1319" s="23" t="s">
        <v>43</v>
      </c>
      <c r="I1319" s="23" t="s">
        <v>4056</v>
      </c>
      <c r="J1319" s="23">
        <v>0</v>
      </c>
      <c r="K1319" s="23">
        <v>3</v>
      </c>
      <c r="L1319" s="23">
        <v>34.75</v>
      </c>
      <c r="M1319" s="23" t="s">
        <v>59</v>
      </c>
      <c r="N1319" s="25">
        <f>((J1319*400)+(K1319*100))+L1319</f>
        <v>334.75</v>
      </c>
      <c r="O1319" s="26">
        <v>22000</v>
      </c>
      <c r="P1319" s="26">
        <f>N1319*O1319</f>
        <v>7364500</v>
      </c>
      <c r="Q1319" s="23">
        <v>1</v>
      </c>
      <c r="R1319" s="23" t="s">
        <v>4050</v>
      </c>
      <c r="S1319" s="27" t="s">
        <v>4051</v>
      </c>
      <c r="T1319" s="23" t="s">
        <v>4052</v>
      </c>
      <c r="U1319" s="23" t="s">
        <v>4057</v>
      </c>
      <c r="V1319" s="24" t="s">
        <v>4058</v>
      </c>
      <c r="W1319" s="23" t="s">
        <v>48</v>
      </c>
      <c r="X1319" s="23" t="s">
        <v>49</v>
      </c>
      <c r="Y1319" s="23" t="s">
        <v>50</v>
      </c>
      <c r="Z1319" s="23">
        <v>174</v>
      </c>
      <c r="AA1319" s="28">
        <v>100</v>
      </c>
      <c r="AB1319" s="26">
        <v>8300</v>
      </c>
      <c r="AC1319" s="26">
        <f>Z1319*AB1319</f>
        <v>1444200</v>
      </c>
      <c r="AD1319" s="28">
        <v>3</v>
      </c>
      <c r="AE1319" s="28">
        <v>3</v>
      </c>
      <c r="AF1319" s="26">
        <f>(AC1319*(100-AE1319))/100</f>
        <v>1400874</v>
      </c>
      <c r="AG1319" s="26">
        <f>P1319+AF1319</f>
        <v>8765374</v>
      </c>
      <c r="AH1319" s="26">
        <f>(AG1319*AA1319)/100</f>
        <v>8765374</v>
      </c>
      <c r="AI1319" s="26">
        <v>50000000</v>
      </c>
      <c r="AJ1319" s="26">
        <f t="shared" ref="AJ1319:AJ1324" si="231">IF((AI1319-AH1319) &gt; 1,0,IF((AI1319-AH1319)&lt;0,AH1319-AI1319,AI1319-AH1319))</f>
        <v>0</v>
      </c>
      <c r="AK1319" s="26">
        <v>0.02</v>
      </c>
      <c r="AL1319" s="26">
        <f>ROUND(AJ1319*(AK1319/100),2)</f>
        <v>0</v>
      </c>
      <c r="AM1319" s="3" t="s">
        <v>51</v>
      </c>
    </row>
    <row r="1320" spans="1:39" x14ac:dyDescent="0.25">
      <c r="A1320" s="23"/>
      <c r="B1320" s="24"/>
      <c r="C1320" s="23"/>
      <c r="D1320" s="23"/>
      <c r="E1320" s="23"/>
      <c r="F1320" s="23"/>
      <c r="G1320" s="24"/>
      <c r="H1320" s="23"/>
      <c r="I1320" s="23"/>
      <c r="J1320" s="23">
        <v>0</v>
      </c>
      <c r="K1320" s="23">
        <v>0</v>
      </c>
      <c r="L1320" s="23">
        <v>40</v>
      </c>
      <c r="M1320" s="23" t="s">
        <v>59</v>
      </c>
      <c r="N1320" s="25">
        <f>((J1320*400)+(K1320*100))+L1320</f>
        <v>40</v>
      </c>
      <c r="O1320" s="26">
        <v>22000</v>
      </c>
      <c r="P1320" s="26">
        <f>N1320*O1320</f>
        <v>880000</v>
      </c>
      <c r="Q1320" s="23">
        <v>1</v>
      </c>
      <c r="R1320" s="23" t="s">
        <v>4050</v>
      </c>
      <c r="S1320" s="27" t="s">
        <v>4051</v>
      </c>
      <c r="T1320" s="23" t="s">
        <v>4052</v>
      </c>
      <c r="U1320" s="23" t="s">
        <v>4057</v>
      </c>
      <c r="V1320" s="24" t="s">
        <v>4059</v>
      </c>
      <c r="W1320" s="23" t="s">
        <v>53</v>
      </c>
      <c r="X1320" s="23" t="s">
        <v>49</v>
      </c>
      <c r="Y1320" s="23" t="s">
        <v>50</v>
      </c>
      <c r="Z1320" s="23">
        <v>160</v>
      </c>
      <c r="AA1320" s="28">
        <v>100</v>
      </c>
      <c r="AB1320" s="26">
        <v>2750</v>
      </c>
      <c r="AC1320" s="26">
        <f>Z1320*AB1320</f>
        <v>440000</v>
      </c>
      <c r="AD1320" s="28">
        <v>3</v>
      </c>
      <c r="AE1320" s="28">
        <v>3</v>
      </c>
      <c r="AF1320" s="26">
        <f>(AC1320*(100-AE1320))/100</f>
        <v>426800</v>
      </c>
      <c r="AG1320" s="26">
        <f>P1320+AF1320</f>
        <v>1306800</v>
      </c>
      <c r="AH1320" s="26">
        <f>(AG1320*AA1320)/100</f>
        <v>1306800</v>
      </c>
      <c r="AI1320" s="26">
        <v>50000000</v>
      </c>
      <c r="AJ1320" s="26">
        <f t="shared" si="231"/>
        <v>0</v>
      </c>
      <c r="AK1320" s="26">
        <v>0.02</v>
      </c>
      <c r="AL1320" s="26">
        <f>ROUND(AJ1320*(AK1320/100),2)</f>
        <v>0</v>
      </c>
      <c r="AM1320" s="3" t="s">
        <v>83</v>
      </c>
    </row>
    <row r="1321" spans="1:39" x14ac:dyDescent="0.25">
      <c r="A1321" s="23"/>
      <c r="B1321" s="24"/>
      <c r="C1321" s="23"/>
      <c r="D1321" s="23"/>
      <c r="E1321" s="23"/>
      <c r="F1321" s="23"/>
      <c r="G1321" s="24"/>
      <c r="H1321" s="23"/>
      <c r="I1321" s="23"/>
      <c r="J1321" s="23">
        <v>0</v>
      </c>
      <c r="K1321" s="23">
        <v>0</v>
      </c>
      <c r="L1321" s="23">
        <v>26</v>
      </c>
      <c r="M1321" s="23" t="s">
        <v>91</v>
      </c>
      <c r="N1321" s="25">
        <f>((J1321*400)+(K1321*100))+L1321</f>
        <v>26</v>
      </c>
      <c r="O1321" s="26">
        <v>22000</v>
      </c>
      <c r="P1321" s="26">
        <f>N1321*O1321</f>
        <v>572000</v>
      </c>
      <c r="Q1321" s="23">
        <v>1</v>
      </c>
      <c r="R1321" s="23" t="s">
        <v>4050</v>
      </c>
      <c r="S1321" s="27" t="s">
        <v>4051</v>
      </c>
      <c r="T1321" s="23" t="s">
        <v>4052</v>
      </c>
      <c r="U1321" s="23" t="s">
        <v>4057</v>
      </c>
      <c r="V1321" s="24" t="s">
        <v>4060</v>
      </c>
      <c r="W1321" s="23" t="s">
        <v>53</v>
      </c>
      <c r="X1321" s="23" t="s">
        <v>49</v>
      </c>
      <c r="Y1321" s="23" t="s">
        <v>54</v>
      </c>
      <c r="Z1321" s="23">
        <v>104</v>
      </c>
      <c r="AA1321" s="28">
        <v>100</v>
      </c>
      <c r="AB1321" s="26">
        <v>2750</v>
      </c>
      <c r="AC1321" s="26">
        <f>Z1321*AB1321</f>
        <v>286000</v>
      </c>
      <c r="AD1321" s="28">
        <v>3</v>
      </c>
      <c r="AE1321" s="28">
        <v>3</v>
      </c>
      <c r="AF1321" s="26">
        <f>(AC1321*(100-AE1321))/100</f>
        <v>277420</v>
      </c>
      <c r="AG1321" s="26">
        <f>P1321+AF1321</f>
        <v>849420</v>
      </c>
      <c r="AH1321" s="26">
        <f>(AG1321*AA1321)/100</f>
        <v>849420</v>
      </c>
      <c r="AI1321" s="26">
        <v>0</v>
      </c>
      <c r="AJ1321" s="26">
        <f t="shared" si="231"/>
        <v>849420</v>
      </c>
      <c r="AK1321" s="26">
        <v>0.3</v>
      </c>
      <c r="AL1321" s="26">
        <f>ROUND(AJ1321*(AK1321/100),2)</f>
        <v>2548.2600000000002</v>
      </c>
      <c r="AM1321" s="3" t="s">
        <v>4061</v>
      </c>
    </row>
    <row r="1322" spans="1:39" x14ac:dyDescent="0.25">
      <c r="A1322" s="23"/>
      <c r="B1322" s="24"/>
      <c r="C1322" s="23"/>
      <c r="D1322" s="23"/>
      <c r="E1322" s="23"/>
      <c r="F1322" s="23"/>
      <c r="G1322" s="24"/>
      <c r="H1322" s="23"/>
      <c r="I1322" s="23"/>
      <c r="J1322" s="23">
        <v>0</v>
      </c>
      <c r="K1322" s="23">
        <v>0</v>
      </c>
      <c r="L1322" s="23">
        <v>71.25</v>
      </c>
      <c r="M1322" s="23" t="s">
        <v>45</v>
      </c>
      <c r="N1322" s="25">
        <f>((J1322*400)+(K1322*100))+L1322</f>
        <v>71.25</v>
      </c>
      <c r="O1322" s="26">
        <v>22000</v>
      </c>
      <c r="P1322" s="26">
        <f>N1322*O1322</f>
        <v>1567500</v>
      </c>
      <c r="Q1322" s="23">
        <v>1</v>
      </c>
      <c r="R1322" s="23" t="s">
        <v>4062</v>
      </c>
      <c r="S1322" s="27"/>
      <c r="T1322" s="23" t="s">
        <v>4063</v>
      </c>
      <c r="U1322" s="23" t="s">
        <v>4064</v>
      </c>
      <c r="V1322" s="24" t="s">
        <v>4065</v>
      </c>
      <c r="W1322" s="23" t="s">
        <v>53</v>
      </c>
      <c r="X1322" s="23" t="s">
        <v>49</v>
      </c>
      <c r="Y1322" s="23" t="s">
        <v>318</v>
      </c>
      <c r="Z1322" s="23">
        <v>60</v>
      </c>
      <c r="AA1322" s="28">
        <v>26.67</v>
      </c>
      <c r="AB1322" s="26">
        <v>2750</v>
      </c>
      <c r="AC1322" s="26">
        <f>Z1322*AB1322</f>
        <v>165000</v>
      </c>
      <c r="AD1322" s="28">
        <v>9</v>
      </c>
      <c r="AE1322" s="28">
        <v>9</v>
      </c>
      <c r="AF1322" s="26">
        <f>(AC1322*(100-AE1322))/100</f>
        <v>150150</v>
      </c>
      <c r="AG1322" s="26">
        <f>P1322+AF1322+AF1323</f>
        <v>2130562.5</v>
      </c>
      <c r="AH1322" s="26">
        <f>(AG1322*AA1322)/100</f>
        <v>568221.01875000005</v>
      </c>
      <c r="AI1322" s="26">
        <v>0</v>
      </c>
      <c r="AJ1322" s="26">
        <f t="shared" si="231"/>
        <v>568221.01875000005</v>
      </c>
      <c r="AK1322" s="26">
        <v>0.02</v>
      </c>
      <c r="AL1322" s="26">
        <f>ROUND(AJ1322*(AK1322/100),2)</f>
        <v>113.64</v>
      </c>
      <c r="AM1322" s="3" t="s">
        <v>1121</v>
      </c>
    </row>
    <row r="1323" spans="1:39" x14ac:dyDescent="0.25">
      <c r="A1323" s="23"/>
      <c r="B1323" s="24"/>
      <c r="C1323" s="23"/>
      <c r="D1323" s="23"/>
      <c r="E1323" s="23"/>
      <c r="F1323" s="23"/>
      <c r="G1323" s="24"/>
      <c r="H1323" s="23"/>
      <c r="I1323" s="23"/>
      <c r="J1323" s="23"/>
      <c r="K1323" s="23"/>
      <c r="L1323" s="23"/>
      <c r="M1323" s="23"/>
      <c r="N1323" s="25"/>
      <c r="O1323" s="26"/>
      <c r="P1323" s="26"/>
      <c r="Q1323" s="23"/>
      <c r="R1323" s="23"/>
      <c r="S1323" s="27"/>
      <c r="T1323" s="23"/>
      <c r="U1323" s="23"/>
      <c r="V1323" s="24"/>
      <c r="W1323" s="23"/>
      <c r="X1323" s="23"/>
      <c r="Y1323" s="23" t="s">
        <v>1859</v>
      </c>
      <c r="Z1323" s="23">
        <v>165</v>
      </c>
      <c r="AA1323" s="28">
        <v>73.33</v>
      </c>
      <c r="AB1323" s="26">
        <v>2750</v>
      </c>
      <c r="AC1323" s="26">
        <f>Z1323*AB1323</f>
        <v>453750</v>
      </c>
      <c r="AD1323" s="28">
        <v>9</v>
      </c>
      <c r="AE1323" s="28">
        <v>9</v>
      </c>
      <c r="AF1323" s="26">
        <f>(AC1323*(100-AE1323))/100</f>
        <v>412912.5</v>
      </c>
      <c r="AG1323" s="26">
        <f>P1322+AF1322+AF1323</f>
        <v>2130562.5</v>
      </c>
      <c r="AH1323" s="26">
        <f>(AG1323*AA1323)/100</f>
        <v>1562341.48125</v>
      </c>
      <c r="AI1323" s="26">
        <v>0</v>
      </c>
      <c r="AJ1323" s="26">
        <f t="shared" si="231"/>
        <v>1562341.48125</v>
      </c>
      <c r="AK1323" s="26">
        <v>0.3</v>
      </c>
      <c r="AL1323" s="26">
        <f>ROUND(AJ1323*(AK1323/100),2)</f>
        <v>4687.0200000000004</v>
      </c>
      <c r="AM1323" s="3" t="s">
        <v>4066</v>
      </c>
    </row>
    <row r="1324" spans="1:39" x14ac:dyDescent="0.25">
      <c r="A1324" s="23"/>
      <c r="B1324" s="24"/>
      <c r="C1324" s="23"/>
      <c r="D1324" s="23"/>
      <c r="E1324" s="23">
        <v>513</v>
      </c>
      <c r="F1324" s="23" t="s">
        <v>4067</v>
      </c>
      <c r="G1324" s="24" t="s">
        <v>4068</v>
      </c>
      <c r="H1324" s="23" t="s">
        <v>43</v>
      </c>
      <c r="I1324" s="23" t="s">
        <v>4069</v>
      </c>
      <c r="J1324" s="23">
        <v>4</v>
      </c>
      <c r="K1324" s="23">
        <v>2</v>
      </c>
      <c r="L1324" s="23">
        <v>85</v>
      </c>
      <c r="M1324" s="23" t="s">
        <v>75</v>
      </c>
      <c r="N1324" s="25">
        <f>((J1324*400)+(K1324*100))+L1324</f>
        <v>1885</v>
      </c>
      <c r="O1324" s="26">
        <v>3950</v>
      </c>
      <c r="P1324" s="26">
        <f>N1324*O1324</f>
        <v>7445750</v>
      </c>
      <c r="Q1324" s="23"/>
      <c r="R1324" s="23"/>
      <c r="S1324" s="27"/>
      <c r="T1324" s="23"/>
      <c r="U1324" s="23"/>
      <c r="V1324" s="24"/>
      <c r="W1324" s="23"/>
      <c r="X1324" s="23"/>
      <c r="Y1324" s="23"/>
      <c r="Z1324" s="23"/>
      <c r="AA1324" s="28"/>
      <c r="AB1324" s="26"/>
      <c r="AC1324" s="26"/>
      <c r="AD1324" s="28"/>
      <c r="AE1324" s="28"/>
      <c r="AF1324" s="26"/>
      <c r="AG1324" s="26">
        <f>AF1324+P1324</f>
        <v>7445750</v>
      </c>
      <c r="AH1324" s="26">
        <f>AG1324</f>
        <v>7445750</v>
      </c>
      <c r="AI1324" s="26">
        <v>50000000</v>
      </c>
      <c r="AJ1324" s="26">
        <f t="shared" si="231"/>
        <v>0</v>
      </c>
      <c r="AK1324" s="26">
        <v>0.01</v>
      </c>
      <c r="AL1324" s="26">
        <f>AJ1324*(AK1324/100)</f>
        <v>0</v>
      </c>
    </row>
    <row r="1325" spans="1:39" x14ac:dyDescent="0.25">
      <c r="A1325" s="23"/>
      <c r="B1325" s="24"/>
      <c r="C1325" s="23"/>
      <c r="D1325" s="23"/>
      <c r="E1325" s="23"/>
      <c r="F1325" s="23"/>
      <c r="G1325" s="24"/>
      <c r="H1325" s="23"/>
      <c r="I1325" s="23"/>
      <c r="J1325" s="23"/>
      <c r="K1325" s="23"/>
      <c r="L1325" s="23"/>
      <c r="M1325" s="23"/>
      <c r="N1325" s="25"/>
      <c r="O1325" s="26"/>
      <c r="P1325" s="26"/>
      <c r="Q1325" s="23"/>
      <c r="R1325" s="23"/>
      <c r="S1325" s="27"/>
      <c r="T1325" s="23"/>
      <c r="U1325" s="23"/>
      <c r="V1325" s="24"/>
      <c r="W1325" s="23"/>
      <c r="X1325" s="23"/>
      <c r="Y1325" s="23"/>
      <c r="Z1325" s="23"/>
      <c r="AA1325" s="28"/>
      <c r="AB1325" s="26"/>
      <c r="AC1325" s="26"/>
      <c r="AD1325" s="28"/>
      <c r="AE1325" s="28"/>
      <c r="AF1325" s="26"/>
      <c r="AG1325" s="26" t="s">
        <v>60</v>
      </c>
      <c r="AH1325" s="26">
        <f>SUM(AH1319:AH1324)</f>
        <v>20497906.5</v>
      </c>
      <c r="AI1325" s="26"/>
      <c r="AJ1325" s="26">
        <f>SUM(AJ1319:AJ1324)</f>
        <v>2979982.5</v>
      </c>
      <c r="AK1325" s="26"/>
      <c r="AL1325" s="26">
        <f>SUM(AL1319:AL1324)</f>
        <v>7348.92</v>
      </c>
    </row>
    <row r="1326" spans="1:39" x14ac:dyDescent="0.25">
      <c r="A1326" s="23" t="s">
        <v>4070</v>
      </c>
      <c r="B1326" s="24" t="s">
        <v>4071</v>
      </c>
      <c r="C1326" s="23" t="s">
        <v>4072</v>
      </c>
      <c r="D1326" s="23" t="s">
        <v>4073</v>
      </c>
      <c r="E1326" s="23">
        <v>514</v>
      </c>
      <c r="F1326" s="23" t="s">
        <v>4074</v>
      </c>
      <c r="G1326" s="24" t="s">
        <v>4075</v>
      </c>
      <c r="H1326" s="23" t="s">
        <v>43</v>
      </c>
      <c r="I1326" s="23" t="s">
        <v>4076</v>
      </c>
      <c r="J1326" s="23">
        <v>0</v>
      </c>
      <c r="K1326" s="23">
        <v>3</v>
      </c>
      <c r="L1326" s="23">
        <v>70</v>
      </c>
      <c r="M1326" s="23" t="s">
        <v>75</v>
      </c>
      <c r="N1326" s="25">
        <f>((J1326*400)+(K1326*100))+L1326</f>
        <v>370</v>
      </c>
      <c r="O1326" s="26">
        <v>3300</v>
      </c>
      <c r="P1326" s="26">
        <f>N1326*O1326</f>
        <v>1221000</v>
      </c>
      <c r="Q1326" s="23"/>
      <c r="R1326" s="23"/>
      <c r="S1326" s="27"/>
      <c r="T1326" s="23"/>
      <c r="U1326" s="23"/>
      <c r="V1326" s="24"/>
      <c r="W1326" s="23"/>
      <c r="X1326" s="23"/>
      <c r="Y1326" s="23"/>
      <c r="Z1326" s="23"/>
      <c r="AA1326" s="28"/>
      <c r="AB1326" s="26"/>
      <c r="AC1326" s="26"/>
      <c r="AD1326" s="28"/>
      <c r="AE1326" s="28"/>
      <c r="AF1326" s="26"/>
      <c r="AG1326" s="26">
        <f>AF1326+P1326</f>
        <v>1221000</v>
      </c>
      <c r="AH1326" s="26">
        <f>AG1326</f>
        <v>1221000</v>
      </c>
      <c r="AI1326" s="26">
        <v>50000000</v>
      </c>
      <c r="AJ1326" s="26">
        <f>IF((AI1326-AH1326) &gt; 1,0,IF((AI1326-AH1326)&lt;0,AH1326-AI1326,AI1326-AH1326))</f>
        <v>0</v>
      </c>
      <c r="AK1326" s="26">
        <v>0.01</v>
      </c>
      <c r="AL1326" s="26">
        <f>AJ1326*(AK1326/100)</f>
        <v>0</v>
      </c>
    </row>
    <row r="1327" spans="1:39" x14ac:dyDescent="0.25">
      <c r="A1327" s="23"/>
      <c r="B1327" s="24"/>
      <c r="C1327" s="23"/>
      <c r="D1327" s="23"/>
      <c r="E1327" s="23">
        <v>515</v>
      </c>
      <c r="F1327" s="23" t="s">
        <v>4077</v>
      </c>
      <c r="G1327" s="24" t="s">
        <v>4078</v>
      </c>
      <c r="H1327" s="23" t="s">
        <v>43</v>
      </c>
      <c r="I1327" s="23" t="s">
        <v>4079</v>
      </c>
      <c r="J1327" s="23">
        <v>0</v>
      </c>
      <c r="K1327" s="23">
        <v>3</v>
      </c>
      <c r="L1327" s="23">
        <v>70</v>
      </c>
      <c r="M1327" s="23" t="s">
        <v>75</v>
      </c>
      <c r="N1327" s="25">
        <f>((J1327*400)+(K1327*100))+L1327</f>
        <v>370</v>
      </c>
      <c r="O1327" s="26">
        <v>2000</v>
      </c>
      <c r="P1327" s="26">
        <f>N1327*O1327</f>
        <v>740000</v>
      </c>
      <c r="Q1327" s="23"/>
      <c r="R1327" s="23"/>
      <c r="S1327" s="27"/>
      <c r="T1327" s="23"/>
      <c r="U1327" s="23"/>
      <c r="V1327" s="24"/>
      <c r="W1327" s="23"/>
      <c r="X1327" s="23"/>
      <c r="Y1327" s="23"/>
      <c r="Z1327" s="23"/>
      <c r="AA1327" s="28"/>
      <c r="AB1327" s="26"/>
      <c r="AC1327" s="26"/>
      <c r="AD1327" s="28"/>
      <c r="AE1327" s="28"/>
      <c r="AF1327" s="26"/>
      <c r="AG1327" s="26">
        <f>AF1327+P1327</f>
        <v>740000</v>
      </c>
      <c r="AH1327" s="26">
        <f>AG1327</f>
        <v>740000</v>
      </c>
      <c r="AI1327" s="26">
        <v>50000000</v>
      </c>
      <c r="AJ1327" s="26">
        <f>IF((AI1327-AH1327) &gt; 1,0,IF((AI1327-AH1327)&lt;0,AH1327-AI1327,AI1327-AH1327))</f>
        <v>0</v>
      </c>
      <c r="AK1327" s="26">
        <v>0.01</v>
      </c>
      <c r="AL1327" s="26">
        <f>AJ1327*(AK1327/100)</f>
        <v>0</v>
      </c>
    </row>
    <row r="1328" spans="1:39" x14ac:dyDescent="0.25">
      <c r="A1328" s="23"/>
      <c r="B1328" s="24"/>
      <c r="C1328" s="23"/>
      <c r="D1328" s="23"/>
      <c r="E1328" s="23"/>
      <c r="F1328" s="23"/>
      <c r="G1328" s="24"/>
      <c r="H1328" s="23"/>
      <c r="I1328" s="23"/>
      <c r="J1328" s="23"/>
      <c r="K1328" s="23"/>
      <c r="L1328" s="23"/>
      <c r="M1328" s="23"/>
      <c r="N1328" s="25"/>
      <c r="O1328" s="26"/>
      <c r="P1328" s="26"/>
      <c r="Q1328" s="23"/>
      <c r="R1328" s="23"/>
      <c r="S1328" s="27"/>
      <c r="T1328" s="23"/>
      <c r="U1328" s="23"/>
      <c r="V1328" s="24"/>
      <c r="W1328" s="23"/>
      <c r="X1328" s="23"/>
      <c r="Y1328" s="23"/>
      <c r="Z1328" s="23"/>
      <c r="AA1328" s="28"/>
      <c r="AB1328" s="26"/>
      <c r="AC1328" s="26"/>
      <c r="AD1328" s="28"/>
      <c r="AE1328" s="28"/>
      <c r="AF1328" s="26"/>
      <c r="AG1328" s="26" t="s">
        <v>60</v>
      </c>
      <c r="AH1328" s="26">
        <f>SUM(AH1326:AH1327)</f>
        <v>1961000</v>
      </c>
      <c r="AI1328" s="26"/>
      <c r="AJ1328" s="26">
        <f>SUM(AJ1326:AJ1327)</f>
        <v>0</v>
      </c>
      <c r="AK1328" s="26"/>
      <c r="AL1328" s="26">
        <f>SUM(AL1326:AL1327)</f>
        <v>0</v>
      </c>
    </row>
    <row r="1329" spans="1:39" x14ac:dyDescent="0.25">
      <c r="A1329" s="23" t="s">
        <v>4080</v>
      </c>
      <c r="B1329" s="24" t="s">
        <v>4081</v>
      </c>
      <c r="C1329" s="23" t="s">
        <v>4082</v>
      </c>
      <c r="D1329" s="23" t="s">
        <v>4083</v>
      </c>
      <c r="E1329" s="23">
        <v>516</v>
      </c>
      <c r="F1329" s="23" t="s">
        <v>4084</v>
      </c>
      <c r="G1329" s="24" t="s">
        <v>4085</v>
      </c>
      <c r="H1329" s="23" t="s">
        <v>43</v>
      </c>
      <c r="I1329" s="23" t="s">
        <v>4086</v>
      </c>
      <c r="J1329" s="23">
        <v>0</v>
      </c>
      <c r="K1329" s="23">
        <v>1</v>
      </c>
      <c r="L1329" s="23">
        <v>16.059999999999999</v>
      </c>
      <c r="M1329" s="23" t="s">
        <v>59</v>
      </c>
      <c r="N1329" s="25">
        <f>((J1329*400)+(K1329*100))+L1329</f>
        <v>116.06</v>
      </c>
      <c r="O1329" s="26">
        <v>4500</v>
      </c>
      <c r="P1329" s="26">
        <f>N1329*O1329</f>
        <v>522270</v>
      </c>
      <c r="Q1329" s="23">
        <v>1</v>
      </c>
      <c r="R1329" s="23" t="s">
        <v>4087</v>
      </c>
      <c r="S1329" s="27" t="s">
        <v>4088</v>
      </c>
      <c r="T1329" s="23" t="s">
        <v>4089</v>
      </c>
      <c r="U1329" s="23" t="s">
        <v>4090</v>
      </c>
      <c r="V1329" s="24" t="s">
        <v>4091</v>
      </c>
      <c r="W1329" s="23" t="s">
        <v>48</v>
      </c>
      <c r="X1329" s="23" t="s">
        <v>49</v>
      </c>
      <c r="Y1329" s="23" t="s">
        <v>50</v>
      </c>
      <c r="Z1329" s="23">
        <v>166.5</v>
      </c>
      <c r="AA1329" s="28">
        <v>100</v>
      </c>
      <c r="AB1329" s="26">
        <v>8300</v>
      </c>
      <c r="AC1329" s="26">
        <f>Z1329*AB1329</f>
        <v>1381950</v>
      </c>
      <c r="AD1329" s="28">
        <v>11</v>
      </c>
      <c r="AE1329" s="28">
        <v>12</v>
      </c>
      <c r="AF1329" s="26">
        <f>(AC1329*(100-AE1329))/100</f>
        <v>1216116</v>
      </c>
      <c r="AG1329" s="26">
        <f>P1329+AF1329</f>
        <v>1738386</v>
      </c>
      <c r="AH1329" s="26">
        <f>(AG1329*AA1329)/100</f>
        <v>1738386</v>
      </c>
      <c r="AI1329" s="26">
        <v>10000000</v>
      </c>
      <c r="AJ1329" s="26">
        <f>IF((AI1329-AH1329) &gt; 1,0,IF((AI1329-AH1329)&lt;0,AH1329-AI1329,AI1329-AH1329))</f>
        <v>0</v>
      </c>
      <c r="AK1329" s="26">
        <v>0.02</v>
      </c>
      <c r="AL1329" s="26">
        <f>ROUND(AJ1329*(AK1329/100),2)</f>
        <v>0</v>
      </c>
      <c r="AM1329" s="3" t="s">
        <v>51</v>
      </c>
    </row>
    <row r="1330" spans="1:39" x14ac:dyDescent="0.25">
      <c r="A1330" s="23"/>
      <c r="B1330" s="24"/>
      <c r="C1330" s="23"/>
      <c r="D1330" s="23"/>
      <c r="E1330" s="23"/>
      <c r="F1330" s="23"/>
      <c r="G1330" s="24"/>
      <c r="H1330" s="23"/>
      <c r="I1330" s="23"/>
      <c r="J1330" s="23">
        <v>0</v>
      </c>
      <c r="K1330" s="23">
        <v>0</v>
      </c>
      <c r="L1330" s="23">
        <v>15.94</v>
      </c>
      <c r="M1330" s="23" t="s">
        <v>59</v>
      </c>
      <c r="N1330" s="25">
        <f>((J1330*400)+(K1330*100))+L1330</f>
        <v>15.94</v>
      </c>
      <c r="O1330" s="26">
        <v>4500</v>
      </c>
      <c r="P1330" s="26">
        <f>N1330*O1330</f>
        <v>71730</v>
      </c>
      <c r="Q1330" s="23">
        <v>1</v>
      </c>
      <c r="R1330" s="23" t="s">
        <v>4087</v>
      </c>
      <c r="S1330" s="27" t="s">
        <v>4088</v>
      </c>
      <c r="T1330" s="23" t="s">
        <v>4089</v>
      </c>
      <c r="U1330" s="23" t="s">
        <v>4090</v>
      </c>
      <c r="V1330" s="24" t="s">
        <v>4092</v>
      </c>
      <c r="W1330" s="23" t="s">
        <v>53</v>
      </c>
      <c r="X1330" s="23" t="s">
        <v>49</v>
      </c>
      <c r="Y1330" s="23" t="s">
        <v>50</v>
      </c>
      <c r="Z1330" s="23">
        <v>63.75</v>
      </c>
      <c r="AA1330" s="28">
        <v>100</v>
      </c>
      <c r="AB1330" s="26">
        <v>2750</v>
      </c>
      <c r="AC1330" s="26">
        <f>Z1330*AB1330</f>
        <v>175312.5</v>
      </c>
      <c r="AD1330" s="28">
        <v>3</v>
      </c>
      <c r="AE1330" s="28">
        <v>3</v>
      </c>
      <c r="AF1330" s="26">
        <f>(AC1330*(100-AE1330))/100</f>
        <v>170053.125</v>
      </c>
      <c r="AG1330" s="26">
        <f>P1330+AF1330</f>
        <v>241783.125</v>
      </c>
      <c r="AH1330" s="26">
        <f>(AG1330*AA1330)/100</f>
        <v>241783.125</v>
      </c>
      <c r="AI1330" s="26">
        <v>10000000</v>
      </c>
      <c r="AJ1330" s="26">
        <f>IF((AI1330-AH1330) &gt; 1,0,IF((AI1330-AH1330)&lt;0,AH1330-AI1330,AI1330-AH1330))</f>
        <v>0</v>
      </c>
      <c r="AK1330" s="26">
        <v>0.02</v>
      </c>
      <c r="AL1330" s="26">
        <f>ROUND(AJ1330*(AK1330/100),2)</f>
        <v>0</v>
      </c>
      <c r="AM1330" s="3" t="s">
        <v>83</v>
      </c>
    </row>
    <row r="1331" spans="1:39" x14ac:dyDescent="0.25">
      <c r="A1331" s="23"/>
      <c r="B1331" s="24"/>
      <c r="C1331" s="23"/>
      <c r="D1331" s="23"/>
      <c r="E1331" s="23"/>
      <c r="F1331" s="23"/>
      <c r="G1331" s="24"/>
      <c r="H1331" s="23"/>
      <c r="I1331" s="23"/>
      <c r="J1331" s="23"/>
      <c r="K1331" s="23"/>
      <c r="L1331" s="23"/>
      <c r="M1331" s="23"/>
      <c r="N1331" s="25"/>
      <c r="O1331" s="26"/>
      <c r="P1331" s="26"/>
      <c r="Q1331" s="23"/>
      <c r="R1331" s="23"/>
      <c r="S1331" s="27"/>
      <c r="T1331" s="23"/>
      <c r="U1331" s="23"/>
      <c r="V1331" s="24"/>
      <c r="W1331" s="23"/>
      <c r="X1331" s="23"/>
      <c r="Y1331" s="23"/>
      <c r="Z1331" s="23"/>
      <c r="AA1331" s="28"/>
      <c r="AB1331" s="26"/>
      <c r="AC1331" s="26"/>
      <c r="AD1331" s="28"/>
      <c r="AE1331" s="28"/>
      <c r="AF1331" s="26"/>
      <c r="AG1331" s="26" t="s">
        <v>60</v>
      </c>
      <c r="AH1331" s="26">
        <f>SUM(AH1329:AH1330)</f>
        <v>1980169.125</v>
      </c>
      <c r="AI1331" s="26"/>
      <c r="AJ1331" s="26">
        <f>SUM(AJ1329:AJ1330)</f>
        <v>0</v>
      </c>
      <c r="AK1331" s="26"/>
      <c r="AL1331" s="26">
        <f>SUM(AL1329:AL1330)</f>
        <v>0</v>
      </c>
    </row>
    <row r="1332" spans="1:39" x14ac:dyDescent="0.25">
      <c r="A1332" s="23" t="s">
        <v>4093</v>
      </c>
      <c r="B1332" s="24" t="s">
        <v>4094</v>
      </c>
      <c r="C1332" s="23" t="s">
        <v>4095</v>
      </c>
      <c r="D1332" s="23" t="s">
        <v>4096</v>
      </c>
      <c r="E1332" s="23">
        <v>517</v>
      </c>
      <c r="F1332" s="23" t="s">
        <v>4097</v>
      </c>
      <c r="G1332" s="24" t="s">
        <v>4098</v>
      </c>
      <c r="H1332" s="23" t="s">
        <v>43</v>
      </c>
      <c r="I1332" s="23" t="s">
        <v>4099</v>
      </c>
      <c r="J1332" s="23">
        <v>0</v>
      </c>
      <c r="K1332" s="23">
        <v>0</v>
      </c>
      <c r="L1332" s="23">
        <v>33</v>
      </c>
      <c r="M1332" s="23" t="s">
        <v>45</v>
      </c>
      <c r="N1332" s="25">
        <f>((J1332*400)+(K1332*100))+L1332</f>
        <v>33</v>
      </c>
      <c r="O1332" s="26">
        <v>5000</v>
      </c>
      <c r="P1332" s="26">
        <f>N1332*O1332</f>
        <v>165000</v>
      </c>
      <c r="Q1332" s="23">
        <v>1</v>
      </c>
      <c r="R1332" s="23" t="s">
        <v>4093</v>
      </c>
      <c r="S1332" s="27" t="s">
        <v>4094</v>
      </c>
      <c r="T1332" s="23" t="s">
        <v>4095</v>
      </c>
      <c r="U1332" s="23" t="s">
        <v>4100</v>
      </c>
      <c r="V1332" s="24" t="s">
        <v>4101</v>
      </c>
      <c r="W1332" s="23" t="s">
        <v>324</v>
      </c>
      <c r="X1332" s="23" t="s">
        <v>49</v>
      </c>
      <c r="Y1332" s="23" t="s">
        <v>81</v>
      </c>
      <c r="Z1332" s="23">
        <v>50</v>
      </c>
      <c r="AA1332" s="28">
        <v>71.430000000000007</v>
      </c>
      <c r="AB1332" s="26">
        <v>7750</v>
      </c>
      <c r="AC1332" s="26">
        <f>Z1332*AB1332</f>
        <v>387500</v>
      </c>
      <c r="AD1332" s="28">
        <v>12</v>
      </c>
      <c r="AE1332" s="28">
        <v>14</v>
      </c>
      <c r="AF1332" s="26">
        <f>(AC1332*(100-AE1332))/100</f>
        <v>333250</v>
      </c>
      <c r="AG1332" s="26">
        <f>P1332+AF1332+AF1333</f>
        <v>631550</v>
      </c>
      <c r="AH1332" s="26">
        <f>(AG1332*AA1332)/100</f>
        <v>451116.1650000001</v>
      </c>
      <c r="AI1332" s="26">
        <v>0</v>
      </c>
      <c r="AJ1332" s="26">
        <f>IF((AI1332-AH1332) &gt; 1,0,IF((AI1332-AH1332)&lt;0,AH1332-AI1332,AI1332-AH1332))</f>
        <v>451116.1650000001</v>
      </c>
      <c r="AK1332" s="26">
        <v>0.02</v>
      </c>
      <c r="AL1332" s="26">
        <f>ROUND(AJ1332*(AK1332/100),2)</f>
        <v>90.22</v>
      </c>
      <c r="AM1332" s="3" t="s">
        <v>51</v>
      </c>
    </row>
    <row r="1333" spans="1:39" x14ac:dyDescent="0.25">
      <c r="A1333" s="23"/>
      <c r="B1333" s="24"/>
      <c r="C1333" s="23"/>
      <c r="D1333" s="23"/>
      <c r="E1333" s="23"/>
      <c r="F1333" s="23"/>
      <c r="G1333" s="24"/>
      <c r="H1333" s="23"/>
      <c r="I1333" s="23"/>
      <c r="J1333" s="23"/>
      <c r="K1333" s="23"/>
      <c r="L1333" s="23"/>
      <c r="M1333" s="23"/>
      <c r="N1333" s="25"/>
      <c r="O1333" s="26"/>
      <c r="P1333" s="26"/>
      <c r="Q1333" s="23"/>
      <c r="R1333" s="23"/>
      <c r="S1333" s="27"/>
      <c r="T1333" s="23"/>
      <c r="U1333" s="23"/>
      <c r="V1333" s="24"/>
      <c r="W1333" s="23"/>
      <c r="X1333" s="23"/>
      <c r="Y1333" s="23" t="s">
        <v>54</v>
      </c>
      <c r="Z1333" s="23">
        <v>20</v>
      </c>
      <c r="AA1333" s="28">
        <v>28.57</v>
      </c>
      <c r="AB1333" s="26">
        <v>7750</v>
      </c>
      <c r="AC1333" s="26">
        <f>Z1333*AB1333</f>
        <v>155000</v>
      </c>
      <c r="AD1333" s="28">
        <v>12</v>
      </c>
      <c r="AE1333" s="28">
        <v>14</v>
      </c>
      <c r="AF1333" s="26">
        <f>(AC1333*(100-AE1333))/100</f>
        <v>133300</v>
      </c>
      <c r="AG1333" s="26">
        <f>P1332+AF1332+AF1333</f>
        <v>631550</v>
      </c>
      <c r="AH1333" s="26">
        <f>(AG1333*AA1333)/100</f>
        <v>180433.83499999999</v>
      </c>
      <c r="AI1333" s="26">
        <v>0</v>
      </c>
      <c r="AJ1333" s="26">
        <f>IF((AI1333-AH1333) &gt; 1,0,IF((AI1333-AH1333)&lt;0,AH1333-AI1333,AI1333-AH1333))</f>
        <v>180433.83499999999</v>
      </c>
      <c r="AK1333" s="26">
        <v>0.3</v>
      </c>
      <c r="AL1333" s="26">
        <f>ROUND(AJ1333*(AK1333/100),2)</f>
        <v>541.29999999999995</v>
      </c>
      <c r="AM1333" s="3" t="s">
        <v>4102</v>
      </c>
    </row>
    <row r="1334" spans="1:39" x14ac:dyDescent="0.25">
      <c r="A1334" s="23"/>
      <c r="B1334" s="24"/>
      <c r="C1334" s="23"/>
      <c r="D1334" s="23"/>
      <c r="E1334" s="23">
        <v>518</v>
      </c>
      <c r="F1334" s="23" t="s">
        <v>4103</v>
      </c>
      <c r="G1334" s="24" t="s">
        <v>4104</v>
      </c>
      <c r="H1334" s="23" t="s">
        <v>43</v>
      </c>
      <c r="I1334" s="23" t="s">
        <v>4105</v>
      </c>
      <c r="J1334" s="23">
        <v>0</v>
      </c>
      <c r="K1334" s="23">
        <v>0</v>
      </c>
      <c r="L1334" s="23">
        <v>38</v>
      </c>
      <c r="M1334" s="23" t="s">
        <v>45</v>
      </c>
      <c r="N1334" s="25">
        <f>((J1334*400)+(K1334*100))+L1334</f>
        <v>38</v>
      </c>
      <c r="O1334" s="26">
        <v>5000</v>
      </c>
      <c r="P1334" s="26">
        <f>N1334*O1334</f>
        <v>190000</v>
      </c>
      <c r="Q1334" s="23">
        <v>1</v>
      </c>
      <c r="R1334" s="23" t="s">
        <v>4093</v>
      </c>
      <c r="S1334" s="27" t="s">
        <v>4094</v>
      </c>
      <c r="T1334" s="23" t="s">
        <v>4095</v>
      </c>
      <c r="U1334" s="23" t="s">
        <v>4100</v>
      </c>
      <c r="V1334" s="24" t="s">
        <v>4106</v>
      </c>
      <c r="W1334" s="23" t="s">
        <v>324</v>
      </c>
      <c r="X1334" s="23" t="s">
        <v>49</v>
      </c>
      <c r="Y1334" s="23" t="s">
        <v>81</v>
      </c>
      <c r="Z1334" s="23">
        <v>50</v>
      </c>
      <c r="AA1334" s="28">
        <v>71.430000000000007</v>
      </c>
      <c r="AB1334" s="26">
        <v>7750</v>
      </c>
      <c r="AC1334" s="26">
        <f>Z1334*AB1334</f>
        <v>387500</v>
      </c>
      <c r="AD1334" s="28">
        <v>12</v>
      </c>
      <c r="AE1334" s="28">
        <v>14</v>
      </c>
      <c r="AF1334" s="26">
        <f>(AC1334*(100-AE1334))/100</f>
        <v>333250</v>
      </c>
      <c r="AG1334" s="26">
        <f>P1334+AF1334+AF1335</f>
        <v>656550</v>
      </c>
      <c r="AH1334" s="26">
        <f>(AG1334*AA1334)/100</f>
        <v>468973.6650000001</v>
      </c>
      <c r="AI1334" s="26">
        <v>0</v>
      </c>
      <c r="AJ1334" s="26">
        <f>IF((AI1334-AH1334) &gt; 1,0,IF((AI1334-AH1334)&lt;0,AH1334-AI1334,AI1334-AH1334))</f>
        <v>468973.6650000001</v>
      </c>
      <c r="AK1334" s="26">
        <v>0.02</v>
      </c>
      <c r="AL1334" s="26">
        <f>ROUND(AJ1334*(AK1334/100),2)</f>
        <v>93.79</v>
      </c>
      <c r="AM1334" s="3" t="s">
        <v>51</v>
      </c>
    </row>
    <row r="1335" spans="1:39" x14ac:dyDescent="0.25">
      <c r="A1335" s="23"/>
      <c r="B1335" s="24"/>
      <c r="C1335" s="23"/>
      <c r="D1335" s="23"/>
      <c r="E1335" s="23"/>
      <c r="F1335" s="23"/>
      <c r="G1335" s="24"/>
      <c r="H1335" s="23"/>
      <c r="I1335" s="23"/>
      <c r="J1335" s="23"/>
      <c r="K1335" s="23"/>
      <c r="L1335" s="23"/>
      <c r="M1335" s="23"/>
      <c r="N1335" s="25"/>
      <c r="O1335" s="26"/>
      <c r="P1335" s="26"/>
      <c r="Q1335" s="23"/>
      <c r="R1335" s="23"/>
      <c r="S1335" s="27"/>
      <c r="T1335" s="23"/>
      <c r="U1335" s="23"/>
      <c r="V1335" s="24"/>
      <c r="W1335" s="23"/>
      <c r="X1335" s="23"/>
      <c r="Y1335" s="23" t="s">
        <v>54</v>
      </c>
      <c r="Z1335" s="23">
        <v>20</v>
      </c>
      <c r="AA1335" s="28">
        <v>28.57</v>
      </c>
      <c r="AB1335" s="26">
        <v>7750</v>
      </c>
      <c r="AC1335" s="26">
        <f>Z1335*AB1335</f>
        <v>155000</v>
      </c>
      <c r="AD1335" s="28">
        <v>12</v>
      </c>
      <c r="AE1335" s="28">
        <v>14</v>
      </c>
      <c r="AF1335" s="26">
        <f>(AC1335*(100-AE1335))/100</f>
        <v>133300</v>
      </c>
      <c r="AG1335" s="26">
        <f>P1334+AF1334+AF1335</f>
        <v>656550</v>
      </c>
      <c r="AH1335" s="26">
        <f>(AG1335*AA1335)/100</f>
        <v>187576.33499999999</v>
      </c>
      <c r="AI1335" s="26">
        <v>0</v>
      </c>
      <c r="AJ1335" s="26">
        <f>IF((AI1335-AH1335) &gt; 1,0,IF((AI1335-AH1335)&lt;0,AH1335-AI1335,AI1335-AH1335))</f>
        <v>187576.33499999999</v>
      </c>
      <c r="AK1335" s="26">
        <v>0.3</v>
      </c>
      <c r="AL1335" s="26">
        <f>ROUND(AJ1335*(AK1335/100),2)</f>
        <v>562.73</v>
      </c>
      <c r="AM1335" s="3" t="s">
        <v>4102</v>
      </c>
    </row>
    <row r="1336" spans="1:39" x14ac:dyDescent="0.25">
      <c r="A1336" s="23"/>
      <c r="B1336" s="24"/>
      <c r="C1336" s="23"/>
      <c r="D1336" s="23"/>
      <c r="E1336" s="23"/>
      <c r="F1336" s="23"/>
      <c r="G1336" s="24"/>
      <c r="H1336" s="23"/>
      <c r="I1336" s="23"/>
      <c r="J1336" s="23"/>
      <c r="K1336" s="23"/>
      <c r="L1336" s="23"/>
      <c r="M1336" s="23"/>
      <c r="N1336" s="25"/>
      <c r="O1336" s="26"/>
      <c r="P1336" s="26"/>
      <c r="Q1336" s="23"/>
      <c r="R1336" s="23"/>
      <c r="S1336" s="27"/>
      <c r="T1336" s="23"/>
      <c r="U1336" s="23"/>
      <c r="V1336" s="24"/>
      <c r="W1336" s="23"/>
      <c r="X1336" s="23"/>
      <c r="Y1336" s="23"/>
      <c r="Z1336" s="23"/>
      <c r="AA1336" s="28"/>
      <c r="AB1336" s="26"/>
      <c r="AC1336" s="26"/>
      <c r="AD1336" s="28"/>
      <c r="AE1336" s="28"/>
      <c r="AF1336" s="26"/>
      <c r="AG1336" s="26" t="s">
        <v>60</v>
      </c>
      <c r="AH1336" s="26">
        <f>SUM(AH1332:AH1335)</f>
        <v>1288100.0000000002</v>
      </c>
      <c r="AI1336" s="26"/>
      <c r="AJ1336" s="26">
        <f>SUM(AJ1332:AJ1335)</f>
        <v>1288100.0000000002</v>
      </c>
      <c r="AK1336" s="26"/>
      <c r="AL1336" s="26">
        <f>SUM(AL1332:AL1335)</f>
        <v>1288.04</v>
      </c>
    </row>
    <row r="1337" spans="1:39" x14ac:dyDescent="0.25">
      <c r="A1337" s="23" t="s">
        <v>4107</v>
      </c>
      <c r="B1337" s="24" t="s">
        <v>4108</v>
      </c>
      <c r="C1337" s="23" t="s">
        <v>4109</v>
      </c>
      <c r="D1337" s="23" t="s">
        <v>4110</v>
      </c>
      <c r="E1337" s="23">
        <v>519</v>
      </c>
      <c r="F1337" s="23" t="s">
        <v>4111</v>
      </c>
      <c r="G1337" s="24" t="s">
        <v>4112</v>
      </c>
      <c r="H1337" s="23" t="s">
        <v>43</v>
      </c>
      <c r="I1337" s="23" t="s">
        <v>4113</v>
      </c>
      <c r="J1337" s="23">
        <v>0</v>
      </c>
      <c r="K1337" s="23">
        <v>0</v>
      </c>
      <c r="L1337" s="23">
        <v>83.75</v>
      </c>
      <c r="M1337" s="23" t="s">
        <v>76</v>
      </c>
      <c r="N1337" s="25">
        <f>((J1337*400)+(K1337*100))+L1337</f>
        <v>83.75</v>
      </c>
      <c r="O1337" s="26">
        <v>5000</v>
      </c>
      <c r="P1337" s="26">
        <f>N1337*O1337</f>
        <v>418750</v>
      </c>
      <c r="Q1337" s="23">
        <v>1</v>
      </c>
      <c r="R1337" s="23" t="s">
        <v>4107</v>
      </c>
      <c r="S1337" s="27" t="s">
        <v>4108</v>
      </c>
      <c r="T1337" s="23" t="s">
        <v>4109</v>
      </c>
      <c r="U1337" s="23" t="s">
        <v>4114</v>
      </c>
      <c r="V1337" s="24" t="s">
        <v>4115</v>
      </c>
      <c r="W1337" s="23" t="s">
        <v>48</v>
      </c>
      <c r="X1337" s="23" t="s">
        <v>49</v>
      </c>
      <c r="Y1337" s="23" t="s">
        <v>81</v>
      </c>
      <c r="Z1337" s="23">
        <v>91</v>
      </c>
      <c r="AA1337" s="28">
        <v>100</v>
      </c>
      <c r="AB1337" s="26">
        <v>8300</v>
      </c>
      <c r="AC1337" s="26">
        <f>Z1337*AB1337</f>
        <v>755300</v>
      </c>
      <c r="AD1337" s="28">
        <v>12</v>
      </c>
      <c r="AE1337" s="28">
        <v>14</v>
      </c>
      <c r="AF1337" s="26">
        <f>(AC1337*(100-AE1337))/100</f>
        <v>649558</v>
      </c>
      <c r="AG1337" s="26">
        <f>P1337+AF1337</f>
        <v>1068308</v>
      </c>
      <c r="AH1337" s="26">
        <f>(AG1337*AA1337)/100</f>
        <v>1068308</v>
      </c>
      <c r="AI1337" s="26">
        <v>0</v>
      </c>
      <c r="AJ1337" s="26">
        <f>IF((AI1337-AH1337) &gt; 1,0,IF((AI1337-AH1337)&lt;0,AH1337-AI1337,AI1337-AH1337))</f>
        <v>1068308</v>
      </c>
      <c r="AK1337" s="26">
        <v>0.02</v>
      </c>
      <c r="AL1337" s="26">
        <f>ROUND(AJ1337*(AK1337/100),2)</f>
        <v>213.66</v>
      </c>
      <c r="AM1337" s="3" t="s">
        <v>51</v>
      </c>
    </row>
    <row r="1338" spans="1:39" x14ac:dyDescent="0.25">
      <c r="A1338" s="23"/>
      <c r="B1338" s="24"/>
      <c r="C1338" s="23"/>
      <c r="D1338" s="23"/>
      <c r="E1338" s="23"/>
      <c r="F1338" s="23"/>
      <c r="G1338" s="24"/>
      <c r="H1338" s="23"/>
      <c r="I1338" s="23"/>
      <c r="J1338" s="23">
        <v>0</v>
      </c>
      <c r="K1338" s="23">
        <v>0</v>
      </c>
      <c r="L1338" s="23">
        <v>11.25</v>
      </c>
      <c r="M1338" s="23" t="s">
        <v>76</v>
      </c>
      <c r="N1338" s="25">
        <f>((J1338*400)+(K1338*100))+L1338</f>
        <v>11.25</v>
      </c>
      <c r="O1338" s="26">
        <v>5000</v>
      </c>
      <c r="P1338" s="26">
        <f>N1338*O1338</f>
        <v>56250</v>
      </c>
      <c r="Q1338" s="23">
        <v>1</v>
      </c>
      <c r="R1338" s="23" t="s">
        <v>4107</v>
      </c>
      <c r="S1338" s="27" t="s">
        <v>4108</v>
      </c>
      <c r="T1338" s="23" t="s">
        <v>4109</v>
      </c>
      <c r="U1338" s="23" t="s">
        <v>4114</v>
      </c>
      <c r="V1338" s="24" t="s">
        <v>4116</v>
      </c>
      <c r="W1338" s="23" t="s">
        <v>158</v>
      </c>
      <c r="X1338" s="23" t="s">
        <v>49</v>
      </c>
      <c r="Y1338" s="23" t="s">
        <v>81</v>
      </c>
      <c r="Z1338" s="23">
        <v>45</v>
      </c>
      <c r="AA1338" s="28">
        <v>100</v>
      </c>
      <c r="AB1338" s="26">
        <v>5600</v>
      </c>
      <c r="AC1338" s="26">
        <f>Z1338*AB1338</f>
        <v>252000</v>
      </c>
      <c r="AD1338" s="28">
        <v>12</v>
      </c>
      <c r="AE1338" s="28">
        <v>14</v>
      </c>
      <c r="AF1338" s="26">
        <f>(AC1338*(100-AE1338))/100</f>
        <v>216720</v>
      </c>
      <c r="AG1338" s="26">
        <f>P1338+AF1338</f>
        <v>272970</v>
      </c>
      <c r="AH1338" s="26">
        <f>(AG1338*AA1338)/100</f>
        <v>272970</v>
      </c>
      <c r="AI1338" s="26">
        <v>0</v>
      </c>
      <c r="AJ1338" s="26">
        <f>IF((AI1338-AH1338) &gt; 1,0,IF((AI1338-AH1338)&lt;0,AH1338-AI1338,AI1338-AH1338))</f>
        <v>272970</v>
      </c>
      <c r="AK1338" s="26">
        <v>0.02</v>
      </c>
      <c r="AL1338" s="26">
        <f>ROUND(AJ1338*(AK1338/100),2)</f>
        <v>54.59</v>
      </c>
      <c r="AM1338" s="3" t="s">
        <v>159</v>
      </c>
    </row>
    <row r="1339" spans="1:39" x14ac:dyDescent="0.25">
      <c r="A1339" s="23"/>
      <c r="B1339" s="24"/>
      <c r="C1339" s="23"/>
      <c r="D1339" s="23"/>
      <c r="E1339" s="23">
        <v>520</v>
      </c>
      <c r="F1339" s="23" t="s">
        <v>4117</v>
      </c>
      <c r="G1339" s="24" t="s">
        <v>4118</v>
      </c>
      <c r="H1339" s="23" t="s">
        <v>43</v>
      </c>
      <c r="I1339" s="23" t="s">
        <v>4119</v>
      </c>
      <c r="J1339" s="23">
        <v>0</v>
      </c>
      <c r="K1339" s="23">
        <v>0</v>
      </c>
      <c r="L1339" s="23">
        <v>94</v>
      </c>
      <c r="M1339" s="23" t="s">
        <v>76</v>
      </c>
      <c r="N1339" s="25">
        <f>((J1339*400)+(K1339*100))+L1339</f>
        <v>94</v>
      </c>
      <c r="O1339" s="26">
        <v>5000</v>
      </c>
      <c r="P1339" s="26">
        <f>N1339*O1339</f>
        <v>470000</v>
      </c>
      <c r="Q1339" s="23"/>
      <c r="R1339" s="23"/>
      <c r="S1339" s="27"/>
      <c r="T1339" s="23"/>
      <c r="U1339" s="23"/>
      <c r="V1339" s="24"/>
      <c r="W1339" s="23"/>
      <c r="X1339" s="23"/>
      <c r="Y1339" s="23"/>
      <c r="Z1339" s="23"/>
      <c r="AA1339" s="28"/>
      <c r="AB1339" s="26"/>
      <c r="AC1339" s="26"/>
      <c r="AD1339" s="28"/>
      <c r="AE1339" s="28"/>
      <c r="AF1339" s="26"/>
      <c r="AG1339" s="26">
        <f>AF1339+P1339</f>
        <v>470000</v>
      </c>
      <c r="AH1339" s="26">
        <f>AG1339</f>
        <v>470000</v>
      </c>
      <c r="AI1339" s="26">
        <v>0</v>
      </c>
      <c r="AJ1339" s="26">
        <f>IF((AI1339-AH1339) &gt; 1,0,IF((AI1339-AH1339)&lt;0,AH1339-AI1339,AI1339-AH1339))</f>
        <v>470000</v>
      </c>
      <c r="AK1339" s="26">
        <v>0.02</v>
      </c>
      <c r="AL1339" s="26">
        <f>AJ1339*(AK1339/100)</f>
        <v>94</v>
      </c>
    </row>
    <row r="1340" spans="1:39" x14ac:dyDescent="0.25">
      <c r="A1340" s="23"/>
      <c r="B1340" s="24"/>
      <c r="C1340" s="23"/>
      <c r="D1340" s="23"/>
      <c r="E1340" s="23"/>
      <c r="F1340" s="23"/>
      <c r="G1340" s="24"/>
      <c r="H1340" s="23"/>
      <c r="I1340" s="23"/>
      <c r="J1340" s="23"/>
      <c r="K1340" s="23"/>
      <c r="L1340" s="23"/>
      <c r="M1340" s="23"/>
      <c r="N1340" s="25"/>
      <c r="O1340" s="26"/>
      <c r="P1340" s="26"/>
      <c r="Q1340" s="23"/>
      <c r="R1340" s="23"/>
      <c r="S1340" s="27"/>
      <c r="T1340" s="23"/>
      <c r="U1340" s="23"/>
      <c r="V1340" s="24"/>
      <c r="W1340" s="23"/>
      <c r="X1340" s="23"/>
      <c r="Y1340" s="23"/>
      <c r="Z1340" s="23"/>
      <c r="AA1340" s="28"/>
      <c r="AB1340" s="26"/>
      <c r="AC1340" s="26"/>
      <c r="AD1340" s="28"/>
      <c r="AE1340" s="28"/>
      <c r="AF1340" s="26"/>
      <c r="AG1340" s="26" t="s">
        <v>60</v>
      </c>
      <c r="AH1340" s="26">
        <f>SUM(AH1337:AH1339)</f>
        <v>1811278</v>
      </c>
      <c r="AI1340" s="26"/>
      <c r="AJ1340" s="26">
        <f>SUM(AJ1337:AJ1339)</f>
        <v>1811278</v>
      </c>
      <c r="AK1340" s="26"/>
      <c r="AL1340" s="26">
        <f>SUM(AL1337:AL1339)</f>
        <v>362.25</v>
      </c>
    </row>
    <row r="1341" spans="1:39" x14ac:dyDescent="0.25">
      <c r="A1341" s="23" t="s">
        <v>4120</v>
      </c>
      <c r="B1341" s="24" t="s">
        <v>4121</v>
      </c>
      <c r="C1341" s="23" t="s">
        <v>4122</v>
      </c>
      <c r="D1341" s="23" t="s">
        <v>4123</v>
      </c>
      <c r="E1341" s="23">
        <v>521</v>
      </c>
      <c r="F1341" s="23" t="s">
        <v>4124</v>
      </c>
      <c r="G1341" s="24" t="s">
        <v>4125</v>
      </c>
      <c r="H1341" s="23" t="s">
        <v>43</v>
      </c>
      <c r="I1341" s="23" t="s">
        <v>4126</v>
      </c>
      <c r="J1341" s="23">
        <v>10</v>
      </c>
      <c r="K1341" s="23">
        <v>3</v>
      </c>
      <c r="L1341" s="23">
        <v>87</v>
      </c>
      <c r="M1341" s="23" t="s">
        <v>75</v>
      </c>
      <c r="N1341" s="25">
        <f>((J1341*400)+(K1341*100))+L1341</f>
        <v>4387</v>
      </c>
      <c r="O1341" s="26">
        <v>2000</v>
      </c>
      <c r="P1341" s="26">
        <f>N1341*O1341</f>
        <v>8774000</v>
      </c>
      <c r="Q1341" s="23"/>
      <c r="R1341" s="23"/>
      <c r="S1341" s="27"/>
      <c r="T1341" s="23"/>
      <c r="U1341" s="23"/>
      <c r="V1341" s="24"/>
      <c r="W1341" s="23"/>
      <c r="X1341" s="23"/>
      <c r="Y1341" s="23"/>
      <c r="Z1341" s="23"/>
      <c r="AA1341" s="28"/>
      <c r="AB1341" s="26"/>
      <c r="AC1341" s="26"/>
      <c r="AD1341" s="28"/>
      <c r="AE1341" s="28"/>
      <c r="AF1341" s="26"/>
      <c r="AG1341" s="26">
        <f>AF1341+P1341</f>
        <v>8774000</v>
      </c>
      <c r="AH1341" s="26">
        <f>AG1341</f>
        <v>8774000</v>
      </c>
      <c r="AI1341" s="26">
        <v>50000000</v>
      </c>
      <c r="AJ1341" s="26">
        <f>IF((AI1341-AH1341) &gt; 1,0,IF((AI1341-AH1341)&lt;0,AH1341-AI1341,AI1341-AH1341))</f>
        <v>0</v>
      </c>
      <c r="AK1341" s="26">
        <v>0.01</v>
      </c>
      <c r="AL1341" s="26">
        <f>AJ1341*(AK1341/100)</f>
        <v>0</v>
      </c>
    </row>
    <row r="1342" spans="1:39" x14ac:dyDescent="0.25">
      <c r="A1342" s="23"/>
      <c r="B1342" s="24"/>
      <c r="C1342" s="23"/>
      <c r="D1342" s="23"/>
      <c r="E1342" s="23">
        <v>522</v>
      </c>
      <c r="F1342" s="23" t="s">
        <v>4127</v>
      </c>
      <c r="G1342" s="24" t="s">
        <v>4128</v>
      </c>
      <c r="H1342" s="23" t="s">
        <v>43</v>
      </c>
      <c r="I1342" s="23" t="s">
        <v>4129</v>
      </c>
      <c r="J1342" s="23">
        <v>0</v>
      </c>
      <c r="K1342" s="23">
        <v>3</v>
      </c>
      <c r="L1342" s="23">
        <v>76</v>
      </c>
      <c r="M1342" s="23" t="s">
        <v>75</v>
      </c>
      <c r="N1342" s="25">
        <f>((J1342*400)+(K1342*100))+L1342</f>
        <v>376</v>
      </c>
      <c r="O1342" s="26">
        <v>5700</v>
      </c>
      <c r="P1342" s="26">
        <f>N1342*O1342</f>
        <v>2143200</v>
      </c>
      <c r="Q1342" s="23"/>
      <c r="R1342" s="23"/>
      <c r="S1342" s="27"/>
      <c r="T1342" s="23"/>
      <c r="U1342" s="23"/>
      <c r="V1342" s="24"/>
      <c r="W1342" s="23"/>
      <c r="X1342" s="23"/>
      <c r="Y1342" s="23"/>
      <c r="Z1342" s="23"/>
      <c r="AA1342" s="28"/>
      <c r="AB1342" s="26"/>
      <c r="AC1342" s="26"/>
      <c r="AD1342" s="28"/>
      <c r="AE1342" s="28"/>
      <c r="AF1342" s="26"/>
      <c r="AG1342" s="26">
        <f>AF1342+P1342</f>
        <v>2143200</v>
      </c>
      <c r="AH1342" s="26">
        <f>AG1342</f>
        <v>2143200</v>
      </c>
      <c r="AI1342" s="26">
        <v>50000000</v>
      </c>
      <c r="AJ1342" s="26">
        <f>IF((AI1342-AH1342) &gt; 1,0,IF((AI1342-AH1342)&lt;0,AH1342-AI1342,AI1342-AH1342))</f>
        <v>0</v>
      </c>
      <c r="AK1342" s="26">
        <v>0.01</v>
      </c>
      <c r="AL1342" s="26">
        <f>AJ1342*(AK1342/100)</f>
        <v>0</v>
      </c>
    </row>
    <row r="1343" spans="1:39" x14ac:dyDescent="0.25">
      <c r="A1343" s="23"/>
      <c r="B1343" s="24"/>
      <c r="C1343" s="23"/>
      <c r="D1343" s="23"/>
      <c r="E1343" s="23"/>
      <c r="F1343" s="23"/>
      <c r="G1343" s="24"/>
      <c r="H1343" s="23"/>
      <c r="I1343" s="23"/>
      <c r="J1343" s="23"/>
      <c r="K1343" s="23"/>
      <c r="L1343" s="23"/>
      <c r="M1343" s="23"/>
      <c r="N1343" s="25"/>
      <c r="O1343" s="26"/>
      <c r="P1343" s="26"/>
      <c r="Q1343" s="23"/>
      <c r="R1343" s="23"/>
      <c r="S1343" s="27"/>
      <c r="T1343" s="23"/>
      <c r="U1343" s="23"/>
      <c r="V1343" s="24"/>
      <c r="W1343" s="23"/>
      <c r="X1343" s="23"/>
      <c r="Y1343" s="23"/>
      <c r="Z1343" s="23"/>
      <c r="AA1343" s="28"/>
      <c r="AB1343" s="26"/>
      <c r="AC1343" s="26"/>
      <c r="AD1343" s="28"/>
      <c r="AE1343" s="28"/>
      <c r="AF1343" s="26"/>
      <c r="AG1343" s="26" t="s">
        <v>60</v>
      </c>
      <c r="AH1343" s="26">
        <f>SUM(AH1341:AH1342)</f>
        <v>10917200</v>
      </c>
      <c r="AI1343" s="26"/>
      <c r="AJ1343" s="26">
        <f>SUM(AJ1341:AJ1342)</f>
        <v>0</v>
      </c>
      <c r="AK1343" s="26"/>
      <c r="AL1343" s="26">
        <f>SUM(AL1341:AL1342)</f>
        <v>0</v>
      </c>
    </row>
    <row r="1344" spans="1:39" x14ac:dyDescent="0.25">
      <c r="A1344" s="23" t="s">
        <v>4130</v>
      </c>
      <c r="B1344" s="24" t="s">
        <v>4131</v>
      </c>
      <c r="C1344" s="23" t="s">
        <v>4132</v>
      </c>
      <c r="D1344" s="23" t="s">
        <v>4133</v>
      </c>
      <c r="E1344" s="23">
        <v>523</v>
      </c>
      <c r="F1344" s="23" t="s">
        <v>4134</v>
      </c>
      <c r="G1344" s="24" t="s">
        <v>4135</v>
      </c>
      <c r="H1344" s="23" t="s">
        <v>43</v>
      </c>
      <c r="I1344" s="23" t="s">
        <v>4136</v>
      </c>
      <c r="J1344" s="23">
        <v>0</v>
      </c>
      <c r="K1344" s="23">
        <v>2</v>
      </c>
      <c r="L1344" s="23">
        <v>0</v>
      </c>
      <c r="M1344" s="23" t="s">
        <v>75</v>
      </c>
      <c r="N1344" s="25">
        <f>((J1344*400)+(K1344*100))+L1344</f>
        <v>200</v>
      </c>
      <c r="O1344" s="26">
        <v>4500</v>
      </c>
      <c r="P1344" s="26">
        <f>N1344*O1344</f>
        <v>900000</v>
      </c>
      <c r="Q1344" s="23"/>
      <c r="R1344" s="23"/>
      <c r="S1344" s="27"/>
      <c r="T1344" s="23"/>
      <c r="U1344" s="23"/>
      <c r="V1344" s="24"/>
      <c r="W1344" s="23"/>
      <c r="X1344" s="23"/>
      <c r="Y1344" s="23"/>
      <c r="Z1344" s="23"/>
      <c r="AA1344" s="28"/>
      <c r="AB1344" s="26"/>
      <c r="AC1344" s="26"/>
      <c r="AD1344" s="28"/>
      <c r="AE1344" s="28"/>
      <c r="AF1344" s="26"/>
      <c r="AG1344" s="26">
        <f>AF1344+P1344</f>
        <v>900000</v>
      </c>
      <c r="AH1344" s="26">
        <f>AG1344</f>
        <v>900000</v>
      </c>
      <c r="AI1344" s="26">
        <v>50000000</v>
      </c>
      <c r="AJ1344" s="26">
        <f>IF((AI1344-AH1344) &gt; 1,0,IF((AI1344-AH1344)&lt;0,AH1344-AI1344,AI1344-AH1344))</f>
        <v>0</v>
      </c>
      <c r="AK1344" s="26">
        <v>0.01</v>
      </c>
      <c r="AL1344" s="26">
        <f>AJ1344*(AK1344/100)</f>
        <v>0</v>
      </c>
    </row>
    <row r="1345" spans="1:39" x14ac:dyDescent="0.25">
      <c r="A1345" s="23"/>
      <c r="B1345" s="24"/>
      <c r="C1345" s="23"/>
      <c r="D1345" s="23"/>
      <c r="E1345" s="23"/>
      <c r="F1345" s="23"/>
      <c r="G1345" s="24"/>
      <c r="H1345" s="23"/>
      <c r="I1345" s="23"/>
      <c r="J1345" s="23"/>
      <c r="K1345" s="23"/>
      <c r="L1345" s="23"/>
      <c r="M1345" s="23"/>
      <c r="N1345" s="25"/>
      <c r="O1345" s="26"/>
      <c r="P1345" s="26"/>
      <c r="Q1345" s="23"/>
      <c r="R1345" s="23"/>
      <c r="S1345" s="27"/>
      <c r="T1345" s="23"/>
      <c r="U1345" s="23"/>
      <c r="V1345" s="24"/>
      <c r="W1345" s="23"/>
      <c r="X1345" s="23"/>
      <c r="Y1345" s="23"/>
      <c r="Z1345" s="23"/>
      <c r="AA1345" s="28"/>
      <c r="AB1345" s="26"/>
      <c r="AC1345" s="26"/>
      <c r="AD1345" s="28"/>
      <c r="AE1345" s="28"/>
      <c r="AF1345" s="26"/>
      <c r="AG1345" s="26" t="s">
        <v>60</v>
      </c>
      <c r="AH1345" s="26">
        <f>AH1344</f>
        <v>900000</v>
      </c>
      <c r="AI1345" s="26"/>
      <c r="AJ1345" s="26">
        <f>AJ1344</f>
        <v>0</v>
      </c>
      <c r="AK1345" s="26"/>
      <c r="AL1345" s="26">
        <f>AL1344</f>
        <v>0</v>
      </c>
    </row>
    <row r="1346" spans="1:39" x14ac:dyDescent="0.25">
      <c r="A1346" s="23" t="s">
        <v>4137</v>
      </c>
      <c r="B1346" s="24" t="s">
        <v>4138</v>
      </c>
      <c r="C1346" s="23" t="s">
        <v>4139</v>
      </c>
      <c r="D1346" s="23" t="s">
        <v>4140</v>
      </c>
      <c r="E1346" s="23">
        <v>524</v>
      </c>
      <c r="F1346" s="23" t="s">
        <v>4141</v>
      </c>
      <c r="G1346" s="24" t="s">
        <v>4142</v>
      </c>
      <c r="H1346" s="23" t="s">
        <v>43</v>
      </c>
      <c r="I1346" s="23" t="s">
        <v>4143</v>
      </c>
      <c r="J1346" s="23">
        <v>0</v>
      </c>
      <c r="K1346" s="23">
        <v>0</v>
      </c>
      <c r="L1346" s="23">
        <v>60</v>
      </c>
      <c r="M1346" s="23" t="s">
        <v>76</v>
      </c>
      <c r="N1346" s="25">
        <f>((J1346*400)+(K1346*100))+L1346</f>
        <v>60</v>
      </c>
      <c r="O1346" s="26">
        <v>9000</v>
      </c>
      <c r="P1346" s="26">
        <f>N1346*O1346</f>
        <v>540000</v>
      </c>
      <c r="Q1346" s="23">
        <v>1</v>
      </c>
      <c r="R1346" s="23" t="s">
        <v>4137</v>
      </c>
      <c r="S1346" s="27" t="s">
        <v>4138</v>
      </c>
      <c r="T1346" s="23" t="s">
        <v>4139</v>
      </c>
      <c r="U1346" s="23" t="s">
        <v>4144</v>
      </c>
      <c r="V1346" s="24" t="s">
        <v>4145</v>
      </c>
      <c r="W1346" s="23" t="s">
        <v>109</v>
      </c>
      <c r="X1346" s="23" t="s">
        <v>49</v>
      </c>
      <c r="Y1346" s="23" t="s">
        <v>81</v>
      </c>
      <c r="Z1346" s="23">
        <v>285</v>
      </c>
      <c r="AA1346" s="28">
        <v>100</v>
      </c>
      <c r="AB1346" s="26">
        <v>8150</v>
      </c>
      <c r="AC1346" s="26">
        <f>Z1346*AB1346</f>
        <v>2322750</v>
      </c>
      <c r="AD1346" s="28">
        <v>21</v>
      </c>
      <c r="AE1346" s="28">
        <v>32</v>
      </c>
      <c r="AF1346" s="26">
        <f>(AC1346*(100-AE1346))/100</f>
        <v>1579470</v>
      </c>
      <c r="AG1346" s="26">
        <f>P1346+AF1346</f>
        <v>2119470</v>
      </c>
      <c r="AH1346" s="26">
        <f>(AG1346*AA1346)/100</f>
        <v>2119470</v>
      </c>
      <c r="AI1346" s="26">
        <v>0</v>
      </c>
      <c r="AJ1346" s="26">
        <f>IF((AI1346-AH1346) &gt; 1,0,IF((AI1346-AH1346)&lt;0,AH1346-AI1346,AI1346-AH1346))</f>
        <v>2119470</v>
      </c>
      <c r="AK1346" s="26">
        <v>0.02</v>
      </c>
      <c r="AL1346" s="26">
        <f>ROUND(AJ1346*(AK1346/100),2)</f>
        <v>423.89</v>
      </c>
      <c r="AM1346" s="3" t="s">
        <v>110</v>
      </c>
    </row>
    <row r="1347" spans="1:39" x14ac:dyDescent="0.25">
      <c r="A1347" s="23"/>
      <c r="B1347" s="24"/>
      <c r="C1347" s="23"/>
      <c r="D1347" s="23"/>
      <c r="E1347" s="23"/>
      <c r="F1347" s="23"/>
      <c r="G1347" s="24"/>
      <c r="H1347" s="23"/>
      <c r="I1347" s="23"/>
      <c r="J1347" s="23"/>
      <c r="K1347" s="23"/>
      <c r="L1347" s="23"/>
      <c r="M1347" s="23"/>
      <c r="N1347" s="25"/>
      <c r="O1347" s="26"/>
      <c r="P1347" s="26"/>
      <c r="Q1347" s="23"/>
      <c r="R1347" s="23"/>
      <c r="S1347" s="27"/>
      <c r="T1347" s="23"/>
      <c r="U1347" s="23"/>
      <c r="V1347" s="24"/>
      <c r="W1347" s="23"/>
      <c r="X1347" s="23"/>
      <c r="Y1347" s="23"/>
      <c r="Z1347" s="23"/>
      <c r="AA1347" s="28"/>
      <c r="AB1347" s="26"/>
      <c r="AC1347" s="26"/>
      <c r="AD1347" s="28"/>
      <c r="AE1347" s="28"/>
      <c r="AF1347" s="26"/>
      <c r="AG1347" s="26" t="s">
        <v>60</v>
      </c>
      <c r="AH1347" s="26">
        <f>AH1346</f>
        <v>2119470</v>
      </c>
      <c r="AI1347" s="26"/>
      <c r="AJ1347" s="26">
        <f>AJ1346</f>
        <v>2119470</v>
      </c>
      <c r="AK1347" s="26"/>
      <c r="AL1347" s="26">
        <f>AL1346</f>
        <v>423.89</v>
      </c>
    </row>
    <row r="1348" spans="1:39" x14ac:dyDescent="0.25">
      <c r="A1348" s="23" t="s">
        <v>4146</v>
      </c>
      <c r="B1348" s="24" t="s">
        <v>4147</v>
      </c>
      <c r="C1348" s="23" t="s">
        <v>4148</v>
      </c>
      <c r="D1348" s="23" t="s">
        <v>1242</v>
      </c>
      <c r="E1348" s="23">
        <v>525</v>
      </c>
      <c r="F1348" s="23" t="s">
        <v>4149</v>
      </c>
      <c r="G1348" s="24" t="s">
        <v>4150</v>
      </c>
      <c r="H1348" s="23" t="s">
        <v>43</v>
      </c>
      <c r="I1348" s="23" t="s">
        <v>4151</v>
      </c>
      <c r="J1348" s="23">
        <v>0</v>
      </c>
      <c r="K1348" s="23">
        <v>1</v>
      </c>
      <c r="L1348" s="23">
        <v>0</v>
      </c>
      <c r="M1348" s="23" t="s">
        <v>75</v>
      </c>
      <c r="N1348" s="25">
        <f>((J1348*400)+(K1348*100))+L1348</f>
        <v>100</v>
      </c>
      <c r="O1348" s="26">
        <v>3750</v>
      </c>
      <c r="P1348" s="26">
        <f>N1348*O1348</f>
        <v>375000</v>
      </c>
      <c r="Q1348" s="23"/>
      <c r="R1348" s="23"/>
      <c r="S1348" s="27"/>
      <c r="T1348" s="23"/>
      <c r="U1348" s="23"/>
      <c r="V1348" s="24"/>
      <c r="W1348" s="23"/>
      <c r="X1348" s="23"/>
      <c r="Y1348" s="23"/>
      <c r="Z1348" s="23"/>
      <c r="AA1348" s="28"/>
      <c r="AB1348" s="26"/>
      <c r="AC1348" s="26"/>
      <c r="AD1348" s="28"/>
      <c r="AE1348" s="28"/>
      <c r="AF1348" s="26"/>
      <c r="AG1348" s="26">
        <f>AF1348+P1348</f>
        <v>375000</v>
      </c>
      <c r="AH1348" s="26">
        <f>AG1348</f>
        <v>375000</v>
      </c>
      <c r="AI1348" s="26">
        <v>50000000</v>
      </c>
      <c r="AJ1348" s="26">
        <f>IF((AI1348-AH1348) &gt; 1,0,IF((AI1348-AH1348)&lt;0,AH1348-AI1348,AI1348-AH1348))</f>
        <v>0</v>
      </c>
      <c r="AK1348" s="26">
        <v>0.01</v>
      </c>
      <c r="AL1348" s="26">
        <f>AJ1348*(AK1348/100)</f>
        <v>0</v>
      </c>
    </row>
    <row r="1349" spans="1:39" x14ac:dyDescent="0.25">
      <c r="A1349" s="23"/>
      <c r="B1349" s="24"/>
      <c r="C1349" s="23"/>
      <c r="D1349" s="23"/>
      <c r="E1349" s="23">
        <v>526</v>
      </c>
      <c r="F1349" s="23" t="s">
        <v>4152</v>
      </c>
      <c r="G1349" s="24" t="s">
        <v>4153</v>
      </c>
      <c r="H1349" s="23" t="s">
        <v>43</v>
      </c>
      <c r="I1349" s="23" t="s">
        <v>4154</v>
      </c>
      <c r="J1349" s="23">
        <v>0</v>
      </c>
      <c r="K1349" s="23">
        <v>0</v>
      </c>
      <c r="L1349" s="23">
        <v>50</v>
      </c>
      <c r="M1349" s="23" t="s">
        <v>91</v>
      </c>
      <c r="N1349" s="25">
        <f>((J1349*400)+(K1349*100))+L1349</f>
        <v>50</v>
      </c>
      <c r="O1349" s="26">
        <v>2000</v>
      </c>
      <c r="P1349" s="26">
        <f>N1349*O1349</f>
        <v>100000</v>
      </c>
      <c r="Q1349" s="23">
        <v>1</v>
      </c>
      <c r="R1349" s="23" t="s">
        <v>4146</v>
      </c>
      <c r="S1349" s="27" t="s">
        <v>4147</v>
      </c>
      <c r="T1349" s="23" t="s">
        <v>4148</v>
      </c>
      <c r="U1349" s="23" t="s">
        <v>2925</v>
      </c>
      <c r="V1349" s="24" t="s">
        <v>4155</v>
      </c>
      <c r="W1349" s="23" t="s">
        <v>53</v>
      </c>
      <c r="X1349" s="23" t="s">
        <v>49</v>
      </c>
      <c r="Y1349" s="23" t="s">
        <v>54</v>
      </c>
      <c r="Z1349" s="23">
        <v>40</v>
      </c>
      <c r="AA1349" s="28">
        <v>100</v>
      </c>
      <c r="AB1349" s="26">
        <v>2750</v>
      </c>
      <c r="AC1349" s="26">
        <f>Z1349*AB1349</f>
        <v>110000</v>
      </c>
      <c r="AD1349" s="28">
        <v>3</v>
      </c>
      <c r="AE1349" s="28">
        <v>3</v>
      </c>
      <c r="AF1349" s="26">
        <f>(AC1349*(100-AE1349))/100</f>
        <v>106700</v>
      </c>
      <c r="AG1349" s="26">
        <f>P1349+AF1349</f>
        <v>206700</v>
      </c>
      <c r="AH1349" s="26">
        <f>(AG1349*AA1349)/100</f>
        <v>206700</v>
      </c>
      <c r="AI1349" s="26">
        <v>0</v>
      </c>
      <c r="AJ1349" s="26">
        <f>IF((AI1349-AH1349) &gt; 1,0,IF((AI1349-AH1349)&lt;0,AH1349-AI1349,AI1349-AH1349))</f>
        <v>206700</v>
      </c>
      <c r="AK1349" s="26">
        <v>0.3</v>
      </c>
      <c r="AL1349" s="26">
        <f>ROUND(AJ1349*(AK1349/100),2)</f>
        <v>620.1</v>
      </c>
      <c r="AM1349" s="3" t="s">
        <v>4066</v>
      </c>
    </row>
    <row r="1350" spans="1:39" x14ac:dyDescent="0.25">
      <c r="A1350" s="23"/>
      <c r="B1350" s="24"/>
      <c r="C1350" s="23"/>
      <c r="D1350" s="23"/>
      <c r="E1350" s="23"/>
      <c r="F1350" s="23"/>
      <c r="G1350" s="24"/>
      <c r="H1350" s="23"/>
      <c r="I1350" s="23"/>
      <c r="J1350" s="23"/>
      <c r="K1350" s="23"/>
      <c r="L1350" s="23"/>
      <c r="M1350" s="23"/>
      <c r="N1350" s="25"/>
      <c r="O1350" s="26"/>
      <c r="P1350" s="26"/>
      <c r="Q1350" s="23"/>
      <c r="R1350" s="23"/>
      <c r="S1350" s="27"/>
      <c r="T1350" s="23"/>
      <c r="U1350" s="23"/>
      <c r="V1350" s="24"/>
      <c r="W1350" s="23"/>
      <c r="X1350" s="23"/>
      <c r="Y1350" s="23"/>
      <c r="Z1350" s="23"/>
      <c r="AA1350" s="28"/>
      <c r="AB1350" s="26"/>
      <c r="AC1350" s="26"/>
      <c r="AD1350" s="28"/>
      <c r="AE1350" s="28"/>
      <c r="AF1350" s="26"/>
      <c r="AG1350" s="26" t="s">
        <v>60</v>
      </c>
      <c r="AH1350" s="26">
        <f>SUM(AH1348:AH1349)</f>
        <v>581700</v>
      </c>
      <c r="AI1350" s="26"/>
      <c r="AJ1350" s="26">
        <f>SUM(AJ1348:AJ1349)</f>
        <v>206700</v>
      </c>
      <c r="AK1350" s="26"/>
      <c r="AL1350" s="26">
        <f>SUM(AL1348:AL1349)</f>
        <v>620.1</v>
      </c>
    </row>
    <row r="1351" spans="1:39" x14ac:dyDescent="0.25">
      <c r="A1351" s="23" t="s">
        <v>4156</v>
      </c>
      <c r="B1351" s="24" t="s">
        <v>4157</v>
      </c>
      <c r="C1351" s="23" t="s">
        <v>4158</v>
      </c>
      <c r="D1351" s="23" t="s">
        <v>4159</v>
      </c>
      <c r="E1351" s="23">
        <v>527</v>
      </c>
      <c r="F1351" s="23" t="s">
        <v>4160</v>
      </c>
      <c r="G1351" s="24" t="s">
        <v>4161</v>
      </c>
      <c r="H1351" s="23" t="s">
        <v>43</v>
      </c>
      <c r="I1351" s="23" t="s">
        <v>4162</v>
      </c>
      <c r="J1351" s="23">
        <v>0</v>
      </c>
      <c r="K1351" s="23">
        <v>0</v>
      </c>
      <c r="L1351" s="23">
        <v>95</v>
      </c>
      <c r="M1351" s="23" t="s">
        <v>68</v>
      </c>
      <c r="N1351" s="25">
        <f>((J1351*400)+(K1351*100))+L1351</f>
        <v>95</v>
      </c>
      <c r="O1351" s="26">
        <v>6500</v>
      </c>
      <c r="P1351" s="26">
        <f>N1351*O1351</f>
        <v>617500</v>
      </c>
      <c r="Q1351" s="23"/>
      <c r="R1351" s="23"/>
      <c r="S1351" s="27"/>
      <c r="T1351" s="23"/>
      <c r="U1351" s="23"/>
      <c r="V1351" s="24"/>
      <c r="W1351" s="23"/>
      <c r="X1351" s="23"/>
      <c r="Y1351" s="23"/>
      <c r="Z1351" s="23"/>
      <c r="AA1351" s="28"/>
      <c r="AB1351" s="26"/>
      <c r="AC1351" s="26"/>
      <c r="AD1351" s="28"/>
      <c r="AE1351" s="28"/>
      <c r="AF1351" s="26"/>
      <c r="AG1351" s="26">
        <f>AF1351+P1351</f>
        <v>617500</v>
      </c>
      <c r="AH1351" s="26">
        <f>AG1351</f>
        <v>617500</v>
      </c>
      <c r="AI1351" s="26">
        <v>0</v>
      </c>
      <c r="AJ1351" s="26">
        <f>IF((AI1351-AH1351) &gt; 1,0,IF((AI1351-AH1351)&lt;0,AH1351-AI1351,AI1351-AH1351))</f>
        <v>617500</v>
      </c>
      <c r="AK1351" s="26">
        <v>0.3</v>
      </c>
      <c r="AL1351" s="26">
        <f>AJ1351*(AK1351/100)</f>
        <v>1852.5</v>
      </c>
    </row>
    <row r="1352" spans="1:39" x14ac:dyDescent="0.25">
      <c r="A1352" s="23"/>
      <c r="B1352" s="24"/>
      <c r="C1352" s="23"/>
      <c r="D1352" s="23"/>
      <c r="E1352" s="23"/>
      <c r="F1352" s="23"/>
      <c r="G1352" s="24"/>
      <c r="H1352" s="23"/>
      <c r="I1352" s="23"/>
      <c r="J1352" s="23"/>
      <c r="K1352" s="23"/>
      <c r="L1352" s="23"/>
      <c r="M1352" s="23"/>
      <c r="N1352" s="25"/>
      <c r="O1352" s="26"/>
      <c r="P1352" s="26"/>
      <c r="Q1352" s="23"/>
      <c r="R1352" s="23"/>
      <c r="S1352" s="27"/>
      <c r="T1352" s="23"/>
      <c r="U1352" s="23"/>
      <c r="V1352" s="24"/>
      <c r="W1352" s="23"/>
      <c r="X1352" s="23"/>
      <c r="Y1352" s="23"/>
      <c r="Z1352" s="23"/>
      <c r="AA1352" s="28"/>
      <c r="AB1352" s="26"/>
      <c r="AC1352" s="26"/>
      <c r="AD1352" s="28"/>
      <c r="AE1352" s="28"/>
      <c r="AF1352" s="26"/>
      <c r="AG1352" s="26" t="s">
        <v>60</v>
      </c>
      <c r="AH1352" s="26">
        <f>AH1351</f>
        <v>617500</v>
      </c>
      <c r="AI1352" s="26"/>
      <c r="AJ1352" s="26">
        <f>AJ1351</f>
        <v>617500</v>
      </c>
      <c r="AK1352" s="26"/>
      <c r="AL1352" s="26">
        <f>AL1351</f>
        <v>1852.5</v>
      </c>
    </row>
    <row r="1353" spans="1:39" x14ac:dyDescent="0.25">
      <c r="A1353" s="23" t="s">
        <v>137</v>
      </c>
      <c r="B1353" s="24" t="s">
        <v>138</v>
      </c>
      <c r="C1353" s="23" t="s">
        <v>139</v>
      </c>
      <c r="D1353" s="23" t="s">
        <v>133</v>
      </c>
      <c r="E1353" s="23">
        <v>528</v>
      </c>
      <c r="F1353" s="23" t="s">
        <v>4163</v>
      </c>
      <c r="G1353" s="24" t="s">
        <v>4164</v>
      </c>
      <c r="H1353" s="23" t="s">
        <v>43</v>
      </c>
      <c r="I1353" s="23" t="s">
        <v>4165</v>
      </c>
      <c r="J1353" s="23">
        <v>0</v>
      </c>
      <c r="K1353" s="23">
        <v>0</v>
      </c>
      <c r="L1353" s="23">
        <v>56.25</v>
      </c>
      <c r="M1353" s="23" t="s">
        <v>59</v>
      </c>
      <c r="N1353" s="25">
        <f>((J1353*400)+(K1353*100))+L1353</f>
        <v>56.25</v>
      </c>
      <c r="O1353" s="26">
        <v>1500</v>
      </c>
      <c r="P1353" s="26">
        <f>N1353*O1353</f>
        <v>84375</v>
      </c>
      <c r="Q1353" s="23">
        <v>1</v>
      </c>
      <c r="R1353" s="23" t="s">
        <v>137</v>
      </c>
      <c r="S1353" s="27" t="s">
        <v>138</v>
      </c>
      <c r="T1353" s="23" t="s">
        <v>139</v>
      </c>
      <c r="U1353" s="23" t="s">
        <v>140</v>
      </c>
      <c r="V1353" s="24" t="s">
        <v>4166</v>
      </c>
      <c r="W1353" s="23" t="s">
        <v>109</v>
      </c>
      <c r="X1353" s="23" t="s">
        <v>49</v>
      </c>
      <c r="Y1353" s="23" t="s">
        <v>50</v>
      </c>
      <c r="Z1353" s="23">
        <v>315</v>
      </c>
      <c r="AA1353" s="28">
        <v>100</v>
      </c>
      <c r="AB1353" s="26">
        <v>8150</v>
      </c>
      <c r="AC1353" s="26">
        <f>Z1353*AB1353</f>
        <v>2567250</v>
      </c>
      <c r="AD1353" s="28">
        <v>42</v>
      </c>
      <c r="AE1353" s="28">
        <v>74</v>
      </c>
      <c r="AF1353" s="26">
        <f>(AC1353*(100-AE1353))/100</f>
        <v>667485</v>
      </c>
      <c r="AG1353" s="26">
        <f>P1353+AF1353</f>
        <v>751860</v>
      </c>
      <c r="AH1353" s="26">
        <f>(AG1353*AA1353)/100</f>
        <v>751860</v>
      </c>
      <c r="AI1353" s="26">
        <v>50000000</v>
      </c>
      <c r="AJ1353" s="26">
        <f>IF((AI1353-AH1353) &gt; 1,0,IF((AI1353-AH1353)&lt;0,AH1353-AI1353,AI1353-AH1353))</f>
        <v>0</v>
      </c>
      <c r="AK1353" s="26">
        <v>0.02</v>
      </c>
      <c r="AL1353" s="26">
        <f>ROUND(AJ1353*(AK1353/100),2)</f>
        <v>0</v>
      </c>
      <c r="AM1353" s="3" t="s">
        <v>110</v>
      </c>
    </row>
    <row r="1354" spans="1:39" x14ac:dyDescent="0.25">
      <c r="A1354" s="23"/>
      <c r="B1354" s="24"/>
      <c r="C1354" s="23"/>
      <c r="D1354" s="23"/>
      <c r="E1354" s="23"/>
      <c r="F1354" s="23"/>
      <c r="G1354" s="24"/>
      <c r="H1354" s="23"/>
      <c r="I1354" s="23"/>
      <c r="J1354" s="23">
        <v>5</v>
      </c>
      <c r="K1354" s="23">
        <v>0</v>
      </c>
      <c r="L1354" s="23">
        <v>9.75</v>
      </c>
      <c r="M1354" s="23" t="s">
        <v>75</v>
      </c>
      <c r="N1354" s="25">
        <f>((J1354*400)+(K1354*100))+L1354</f>
        <v>2009.75</v>
      </c>
      <c r="O1354" s="26">
        <v>1500</v>
      </c>
      <c r="P1354" s="26">
        <f>N1354*O1354</f>
        <v>3014625</v>
      </c>
      <c r="Q1354" s="23"/>
      <c r="R1354" s="23"/>
      <c r="S1354" s="27"/>
      <c r="T1354" s="23"/>
      <c r="U1354" s="23"/>
      <c r="V1354" s="24"/>
      <c r="W1354" s="23"/>
      <c r="X1354" s="23"/>
      <c r="Y1354" s="23"/>
      <c r="Z1354" s="23"/>
      <c r="AA1354" s="28"/>
      <c r="AB1354" s="26"/>
      <c r="AC1354" s="26"/>
      <c r="AD1354" s="28"/>
      <c r="AE1354" s="28"/>
      <c r="AF1354" s="26"/>
      <c r="AG1354" s="26">
        <f>AF1354+P1354</f>
        <v>3014625</v>
      </c>
      <c r="AH1354" s="26">
        <f>AG1354</f>
        <v>3014625</v>
      </c>
      <c r="AI1354" s="26">
        <v>50000000</v>
      </c>
      <c r="AJ1354" s="26">
        <f>IF((AI1354-AH1354) &gt; 1,0,IF((AI1354-AH1354)&lt;0,AH1354-AI1354,AI1354-AH1354))</f>
        <v>0</v>
      </c>
      <c r="AK1354" s="26">
        <v>0.01</v>
      </c>
      <c r="AL1354" s="26">
        <f>AJ1354*(AK1354/100)</f>
        <v>0</v>
      </c>
    </row>
    <row r="1355" spans="1:39" x14ac:dyDescent="0.25">
      <c r="A1355" s="23"/>
      <c r="B1355" s="24"/>
      <c r="C1355" s="23"/>
      <c r="D1355" s="23"/>
      <c r="E1355" s="23"/>
      <c r="F1355" s="23"/>
      <c r="G1355" s="24"/>
      <c r="H1355" s="23"/>
      <c r="I1355" s="23"/>
      <c r="J1355" s="23"/>
      <c r="K1355" s="23"/>
      <c r="L1355" s="23"/>
      <c r="M1355" s="23"/>
      <c r="N1355" s="25"/>
      <c r="O1355" s="26"/>
      <c r="P1355" s="26"/>
      <c r="Q1355" s="23"/>
      <c r="R1355" s="23"/>
      <c r="S1355" s="27"/>
      <c r="T1355" s="23"/>
      <c r="U1355" s="23"/>
      <c r="V1355" s="24"/>
      <c r="W1355" s="23"/>
      <c r="X1355" s="23"/>
      <c r="Y1355" s="23"/>
      <c r="Z1355" s="23"/>
      <c r="AA1355" s="28"/>
      <c r="AB1355" s="26"/>
      <c r="AC1355" s="26"/>
      <c r="AD1355" s="28"/>
      <c r="AE1355" s="28"/>
      <c r="AF1355" s="26"/>
      <c r="AG1355" s="26" t="s">
        <v>60</v>
      </c>
      <c r="AH1355" s="26">
        <f>SUM(AH1353:AH1354)</f>
        <v>3766485</v>
      </c>
      <c r="AI1355" s="26"/>
      <c r="AJ1355" s="26">
        <f>SUM(AJ1353:AJ1354)</f>
        <v>0</v>
      </c>
      <c r="AK1355" s="26"/>
      <c r="AL1355" s="26">
        <f>SUM(AL1353:AL1354)</f>
        <v>0</v>
      </c>
    </row>
    <row r="1356" spans="1:39" x14ac:dyDescent="0.25">
      <c r="A1356" s="23" t="s">
        <v>4167</v>
      </c>
      <c r="B1356" s="24" t="s">
        <v>4168</v>
      </c>
      <c r="C1356" s="23" t="s">
        <v>4169</v>
      </c>
      <c r="D1356" s="23" t="s">
        <v>4170</v>
      </c>
      <c r="E1356" s="23">
        <v>529</v>
      </c>
      <c r="F1356" s="23" t="s">
        <v>4171</v>
      </c>
      <c r="G1356" s="24" t="s">
        <v>4172</v>
      </c>
      <c r="H1356" s="23" t="s">
        <v>43</v>
      </c>
      <c r="I1356" s="23" t="s">
        <v>4173</v>
      </c>
      <c r="J1356" s="23">
        <v>2</v>
      </c>
      <c r="K1356" s="23">
        <v>3</v>
      </c>
      <c r="L1356" s="23">
        <v>55.8</v>
      </c>
      <c r="M1356" s="23" t="s">
        <v>75</v>
      </c>
      <c r="N1356" s="25">
        <f>((J1356*400)+(K1356*100))+L1356</f>
        <v>1155.8</v>
      </c>
      <c r="O1356" s="26">
        <v>3400</v>
      </c>
      <c r="P1356" s="26">
        <f>N1356*O1356</f>
        <v>3929720</v>
      </c>
      <c r="Q1356" s="23"/>
      <c r="R1356" s="23"/>
      <c r="S1356" s="27"/>
      <c r="T1356" s="23"/>
      <c r="U1356" s="23"/>
      <c r="V1356" s="24"/>
      <c r="W1356" s="23"/>
      <c r="X1356" s="23"/>
      <c r="Y1356" s="23"/>
      <c r="Z1356" s="23"/>
      <c r="AA1356" s="28"/>
      <c r="AB1356" s="26"/>
      <c r="AC1356" s="26"/>
      <c r="AD1356" s="28"/>
      <c r="AE1356" s="28"/>
      <c r="AF1356" s="26"/>
      <c r="AG1356" s="26">
        <f>AF1356+P1356</f>
        <v>3929720</v>
      </c>
      <c r="AH1356" s="26">
        <f>AG1356</f>
        <v>3929720</v>
      </c>
      <c r="AI1356" s="26">
        <v>50000000</v>
      </c>
      <c r="AJ1356" s="26">
        <f>IF((AI1356-AH1356) &gt; 1,0,IF((AI1356-AH1356)&lt;0,AH1356-AI1356,AI1356-AH1356))</f>
        <v>0</v>
      </c>
      <c r="AK1356" s="26">
        <v>0.01</v>
      </c>
      <c r="AL1356" s="26">
        <f>AJ1356*(AK1356/100)</f>
        <v>0</v>
      </c>
    </row>
    <row r="1357" spans="1:39" x14ac:dyDescent="0.25">
      <c r="A1357" s="23"/>
      <c r="B1357" s="24"/>
      <c r="C1357" s="23"/>
      <c r="D1357" s="23"/>
      <c r="E1357" s="23"/>
      <c r="F1357" s="23"/>
      <c r="G1357" s="24"/>
      <c r="H1357" s="23"/>
      <c r="I1357" s="23"/>
      <c r="J1357" s="23">
        <v>0</v>
      </c>
      <c r="K1357" s="23">
        <v>0</v>
      </c>
      <c r="L1357" s="23">
        <v>15</v>
      </c>
      <c r="M1357" s="23" t="s">
        <v>255</v>
      </c>
      <c r="N1357" s="25">
        <f>((J1357*400)+(K1357*100))+L1357</f>
        <v>15</v>
      </c>
      <c r="O1357" s="26">
        <v>3400</v>
      </c>
      <c r="P1357" s="26">
        <f>N1357*O1357</f>
        <v>51000</v>
      </c>
      <c r="Q1357" s="23">
        <v>1</v>
      </c>
      <c r="R1357" s="23" t="s">
        <v>4174</v>
      </c>
      <c r="S1357" s="27" t="s">
        <v>4175</v>
      </c>
      <c r="T1357" s="23" t="s">
        <v>4176</v>
      </c>
      <c r="U1357" s="23" t="s">
        <v>4177</v>
      </c>
      <c r="V1357" s="24" t="s">
        <v>4178</v>
      </c>
      <c r="W1357" s="23" t="s">
        <v>79</v>
      </c>
      <c r="X1357" s="23" t="s">
        <v>80</v>
      </c>
      <c r="Y1357" s="23" t="s">
        <v>261</v>
      </c>
      <c r="Z1357" s="23">
        <v>60</v>
      </c>
      <c r="AA1357" s="28">
        <v>100</v>
      </c>
      <c r="AB1357" s="26">
        <v>8200</v>
      </c>
      <c r="AC1357" s="26">
        <f>Z1357*AB1357</f>
        <v>492000</v>
      </c>
      <c r="AD1357" s="28">
        <v>3</v>
      </c>
      <c r="AE1357" s="28">
        <v>9</v>
      </c>
      <c r="AF1357" s="26">
        <f>(AC1357*(100-AE1357))/100</f>
        <v>447720</v>
      </c>
      <c r="AG1357" s="26">
        <f>P1357+AF1357</f>
        <v>498720</v>
      </c>
      <c r="AH1357" s="26">
        <f>(AG1357*AA1357)/100</f>
        <v>498720</v>
      </c>
      <c r="AI1357" s="26">
        <f>IF(AF1357&lt;=10000000,AF1357,10000000)</f>
        <v>447720</v>
      </c>
      <c r="AJ1357" s="26">
        <f>IF((AI1357-AH1357) &gt; 1,0,IF((AI1357-AH1357)&lt;0,AH1357-AI1357,AI1357-AH1357))</f>
        <v>51000</v>
      </c>
      <c r="AK1357" s="26">
        <v>0.02</v>
      </c>
      <c r="AL1357" s="26">
        <f>ROUND(AJ1357*(AK1357/100),2)</f>
        <v>10.199999999999999</v>
      </c>
      <c r="AM1357" s="3" t="s">
        <v>51</v>
      </c>
    </row>
    <row r="1358" spans="1:39" x14ac:dyDescent="0.25">
      <c r="A1358" s="23"/>
      <c r="B1358" s="24"/>
      <c r="C1358" s="23"/>
      <c r="D1358" s="23"/>
      <c r="E1358" s="23"/>
      <c r="F1358" s="23"/>
      <c r="G1358" s="24"/>
      <c r="H1358" s="23"/>
      <c r="I1358" s="23"/>
      <c r="J1358" s="23"/>
      <c r="K1358" s="23"/>
      <c r="L1358" s="23"/>
      <c r="M1358" s="23"/>
      <c r="N1358" s="25"/>
      <c r="O1358" s="26"/>
      <c r="P1358" s="26"/>
      <c r="Q1358" s="23"/>
      <c r="R1358" s="23"/>
      <c r="S1358" s="27"/>
      <c r="T1358" s="23"/>
      <c r="U1358" s="23"/>
      <c r="V1358" s="24"/>
      <c r="W1358" s="23"/>
      <c r="X1358" s="23"/>
      <c r="Y1358" s="23"/>
      <c r="Z1358" s="23"/>
      <c r="AA1358" s="28"/>
      <c r="AB1358" s="26"/>
      <c r="AC1358" s="26"/>
      <c r="AD1358" s="28"/>
      <c r="AE1358" s="28"/>
      <c r="AF1358" s="26"/>
      <c r="AG1358" s="26" t="s">
        <v>60</v>
      </c>
      <c r="AH1358" s="26">
        <f>SUM(AH1356:AH1357)</f>
        <v>4428440</v>
      </c>
      <c r="AI1358" s="26"/>
      <c r="AJ1358" s="26">
        <f>SUM(AJ1356:AJ1357)</f>
        <v>51000</v>
      </c>
      <c r="AK1358" s="26"/>
      <c r="AL1358" s="26">
        <f>SUM(AL1356:AL1357)</f>
        <v>10.199999999999999</v>
      </c>
    </row>
    <row r="1359" spans="1:39" x14ac:dyDescent="0.25">
      <c r="A1359" s="23" t="s">
        <v>4179</v>
      </c>
      <c r="B1359" s="24" t="s">
        <v>4180</v>
      </c>
      <c r="C1359" s="23" t="s">
        <v>4181</v>
      </c>
      <c r="D1359" s="23" t="s">
        <v>4182</v>
      </c>
      <c r="E1359" s="23">
        <v>530</v>
      </c>
      <c r="F1359" s="23" t="s">
        <v>4183</v>
      </c>
      <c r="G1359" s="24" t="s">
        <v>4184</v>
      </c>
      <c r="H1359" s="23" t="s">
        <v>43</v>
      </c>
      <c r="I1359" s="23" t="s">
        <v>4185</v>
      </c>
      <c r="J1359" s="23">
        <v>0</v>
      </c>
      <c r="K1359" s="23">
        <v>3</v>
      </c>
      <c r="L1359" s="23">
        <v>66</v>
      </c>
      <c r="M1359" s="23" t="s">
        <v>255</v>
      </c>
      <c r="N1359" s="25">
        <f>((J1359*400)+(K1359*100))+L1359</f>
        <v>366</v>
      </c>
      <c r="O1359" s="26">
        <v>8750</v>
      </c>
      <c r="P1359" s="26">
        <f>N1359*O1359</f>
        <v>3202500</v>
      </c>
      <c r="Q1359" s="23">
        <v>1</v>
      </c>
      <c r="R1359" s="23" t="s">
        <v>4186</v>
      </c>
      <c r="S1359" s="27" t="s">
        <v>4187</v>
      </c>
      <c r="T1359" s="23" t="s">
        <v>4188</v>
      </c>
      <c r="U1359" s="23" t="s">
        <v>4189</v>
      </c>
      <c r="V1359" s="24" t="s">
        <v>4190</v>
      </c>
      <c r="W1359" s="23" t="s">
        <v>349</v>
      </c>
      <c r="X1359" s="23" t="s">
        <v>143</v>
      </c>
      <c r="Y1359" s="23" t="s">
        <v>261</v>
      </c>
      <c r="Z1359" s="23">
        <v>192</v>
      </c>
      <c r="AA1359" s="28">
        <v>100</v>
      </c>
      <c r="AB1359" s="26">
        <v>8150</v>
      </c>
      <c r="AC1359" s="26">
        <f>Z1359*AB1359</f>
        <v>1564800</v>
      </c>
      <c r="AD1359" s="28">
        <v>22</v>
      </c>
      <c r="AE1359" s="28">
        <v>85</v>
      </c>
      <c r="AF1359" s="26">
        <f>(AC1359*(100-AE1359))/100</f>
        <v>234720</v>
      </c>
      <c r="AG1359" s="26">
        <f>P1359+AF1359</f>
        <v>3437220</v>
      </c>
      <c r="AH1359" s="26">
        <f>(AG1359*AA1359)/100</f>
        <v>3437220</v>
      </c>
      <c r="AI1359" s="26">
        <f>IF(AF1359&lt;=10000000,AF1359,10000000)</f>
        <v>234720</v>
      </c>
      <c r="AJ1359" s="26">
        <f>IF((AI1359-AH1359) &gt; 1,0,IF((AI1359-AH1359)&lt;0,AH1359-AI1359,AI1359-AH1359))</f>
        <v>3202500</v>
      </c>
      <c r="AK1359" s="26">
        <v>0.02</v>
      </c>
      <c r="AL1359" s="26">
        <f>ROUND(AJ1359*(AK1359/100),2)</f>
        <v>640.5</v>
      </c>
      <c r="AM1359" s="3" t="s">
        <v>51</v>
      </c>
    </row>
    <row r="1360" spans="1:39" x14ac:dyDescent="0.25">
      <c r="A1360" s="23"/>
      <c r="B1360" s="24"/>
      <c r="C1360" s="23"/>
      <c r="D1360" s="23"/>
      <c r="E1360" s="23"/>
      <c r="F1360" s="23"/>
      <c r="G1360" s="24"/>
      <c r="H1360" s="23"/>
      <c r="I1360" s="23"/>
      <c r="J1360" s="23"/>
      <c r="K1360" s="23"/>
      <c r="L1360" s="23"/>
      <c r="M1360" s="23"/>
      <c r="N1360" s="25"/>
      <c r="O1360" s="26"/>
      <c r="P1360" s="26"/>
      <c r="Q1360" s="23"/>
      <c r="R1360" s="23"/>
      <c r="S1360" s="27"/>
      <c r="T1360" s="23"/>
      <c r="U1360" s="23"/>
      <c r="V1360" s="24"/>
      <c r="W1360" s="23"/>
      <c r="X1360" s="23"/>
      <c r="Y1360" s="23"/>
      <c r="Z1360" s="23"/>
      <c r="AA1360" s="28"/>
      <c r="AB1360" s="26"/>
      <c r="AC1360" s="26"/>
      <c r="AD1360" s="28"/>
      <c r="AE1360" s="28"/>
      <c r="AF1360" s="26"/>
      <c r="AG1360" s="26" t="s">
        <v>60</v>
      </c>
      <c r="AH1360" s="26">
        <f>AH1359</f>
        <v>3437220</v>
      </c>
      <c r="AI1360" s="26"/>
      <c r="AJ1360" s="26">
        <f>AJ1359</f>
        <v>3202500</v>
      </c>
      <c r="AK1360" s="26"/>
      <c r="AL1360" s="26">
        <f>AL1359</f>
        <v>640.5</v>
      </c>
    </row>
    <row r="1361" spans="1:39" x14ac:dyDescent="0.25">
      <c r="A1361" s="23" t="s">
        <v>4191</v>
      </c>
      <c r="B1361" s="24" t="s">
        <v>4192</v>
      </c>
      <c r="C1361" s="23" t="s">
        <v>4193</v>
      </c>
      <c r="D1361" s="23" t="s">
        <v>4194</v>
      </c>
      <c r="E1361" s="23">
        <v>531</v>
      </c>
      <c r="F1361" s="23" t="s">
        <v>4195</v>
      </c>
      <c r="G1361" s="24" t="s">
        <v>4196</v>
      </c>
      <c r="H1361" s="23" t="s">
        <v>43</v>
      </c>
      <c r="I1361" s="23" t="s">
        <v>4197</v>
      </c>
      <c r="J1361" s="23">
        <v>1</v>
      </c>
      <c r="K1361" s="23">
        <v>0</v>
      </c>
      <c r="L1361" s="23">
        <v>55</v>
      </c>
      <c r="M1361" s="23" t="s">
        <v>75</v>
      </c>
      <c r="N1361" s="25">
        <f>((J1361*400)+(K1361*100))+L1361</f>
        <v>455</v>
      </c>
      <c r="O1361" s="26">
        <v>4500</v>
      </c>
      <c r="P1361" s="26">
        <f>N1361*O1361</f>
        <v>2047500</v>
      </c>
      <c r="Q1361" s="23"/>
      <c r="R1361" s="23"/>
      <c r="S1361" s="27"/>
      <c r="T1361" s="23"/>
      <c r="U1361" s="23"/>
      <c r="V1361" s="24"/>
      <c r="W1361" s="23"/>
      <c r="X1361" s="23"/>
      <c r="Y1361" s="23"/>
      <c r="Z1361" s="23"/>
      <c r="AA1361" s="28"/>
      <c r="AB1361" s="26"/>
      <c r="AC1361" s="26"/>
      <c r="AD1361" s="28"/>
      <c r="AE1361" s="28"/>
      <c r="AF1361" s="26"/>
      <c r="AG1361" s="26">
        <f>AF1361+P1361</f>
        <v>2047500</v>
      </c>
      <c r="AH1361" s="26">
        <f>AG1361</f>
        <v>2047500</v>
      </c>
      <c r="AI1361" s="26">
        <v>50000000</v>
      </c>
      <c r="AJ1361" s="26">
        <f>IF((AI1361-AH1361) &gt; 1,0,IF((AI1361-AH1361)&lt;0,AH1361-AI1361,AI1361-AH1361))</f>
        <v>0</v>
      </c>
      <c r="AK1361" s="26">
        <v>0.01</v>
      </c>
      <c r="AL1361" s="26">
        <f>AJ1361*(AK1361/100)</f>
        <v>0</v>
      </c>
    </row>
    <row r="1362" spans="1:39" x14ac:dyDescent="0.25">
      <c r="A1362" s="23"/>
      <c r="B1362" s="24"/>
      <c r="C1362" s="23"/>
      <c r="D1362" s="23"/>
      <c r="E1362" s="23"/>
      <c r="F1362" s="23"/>
      <c r="G1362" s="24"/>
      <c r="H1362" s="23"/>
      <c r="I1362" s="23"/>
      <c r="J1362" s="23"/>
      <c r="K1362" s="23"/>
      <c r="L1362" s="23"/>
      <c r="M1362" s="23"/>
      <c r="N1362" s="25"/>
      <c r="O1362" s="26"/>
      <c r="P1362" s="26"/>
      <c r="Q1362" s="23"/>
      <c r="R1362" s="23"/>
      <c r="S1362" s="27"/>
      <c r="T1362" s="23"/>
      <c r="U1362" s="23"/>
      <c r="V1362" s="24"/>
      <c r="W1362" s="23"/>
      <c r="X1362" s="23"/>
      <c r="Y1362" s="23"/>
      <c r="Z1362" s="23"/>
      <c r="AA1362" s="28"/>
      <c r="AB1362" s="26"/>
      <c r="AC1362" s="26"/>
      <c r="AD1362" s="28"/>
      <c r="AE1362" s="28"/>
      <c r="AF1362" s="26"/>
      <c r="AG1362" s="26" t="s">
        <v>60</v>
      </c>
      <c r="AH1362" s="26">
        <f>AH1361</f>
        <v>2047500</v>
      </c>
      <c r="AI1362" s="26"/>
      <c r="AJ1362" s="26">
        <f>AJ1361</f>
        <v>0</v>
      </c>
      <c r="AK1362" s="26"/>
      <c r="AL1362" s="26">
        <f>AL1361</f>
        <v>0</v>
      </c>
    </row>
    <row r="1363" spans="1:39" x14ac:dyDescent="0.25">
      <c r="A1363" s="23" t="s">
        <v>4198</v>
      </c>
      <c r="B1363" s="24" t="s">
        <v>4199</v>
      </c>
      <c r="C1363" s="23" t="s">
        <v>4200</v>
      </c>
      <c r="D1363" s="23" t="s">
        <v>4201</v>
      </c>
      <c r="E1363" s="23">
        <v>532</v>
      </c>
      <c r="F1363" s="23" t="s">
        <v>4202</v>
      </c>
      <c r="G1363" s="24" t="s">
        <v>4203</v>
      </c>
      <c r="H1363" s="23" t="s">
        <v>43</v>
      </c>
      <c r="I1363" s="23" t="s">
        <v>4204</v>
      </c>
      <c r="J1363" s="23">
        <v>0</v>
      </c>
      <c r="K1363" s="23">
        <v>1</v>
      </c>
      <c r="L1363" s="23">
        <v>41.25</v>
      </c>
      <c r="M1363" s="23" t="s">
        <v>59</v>
      </c>
      <c r="N1363" s="25">
        <f>((J1363*400)+(K1363*100))+L1363</f>
        <v>141.25</v>
      </c>
      <c r="O1363" s="26">
        <v>5000</v>
      </c>
      <c r="P1363" s="26">
        <f>N1363*O1363</f>
        <v>706250</v>
      </c>
      <c r="Q1363" s="23">
        <v>1</v>
      </c>
      <c r="R1363" s="23" t="s">
        <v>4198</v>
      </c>
      <c r="S1363" s="27" t="s">
        <v>4199</v>
      </c>
      <c r="T1363" s="23" t="s">
        <v>4200</v>
      </c>
      <c r="U1363" s="23" t="s">
        <v>4205</v>
      </c>
      <c r="V1363" s="24" t="s">
        <v>4206</v>
      </c>
      <c r="W1363" s="23" t="s">
        <v>109</v>
      </c>
      <c r="X1363" s="23" t="s">
        <v>49</v>
      </c>
      <c r="Y1363" s="23" t="s">
        <v>50</v>
      </c>
      <c r="Z1363" s="23">
        <v>364.5</v>
      </c>
      <c r="AA1363" s="28">
        <v>100</v>
      </c>
      <c r="AB1363" s="26">
        <v>8150</v>
      </c>
      <c r="AC1363" s="26">
        <f>Z1363*AB1363</f>
        <v>2970675</v>
      </c>
      <c r="AD1363" s="28">
        <v>12</v>
      </c>
      <c r="AE1363" s="28">
        <v>14</v>
      </c>
      <c r="AF1363" s="26">
        <f>(AC1363*(100-AE1363))/100</f>
        <v>2554780.5</v>
      </c>
      <c r="AG1363" s="26">
        <f>P1363+AF1363</f>
        <v>3261030.5</v>
      </c>
      <c r="AH1363" s="26">
        <f>(AG1363*AA1363)/100</f>
        <v>3261030.5</v>
      </c>
      <c r="AI1363" s="26">
        <v>50000000</v>
      </c>
      <c r="AJ1363" s="26">
        <f>IF((AI1363-AH1363) &gt; 1,0,IF((AI1363-AH1363)&lt;0,AH1363-AI1363,AI1363-AH1363))</f>
        <v>0</v>
      </c>
      <c r="AK1363" s="26">
        <v>0.02</v>
      </c>
      <c r="AL1363" s="26">
        <f>ROUND(AJ1363*(AK1363/100),2)</f>
        <v>0</v>
      </c>
      <c r="AM1363" s="3" t="s">
        <v>110</v>
      </c>
    </row>
    <row r="1364" spans="1:39" x14ac:dyDescent="0.25">
      <c r="A1364" s="23"/>
      <c r="B1364" s="24"/>
      <c r="C1364" s="23"/>
      <c r="D1364" s="23"/>
      <c r="E1364" s="23"/>
      <c r="F1364" s="23"/>
      <c r="G1364" s="24"/>
      <c r="H1364" s="23"/>
      <c r="I1364" s="23"/>
      <c r="J1364" s="23">
        <v>0</v>
      </c>
      <c r="K1364" s="23">
        <v>0</v>
      </c>
      <c r="L1364" s="23">
        <v>8.75</v>
      </c>
      <c r="M1364" s="23" t="s">
        <v>59</v>
      </c>
      <c r="N1364" s="25">
        <f>((J1364*400)+(K1364*100))+L1364</f>
        <v>8.75</v>
      </c>
      <c r="O1364" s="26">
        <v>5000</v>
      </c>
      <c r="P1364" s="26">
        <f>N1364*O1364</f>
        <v>43750</v>
      </c>
      <c r="Q1364" s="23">
        <v>1</v>
      </c>
      <c r="R1364" s="23" t="s">
        <v>4198</v>
      </c>
      <c r="S1364" s="27" t="s">
        <v>4199</v>
      </c>
      <c r="T1364" s="23" t="s">
        <v>4200</v>
      </c>
      <c r="U1364" s="23" t="s">
        <v>4205</v>
      </c>
      <c r="V1364" s="24" t="s">
        <v>4207</v>
      </c>
      <c r="W1364" s="23" t="s">
        <v>53</v>
      </c>
      <c r="X1364" s="23" t="s">
        <v>49</v>
      </c>
      <c r="Y1364" s="23" t="s">
        <v>50</v>
      </c>
      <c r="Z1364" s="23">
        <v>35</v>
      </c>
      <c r="AA1364" s="28">
        <v>100</v>
      </c>
      <c r="AB1364" s="26">
        <v>2750</v>
      </c>
      <c r="AC1364" s="26">
        <f>Z1364*AB1364</f>
        <v>96250</v>
      </c>
      <c r="AD1364" s="28">
        <v>12</v>
      </c>
      <c r="AE1364" s="28">
        <v>14</v>
      </c>
      <c r="AF1364" s="26">
        <f>(AC1364*(100-AE1364))/100</f>
        <v>82775</v>
      </c>
      <c r="AG1364" s="26">
        <f>P1364+AF1364</f>
        <v>126525</v>
      </c>
      <c r="AH1364" s="26">
        <f>(AG1364*AA1364)/100</f>
        <v>126525</v>
      </c>
      <c r="AI1364" s="26">
        <v>50000000</v>
      </c>
      <c r="AJ1364" s="26">
        <f>IF((AI1364-AH1364) &gt; 1,0,IF((AI1364-AH1364)&lt;0,AH1364-AI1364,AI1364-AH1364))</f>
        <v>0</v>
      </c>
      <c r="AK1364" s="26">
        <v>0.02</v>
      </c>
      <c r="AL1364" s="26">
        <f>ROUND(AJ1364*(AK1364/100),2)</f>
        <v>0</v>
      </c>
      <c r="AM1364" s="3" t="s">
        <v>83</v>
      </c>
    </row>
    <row r="1365" spans="1:39" x14ac:dyDescent="0.25">
      <c r="A1365" s="23"/>
      <c r="B1365" s="24"/>
      <c r="C1365" s="23"/>
      <c r="D1365" s="23"/>
      <c r="E1365" s="23"/>
      <c r="F1365" s="23"/>
      <c r="G1365" s="24"/>
      <c r="H1365" s="23"/>
      <c r="I1365" s="23"/>
      <c r="J1365" s="23"/>
      <c r="K1365" s="23"/>
      <c r="L1365" s="23"/>
      <c r="M1365" s="23"/>
      <c r="N1365" s="25"/>
      <c r="O1365" s="26"/>
      <c r="P1365" s="26"/>
      <c r="Q1365" s="23"/>
      <c r="R1365" s="23"/>
      <c r="S1365" s="27"/>
      <c r="T1365" s="23"/>
      <c r="U1365" s="23"/>
      <c r="V1365" s="24"/>
      <c r="W1365" s="23"/>
      <c r="X1365" s="23"/>
      <c r="Y1365" s="23"/>
      <c r="Z1365" s="23"/>
      <c r="AA1365" s="28"/>
      <c r="AB1365" s="26"/>
      <c r="AC1365" s="26"/>
      <c r="AD1365" s="28"/>
      <c r="AE1365" s="28"/>
      <c r="AF1365" s="26"/>
      <c r="AG1365" s="26" t="s">
        <v>60</v>
      </c>
      <c r="AH1365" s="26">
        <f>SUM(AH1363:AH1364)</f>
        <v>3387555.5</v>
      </c>
      <c r="AI1365" s="26"/>
      <c r="AJ1365" s="26">
        <f>SUM(AJ1363:AJ1364)</f>
        <v>0</v>
      </c>
      <c r="AK1365" s="26"/>
      <c r="AL1365" s="26">
        <f>SUM(AL1363:AL1364)</f>
        <v>0</v>
      </c>
    </row>
    <row r="1366" spans="1:39" x14ac:dyDescent="0.25">
      <c r="A1366" s="23" t="s">
        <v>4208</v>
      </c>
      <c r="B1366" s="24" t="s">
        <v>4209</v>
      </c>
      <c r="C1366" s="23" t="s">
        <v>4210</v>
      </c>
      <c r="D1366" s="23" t="s">
        <v>4211</v>
      </c>
      <c r="E1366" s="23">
        <v>533</v>
      </c>
      <c r="F1366" s="23" t="s">
        <v>4212</v>
      </c>
      <c r="G1366" s="24" t="s">
        <v>4213</v>
      </c>
      <c r="H1366" s="23" t="s">
        <v>43</v>
      </c>
      <c r="I1366" s="23" t="s">
        <v>4214</v>
      </c>
      <c r="J1366" s="23">
        <v>0</v>
      </c>
      <c r="K1366" s="23">
        <v>2</v>
      </c>
      <c r="L1366" s="23">
        <v>6.8</v>
      </c>
      <c r="M1366" s="23" t="s">
        <v>59</v>
      </c>
      <c r="N1366" s="25">
        <f>((J1366*400)+(K1366*100))+L1366</f>
        <v>206.8</v>
      </c>
      <c r="O1366" s="26">
        <v>2000</v>
      </c>
      <c r="P1366" s="26">
        <f>N1366*O1366</f>
        <v>413600</v>
      </c>
      <c r="Q1366" s="23">
        <v>1</v>
      </c>
      <c r="R1366" s="23" t="s">
        <v>4208</v>
      </c>
      <c r="S1366" s="27" t="s">
        <v>4209</v>
      </c>
      <c r="T1366" s="23" t="s">
        <v>4210</v>
      </c>
      <c r="U1366" s="23" t="s">
        <v>4215</v>
      </c>
      <c r="V1366" s="24" t="s">
        <v>4216</v>
      </c>
      <c r="W1366" s="23" t="s">
        <v>48</v>
      </c>
      <c r="X1366" s="23" t="s">
        <v>49</v>
      </c>
      <c r="Y1366" s="23" t="s">
        <v>50</v>
      </c>
      <c r="Z1366" s="23">
        <v>144</v>
      </c>
      <c r="AA1366" s="28">
        <v>100</v>
      </c>
      <c r="AB1366" s="26">
        <v>8300</v>
      </c>
      <c r="AC1366" s="26">
        <f>Z1366*AB1366</f>
        <v>1195200</v>
      </c>
      <c r="AD1366" s="28">
        <v>27</v>
      </c>
      <c r="AE1366" s="28">
        <v>44</v>
      </c>
      <c r="AF1366" s="26">
        <f>(AC1366*(100-AE1366))/100</f>
        <v>669312</v>
      </c>
      <c r="AG1366" s="26">
        <f>P1366+AF1366</f>
        <v>1082912</v>
      </c>
      <c r="AH1366" s="26">
        <f>(AG1366*AA1366)/100</f>
        <v>1082912</v>
      </c>
      <c r="AI1366" s="26">
        <v>50000000</v>
      </c>
      <c r="AJ1366" s="26">
        <f>IF((AI1366-AH1366) &gt; 1,0,IF((AI1366-AH1366)&lt;0,AH1366-AI1366,AI1366-AH1366))</f>
        <v>0</v>
      </c>
      <c r="AK1366" s="26">
        <v>0.02</v>
      </c>
      <c r="AL1366" s="26">
        <f>ROUND(AJ1366*(AK1366/100),2)</f>
        <v>0</v>
      </c>
      <c r="AM1366" s="3" t="s">
        <v>51</v>
      </c>
    </row>
    <row r="1367" spans="1:39" x14ac:dyDescent="0.25">
      <c r="A1367" s="23"/>
      <c r="B1367" s="24"/>
      <c r="C1367" s="23"/>
      <c r="D1367" s="23"/>
      <c r="E1367" s="23"/>
      <c r="F1367" s="23"/>
      <c r="G1367" s="24"/>
      <c r="H1367" s="23"/>
      <c r="I1367" s="23"/>
      <c r="J1367" s="23">
        <v>0</v>
      </c>
      <c r="K1367" s="23">
        <v>0</v>
      </c>
      <c r="L1367" s="23">
        <v>18.399999999999999</v>
      </c>
      <c r="M1367" s="23" t="s">
        <v>59</v>
      </c>
      <c r="N1367" s="25">
        <f>((J1367*400)+(K1367*100))+L1367</f>
        <v>18.399999999999999</v>
      </c>
      <c r="O1367" s="26">
        <v>2000</v>
      </c>
      <c r="P1367" s="26">
        <f>N1367*O1367</f>
        <v>36800</v>
      </c>
      <c r="Q1367" s="23">
        <v>1</v>
      </c>
      <c r="R1367" s="23" t="s">
        <v>4208</v>
      </c>
      <c r="S1367" s="27" t="s">
        <v>4209</v>
      </c>
      <c r="T1367" s="23" t="s">
        <v>4210</v>
      </c>
      <c r="U1367" s="23" t="s">
        <v>4215</v>
      </c>
      <c r="V1367" s="24" t="s">
        <v>4217</v>
      </c>
      <c r="W1367" s="23" t="s">
        <v>158</v>
      </c>
      <c r="X1367" s="23" t="s">
        <v>49</v>
      </c>
      <c r="Y1367" s="23" t="s">
        <v>50</v>
      </c>
      <c r="Z1367" s="23">
        <v>73.5</v>
      </c>
      <c r="AA1367" s="28">
        <v>100</v>
      </c>
      <c r="AB1367" s="26">
        <v>5600</v>
      </c>
      <c r="AC1367" s="26">
        <f>Z1367*AB1367</f>
        <v>411600</v>
      </c>
      <c r="AD1367" s="28">
        <v>32</v>
      </c>
      <c r="AE1367" s="28">
        <v>54</v>
      </c>
      <c r="AF1367" s="26">
        <f>(AC1367*(100-AE1367))/100</f>
        <v>189336</v>
      </c>
      <c r="AG1367" s="26">
        <f>P1367+AF1367</f>
        <v>226136</v>
      </c>
      <c r="AH1367" s="26">
        <f>(AG1367*AA1367)/100</f>
        <v>226136</v>
      </c>
      <c r="AI1367" s="26">
        <v>50000000</v>
      </c>
      <c r="AJ1367" s="26">
        <f>IF((AI1367-AH1367) &gt; 1,0,IF((AI1367-AH1367)&lt;0,AH1367-AI1367,AI1367-AH1367))</f>
        <v>0</v>
      </c>
      <c r="AK1367" s="26">
        <v>0.02</v>
      </c>
      <c r="AL1367" s="26">
        <f>ROUND(AJ1367*(AK1367/100),2)</f>
        <v>0</v>
      </c>
      <c r="AM1367" s="3" t="s">
        <v>159</v>
      </c>
    </row>
    <row r="1368" spans="1:39" x14ac:dyDescent="0.25">
      <c r="A1368" s="23"/>
      <c r="B1368" s="24"/>
      <c r="C1368" s="23"/>
      <c r="D1368" s="23"/>
      <c r="E1368" s="23">
        <v>534</v>
      </c>
      <c r="F1368" s="23" t="s">
        <v>4218</v>
      </c>
      <c r="G1368" s="24" t="s">
        <v>4219</v>
      </c>
      <c r="H1368" s="23" t="s">
        <v>43</v>
      </c>
      <c r="I1368" s="23" t="s">
        <v>4220</v>
      </c>
      <c r="J1368" s="23">
        <v>0</v>
      </c>
      <c r="K1368" s="23">
        <v>1</v>
      </c>
      <c r="L1368" s="23">
        <v>15.8</v>
      </c>
      <c r="M1368" s="23" t="s">
        <v>75</v>
      </c>
      <c r="N1368" s="25">
        <f>((J1368*400)+(K1368*100))+L1368</f>
        <v>115.8</v>
      </c>
      <c r="O1368" s="26">
        <v>2000</v>
      </c>
      <c r="P1368" s="26">
        <f>N1368*O1368</f>
        <v>231600</v>
      </c>
      <c r="Q1368" s="23"/>
      <c r="R1368" s="23"/>
      <c r="S1368" s="27"/>
      <c r="T1368" s="23"/>
      <c r="U1368" s="23"/>
      <c r="V1368" s="24"/>
      <c r="W1368" s="23"/>
      <c r="X1368" s="23"/>
      <c r="Y1368" s="23"/>
      <c r="Z1368" s="23"/>
      <c r="AA1368" s="28"/>
      <c r="AB1368" s="26"/>
      <c r="AC1368" s="26"/>
      <c r="AD1368" s="28"/>
      <c r="AE1368" s="28"/>
      <c r="AF1368" s="26"/>
      <c r="AG1368" s="26">
        <f>AF1368+P1368</f>
        <v>231600</v>
      </c>
      <c r="AH1368" s="26">
        <f>AG1368</f>
        <v>231600</v>
      </c>
      <c r="AI1368" s="26">
        <v>50000000</v>
      </c>
      <c r="AJ1368" s="26">
        <f>IF((AI1368-AH1368) &gt; 1,0,IF((AI1368-AH1368)&lt;0,AH1368-AI1368,AI1368-AH1368))</f>
        <v>0</v>
      </c>
      <c r="AK1368" s="26">
        <v>0.01</v>
      </c>
      <c r="AL1368" s="26">
        <f>AJ1368*(AK1368/100)</f>
        <v>0</v>
      </c>
    </row>
    <row r="1369" spans="1:39" x14ac:dyDescent="0.25">
      <c r="A1369" s="23"/>
      <c r="B1369" s="24"/>
      <c r="C1369" s="23"/>
      <c r="D1369" s="23"/>
      <c r="E1369" s="23"/>
      <c r="F1369" s="23"/>
      <c r="G1369" s="24"/>
      <c r="H1369" s="23"/>
      <c r="I1369" s="23"/>
      <c r="J1369" s="23"/>
      <c r="K1369" s="23"/>
      <c r="L1369" s="23"/>
      <c r="M1369" s="23"/>
      <c r="N1369" s="25"/>
      <c r="O1369" s="26"/>
      <c r="P1369" s="26"/>
      <c r="Q1369" s="23"/>
      <c r="R1369" s="23"/>
      <c r="S1369" s="27"/>
      <c r="T1369" s="23"/>
      <c r="U1369" s="23"/>
      <c r="V1369" s="24"/>
      <c r="W1369" s="23"/>
      <c r="X1369" s="23"/>
      <c r="Y1369" s="23"/>
      <c r="Z1369" s="23"/>
      <c r="AA1369" s="28"/>
      <c r="AB1369" s="26"/>
      <c r="AC1369" s="26"/>
      <c r="AD1369" s="28"/>
      <c r="AE1369" s="28"/>
      <c r="AF1369" s="26"/>
      <c r="AG1369" s="26" t="s">
        <v>60</v>
      </c>
      <c r="AH1369" s="26">
        <f>SUM(AH1366:AH1368)</f>
        <v>1540648</v>
      </c>
      <c r="AI1369" s="26"/>
      <c r="AJ1369" s="26">
        <f>SUM(AJ1366:AJ1368)</f>
        <v>0</v>
      </c>
      <c r="AK1369" s="26"/>
      <c r="AL1369" s="26">
        <f>SUM(AL1366:AL1368)</f>
        <v>0</v>
      </c>
    </row>
    <row r="1370" spans="1:39" x14ac:dyDescent="0.25">
      <c r="A1370" s="23" t="s">
        <v>4221</v>
      </c>
      <c r="B1370" s="24" t="s">
        <v>4222</v>
      </c>
      <c r="C1370" s="23" t="s">
        <v>4223</v>
      </c>
      <c r="D1370" s="23" t="s">
        <v>4224</v>
      </c>
      <c r="E1370" s="23">
        <v>535</v>
      </c>
      <c r="F1370" s="23" t="s">
        <v>4225</v>
      </c>
      <c r="G1370" s="24" t="s">
        <v>4226</v>
      </c>
      <c r="H1370" s="23" t="s">
        <v>43</v>
      </c>
      <c r="I1370" s="23" t="s">
        <v>4227</v>
      </c>
      <c r="J1370" s="23">
        <v>0</v>
      </c>
      <c r="K1370" s="23">
        <v>1</v>
      </c>
      <c r="L1370" s="23">
        <v>94</v>
      </c>
      <c r="M1370" s="23" t="s">
        <v>75</v>
      </c>
      <c r="N1370" s="25">
        <f t="shared" ref="N1370:N1375" si="232">((J1370*400)+(K1370*100))+L1370</f>
        <v>194</v>
      </c>
      <c r="O1370" s="26">
        <v>6000</v>
      </c>
      <c r="P1370" s="26">
        <f t="shared" ref="P1370:P1375" si="233">N1370*O1370</f>
        <v>1164000</v>
      </c>
      <c r="Q1370" s="23"/>
      <c r="R1370" s="23"/>
      <c r="S1370" s="27"/>
      <c r="T1370" s="23"/>
      <c r="U1370" s="23"/>
      <c r="V1370" s="24"/>
      <c r="W1370" s="23"/>
      <c r="X1370" s="23"/>
      <c r="Y1370" s="23"/>
      <c r="Z1370" s="23"/>
      <c r="AA1370" s="28"/>
      <c r="AB1370" s="26"/>
      <c r="AC1370" s="26"/>
      <c r="AD1370" s="28"/>
      <c r="AE1370" s="28"/>
      <c r="AF1370" s="26"/>
      <c r="AG1370" s="26">
        <f>AF1370+P1370</f>
        <v>1164000</v>
      </c>
      <c r="AH1370" s="26">
        <f>AG1370</f>
        <v>1164000</v>
      </c>
      <c r="AI1370" s="26">
        <v>50000000</v>
      </c>
      <c r="AJ1370" s="26">
        <f t="shared" ref="AJ1370:AJ1375" si="234">IF((AI1370-AH1370) &gt; 1,0,IF((AI1370-AH1370)&lt;0,AH1370-AI1370,AI1370-AH1370))</f>
        <v>0</v>
      </c>
      <c r="AK1370" s="26">
        <v>0.01</v>
      </c>
      <c r="AL1370" s="26">
        <f>AJ1370*(AK1370/100)</f>
        <v>0</v>
      </c>
    </row>
    <row r="1371" spans="1:39" x14ac:dyDescent="0.25">
      <c r="A1371" s="23"/>
      <c r="B1371" s="24"/>
      <c r="C1371" s="23"/>
      <c r="D1371" s="23"/>
      <c r="E1371" s="23">
        <v>536</v>
      </c>
      <c r="F1371" s="23" t="s">
        <v>4228</v>
      </c>
      <c r="G1371" s="24" t="s">
        <v>4229</v>
      </c>
      <c r="H1371" s="23" t="s">
        <v>43</v>
      </c>
      <c r="I1371" s="23" t="s">
        <v>4230</v>
      </c>
      <c r="J1371" s="23">
        <v>4</v>
      </c>
      <c r="K1371" s="23">
        <v>3</v>
      </c>
      <c r="L1371" s="23">
        <v>80</v>
      </c>
      <c r="M1371" s="23" t="s">
        <v>75</v>
      </c>
      <c r="N1371" s="25">
        <f t="shared" si="232"/>
        <v>1980</v>
      </c>
      <c r="O1371" s="26">
        <v>3950</v>
      </c>
      <c r="P1371" s="26">
        <f t="shared" si="233"/>
        <v>7821000</v>
      </c>
      <c r="Q1371" s="23"/>
      <c r="R1371" s="23"/>
      <c r="S1371" s="27"/>
      <c r="T1371" s="23"/>
      <c r="U1371" s="23"/>
      <c r="V1371" s="24"/>
      <c r="W1371" s="23"/>
      <c r="X1371" s="23"/>
      <c r="Y1371" s="23"/>
      <c r="Z1371" s="23"/>
      <c r="AA1371" s="28"/>
      <c r="AB1371" s="26"/>
      <c r="AC1371" s="26"/>
      <c r="AD1371" s="28"/>
      <c r="AE1371" s="28"/>
      <c r="AF1371" s="26"/>
      <c r="AG1371" s="26">
        <f>AF1371+P1371</f>
        <v>7821000</v>
      </c>
      <c r="AH1371" s="26">
        <f>AG1371</f>
        <v>7821000</v>
      </c>
      <c r="AI1371" s="26">
        <v>50000000</v>
      </c>
      <c r="AJ1371" s="26">
        <f t="shared" si="234"/>
        <v>0</v>
      </c>
      <c r="AK1371" s="26">
        <v>0.01</v>
      </c>
      <c r="AL1371" s="26">
        <f>AJ1371*(AK1371/100)</f>
        <v>0</v>
      </c>
    </row>
    <row r="1372" spans="1:39" x14ac:dyDescent="0.25">
      <c r="A1372" s="23"/>
      <c r="B1372" s="24"/>
      <c r="C1372" s="23"/>
      <c r="D1372" s="23"/>
      <c r="E1372" s="23"/>
      <c r="F1372" s="23"/>
      <c r="G1372" s="24"/>
      <c r="H1372" s="23"/>
      <c r="I1372" s="23"/>
      <c r="J1372" s="23">
        <v>0</v>
      </c>
      <c r="K1372" s="23">
        <v>0</v>
      </c>
      <c r="L1372" s="23">
        <v>98.5</v>
      </c>
      <c r="M1372" s="23" t="s">
        <v>76</v>
      </c>
      <c r="N1372" s="25">
        <f t="shared" si="232"/>
        <v>98.5</v>
      </c>
      <c r="O1372" s="26">
        <v>3950</v>
      </c>
      <c r="P1372" s="26">
        <f t="shared" si="233"/>
        <v>389075</v>
      </c>
      <c r="Q1372" s="23">
        <v>1</v>
      </c>
      <c r="R1372" s="23" t="s">
        <v>4221</v>
      </c>
      <c r="S1372" s="27" t="s">
        <v>4222</v>
      </c>
      <c r="T1372" s="23" t="s">
        <v>4223</v>
      </c>
      <c r="U1372" s="23" t="s">
        <v>4231</v>
      </c>
      <c r="V1372" s="24" t="s">
        <v>4232</v>
      </c>
      <c r="W1372" s="23" t="s">
        <v>142</v>
      </c>
      <c r="X1372" s="23" t="s">
        <v>143</v>
      </c>
      <c r="Y1372" s="23" t="s">
        <v>50</v>
      </c>
      <c r="Z1372" s="23">
        <v>788</v>
      </c>
      <c r="AA1372" s="28">
        <v>100</v>
      </c>
      <c r="AB1372" s="26">
        <v>7950</v>
      </c>
      <c r="AC1372" s="26">
        <f>Z1372*AB1372</f>
        <v>6264600</v>
      </c>
      <c r="AD1372" s="28">
        <v>9</v>
      </c>
      <c r="AE1372" s="28">
        <v>26</v>
      </c>
      <c r="AF1372" s="26">
        <f>(AC1372*(100-AE1372))/100</f>
        <v>4635804</v>
      </c>
      <c r="AG1372" s="26">
        <f>P1372+AF1372</f>
        <v>5024879</v>
      </c>
      <c r="AH1372" s="26">
        <f>(AG1372*AA1372)/100</f>
        <v>5024879</v>
      </c>
      <c r="AI1372" s="26">
        <v>50000000</v>
      </c>
      <c r="AJ1372" s="26">
        <f t="shared" si="234"/>
        <v>0</v>
      </c>
      <c r="AK1372" s="26">
        <v>0.02</v>
      </c>
      <c r="AL1372" s="26">
        <f>ROUND(AJ1372*(AK1372/100),2)</f>
        <v>0</v>
      </c>
      <c r="AM1372" s="3" t="s">
        <v>110</v>
      </c>
    </row>
    <row r="1373" spans="1:39" x14ac:dyDescent="0.25">
      <c r="A1373" s="23"/>
      <c r="B1373" s="24"/>
      <c r="C1373" s="23"/>
      <c r="D1373" s="23"/>
      <c r="E1373" s="23"/>
      <c r="F1373" s="23"/>
      <c r="G1373" s="24"/>
      <c r="H1373" s="23"/>
      <c r="I1373" s="23"/>
      <c r="J1373" s="23">
        <v>0</v>
      </c>
      <c r="K1373" s="23">
        <v>0</v>
      </c>
      <c r="L1373" s="23">
        <v>6.75</v>
      </c>
      <c r="M1373" s="23" t="s">
        <v>76</v>
      </c>
      <c r="N1373" s="25">
        <f t="shared" si="232"/>
        <v>6.75</v>
      </c>
      <c r="O1373" s="26">
        <v>3950</v>
      </c>
      <c r="P1373" s="26">
        <f t="shared" si="233"/>
        <v>26662.5</v>
      </c>
      <c r="Q1373" s="23">
        <v>1</v>
      </c>
      <c r="R1373" s="23" t="s">
        <v>4221</v>
      </c>
      <c r="S1373" s="27" t="s">
        <v>4222</v>
      </c>
      <c r="T1373" s="23" t="s">
        <v>4223</v>
      </c>
      <c r="U1373" s="23" t="s">
        <v>4231</v>
      </c>
      <c r="V1373" s="24" t="s">
        <v>4233</v>
      </c>
      <c r="W1373" s="23" t="s">
        <v>79</v>
      </c>
      <c r="X1373" s="23" t="s">
        <v>80</v>
      </c>
      <c r="Y1373" s="23" t="s">
        <v>50</v>
      </c>
      <c r="Z1373" s="23">
        <v>27</v>
      </c>
      <c r="AA1373" s="28">
        <v>100</v>
      </c>
      <c r="AB1373" s="26">
        <v>8200</v>
      </c>
      <c r="AC1373" s="26">
        <f>Z1373*AB1373</f>
        <v>221400</v>
      </c>
      <c r="AD1373" s="28">
        <v>9</v>
      </c>
      <c r="AE1373" s="28">
        <v>35</v>
      </c>
      <c r="AF1373" s="26">
        <f>(AC1373*(100-AE1373))/100</f>
        <v>143910</v>
      </c>
      <c r="AG1373" s="26">
        <f>P1373+AF1373</f>
        <v>170572.5</v>
      </c>
      <c r="AH1373" s="26">
        <f>(AG1373*AA1373)/100</f>
        <v>170572.5</v>
      </c>
      <c r="AI1373" s="26">
        <v>50000000</v>
      </c>
      <c r="AJ1373" s="26">
        <f t="shared" si="234"/>
        <v>0</v>
      </c>
      <c r="AK1373" s="26">
        <v>0.02</v>
      </c>
      <c r="AL1373" s="26">
        <f>ROUND(AJ1373*(AK1373/100),2)</f>
        <v>0</v>
      </c>
      <c r="AM1373" s="3" t="s">
        <v>401</v>
      </c>
    </row>
    <row r="1374" spans="1:39" x14ac:dyDescent="0.25">
      <c r="A1374" s="23"/>
      <c r="B1374" s="24"/>
      <c r="C1374" s="23"/>
      <c r="D1374" s="23"/>
      <c r="E1374" s="23"/>
      <c r="F1374" s="23"/>
      <c r="G1374" s="24"/>
      <c r="H1374" s="23"/>
      <c r="I1374" s="23"/>
      <c r="J1374" s="23">
        <v>0</v>
      </c>
      <c r="K1374" s="23">
        <v>0</v>
      </c>
      <c r="L1374" s="23">
        <v>5.25</v>
      </c>
      <c r="M1374" s="23" t="s">
        <v>76</v>
      </c>
      <c r="N1374" s="25">
        <f t="shared" si="232"/>
        <v>5.25</v>
      </c>
      <c r="O1374" s="26">
        <v>3950</v>
      </c>
      <c r="P1374" s="26">
        <f t="shared" si="233"/>
        <v>20737.5</v>
      </c>
      <c r="Q1374" s="23">
        <v>1</v>
      </c>
      <c r="R1374" s="23" t="s">
        <v>4221</v>
      </c>
      <c r="S1374" s="27" t="s">
        <v>4222</v>
      </c>
      <c r="T1374" s="23" t="s">
        <v>4223</v>
      </c>
      <c r="U1374" s="23" t="s">
        <v>4231</v>
      </c>
      <c r="V1374" s="24" t="s">
        <v>4234</v>
      </c>
      <c r="W1374" s="23" t="s">
        <v>79</v>
      </c>
      <c r="X1374" s="23" t="s">
        <v>80</v>
      </c>
      <c r="Y1374" s="23" t="s">
        <v>50</v>
      </c>
      <c r="Z1374" s="23">
        <v>21</v>
      </c>
      <c r="AA1374" s="28">
        <v>100</v>
      </c>
      <c r="AB1374" s="26">
        <v>8200</v>
      </c>
      <c r="AC1374" s="26">
        <f>Z1374*AB1374</f>
        <v>172200</v>
      </c>
      <c r="AD1374" s="28">
        <v>9</v>
      </c>
      <c r="AE1374" s="28">
        <v>35</v>
      </c>
      <c r="AF1374" s="26">
        <f>(AC1374*(100-AE1374))/100</f>
        <v>111930</v>
      </c>
      <c r="AG1374" s="26">
        <f>P1374+AF1374</f>
        <v>132667.5</v>
      </c>
      <c r="AH1374" s="26">
        <f>(AG1374*AA1374)/100</f>
        <v>132667.5</v>
      </c>
      <c r="AI1374" s="26">
        <v>50000000</v>
      </c>
      <c r="AJ1374" s="26">
        <f t="shared" si="234"/>
        <v>0</v>
      </c>
      <c r="AK1374" s="26">
        <v>0.02</v>
      </c>
      <c r="AL1374" s="26">
        <f>ROUND(AJ1374*(AK1374/100),2)</f>
        <v>0</v>
      </c>
      <c r="AM1374" s="3" t="s">
        <v>401</v>
      </c>
    </row>
    <row r="1375" spans="1:39" x14ac:dyDescent="0.25">
      <c r="A1375" s="23"/>
      <c r="B1375" s="24"/>
      <c r="C1375" s="23"/>
      <c r="D1375" s="23"/>
      <c r="E1375" s="23"/>
      <c r="F1375" s="23"/>
      <c r="G1375" s="24"/>
      <c r="H1375" s="23"/>
      <c r="I1375" s="23"/>
      <c r="J1375" s="23">
        <v>0</v>
      </c>
      <c r="K1375" s="23">
        <v>0</v>
      </c>
      <c r="L1375" s="23">
        <v>4.5</v>
      </c>
      <c r="M1375" s="23" t="s">
        <v>76</v>
      </c>
      <c r="N1375" s="25">
        <f t="shared" si="232"/>
        <v>4.5</v>
      </c>
      <c r="O1375" s="26">
        <v>3950</v>
      </c>
      <c r="P1375" s="26">
        <f t="shared" si="233"/>
        <v>17775</v>
      </c>
      <c r="Q1375" s="23">
        <v>1</v>
      </c>
      <c r="R1375" s="23" t="s">
        <v>4221</v>
      </c>
      <c r="S1375" s="27" t="s">
        <v>4222</v>
      </c>
      <c r="T1375" s="23" t="s">
        <v>4223</v>
      </c>
      <c r="U1375" s="23" t="s">
        <v>4231</v>
      </c>
      <c r="V1375" s="24" t="s">
        <v>4235</v>
      </c>
      <c r="W1375" s="23" t="s">
        <v>79</v>
      </c>
      <c r="X1375" s="23" t="s">
        <v>80</v>
      </c>
      <c r="Y1375" s="23" t="s">
        <v>50</v>
      </c>
      <c r="Z1375" s="23">
        <v>18</v>
      </c>
      <c r="AA1375" s="28">
        <v>100</v>
      </c>
      <c r="AB1375" s="26">
        <v>8200</v>
      </c>
      <c r="AC1375" s="26">
        <f>Z1375*AB1375</f>
        <v>147600</v>
      </c>
      <c r="AD1375" s="28">
        <v>9</v>
      </c>
      <c r="AE1375" s="28">
        <v>35</v>
      </c>
      <c r="AF1375" s="26">
        <f>(AC1375*(100-AE1375))/100</f>
        <v>95940</v>
      </c>
      <c r="AG1375" s="26">
        <f>P1375+AF1375</f>
        <v>113715</v>
      </c>
      <c r="AH1375" s="26">
        <f>(AG1375*AA1375)/100</f>
        <v>113715</v>
      </c>
      <c r="AI1375" s="26">
        <v>50000000</v>
      </c>
      <c r="AJ1375" s="26">
        <f t="shared" si="234"/>
        <v>0</v>
      </c>
      <c r="AK1375" s="26">
        <v>0.02</v>
      </c>
      <c r="AL1375" s="26">
        <f>ROUND(AJ1375*(AK1375/100),2)</f>
        <v>0</v>
      </c>
      <c r="AM1375" s="3" t="s">
        <v>401</v>
      </c>
    </row>
    <row r="1376" spans="1:39" x14ac:dyDescent="0.25">
      <c r="A1376" s="23"/>
      <c r="B1376" s="24"/>
      <c r="C1376" s="23"/>
      <c r="D1376" s="23"/>
      <c r="E1376" s="23"/>
      <c r="F1376" s="23"/>
      <c r="G1376" s="24"/>
      <c r="H1376" s="23"/>
      <c r="I1376" s="23"/>
      <c r="J1376" s="23"/>
      <c r="K1376" s="23"/>
      <c r="L1376" s="23"/>
      <c r="M1376" s="23"/>
      <c r="N1376" s="25"/>
      <c r="O1376" s="26"/>
      <c r="P1376" s="26"/>
      <c r="Q1376" s="23"/>
      <c r="R1376" s="23"/>
      <c r="S1376" s="27"/>
      <c r="T1376" s="23"/>
      <c r="U1376" s="23"/>
      <c r="V1376" s="24"/>
      <c r="W1376" s="23"/>
      <c r="X1376" s="23"/>
      <c r="Y1376" s="23"/>
      <c r="Z1376" s="23"/>
      <c r="AA1376" s="28"/>
      <c r="AB1376" s="26"/>
      <c r="AC1376" s="26"/>
      <c r="AD1376" s="28"/>
      <c r="AE1376" s="28"/>
      <c r="AF1376" s="26"/>
      <c r="AG1376" s="26" t="s">
        <v>60</v>
      </c>
      <c r="AH1376" s="26">
        <f>SUM(AH1370:AH1375)</f>
        <v>14426834</v>
      </c>
      <c r="AI1376" s="26"/>
      <c r="AJ1376" s="26">
        <f>SUM(AJ1370:AJ1375)</f>
        <v>0</v>
      </c>
      <c r="AK1376" s="26"/>
      <c r="AL1376" s="26">
        <f>SUM(AL1370:AL1375)</f>
        <v>0</v>
      </c>
    </row>
    <row r="1377" spans="1:39" x14ac:dyDescent="0.25">
      <c r="A1377" s="23" t="s">
        <v>4236</v>
      </c>
      <c r="B1377" s="24" t="s">
        <v>4237</v>
      </c>
      <c r="C1377" s="23" t="s">
        <v>4238</v>
      </c>
      <c r="D1377" s="23" t="s">
        <v>4239</v>
      </c>
      <c r="E1377" s="23">
        <v>537</v>
      </c>
      <c r="F1377" s="23" t="s">
        <v>4240</v>
      </c>
      <c r="G1377" s="24" t="s">
        <v>4241</v>
      </c>
      <c r="H1377" s="23" t="s">
        <v>43</v>
      </c>
      <c r="I1377" s="23" t="s">
        <v>4242</v>
      </c>
      <c r="J1377" s="23">
        <v>8</v>
      </c>
      <c r="K1377" s="23">
        <v>0</v>
      </c>
      <c r="L1377" s="23">
        <v>50</v>
      </c>
      <c r="M1377" s="23" t="s">
        <v>75</v>
      </c>
      <c r="N1377" s="25">
        <f>((J1377*400)+(K1377*100))+L1377</f>
        <v>3250</v>
      </c>
      <c r="O1377" s="26">
        <v>1500</v>
      </c>
      <c r="P1377" s="26">
        <f>N1377*O1377</f>
        <v>4875000</v>
      </c>
      <c r="Q1377" s="23"/>
      <c r="R1377" s="23"/>
      <c r="S1377" s="27"/>
      <c r="T1377" s="23"/>
      <c r="U1377" s="23"/>
      <c r="V1377" s="24"/>
      <c r="W1377" s="23"/>
      <c r="X1377" s="23"/>
      <c r="Y1377" s="23"/>
      <c r="Z1377" s="23"/>
      <c r="AA1377" s="28"/>
      <c r="AB1377" s="26"/>
      <c r="AC1377" s="26"/>
      <c r="AD1377" s="28"/>
      <c r="AE1377" s="28"/>
      <c r="AF1377" s="26"/>
      <c r="AG1377" s="26">
        <f>AF1377+P1377</f>
        <v>4875000</v>
      </c>
      <c r="AH1377" s="26">
        <f>AG1377</f>
        <v>4875000</v>
      </c>
      <c r="AI1377" s="26">
        <v>50000000</v>
      </c>
      <c r="AJ1377" s="26">
        <f>IF((AI1377-AH1377) &gt; 1,0,IF((AI1377-AH1377)&lt;0,AH1377-AI1377,AI1377-AH1377))</f>
        <v>0</v>
      </c>
      <c r="AK1377" s="26">
        <v>0.01</v>
      </c>
      <c r="AL1377" s="26">
        <f>AJ1377*(AK1377/100)</f>
        <v>0</v>
      </c>
    </row>
    <row r="1378" spans="1:39" x14ac:dyDescent="0.25">
      <c r="A1378" s="23"/>
      <c r="B1378" s="24"/>
      <c r="C1378" s="23"/>
      <c r="D1378" s="23"/>
      <c r="E1378" s="23">
        <v>538</v>
      </c>
      <c r="F1378" s="23" t="s">
        <v>4243</v>
      </c>
      <c r="G1378" s="24" t="s">
        <v>4244</v>
      </c>
      <c r="H1378" s="23" t="s">
        <v>43</v>
      </c>
      <c r="I1378" s="23" t="s">
        <v>4245</v>
      </c>
      <c r="J1378" s="23">
        <v>4</v>
      </c>
      <c r="K1378" s="23">
        <v>0</v>
      </c>
      <c r="L1378" s="23">
        <v>75</v>
      </c>
      <c r="M1378" s="23" t="s">
        <v>75</v>
      </c>
      <c r="N1378" s="25">
        <f>((J1378*400)+(K1378*100))+L1378</f>
        <v>1675</v>
      </c>
      <c r="O1378" s="26">
        <v>1500</v>
      </c>
      <c r="P1378" s="26">
        <f>N1378*O1378</f>
        <v>2512500</v>
      </c>
      <c r="Q1378" s="23"/>
      <c r="R1378" s="23"/>
      <c r="S1378" s="27"/>
      <c r="T1378" s="23"/>
      <c r="U1378" s="23"/>
      <c r="V1378" s="24"/>
      <c r="W1378" s="23"/>
      <c r="X1378" s="23"/>
      <c r="Y1378" s="23"/>
      <c r="Z1378" s="23"/>
      <c r="AA1378" s="28"/>
      <c r="AB1378" s="26"/>
      <c r="AC1378" s="26"/>
      <c r="AD1378" s="28"/>
      <c r="AE1378" s="28"/>
      <c r="AF1378" s="26"/>
      <c r="AG1378" s="26">
        <f>AF1378+P1378</f>
        <v>2512500</v>
      </c>
      <c r="AH1378" s="26">
        <f>AG1378</f>
        <v>2512500</v>
      </c>
      <c r="AI1378" s="26">
        <v>50000000</v>
      </c>
      <c r="AJ1378" s="26">
        <f>IF((AI1378-AH1378) &gt; 1,0,IF((AI1378-AH1378)&lt;0,AH1378-AI1378,AI1378-AH1378))</f>
        <v>0</v>
      </c>
      <c r="AK1378" s="26">
        <v>0.01</v>
      </c>
      <c r="AL1378" s="26">
        <f>AJ1378*(AK1378/100)</f>
        <v>0</v>
      </c>
    </row>
    <row r="1379" spans="1:39" x14ac:dyDescent="0.25">
      <c r="A1379" s="23"/>
      <c r="B1379" s="24"/>
      <c r="C1379" s="23"/>
      <c r="D1379" s="23"/>
      <c r="E1379" s="23">
        <v>539</v>
      </c>
      <c r="F1379" s="23" t="s">
        <v>4246</v>
      </c>
      <c r="G1379" s="24" t="s">
        <v>4247</v>
      </c>
      <c r="H1379" s="23" t="s">
        <v>43</v>
      </c>
      <c r="I1379" s="23" t="s">
        <v>4248</v>
      </c>
      <c r="J1379" s="23">
        <v>8</v>
      </c>
      <c r="K1379" s="23">
        <v>0</v>
      </c>
      <c r="L1379" s="23">
        <v>80</v>
      </c>
      <c r="M1379" s="23" t="s">
        <v>75</v>
      </c>
      <c r="N1379" s="25">
        <f>((J1379*400)+(K1379*100))+L1379</f>
        <v>3280</v>
      </c>
      <c r="O1379" s="26">
        <v>1500</v>
      </c>
      <c r="P1379" s="26">
        <f>N1379*O1379</f>
        <v>4920000</v>
      </c>
      <c r="Q1379" s="23"/>
      <c r="R1379" s="23"/>
      <c r="S1379" s="27"/>
      <c r="T1379" s="23"/>
      <c r="U1379" s="23"/>
      <c r="V1379" s="24"/>
      <c r="W1379" s="23"/>
      <c r="X1379" s="23"/>
      <c r="Y1379" s="23"/>
      <c r="Z1379" s="23"/>
      <c r="AA1379" s="28"/>
      <c r="AB1379" s="26"/>
      <c r="AC1379" s="26"/>
      <c r="AD1379" s="28"/>
      <c r="AE1379" s="28"/>
      <c r="AF1379" s="26"/>
      <c r="AG1379" s="26">
        <f>AF1379+P1379</f>
        <v>4920000</v>
      </c>
      <c r="AH1379" s="26">
        <f>AG1379</f>
        <v>4920000</v>
      </c>
      <c r="AI1379" s="26">
        <v>50000000</v>
      </c>
      <c r="AJ1379" s="26">
        <f>IF((AI1379-AH1379) &gt; 1,0,IF((AI1379-AH1379)&lt;0,AH1379-AI1379,AI1379-AH1379))</f>
        <v>0</v>
      </c>
      <c r="AK1379" s="26">
        <v>0.01</v>
      </c>
      <c r="AL1379" s="26">
        <f>AJ1379*(AK1379/100)</f>
        <v>0</v>
      </c>
    </row>
    <row r="1380" spans="1:39" x14ac:dyDescent="0.25">
      <c r="A1380" s="23"/>
      <c r="B1380" s="24"/>
      <c r="C1380" s="23"/>
      <c r="D1380" s="23"/>
      <c r="E1380" s="23"/>
      <c r="F1380" s="23"/>
      <c r="G1380" s="24"/>
      <c r="H1380" s="23"/>
      <c r="I1380" s="23"/>
      <c r="J1380" s="23"/>
      <c r="K1380" s="23"/>
      <c r="L1380" s="23"/>
      <c r="M1380" s="23"/>
      <c r="N1380" s="25"/>
      <c r="O1380" s="26"/>
      <c r="P1380" s="26"/>
      <c r="Q1380" s="23"/>
      <c r="R1380" s="23"/>
      <c r="S1380" s="27"/>
      <c r="T1380" s="23"/>
      <c r="U1380" s="23"/>
      <c r="V1380" s="24"/>
      <c r="W1380" s="23"/>
      <c r="X1380" s="23"/>
      <c r="Y1380" s="23"/>
      <c r="Z1380" s="23"/>
      <c r="AA1380" s="28"/>
      <c r="AB1380" s="26"/>
      <c r="AC1380" s="26"/>
      <c r="AD1380" s="28"/>
      <c r="AE1380" s="28"/>
      <c r="AF1380" s="26"/>
      <c r="AG1380" s="26" t="s">
        <v>60</v>
      </c>
      <c r="AH1380" s="26">
        <f>SUM(AH1377:AH1379)</f>
        <v>12307500</v>
      </c>
      <c r="AI1380" s="26"/>
      <c r="AJ1380" s="26">
        <f>SUM(AJ1377:AJ1379)</f>
        <v>0</v>
      </c>
      <c r="AK1380" s="26"/>
      <c r="AL1380" s="26">
        <f>SUM(AL1377:AL1379)</f>
        <v>0</v>
      </c>
    </row>
    <row r="1381" spans="1:39" x14ac:dyDescent="0.25">
      <c r="A1381" s="23" t="s">
        <v>4249</v>
      </c>
      <c r="B1381" s="24" t="s">
        <v>4250</v>
      </c>
      <c r="C1381" s="23" t="s">
        <v>4251</v>
      </c>
      <c r="D1381" s="23" t="s">
        <v>4252</v>
      </c>
      <c r="E1381" s="23">
        <v>540</v>
      </c>
      <c r="F1381" s="23" t="s">
        <v>4253</v>
      </c>
      <c r="G1381" s="24" t="s">
        <v>4254</v>
      </c>
      <c r="H1381" s="23" t="s">
        <v>43</v>
      </c>
      <c r="I1381" s="23" t="s">
        <v>4255</v>
      </c>
      <c r="J1381" s="23">
        <v>0</v>
      </c>
      <c r="K1381" s="23">
        <v>0</v>
      </c>
      <c r="L1381" s="23">
        <v>74</v>
      </c>
      <c r="M1381" s="23" t="s">
        <v>59</v>
      </c>
      <c r="N1381" s="25">
        <f>((J1381*400)+(K1381*100))+L1381</f>
        <v>74</v>
      </c>
      <c r="O1381" s="26">
        <v>1500</v>
      </c>
      <c r="P1381" s="26">
        <f>N1381*O1381</f>
        <v>111000</v>
      </c>
      <c r="Q1381" s="23">
        <v>1</v>
      </c>
      <c r="R1381" s="23" t="s">
        <v>4249</v>
      </c>
      <c r="S1381" s="27" t="s">
        <v>4250</v>
      </c>
      <c r="T1381" s="23" t="s">
        <v>4251</v>
      </c>
      <c r="U1381" s="23" t="s">
        <v>4256</v>
      </c>
      <c r="V1381" s="24" t="s">
        <v>4257</v>
      </c>
      <c r="W1381" s="23" t="s">
        <v>109</v>
      </c>
      <c r="X1381" s="23" t="s">
        <v>49</v>
      </c>
      <c r="Y1381" s="23" t="s">
        <v>50</v>
      </c>
      <c r="Z1381" s="23">
        <v>333</v>
      </c>
      <c r="AA1381" s="28">
        <v>100</v>
      </c>
      <c r="AB1381" s="26">
        <v>8150</v>
      </c>
      <c r="AC1381" s="26">
        <f>Z1381*AB1381</f>
        <v>2713950</v>
      </c>
      <c r="AD1381" s="28">
        <v>7</v>
      </c>
      <c r="AE1381" s="28">
        <v>7</v>
      </c>
      <c r="AF1381" s="26">
        <f>(AC1381*(100-AE1381))/100</f>
        <v>2523973.5</v>
      </c>
      <c r="AG1381" s="26">
        <f>P1381+AF1381</f>
        <v>2634973.5</v>
      </c>
      <c r="AH1381" s="26">
        <f>(AG1381*AA1381)/100</f>
        <v>2634973.5</v>
      </c>
      <c r="AI1381" s="26">
        <v>50000000</v>
      </c>
      <c r="AJ1381" s="26">
        <f>IF((AI1381-AH1381) &gt; 1,0,IF((AI1381-AH1381)&lt;0,AH1381-AI1381,AI1381-AH1381))</f>
        <v>0</v>
      </c>
      <c r="AK1381" s="26">
        <v>0.02</v>
      </c>
      <c r="AL1381" s="26">
        <f>ROUND(AJ1381*(AK1381/100),2)</f>
        <v>0</v>
      </c>
      <c r="AM1381" s="3" t="s">
        <v>110</v>
      </c>
    </row>
    <row r="1382" spans="1:39" x14ac:dyDescent="0.25">
      <c r="A1382" s="23"/>
      <c r="B1382" s="24"/>
      <c r="C1382" s="23"/>
      <c r="D1382" s="23"/>
      <c r="E1382" s="23">
        <v>541</v>
      </c>
      <c r="F1382" s="23" t="s">
        <v>4258</v>
      </c>
      <c r="G1382" s="24" t="s">
        <v>4259</v>
      </c>
      <c r="H1382" s="23" t="s">
        <v>43</v>
      </c>
      <c r="I1382" s="23" t="s">
        <v>4260</v>
      </c>
      <c r="J1382" s="23">
        <v>0</v>
      </c>
      <c r="K1382" s="23">
        <v>1</v>
      </c>
      <c r="L1382" s="23">
        <v>18</v>
      </c>
      <c r="M1382" s="23" t="s">
        <v>59</v>
      </c>
      <c r="N1382" s="25">
        <f>((J1382*400)+(K1382*100))+L1382</f>
        <v>118</v>
      </c>
      <c r="O1382" s="26">
        <v>4500</v>
      </c>
      <c r="P1382" s="26">
        <f>N1382*O1382</f>
        <v>531000</v>
      </c>
      <c r="Q1382" s="23">
        <v>1</v>
      </c>
      <c r="R1382" s="23" t="s">
        <v>4249</v>
      </c>
      <c r="S1382" s="27" t="s">
        <v>4250</v>
      </c>
      <c r="T1382" s="23" t="s">
        <v>4251</v>
      </c>
      <c r="U1382" s="23" t="s">
        <v>4256</v>
      </c>
      <c r="V1382" s="24" t="s">
        <v>4261</v>
      </c>
      <c r="W1382" s="23" t="s">
        <v>53</v>
      </c>
      <c r="X1382" s="23" t="s">
        <v>49</v>
      </c>
      <c r="Y1382" s="23" t="s">
        <v>50</v>
      </c>
      <c r="Z1382" s="23">
        <v>165</v>
      </c>
      <c r="AA1382" s="28">
        <v>100</v>
      </c>
      <c r="AB1382" s="26">
        <v>2750</v>
      </c>
      <c r="AC1382" s="26">
        <f>Z1382*AB1382</f>
        <v>453750</v>
      </c>
      <c r="AD1382" s="28">
        <v>7</v>
      </c>
      <c r="AE1382" s="28">
        <v>7</v>
      </c>
      <c r="AF1382" s="26">
        <f>(AC1382*(100-AE1382))/100</f>
        <v>421987.5</v>
      </c>
      <c r="AG1382" s="26">
        <f>P1382+AF1382</f>
        <v>952987.5</v>
      </c>
      <c r="AH1382" s="26">
        <f>(AG1382*AA1382)/100</f>
        <v>952987.5</v>
      </c>
      <c r="AI1382" s="26">
        <v>50000000</v>
      </c>
      <c r="AJ1382" s="26">
        <f>IF((AI1382-AH1382) &gt; 1,0,IF((AI1382-AH1382)&lt;0,AH1382-AI1382,AI1382-AH1382))</f>
        <v>0</v>
      </c>
      <c r="AK1382" s="26">
        <v>0.02</v>
      </c>
      <c r="AL1382" s="26">
        <f>ROUND(AJ1382*(AK1382/100),2)</f>
        <v>0</v>
      </c>
      <c r="AM1382" s="3" t="s">
        <v>83</v>
      </c>
    </row>
    <row r="1383" spans="1:39" x14ac:dyDescent="0.25">
      <c r="A1383" s="23"/>
      <c r="B1383" s="24"/>
      <c r="C1383" s="23"/>
      <c r="D1383" s="23"/>
      <c r="E1383" s="23">
        <v>542</v>
      </c>
      <c r="F1383" s="23" t="s">
        <v>4262</v>
      </c>
      <c r="G1383" s="24" t="s">
        <v>4263</v>
      </c>
      <c r="H1383" s="23" t="s">
        <v>43</v>
      </c>
      <c r="I1383" s="23" t="s">
        <v>4264</v>
      </c>
      <c r="J1383" s="23">
        <v>0</v>
      </c>
      <c r="K1383" s="23">
        <v>0</v>
      </c>
      <c r="L1383" s="23">
        <v>42.17</v>
      </c>
      <c r="M1383" s="23" t="s">
        <v>75</v>
      </c>
      <c r="N1383" s="25">
        <f>((J1383*400)+(K1383*100))+L1383</f>
        <v>42.17</v>
      </c>
      <c r="O1383" s="26">
        <v>3950</v>
      </c>
      <c r="P1383" s="26">
        <f>N1383*O1383</f>
        <v>166571.5</v>
      </c>
      <c r="Q1383" s="23">
        <v>1</v>
      </c>
      <c r="R1383" s="23" t="s">
        <v>220</v>
      </c>
      <c r="S1383" s="27" t="s">
        <v>221</v>
      </c>
      <c r="T1383" s="23" t="s">
        <v>222</v>
      </c>
      <c r="U1383" s="23" t="s">
        <v>223</v>
      </c>
      <c r="V1383" s="24" t="s">
        <v>4265</v>
      </c>
      <c r="W1383" s="23" t="s">
        <v>1174</v>
      </c>
      <c r="X1383" s="23" t="s">
        <v>49</v>
      </c>
      <c r="Y1383" s="23" t="s">
        <v>571</v>
      </c>
      <c r="Z1383" s="23">
        <v>12</v>
      </c>
      <c r="AA1383" s="28">
        <v>100</v>
      </c>
      <c r="AB1383" s="26">
        <v>2250</v>
      </c>
      <c r="AC1383" s="26">
        <f>Z1383*AB1383</f>
        <v>27000</v>
      </c>
      <c r="AD1383" s="28">
        <v>4</v>
      </c>
      <c r="AE1383" s="28">
        <v>4</v>
      </c>
      <c r="AF1383" s="26">
        <f>(AC1383*(100-AE1383))/100</f>
        <v>25920</v>
      </c>
      <c r="AG1383" s="26">
        <f>P1383+AF1383</f>
        <v>192491.5</v>
      </c>
      <c r="AH1383" s="26">
        <f>(AG1383*AA1383)/100</f>
        <v>192491.5</v>
      </c>
      <c r="AI1383" s="26">
        <v>50000000</v>
      </c>
      <c r="AJ1383" s="26">
        <f>IF((AI1383-AH1383) &gt; 1,0,IF((AI1383-AH1383)&lt;0,AH1383-AI1383,AI1383-AH1383))</f>
        <v>0</v>
      </c>
      <c r="AK1383" s="26">
        <v>0.01</v>
      </c>
      <c r="AL1383" s="26">
        <f>ROUND(AJ1383*(AK1383/100),2)</f>
        <v>0</v>
      </c>
      <c r="AM1383" s="3" t="s">
        <v>4266</v>
      </c>
    </row>
    <row r="1384" spans="1:39" x14ac:dyDescent="0.25">
      <c r="A1384" s="23"/>
      <c r="B1384" s="24"/>
      <c r="C1384" s="23"/>
      <c r="D1384" s="23"/>
      <c r="E1384" s="23"/>
      <c r="F1384" s="23"/>
      <c r="G1384" s="24"/>
      <c r="H1384" s="23"/>
      <c r="I1384" s="23"/>
      <c r="J1384" s="23">
        <v>0</v>
      </c>
      <c r="K1384" s="23">
        <v>0</v>
      </c>
      <c r="L1384" s="23">
        <v>56.23</v>
      </c>
      <c r="M1384" s="23" t="s">
        <v>75</v>
      </c>
      <c r="N1384" s="25">
        <f>((J1384*400)+(K1384*100))+L1384</f>
        <v>56.23</v>
      </c>
      <c r="O1384" s="26">
        <v>3950</v>
      </c>
      <c r="P1384" s="26">
        <f>N1384*O1384</f>
        <v>222108.5</v>
      </c>
      <c r="Q1384" s="23">
        <v>1</v>
      </c>
      <c r="R1384" s="23" t="s">
        <v>220</v>
      </c>
      <c r="S1384" s="27" t="s">
        <v>221</v>
      </c>
      <c r="T1384" s="23" t="s">
        <v>222</v>
      </c>
      <c r="U1384" s="23" t="s">
        <v>223</v>
      </c>
      <c r="V1384" s="24" t="s">
        <v>4267</v>
      </c>
      <c r="W1384" s="23" t="s">
        <v>1174</v>
      </c>
      <c r="X1384" s="23" t="s">
        <v>49</v>
      </c>
      <c r="Y1384" s="23" t="s">
        <v>571</v>
      </c>
      <c r="Z1384" s="23">
        <v>16</v>
      </c>
      <c r="AA1384" s="28">
        <v>100</v>
      </c>
      <c r="AB1384" s="26">
        <v>2250</v>
      </c>
      <c r="AC1384" s="26">
        <f>Z1384*AB1384</f>
        <v>36000</v>
      </c>
      <c r="AD1384" s="28">
        <v>4</v>
      </c>
      <c r="AE1384" s="28">
        <v>4</v>
      </c>
      <c r="AF1384" s="26">
        <f>(AC1384*(100-AE1384))/100</f>
        <v>34560</v>
      </c>
      <c r="AG1384" s="26">
        <f>P1384+AF1384</f>
        <v>256668.5</v>
      </c>
      <c r="AH1384" s="26">
        <f>(AG1384*AA1384)/100</f>
        <v>256668.5</v>
      </c>
      <c r="AI1384" s="26">
        <v>50000000</v>
      </c>
      <c r="AJ1384" s="26">
        <f>IF((AI1384-AH1384) &gt; 1,0,IF((AI1384-AH1384)&lt;0,AH1384-AI1384,AI1384-AH1384))</f>
        <v>0</v>
      </c>
      <c r="AK1384" s="26">
        <v>0.01</v>
      </c>
      <c r="AL1384" s="26">
        <f>ROUND(AJ1384*(AK1384/100),2)</f>
        <v>0</v>
      </c>
      <c r="AM1384" s="3" t="s">
        <v>4266</v>
      </c>
    </row>
    <row r="1385" spans="1:39" x14ac:dyDescent="0.25">
      <c r="A1385" s="23"/>
      <c r="B1385" s="24"/>
      <c r="C1385" s="23"/>
      <c r="D1385" s="23"/>
      <c r="E1385" s="23"/>
      <c r="F1385" s="23"/>
      <c r="G1385" s="24"/>
      <c r="H1385" s="23"/>
      <c r="I1385" s="23"/>
      <c r="J1385" s="23"/>
      <c r="K1385" s="23"/>
      <c r="L1385" s="23"/>
      <c r="M1385" s="23"/>
      <c r="N1385" s="25"/>
      <c r="O1385" s="26"/>
      <c r="P1385" s="26"/>
      <c r="Q1385" s="23"/>
      <c r="R1385" s="23"/>
      <c r="S1385" s="27"/>
      <c r="T1385" s="23"/>
      <c r="U1385" s="23"/>
      <c r="V1385" s="24"/>
      <c r="W1385" s="23"/>
      <c r="X1385" s="23"/>
      <c r="Y1385" s="23"/>
      <c r="Z1385" s="23"/>
      <c r="AA1385" s="28"/>
      <c r="AB1385" s="26"/>
      <c r="AC1385" s="26"/>
      <c r="AD1385" s="28"/>
      <c r="AE1385" s="28"/>
      <c r="AF1385" s="26"/>
      <c r="AG1385" s="26" t="s">
        <v>60</v>
      </c>
      <c r="AH1385" s="26">
        <f>SUM(AH1381:AH1384)</f>
        <v>4037121</v>
      </c>
      <c r="AI1385" s="26"/>
      <c r="AJ1385" s="26">
        <f>SUM(AJ1381:AJ1384)</f>
        <v>0</v>
      </c>
      <c r="AK1385" s="26"/>
      <c r="AL1385" s="26">
        <f>SUM(AL1381:AL1384)</f>
        <v>0</v>
      </c>
    </row>
    <row r="1386" spans="1:39" x14ac:dyDescent="0.25">
      <c r="A1386" s="23" t="s">
        <v>4268</v>
      </c>
      <c r="B1386" s="24" t="s">
        <v>4269</v>
      </c>
      <c r="C1386" s="23" t="s">
        <v>4270</v>
      </c>
      <c r="D1386" s="23" t="s">
        <v>4271</v>
      </c>
      <c r="E1386" s="23">
        <v>543</v>
      </c>
      <c r="F1386" s="23" t="s">
        <v>4272</v>
      </c>
      <c r="G1386" s="24" t="s">
        <v>4273</v>
      </c>
      <c r="H1386" s="23" t="s">
        <v>43</v>
      </c>
      <c r="I1386" s="23" t="s">
        <v>4274</v>
      </c>
      <c r="J1386" s="23">
        <v>1</v>
      </c>
      <c r="K1386" s="23">
        <v>1</v>
      </c>
      <c r="L1386" s="23">
        <v>48</v>
      </c>
      <c r="M1386" s="23" t="s">
        <v>75</v>
      </c>
      <c r="N1386" s="25">
        <f>((J1386*400)+(K1386*100))+L1386</f>
        <v>548</v>
      </c>
      <c r="O1386" s="26">
        <v>3950</v>
      </c>
      <c r="P1386" s="26">
        <f>N1386*O1386</f>
        <v>2164600</v>
      </c>
      <c r="Q1386" s="23"/>
      <c r="R1386" s="23"/>
      <c r="S1386" s="27"/>
      <c r="T1386" s="23"/>
      <c r="U1386" s="23"/>
      <c r="V1386" s="24"/>
      <c r="W1386" s="23"/>
      <c r="X1386" s="23"/>
      <c r="Y1386" s="23"/>
      <c r="Z1386" s="23"/>
      <c r="AA1386" s="28"/>
      <c r="AB1386" s="26"/>
      <c r="AC1386" s="26"/>
      <c r="AD1386" s="28"/>
      <c r="AE1386" s="28"/>
      <c r="AF1386" s="26"/>
      <c r="AG1386" s="26">
        <f>AF1386+P1386</f>
        <v>2164600</v>
      </c>
      <c r="AH1386" s="26">
        <f>AG1386</f>
        <v>2164600</v>
      </c>
      <c r="AI1386" s="26">
        <v>50000000</v>
      </c>
      <c r="AJ1386" s="26">
        <f>IF((AI1386-AH1386) &gt; 1,0,IF((AI1386-AH1386)&lt;0,AH1386-AI1386,AI1386-AH1386))</f>
        <v>0</v>
      </c>
      <c r="AK1386" s="26">
        <v>0.01</v>
      </c>
      <c r="AL1386" s="26">
        <f>AJ1386*(AK1386/100)</f>
        <v>0</v>
      </c>
    </row>
    <row r="1387" spans="1:39" x14ac:dyDescent="0.25">
      <c r="A1387" s="23"/>
      <c r="B1387" s="24"/>
      <c r="C1387" s="23"/>
      <c r="D1387" s="23"/>
      <c r="E1387" s="23"/>
      <c r="F1387" s="23"/>
      <c r="G1387" s="24"/>
      <c r="H1387" s="23"/>
      <c r="I1387" s="23"/>
      <c r="J1387" s="23"/>
      <c r="K1387" s="23"/>
      <c r="L1387" s="23"/>
      <c r="M1387" s="23"/>
      <c r="N1387" s="25"/>
      <c r="O1387" s="26"/>
      <c r="P1387" s="26"/>
      <c r="Q1387" s="23"/>
      <c r="R1387" s="23"/>
      <c r="S1387" s="27"/>
      <c r="T1387" s="23"/>
      <c r="U1387" s="23"/>
      <c r="V1387" s="24"/>
      <c r="W1387" s="23"/>
      <c r="X1387" s="23"/>
      <c r="Y1387" s="23"/>
      <c r="Z1387" s="23"/>
      <c r="AA1387" s="28"/>
      <c r="AB1387" s="26"/>
      <c r="AC1387" s="26"/>
      <c r="AD1387" s="28"/>
      <c r="AE1387" s="28"/>
      <c r="AF1387" s="26"/>
      <c r="AG1387" s="26" t="s">
        <v>60</v>
      </c>
      <c r="AH1387" s="26">
        <f>AH1386</f>
        <v>2164600</v>
      </c>
      <c r="AI1387" s="26"/>
      <c r="AJ1387" s="26">
        <f>AJ1386</f>
        <v>0</v>
      </c>
      <c r="AK1387" s="26"/>
      <c r="AL1387" s="26">
        <f>AL1386</f>
        <v>0</v>
      </c>
    </row>
    <row r="1388" spans="1:39" x14ac:dyDescent="0.25">
      <c r="A1388" s="23" t="s">
        <v>4275</v>
      </c>
      <c r="B1388" s="24" t="s">
        <v>4276</v>
      </c>
      <c r="C1388" s="23" t="s">
        <v>4277</v>
      </c>
      <c r="D1388" s="23" t="s">
        <v>4278</v>
      </c>
      <c r="E1388" s="23">
        <v>544</v>
      </c>
      <c r="F1388" s="23" t="s">
        <v>4279</v>
      </c>
      <c r="G1388" s="24" t="s">
        <v>4280</v>
      </c>
      <c r="H1388" s="23" t="s">
        <v>91</v>
      </c>
      <c r="I1388" s="23"/>
      <c r="J1388" s="23">
        <v>0</v>
      </c>
      <c r="K1388" s="23">
        <v>0</v>
      </c>
      <c r="L1388" s="23">
        <v>25</v>
      </c>
      <c r="M1388" s="23" t="s">
        <v>255</v>
      </c>
      <c r="N1388" s="25">
        <f>((J1388*400)+(K1388*100))+L1388</f>
        <v>25</v>
      </c>
      <c r="O1388" s="26">
        <v>0</v>
      </c>
      <c r="P1388" s="26">
        <f>N1388*O1388</f>
        <v>0</v>
      </c>
      <c r="Q1388" s="23">
        <v>1</v>
      </c>
      <c r="R1388" s="23" t="s">
        <v>4275</v>
      </c>
      <c r="S1388" s="27" t="s">
        <v>4276</v>
      </c>
      <c r="T1388" s="23" t="s">
        <v>4277</v>
      </c>
      <c r="U1388" s="23" t="s">
        <v>4281</v>
      </c>
      <c r="V1388" s="24" t="s">
        <v>4282</v>
      </c>
      <c r="W1388" s="23" t="s">
        <v>48</v>
      </c>
      <c r="X1388" s="23" t="s">
        <v>49</v>
      </c>
      <c r="Y1388" s="23" t="s">
        <v>261</v>
      </c>
      <c r="Z1388" s="23">
        <v>100</v>
      </c>
      <c r="AA1388" s="28">
        <v>100</v>
      </c>
      <c r="AB1388" s="26">
        <v>8300</v>
      </c>
      <c r="AC1388" s="26">
        <f>Z1388*AB1388</f>
        <v>830000</v>
      </c>
      <c r="AD1388" s="28">
        <v>37</v>
      </c>
      <c r="AE1388" s="28">
        <v>64</v>
      </c>
      <c r="AF1388" s="26">
        <f>(AC1388*(100-AE1388))/100</f>
        <v>298800</v>
      </c>
      <c r="AG1388" s="26">
        <f>P1388+AF1388</f>
        <v>298800</v>
      </c>
      <c r="AH1388" s="26">
        <f>(AG1388*AA1388)/100</f>
        <v>298800</v>
      </c>
      <c r="AI1388" s="26">
        <f>IF(AF1388&lt;=10000000,AF1388,10000000)</f>
        <v>298800</v>
      </c>
      <c r="AJ1388" s="26">
        <f>IF((AI1388-AH1388) &gt; 1,0,IF((AI1388-AH1388)&lt;0,AH1388-AI1388,AI1388-AH1388))</f>
        <v>0</v>
      </c>
      <c r="AK1388" s="26">
        <v>0.02</v>
      </c>
      <c r="AL1388" s="26">
        <f>ROUND(AJ1388*(AK1388/100),2)</f>
        <v>0</v>
      </c>
      <c r="AM1388" s="3" t="s">
        <v>51</v>
      </c>
    </row>
    <row r="1389" spans="1:39" x14ac:dyDescent="0.25">
      <c r="A1389" s="23"/>
      <c r="B1389" s="24"/>
      <c r="C1389" s="23"/>
      <c r="D1389" s="23"/>
      <c r="E1389" s="23"/>
      <c r="F1389" s="23"/>
      <c r="G1389" s="24"/>
      <c r="H1389" s="23"/>
      <c r="I1389" s="23"/>
      <c r="J1389" s="23"/>
      <c r="K1389" s="23"/>
      <c r="L1389" s="23"/>
      <c r="M1389" s="23"/>
      <c r="N1389" s="25"/>
      <c r="O1389" s="26"/>
      <c r="P1389" s="26"/>
      <c r="Q1389" s="23"/>
      <c r="R1389" s="23"/>
      <c r="S1389" s="27"/>
      <c r="T1389" s="23"/>
      <c r="U1389" s="23"/>
      <c r="V1389" s="24"/>
      <c r="W1389" s="23"/>
      <c r="X1389" s="23"/>
      <c r="Y1389" s="23"/>
      <c r="Z1389" s="23"/>
      <c r="AA1389" s="28"/>
      <c r="AB1389" s="26"/>
      <c r="AC1389" s="26"/>
      <c r="AD1389" s="28"/>
      <c r="AE1389" s="28"/>
      <c r="AF1389" s="26"/>
      <c r="AG1389" s="26" t="s">
        <v>60</v>
      </c>
      <c r="AH1389" s="26">
        <f>AH1388</f>
        <v>298800</v>
      </c>
      <c r="AI1389" s="26"/>
      <c r="AJ1389" s="26">
        <f>AJ1388</f>
        <v>0</v>
      </c>
      <c r="AK1389" s="26"/>
      <c r="AL1389" s="26">
        <f>AL1388</f>
        <v>0</v>
      </c>
    </row>
    <row r="1390" spans="1:39" x14ac:dyDescent="0.25">
      <c r="A1390" s="23" t="s">
        <v>4283</v>
      </c>
      <c r="B1390" s="24" t="s">
        <v>4284</v>
      </c>
      <c r="C1390" s="23" t="s">
        <v>4285</v>
      </c>
      <c r="D1390" s="23" t="s">
        <v>4286</v>
      </c>
      <c r="E1390" s="23">
        <v>545</v>
      </c>
      <c r="F1390" s="23" t="s">
        <v>4287</v>
      </c>
      <c r="G1390" s="24" t="s">
        <v>4288</v>
      </c>
      <c r="H1390" s="23" t="s">
        <v>43</v>
      </c>
      <c r="I1390" s="23" t="s">
        <v>4289</v>
      </c>
      <c r="J1390" s="23">
        <v>0</v>
      </c>
      <c r="K1390" s="23">
        <v>0</v>
      </c>
      <c r="L1390" s="23">
        <v>56</v>
      </c>
      <c r="M1390" s="23" t="s">
        <v>76</v>
      </c>
      <c r="N1390" s="25">
        <f>((J1390*400)+(K1390*100))+L1390</f>
        <v>56</v>
      </c>
      <c r="O1390" s="26">
        <v>9000</v>
      </c>
      <c r="P1390" s="26">
        <f>N1390*O1390</f>
        <v>504000</v>
      </c>
      <c r="Q1390" s="23">
        <v>1</v>
      </c>
      <c r="R1390" s="23" t="s">
        <v>4283</v>
      </c>
      <c r="S1390" s="27" t="s">
        <v>4284</v>
      </c>
      <c r="T1390" s="23" t="s">
        <v>4285</v>
      </c>
      <c r="U1390" s="23" t="s">
        <v>4290</v>
      </c>
      <c r="V1390" s="24" t="s">
        <v>4291</v>
      </c>
      <c r="W1390" s="23" t="s">
        <v>537</v>
      </c>
      <c r="X1390" s="23" t="s">
        <v>80</v>
      </c>
      <c r="Y1390" s="23" t="s">
        <v>81</v>
      </c>
      <c r="Z1390" s="23">
        <v>220.5</v>
      </c>
      <c r="AA1390" s="28">
        <v>100</v>
      </c>
      <c r="AB1390" s="26">
        <v>7650</v>
      </c>
      <c r="AC1390" s="26">
        <f>Z1390*AB1390</f>
        <v>1686825</v>
      </c>
      <c r="AD1390" s="28">
        <v>27</v>
      </c>
      <c r="AE1390" s="28">
        <v>93</v>
      </c>
      <c r="AF1390" s="26">
        <f>(AC1390*(100-AE1390))/100</f>
        <v>118077.75</v>
      </c>
      <c r="AG1390" s="26">
        <f>P1390+AF1390</f>
        <v>622077.75</v>
      </c>
      <c r="AH1390" s="26">
        <f>(AG1390*AA1390)/100</f>
        <v>622077.75</v>
      </c>
      <c r="AI1390" s="26">
        <v>0</v>
      </c>
      <c r="AJ1390" s="26">
        <f>IF((AI1390-AH1390) &gt; 1,0,IF((AI1390-AH1390)&lt;0,AH1390-AI1390,AI1390-AH1390))</f>
        <v>622077.75</v>
      </c>
      <c r="AK1390" s="26">
        <v>0.02</v>
      </c>
      <c r="AL1390" s="26">
        <f>ROUND(AJ1390*(AK1390/100),2)</f>
        <v>124.42</v>
      </c>
      <c r="AM1390" s="3" t="s">
        <v>110</v>
      </c>
    </row>
    <row r="1391" spans="1:39" x14ac:dyDescent="0.25">
      <c r="A1391" s="23"/>
      <c r="B1391" s="24"/>
      <c r="C1391" s="23"/>
      <c r="D1391" s="23"/>
      <c r="E1391" s="23"/>
      <c r="F1391" s="23"/>
      <c r="G1391" s="24"/>
      <c r="H1391" s="23"/>
      <c r="I1391" s="23"/>
      <c r="J1391" s="23"/>
      <c r="K1391" s="23"/>
      <c r="L1391" s="23"/>
      <c r="M1391" s="23"/>
      <c r="N1391" s="25"/>
      <c r="O1391" s="26"/>
      <c r="P1391" s="26"/>
      <c r="Q1391" s="23"/>
      <c r="R1391" s="23"/>
      <c r="S1391" s="27"/>
      <c r="T1391" s="23"/>
      <c r="U1391" s="23"/>
      <c r="V1391" s="24"/>
      <c r="W1391" s="23"/>
      <c r="X1391" s="23"/>
      <c r="Y1391" s="23"/>
      <c r="Z1391" s="23"/>
      <c r="AA1391" s="28"/>
      <c r="AB1391" s="26"/>
      <c r="AC1391" s="26"/>
      <c r="AD1391" s="28"/>
      <c r="AE1391" s="28"/>
      <c r="AF1391" s="26"/>
      <c r="AG1391" s="26" t="s">
        <v>60</v>
      </c>
      <c r="AH1391" s="26">
        <f>AH1390</f>
        <v>622077.75</v>
      </c>
      <c r="AI1391" s="26"/>
      <c r="AJ1391" s="26">
        <f>AJ1390</f>
        <v>622077.75</v>
      </c>
      <c r="AK1391" s="26"/>
      <c r="AL1391" s="26">
        <f>AL1390</f>
        <v>124.42</v>
      </c>
    </row>
    <row r="1392" spans="1:39" x14ac:dyDescent="0.25">
      <c r="A1392" s="23" t="s">
        <v>4292</v>
      </c>
      <c r="B1392" s="24" t="s">
        <v>4293</v>
      </c>
      <c r="C1392" s="23" t="s">
        <v>4294</v>
      </c>
      <c r="D1392" s="23" t="s">
        <v>4295</v>
      </c>
      <c r="E1392" s="23">
        <v>546</v>
      </c>
      <c r="F1392" s="23" t="s">
        <v>4296</v>
      </c>
      <c r="G1392" s="24" t="s">
        <v>4297</v>
      </c>
      <c r="H1392" s="23" t="s">
        <v>43</v>
      </c>
      <c r="I1392" s="23" t="s">
        <v>4298</v>
      </c>
      <c r="J1392" s="23">
        <v>3</v>
      </c>
      <c r="K1392" s="23">
        <v>3</v>
      </c>
      <c r="L1392" s="23">
        <v>60</v>
      </c>
      <c r="M1392" s="23" t="s">
        <v>75</v>
      </c>
      <c r="N1392" s="25">
        <f>((J1392*400)+(K1392*100))+L1392</f>
        <v>1560</v>
      </c>
      <c r="O1392" s="26">
        <v>4500</v>
      </c>
      <c r="P1392" s="26">
        <f>N1392*O1392</f>
        <v>7020000</v>
      </c>
      <c r="Q1392" s="23"/>
      <c r="R1392" s="23"/>
      <c r="S1392" s="27"/>
      <c r="T1392" s="23"/>
      <c r="U1392" s="23"/>
      <c r="V1392" s="24"/>
      <c r="W1392" s="23"/>
      <c r="X1392" s="23"/>
      <c r="Y1392" s="23"/>
      <c r="Z1392" s="23"/>
      <c r="AA1392" s="28"/>
      <c r="AB1392" s="26"/>
      <c r="AC1392" s="26"/>
      <c r="AD1392" s="28"/>
      <c r="AE1392" s="28"/>
      <c r="AF1392" s="26"/>
      <c r="AG1392" s="26">
        <f>AF1392+P1392</f>
        <v>7020000</v>
      </c>
      <c r="AH1392" s="26">
        <f>AG1392</f>
        <v>7020000</v>
      </c>
      <c r="AI1392" s="26">
        <v>50000000</v>
      </c>
      <c r="AJ1392" s="26">
        <f>IF((AI1392-AH1392) &gt; 1,0,IF((AI1392-AH1392)&lt;0,AH1392-AI1392,AI1392-AH1392))</f>
        <v>0</v>
      </c>
      <c r="AK1392" s="26">
        <v>0.01</v>
      </c>
      <c r="AL1392" s="26">
        <f>AJ1392*(AK1392/100)</f>
        <v>0</v>
      </c>
    </row>
    <row r="1393" spans="1:39" x14ac:dyDescent="0.25">
      <c r="A1393" s="23"/>
      <c r="B1393" s="24"/>
      <c r="C1393" s="23"/>
      <c r="D1393" s="23"/>
      <c r="E1393" s="23">
        <v>547</v>
      </c>
      <c r="F1393" s="23" t="s">
        <v>4299</v>
      </c>
      <c r="G1393" s="24" t="s">
        <v>4300</v>
      </c>
      <c r="H1393" s="23" t="s">
        <v>43</v>
      </c>
      <c r="I1393" s="23" t="s">
        <v>4301</v>
      </c>
      <c r="J1393" s="23">
        <v>1</v>
      </c>
      <c r="K1393" s="23">
        <v>3</v>
      </c>
      <c r="L1393" s="23">
        <v>0</v>
      </c>
      <c r="M1393" s="23" t="s">
        <v>75</v>
      </c>
      <c r="N1393" s="25">
        <f>((J1393*400)+(K1393*100))+L1393</f>
        <v>700</v>
      </c>
      <c r="O1393" s="26">
        <v>4400</v>
      </c>
      <c r="P1393" s="26">
        <f>N1393*O1393</f>
        <v>3080000</v>
      </c>
      <c r="Q1393" s="23"/>
      <c r="R1393" s="23"/>
      <c r="S1393" s="27"/>
      <c r="T1393" s="23"/>
      <c r="U1393" s="23"/>
      <c r="V1393" s="24"/>
      <c r="W1393" s="23"/>
      <c r="X1393" s="23"/>
      <c r="Y1393" s="23"/>
      <c r="Z1393" s="23"/>
      <c r="AA1393" s="28"/>
      <c r="AB1393" s="26"/>
      <c r="AC1393" s="26"/>
      <c r="AD1393" s="28"/>
      <c r="AE1393" s="28"/>
      <c r="AF1393" s="26"/>
      <c r="AG1393" s="26">
        <f>AF1393+P1393</f>
        <v>3080000</v>
      </c>
      <c r="AH1393" s="26">
        <f>AG1393</f>
        <v>3080000</v>
      </c>
      <c r="AI1393" s="26">
        <v>50000000</v>
      </c>
      <c r="AJ1393" s="26">
        <f>IF((AI1393-AH1393) &gt; 1,0,IF((AI1393-AH1393)&lt;0,AH1393-AI1393,AI1393-AH1393))</f>
        <v>0</v>
      </c>
      <c r="AK1393" s="26">
        <v>0.01</v>
      </c>
      <c r="AL1393" s="26">
        <f>AJ1393*(AK1393/100)</f>
        <v>0</v>
      </c>
    </row>
    <row r="1394" spans="1:39" x14ac:dyDescent="0.25">
      <c r="A1394" s="23"/>
      <c r="B1394" s="24"/>
      <c r="C1394" s="23"/>
      <c r="D1394" s="23"/>
      <c r="E1394" s="23"/>
      <c r="F1394" s="23"/>
      <c r="G1394" s="24"/>
      <c r="H1394" s="23"/>
      <c r="I1394" s="23"/>
      <c r="J1394" s="23"/>
      <c r="K1394" s="23"/>
      <c r="L1394" s="23"/>
      <c r="M1394" s="23"/>
      <c r="N1394" s="25"/>
      <c r="O1394" s="26"/>
      <c r="P1394" s="26"/>
      <c r="Q1394" s="23"/>
      <c r="R1394" s="23"/>
      <c r="S1394" s="27"/>
      <c r="T1394" s="23"/>
      <c r="U1394" s="23"/>
      <c r="V1394" s="24"/>
      <c r="W1394" s="23"/>
      <c r="X1394" s="23"/>
      <c r="Y1394" s="23"/>
      <c r="Z1394" s="23"/>
      <c r="AA1394" s="28"/>
      <c r="AB1394" s="26"/>
      <c r="AC1394" s="26"/>
      <c r="AD1394" s="28"/>
      <c r="AE1394" s="28"/>
      <c r="AF1394" s="26"/>
      <c r="AG1394" s="26" t="s">
        <v>60</v>
      </c>
      <c r="AH1394" s="26">
        <f>SUM(AH1392:AH1393)</f>
        <v>10100000</v>
      </c>
      <c r="AI1394" s="26"/>
      <c r="AJ1394" s="26">
        <f>SUM(AJ1392:AJ1393)</f>
        <v>0</v>
      </c>
      <c r="AK1394" s="26"/>
      <c r="AL1394" s="26">
        <f>SUM(AL1392:AL1393)</f>
        <v>0</v>
      </c>
    </row>
    <row r="1395" spans="1:39" x14ac:dyDescent="0.25">
      <c r="A1395" s="23" t="s">
        <v>4302</v>
      </c>
      <c r="B1395" s="24" t="s">
        <v>4303</v>
      </c>
      <c r="C1395" s="23" t="s">
        <v>4304</v>
      </c>
      <c r="D1395" s="23" t="s">
        <v>4305</v>
      </c>
      <c r="E1395" s="23">
        <v>548</v>
      </c>
      <c r="F1395" s="23" t="s">
        <v>4306</v>
      </c>
      <c r="G1395" s="24" t="s">
        <v>4307</v>
      </c>
      <c r="H1395" s="23" t="s">
        <v>43</v>
      </c>
      <c r="I1395" s="23" t="s">
        <v>4308</v>
      </c>
      <c r="J1395" s="23">
        <v>0</v>
      </c>
      <c r="K1395" s="23">
        <v>0</v>
      </c>
      <c r="L1395" s="23">
        <v>16</v>
      </c>
      <c r="M1395" s="23" t="s">
        <v>76</v>
      </c>
      <c r="N1395" s="25">
        <f>((J1395*400)+(K1395*100))+L1395</f>
        <v>16</v>
      </c>
      <c r="O1395" s="26">
        <v>6500</v>
      </c>
      <c r="P1395" s="26">
        <f>N1395*O1395</f>
        <v>104000</v>
      </c>
      <c r="Q1395" s="23">
        <v>1</v>
      </c>
      <c r="R1395" s="23" t="s">
        <v>4309</v>
      </c>
      <c r="S1395" s="27" t="s">
        <v>4310</v>
      </c>
      <c r="T1395" s="23" t="s">
        <v>4311</v>
      </c>
      <c r="U1395" s="23" t="s">
        <v>4312</v>
      </c>
      <c r="V1395" s="24" t="s">
        <v>4313</v>
      </c>
      <c r="W1395" s="23" t="s">
        <v>53</v>
      </c>
      <c r="X1395" s="23" t="s">
        <v>49</v>
      </c>
      <c r="Y1395" s="23" t="s">
        <v>50</v>
      </c>
      <c r="Z1395" s="23">
        <v>14</v>
      </c>
      <c r="AA1395" s="28">
        <v>100</v>
      </c>
      <c r="AB1395" s="26">
        <v>2750</v>
      </c>
      <c r="AC1395" s="26">
        <f>Z1395*AB1395</f>
        <v>38500</v>
      </c>
      <c r="AD1395" s="28">
        <v>3</v>
      </c>
      <c r="AE1395" s="28">
        <v>3</v>
      </c>
      <c r="AF1395" s="26">
        <f>(AC1395*(100-AE1395))/100</f>
        <v>37345</v>
      </c>
      <c r="AG1395" s="26">
        <f>P1395+AF1395</f>
        <v>141345</v>
      </c>
      <c r="AH1395" s="26">
        <f>(AG1395*AA1395)/100</f>
        <v>141345</v>
      </c>
      <c r="AI1395" s="26">
        <v>10000000</v>
      </c>
      <c r="AJ1395" s="26">
        <f>IF((AI1395-AH1395) &gt; 1,0,IF((AI1395-AH1395)&lt;0,AH1395-AI1395,AI1395-AH1395))</f>
        <v>0</v>
      </c>
      <c r="AK1395" s="26">
        <v>0.02</v>
      </c>
      <c r="AL1395" s="26">
        <f>ROUND(AJ1395*(AK1395/100),2)</f>
        <v>0</v>
      </c>
      <c r="AM1395" s="3" t="s">
        <v>83</v>
      </c>
    </row>
    <row r="1396" spans="1:39" x14ac:dyDescent="0.25">
      <c r="A1396" s="23"/>
      <c r="B1396" s="24"/>
      <c r="C1396" s="23"/>
      <c r="D1396" s="23"/>
      <c r="E1396" s="23"/>
      <c r="F1396" s="23"/>
      <c r="G1396" s="24"/>
      <c r="H1396" s="23"/>
      <c r="I1396" s="23"/>
      <c r="J1396" s="23"/>
      <c r="K1396" s="23"/>
      <c r="L1396" s="23"/>
      <c r="M1396" s="23"/>
      <c r="N1396" s="25"/>
      <c r="O1396" s="26"/>
      <c r="P1396" s="26"/>
      <c r="Q1396" s="23"/>
      <c r="R1396" s="23"/>
      <c r="S1396" s="27"/>
      <c r="T1396" s="23"/>
      <c r="U1396" s="23"/>
      <c r="V1396" s="24"/>
      <c r="W1396" s="23"/>
      <c r="X1396" s="23"/>
      <c r="Y1396" s="23"/>
      <c r="Z1396" s="23"/>
      <c r="AA1396" s="28"/>
      <c r="AB1396" s="26"/>
      <c r="AC1396" s="26"/>
      <c r="AD1396" s="28"/>
      <c r="AE1396" s="28"/>
      <c r="AF1396" s="26"/>
      <c r="AG1396" s="26" t="s">
        <v>60</v>
      </c>
      <c r="AH1396" s="26">
        <f>AH1395</f>
        <v>141345</v>
      </c>
      <c r="AI1396" s="26"/>
      <c r="AJ1396" s="26">
        <f>AJ1395</f>
        <v>0</v>
      </c>
      <c r="AK1396" s="26"/>
      <c r="AL1396" s="26">
        <f>AL1395</f>
        <v>0</v>
      </c>
    </row>
    <row r="1397" spans="1:39" x14ac:dyDescent="0.25">
      <c r="A1397" s="23" t="s">
        <v>4314</v>
      </c>
      <c r="B1397" s="24" t="s">
        <v>4315</v>
      </c>
      <c r="C1397" s="23" t="s">
        <v>4316</v>
      </c>
      <c r="D1397" s="23" t="s">
        <v>4317</v>
      </c>
      <c r="E1397" s="23">
        <v>549</v>
      </c>
      <c r="F1397" s="23" t="s">
        <v>4318</v>
      </c>
      <c r="G1397" s="24" t="s">
        <v>4319</v>
      </c>
      <c r="H1397" s="23" t="s">
        <v>43</v>
      </c>
      <c r="I1397" s="23" t="s">
        <v>4320</v>
      </c>
      <c r="J1397" s="23">
        <v>0</v>
      </c>
      <c r="K1397" s="23">
        <v>0</v>
      </c>
      <c r="L1397" s="23">
        <v>30</v>
      </c>
      <c r="M1397" s="23" t="s">
        <v>59</v>
      </c>
      <c r="N1397" s="25">
        <f>((J1397*400)+(K1397*100))+L1397</f>
        <v>30</v>
      </c>
      <c r="O1397" s="26">
        <v>5000</v>
      </c>
      <c r="P1397" s="26">
        <f>N1397*O1397</f>
        <v>150000</v>
      </c>
      <c r="Q1397" s="23">
        <v>1</v>
      </c>
      <c r="R1397" s="23" t="s">
        <v>4314</v>
      </c>
      <c r="S1397" s="27" t="s">
        <v>4315</v>
      </c>
      <c r="T1397" s="23" t="s">
        <v>4316</v>
      </c>
      <c r="U1397" s="23" t="s">
        <v>4321</v>
      </c>
      <c r="V1397" s="24" t="s">
        <v>4322</v>
      </c>
      <c r="W1397" s="23" t="s">
        <v>48</v>
      </c>
      <c r="X1397" s="23" t="s">
        <v>49</v>
      </c>
      <c r="Y1397" s="23" t="s">
        <v>50</v>
      </c>
      <c r="Z1397" s="23">
        <v>100</v>
      </c>
      <c r="AA1397" s="28">
        <v>100</v>
      </c>
      <c r="AB1397" s="26">
        <v>8300</v>
      </c>
      <c r="AC1397" s="26">
        <f>Z1397*AB1397</f>
        <v>830000</v>
      </c>
      <c r="AD1397" s="28">
        <v>22</v>
      </c>
      <c r="AE1397" s="28">
        <v>34</v>
      </c>
      <c r="AF1397" s="26">
        <f>(AC1397*(100-AE1397))/100</f>
        <v>547800</v>
      </c>
      <c r="AG1397" s="26">
        <f>P1397+AF1397</f>
        <v>697800</v>
      </c>
      <c r="AH1397" s="26">
        <f>(AG1397*AA1397)/100</f>
        <v>697800</v>
      </c>
      <c r="AI1397" s="26">
        <v>50000000</v>
      </c>
      <c r="AJ1397" s="26">
        <f>IF((AI1397-AH1397) &gt; 1,0,IF((AI1397-AH1397)&lt;0,AH1397-AI1397,AI1397-AH1397))</f>
        <v>0</v>
      </c>
      <c r="AK1397" s="26">
        <v>0.02</v>
      </c>
      <c r="AL1397" s="26">
        <f>ROUND(AJ1397*(AK1397/100),2)</f>
        <v>0</v>
      </c>
      <c r="AM1397" s="3" t="s">
        <v>51</v>
      </c>
    </row>
    <row r="1398" spans="1:39" x14ac:dyDescent="0.25">
      <c r="A1398" s="23"/>
      <c r="B1398" s="24"/>
      <c r="C1398" s="23"/>
      <c r="D1398" s="23"/>
      <c r="E1398" s="23"/>
      <c r="F1398" s="23"/>
      <c r="G1398" s="24"/>
      <c r="H1398" s="23"/>
      <c r="I1398" s="23"/>
      <c r="J1398" s="23"/>
      <c r="K1398" s="23"/>
      <c r="L1398" s="23"/>
      <c r="M1398" s="23"/>
      <c r="N1398" s="25"/>
      <c r="O1398" s="26"/>
      <c r="P1398" s="26"/>
      <c r="Q1398" s="23"/>
      <c r="R1398" s="23"/>
      <c r="S1398" s="27"/>
      <c r="T1398" s="23"/>
      <c r="U1398" s="23"/>
      <c r="V1398" s="24"/>
      <c r="W1398" s="23"/>
      <c r="X1398" s="23"/>
      <c r="Y1398" s="23"/>
      <c r="Z1398" s="23"/>
      <c r="AA1398" s="28"/>
      <c r="AB1398" s="26"/>
      <c r="AC1398" s="26"/>
      <c r="AD1398" s="28"/>
      <c r="AE1398" s="28"/>
      <c r="AF1398" s="26"/>
      <c r="AG1398" s="26" t="s">
        <v>60</v>
      </c>
      <c r="AH1398" s="26">
        <f>AH1397</f>
        <v>697800</v>
      </c>
      <c r="AI1398" s="26"/>
      <c r="AJ1398" s="26">
        <f>AJ1397</f>
        <v>0</v>
      </c>
      <c r="AK1398" s="26"/>
      <c r="AL1398" s="26">
        <f>AL1397</f>
        <v>0</v>
      </c>
    </row>
    <row r="1399" spans="1:39" x14ac:dyDescent="0.25">
      <c r="A1399" s="23" t="s">
        <v>4323</v>
      </c>
      <c r="B1399" s="24" t="s">
        <v>4324</v>
      </c>
      <c r="C1399" s="23" t="s">
        <v>4325</v>
      </c>
      <c r="D1399" s="23" t="s">
        <v>4326</v>
      </c>
      <c r="E1399" s="23">
        <v>550</v>
      </c>
      <c r="F1399" s="23" t="s">
        <v>4327</v>
      </c>
      <c r="G1399" s="24" t="s">
        <v>4328</v>
      </c>
      <c r="H1399" s="23" t="s">
        <v>43</v>
      </c>
      <c r="I1399" s="23" t="s">
        <v>4329</v>
      </c>
      <c r="J1399" s="23">
        <v>0</v>
      </c>
      <c r="K1399" s="23">
        <v>0</v>
      </c>
      <c r="L1399" s="23">
        <v>53</v>
      </c>
      <c r="M1399" s="23" t="s">
        <v>59</v>
      </c>
      <c r="N1399" s="25">
        <f>((J1399*400)+(K1399*100))+L1399</f>
        <v>53</v>
      </c>
      <c r="O1399" s="26">
        <v>9000</v>
      </c>
      <c r="P1399" s="26">
        <f>N1399*O1399</f>
        <v>477000</v>
      </c>
      <c r="Q1399" s="23">
        <v>1</v>
      </c>
      <c r="R1399" s="23" t="s">
        <v>4323</v>
      </c>
      <c r="S1399" s="27" t="s">
        <v>4324</v>
      </c>
      <c r="T1399" s="23" t="s">
        <v>4325</v>
      </c>
      <c r="U1399" s="23" t="s">
        <v>4330</v>
      </c>
      <c r="V1399" s="24" t="s">
        <v>4331</v>
      </c>
      <c r="W1399" s="23" t="s">
        <v>109</v>
      </c>
      <c r="X1399" s="23" t="s">
        <v>49</v>
      </c>
      <c r="Y1399" s="23" t="s">
        <v>50</v>
      </c>
      <c r="Z1399" s="23">
        <v>420</v>
      </c>
      <c r="AA1399" s="28">
        <v>100</v>
      </c>
      <c r="AB1399" s="26">
        <v>8150</v>
      </c>
      <c r="AC1399" s="26">
        <f>Z1399*AB1399</f>
        <v>3423000</v>
      </c>
      <c r="AD1399" s="28">
        <v>21</v>
      </c>
      <c r="AE1399" s="28">
        <v>32</v>
      </c>
      <c r="AF1399" s="26">
        <f>(AC1399*(100-AE1399))/100</f>
        <v>2327640</v>
      </c>
      <c r="AG1399" s="26">
        <f>P1399+AF1399</f>
        <v>2804640</v>
      </c>
      <c r="AH1399" s="26">
        <f>(AG1399*AA1399)/100</f>
        <v>2804640</v>
      </c>
      <c r="AI1399" s="26">
        <v>50000000</v>
      </c>
      <c r="AJ1399" s="26">
        <f>IF((AI1399-AH1399) &gt; 1,0,IF((AI1399-AH1399)&lt;0,AH1399-AI1399,AI1399-AH1399))</f>
        <v>0</v>
      </c>
      <c r="AK1399" s="26">
        <v>0.02</v>
      </c>
      <c r="AL1399" s="26">
        <f>ROUND(AJ1399*(AK1399/100),2)</f>
        <v>0</v>
      </c>
      <c r="AM1399" s="3" t="s">
        <v>110</v>
      </c>
    </row>
    <row r="1400" spans="1:39" x14ac:dyDescent="0.25">
      <c r="A1400" s="23"/>
      <c r="B1400" s="24"/>
      <c r="C1400" s="23"/>
      <c r="D1400" s="23"/>
      <c r="E1400" s="23"/>
      <c r="F1400" s="23"/>
      <c r="G1400" s="24"/>
      <c r="H1400" s="23"/>
      <c r="I1400" s="23"/>
      <c r="J1400" s="23"/>
      <c r="K1400" s="23"/>
      <c r="L1400" s="23"/>
      <c r="M1400" s="23"/>
      <c r="N1400" s="25"/>
      <c r="O1400" s="26"/>
      <c r="P1400" s="26"/>
      <c r="Q1400" s="23"/>
      <c r="R1400" s="23"/>
      <c r="S1400" s="27"/>
      <c r="T1400" s="23"/>
      <c r="U1400" s="23"/>
      <c r="V1400" s="24"/>
      <c r="W1400" s="23"/>
      <c r="X1400" s="23"/>
      <c r="Y1400" s="23"/>
      <c r="Z1400" s="23"/>
      <c r="AA1400" s="28"/>
      <c r="AB1400" s="26"/>
      <c r="AC1400" s="26"/>
      <c r="AD1400" s="28"/>
      <c r="AE1400" s="28"/>
      <c r="AF1400" s="26"/>
      <c r="AG1400" s="26" t="s">
        <v>60</v>
      </c>
      <c r="AH1400" s="26">
        <f>AH1399</f>
        <v>2804640</v>
      </c>
      <c r="AI1400" s="26"/>
      <c r="AJ1400" s="26">
        <f>AJ1399</f>
        <v>0</v>
      </c>
      <c r="AK1400" s="26"/>
      <c r="AL1400" s="26">
        <f>AL1399</f>
        <v>0</v>
      </c>
    </row>
    <row r="1401" spans="1:39" x14ac:dyDescent="0.25">
      <c r="A1401" s="23" t="s">
        <v>4332</v>
      </c>
      <c r="B1401" s="24" t="s">
        <v>4333</v>
      </c>
      <c r="C1401" s="23" t="s">
        <v>4334</v>
      </c>
      <c r="D1401" s="23" t="s">
        <v>4335</v>
      </c>
      <c r="E1401" s="23">
        <v>551</v>
      </c>
      <c r="F1401" s="23" t="s">
        <v>4336</v>
      </c>
      <c r="G1401" s="24" t="s">
        <v>4337</v>
      </c>
      <c r="H1401" s="23" t="s">
        <v>43</v>
      </c>
      <c r="I1401" s="23" t="s">
        <v>4338</v>
      </c>
      <c r="J1401" s="23">
        <v>4</v>
      </c>
      <c r="K1401" s="23">
        <v>0</v>
      </c>
      <c r="L1401" s="23">
        <v>48.75</v>
      </c>
      <c r="M1401" s="23" t="s">
        <v>75</v>
      </c>
      <c r="N1401" s="25">
        <f>((J1401*400)+(K1401*100))+L1401</f>
        <v>1648.75</v>
      </c>
      <c r="O1401" s="26">
        <v>2100</v>
      </c>
      <c r="P1401" s="26">
        <f>N1401*O1401</f>
        <v>3462375</v>
      </c>
      <c r="Q1401" s="23"/>
      <c r="R1401" s="23"/>
      <c r="S1401" s="27"/>
      <c r="T1401" s="23"/>
      <c r="U1401" s="23"/>
      <c r="V1401" s="24"/>
      <c r="W1401" s="23"/>
      <c r="X1401" s="23"/>
      <c r="Y1401" s="23"/>
      <c r="Z1401" s="23"/>
      <c r="AA1401" s="28"/>
      <c r="AB1401" s="26"/>
      <c r="AC1401" s="26"/>
      <c r="AD1401" s="28"/>
      <c r="AE1401" s="28"/>
      <c r="AF1401" s="26"/>
      <c r="AG1401" s="26">
        <f>AF1401+P1401</f>
        <v>3462375</v>
      </c>
      <c r="AH1401" s="26">
        <f>AG1401</f>
        <v>3462375</v>
      </c>
      <c r="AI1401" s="26">
        <v>50000000</v>
      </c>
      <c r="AJ1401" s="26">
        <f>IF((AI1401-AH1401) &gt; 1,0,IF((AI1401-AH1401)&lt;0,AH1401-AI1401,AI1401-AH1401))</f>
        <v>0</v>
      </c>
      <c r="AK1401" s="26">
        <v>0.01</v>
      </c>
      <c r="AL1401" s="26">
        <f>AJ1401*(AK1401/100)</f>
        <v>0</v>
      </c>
    </row>
    <row r="1402" spans="1:39" x14ac:dyDescent="0.25">
      <c r="A1402" s="23"/>
      <c r="B1402" s="24"/>
      <c r="C1402" s="23"/>
      <c r="D1402" s="23"/>
      <c r="E1402" s="23"/>
      <c r="F1402" s="23"/>
      <c r="G1402" s="24"/>
      <c r="H1402" s="23"/>
      <c r="I1402" s="23"/>
      <c r="J1402" s="23">
        <v>0</v>
      </c>
      <c r="K1402" s="23">
        <v>0</v>
      </c>
      <c r="L1402" s="23">
        <v>13.5</v>
      </c>
      <c r="M1402" s="23" t="s">
        <v>59</v>
      </c>
      <c r="N1402" s="25">
        <f>((J1402*400)+(K1402*100))+L1402</f>
        <v>13.5</v>
      </c>
      <c r="O1402" s="26">
        <v>2100</v>
      </c>
      <c r="P1402" s="26">
        <f>N1402*O1402</f>
        <v>28350</v>
      </c>
      <c r="Q1402" s="23">
        <v>1</v>
      </c>
      <c r="R1402" s="23" t="s">
        <v>4332</v>
      </c>
      <c r="S1402" s="27" t="s">
        <v>4333</v>
      </c>
      <c r="T1402" s="23" t="s">
        <v>4334</v>
      </c>
      <c r="U1402" s="23" t="s">
        <v>4339</v>
      </c>
      <c r="V1402" s="24" t="s">
        <v>4340</v>
      </c>
      <c r="W1402" s="23" t="s">
        <v>79</v>
      </c>
      <c r="X1402" s="23" t="s">
        <v>80</v>
      </c>
      <c r="Y1402" s="23" t="s">
        <v>50</v>
      </c>
      <c r="Z1402" s="23">
        <v>54</v>
      </c>
      <c r="AA1402" s="28">
        <v>100</v>
      </c>
      <c r="AB1402" s="26">
        <v>8200</v>
      </c>
      <c r="AC1402" s="26">
        <f>Z1402*AB1402</f>
        <v>442800</v>
      </c>
      <c r="AD1402" s="28">
        <v>24</v>
      </c>
      <c r="AE1402" s="28">
        <v>93</v>
      </c>
      <c r="AF1402" s="26">
        <f>(AC1402*(100-AE1402))/100</f>
        <v>30996</v>
      </c>
      <c r="AG1402" s="26">
        <f>P1402+AF1402</f>
        <v>59346</v>
      </c>
      <c r="AH1402" s="26">
        <f>(AG1402*AA1402)/100</f>
        <v>59346</v>
      </c>
      <c r="AI1402" s="26">
        <v>50000000</v>
      </c>
      <c r="AJ1402" s="26">
        <f>IF((AI1402-AH1402) &gt; 1,0,IF((AI1402-AH1402)&lt;0,AH1402-AI1402,AI1402-AH1402))</f>
        <v>0</v>
      </c>
      <c r="AK1402" s="26">
        <v>0.02</v>
      </c>
      <c r="AL1402" s="26">
        <f>ROUND(AJ1402*(AK1402/100),2)</f>
        <v>0</v>
      </c>
      <c r="AM1402" s="3" t="s">
        <v>4341</v>
      </c>
    </row>
    <row r="1403" spans="1:39" x14ac:dyDescent="0.25">
      <c r="A1403" s="23"/>
      <c r="B1403" s="24"/>
      <c r="C1403" s="23"/>
      <c r="D1403" s="23"/>
      <c r="E1403" s="23"/>
      <c r="F1403" s="23"/>
      <c r="G1403" s="24"/>
      <c r="H1403" s="23"/>
      <c r="I1403" s="23"/>
      <c r="J1403" s="23">
        <v>0</v>
      </c>
      <c r="K1403" s="23">
        <v>0</v>
      </c>
      <c r="L1403" s="23">
        <v>6.75</v>
      </c>
      <c r="M1403" s="23" t="s">
        <v>75</v>
      </c>
      <c r="N1403" s="25">
        <f>((J1403*400)+(K1403*100))+L1403</f>
        <v>6.75</v>
      </c>
      <c r="O1403" s="26">
        <v>2100</v>
      </c>
      <c r="P1403" s="26">
        <f>N1403*O1403</f>
        <v>14175</v>
      </c>
      <c r="Q1403" s="23">
        <v>1</v>
      </c>
      <c r="R1403" s="23" t="s">
        <v>4332</v>
      </c>
      <c r="S1403" s="27" t="s">
        <v>4333</v>
      </c>
      <c r="T1403" s="23" t="s">
        <v>4334</v>
      </c>
      <c r="U1403" s="23" t="s">
        <v>4339</v>
      </c>
      <c r="V1403" s="24" t="s">
        <v>4342</v>
      </c>
      <c r="W1403" s="23" t="s">
        <v>79</v>
      </c>
      <c r="X1403" s="23" t="s">
        <v>80</v>
      </c>
      <c r="Y1403" s="23" t="s">
        <v>571</v>
      </c>
      <c r="Z1403" s="23">
        <v>27</v>
      </c>
      <c r="AA1403" s="28">
        <v>100</v>
      </c>
      <c r="AB1403" s="26">
        <v>8200</v>
      </c>
      <c r="AC1403" s="26">
        <f>Z1403*AB1403</f>
        <v>221400</v>
      </c>
      <c r="AD1403" s="28">
        <v>3</v>
      </c>
      <c r="AE1403" s="28">
        <v>9</v>
      </c>
      <c r="AF1403" s="26">
        <f>(AC1403*(100-AE1403))/100</f>
        <v>201474</v>
      </c>
      <c r="AG1403" s="26">
        <f>P1403+AF1403</f>
        <v>215649</v>
      </c>
      <c r="AH1403" s="26">
        <f>(AG1403*AA1403)/100</f>
        <v>215649</v>
      </c>
      <c r="AI1403" s="26">
        <v>50000000</v>
      </c>
      <c r="AJ1403" s="26">
        <f>IF((AI1403-AH1403) &gt; 1,0,IF((AI1403-AH1403)&lt;0,AH1403-AI1403,AI1403-AH1403))</f>
        <v>0</v>
      </c>
      <c r="AK1403" s="26">
        <v>0.01</v>
      </c>
      <c r="AL1403" s="26">
        <f>ROUND(AJ1403*(AK1403/100),2)</f>
        <v>0</v>
      </c>
      <c r="AM1403" s="3" t="s">
        <v>1626</v>
      </c>
    </row>
    <row r="1404" spans="1:39" x14ac:dyDescent="0.25">
      <c r="A1404" s="23"/>
      <c r="B1404" s="24"/>
      <c r="C1404" s="23"/>
      <c r="D1404" s="23"/>
      <c r="E1404" s="23"/>
      <c r="F1404" s="23"/>
      <c r="G1404" s="24"/>
      <c r="H1404" s="23"/>
      <c r="I1404" s="23"/>
      <c r="J1404" s="23"/>
      <c r="K1404" s="23"/>
      <c r="L1404" s="23"/>
      <c r="M1404" s="23"/>
      <c r="N1404" s="25"/>
      <c r="O1404" s="26"/>
      <c r="P1404" s="26"/>
      <c r="Q1404" s="23"/>
      <c r="R1404" s="23"/>
      <c r="S1404" s="27"/>
      <c r="T1404" s="23"/>
      <c r="U1404" s="23"/>
      <c r="V1404" s="24"/>
      <c r="W1404" s="23"/>
      <c r="X1404" s="23"/>
      <c r="Y1404" s="23"/>
      <c r="Z1404" s="23"/>
      <c r="AA1404" s="28"/>
      <c r="AB1404" s="26"/>
      <c r="AC1404" s="26"/>
      <c r="AD1404" s="28"/>
      <c r="AE1404" s="28"/>
      <c r="AF1404" s="26"/>
      <c r="AG1404" s="26" t="s">
        <v>60</v>
      </c>
      <c r="AH1404" s="26">
        <f>SUM(AH1401:AH1403)</f>
        <v>3737370</v>
      </c>
      <c r="AI1404" s="26"/>
      <c r="AJ1404" s="26">
        <f>SUM(AJ1401:AJ1403)</f>
        <v>0</v>
      </c>
      <c r="AK1404" s="26"/>
      <c r="AL1404" s="26">
        <f>SUM(AL1401:AL1403)</f>
        <v>0</v>
      </c>
    </row>
    <row r="1405" spans="1:39" x14ac:dyDescent="0.25">
      <c r="A1405" s="23" t="s">
        <v>4343</v>
      </c>
      <c r="B1405" s="24" t="s">
        <v>4344</v>
      </c>
      <c r="C1405" s="23" t="s">
        <v>4345</v>
      </c>
      <c r="D1405" s="23" t="s">
        <v>4346</v>
      </c>
      <c r="E1405" s="23">
        <v>552</v>
      </c>
      <c r="F1405" s="23" t="s">
        <v>4347</v>
      </c>
      <c r="G1405" s="24" t="s">
        <v>4348</v>
      </c>
      <c r="H1405" s="23" t="s">
        <v>43</v>
      </c>
      <c r="I1405" s="23" t="s">
        <v>4349</v>
      </c>
      <c r="J1405" s="23">
        <v>0</v>
      </c>
      <c r="K1405" s="23">
        <v>1</v>
      </c>
      <c r="L1405" s="23">
        <v>38.25</v>
      </c>
      <c r="M1405" s="23" t="s">
        <v>76</v>
      </c>
      <c r="N1405" s="25">
        <f>((J1405*400)+(K1405*100))+L1405</f>
        <v>138.25</v>
      </c>
      <c r="O1405" s="26">
        <v>5000</v>
      </c>
      <c r="P1405" s="26">
        <f>N1405*O1405</f>
        <v>691250</v>
      </c>
      <c r="Q1405" s="23">
        <v>1</v>
      </c>
      <c r="R1405" s="23" t="s">
        <v>4343</v>
      </c>
      <c r="S1405" s="27" t="s">
        <v>4344</v>
      </c>
      <c r="T1405" s="23" t="s">
        <v>4345</v>
      </c>
      <c r="U1405" s="23" t="s">
        <v>4350</v>
      </c>
      <c r="V1405" s="24" t="s">
        <v>4351</v>
      </c>
      <c r="W1405" s="23" t="s">
        <v>48</v>
      </c>
      <c r="X1405" s="23" t="s">
        <v>49</v>
      </c>
      <c r="Y1405" s="23" t="s">
        <v>318</v>
      </c>
      <c r="Z1405" s="23">
        <v>36</v>
      </c>
      <c r="AA1405" s="28">
        <v>100</v>
      </c>
      <c r="AB1405" s="26">
        <v>8300</v>
      </c>
      <c r="AC1405" s="26">
        <f>Z1405*AB1405</f>
        <v>298800</v>
      </c>
      <c r="AD1405" s="28">
        <v>7</v>
      </c>
      <c r="AE1405" s="28">
        <v>7</v>
      </c>
      <c r="AF1405" s="26">
        <f>(AC1405*(100-AE1405))/100</f>
        <v>277884</v>
      </c>
      <c r="AG1405" s="26">
        <f>P1405+AF1405</f>
        <v>969134</v>
      </c>
      <c r="AH1405" s="26">
        <f>(AG1405*AA1405)/100</f>
        <v>969134</v>
      </c>
      <c r="AI1405" s="26">
        <v>0</v>
      </c>
      <c r="AJ1405" s="26">
        <f>IF((AI1405-AH1405) &gt; 1,0,IF((AI1405-AH1405)&lt;0,AH1405-AI1405,AI1405-AH1405))</f>
        <v>969134</v>
      </c>
      <c r="AK1405" s="26">
        <v>0.02</v>
      </c>
      <c r="AL1405" s="26">
        <f>ROUND(AJ1405*(AK1405/100),2)</f>
        <v>193.83</v>
      </c>
      <c r="AM1405" s="3" t="s">
        <v>319</v>
      </c>
    </row>
    <row r="1406" spans="1:39" x14ac:dyDescent="0.25">
      <c r="A1406" s="23"/>
      <c r="B1406" s="24"/>
      <c r="C1406" s="23"/>
      <c r="D1406" s="23"/>
      <c r="E1406" s="23"/>
      <c r="F1406" s="23"/>
      <c r="G1406" s="24"/>
      <c r="H1406" s="23"/>
      <c r="I1406" s="23"/>
      <c r="J1406" s="23">
        <v>0</v>
      </c>
      <c r="K1406" s="23">
        <v>0</v>
      </c>
      <c r="L1406" s="23">
        <v>8.75</v>
      </c>
      <c r="M1406" s="23" t="s">
        <v>91</v>
      </c>
      <c r="N1406" s="25">
        <f>((J1406*400)+(K1406*100))+L1406</f>
        <v>8.75</v>
      </c>
      <c r="O1406" s="26">
        <v>5000</v>
      </c>
      <c r="P1406" s="26">
        <f>N1406*O1406</f>
        <v>43750</v>
      </c>
      <c r="Q1406" s="23">
        <v>1</v>
      </c>
      <c r="R1406" s="23" t="s">
        <v>4352</v>
      </c>
      <c r="S1406" s="27"/>
      <c r="T1406" s="23" t="s">
        <v>4353</v>
      </c>
      <c r="U1406" s="23" t="s">
        <v>4354</v>
      </c>
      <c r="V1406" s="24" t="s">
        <v>4355</v>
      </c>
      <c r="W1406" s="23" t="s">
        <v>53</v>
      </c>
      <c r="X1406" s="23" t="s">
        <v>49</v>
      </c>
      <c r="Y1406" s="23" t="s">
        <v>54</v>
      </c>
      <c r="Z1406" s="23">
        <v>35</v>
      </c>
      <c r="AA1406" s="28">
        <v>100</v>
      </c>
      <c r="AB1406" s="26">
        <v>2750</v>
      </c>
      <c r="AC1406" s="26">
        <f>Z1406*AB1406</f>
        <v>96250</v>
      </c>
      <c r="AD1406" s="28">
        <v>7</v>
      </c>
      <c r="AE1406" s="28">
        <v>7</v>
      </c>
      <c r="AF1406" s="26">
        <f>(AC1406*(100-AE1406))/100</f>
        <v>89512.5</v>
      </c>
      <c r="AG1406" s="26">
        <f>P1406+AF1406</f>
        <v>133262.5</v>
      </c>
      <c r="AH1406" s="26">
        <f>(AG1406*AA1406)/100</f>
        <v>133262.5</v>
      </c>
      <c r="AI1406" s="26">
        <v>0</v>
      </c>
      <c r="AJ1406" s="26">
        <f>IF((AI1406-AH1406) &gt; 1,0,IF((AI1406-AH1406)&lt;0,AH1406-AI1406,AI1406-AH1406))</f>
        <v>133262.5</v>
      </c>
      <c r="AK1406" s="26">
        <v>0.3</v>
      </c>
      <c r="AL1406" s="26">
        <f>ROUND(AJ1406*(AK1406/100),2)</f>
        <v>399.79</v>
      </c>
      <c r="AM1406" s="3" t="s">
        <v>4356</v>
      </c>
    </row>
    <row r="1407" spans="1:39" x14ac:dyDescent="0.25">
      <c r="A1407" s="23"/>
      <c r="B1407" s="24"/>
      <c r="C1407" s="23"/>
      <c r="D1407" s="23"/>
      <c r="E1407" s="23"/>
      <c r="F1407" s="23"/>
      <c r="G1407" s="24"/>
      <c r="H1407" s="23"/>
      <c r="I1407" s="23"/>
      <c r="J1407" s="23">
        <v>0</v>
      </c>
      <c r="K1407" s="23">
        <v>0</v>
      </c>
      <c r="L1407" s="23">
        <v>3</v>
      </c>
      <c r="M1407" s="23" t="s">
        <v>76</v>
      </c>
      <c r="N1407" s="25">
        <f>((J1407*400)+(K1407*100))+L1407</f>
        <v>3</v>
      </c>
      <c r="O1407" s="26">
        <v>5000</v>
      </c>
      <c r="P1407" s="26">
        <f>N1407*O1407</f>
        <v>15000</v>
      </c>
      <c r="Q1407" s="23">
        <v>1</v>
      </c>
      <c r="R1407" s="23" t="s">
        <v>4343</v>
      </c>
      <c r="S1407" s="27" t="s">
        <v>4344</v>
      </c>
      <c r="T1407" s="23" t="s">
        <v>4345</v>
      </c>
      <c r="U1407" s="23" t="s">
        <v>4350</v>
      </c>
      <c r="V1407" s="24" t="s">
        <v>4357</v>
      </c>
      <c r="W1407" s="23" t="s">
        <v>53</v>
      </c>
      <c r="X1407" s="23" t="s">
        <v>80</v>
      </c>
      <c r="Y1407" s="23" t="s">
        <v>81</v>
      </c>
      <c r="Z1407" s="23">
        <v>12</v>
      </c>
      <c r="AA1407" s="28">
        <v>100</v>
      </c>
      <c r="AB1407" s="26">
        <v>2750</v>
      </c>
      <c r="AC1407" s="26">
        <f>Z1407*AB1407</f>
        <v>33000</v>
      </c>
      <c r="AD1407" s="28">
        <v>3</v>
      </c>
      <c r="AE1407" s="28">
        <v>9</v>
      </c>
      <c r="AF1407" s="26">
        <f>(AC1407*(100-AE1407))/100</f>
        <v>30030</v>
      </c>
      <c r="AG1407" s="26">
        <f>P1407+AF1407</f>
        <v>45030</v>
      </c>
      <c r="AH1407" s="26">
        <f>(AG1407*AA1407)/100</f>
        <v>45030</v>
      </c>
      <c r="AI1407" s="26">
        <v>0</v>
      </c>
      <c r="AJ1407" s="26">
        <f>IF((AI1407-AH1407) &gt; 1,0,IF((AI1407-AH1407)&lt;0,AH1407-AI1407,AI1407-AH1407))</f>
        <v>45030</v>
      </c>
      <c r="AK1407" s="26">
        <v>0.02</v>
      </c>
      <c r="AL1407" s="26">
        <f>ROUND(AJ1407*(AK1407/100),2)</f>
        <v>9.01</v>
      </c>
      <c r="AM1407" s="3" t="s">
        <v>264</v>
      </c>
    </row>
    <row r="1408" spans="1:39" x14ac:dyDescent="0.25">
      <c r="A1408" s="23"/>
      <c r="B1408" s="24"/>
      <c r="C1408" s="23"/>
      <c r="D1408" s="23"/>
      <c r="E1408" s="23"/>
      <c r="F1408" s="23"/>
      <c r="G1408" s="24"/>
      <c r="H1408" s="23"/>
      <c r="I1408" s="23"/>
      <c r="J1408" s="23"/>
      <c r="K1408" s="23"/>
      <c r="L1408" s="23"/>
      <c r="M1408" s="23"/>
      <c r="N1408" s="25"/>
      <c r="O1408" s="26"/>
      <c r="P1408" s="26"/>
      <c r="Q1408" s="23"/>
      <c r="R1408" s="23"/>
      <c r="S1408" s="27"/>
      <c r="T1408" s="23"/>
      <c r="U1408" s="23"/>
      <c r="V1408" s="24"/>
      <c r="W1408" s="23"/>
      <c r="X1408" s="23"/>
      <c r="Y1408" s="23"/>
      <c r="Z1408" s="23"/>
      <c r="AA1408" s="28"/>
      <c r="AB1408" s="26"/>
      <c r="AC1408" s="26"/>
      <c r="AD1408" s="28"/>
      <c r="AE1408" s="28"/>
      <c r="AF1408" s="26"/>
      <c r="AG1408" s="26" t="s">
        <v>60</v>
      </c>
      <c r="AH1408" s="26">
        <f>SUM(AH1405:AH1407)</f>
        <v>1147426.5</v>
      </c>
      <c r="AI1408" s="26"/>
      <c r="AJ1408" s="26">
        <f>SUM(AJ1405:AJ1407)</f>
        <v>1147426.5</v>
      </c>
      <c r="AK1408" s="26"/>
      <c r="AL1408" s="26">
        <f>SUM(AL1405:AL1407)</f>
        <v>602.63</v>
      </c>
    </row>
    <row r="1409" spans="1:39" x14ac:dyDescent="0.25">
      <c r="A1409" s="23" t="s">
        <v>4358</v>
      </c>
      <c r="B1409" s="24" t="s">
        <v>4359</v>
      </c>
      <c r="C1409" s="23" t="s">
        <v>4360</v>
      </c>
      <c r="D1409" s="23" t="s">
        <v>4361</v>
      </c>
      <c r="E1409" s="23">
        <v>553</v>
      </c>
      <c r="F1409" s="23" t="s">
        <v>4362</v>
      </c>
      <c r="G1409" s="24" t="s">
        <v>4363</v>
      </c>
      <c r="H1409" s="23" t="s">
        <v>43</v>
      </c>
      <c r="I1409" s="23" t="s">
        <v>4364</v>
      </c>
      <c r="J1409" s="23">
        <v>0</v>
      </c>
      <c r="K1409" s="23">
        <v>0</v>
      </c>
      <c r="L1409" s="23">
        <v>33</v>
      </c>
      <c r="M1409" s="23" t="s">
        <v>255</v>
      </c>
      <c r="N1409" s="25">
        <f>((J1409*400)+(K1409*100))+L1409</f>
        <v>33</v>
      </c>
      <c r="O1409" s="26">
        <v>5000</v>
      </c>
      <c r="P1409" s="26">
        <f>N1409*O1409</f>
        <v>165000</v>
      </c>
      <c r="Q1409" s="23">
        <v>1</v>
      </c>
      <c r="R1409" s="23" t="s">
        <v>4365</v>
      </c>
      <c r="S1409" s="27" t="s">
        <v>4366</v>
      </c>
      <c r="T1409" s="23" t="s">
        <v>4367</v>
      </c>
      <c r="U1409" s="23" t="s">
        <v>4368</v>
      </c>
      <c r="V1409" s="24" t="s">
        <v>4369</v>
      </c>
      <c r="W1409" s="23" t="s">
        <v>324</v>
      </c>
      <c r="X1409" s="23" t="s">
        <v>49</v>
      </c>
      <c r="Y1409" s="23" t="s">
        <v>261</v>
      </c>
      <c r="Z1409" s="23">
        <v>65</v>
      </c>
      <c r="AA1409" s="28">
        <v>100</v>
      </c>
      <c r="AB1409" s="26">
        <v>7750</v>
      </c>
      <c r="AC1409" s="26">
        <f>Z1409*AB1409</f>
        <v>503750</v>
      </c>
      <c r="AD1409" s="28">
        <v>16</v>
      </c>
      <c r="AE1409" s="28">
        <v>22</v>
      </c>
      <c r="AF1409" s="26">
        <f>(AC1409*(100-AE1409))/100</f>
        <v>392925</v>
      </c>
      <c r="AG1409" s="26">
        <f>P1409+AF1409</f>
        <v>557925</v>
      </c>
      <c r="AH1409" s="26">
        <f>(AG1409*AA1409)/100</f>
        <v>557925</v>
      </c>
      <c r="AI1409" s="26">
        <f>IF(AF1409&lt;=10000000,AF1409,10000000)</f>
        <v>392925</v>
      </c>
      <c r="AJ1409" s="26">
        <f>IF((AI1409-AH1409) &gt; 1,0,IF((AI1409-AH1409)&lt;0,AH1409-AI1409,AI1409-AH1409))</f>
        <v>165000</v>
      </c>
      <c r="AK1409" s="26">
        <v>0.02</v>
      </c>
      <c r="AL1409" s="26">
        <f>ROUND(AJ1409*(AK1409/100),2)</f>
        <v>33</v>
      </c>
      <c r="AM1409" s="3" t="s">
        <v>51</v>
      </c>
    </row>
    <row r="1410" spans="1:39" x14ac:dyDescent="0.25">
      <c r="A1410" s="23"/>
      <c r="B1410" s="24"/>
      <c r="C1410" s="23"/>
      <c r="D1410" s="23"/>
      <c r="E1410" s="23"/>
      <c r="F1410" s="23"/>
      <c r="G1410" s="24"/>
      <c r="H1410" s="23"/>
      <c r="I1410" s="23"/>
      <c r="J1410" s="23"/>
      <c r="K1410" s="23"/>
      <c r="L1410" s="23"/>
      <c r="M1410" s="23"/>
      <c r="N1410" s="25"/>
      <c r="O1410" s="26"/>
      <c r="P1410" s="26"/>
      <c r="Q1410" s="23"/>
      <c r="R1410" s="23"/>
      <c r="S1410" s="27"/>
      <c r="T1410" s="23"/>
      <c r="U1410" s="23"/>
      <c r="V1410" s="24"/>
      <c r="W1410" s="23"/>
      <c r="X1410" s="23"/>
      <c r="Y1410" s="23"/>
      <c r="Z1410" s="23"/>
      <c r="AA1410" s="28"/>
      <c r="AB1410" s="26"/>
      <c r="AC1410" s="26"/>
      <c r="AD1410" s="28"/>
      <c r="AE1410" s="28"/>
      <c r="AF1410" s="26"/>
      <c r="AG1410" s="26" t="s">
        <v>60</v>
      </c>
      <c r="AH1410" s="26">
        <f>AH1409</f>
        <v>557925</v>
      </c>
      <c r="AI1410" s="26"/>
      <c r="AJ1410" s="26">
        <f>AJ1409</f>
        <v>165000</v>
      </c>
      <c r="AK1410" s="26"/>
      <c r="AL1410" s="26">
        <f>AL1409</f>
        <v>33</v>
      </c>
    </row>
    <row r="1411" spans="1:39" x14ac:dyDescent="0.25">
      <c r="A1411" s="23" t="s">
        <v>4370</v>
      </c>
      <c r="B1411" s="24" t="s">
        <v>4371</v>
      </c>
      <c r="C1411" s="23" t="s">
        <v>4372</v>
      </c>
      <c r="D1411" s="23" t="s">
        <v>4373</v>
      </c>
      <c r="E1411" s="23">
        <v>554</v>
      </c>
      <c r="F1411" s="23" t="s">
        <v>4374</v>
      </c>
      <c r="G1411" s="24" t="s">
        <v>4375</v>
      </c>
      <c r="H1411" s="23" t="s">
        <v>43</v>
      </c>
      <c r="I1411" s="23" t="s">
        <v>4376</v>
      </c>
      <c r="J1411" s="23">
        <v>1</v>
      </c>
      <c r="K1411" s="23">
        <v>0</v>
      </c>
      <c r="L1411" s="23">
        <v>47</v>
      </c>
      <c r="M1411" s="23" t="s">
        <v>75</v>
      </c>
      <c r="N1411" s="25">
        <f>((J1411*400)+(K1411*100))+L1411</f>
        <v>447</v>
      </c>
      <c r="O1411" s="26">
        <v>2250</v>
      </c>
      <c r="P1411" s="26">
        <f>N1411*O1411</f>
        <v>1005750</v>
      </c>
      <c r="Q1411" s="23"/>
      <c r="R1411" s="23"/>
      <c r="S1411" s="27"/>
      <c r="T1411" s="23"/>
      <c r="U1411" s="23"/>
      <c r="V1411" s="24"/>
      <c r="W1411" s="23"/>
      <c r="X1411" s="23"/>
      <c r="Y1411" s="23"/>
      <c r="Z1411" s="23"/>
      <c r="AA1411" s="28"/>
      <c r="AB1411" s="26"/>
      <c r="AC1411" s="26"/>
      <c r="AD1411" s="28"/>
      <c r="AE1411" s="28"/>
      <c r="AF1411" s="26"/>
      <c r="AG1411" s="26">
        <f>AF1411+P1411</f>
        <v>1005750</v>
      </c>
      <c r="AH1411" s="26">
        <f>AG1411</f>
        <v>1005750</v>
      </c>
      <c r="AI1411" s="26">
        <v>50000000</v>
      </c>
      <c r="AJ1411" s="26">
        <f>IF((AI1411-AH1411) &gt; 1,0,IF((AI1411-AH1411)&lt;0,AH1411-AI1411,AI1411-AH1411))</f>
        <v>0</v>
      </c>
      <c r="AK1411" s="26">
        <v>0.01</v>
      </c>
      <c r="AL1411" s="26">
        <f>AJ1411*(AK1411/100)</f>
        <v>0</v>
      </c>
    </row>
    <row r="1412" spans="1:39" x14ac:dyDescent="0.25">
      <c r="A1412" s="23"/>
      <c r="B1412" s="24"/>
      <c r="C1412" s="23"/>
      <c r="D1412" s="23"/>
      <c r="E1412" s="23">
        <v>555</v>
      </c>
      <c r="F1412" s="23" t="s">
        <v>4377</v>
      </c>
      <c r="G1412" s="24" t="s">
        <v>4378</v>
      </c>
      <c r="H1412" s="23" t="s">
        <v>43</v>
      </c>
      <c r="I1412" s="23" t="s">
        <v>4379</v>
      </c>
      <c r="J1412" s="23">
        <v>2</v>
      </c>
      <c r="K1412" s="23">
        <v>0</v>
      </c>
      <c r="L1412" s="23">
        <v>55</v>
      </c>
      <c r="M1412" s="23" t="s">
        <v>75</v>
      </c>
      <c r="N1412" s="25">
        <f>((J1412*400)+(K1412*100))+L1412</f>
        <v>855</v>
      </c>
      <c r="O1412" s="26">
        <v>3000</v>
      </c>
      <c r="P1412" s="26">
        <f>N1412*O1412</f>
        <v>2565000</v>
      </c>
      <c r="Q1412" s="23"/>
      <c r="R1412" s="23"/>
      <c r="S1412" s="27"/>
      <c r="T1412" s="23"/>
      <c r="U1412" s="23"/>
      <c r="V1412" s="24"/>
      <c r="W1412" s="23"/>
      <c r="X1412" s="23"/>
      <c r="Y1412" s="23"/>
      <c r="Z1412" s="23"/>
      <c r="AA1412" s="28"/>
      <c r="AB1412" s="26"/>
      <c r="AC1412" s="26"/>
      <c r="AD1412" s="28"/>
      <c r="AE1412" s="28"/>
      <c r="AF1412" s="26"/>
      <c r="AG1412" s="26">
        <f>AF1412+P1412</f>
        <v>2565000</v>
      </c>
      <c r="AH1412" s="26">
        <f>AG1412</f>
        <v>2565000</v>
      </c>
      <c r="AI1412" s="26">
        <v>50000000</v>
      </c>
      <c r="AJ1412" s="26">
        <f>IF((AI1412-AH1412) &gt; 1,0,IF((AI1412-AH1412)&lt;0,AH1412-AI1412,AI1412-AH1412))</f>
        <v>0</v>
      </c>
      <c r="AK1412" s="26">
        <v>0.01</v>
      </c>
      <c r="AL1412" s="26">
        <f>AJ1412*(AK1412/100)</f>
        <v>0</v>
      </c>
    </row>
    <row r="1413" spans="1:39" x14ac:dyDescent="0.25">
      <c r="A1413" s="23"/>
      <c r="B1413" s="24"/>
      <c r="C1413" s="23"/>
      <c r="D1413" s="23"/>
      <c r="E1413" s="23"/>
      <c r="F1413" s="23"/>
      <c r="G1413" s="24"/>
      <c r="H1413" s="23"/>
      <c r="I1413" s="23"/>
      <c r="J1413" s="23"/>
      <c r="K1413" s="23"/>
      <c r="L1413" s="23"/>
      <c r="M1413" s="23"/>
      <c r="N1413" s="25"/>
      <c r="O1413" s="26"/>
      <c r="P1413" s="26"/>
      <c r="Q1413" s="23"/>
      <c r="R1413" s="23"/>
      <c r="S1413" s="27"/>
      <c r="T1413" s="23"/>
      <c r="U1413" s="23"/>
      <c r="V1413" s="24"/>
      <c r="W1413" s="23"/>
      <c r="X1413" s="23"/>
      <c r="Y1413" s="23"/>
      <c r="Z1413" s="23"/>
      <c r="AA1413" s="28"/>
      <c r="AB1413" s="26"/>
      <c r="AC1413" s="26"/>
      <c r="AD1413" s="28"/>
      <c r="AE1413" s="28"/>
      <c r="AF1413" s="26"/>
      <c r="AG1413" s="26" t="s">
        <v>60</v>
      </c>
      <c r="AH1413" s="26">
        <f>SUM(AH1411:AH1412)</f>
        <v>3570750</v>
      </c>
      <c r="AI1413" s="26"/>
      <c r="AJ1413" s="26">
        <f>SUM(AJ1411:AJ1412)</f>
        <v>0</v>
      </c>
      <c r="AK1413" s="26"/>
      <c r="AL1413" s="26">
        <f>SUM(AL1411:AL1412)</f>
        <v>0</v>
      </c>
    </row>
    <row r="1414" spans="1:39" x14ac:dyDescent="0.25">
      <c r="A1414" s="23" t="s">
        <v>4380</v>
      </c>
      <c r="B1414" s="24" t="s">
        <v>4381</v>
      </c>
      <c r="C1414" s="23" t="s">
        <v>4382</v>
      </c>
      <c r="D1414" s="23" t="s">
        <v>4383</v>
      </c>
      <c r="E1414" s="23">
        <v>556</v>
      </c>
      <c r="F1414" s="23" t="s">
        <v>4384</v>
      </c>
      <c r="G1414" s="24" t="s">
        <v>4385</v>
      </c>
      <c r="H1414" s="23" t="s">
        <v>43</v>
      </c>
      <c r="I1414" s="23" t="s">
        <v>4386</v>
      </c>
      <c r="J1414" s="23">
        <v>0</v>
      </c>
      <c r="K1414" s="23">
        <v>2</v>
      </c>
      <c r="L1414" s="23">
        <v>65.27</v>
      </c>
      <c r="M1414" s="23" t="s">
        <v>59</v>
      </c>
      <c r="N1414" s="25">
        <f>((J1414*400)+(K1414*100))+L1414</f>
        <v>265.27</v>
      </c>
      <c r="O1414" s="26">
        <v>3950</v>
      </c>
      <c r="P1414" s="26">
        <f>N1414*O1414</f>
        <v>1047816.4999999999</v>
      </c>
      <c r="Q1414" s="23">
        <v>1</v>
      </c>
      <c r="R1414" s="23" t="s">
        <v>4387</v>
      </c>
      <c r="S1414" s="27" t="s">
        <v>4388</v>
      </c>
      <c r="T1414" s="23" t="s">
        <v>4389</v>
      </c>
      <c r="U1414" s="23" t="s">
        <v>4390</v>
      </c>
      <c r="V1414" s="24" t="s">
        <v>4391</v>
      </c>
      <c r="W1414" s="23" t="s">
        <v>48</v>
      </c>
      <c r="X1414" s="23" t="s">
        <v>49</v>
      </c>
      <c r="Y1414" s="23" t="s">
        <v>50</v>
      </c>
      <c r="Z1414" s="23">
        <v>228</v>
      </c>
      <c r="AA1414" s="28">
        <v>100</v>
      </c>
      <c r="AB1414" s="26">
        <v>8300</v>
      </c>
      <c r="AC1414" s="26">
        <f>Z1414*AB1414</f>
        <v>1892400</v>
      </c>
      <c r="AD1414" s="28">
        <v>12</v>
      </c>
      <c r="AE1414" s="28">
        <v>14</v>
      </c>
      <c r="AF1414" s="26">
        <f>(AC1414*(100-AE1414))/100</f>
        <v>1627464</v>
      </c>
      <c r="AG1414" s="26">
        <f>P1414+AF1414</f>
        <v>2675280.5</v>
      </c>
      <c r="AH1414" s="26">
        <f>(AG1414*AA1414)/100</f>
        <v>2675280.5</v>
      </c>
      <c r="AI1414" s="26">
        <v>10000000</v>
      </c>
      <c r="AJ1414" s="26">
        <f>IF((AI1414-AH1414) &gt; 1,0,IF((AI1414-AH1414)&lt;0,AH1414-AI1414,AI1414-AH1414))</f>
        <v>0</v>
      </c>
      <c r="AK1414" s="26">
        <v>0.02</v>
      </c>
      <c r="AL1414" s="26">
        <f>ROUND(AJ1414*(AK1414/100),2)</f>
        <v>0</v>
      </c>
      <c r="AM1414" s="3" t="s">
        <v>51</v>
      </c>
    </row>
    <row r="1415" spans="1:39" x14ac:dyDescent="0.25">
      <c r="A1415" s="23"/>
      <c r="B1415" s="24"/>
      <c r="C1415" s="23"/>
      <c r="D1415" s="23"/>
      <c r="E1415" s="23"/>
      <c r="F1415" s="23"/>
      <c r="G1415" s="24"/>
      <c r="H1415" s="23"/>
      <c r="I1415" s="23"/>
      <c r="J1415" s="23">
        <v>0</v>
      </c>
      <c r="K1415" s="23">
        <v>1</v>
      </c>
      <c r="L1415" s="23">
        <v>39.479999999999997</v>
      </c>
      <c r="M1415" s="23" t="s">
        <v>59</v>
      </c>
      <c r="N1415" s="25">
        <f>((J1415*400)+(K1415*100))+L1415</f>
        <v>139.47999999999999</v>
      </c>
      <c r="O1415" s="26">
        <v>3950</v>
      </c>
      <c r="P1415" s="26">
        <f>N1415*O1415</f>
        <v>550946</v>
      </c>
      <c r="Q1415" s="23">
        <v>1</v>
      </c>
      <c r="R1415" s="23" t="s">
        <v>4380</v>
      </c>
      <c r="S1415" s="27" t="s">
        <v>4381</v>
      </c>
      <c r="T1415" s="23" t="s">
        <v>4382</v>
      </c>
      <c r="U1415" s="23" t="s">
        <v>4390</v>
      </c>
      <c r="V1415" s="24" t="s">
        <v>4392</v>
      </c>
      <c r="W1415" s="23" t="s">
        <v>48</v>
      </c>
      <c r="X1415" s="23" t="s">
        <v>49</v>
      </c>
      <c r="Y1415" s="23" t="s">
        <v>50</v>
      </c>
      <c r="Z1415" s="23">
        <v>72</v>
      </c>
      <c r="AA1415" s="28">
        <v>100</v>
      </c>
      <c r="AB1415" s="26">
        <v>8300</v>
      </c>
      <c r="AC1415" s="26">
        <f>Z1415*AB1415</f>
        <v>597600</v>
      </c>
      <c r="AD1415" s="28">
        <v>12</v>
      </c>
      <c r="AE1415" s="28">
        <v>14</v>
      </c>
      <c r="AF1415" s="26">
        <f>(AC1415*(100-AE1415))/100</f>
        <v>513936</v>
      </c>
      <c r="AG1415" s="26">
        <f>P1415+AF1415</f>
        <v>1064882</v>
      </c>
      <c r="AH1415" s="26">
        <f>(AG1415*AA1415)/100</f>
        <v>1064882</v>
      </c>
      <c r="AI1415" s="26">
        <v>50000000</v>
      </c>
      <c r="AJ1415" s="26">
        <f>IF((AI1415-AH1415) &gt; 1,0,IF((AI1415-AH1415)&lt;0,AH1415-AI1415,AI1415-AH1415))</f>
        <v>0</v>
      </c>
      <c r="AK1415" s="26">
        <v>0.02</v>
      </c>
      <c r="AL1415" s="26">
        <f>ROUND(AJ1415*(AK1415/100),2)</f>
        <v>0</v>
      </c>
      <c r="AM1415" s="3" t="s">
        <v>51</v>
      </c>
    </row>
    <row r="1416" spans="1:39" x14ac:dyDescent="0.25">
      <c r="A1416" s="23"/>
      <c r="B1416" s="24"/>
      <c r="C1416" s="23"/>
      <c r="D1416" s="23"/>
      <c r="E1416" s="23"/>
      <c r="F1416" s="23"/>
      <c r="G1416" s="24"/>
      <c r="H1416" s="23"/>
      <c r="I1416" s="23"/>
      <c r="J1416" s="23">
        <v>0</v>
      </c>
      <c r="K1416" s="23">
        <v>0</v>
      </c>
      <c r="L1416" s="23">
        <v>4</v>
      </c>
      <c r="M1416" s="23" t="s">
        <v>59</v>
      </c>
      <c r="N1416" s="25">
        <f>((J1416*400)+(K1416*100))+L1416</f>
        <v>4</v>
      </c>
      <c r="O1416" s="26">
        <v>3950</v>
      </c>
      <c r="P1416" s="26">
        <f>N1416*O1416</f>
        <v>15800</v>
      </c>
      <c r="Q1416" s="23">
        <v>1</v>
      </c>
      <c r="R1416" s="23" t="s">
        <v>4380</v>
      </c>
      <c r="S1416" s="27" t="s">
        <v>4381</v>
      </c>
      <c r="T1416" s="23" t="s">
        <v>4382</v>
      </c>
      <c r="U1416" s="23" t="s">
        <v>4390</v>
      </c>
      <c r="V1416" s="24" t="s">
        <v>4393</v>
      </c>
      <c r="W1416" s="23" t="s">
        <v>53</v>
      </c>
      <c r="X1416" s="23" t="s">
        <v>49</v>
      </c>
      <c r="Y1416" s="23" t="s">
        <v>50</v>
      </c>
      <c r="Z1416" s="23">
        <v>16</v>
      </c>
      <c r="AA1416" s="28">
        <v>100</v>
      </c>
      <c r="AB1416" s="26">
        <v>2750</v>
      </c>
      <c r="AC1416" s="26">
        <f>Z1416*AB1416</f>
        <v>44000</v>
      </c>
      <c r="AD1416" s="28">
        <v>12</v>
      </c>
      <c r="AE1416" s="28">
        <v>14</v>
      </c>
      <c r="AF1416" s="26">
        <f>(AC1416*(100-AE1416))/100</f>
        <v>37840</v>
      </c>
      <c r="AG1416" s="26">
        <f>P1416+AF1416</f>
        <v>53640</v>
      </c>
      <c r="AH1416" s="26">
        <f>(AG1416*AA1416)/100</f>
        <v>53640</v>
      </c>
      <c r="AI1416" s="26">
        <v>50000000</v>
      </c>
      <c r="AJ1416" s="26">
        <f>IF((AI1416-AH1416) &gt; 1,0,IF((AI1416-AH1416)&lt;0,AH1416-AI1416,AI1416-AH1416))</f>
        <v>0</v>
      </c>
      <c r="AK1416" s="26">
        <v>0.02</v>
      </c>
      <c r="AL1416" s="26">
        <f>ROUND(AJ1416*(AK1416/100),2)</f>
        <v>0</v>
      </c>
      <c r="AM1416" s="3" t="s">
        <v>264</v>
      </c>
    </row>
    <row r="1417" spans="1:39" x14ac:dyDescent="0.25">
      <c r="A1417" s="23"/>
      <c r="B1417" s="24"/>
      <c r="C1417" s="23"/>
      <c r="D1417" s="23"/>
      <c r="E1417" s="23"/>
      <c r="F1417" s="23"/>
      <c r="G1417" s="24"/>
      <c r="H1417" s="23"/>
      <c r="I1417" s="23"/>
      <c r="J1417" s="23">
        <v>0</v>
      </c>
      <c r="K1417" s="23">
        <v>0</v>
      </c>
      <c r="L1417" s="23">
        <v>7.5</v>
      </c>
      <c r="M1417" s="23" t="s">
        <v>59</v>
      </c>
      <c r="N1417" s="25">
        <f>((J1417*400)+(K1417*100))+L1417</f>
        <v>7.5</v>
      </c>
      <c r="O1417" s="26">
        <v>3950</v>
      </c>
      <c r="P1417" s="26">
        <f>N1417*O1417</f>
        <v>29625</v>
      </c>
      <c r="Q1417" s="23">
        <v>1</v>
      </c>
      <c r="R1417" s="23" t="s">
        <v>4380</v>
      </c>
      <c r="S1417" s="27" t="s">
        <v>4381</v>
      </c>
      <c r="T1417" s="23" t="s">
        <v>4382</v>
      </c>
      <c r="U1417" s="23" t="s">
        <v>4390</v>
      </c>
      <c r="V1417" s="24" t="s">
        <v>4394</v>
      </c>
      <c r="W1417" s="23" t="s">
        <v>48</v>
      </c>
      <c r="X1417" s="23" t="s">
        <v>49</v>
      </c>
      <c r="Y1417" s="23" t="s">
        <v>50</v>
      </c>
      <c r="Z1417" s="23">
        <v>30</v>
      </c>
      <c r="AA1417" s="28">
        <v>100</v>
      </c>
      <c r="AB1417" s="26">
        <v>8300</v>
      </c>
      <c r="AC1417" s="26">
        <f>Z1417*AB1417</f>
        <v>249000</v>
      </c>
      <c r="AD1417" s="28">
        <v>12</v>
      </c>
      <c r="AE1417" s="28">
        <v>14</v>
      </c>
      <c r="AF1417" s="26">
        <f>(AC1417*(100-AE1417))/100</f>
        <v>214140</v>
      </c>
      <c r="AG1417" s="26">
        <f>P1417+AF1417</f>
        <v>243765</v>
      </c>
      <c r="AH1417" s="26">
        <f>(AG1417*AA1417)/100</f>
        <v>243765</v>
      </c>
      <c r="AI1417" s="26">
        <v>50000000</v>
      </c>
      <c r="AJ1417" s="26">
        <f>IF((AI1417-AH1417) &gt; 1,0,IF((AI1417-AH1417)&lt;0,AH1417-AI1417,AI1417-AH1417))</f>
        <v>0</v>
      </c>
      <c r="AK1417" s="26">
        <v>0.02</v>
      </c>
      <c r="AL1417" s="26">
        <f>ROUND(AJ1417*(AK1417/100),2)</f>
        <v>0</v>
      </c>
      <c r="AM1417" s="3" t="s">
        <v>159</v>
      </c>
    </row>
    <row r="1418" spans="1:39" x14ac:dyDescent="0.25">
      <c r="A1418" s="23"/>
      <c r="B1418" s="24"/>
      <c r="C1418" s="23"/>
      <c r="D1418" s="23"/>
      <c r="E1418" s="23"/>
      <c r="F1418" s="23"/>
      <c r="G1418" s="24"/>
      <c r="H1418" s="23"/>
      <c r="I1418" s="23"/>
      <c r="J1418" s="23">
        <v>0</v>
      </c>
      <c r="K1418" s="23">
        <v>0</v>
      </c>
      <c r="L1418" s="23">
        <v>3.75</v>
      </c>
      <c r="M1418" s="23" t="s">
        <v>59</v>
      </c>
      <c r="N1418" s="25">
        <f>((J1418*400)+(K1418*100))+L1418</f>
        <v>3.75</v>
      </c>
      <c r="O1418" s="26">
        <v>3950</v>
      </c>
      <c r="P1418" s="26">
        <f>N1418*O1418</f>
        <v>14812.5</v>
      </c>
      <c r="Q1418" s="23">
        <v>1</v>
      </c>
      <c r="R1418" s="23" t="s">
        <v>4380</v>
      </c>
      <c r="S1418" s="27" t="s">
        <v>4381</v>
      </c>
      <c r="T1418" s="23" t="s">
        <v>4382</v>
      </c>
      <c r="U1418" s="23" t="s">
        <v>4390</v>
      </c>
      <c r="V1418" s="24" t="s">
        <v>4395</v>
      </c>
      <c r="W1418" s="23" t="s">
        <v>158</v>
      </c>
      <c r="X1418" s="23" t="s">
        <v>49</v>
      </c>
      <c r="Y1418" s="23" t="s">
        <v>50</v>
      </c>
      <c r="Z1418" s="23">
        <v>15</v>
      </c>
      <c r="AA1418" s="28">
        <v>100</v>
      </c>
      <c r="AB1418" s="26">
        <v>5600</v>
      </c>
      <c r="AC1418" s="26">
        <f>Z1418*AB1418</f>
        <v>84000</v>
      </c>
      <c r="AD1418" s="28">
        <v>16</v>
      </c>
      <c r="AE1418" s="28">
        <v>22</v>
      </c>
      <c r="AF1418" s="26">
        <f>(AC1418*(100-AE1418))/100</f>
        <v>65520</v>
      </c>
      <c r="AG1418" s="26">
        <f>P1418+AF1418</f>
        <v>80332.5</v>
      </c>
      <c r="AH1418" s="26">
        <f>(AG1418*AA1418)/100</f>
        <v>80332.5</v>
      </c>
      <c r="AI1418" s="26">
        <v>50000000</v>
      </c>
      <c r="AJ1418" s="26">
        <f>IF((AI1418-AH1418) &gt; 1,0,IF((AI1418-AH1418)&lt;0,AH1418-AI1418,AI1418-AH1418))</f>
        <v>0</v>
      </c>
      <c r="AK1418" s="26">
        <v>0.02</v>
      </c>
      <c r="AL1418" s="26">
        <f>ROUND(AJ1418*(AK1418/100),2)</f>
        <v>0</v>
      </c>
      <c r="AM1418" s="3" t="s">
        <v>159</v>
      </c>
    </row>
    <row r="1419" spans="1:39" x14ac:dyDescent="0.25">
      <c r="A1419" s="23"/>
      <c r="B1419" s="24"/>
      <c r="C1419" s="23"/>
      <c r="D1419" s="23"/>
      <c r="E1419" s="23"/>
      <c r="F1419" s="23"/>
      <c r="G1419" s="24"/>
      <c r="H1419" s="23"/>
      <c r="I1419" s="23"/>
      <c r="J1419" s="23"/>
      <c r="K1419" s="23"/>
      <c r="L1419" s="23"/>
      <c r="M1419" s="23"/>
      <c r="N1419" s="25"/>
      <c r="O1419" s="26"/>
      <c r="P1419" s="26"/>
      <c r="Q1419" s="23"/>
      <c r="R1419" s="23"/>
      <c r="S1419" s="27"/>
      <c r="T1419" s="23"/>
      <c r="U1419" s="23"/>
      <c r="V1419" s="24"/>
      <c r="W1419" s="23"/>
      <c r="X1419" s="23"/>
      <c r="Y1419" s="23"/>
      <c r="Z1419" s="23"/>
      <c r="AA1419" s="28"/>
      <c r="AB1419" s="26"/>
      <c r="AC1419" s="26"/>
      <c r="AD1419" s="28"/>
      <c r="AE1419" s="28"/>
      <c r="AF1419" s="26"/>
      <c r="AG1419" s="26" t="s">
        <v>60</v>
      </c>
      <c r="AH1419" s="26">
        <f>SUM(AH1414:AH1418)</f>
        <v>4117900</v>
      </c>
      <c r="AI1419" s="26"/>
      <c r="AJ1419" s="26">
        <f>SUM(AJ1414:AJ1418)</f>
        <v>0</v>
      </c>
      <c r="AK1419" s="26"/>
      <c r="AL1419" s="26">
        <f>SUM(AL1414:AL1418)</f>
        <v>0</v>
      </c>
    </row>
    <row r="1420" spans="1:39" x14ac:dyDescent="0.25">
      <c r="A1420" s="23" t="s">
        <v>4396</v>
      </c>
      <c r="B1420" s="24" t="s">
        <v>4397</v>
      </c>
      <c r="C1420" s="23" t="s">
        <v>4398</v>
      </c>
      <c r="D1420" s="23" t="s">
        <v>4399</v>
      </c>
      <c r="E1420" s="23">
        <v>557</v>
      </c>
      <c r="F1420" s="23" t="s">
        <v>4400</v>
      </c>
      <c r="G1420" s="24" t="s">
        <v>4401</v>
      </c>
      <c r="H1420" s="23" t="s">
        <v>43</v>
      </c>
      <c r="I1420" s="23" t="s">
        <v>4402</v>
      </c>
      <c r="J1420" s="23">
        <v>0</v>
      </c>
      <c r="K1420" s="23">
        <v>2</v>
      </c>
      <c r="L1420" s="23">
        <v>3</v>
      </c>
      <c r="M1420" s="23" t="s">
        <v>75</v>
      </c>
      <c r="N1420" s="25">
        <f>((J1420*400)+(K1420*100))+L1420</f>
        <v>203</v>
      </c>
      <c r="O1420" s="26">
        <v>2500</v>
      </c>
      <c r="P1420" s="26">
        <f>N1420*O1420</f>
        <v>507500</v>
      </c>
      <c r="Q1420" s="23">
        <v>1</v>
      </c>
      <c r="R1420" s="23" t="s">
        <v>3649</v>
      </c>
      <c r="S1420" s="27" t="s">
        <v>3650</v>
      </c>
      <c r="T1420" s="23" t="s">
        <v>3651</v>
      </c>
      <c r="U1420" s="23" t="s">
        <v>3652</v>
      </c>
      <c r="V1420" s="24" t="s">
        <v>4403</v>
      </c>
      <c r="W1420" s="23" t="s">
        <v>158</v>
      </c>
      <c r="X1420" s="23" t="s">
        <v>80</v>
      </c>
      <c r="Y1420" s="23" t="s">
        <v>571</v>
      </c>
      <c r="Z1420" s="23">
        <v>18</v>
      </c>
      <c r="AA1420" s="28">
        <v>100</v>
      </c>
      <c r="AB1420" s="26">
        <v>5600</v>
      </c>
      <c r="AC1420" s="26">
        <f>Z1420*AB1420</f>
        <v>100800</v>
      </c>
      <c r="AD1420" s="28">
        <v>5</v>
      </c>
      <c r="AE1420" s="28">
        <v>15</v>
      </c>
      <c r="AF1420" s="26">
        <f>(AC1420*(100-AE1420))/100</f>
        <v>85680</v>
      </c>
      <c r="AG1420" s="26">
        <f>P1420+AF1420</f>
        <v>593180</v>
      </c>
      <c r="AH1420" s="26">
        <f>(AG1420*AA1420)/100</f>
        <v>593180</v>
      </c>
      <c r="AI1420" s="26">
        <v>50000000</v>
      </c>
      <c r="AJ1420" s="26">
        <f>IF((AI1420-AH1420) &gt; 1,0,IF((AI1420-AH1420)&lt;0,AH1420-AI1420,AI1420-AH1420))</f>
        <v>0</v>
      </c>
      <c r="AK1420" s="26">
        <v>0.01</v>
      </c>
      <c r="AL1420" s="26">
        <f>ROUND(AJ1420*(AK1420/100),2)</f>
        <v>0</v>
      </c>
      <c r="AM1420" s="3" t="s">
        <v>159</v>
      </c>
    </row>
    <row r="1421" spans="1:39" x14ac:dyDescent="0.25">
      <c r="A1421" s="23"/>
      <c r="B1421" s="24"/>
      <c r="C1421" s="23"/>
      <c r="D1421" s="23"/>
      <c r="E1421" s="23"/>
      <c r="F1421" s="23"/>
      <c r="G1421" s="24"/>
      <c r="H1421" s="23"/>
      <c r="I1421" s="23"/>
      <c r="J1421" s="23"/>
      <c r="K1421" s="23"/>
      <c r="L1421" s="23"/>
      <c r="M1421" s="23"/>
      <c r="N1421" s="25"/>
      <c r="O1421" s="26"/>
      <c r="P1421" s="26"/>
      <c r="Q1421" s="23"/>
      <c r="R1421" s="23"/>
      <c r="S1421" s="27"/>
      <c r="T1421" s="23"/>
      <c r="U1421" s="23"/>
      <c r="V1421" s="24"/>
      <c r="W1421" s="23"/>
      <c r="X1421" s="23"/>
      <c r="Y1421" s="23"/>
      <c r="Z1421" s="23"/>
      <c r="AA1421" s="28"/>
      <c r="AB1421" s="26"/>
      <c r="AC1421" s="26"/>
      <c r="AD1421" s="28"/>
      <c r="AE1421" s="28"/>
      <c r="AF1421" s="26"/>
      <c r="AG1421" s="26" t="s">
        <v>60</v>
      </c>
      <c r="AH1421" s="26">
        <f>AH1420</f>
        <v>593180</v>
      </c>
      <c r="AI1421" s="26"/>
      <c r="AJ1421" s="26">
        <f>AJ1420</f>
        <v>0</v>
      </c>
      <c r="AK1421" s="26"/>
      <c r="AL1421" s="26">
        <f>AL1420</f>
        <v>0</v>
      </c>
    </row>
    <row r="1422" spans="1:39" x14ac:dyDescent="0.25">
      <c r="A1422" s="23" t="s">
        <v>4404</v>
      </c>
      <c r="B1422" s="24" t="s">
        <v>4405</v>
      </c>
      <c r="C1422" s="23" t="s">
        <v>4406</v>
      </c>
      <c r="D1422" s="23" t="s">
        <v>4407</v>
      </c>
      <c r="E1422" s="23">
        <v>558</v>
      </c>
      <c r="F1422" s="23" t="s">
        <v>4408</v>
      </c>
      <c r="G1422" s="24" t="s">
        <v>4409</v>
      </c>
      <c r="H1422" s="23" t="s">
        <v>43</v>
      </c>
      <c r="I1422" s="23" t="s">
        <v>4410</v>
      </c>
      <c r="J1422" s="23">
        <v>0</v>
      </c>
      <c r="K1422" s="23">
        <v>1</v>
      </c>
      <c r="L1422" s="23">
        <v>23.25</v>
      </c>
      <c r="M1422" s="23" t="s">
        <v>59</v>
      </c>
      <c r="N1422" s="25">
        <f>((J1422*400)+(K1422*100))+L1422</f>
        <v>123.25</v>
      </c>
      <c r="O1422" s="26">
        <v>10000</v>
      </c>
      <c r="P1422" s="26">
        <f>N1422*O1422</f>
        <v>1232500</v>
      </c>
      <c r="Q1422" s="23">
        <v>1</v>
      </c>
      <c r="R1422" s="23" t="s">
        <v>4411</v>
      </c>
      <c r="S1422" s="27" t="s">
        <v>4412</v>
      </c>
      <c r="T1422" s="23" t="s">
        <v>4413</v>
      </c>
      <c r="U1422" s="23" t="s">
        <v>4414</v>
      </c>
      <c r="V1422" s="24" t="s">
        <v>4415</v>
      </c>
      <c r="W1422" s="23" t="s">
        <v>48</v>
      </c>
      <c r="X1422" s="23" t="s">
        <v>49</v>
      </c>
      <c r="Y1422" s="23" t="s">
        <v>50</v>
      </c>
      <c r="Z1422" s="23">
        <v>180</v>
      </c>
      <c r="AA1422" s="28">
        <v>100</v>
      </c>
      <c r="AB1422" s="26">
        <v>8300</v>
      </c>
      <c r="AC1422" s="26">
        <f>Z1422*AB1422</f>
        <v>1494000</v>
      </c>
      <c r="AD1422" s="28">
        <v>22</v>
      </c>
      <c r="AE1422" s="28">
        <v>34</v>
      </c>
      <c r="AF1422" s="26">
        <f>(AC1422*(100-AE1422))/100</f>
        <v>986040</v>
      </c>
      <c r="AG1422" s="26">
        <f>P1422+AF1422</f>
        <v>2218540</v>
      </c>
      <c r="AH1422" s="26">
        <f>(AG1422*AA1422)/100</f>
        <v>2218540</v>
      </c>
      <c r="AI1422" s="26">
        <v>10000000</v>
      </c>
      <c r="AJ1422" s="26">
        <f>IF((AI1422-AH1422) &gt; 1,0,IF((AI1422-AH1422)&lt;0,AH1422-AI1422,AI1422-AH1422))</f>
        <v>0</v>
      </c>
      <c r="AK1422" s="26">
        <v>0.02</v>
      </c>
      <c r="AL1422" s="26">
        <f>ROUND(AJ1422*(AK1422/100),2)</f>
        <v>0</v>
      </c>
      <c r="AM1422" s="3" t="s">
        <v>51</v>
      </c>
    </row>
    <row r="1423" spans="1:39" x14ac:dyDescent="0.25">
      <c r="A1423" s="23"/>
      <c r="B1423" s="24"/>
      <c r="C1423" s="23"/>
      <c r="D1423" s="23"/>
      <c r="E1423" s="23"/>
      <c r="F1423" s="23"/>
      <c r="G1423" s="24"/>
      <c r="H1423" s="23"/>
      <c r="I1423" s="23"/>
      <c r="J1423" s="23">
        <v>0</v>
      </c>
      <c r="K1423" s="23">
        <v>0</v>
      </c>
      <c r="L1423" s="23">
        <v>15.75</v>
      </c>
      <c r="M1423" s="23" t="s">
        <v>59</v>
      </c>
      <c r="N1423" s="25">
        <f>((J1423*400)+(K1423*100))+L1423</f>
        <v>15.75</v>
      </c>
      <c r="O1423" s="26">
        <v>10000</v>
      </c>
      <c r="P1423" s="26">
        <f>N1423*O1423</f>
        <v>157500</v>
      </c>
      <c r="Q1423" s="23">
        <v>1</v>
      </c>
      <c r="R1423" s="23" t="s">
        <v>4416</v>
      </c>
      <c r="S1423" s="27" t="s">
        <v>4417</v>
      </c>
      <c r="T1423" s="23" t="s">
        <v>4418</v>
      </c>
      <c r="U1423" s="23" t="s">
        <v>4419</v>
      </c>
      <c r="V1423" s="24" t="s">
        <v>4420</v>
      </c>
      <c r="W1423" s="23" t="s">
        <v>48</v>
      </c>
      <c r="X1423" s="23" t="s">
        <v>49</v>
      </c>
      <c r="Y1423" s="23" t="s">
        <v>50</v>
      </c>
      <c r="Z1423" s="23">
        <v>63</v>
      </c>
      <c r="AA1423" s="28">
        <v>100</v>
      </c>
      <c r="AB1423" s="26">
        <v>8300</v>
      </c>
      <c r="AC1423" s="26">
        <f>Z1423*AB1423</f>
        <v>522900</v>
      </c>
      <c r="AD1423" s="28">
        <v>9</v>
      </c>
      <c r="AE1423" s="28">
        <v>9</v>
      </c>
      <c r="AF1423" s="26">
        <f>(AC1423*(100-AE1423))/100</f>
        <v>475839</v>
      </c>
      <c r="AG1423" s="26">
        <f>P1423+AF1423</f>
        <v>633339</v>
      </c>
      <c r="AH1423" s="26">
        <f>(AG1423*AA1423)/100</f>
        <v>633339</v>
      </c>
      <c r="AI1423" s="26">
        <v>10000000</v>
      </c>
      <c r="AJ1423" s="26">
        <f>IF((AI1423-AH1423) &gt; 1,0,IF((AI1423-AH1423)&lt;0,AH1423-AI1423,AI1423-AH1423))</f>
        <v>0</v>
      </c>
      <c r="AK1423" s="26">
        <v>0.02</v>
      </c>
      <c r="AL1423" s="26">
        <f>ROUND(AJ1423*(AK1423/100),2)</f>
        <v>0</v>
      </c>
      <c r="AM1423" s="3" t="s">
        <v>51</v>
      </c>
    </row>
    <row r="1424" spans="1:39" x14ac:dyDescent="0.25">
      <c r="A1424" s="23"/>
      <c r="B1424" s="24"/>
      <c r="C1424" s="23"/>
      <c r="D1424" s="23"/>
      <c r="E1424" s="23"/>
      <c r="F1424" s="23"/>
      <c r="G1424" s="24"/>
      <c r="H1424" s="23"/>
      <c r="I1424" s="23"/>
      <c r="J1424" s="23"/>
      <c r="K1424" s="23"/>
      <c r="L1424" s="23"/>
      <c r="M1424" s="23"/>
      <c r="N1424" s="25"/>
      <c r="O1424" s="26"/>
      <c r="P1424" s="26"/>
      <c r="Q1424" s="23"/>
      <c r="R1424" s="23"/>
      <c r="S1424" s="27"/>
      <c r="T1424" s="23"/>
      <c r="U1424" s="23"/>
      <c r="V1424" s="24"/>
      <c r="W1424" s="23"/>
      <c r="X1424" s="23"/>
      <c r="Y1424" s="23"/>
      <c r="Z1424" s="23"/>
      <c r="AA1424" s="28"/>
      <c r="AB1424" s="26"/>
      <c r="AC1424" s="26"/>
      <c r="AD1424" s="28"/>
      <c r="AE1424" s="28"/>
      <c r="AF1424" s="26"/>
      <c r="AG1424" s="26" t="s">
        <v>60</v>
      </c>
      <c r="AH1424" s="26">
        <f>SUM(AH1422:AH1423)</f>
        <v>2851879</v>
      </c>
      <c r="AI1424" s="26"/>
      <c r="AJ1424" s="26">
        <f>SUM(AJ1422:AJ1423)</f>
        <v>0</v>
      </c>
      <c r="AK1424" s="26"/>
      <c r="AL1424" s="26">
        <f>SUM(AL1422:AL1423)</f>
        <v>0</v>
      </c>
    </row>
    <row r="1425" spans="1:39" x14ac:dyDescent="0.25">
      <c r="A1425" s="23" t="s">
        <v>4421</v>
      </c>
      <c r="B1425" s="24"/>
      <c r="C1425" s="23" t="s">
        <v>4422</v>
      </c>
      <c r="D1425" s="23" t="s">
        <v>4423</v>
      </c>
      <c r="E1425" s="23">
        <v>559</v>
      </c>
      <c r="F1425" s="23" t="s">
        <v>4424</v>
      </c>
      <c r="G1425" s="24" t="s">
        <v>4425</v>
      </c>
      <c r="H1425" s="23" t="s">
        <v>43</v>
      </c>
      <c r="I1425" s="23" t="s">
        <v>4426</v>
      </c>
      <c r="J1425" s="23">
        <v>1</v>
      </c>
      <c r="K1425" s="23">
        <v>3</v>
      </c>
      <c r="L1425" s="23">
        <v>45</v>
      </c>
      <c r="M1425" s="23" t="s">
        <v>75</v>
      </c>
      <c r="N1425" s="25">
        <f>((J1425*400)+(K1425*100))+L1425</f>
        <v>745</v>
      </c>
      <c r="O1425" s="26">
        <v>3400</v>
      </c>
      <c r="P1425" s="26">
        <f>N1425*O1425</f>
        <v>2533000</v>
      </c>
      <c r="Q1425" s="23"/>
      <c r="R1425" s="23"/>
      <c r="S1425" s="27"/>
      <c r="T1425" s="23"/>
      <c r="U1425" s="23"/>
      <c r="V1425" s="24"/>
      <c r="W1425" s="23"/>
      <c r="X1425" s="23"/>
      <c r="Y1425" s="23"/>
      <c r="Z1425" s="23"/>
      <c r="AA1425" s="28"/>
      <c r="AB1425" s="26"/>
      <c r="AC1425" s="26"/>
      <c r="AD1425" s="28"/>
      <c r="AE1425" s="28"/>
      <c r="AF1425" s="26"/>
      <c r="AG1425" s="26">
        <f>AF1425+P1425</f>
        <v>2533000</v>
      </c>
      <c r="AH1425" s="26">
        <f>AG1425</f>
        <v>2533000</v>
      </c>
      <c r="AI1425" s="26">
        <v>50000000</v>
      </c>
      <c r="AJ1425" s="26">
        <f>IF((AI1425-AH1425) &gt; 1,0,IF((AI1425-AH1425)&lt;0,AH1425-AI1425,AI1425-AH1425))</f>
        <v>0</v>
      </c>
      <c r="AK1425" s="26">
        <v>0.01</v>
      </c>
      <c r="AL1425" s="26">
        <f>AJ1425*(AK1425/100)</f>
        <v>0</v>
      </c>
    </row>
    <row r="1426" spans="1:39" x14ac:dyDescent="0.25">
      <c r="A1426" s="23"/>
      <c r="B1426" s="24"/>
      <c r="C1426" s="23"/>
      <c r="D1426" s="23"/>
      <c r="E1426" s="23"/>
      <c r="F1426" s="23"/>
      <c r="G1426" s="24"/>
      <c r="H1426" s="23"/>
      <c r="I1426" s="23"/>
      <c r="J1426" s="23">
        <v>0</v>
      </c>
      <c r="K1426" s="23">
        <v>1</v>
      </c>
      <c r="L1426" s="23">
        <v>20</v>
      </c>
      <c r="M1426" s="23" t="s">
        <v>59</v>
      </c>
      <c r="N1426" s="25">
        <f>((J1426*400)+(K1426*100))+L1426</f>
        <v>120</v>
      </c>
      <c r="O1426" s="26">
        <v>3400</v>
      </c>
      <c r="P1426" s="26">
        <f>N1426*O1426</f>
        <v>408000</v>
      </c>
      <c r="Q1426" s="23">
        <v>1</v>
      </c>
      <c r="R1426" s="23" t="s">
        <v>4427</v>
      </c>
      <c r="S1426" s="27" t="s">
        <v>4428</v>
      </c>
      <c r="T1426" s="23" t="s">
        <v>4429</v>
      </c>
      <c r="U1426" s="23" t="s">
        <v>4430</v>
      </c>
      <c r="V1426" s="24" t="s">
        <v>4431</v>
      </c>
      <c r="W1426" s="23" t="s">
        <v>142</v>
      </c>
      <c r="X1426" s="23" t="s">
        <v>143</v>
      </c>
      <c r="Y1426" s="23" t="s">
        <v>50</v>
      </c>
      <c r="Z1426" s="23">
        <v>675</v>
      </c>
      <c r="AA1426" s="28">
        <v>100</v>
      </c>
      <c r="AB1426" s="26">
        <v>7950</v>
      </c>
      <c r="AC1426" s="26">
        <f>Z1426*AB1426</f>
        <v>5366250</v>
      </c>
      <c r="AD1426" s="28">
        <v>32</v>
      </c>
      <c r="AE1426" s="28">
        <v>85</v>
      </c>
      <c r="AF1426" s="26">
        <f>(AC1426*(100-AE1426))/100</f>
        <v>804937.5</v>
      </c>
      <c r="AG1426" s="26">
        <f>P1426+AF1426</f>
        <v>1212937.5</v>
      </c>
      <c r="AH1426" s="26">
        <f>(AG1426*AA1426)/100</f>
        <v>1212937.5</v>
      </c>
      <c r="AI1426" s="26">
        <v>10000000</v>
      </c>
      <c r="AJ1426" s="26">
        <f>IF((AI1426-AH1426) &gt; 1,0,IF((AI1426-AH1426)&lt;0,AH1426-AI1426,AI1426-AH1426))</f>
        <v>0</v>
      </c>
      <c r="AK1426" s="26">
        <v>0.02</v>
      </c>
      <c r="AL1426" s="26">
        <f>ROUND(AJ1426*(AK1426/100),2)</f>
        <v>0</v>
      </c>
      <c r="AM1426" s="3" t="s">
        <v>110</v>
      </c>
    </row>
    <row r="1427" spans="1:39" x14ac:dyDescent="0.25">
      <c r="A1427" s="23"/>
      <c r="B1427" s="24"/>
      <c r="C1427" s="23"/>
      <c r="D1427" s="23"/>
      <c r="E1427" s="23"/>
      <c r="F1427" s="23"/>
      <c r="G1427" s="24"/>
      <c r="H1427" s="23"/>
      <c r="I1427" s="23"/>
      <c r="J1427" s="23">
        <v>0</v>
      </c>
      <c r="K1427" s="23">
        <v>0</v>
      </c>
      <c r="L1427" s="23">
        <v>21</v>
      </c>
      <c r="M1427" s="23" t="s">
        <v>59</v>
      </c>
      <c r="N1427" s="25">
        <f>((J1427*400)+(K1427*100))+L1427</f>
        <v>21</v>
      </c>
      <c r="O1427" s="26">
        <v>3400</v>
      </c>
      <c r="P1427" s="26">
        <f>N1427*O1427</f>
        <v>71400</v>
      </c>
      <c r="Q1427" s="23">
        <v>1</v>
      </c>
      <c r="R1427" s="23" t="s">
        <v>4427</v>
      </c>
      <c r="S1427" s="27" t="s">
        <v>4428</v>
      </c>
      <c r="T1427" s="23" t="s">
        <v>4429</v>
      </c>
      <c r="U1427" s="23" t="s">
        <v>4430</v>
      </c>
      <c r="V1427" s="24" t="s">
        <v>4432</v>
      </c>
      <c r="W1427" s="23" t="s">
        <v>53</v>
      </c>
      <c r="X1427" s="23" t="s">
        <v>49</v>
      </c>
      <c r="Y1427" s="23" t="s">
        <v>50</v>
      </c>
      <c r="Z1427" s="23">
        <v>84</v>
      </c>
      <c r="AA1427" s="28">
        <v>100</v>
      </c>
      <c r="AB1427" s="26">
        <v>2750</v>
      </c>
      <c r="AC1427" s="26">
        <f>Z1427*AB1427</f>
        <v>231000</v>
      </c>
      <c r="AD1427" s="28">
        <v>32</v>
      </c>
      <c r="AE1427" s="28">
        <v>54</v>
      </c>
      <c r="AF1427" s="26">
        <f>(AC1427*(100-AE1427))/100</f>
        <v>106260</v>
      </c>
      <c r="AG1427" s="26">
        <f>P1427+AF1427</f>
        <v>177660</v>
      </c>
      <c r="AH1427" s="26">
        <f>(AG1427*AA1427)/100</f>
        <v>177660</v>
      </c>
      <c r="AI1427" s="26">
        <v>10000000</v>
      </c>
      <c r="AJ1427" s="26">
        <f>IF((AI1427-AH1427) &gt; 1,0,IF((AI1427-AH1427)&lt;0,AH1427-AI1427,AI1427-AH1427))</f>
        <v>0</v>
      </c>
      <c r="AK1427" s="26">
        <v>0.02</v>
      </c>
      <c r="AL1427" s="26">
        <f>ROUND(AJ1427*(AK1427/100),2)</f>
        <v>0</v>
      </c>
      <c r="AM1427" s="3" t="s">
        <v>83</v>
      </c>
    </row>
    <row r="1428" spans="1:39" x14ac:dyDescent="0.25">
      <c r="A1428" s="23"/>
      <c r="B1428" s="24"/>
      <c r="C1428" s="23"/>
      <c r="D1428" s="23"/>
      <c r="E1428" s="23"/>
      <c r="F1428" s="23"/>
      <c r="G1428" s="24"/>
      <c r="H1428" s="23"/>
      <c r="I1428" s="23"/>
      <c r="J1428" s="23"/>
      <c r="K1428" s="23"/>
      <c r="L1428" s="23"/>
      <c r="M1428" s="23"/>
      <c r="N1428" s="25"/>
      <c r="O1428" s="26"/>
      <c r="P1428" s="26"/>
      <c r="Q1428" s="23"/>
      <c r="R1428" s="23"/>
      <c r="S1428" s="27"/>
      <c r="T1428" s="23"/>
      <c r="U1428" s="23"/>
      <c r="V1428" s="24"/>
      <c r="W1428" s="23"/>
      <c r="X1428" s="23"/>
      <c r="Y1428" s="23"/>
      <c r="Z1428" s="23"/>
      <c r="AA1428" s="28"/>
      <c r="AB1428" s="26"/>
      <c r="AC1428" s="26"/>
      <c r="AD1428" s="28"/>
      <c r="AE1428" s="28"/>
      <c r="AF1428" s="26"/>
      <c r="AG1428" s="26" t="s">
        <v>60</v>
      </c>
      <c r="AH1428" s="26">
        <f>SUM(AH1425:AH1427)</f>
        <v>3923597.5</v>
      </c>
      <c r="AI1428" s="26"/>
      <c r="AJ1428" s="26">
        <f>SUM(AJ1425:AJ1427)</f>
        <v>0</v>
      </c>
      <c r="AK1428" s="26"/>
      <c r="AL1428" s="26">
        <f>SUM(AL1425:AL1427)</f>
        <v>0</v>
      </c>
    </row>
    <row r="1429" spans="1:39" x14ac:dyDescent="0.25">
      <c r="A1429" s="23" t="s">
        <v>3333</v>
      </c>
      <c r="B1429" s="24" t="s">
        <v>3334</v>
      </c>
      <c r="C1429" s="23" t="s">
        <v>3335</v>
      </c>
      <c r="D1429" s="23" t="s">
        <v>1128</v>
      </c>
      <c r="E1429" s="23">
        <v>560</v>
      </c>
      <c r="F1429" s="23" t="s">
        <v>4433</v>
      </c>
      <c r="G1429" s="24" t="s">
        <v>4434</v>
      </c>
      <c r="H1429" s="23" t="s">
        <v>91</v>
      </c>
      <c r="I1429" s="23"/>
      <c r="J1429" s="23">
        <v>0</v>
      </c>
      <c r="K1429" s="23">
        <v>0</v>
      </c>
      <c r="L1429" s="23">
        <v>81.75</v>
      </c>
      <c r="M1429" s="23" t="s">
        <v>255</v>
      </c>
      <c r="N1429" s="25">
        <f>((J1429*400)+(K1429*100))+L1429</f>
        <v>81.75</v>
      </c>
      <c r="O1429" s="26">
        <v>0</v>
      </c>
      <c r="P1429" s="26">
        <f>N1429*O1429</f>
        <v>0</v>
      </c>
      <c r="Q1429" s="23">
        <v>1</v>
      </c>
      <c r="R1429" s="23" t="s">
        <v>3333</v>
      </c>
      <c r="S1429" s="27" t="s">
        <v>3334</v>
      </c>
      <c r="T1429" s="23" t="s">
        <v>3335</v>
      </c>
      <c r="U1429" s="23" t="s">
        <v>3336</v>
      </c>
      <c r="V1429" s="24" t="s">
        <v>4435</v>
      </c>
      <c r="W1429" s="23" t="s">
        <v>79</v>
      </c>
      <c r="X1429" s="23" t="s">
        <v>80</v>
      </c>
      <c r="Y1429" s="23" t="s">
        <v>261</v>
      </c>
      <c r="Z1429" s="23">
        <v>327</v>
      </c>
      <c r="AA1429" s="28">
        <v>100</v>
      </c>
      <c r="AB1429" s="26">
        <v>8200</v>
      </c>
      <c r="AC1429" s="26">
        <f>Z1429*AB1429</f>
        <v>2681400</v>
      </c>
      <c r="AD1429" s="28">
        <v>82</v>
      </c>
      <c r="AE1429" s="28">
        <v>93</v>
      </c>
      <c r="AF1429" s="26">
        <f>(AC1429*(100-AE1429))/100</f>
        <v>187698</v>
      </c>
      <c r="AG1429" s="26">
        <f>P1429+AF1429</f>
        <v>187698</v>
      </c>
      <c r="AH1429" s="26">
        <f>(AG1429*AA1429)/100</f>
        <v>187698</v>
      </c>
      <c r="AI1429" s="26">
        <f>IF(AF1429&lt;=10000000,AF1429,10000000)</f>
        <v>187698</v>
      </c>
      <c r="AJ1429" s="26">
        <f>IF((AI1429-AH1429) &gt; 1,0,IF((AI1429-AH1429)&lt;0,AH1429-AI1429,AI1429-AH1429))</f>
        <v>0</v>
      </c>
      <c r="AK1429" s="26">
        <v>0.02</v>
      </c>
      <c r="AL1429" s="26">
        <f>ROUND(AJ1429*(AK1429/100),2)</f>
        <v>0</v>
      </c>
      <c r="AM1429" s="3" t="s">
        <v>51</v>
      </c>
    </row>
    <row r="1430" spans="1:39" x14ac:dyDescent="0.25">
      <c r="A1430" s="23"/>
      <c r="B1430" s="24"/>
      <c r="C1430" s="23"/>
      <c r="D1430" s="23"/>
      <c r="E1430" s="23"/>
      <c r="F1430" s="23"/>
      <c r="G1430" s="24"/>
      <c r="H1430" s="23"/>
      <c r="I1430" s="23"/>
      <c r="J1430" s="23">
        <v>0</v>
      </c>
      <c r="K1430" s="23">
        <v>0</v>
      </c>
      <c r="L1430" s="23">
        <v>10</v>
      </c>
      <c r="M1430" s="23" t="s">
        <v>255</v>
      </c>
      <c r="N1430" s="25">
        <f>((J1430*400)+(K1430*100))+L1430</f>
        <v>10</v>
      </c>
      <c r="O1430" s="26">
        <v>0</v>
      </c>
      <c r="P1430" s="26">
        <f>N1430*O1430</f>
        <v>0</v>
      </c>
      <c r="Q1430" s="23">
        <v>1</v>
      </c>
      <c r="R1430" s="23" t="s">
        <v>3333</v>
      </c>
      <c r="S1430" s="27" t="s">
        <v>3334</v>
      </c>
      <c r="T1430" s="23" t="s">
        <v>3335</v>
      </c>
      <c r="U1430" s="23" t="s">
        <v>3336</v>
      </c>
      <c r="V1430" s="24" t="s">
        <v>4436</v>
      </c>
      <c r="W1430" s="23" t="s">
        <v>53</v>
      </c>
      <c r="X1430" s="23" t="s">
        <v>80</v>
      </c>
      <c r="Y1430" s="23" t="s">
        <v>261</v>
      </c>
      <c r="Z1430" s="23">
        <v>40</v>
      </c>
      <c r="AA1430" s="28">
        <v>100</v>
      </c>
      <c r="AB1430" s="26">
        <v>2750</v>
      </c>
      <c r="AC1430" s="26">
        <f>Z1430*AB1430</f>
        <v>110000</v>
      </c>
      <c r="AD1430" s="28">
        <v>82</v>
      </c>
      <c r="AE1430" s="28">
        <v>93</v>
      </c>
      <c r="AF1430" s="26">
        <f>(AC1430*(100-AE1430))/100</f>
        <v>7700</v>
      </c>
      <c r="AG1430" s="26">
        <f>P1430+AF1430</f>
        <v>7700</v>
      </c>
      <c r="AH1430" s="26">
        <f>(AG1430*AA1430)/100</f>
        <v>7700</v>
      </c>
      <c r="AI1430" s="26">
        <f>IF(AF1430&lt;=10000000,AF1430,10000000)</f>
        <v>7700</v>
      </c>
      <c r="AJ1430" s="26">
        <f>IF((AI1430-AH1430) &gt; 1,0,IF((AI1430-AH1430)&lt;0,AH1430-AI1430,AI1430-AH1430))</f>
        <v>0</v>
      </c>
      <c r="AK1430" s="26">
        <v>0.02</v>
      </c>
      <c r="AL1430" s="26">
        <f>ROUND(AJ1430*(AK1430/100),2)</f>
        <v>0</v>
      </c>
      <c r="AM1430" s="3" t="s">
        <v>368</v>
      </c>
    </row>
    <row r="1431" spans="1:39" x14ac:dyDescent="0.25">
      <c r="A1431" s="23"/>
      <c r="B1431" s="24"/>
      <c r="C1431" s="23"/>
      <c r="D1431" s="23"/>
      <c r="E1431" s="23">
        <v>561</v>
      </c>
      <c r="F1431" s="23" t="s">
        <v>4437</v>
      </c>
      <c r="G1431" s="24" t="s">
        <v>4438</v>
      </c>
      <c r="H1431" s="23" t="s">
        <v>43</v>
      </c>
      <c r="I1431" s="23" t="s">
        <v>4439</v>
      </c>
      <c r="J1431" s="23">
        <v>5</v>
      </c>
      <c r="K1431" s="23">
        <v>0</v>
      </c>
      <c r="L1431" s="23">
        <v>0</v>
      </c>
      <c r="M1431" s="23" t="s">
        <v>75</v>
      </c>
      <c r="N1431" s="25">
        <f>((J1431*400)+(K1431*100))+L1431</f>
        <v>2000</v>
      </c>
      <c r="O1431" s="26">
        <v>1000</v>
      </c>
      <c r="P1431" s="26">
        <f>N1431*O1431</f>
        <v>2000000</v>
      </c>
      <c r="Q1431" s="23"/>
      <c r="R1431" s="23"/>
      <c r="S1431" s="27"/>
      <c r="T1431" s="23"/>
      <c r="U1431" s="23"/>
      <c r="V1431" s="24"/>
      <c r="W1431" s="23"/>
      <c r="X1431" s="23"/>
      <c r="Y1431" s="23"/>
      <c r="Z1431" s="23"/>
      <c r="AA1431" s="28"/>
      <c r="AB1431" s="26"/>
      <c r="AC1431" s="26"/>
      <c r="AD1431" s="28"/>
      <c r="AE1431" s="28"/>
      <c r="AF1431" s="26"/>
      <c r="AG1431" s="26">
        <f>AF1431+P1431</f>
        <v>2000000</v>
      </c>
      <c r="AH1431" s="26">
        <f>AG1431</f>
        <v>2000000</v>
      </c>
      <c r="AI1431" s="26">
        <v>50000000</v>
      </c>
      <c r="AJ1431" s="26">
        <f>IF((AI1431-AH1431) &gt; 1,0,IF((AI1431-AH1431)&lt;0,AH1431-AI1431,AI1431-AH1431))</f>
        <v>0</v>
      </c>
      <c r="AK1431" s="26">
        <v>0.01</v>
      </c>
      <c r="AL1431" s="26">
        <f>AJ1431*(AK1431/100)</f>
        <v>0</v>
      </c>
    </row>
    <row r="1432" spans="1:39" x14ac:dyDescent="0.25">
      <c r="A1432" s="23"/>
      <c r="B1432" s="24"/>
      <c r="C1432" s="23"/>
      <c r="D1432" s="23"/>
      <c r="E1432" s="23"/>
      <c r="F1432" s="23"/>
      <c r="G1432" s="24"/>
      <c r="H1432" s="23"/>
      <c r="I1432" s="23"/>
      <c r="J1432" s="23"/>
      <c r="K1432" s="23"/>
      <c r="L1432" s="23"/>
      <c r="M1432" s="23"/>
      <c r="N1432" s="25"/>
      <c r="O1432" s="26"/>
      <c r="P1432" s="26"/>
      <c r="Q1432" s="23"/>
      <c r="R1432" s="23"/>
      <c r="S1432" s="27"/>
      <c r="T1432" s="23"/>
      <c r="U1432" s="23"/>
      <c r="V1432" s="24"/>
      <c r="W1432" s="23"/>
      <c r="X1432" s="23"/>
      <c r="Y1432" s="23"/>
      <c r="Z1432" s="23"/>
      <c r="AA1432" s="28"/>
      <c r="AB1432" s="26"/>
      <c r="AC1432" s="26"/>
      <c r="AD1432" s="28"/>
      <c r="AE1432" s="28"/>
      <c r="AF1432" s="26"/>
      <c r="AG1432" s="26" t="s">
        <v>60</v>
      </c>
      <c r="AH1432" s="26">
        <f>SUM(AH1429:AH1431)</f>
        <v>2195398</v>
      </c>
      <c r="AI1432" s="26"/>
      <c r="AJ1432" s="26">
        <f>SUM(AJ1429:AJ1431)</f>
        <v>0</v>
      </c>
      <c r="AK1432" s="26"/>
      <c r="AL1432" s="26">
        <f>SUM(AL1429:AL1431)</f>
        <v>0</v>
      </c>
    </row>
    <row r="1433" spans="1:39" x14ac:dyDescent="0.25">
      <c r="A1433" s="23" t="s">
        <v>4427</v>
      </c>
      <c r="B1433" s="24" t="s">
        <v>4428</v>
      </c>
      <c r="C1433" s="23" t="s">
        <v>4429</v>
      </c>
      <c r="D1433" s="23" t="s">
        <v>4440</v>
      </c>
      <c r="E1433" s="23">
        <v>562</v>
      </c>
      <c r="F1433" s="23" t="s">
        <v>4441</v>
      </c>
      <c r="G1433" s="24" t="s">
        <v>4442</v>
      </c>
      <c r="H1433" s="23" t="s">
        <v>43</v>
      </c>
      <c r="I1433" s="23"/>
      <c r="J1433" s="23">
        <v>2</v>
      </c>
      <c r="K1433" s="23">
        <v>0</v>
      </c>
      <c r="L1433" s="23">
        <v>69.5</v>
      </c>
      <c r="M1433" s="23" t="s">
        <v>75</v>
      </c>
      <c r="N1433" s="25">
        <f>((J1433*400)+(K1433*100))+L1433</f>
        <v>869.5</v>
      </c>
      <c r="O1433" s="26">
        <v>4000</v>
      </c>
      <c r="P1433" s="26">
        <f>N1433*O1433</f>
        <v>3478000</v>
      </c>
      <c r="Q1433" s="23"/>
      <c r="R1433" s="23"/>
      <c r="S1433" s="27"/>
      <c r="T1433" s="23"/>
      <c r="U1433" s="23"/>
      <c r="V1433" s="24"/>
      <c r="W1433" s="23"/>
      <c r="X1433" s="23"/>
      <c r="Y1433" s="23"/>
      <c r="Z1433" s="23"/>
      <c r="AA1433" s="28"/>
      <c r="AB1433" s="26"/>
      <c r="AC1433" s="26"/>
      <c r="AD1433" s="28"/>
      <c r="AE1433" s="28"/>
      <c r="AF1433" s="26"/>
      <c r="AG1433" s="26">
        <f>AF1433+P1433</f>
        <v>3478000</v>
      </c>
      <c r="AH1433" s="26">
        <f>AG1433</f>
        <v>3478000</v>
      </c>
      <c r="AI1433" s="26">
        <v>50000000</v>
      </c>
      <c r="AJ1433" s="26">
        <f>IF((AI1433-AH1433) &gt; 1,0,IF((AI1433-AH1433)&lt;0,AH1433-AI1433,AI1433-AH1433))</f>
        <v>0</v>
      </c>
      <c r="AK1433" s="26">
        <v>0.01</v>
      </c>
      <c r="AL1433" s="26">
        <f>AJ1433*(AK1433/100)</f>
        <v>0</v>
      </c>
    </row>
    <row r="1434" spans="1:39" x14ac:dyDescent="0.25">
      <c r="A1434" s="23"/>
      <c r="B1434" s="24"/>
      <c r="C1434" s="23"/>
      <c r="D1434" s="23"/>
      <c r="E1434" s="23"/>
      <c r="F1434" s="23"/>
      <c r="G1434" s="24"/>
      <c r="H1434" s="23"/>
      <c r="I1434" s="23"/>
      <c r="J1434" s="23"/>
      <c r="K1434" s="23"/>
      <c r="L1434" s="23"/>
      <c r="M1434" s="23"/>
      <c r="N1434" s="25"/>
      <c r="O1434" s="26"/>
      <c r="P1434" s="26"/>
      <c r="Q1434" s="23"/>
      <c r="R1434" s="23"/>
      <c r="S1434" s="27"/>
      <c r="T1434" s="23"/>
      <c r="U1434" s="23"/>
      <c r="V1434" s="24"/>
      <c r="W1434" s="23"/>
      <c r="X1434" s="23"/>
      <c r="Y1434" s="23"/>
      <c r="Z1434" s="23"/>
      <c r="AA1434" s="28"/>
      <c r="AB1434" s="26"/>
      <c r="AC1434" s="26"/>
      <c r="AD1434" s="28"/>
      <c r="AE1434" s="28"/>
      <c r="AF1434" s="26"/>
      <c r="AG1434" s="26" t="s">
        <v>60</v>
      </c>
      <c r="AH1434" s="26">
        <f>AH1433</f>
        <v>3478000</v>
      </c>
      <c r="AI1434" s="26"/>
      <c r="AJ1434" s="26">
        <f>AJ1433</f>
        <v>0</v>
      </c>
      <c r="AK1434" s="26"/>
      <c r="AL1434" s="26">
        <f>AL1433</f>
        <v>0</v>
      </c>
    </row>
    <row r="1435" spans="1:39" x14ac:dyDescent="0.25">
      <c r="A1435" s="23" t="s">
        <v>4443</v>
      </c>
      <c r="B1435" s="24" t="s">
        <v>4444</v>
      </c>
      <c r="C1435" s="23" t="s">
        <v>4445</v>
      </c>
      <c r="D1435" s="23" t="s">
        <v>4446</v>
      </c>
      <c r="E1435" s="23">
        <v>563</v>
      </c>
      <c r="F1435" s="23" t="s">
        <v>4447</v>
      </c>
      <c r="G1435" s="24" t="s">
        <v>4448</v>
      </c>
      <c r="H1435" s="23" t="s">
        <v>43</v>
      </c>
      <c r="I1435" s="23" t="s">
        <v>4449</v>
      </c>
      <c r="J1435" s="23">
        <v>0</v>
      </c>
      <c r="K1435" s="23">
        <v>1</v>
      </c>
      <c r="L1435" s="23">
        <v>84.7</v>
      </c>
      <c r="M1435" s="23" t="s">
        <v>76</v>
      </c>
      <c r="N1435" s="25">
        <f>((J1435*400)+(K1435*100))+L1435</f>
        <v>184.7</v>
      </c>
      <c r="O1435" s="26">
        <v>1500</v>
      </c>
      <c r="P1435" s="26">
        <f>N1435*O1435</f>
        <v>277050</v>
      </c>
      <c r="Q1435" s="23">
        <v>1</v>
      </c>
      <c r="R1435" s="23" t="s">
        <v>4443</v>
      </c>
      <c r="S1435" s="27" t="s">
        <v>4444</v>
      </c>
      <c r="T1435" s="23" t="s">
        <v>4445</v>
      </c>
      <c r="U1435" s="23" t="s">
        <v>4177</v>
      </c>
      <c r="V1435" s="24" t="s">
        <v>4450</v>
      </c>
      <c r="W1435" s="23" t="s">
        <v>142</v>
      </c>
      <c r="X1435" s="23" t="s">
        <v>143</v>
      </c>
      <c r="Y1435" s="23" t="s">
        <v>81</v>
      </c>
      <c r="Z1435" s="23">
        <v>135</v>
      </c>
      <c r="AA1435" s="28">
        <v>100</v>
      </c>
      <c r="AB1435" s="26">
        <v>7950</v>
      </c>
      <c r="AC1435" s="26">
        <f>Z1435*AB1435</f>
        <v>1073250</v>
      </c>
      <c r="AD1435" s="28">
        <v>52</v>
      </c>
      <c r="AE1435" s="28">
        <v>85</v>
      </c>
      <c r="AF1435" s="26">
        <f>(AC1435*(100-AE1435))/100</f>
        <v>160987.5</v>
      </c>
      <c r="AG1435" s="26">
        <f>P1435+AF1435</f>
        <v>438037.5</v>
      </c>
      <c r="AH1435" s="26">
        <f>(AG1435*AA1435)/100</f>
        <v>438037.5</v>
      </c>
      <c r="AI1435" s="26">
        <v>0</v>
      </c>
      <c r="AJ1435" s="26">
        <f>IF((AI1435-AH1435) &gt; 1,0,IF((AI1435-AH1435)&lt;0,AH1435-AI1435,AI1435-AH1435))</f>
        <v>438037.5</v>
      </c>
      <c r="AK1435" s="26">
        <v>0.02</v>
      </c>
      <c r="AL1435" s="26">
        <f>ROUND(AJ1435*(AK1435/100),2)</f>
        <v>87.61</v>
      </c>
      <c r="AM1435" s="3" t="s">
        <v>110</v>
      </c>
    </row>
    <row r="1436" spans="1:39" x14ac:dyDescent="0.25">
      <c r="A1436" s="23"/>
      <c r="B1436" s="24"/>
      <c r="C1436" s="23"/>
      <c r="D1436" s="23"/>
      <c r="E1436" s="23"/>
      <c r="F1436" s="23"/>
      <c r="G1436" s="24"/>
      <c r="H1436" s="23"/>
      <c r="I1436" s="23"/>
      <c r="J1436" s="23"/>
      <c r="K1436" s="23"/>
      <c r="L1436" s="23"/>
      <c r="M1436" s="23"/>
      <c r="N1436" s="25"/>
      <c r="O1436" s="26"/>
      <c r="P1436" s="26"/>
      <c r="Q1436" s="23"/>
      <c r="R1436" s="23"/>
      <c r="S1436" s="27"/>
      <c r="T1436" s="23"/>
      <c r="U1436" s="23"/>
      <c r="V1436" s="24"/>
      <c r="W1436" s="23"/>
      <c r="X1436" s="23"/>
      <c r="Y1436" s="23"/>
      <c r="Z1436" s="23"/>
      <c r="AA1436" s="28"/>
      <c r="AB1436" s="26"/>
      <c r="AC1436" s="26"/>
      <c r="AD1436" s="28"/>
      <c r="AE1436" s="28"/>
      <c r="AF1436" s="26"/>
      <c r="AG1436" s="26" t="s">
        <v>60</v>
      </c>
      <c r="AH1436" s="26">
        <f>AH1435</f>
        <v>438037.5</v>
      </c>
      <c r="AI1436" s="26"/>
      <c r="AJ1436" s="26">
        <f>AJ1435</f>
        <v>438037.5</v>
      </c>
      <c r="AK1436" s="26"/>
      <c r="AL1436" s="26">
        <f>AL1435</f>
        <v>87.61</v>
      </c>
    </row>
    <row r="1437" spans="1:39" x14ac:dyDescent="0.25">
      <c r="A1437" s="23" t="s">
        <v>4451</v>
      </c>
      <c r="B1437" s="24" t="s">
        <v>4452</v>
      </c>
      <c r="C1437" s="23" t="s">
        <v>4453</v>
      </c>
      <c r="D1437" s="23" t="s">
        <v>4454</v>
      </c>
      <c r="E1437" s="23">
        <v>564</v>
      </c>
      <c r="F1437" s="23" t="s">
        <v>4455</v>
      </c>
      <c r="G1437" s="24" t="s">
        <v>4456</v>
      </c>
      <c r="H1437" s="23" t="s">
        <v>43</v>
      </c>
      <c r="I1437" s="23" t="s">
        <v>4457</v>
      </c>
      <c r="J1437" s="23">
        <v>2</v>
      </c>
      <c r="K1437" s="23">
        <v>0</v>
      </c>
      <c r="L1437" s="23">
        <v>0</v>
      </c>
      <c r="M1437" s="23" t="s">
        <v>68</v>
      </c>
      <c r="N1437" s="25">
        <f>((J1437*400)+(K1437*100))+L1437</f>
        <v>800</v>
      </c>
      <c r="O1437" s="26">
        <v>5250</v>
      </c>
      <c r="P1437" s="26">
        <f>N1437*O1437</f>
        <v>4200000</v>
      </c>
      <c r="Q1437" s="23"/>
      <c r="R1437" s="23"/>
      <c r="S1437" s="27"/>
      <c r="T1437" s="23"/>
      <c r="U1437" s="23"/>
      <c r="V1437" s="24"/>
      <c r="W1437" s="23"/>
      <c r="X1437" s="23"/>
      <c r="Y1437" s="23"/>
      <c r="Z1437" s="23"/>
      <c r="AA1437" s="28"/>
      <c r="AB1437" s="26"/>
      <c r="AC1437" s="26"/>
      <c r="AD1437" s="28"/>
      <c r="AE1437" s="28"/>
      <c r="AF1437" s="26"/>
      <c r="AG1437" s="26">
        <f>AF1437+P1437</f>
        <v>4200000</v>
      </c>
      <c r="AH1437" s="26">
        <f>AG1437</f>
        <v>4200000</v>
      </c>
      <c r="AI1437" s="26">
        <v>0</v>
      </c>
      <c r="AJ1437" s="26">
        <f>IF((AI1437-AH1437) &gt; 1,0,IF((AI1437-AH1437)&lt;0,AH1437-AI1437,AI1437-AH1437))</f>
        <v>4200000</v>
      </c>
      <c r="AK1437" s="26">
        <v>0.3</v>
      </c>
      <c r="AL1437" s="26">
        <f>AJ1437*(AK1437/100)</f>
        <v>12600</v>
      </c>
    </row>
    <row r="1438" spans="1:39" x14ac:dyDescent="0.25">
      <c r="A1438" s="23"/>
      <c r="B1438" s="24"/>
      <c r="C1438" s="23"/>
      <c r="D1438" s="23"/>
      <c r="E1438" s="23"/>
      <c r="F1438" s="23"/>
      <c r="G1438" s="24"/>
      <c r="H1438" s="23"/>
      <c r="I1438" s="23"/>
      <c r="J1438" s="23"/>
      <c r="K1438" s="23"/>
      <c r="L1438" s="23"/>
      <c r="M1438" s="23"/>
      <c r="N1438" s="25"/>
      <c r="O1438" s="26"/>
      <c r="P1438" s="26"/>
      <c r="Q1438" s="23"/>
      <c r="R1438" s="23"/>
      <c r="S1438" s="27"/>
      <c r="T1438" s="23"/>
      <c r="U1438" s="23"/>
      <c r="V1438" s="24"/>
      <c r="W1438" s="23"/>
      <c r="X1438" s="23"/>
      <c r="Y1438" s="23"/>
      <c r="Z1438" s="23"/>
      <c r="AA1438" s="28"/>
      <c r="AB1438" s="26"/>
      <c r="AC1438" s="26"/>
      <c r="AD1438" s="28"/>
      <c r="AE1438" s="28"/>
      <c r="AF1438" s="26"/>
      <c r="AG1438" s="26" t="s">
        <v>60</v>
      </c>
      <c r="AH1438" s="26">
        <f>AH1437</f>
        <v>4200000</v>
      </c>
      <c r="AI1438" s="26"/>
      <c r="AJ1438" s="26">
        <f>AJ1437</f>
        <v>4200000</v>
      </c>
      <c r="AK1438" s="26"/>
      <c r="AL1438" s="26">
        <f>AL1437</f>
        <v>12600</v>
      </c>
    </row>
    <row r="1439" spans="1:39" x14ac:dyDescent="0.25">
      <c r="A1439" s="23" t="s">
        <v>4458</v>
      </c>
      <c r="B1439" s="24" t="s">
        <v>4459</v>
      </c>
      <c r="C1439" s="23" t="s">
        <v>4460</v>
      </c>
      <c r="D1439" s="23" t="s">
        <v>4461</v>
      </c>
      <c r="E1439" s="23">
        <v>565</v>
      </c>
      <c r="F1439" s="23" t="s">
        <v>4462</v>
      </c>
      <c r="G1439" s="24" t="s">
        <v>4463</v>
      </c>
      <c r="H1439" s="23" t="s">
        <v>43</v>
      </c>
      <c r="I1439" s="23" t="s">
        <v>4464</v>
      </c>
      <c r="J1439" s="23">
        <v>0</v>
      </c>
      <c r="K1439" s="23">
        <v>0</v>
      </c>
      <c r="L1439" s="23">
        <v>81.5</v>
      </c>
      <c r="M1439" s="23" t="s">
        <v>75</v>
      </c>
      <c r="N1439" s="25">
        <f>((J1439*400)+(K1439*100))+L1439</f>
        <v>81.5</v>
      </c>
      <c r="O1439" s="26">
        <v>5000</v>
      </c>
      <c r="P1439" s="26">
        <f>N1439*O1439</f>
        <v>407500</v>
      </c>
      <c r="Q1439" s="23"/>
      <c r="R1439" s="23"/>
      <c r="S1439" s="27"/>
      <c r="T1439" s="23"/>
      <c r="U1439" s="23"/>
      <c r="V1439" s="24"/>
      <c r="W1439" s="23"/>
      <c r="X1439" s="23"/>
      <c r="Y1439" s="23"/>
      <c r="Z1439" s="23"/>
      <c r="AA1439" s="28"/>
      <c r="AB1439" s="26"/>
      <c r="AC1439" s="26"/>
      <c r="AD1439" s="28"/>
      <c r="AE1439" s="28"/>
      <c r="AF1439" s="26"/>
      <c r="AG1439" s="26">
        <f>AF1439+P1439</f>
        <v>407500</v>
      </c>
      <c r="AH1439" s="26">
        <f>AG1439</f>
        <v>407500</v>
      </c>
      <c r="AI1439" s="26">
        <v>50000000</v>
      </c>
      <c r="AJ1439" s="26">
        <f>IF((AI1439-AH1439) &gt; 1,0,IF((AI1439-AH1439)&lt;0,AH1439-AI1439,AI1439-AH1439))</f>
        <v>0</v>
      </c>
      <c r="AK1439" s="26">
        <v>0.01</v>
      </c>
      <c r="AL1439" s="26">
        <f>AJ1439*(AK1439/100)</f>
        <v>0</v>
      </c>
    </row>
    <row r="1440" spans="1:39" x14ac:dyDescent="0.25">
      <c r="A1440" s="23"/>
      <c r="B1440" s="24"/>
      <c r="C1440" s="23"/>
      <c r="D1440" s="23"/>
      <c r="E1440" s="23"/>
      <c r="F1440" s="23"/>
      <c r="G1440" s="24"/>
      <c r="H1440" s="23"/>
      <c r="I1440" s="23"/>
      <c r="J1440" s="23"/>
      <c r="K1440" s="23"/>
      <c r="L1440" s="23"/>
      <c r="M1440" s="23"/>
      <c r="N1440" s="25"/>
      <c r="O1440" s="26"/>
      <c r="P1440" s="26"/>
      <c r="Q1440" s="23"/>
      <c r="R1440" s="23"/>
      <c r="S1440" s="27"/>
      <c r="T1440" s="23"/>
      <c r="U1440" s="23"/>
      <c r="V1440" s="24"/>
      <c r="W1440" s="23"/>
      <c r="X1440" s="23"/>
      <c r="Y1440" s="23"/>
      <c r="Z1440" s="23"/>
      <c r="AA1440" s="28"/>
      <c r="AB1440" s="26"/>
      <c r="AC1440" s="26"/>
      <c r="AD1440" s="28"/>
      <c r="AE1440" s="28"/>
      <c r="AF1440" s="26"/>
      <c r="AG1440" s="26" t="s">
        <v>60</v>
      </c>
      <c r="AH1440" s="26">
        <f>AH1439</f>
        <v>407500</v>
      </c>
      <c r="AI1440" s="26"/>
      <c r="AJ1440" s="26">
        <f>AJ1439</f>
        <v>0</v>
      </c>
      <c r="AK1440" s="26"/>
      <c r="AL1440" s="26">
        <f>AL1439</f>
        <v>0</v>
      </c>
    </row>
    <row r="1441" spans="1:39" x14ac:dyDescent="0.25">
      <c r="A1441" s="23" t="s">
        <v>4465</v>
      </c>
      <c r="B1441" s="24" t="s">
        <v>4466</v>
      </c>
      <c r="C1441" s="23" t="s">
        <v>4467</v>
      </c>
      <c r="D1441" s="23" t="s">
        <v>4468</v>
      </c>
      <c r="E1441" s="23">
        <v>566</v>
      </c>
      <c r="F1441" s="23" t="s">
        <v>4469</v>
      </c>
      <c r="G1441" s="24" t="s">
        <v>4470</v>
      </c>
      <c r="H1441" s="23" t="s">
        <v>43</v>
      </c>
      <c r="I1441" s="23" t="s">
        <v>4471</v>
      </c>
      <c r="J1441" s="23">
        <v>0</v>
      </c>
      <c r="K1441" s="23">
        <v>1</v>
      </c>
      <c r="L1441" s="23">
        <v>82.75</v>
      </c>
      <c r="M1441" s="23" t="s">
        <v>76</v>
      </c>
      <c r="N1441" s="25">
        <f>((J1441*400)+(K1441*100))+L1441</f>
        <v>182.75</v>
      </c>
      <c r="O1441" s="26">
        <v>4500</v>
      </c>
      <c r="P1441" s="26">
        <f>N1441*O1441</f>
        <v>822375</v>
      </c>
      <c r="Q1441" s="23">
        <v>1</v>
      </c>
      <c r="R1441" s="23" t="s">
        <v>4465</v>
      </c>
      <c r="S1441" s="27" t="s">
        <v>4466</v>
      </c>
      <c r="T1441" s="23" t="s">
        <v>4467</v>
      </c>
      <c r="U1441" s="23" t="s">
        <v>4472</v>
      </c>
      <c r="V1441" s="24" t="s">
        <v>4473</v>
      </c>
      <c r="W1441" s="23" t="s">
        <v>158</v>
      </c>
      <c r="X1441" s="23" t="s">
        <v>80</v>
      </c>
      <c r="Y1441" s="23" t="s">
        <v>81</v>
      </c>
      <c r="Z1441" s="23">
        <v>27</v>
      </c>
      <c r="AA1441" s="28">
        <v>100</v>
      </c>
      <c r="AB1441" s="26">
        <v>5600</v>
      </c>
      <c r="AC1441" s="26">
        <f>Z1441*AB1441</f>
        <v>151200</v>
      </c>
      <c r="AD1441" s="28">
        <v>3</v>
      </c>
      <c r="AE1441" s="28">
        <v>9</v>
      </c>
      <c r="AF1441" s="26">
        <f>(AC1441*(100-AE1441))/100</f>
        <v>137592</v>
      </c>
      <c r="AG1441" s="26">
        <f>P1441+AF1441</f>
        <v>959967</v>
      </c>
      <c r="AH1441" s="26">
        <f>(AG1441*AA1441)/100</f>
        <v>959967</v>
      </c>
      <c r="AI1441" s="26">
        <v>0</v>
      </c>
      <c r="AJ1441" s="26">
        <f>IF((AI1441-AH1441) &gt; 1,0,IF((AI1441-AH1441)&lt;0,AH1441-AI1441,AI1441-AH1441))</f>
        <v>959967</v>
      </c>
      <c r="AK1441" s="26">
        <v>0.02</v>
      </c>
      <c r="AL1441" s="26">
        <f>ROUND(AJ1441*(AK1441/100),2)</f>
        <v>191.99</v>
      </c>
      <c r="AM1441" s="3" t="s">
        <v>159</v>
      </c>
    </row>
    <row r="1442" spans="1:39" x14ac:dyDescent="0.25">
      <c r="A1442" s="23"/>
      <c r="B1442" s="24"/>
      <c r="C1442" s="23"/>
      <c r="D1442" s="23"/>
      <c r="E1442" s="23"/>
      <c r="F1442" s="23"/>
      <c r="G1442" s="24"/>
      <c r="H1442" s="23"/>
      <c r="I1442" s="23"/>
      <c r="J1442" s="23">
        <v>0</v>
      </c>
      <c r="K1442" s="23">
        <v>0</v>
      </c>
      <c r="L1442" s="23">
        <v>2.25</v>
      </c>
      <c r="M1442" s="23" t="s">
        <v>76</v>
      </c>
      <c r="N1442" s="25">
        <f>((J1442*400)+(K1442*100))+L1442</f>
        <v>2.25</v>
      </c>
      <c r="O1442" s="26">
        <v>4500</v>
      </c>
      <c r="P1442" s="26">
        <f>N1442*O1442</f>
        <v>10125</v>
      </c>
      <c r="Q1442" s="23">
        <v>1</v>
      </c>
      <c r="R1442" s="23" t="s">
        <v>4465</v>
      </c>
      <c r="S1442" s="27" t="s">
        <v>4466</v>
      </c>
      <c r="T1442" s="23" t="s">
        <v>4467</v>
      </c>
      <c r="U1442" s="23" t="s">
        <v>4472</v>
      </c>
      <c r="V1442" s="24" t="s">
        <v>4474</v>
      </c>
      <c r="W1442" s="23" t="s">
        <v>403</v>
      </c>
      <c r="X1442" s="23" t="s">
        <v>80</v>
      </c>
      <c r="Y1442" s="23" t="s">
        <v>81</v>
      </c>
      <c r="Z1442" s="23">
        <v>9</v>
      </c>
      <c r="AA1442" s="28">
        <v>100</v>
      </c>
      <c r="AB1442" s="26">
        <v>6100</v>
      </c>
      <c r="AC1442" s="26">
        <f>Z1442*AB1442</f>
        <v>54900</v>
      </c>
      <c r="AD1442" s="28">
        <v>3</v>
      </c>
      <c r="AE1442" s="28">
        <v>9</v>
      </c>
      <c r="AF1442" s="26">
        <f>(AC1442*(100-AE1442))/100</f>
        <v>49959</v>
      </c>
      <c r="AG1442" s="26">
        <f>P1442+AF1442</f>
        <v>60084</v>
      </c>
      <c r="AH1442" s="26">
        <f>(AG1442*AA1442)/100</f>
        <v>60084</v>
      </c>
      <c r="AI1442" s="26">
        <v>0</v>
      </c>
      <c r="AJ1442" s="26">
        <f>IF((AI1442-AH1442) &gt; 1,0,IF((AI1442-AH1442)&lt;0,AH1442-AI1442,AI1442-AH1442))</f>
        <v>60084</v>
      </c>
      <c r="AK1442" s="26">
        <v>0.02</v>
      </c>
      <c r="AL1442" s="26">
        <f>ROUND(AJ1442*(AK1442/100),2)</f>
        <v>12.02</v>
      </c>
      <c r="AM1442" s="3" t="s">
        <v>421</v>
      </c>
    </row>
    <row r="1443" spans="1:39" x14ac:dyDescent="0.25">
      <c r="A1443" s="23"/>
      <c r="B1443" s="24"/>
      <c r="C1443" s="23"/>
      <c r="D1443" s="23"/>
      <c r="E1443" s="23"/>
      <c r="F1443" s="23"/>
      <c r="G1443" s="24"/>
      <c r="H1443" s="23"/>
      <c r="I1443" s="23"/>
      <c r="J1443" s="23">
        <v>0</v>
      </c>
      <c r="K1443" s="23">
        <v>0</v>
      </c>
      <c r="L1443" s="23">
        <v>15</v>
      </c>
      <c r="M1443" s="23" t="s">
        <v>76</v>
      </c>
      <c r="N1443" s="25">
        <f>((J1443*400)+(K1443*100))+L1443</f>
        <v>15</v>
      </c>
      <c r="O1443" s="26">
        <v>4500</v>
      </c>
      <c r="P1443" s="26">
        <f>N1443*O1443</f>
        <v>67500</v>
      </c>
      <c r="Q1443" s="23">
        <v>1</v>
      </c>
      <c r="R1443" s="23" t="s">
        <v>4465</v>
      </c>
      <c r="S1443" s="27" t="s">
        <v>4466</v>
      </c>
      <c r="T1443" s="23" t="s">
        <v>4467</v>
      </c>
      <c r="U1443" s="23" t="s">
        <v>4472</v>
      </c>
      <c r="V1443" s="24" t="s">
        <v>4475</v>
      </c>
      <c r="W1443" s="23" t="s">
        <v>1274</v>
      </c>
      <c r="X1443" s="23" t="s">
        <v>80</v>
      </c>
      <c r="Y1443" s="23" t="s">
        <v>81</v>
      </c>
      <c r="Z1443" s="23">
        <v>60</v>
      </c>
      <c r="AA1443" s="28">
        <v>100</v>
      </c>
      <c r="AB1443" s="26">
        <v>8200</v>
      </c>
      <c r="AC1443" s="26">
        <f>Z1443*AB1443</f>
        <v>492000</v>
      </c>
      <c r="AD1443" s="28">
        <v>3</v>
      </c>
      <c r="AE1443" s="28">
        <v>9</v>
      </c>
      <c r="AF1443" s="26">
        <f>(AC1443*(100-AE1443))/100</f>
        <v>447720</v>
      </c>
      <c r="AG1443" s="26">
        <f>P1443+AF1443</f>
        <v>515220</v>
      </c>
      <c r="AH1443" s="26">
        <f>(AG1443*AA1443)/100</f>
        <v>515220</v>
      </c>
      <c r="AI1443" s="26">
        <v>0</v>
      </c>
      <c r="AJ1443" s="26">
        <f>IF((AI1443-AH1443) &gt; 1,0,IF((AI1443-AH1443)&lt;0,AH1443-AI1443,AI1443-AH1443))</f>
        <v>515220</v>
      </c>
      <c r="AK1443" s="26">
        <v>0.02</v>
      </c>
      <c r="AL1443" s="26">
        <f>ROUND(AJ1443*(AK1443/100),2)</f>
        <v>103.04</v>
      </c>
      <c r="AM1443" s="3" t="s">
        <v>1121</v>
      </c>
    </row>
    <row r="1444" spans="1:39" x14ac:dyDescent="0.25">
      <c r="A1444" s="23"/>
      <c r="B1444" s="24"/>
      <c r="C1444" s="23"/>
      <c r="D1444" s="23"/>
      <c r="E1444" s="23"/>
      <c r="F1444" s="23"/>
      <c r="G1444" s="24"/>
      <c r="H1444" s="23"/>
      <c r="I1444" s="23"/>
      <c r="J1444" s="23"/>
      <c r="K1444" s="23"/>
      <c r="L1444" s="23"/>
      <c r="M1444" s="23"/>
      <c r="N1444" s="25"/>
      <c r="O1444" s="26"/>
      <c r="P1444" s="26"/>
      <c r="Q1444" s="23"/>
      <c r="R1444" s="23"/>
      <c r="S1444" s="27"/>
      <c r="T1444" s="23"/>
      <c r="U1444" s="23"/>
      <c r="V1444" s="24"/>
      <c r="W1444" s="23"/>
      <c r="X1444" s="23"/>
      <c r="Y1444" s="23"/>
      <c r="Z1444" s="23"/>
      <c r="AA1444" s="28"/>
      <c r="AB1444" s="26"/>
      <c r="AC1444" s="26"/>
      <c r="AD1444" s="28"/>
      <c r="AE1444" s="28"/>
      <c r="AF1444" s="26"/>
      <c r="AG1444" s="26" t="s">
        <v>60</v>
      </c>
      <c r="AH1444" s="26">
        <f>SUM(AH1441:AH1443)</f>
        <v>1535271</v>
      </c>
      <c r="AI1444" s="26"/>
      <c r="AJ1444" s="26">
        <f>SUM(AJ1441:AJ1443)</f>
        <v>1535271</v>
      </c>
      <c r="AK1444" s="26"/>
      <c r="AL1444" s="26">
        <f>SUM(AL1441:AL1443)</f>
        <v>307.05</v>
      </c>
    </row>
    <row r="1445" spans="1:39" x14ac:dyDescent="0.25">
      <c r="A1445" s="23" t="s">
        <v>4476</v>
      </c>
      <c r="B1445" s="24" t="s">
        <v>4477</v>
      </c>
      <c r="C1445" s="23" t="s">
        <v>4478</v>
      </c>
      <c r="D1445" s="23" t="s">
        <v>4479</v>
      </c>
      <c r="E1445" s="23">
        <v>567</v>
      </c>
      <c r="F1445" s="23" t="s">
        <v>4480</v>
      </c>
      <c r="G1445" s="24" t="s">
        <v>4481</v>
      </c>
      <c r="H1445" s="23" t="s">
        <v>43</v>
      </c>
      <c r="I1445" s="23" t="s">
        <v>4482</v>
      </c>
      <c r="J1445" s="23">
        <v>4</v>
      </c>
      <c r="K1445" s="23">
        <v>3</v>
      </c>
      <c r="L1445" s="23">
        <v>44</v>
      </c>
      <c r="M1445" s="23" t="s">
        <v>75</v>
      </c>
      <c r="N1445" s="25">
        <f t="shared" ref="N1445:N1450" si="235">((J1445*400)+(K1445*100))+L1445</f>
        <v>1944</v>
      </c>
      <c r="O1445" s="26">
        <v>3750</v>
      </c>
      <c r="P1445" s="26">
        <f t="shared" ref="P1445:P1450" si="236">N1445*O1445</f>
        <v>7290000</v>
      </c>
      <c r="Q1445" s="23"/>
      <c r="R1445" s="23"/>
      <c r="S1445" s="27"/>
      <c r="T1445" s="23"/>
      <c r="U1445" s="23"/>
      <c r="V1445" s="24"/>
      <c r="W1445" s="23"/>
      <c r="X1445" s="23"/>
      <c r="Y1445" s="23"/>
      <c r="Z1445" s="23"/>
      <c r="AA1445" s="28"/>
      <c r="AB1445" s="26"/>
      <c r="AC1445" s="26"/>
      <c r="AD1445" s="28"/>
      <c r="AE1445" s="28"/>
      <c r="AF1445" s="26"/>
      <c r="AG1445" s="26">
        <f>AF1445+P1445</f>
        <v>7290000</v>
      </c>
      <c r="AH1445" s="26">
        <f>AG1445</f>
        <v>7290000</v>
      </c>
      <c r="AI1445" s="26">
        <v>50000000</v>
      </c>
      <c r="AJ1445" s="26">
        <f t="shared" ref="AJ1445:AJ1450" si="237">IF((AI1445-AH1445) &gt; 1,0,IF((AI1445-AH1445)&lt;0,AH1445-AI1445,AI1445-AH1445))</f>
        <v>0</v>
      </c>
      <c r="AK1445" s="26">
        <v>0.01</v>
      </c>
      <c r="AL1445" s="26">
        <f>AJ1445*(AK1445/100)</f>
        <v>0</v>
      </c>
    </row>
    <row r="1446" spans="1:39" x14ac:dyDescent="0.25">
      <c r="A1446" s="23"/>
      <c r="B1446" s="24"/>
      <c r="C1446" s="23"/>
      <c r="D1446" s="23"/>
      <c r="E1446" s="23">
        <v>568</v>
      </c>
      <c r="F1446" s="23" t="s">
        <v>4483</v>
      </c>
      <c r="G1446" s="24" t="s">
        <v>4484</v>
      </c>
      <c r="H1446" s="23" t="s">
        <v>43</v>
      </c>
      <c r="I1446" s="23" t="s">
        <v>4485</v>
      </c>
      <c r="J1446" s="23">
        <v>1</v>
      </c>
      <c r="K1446" s="23">
        <v>1</v>
      </c>
      <c r="L1446" s="23">
        <v>38.75</v>
      </c>
      <c r="M1446" s="23" t="s">
        <v>75</v>
      </c>
      <c r="N1446" s="25">
        <f t="shared" si="235"/>
        <v>538.75</v>
      </c>
      <c r="O1446" s="26">
        <v>4400</v>
      </c>
      <c r="P1446" s="26">
        <f t="shared" si="236"/>
        <v>2370500</v>
      </c>
      <c r="Q1446" s="23"/>
      <c r="R1446" s="23"/>
      <c r="S1446" s="27"/>
      <c r="T1446" s="23"/>
      <c r="U1446" s="23"/>
      <c r="V1446" s="24"/>
      <c r="W1446" s="23"/>
      <c r="X1446" s="23"/>
      <c r="Y1446" s="23"/>
      <c r="Z1446" s="23"/>
      <c r="AA1446" s="28"/>
      <c r="AB1446" s="26"/>
      <c r="AC1446" s="26"/>
      <c r="AD1446" s="28"/>
      <c r="AE1446" s="28"/>
      <c r="AF1446" s="26"/>
      <c r="AG1446" s="26">
        <f>AF1446+P1446</f>
        <v>2370500</v>
      </c>
      <c r="AH1446" s="26">
        <f>AG1446</f>
        <v>2370500</v>
      </c>
      <c r="AI1446" s="26">
        <v>50000000</v>
      </c>
      <c r="AJ1446" s="26">
        <f t="shared" si="237"/>
        <v>0</v>
      </c>
      <c r="AK1446" s="26">
        <v>0.01</v>
      </c>
      <c r="AL1446" s="26">
        <f>AJ1446*(AK1446/100)</f>
        <v>0</v>
      </c>
    </row>
    <row r="1447" spans="1:39" x14ac:dyDescent="0.25">
      <c r="A1447" s="23"/>
      <c r="B1447" s="24"/>
      <c r="C1447" s="23"/>
      <c r="D1447" s="23"/>
      <c r="E1447" s="23"/>
      <c r="F1447" s="23"/>
      <c r="G1447" s="24"/>
      <c r="H1447" s="23"/>
      <c r="I1447" s="23"/>
      <c r="J1447" s="23">
        <v>0</v>
      </c>
      <c r="K1447" s="23">
        <v>0</v>
      </c>
      <c r="L1447" s="23">
        <v>86.25</v>
      </c>
      <c r="M1447" s="23" t="s">
        <v>59</v>
      </c>
      <c r="N1447" s="25">
        <f t="shared" si="235"/>
        <v>86.25</v>
      </c>
      <c r="O1447" s="26">
        <v>4400</v>
      </c>
      <c r="P1447" s="26">
        <f t="shared" si="236"/>
        <v>379500</v>
      </c>
      <c r="Q1447" s="23">
        <v>1</v>
      </c>
      <c r="R1447" s="23" t="s">
        <v>4476</v>
      </c>
      <c r="S1447" s="27" t="s">
        <v>4477</v>
      </c>
      <c r="T1447" s="23" t="s">
        <v>4478</v>
      </c>
      <c r="U1447" s="23" t="s">
        <v>4486</v>
      </c>
      <c r="V1447" s="24" t="s">
        <v>4487</v>
      </c>
      <c r="W1447" s="23" t="s">
        <v>48</v>
      </c>
      <c r="X1447" s="23" t="s">
        <v>49</v>
      </c>
      <c r="Y1447" s="23" t="s">
        <v>50</v>
      </c>
      <c r="Z1447" s="23">
        <v>345</v>
      </c>
      <c r="AA1447" s="28">
        <v>100</v>
      </c>
      <c r="AB1447" s="26">
        <v>8300</v>
      </c>
      <c r="AC1447" s="26">
        <f>Z1447*AB1447</f>
        <v>2863500</v>
      </c>
      <c r="AD1447" s="28">
        <v>22</v>
      </c>
      <c r="AE1447" s="28">
        <v>34</v>
      </c>
      <c r="AF1447" s="26">
        <f>(AC1447*(100-AE1447))/100</f>
        <v>1889910</v>
      </c>
      <c r="AG1447" s="26">
        <f>P1447+AF1447</f>
        <v>2269410</v>
      </c>
      <c r="AH1447" s="26">
        <f>(AG1447*AA1447)/100</f>
        <v>2269410</v>
      </c>
      <c r="AI1447" s="26">
        <v>50000000</v>
      </c>
      <c r="AJ1447" s="26">
        <f t="shared" si="237"/>
        <v>0</v>
      </c>
      <c r="AK1447" s="26">
        <v>0.02</v>
      </c>
      <c r="AL1447" s="26">
        <f>ROUND(AJ1447*(AK1447/100),2)</f>
        <v>0</v>
      </c>
      <c r="AM1447" s="3" t="s">
        <v>51</v>
      </c>
    </row>
    <row r="1448" spans="1:39" x14ac:dyDescent="0.25">
      <c r="A1448" s="23"/>
      <c r="B1448" s="24"/>
      <c r="C1448" s="23"/>
      <c r="D1448" s="23"/>
      <c r="E1448" s="23"/>
      <c r="F1448" s="23"/>
      <c r="G1448" s="24"/>
      <c r="H1448" s="23"/>
      <c r="I1448" s="23"/>
      <c r="J1448" s="23">
        <v>0</v>
      </c>
      <c r="K1448" s="23">
        <v>0</v>
      </c>
      <c r="L1448" s="23">
        <v>5</v>
      </c>
      <c r="M1448" s="23" t="s">
        <v>59</v>
      </c>
      <c r="N1448" s="25">
        <f t="shared" si="235"/>
        <v>5</v>
      </c>
      <c r="O1448" s="26">
        <v>4400</v>
      </c>
      <c r="P1448" s="26">
        <f t="shared" si="236"/>
        <v>22000</v>
      </c>
      <c r="Q1448" s="23">
        <v>1</v>
      </c>
      <c r="R1448" s="23" t="s">
        <v>4476</v>
      </c>
      <c r="S1448" s="27" t="s">
        <v>4477</v>
      </c>
      <c r="T1448" s="23" t="s">
        <v>4478</v>
      </c>
      <c r="U1448" s="23" t="s">
        <v>4486</v>
      </c>
      <c r="V1448" s="24" t="s">
        <v>4488</v>
      </c>
      <c r="W1448" s="23" t="s">
        <v>53</v>
      </c>
      <c r="X1448" s="23" t="s">
        <v>49</v>
      </c>
      <c r="Y1448" s="23" t="s">
        <v>50</v>
      </c>
      <c r="Z1448" s="23">
        <v>20</v>
      </c>
      <c r="AA1448" s="28">
        <v>100</v>
      </c>
      <c r="AB1448" s="26">
        <v>2750</v>
      </c>
      <c r="AC1448" s="26">
        <f>Z1448*AB1448</f>
        <v>55000</v>
      </c>
      <c r="AD1448" s="28">
        <v>5</v>
      </c>
      <c r="AE1448" s="28">
        <v>5</v>
      </c>
      <c r="AF1448" s="26">
        <f>(AC1448*(100-AE1448))/100</f>
        <v>52250</v>
      </c>
      <c r="AG1448" s="26">
        <f>P1448+AF1448</f>
        <v>74250</v>
      </c>
      <c r="AH1448" s="26">
        <f>(AG1448*AA1448)/100</f>
        <v>74250</v>
      </c>
      <c r="AI1448" s="26">
        <v>50000000</v>
      </c>
      <c r="AJ1448" s="26">
        <f t="shared" si="237"/>
        <v>0</v>
      </c>
      <c r="AK1448" s="26">
        <v>0.02</v>
      </c>
      <c r="AL1448" s="26">
        <f>ROUND(AJ1448*(AK1448/100),2)</f>
        <v>0</v>
      </c>
      <c r="AM1448" s="3" t="s">
        <v>3631</v>
      </c>
    </row>
    <row r="1449" spans="1:39" x14ac:dyDescent="0.25">
      <c r="A1449" s="23"/>
      <c r="B1449" s="24"/>
      <c r="C1449" s="23"/>
      <c r="D1449" s="23"/>
      <c r="E1449" s="23">
        <v>569</v>
      </c>
      <c r="F1449" s="23" t="s">
        <v>4489</v>
      </c>
      <c r="G1449" s="24" t="s">
        <v>4490</v>
      </c>
      <c r="H1449" s="23" t="s">
        <v>43</v>
      </c>
      <c r="I1449" s="23" t="s">
        <v>4491</v>
      </c>
      <c r="J1449" s="23">
        <v>0</v>
      </c>
      <c r="K1449" s="23">
        <v>1</v>
      </c>
      <c r="L1449" s="23">
        <v>83</v>
      </c>
      <c r="M1449" s="23" t="s">
        <v>68</v>
      </c>
      <c r="N1449" s="25">
        <f t="shared" si="235"/>
        <v>183</v>
      </c>
      <c r="O1449" s="26">
        <v>5000</v>
      </c>
      <c r="P1449" s="26">
        <f t="shared" si="236"/>
        <v>915000</v>
      </c>
      <c r="Q1449" s="23"/>
      <c r="R1449" s="23"/>
      <c r="S1449" s="27"/>
      <c r="T1449" s="23"/>
      <c r="U1449" s="23"/>
      <c r="V1449" s="24"/>
      <c r="W1449" s="23"/>
      <c r="X1449" s="23"/>
      <c r="Y1449" s="23"/>
      <c r="Z1449" s="23"/>
      <c r="AA1449" s="28"/>
      <c r="AB1449" s="26"/>
      <c r="AC1449" s="26"/>
      <c r="AD1449" s="28"/>
      <c r="AE1449" s="28"/>
      <c r="AF1449" s="26"/>
      <c r="AG1449" s="26">
        <f>AF1449+P1449</f>
        <v>915000</v>
      </c>
      <c r="AH1449" s="26">
        <f>AG1449</f>
        <v>915000</v>
      </c>
      <c r="AI1449" s="26">
        <v>0</v>
      </c>
      <c r="AJ1449" s="26">
        <f t="shared" si="237"/>
        <v>915000</v>
      </c>
      <c r="AK1449" s="26">
        <v>0.3</v>
      </c>
      <c r="AL1449" s="26">
        <f>AJ1449*(AK1449/100)</f>
        <v>2745</v>
      </c>
    </row>
    <row r="1450" spans="1:39" x14ac:dyDescent="0.25">
      <c r="A1450" s="23"/>
      <c r="B1450" s="24"/>
      <c r="C1450" s="23"/>
      <c r="D1450" s="23"/>
      <c r="E1450" s="23">
        <v>570</v>
      </c>
      <c r="F1450" s="23" t="s">
        <v>4492</v>
      </c>
      <c r="G1450" s="24" t="s">
        <v>4493</v>
      </c>
      <c r="H1450" s="23" t="s">
        <v>43</v>
      </c>
      <c r="I1450" s="23" t="s">
        <v>4494</v>
      </c>
      <c r="J1450" s="23">
        <v>5</v>
      </c>
      <c r="K1450" s="23">
        <v>2</v>
      </c>
      <c r="L1450" s="23">
        <v>75</v>
      </c>
      <c r="M1450" s="23" t="s">
        <v>75</v>
      </c>
      <c r="N1450" s="25">
        <f t="shared" si="235"/>
        <v>2275</v>
      </c>
      <c r="O1450" s="26">
        <v>1000</v>
      </c>
      <c r="P1450" s="26">
        <f t="shared" si="236"/>
        <v>2275000</v>
      </c>
      <c r="Q1450" s="23"/>
      <c r="R1450" s="23"/>
      <c r="S1450" s="27"/>
      <c r="T1450" s="23"/>
      <c r="U1450" s="23"/>
      <c r="V1450" s="24"/>
      <c r="W1450" s="23"/>
      <c r="X1450" s="23"/>
      <c r="Y1450" s="23"/>
      <c r="Z1450" s="23"/>
      <c r="AA1450" s="28"/>
      <c r="AB1450" s="26"/>
      <c r="AC1450" s="26"/>
      <c r="AD1450" s="28"/>
      <c r="AE1450" s="28"/>
      <c r="AF1450" s="26"/>
      <c r="AG1450" s="26">
        <f>AF1450+P1450</f>
        <v>2275000</v>
      </c>
      <c r="AH1450" s="26">
        <f>AG1450</f>
        <v>2275000</v>
      </c>
      <c r="AI1450" s="26">
        <v>50000000</v>
      </c>
      <c r="AJ1450" s="26">
        <f t="shared" si="237"/>
        <v>0</v>
      </c>
      <c r="AK1450" s="26">
        <v>0.01</v>
      </c>
      <c r="AL1450" s="26">
        <f>AJ1450*(AK1450/100)</f>
        <v>0</v>
      </c>
    </row>
    <row r="1451" spans="1:39" x14ac:dyDescent="0.25">
      <c r="A1451" s="23"/>
      <c r="B1451" s="24"/>
      <c r="C1451" s="23"/>
      <c r="D1451" s="23"/>
      <c r="E1451" s="23"/>
      <c r="F1451" s="23"/>
      <c r="G1451" s="24"/>
      <c r="H1451" s="23"/>
      <c r="I1451" s="23"/>
      <c r="J1451" s="23"/>
      <c r="K1451" s="23"/>
      <c r="L1451" s="23"/>
      <c r="M1451" s="23"/>
      <c r="N1451" s="25"/>
      <c r="O1451" s="26"/>
      <c r="P1451" s="26"/>
      <c r="Q1451" s="23"/>
      <c r="R1451" s="23"/>
      <c r="S1451" s="27"/>
      <c r="T1451" s="23"/>
      <c r="U1451" s="23"/>
      <c r="V1451" s="24"/>
      <c r="W1451" s="23"/>
      <c r="X1451" s="23"/>
      <c r="Y1451" s="23"/>
      <c r="Z1451" s="23"/>
      <c r="AA1451" s="28"/>
      <c r="AB1451" s="26"/>
      <c r="AC1451" s="26"/>
      <c r="AD1451" s="28"/>
      <c r="AE1451" s="28"/>
      <c r="AF1451" s="26"/>
      <c r="AG1451" s="26" t="s">
        <v>60</v>
      </c>
      <c r="AH1451" s="26">
        <f>SUM(AH1445:AH1450)</f>
        <v>15194160</v>
      </c>
      <c r="AI1451" s="26"/>
      <c r="AJ1451" s="26">
        <f>SUM(AJ1445:AJ1450)</f>
        <v>915000</v>
      </c>
      <c r="AK1451" s="26"/>
      <c r="AL1451" s="26">
        <f>SUM(AL1445:AL1450)</f>
        <v>2745</v>
      </c>
    </row>
    <row r="1452" spans="1:39" x14ac:dyDescent="0.25">
      <c r="A1452" s="23" t="s">
        <v>4495</v>
      </c>
      <c r="B1452" s="24" t="s">
        <v>4496</v>
      </c>
      <c r="C1452" s="23" t="s">
        <v>4497</v>
      </c>
      <c r="D1452" s="23" t="s">
        <v>4498</v>
      </c>
      <c r="E1452" s="23">
        <v>571</v>
      </c>
      <c r="F1452" s="23" t="s">
        <v>4499</v>
      </c>
      <c r="G1452" s="24" t="s">
        <v>4500</v>
      </c>
      <c r="H1452" s="23" t="s">
        <v>43</v>
      </c>
      <c r="I1452" s="23" t="s">
        <v>4501</v>
      </c>
      <c r="J1452" s="23">
        <v>2</v>
      </c>
      <c r="K1452" s="23">
        <v>3</v>
      </c>
      <c r="L1452" s="23">
        <v>80</v>
      </c>
      <c r="M1452" s="23" t="s">
        <v>75</v>
      </c>
      <c r="N1452" s="25">
        <f>((J1452*400)+(K1452*100))+L1452</f>
        <v>1180</v>
      </c>
      <c r="O1452" s="26">
        <v>3750</v>
      </c>
      <c r="P1452" s="26">
        <f>N1452*O1452</f>
        <v>4425000</v>
      </c>
      <c r="Q1452" s="23"/>
      <c r="R1452" s="23"/>
      <c r="S1452" s="27"/>
      <c r="T1452" s="23"/>
      <c r="U1452" s="23"/>
      <c r="V1452" s="24"/>
      <c r="W1452" s="23"/>
      <c r="X1452" s="23"/>
      <c r="Y1452" s="23"/>
      <c r="Z1452" s="23"/>
      <c r="AA1452" s="28"/>
      <c r="AB1452" s="26"/>
      <c r="AC1452" s="26"/>
      <c r="AD1452" s="28"/>
      <c r="AE1452" s="28"/>
      <c r="AF1452" s="26"/>
      <c r="AG1452" s="26">
        <f>AF1452+P1452</f>
        <v>4425000</v>
      </c>
      <c r="AH1452" s="26">
        <f>AG1452</f>
        <v>4425000</v>
      </c>
      <c r="AI1452" s="26">
        <v>50000000</v>
      </c>
      <c r="AJ1452" s="26">
        <f>IF((AI1452-AH1452) &gt; 1,0,IF((AI1452-AH1452)&lt;0,AH1452-AI1452,AI1452-AH1452))</f>
        <v>0</v>
      </c>
      <c r="AK1452" s="26">
        <v>0.01</v>
      </c>
      <c r="AL1452" s="26">
        <f>AJ1452*(AK1452/100)</f>
        <v>0</v>
      </c>
    </row>
    <row r="1453" spans="1:39" x14ac:dyDescent="0.25">
      <c r="A1453" s="23"/>
      <c r="B1453" s="24"/>
      <c r="C1453" s="23"/>
      <c r="D1453" s="23"/>
      <c r="E1453" s="23">
        <v>572</v>
      </c>
      <c r="F1453" s="23" t="s">
        <v>4502</v>
      </c>
      <c r="G1453" s="24" t="s">
        <v>4503</v>
      </c>
      <c r="H1453" s="23" t="s">
        <v>43</v>
      </c>
      <c r="I1453" s="23" t="s">
        <v>4504</v>
      </c>
      <c r="J1453" s="23">
        <v>0</v>
      </c>
      <c r="K1453" s="23">
        <v>2</v>
      </c>
      <c r="L1453" s="23">
        <v>0</v>
      </c>
      <c r="M1453" s="23" t="s">
        <v>75</v>
      </c>
      <c r="N1453" s="25">
        <f>((J1453*400)+(K1453*100))+L1453</f>
        <v>200</v>
      </c>
      <c r="O1453" s="26">
        <v>1300</v>
      </c>
      <c r="P1453" s="26">
        <f>N1453*O1453</f>
        <v>260000</v>
      </c>
      <c r="Q1453" s="23"/>
      <c r="R1453" s="23"/>
      <c r="S1453" s="27"/>
      <c r="T1453" s="23"/>
      <c r="U1453" s="23"/>
      <c r="V1453" s="24"/>
      <c r="W1453" s="23"/>
      <c r="X1453" s="23"/>
      <c r="Y1453" s="23"/>
      <c r="Z1453" s="23"/>
      <c r="AA1453" s="28"/>
      <c r="AB1453" s="26"/>
      <c r="AC1453" s="26"/>
      <c r="AD1453" s="28"/>
      <c r="AE1453" s="28"/>
      <c r="AF1453" s="26"/>
      <c r="AG1453" s="26">
        <f>AF1453+P1453</f>
        <v>260000</v>
      </c>
      <c r="AH1453" s="26">
        <f>AG1453</f>
        <v>260000</v>
      </c>
      <c r="AI1453" s="26">
        <v>50000000</v>
      </c>
      <c r="AJ1453" s="26">
        <f>IF((AI1453-AH1453) &gt; 1,0,IF((AI1453-AH1453)&lt;0,AH1453-AI1453,AI1453-AH1453))</f>
        <v>0</v>
      </c>
      <c r="AK1453" s="26">
        <v>0.01</v>
      </c>
      <c r="AL1453" s="26">
        <f>AJ1453*(AK1453/100)</f>
        <v>0</v>
      </c>
    </row>
    <row r="1454" spans="1:39" x14ac:dyDescent="0.25">
      <c r="A1454" s="23"/>
      <c r="B1454" s="24"/>
      <c r="C1454" s="23"/>
      <c r="D1454" s="23"/>
      <c r="E1454" s="23"/>
      <c r="F1454" s="23"/>
      <c r="G1454" s="24"/>
      <c r="H1454" s="23"/>
      <c r="I1454" s="23"/>
      <c r="J1454" s="23"/>
      <c r="K1454" s="23"/>
      <c r="L1454" s="23"/>
      <c r="M1454" s="23"/>
      <c r="N1454" s="25"/>
      <c r="O1454" s="26"/>
      <c r="P1454" s="26"/>
      <c r="Q1454" s="23"/>
      <c r="R1454" s="23"/>
      <c r="S1454" s="27"/>
      <c r="T1454" s="23"/>
      <c r="U1454" s="23"/>
      <c r="V1454" s="24"/>
      <c r="W1454" s="23"/>
      <c r="X1454" s="23"/>
      <c r="Y1454" s="23"/>
      <c r="Z1454" s="23"/>
      <c r="AA1454" s="28"/>
      <c r="AB1454" s="26"/>
      <c r="AC1454" s="26"/>
      <c r="AD1454" s="28"/>
      <c r="AE1454" s="28"/>
      <c r="AF1454" s="26"/>
      <c r="AG1454" s="26" t="s">
        <v>60</v>
      </c>
      <c r="AH1454" s="26">
        <f>SUM(AH1452:AH1453)</f>
        <v>4685000</v>
      </c>
      <c r="AI1454" s="26"/>
      <c r="AJ1454" s="26">
        <f>SUM(AJ1452:AJ1453)</f>
        <v>0</v>
      </c>
      <c r="AK1454" s="26"/>
      <c r="AL1454" s="26">
        <f>SUM(AL1452:AL1453)</f>
        <v>0</v>
      </c>
    </row>
    <row r="1455" spans="1:39" x14ac:dyDescent="0.25">
      <c r="A1455" s="23" t="s">
        <v>4505</v>
      </c>
      <c r="B1455" s="24" t="s">
        <v>4506</v>
      </c>
      <c r="C1455" s="23" t="s">
        <v>4507</v>
      </c>
      <c r="D1455" s="23" t="s">
        <v>2526</v>
      </c>
      <c r="E1455" s="23">
        <v>573</v>
      </c>
      <c r="F1455" s="23" t="s">
        <v>4508</v>
      </c>
      <c r="G1455" s="24" t="s">
        <v>4509</v>
      </c>
      <c r="H1455" s="23" t="s">
        <v>43</v>
      </c>
      <c r="I1455" s="23" t="s">
        <v>4510</v>
      </c>
      <c r="J1455" s="23">
        <v>0</v>
      </c>
      <c r="K1455" s="23">
        <v>1</v>
      </c>
      <c r="L1455" s="23">
        <v>0</v>
      </c>
      <c r="M1455" s="23" t="s">
        <v>75</v>
      </c>
      <c r="N1455" s="25">
        <f>((J1455*400)+(K1455*100))+L1455</f>
        <v>100</v>
      </c>
      <c r="O1455" s="26">
        <v>5000</v>
      </c>
      <c r="P1455" s="26">
        <f>N1455*O1455</f>
        <v>500000</v>
      </c>
      <c r="Q1455" s="23"/>
      <c r="R1455" s="23"/>
      <c r="S1455" s="27"/>
      <c r="T1455" s="23"/>
      <c r="U1455" s="23"/>
      <c r="V1455" s="24"/>
      <c r="W1455" s="23"/>
      <c r="X1455" s="23"/>
      <c r="Y1455" s="23"/>
      <c r="Z1455" s="23"/>
      <c r="AA1455" s="28"/>
      <c r="AB1455" s="26"/>
      <c r="AC1455" s="26"/>
      <c r="AD1455" s="28"/>
      <c r="AE1455" s="28"/>
      <c r="AF1455" s="26"/>
      <c r="AG1455" s="26">
        <f>AF1455+P1455</f>
        <v>500000</v>
      </c>
      <c r="AH1455" s="26">
        <f>AG1455</f>
        <v>500000</v>
      </c>
      <c r="AI1455" s="26">
        <v>50000000</v>
      </c>
      <c r="AJ1455" s="26">
        <f>IF((AI1455-AH1455) &gt; 1,0,IF((AI1455-AH1455)&lt;0,AH1455-AI1455,AI1455-AH1455))</f>
        <v>0</v>
      </c>
      <c r="AK1455" s="26">
        <v>0.01</v>
      </c>
      <c r="AL1455" s="26">
        <f>AJ1455*(AK1455/100)</f>
        <v>0</v>
      </c>
    </row>
    <row r="1456" spans="1:39" x14ac:dyDescent="0.25">
      <c r="A1456" s="23"/>
      <c r="B1456" s="24"/>
      <c r="C1456" s="23"/>
      <c r="D1456" s="23"/>
      <c r="E1456" s="23"/>
      <c r="F1456" s="23"/>
      <c r="G1456" s="24"/>
      <c r="H1456" s="23"/>
      <c r="I1456" s="23"/>
      <c r="J1456" s="23"/>
      <c r="K1456" s="23"/>
      <c r="L1456" s="23"/>
      <c r="M1456" s="23"/>
      <c r="N1456" s="25"/>
      <c r="O1456" s="26"/>
      <c r="P1456" s="26"/>
      <c r="Q1456" s="23"/>
      <c r="R1456" s="23"/>
      <c r="S1456" s="27"/>
      <c r="T1456" s="23"/>
      <c r="U1456" s="23"/>
      <c r="V1456" s="24"/>
      <c r="W1456" s="23"/>
      <c r="X1456" s="23"/>
      <c r="Y1456" s="23"/>
      <c r="Z1456" s="23"/>
      <c r="AA1456" s="28"/>
      <c r="AB1456" s="26"/>
      <c r="AC1456" s="26"/>
      <c r="AD1456" s="28"/>
      <c r="AE1456" s="28"/>
      <c r="AF1456" s="26"/>
      <c r="AG1456" s="26" t="s">
        <v>60</v>
      </c>
      <c r="AH1456" s="26">
        <f>AH1455</f>
        <v>500000</v>
      </c>
      <c r="AI1456" s="26"/>
      <c r="AJ1456" s="26">
        <f>AJ1455</f>
        <v>0</v>
      </c>
      <c r="AK1456" s="26"/>
      <c r="AL1456" s="26">
        <f>AL1455</f>
        <v>0</v>
      </c>
    </row>
    <row r="1457" spans="1:39" x14ac:dyDescent="0.25">
      <c r="A1457" s="23" t="s">
        <v>4511</v>
      </c>
      <c r="B1457" s="24" t="s">
        <v>4512</v>
      </c>
      <c r="C1457" s="23" t="s">
        <v>4513</v>
      </c>
      <c r="D1457" s="23" t="s">
        <v>4514</v>
      </c>
      <c r="E1457" s="23">
        <v>574</v>
      </c>
      <c r="F1457" s="23" t="s">
        <v>4515</v>
      </c>
      <c r="G1457" s="24" t="s">
        <v>4516</v>
      </c>
      <c r="H1457" s="23" t="s">
        <v>43</v>
      </c>
      <c r="I1457" s="23" t="s">
        <v>4517</v>
      </c>
      <c r="J1457" s="23">
        <v>0</v>
      </c>
      <c r="K1457" s="23">
        <v>0</v>
      </c>
      <c r="L1457" s="23">
        <v>53.23</v>
      </c>
      <c r="M1457" s="23" t="s">
        <v>76</v>
      </c>
      <c r="N1457" s="25">
        <f>((J1457*400)+(K1457*100))+L1457</f>
        <v>53.23</v>
      </c>
      <c r="O1457" s="26">
        <v>5000</v>
      </c>
      <c r="P1457" s="26">
        <f>N1457*O1457</f>
        <v>266150</v>
      </c>
      <c r="Q1457" s="23">
        <v>1</v>
      </c>
      <c r="R1457" s="23" t="s">
        <v>4511</v>
      </c>
      <c r="S1457" s="27" t="s">
        <v>4512</v>
      </c>
      <c r="T1457" s="23" t="s">
        <v>4513</v>
      </c>
      <c r="U1457" s="23" t="s">
        <v>4518</v>
      </c>
      <c r="V1457" s="24" t="s">
        <v>4519</v>
      </c>
      <c r="W1457" s="23" t="s">
        <v>53</v>
      </c>
      <c r="X1457" s="23" t="s">
        <v>49</v>
      </c>
      <c r="Y1457" s="23" t="s">
        <v>81</v>
      </c>
      <c r="Z1457" s="23">
        <v>75</v>
      </c>
      <c r="AA1457" s="28">
        <v>100</v>
      </c>
      <c r="AB1457" s="26">
        <v>2750</v>
      </c>
      <c r="AC1457" s="26">
        <f>Z1457*AB1457</f>
        <v>206250</v>
      </c>
      <c r="AD1457" s="28">
        <v>12</v>
      </c>
      <c r="AE1457" s="28">
        <v>14</v>
      </c>
      <c r="AF1457" s="26">
        <f>(AC1457*(100-AE1457))/100</f>
        <v>177375</v>
      </c>
      <c r="AG1457" s="26">
        <f>P1457+AF1457</f>
        <v>443525</v>
      </c>
      <c r="AH1457" s="26">
        <f>(AG1457*AA1457)/100</f>
        <v>443525</v>
      </c>
      <c r="AI1457" s="26">
        <v>0</v>
      </c>
      <c r="AJ1457" s="26">
        <f>IF((AI1457-AH1457) &gt; 1,0,IF((AI1457-AH1457)&lt;0,AH1457-AI1457,AI1457-AH1457))</f>
        <v>443525</v>
      </c>
      <c r="AK1457" s="26">
        <v>0.02</v>
      </c>
      <c r="AL1457" s="26">
        <f>ROUND(AJ1457*(AK1457/100),2)</f>
        <v>88.71</v>
      </c>
      <c r="AM1457" s="3" t="s">
        <v>83</v>
      </c>
    </row>
    <row r="1458" spans="1:39" x14ac:dyDescent="0.25">
      <c r="A1458" s="23"/>
      <c r="B1458" s="24"/>
      <c r="C1458" s="23"/>
      <c r="D1458" s="23"/>
      <c r="E1458" s="23"/>
      <c r="F1458" s="23"/>
      <c r="G1458" s="24"/>
      <c r="H1458" s="23"/>
      <c r="I1458" s="23"/>
      <c r="J1458" s="23">
        <v>0</v>
      </c>
      <c r="K1458" s="23">
        <v>0</v>
      </c>
      <c r="L1458" s="23">
        <v>12.77</v>
      </c>
      <c r="M1458" s="23" t="s">
        <v>76</v>
      </c>
      <c r="N1458" s="25">
        <f>((J1458*400)+(K1458*100))+L1458</f>
        <v>12.77</v>
      </c>
      <c r="O1458" s="26">
        <v>5000</v>
      </c>
      <c r="P1458" s="26">
        <f>N1458*O1458</f>
        <v>63850</v>
      </c>
      <c r="Q1458" s="23">
        <v>1</v>
      </c>
      <c r="R1458" s="23" t="s">
        <v>4511</v>
      </c>
      <c r="S1458" s="27" t="s">
        <v>4512</v>
      </c>
      <c r="T1458" s="23" t="s">
        <v>4513</v>
      </c>
      <c r="U1458" s="23" t="s">
        <v>4518</v>
      </c>
      <c r="V1458" s="24" t="s">
        <v>4520</v>
      </c>
      <c r="W1458" s="23" t="s">
        <v>158</v>
      </c>
      <c r="X1458" s="23" t="s">
        <v>49</v>
      </c>
      <c r="Y1458" s="23" t="s">
        <v>81</v>
      </c>
      <c r="Z1458" s="23">
        <v>18</v>
      </c>
      <c r="AA1458" s="28">
        <v>100</v>
      </c>
      <c r="AB1458" s="26">
        <v>5600</v>
      </c>
      <c r="AC1458" s="26">
        <f>Z1458*AB1458</f>
        <v>100800</v>
      </c>
      <c r="AD1458" s="28">
        <v>12</v>
      </c>
      <c r="AE1458" s="28">
        <v>14</v>
      </c>
      <c r="AF1458" s="26">
        <f>(AC1458*(100-AE1458))/100</f>
        <v>86688</v>
      </c>
      <c r="AG1458" s="26">
        <f>P1458+AF1458</f>
        <v>150538</v>
      </c>
      <c r="AH1458" s="26">
        <f>(AG1458*AA1458)/100</f>
        <v>150538</v>
      </c>
      <c r="AI1458" s="26">
        <v>0</v>
      </c>
      <c r="AJ1458" s="26">
        <f>IF((AI1458-AH1458) &gt; 1,0,IF((AI1458-AH1458)&lt;0,AH1458-AI1458,AI1458-AH1458))</f>
        <v>150538</v>
      </c>
      <c r="AK1458" s="26">
        <v>0.02</v>
      </c>
      <c r="AL1458" s="26">
        <f>ROUND(AJ1458*(AK1458/100),2)</f>
        <v>30.11</v>
      </c>
      <c r="AM1458" s="3" t="s">
        <v>159</v>
      </c>
    </row>
    <row r="1459" spans="1:39" x14ac:dyDescent="0.25">
      <c r="A1459" s="23"/>
      <c r="B1459" s="24"/>
      <c r="C1459" s="23"/>
      <c r="D1459" s="23"/>
      <c r="E1459" s="23">
        <v>575</v>
      </c>
      <c r="F1459" s="23" t="s">
        <v>4521</v>
      </c>
      <c r="G1459" s="24" t="s">
        <v>4522</v>
      </c>
      <c r="H1459" s="23" t="s">
        <v>43</v>
      </c>
      <c r="I1459" s="23" t="s">
        <v>4523</v>
      </c>
      <c r="J1459" s="23">
        <v>0</v>
      </c>
      <c r="K1459" s="23">
        <v>0</v>
      </c>
      <c r="L1459" s="23">
        <v>88</v>
      </c>
      <c r="M1459" s="23" t="s">
        <v>76</v>
      </c>
      <c r="N1459" s="25">
        <f>((J1459*400)+(K1459*100))+L1459</f>
        <v>88</v>
      </c>
      <c r="O1459" s="26">
        <v>22000</v>
      </c>
      <c r="P1459" s="26">
        <f>N1459*O1459</f>
        <v>1936000</v>
      </c>
      <c r="Q1459" s="23">
        <v>1</v>
      </c>
      <c r="R1459" s="23" t="s">
        <v>4511</v>
      </c>
      <c r="S1459" s="27" t="s">
        <v>4512</v>
      </c>
      <c r="T1459" s="23" t="s">
        <v>4513</v>
      </c>
      <c r="U1459" s="23" t="s">
        <v>4518</v>
      </c>
      <c r="V1459" s="24" t="s">
        <v>4524</v>
      </c>
      <c r="W1459" s="23" t="s">
        <v>48</v>
      </c>
      <c r="X1459" s="23" t="s">
        <v>49</v>
      </c>
      <c r="Y1459" s="23" t="s">
        <v>81</v>
      </c>
      <c r="Z1459" s="23">
        <v>108</v>
      </c>
      <c r="AA1459" s="28">
        <v>100</v>
      </c>
      <c r="AB1459" s="26">
        <v>8300</v>
      </c>
      <c r="AC1459" s="26">
        <f>Z1459*AB1459</f>
        <v>896400</v>
      </c>
      <c r="AD1459" s="28">
        <v>12</v>
      </c>
      <c r="AE1459" s="28">
        <v>14</v>
      </c>
      <c r="AF1459" s="26">
        <f>(AC1459*(100-AE1459))/100</f>
        <v>770904</v>
      </c>
      <c r="AG1459" s="26">
        <f>P1459+AF1459</f>
        <v>2706904</v>
      </c>
      <c r="AH1459" s="26">
        <f>(AG1459*AA1459)/100</f>
        <v>2706904</v>
      </c>
      <c r="AI1459" s="26">
        <v>0</v>
      </c>
      <c r="AJ1459" s="26">
        <f>IF((AI1459-AH1459) &gt; 1,0,IF((AI1459-AH1459)&lt;0,AH1459-AI1459,AI1459-AH1459))</f>
        <v>2706904</v>
      </c>
      <c r="AK1459" s="26">
        <v>0.02</v>
      </c>
      <c r="AL1459" s="26">
        <f>ROUND(AJ1459*(AK1459/100),2)</f>
        <v>541.38</v>
      </c>
      <c r="AM1459" s="3" t="s">
        <v>51</v>
      </c>
    </row>
    <row r="1460" spans="1:39" x14ac:dyDescent="0.25">
      <c r="A1460" s="23"/>
      <c r="B1460" s="24"/>
      <c r="C1460" s="23"/>
      <c r="D1460" s="23"/>
      <c r="E1460" s="23">
        <v>576</v>
      </c>
      <c r="F1460" s="23" t="s">
        <v>4525</v>
      </c>
      <c r="G1460" s="24" t="s">
        <v>4526</v>
      </c>
      <c r="H1460" s="23" t="s">
        <v>43</v>
      </c>
      <c r="I1460" s="23" t="s">
        <v>4527</v>
      </c>
      <c r="J1460" s="23">
        <v>0</v>
      </c>
      <c r="K1460" s="23">
        <v>0</v>
      </c>
      <c r="L1460" s="23">
        <v>96.8</v>
      </c>
      <c r="M1460" s="23" t="s">
        <v>91</v>
      </c>
      <c r="N1460" s="25">
        <f>((J1460*400)+(K1460*100))+L1460</f>
        <v>96.8</v>
      </c>
      <c r="O1460" s="26">
        <v>22000</v>
      </c>
      <c r="P1460" s="26">
        <f>N1460*O1460</f>
        <v>2129600</v>
      </c>
      <c r="Q1460" s="23"/>
      <c r="R1460" s="23"/>
      <c r="S1460" s="27"/>
      <c r="T1460" s="23"/>
      <c r="U1460" s="23"/>
      <c r="V1460" s="24"/>
      <c r="W1460" s="23"/>
      <c r="X1460" s="23"/>
      <c r="Y1460" s="23"/>
      <c r="Z1460" s="23"/>
      <c r="AA1460" s="28"/>
      <c r="AB1460" s="26"/>
      <c r="AC1460" s="26"/>
      <c r="AD1460" s="28"/>
      <c r="AE1460" s="28"/>
      <c r="AF1460" s="26"/>
      <c r="AG1460" s="26">
        <f>AF1460+P1460</f>
        <v>2129600</v>
      </c>
      <c r="AH1460" s="26">
        <f>AG1460</f>
        <v>2129600</v>
      </c>
      <c r="AI1460" s="26">
        <v>0</v>
      </c>
      <c r="AJ1460" s="26">
        <f>IF((AI1460-AH1460) &gt; 1,0,IF((AI1460-AH1460)&lt;0,AH1460-AI1460,AI1460-AH1460))</f>
        <v>2129600</v>
      </c>
      <c r="AK1460" s="26">
        <v>0.3</v>
      </c>
      <c r="AL1460" s="26">
        <f>AJ1460*(AK1460/100)</f>
        <v>6388.8</v>
      </c>
    </row>
    <row r="1461" spans="1:39" x14ac:dyDescent="0.25">
      <c r="A1461" s="23"/>
      <c r="B1461" s="24"/>
      <c r="C1461" s="23"/>
      <c r="D1461" s="23"/>
      <c r="E1461" s="23"/>
      <c r="F1461" s="23"/>
      <c r="G1461" s="24"/>
      <c r="H1461" s="23"/>
      <c r="I1461" s="23"/>
      <c r="J1461" s="23"/>
      <c r="K1461" s="23"/>
      <c r="L1461" s="23"/>
      <c r="M1461" s="23"/>
      <c r="N1461" s="25"/>
      <c r="O1461" s="26"/>
      <c r="P1461" s="26"/>
      <c r="Q1461" s="23"/>
      <c r="R1461" s="23"/>
      <c r="S1461" s="27"/>
      <c r="T1461" s="23"/>
      <c r="U1461" s="23"/>
      <c r="V1461" s="24"/>
      <c r="W1461" s="23"/>
      <c r="X1461" s="23"/>
      <c r="Y1461" s="23"/>
      <c r="Z1461" s="23"/>
      <c r="AA1461" s="28"/>
      <c r="AB1461" s="26"/>
      <c r="AC1461" s="26"/>
      <c r="AD1461" s="28"/>
      <c r="AE1461" s="28"/>
      <c r="AF1461" s="26"/>
      <c r="AG1461" s="26" t="s">
        <v>60</v>
      </c>
      <c r="AH1461" s="26">
        <f>SUM(AH1457:AH1460)</f>
        <v>5430567</v>
      </c>
      <c r="AI1461" s="26"/>
      <c r="AJ1461" s="26">
        <f>SUM(AJ1457:AJ1460)</f>
        <v>5430567</v>
      </c>
      <c r="AK1461" s="26"/>
      <c r="AL1461" s="26">
        <f>SUM(AL1457:AL1460)</f>
        <v>7049</v>
      </c>
    </row>
    <row r="1462" spans="1:39" x14ac:dyDescent="0.25">
      <c r="A1462" s="23" t="s">
        <v>4528</v>
      </c>
      <c r="B1462" s="24" t="s">
        <v>4529</v>
      </c>
      <c r="C1462" s="23" t="s">
        <v>4530</v>
      </c>
      <c r="D1462" s="23" t="s">
        <v>4531</v>
      </c>
      <c r="E1462" s="23">
        <v>577</v>
      </c>
      <c r="F1462" s="23" t="s">
        <v>4532</v>
      </c>
      <c r="G1462" s="24" t="s">
        <v>4533</v>
      </c>
      <c r="H1462" s="23" t="s">
        <v>43</v>
      </c>
      <c r="I1462" s="23" t="s">
        <v>4534</v>
      </c>
      <c r="J1462" s="23">
        <v>6</v>
      </c>
      <c r="K1462" s="23">
        <v>0</v>
      </c>
      <c r="L1462" s="23">
        <v>58.5</v>
      </c>
      <c r="M1462" s="23" t="s">
        <v>75</v>
      </c>
      <c r="N1462" s="25">
        <f>((J1462*400)+(K1462*100))+L1462</f>
        <v>2458.5</v>
      </c>
      <c r="O1462" s="26">
        <v>4400</v>
      </c>
      <c r="P1462" s="26">
        <f>N1462*O1462</f>
        <v>10817400</v>
      </c>
      <c r="Q1462" s="23"/>
      <c r="R1462" s="23"/>
      <c r="S1462" s="27"/>
      <c r="T1462" s="23"/>
      <c r="U1462" s="23"/>
      <c r="V1462" s="24"/>
      <c r="W1462" s="23"/>
      <c r="X1462" s="23"/>
      <c r="Y1462" s="23"/>
      <c r="Z1462" s="23"/>
      <c r="AA1462" s="28"/>
      <c r="AB1462" s="26"/>
      <c r="AC1462" s="26"/>
      <c r="AD1462" s="28"/>
      <c r="AE1462" s="28"/>
      <c r="AF1462" s="26"/>
      <c r="AG1462" s="26">
        <f>AF1462+P1462</f>
        <v>10817400</v>
      </c>
      <c r="AH1462" s="26">
        <f>AG1462</f>
        <v>10817400</v>
      </c>
      <c r="AI1462" s="26">
        <v>50000000</v>
      </c>
      <c r="AJ1462" s="26">
        <f>IF((AI1462-AH1462) &gt; 1,0,IF((AI1462-AH1462)&lt;0,AH1462-AI1462,AI1462-AH1462))</f>
        <v>0</v>
      </c>
      <c r="AK1462" s="26">
        <v>0.01</v>
      </c>
      <c r="AL1462" s="26">
        <f>AJ1462*(AK1462/100)</f>
        <v>0</v>
      </c>
    </row>
    <row r="1463" spans="1:39" x14ac:dyDescent="0.25">
      <c r="A1463" s="23"/>
      <c r="B1463" s="24"/>
      <c r="C1463" s="23"/>
      <c r="D1463" s="23"/>
      <c r="E1463" s="23"/>
      <c r="F1463" s="23"/>
      <c r="G1463" s="24"/>
      <c r="H1463" s="23"/>
      <c r="I1463" s="23"/>
      <c r="J1463" s="23"/>
      <c r="K1463" s="23"/>
      <c r="L1463" s="23"/>
      <c r="M1463" s="23"/>
      <c r="N1463" s="25"/>
      <c r="O1463" s="26"/>
      <c r="P1463" s="26"/>
      <c r="Q1463" s="23"/>
      <c r="R1463" s="23"/>
      <c r="S1463" s="27"/>
      <c r="T1463" s="23"/>
      <c r="U1463" s="23"/>
      <c r="V1463" s="24"/>
      <c r="W1463" s="23"/>
      <c r="X1463" s="23"/>
      <c r="Y1463" s="23"/>
      <c r="Z1463" s="23"/>
      <c r="AA1463" s="28"/>
      <c r="AB1463" s="26"/>
      <c r="AC1463" s="26"/>
      <c r="AD1463" s="28"/>
      <c r="AE1463" s="28"/>
      <c r="AF1463" s="26"/>
      <c r="AG1463" s="26" t="s">
        <v>60</v>
      </c>
      <c r="AH1463" s="26">
        <f>AH1462</f>
        <v>10817400</v>
      </c>
      <c r="AI1463" s="26"/>
      <c r="AJ1463" s="26">
        <f>AJ1462</f>
        <v>0</v>
      </c>
      <c r="AK1463" s="26"/>
      <c r="AL1463" s="26">
        <f>AL1462</f>
        <v>0</v>
      </c>
    </row>
    <row r="1464" spans="1:39" x14ac:dyDescent="0.25">
      <c r="A1464" s="23" t="s">
        <v>4535</v>
      </c>
      <c r="B1464" s="24" t="s">
        <v>4536</v>
      </c>
      <c r="C1464" s="23" t="s">
        <v>4537</v>
      </c>
      <c r="D1464" s="23" t="s">
        <v>4538</v>
      </c>
      <c r="E1464" s="23">
        <v>578</v>
      </c>
      <c r="F1464" s="23" t="s">
        <v>4539</v>
      </c>
      <c r="G1464" s="24" t="s">
        <v>4540</v>
      </c>
      <c r="H1464" s="23" t="s">
        <v>91</v>
      </c>
      <c r="I1464" s="23"/>
      <c r="J1464" s="23">
        <v>0</v>
      </c>
      <c r="K1464" s="23">
        <v>0</v>
      </c>
      <c r="L1464" s="23">
        <v>7.5</v>
      </c>
      <c r="M1464" s="23" t="s">
        <v>255</v>
      </c>
      <c r="N1464" s="25">
        <f>((J1464*400)+(K1464*100))+L1464</f>
        <v>7.5</v>
      </c>
      <c r="O1464" s="26">
        <v>0</v>
      </c>
      <c r="P1464" s="26">
        <f>N1464*O1464</f>
        <v>0</v>
      </c>
      <c r="Q1464" s="23">
        <v>1</v>
      </c>
      <c r="R1464" s="23" t="s">
        <v>4535</v>
      </c>
      <c r="S1464" s="27" t="s">
        <v>4536</v>
      </c>
      <c r="T1464" s="23" t="s">
        <v>4537</v>
      </c>
      <c r="U1464" s="23" t="s">
        <v>4541</v>
      </c>
      <c r="V1464" s="24" t="s">
        <v>4542</v>
      </c>
      <c r="W1464" s="23" t="s">
        <v>79</v>
      </c>
      <c r="X1464" s="23" t="s">
        <v>80</v>
      </c>
      <c r="Y1464" s="23" t="s">
        <v>261</v>
      </c>
      <c r="Z1464" s="23">
        <v>30</v>
      </c>
      <c r="AA1464" s="28">
        <v>100</v>
      </c>
      <c r="AB1464" s="26">
        <v>8200</v>
      </c>
      <c r="AC1464" s="26">
        <f>Z1464*AB1464</f>
        <v>246000</v>
      </c>
      <c r="AD1464" s="28">
        <v>82</v>
      </c>
      <c r="AE1464" s="28">
        <v>93</v>
      </c>
      <c r="AF1464" s="26">
        <f>(AC1464*(100-AE1464))/100</f>
        <v>17220</v>
      </c>
      <c r="AG1464" s="26">
        <f>P1464+AF1464</f>
        <v>17220</v>
      </c>
      <c r="AH1464" s="26">
        <f>(AG1464*AA1464)/100</f>
        <v>17220</v>
      </c>
      <c r="AI1464" s="26">
        <f>IF(AF1464&lt;=10000000,AF1464,10000000)</f>
        <v>17220</v>
      </c>
      <c r="AJ1464" s="26">
        <f>IF((AI1464-AH1464) &gt; 1,0,IF((AI1464-AH1464)&lt;0,AH1464-AI1464,AI1464-AH1464))</f>
        <v>0</v>
      </c>
      <c r="AK1464" s="26">
        <v>0.02</v>
      </c>
      <c r="AL1464" s="26">
        <f>ROUND(AJ1464*(AK1464/100),2)</f>
        <v>0</v>
      </c>
      <c r="AM1464" s="3" t="s">
        <v>51</v>
      </c>
    </row>
    <row r="1465" spans="1:39" x14ac:dyDescent="0.25">
      <c r="A1465" s="23"/>
      <c r="B1465" s="24"/>
      <c r="C1465" s="23"/>
      <c r="D1465" s="23"/>
      <c r="E1465" s="23"/>
      <c r="F1465" s="23"/>
      <c r="G1465" s="24"/>
      <c r="H1465" s="23"/>
      <c r="I1465" s="23"/>
      <c r="J1465" s="23">
        <v>0</v>
      </c>
      <c r="K1465" s="23">
        <v>0</v>
      </c>
      <c r="L1465" s="23">
        <v>11.25</v>
      </c>
      <c r="M1465" s="23" t="s">
        <v>255</v>
      </c>
      <c r="N1465" s="25">
        <f>((J1465*400)+(K1465*100))+L1465</f>
        <v>11.25</v>
      </c>
      <c r="O1465" s="26">
        <v>0</v>
      </c>
      <c r="P1465" s="26">
        <f>N1465*O1465</f>
        <v>0</v>
      </c>
      <c r="Q1465" s="23">
        <v>1</v>
      </c>
      <c r="R1465" s="23" t="s">
        <v>4535</v>
      </c>
      <c r="S1465" s="27" t="s">
        <v>4536</v>
      </c>
      <c r="T1465" s="23" t="s">
        <v>4537</v>
      </c>
      <c r="U1465" s="23" t="s">
        <v>4541</v>
      </c>
      <c r="V1465" s="24" t="s">
        <v>4543</v>
      </c>
      <c r="W1465" s="23" t="s">
        <v>79</v>
      </c>
      <c r="X1465" s="23" t="s">
        <v>80</v>
      </c>
      <c r="Y1465" s="23" t="s">
        <v>261</v>
      </c>
      <c r="Z1465" s="23">
        <v>45</v>
      </c>
      <c r="AA1465" s="28">
        <v>100</v>
      </c>
      <c r="AB1465" s="26">
        <v>8200</v>
      </c>
      <c r="AC1465" s="26">
        <f>Z1465*AB1465</f>
        <v>369000</v>
      </c>
      <c r="AD1465" s="28">
        <v>82</v>
      </c>
      <c r="AE1465" s="28">
        <v>93</v>
      </c>
      <c r="AF1465" s="26">
        <f>(AC1465*(100-AE1465))/100</f>
        <v>25830</v>
      </c>
      <c r="AG1465" s="26">
        <f>P1465+AF1465</f>
        <v>25830</v>
      </c>
      <c r="AH1465" s="26">
        <f>(AG1465*AA1465)/100</f>
        <v>25830</v>
      </c>
      <c r="AI1465" s="26">
        <f>IF(AF1465&lt;=10000000,AF1465,10000000)</f>
        <v>25830</v>
      </c>
      <c r="AJ1465" s="26">
        <f>IF((AI1465-AH1465) &gt; 1,0,IF((AI1465-AH1465)&lt;0,AH1465-AI1465,AI1465-AH1465))</f>
        <v>0</v>
      </c>
      <c r="AK1465" s="26">
        <v>0.02</v>
      </c>
      <c r="AL1465" s="26">
        <f>ROUND(AJ1465*(AK1465/100),2)</f>
        <v>0</v>
      </c>
      <c r="AM1465" s="3" t="s">
        <v>51</v>
      </c>
    </row>
    <row r="1466" spans="1:39" x14ac:dyDescent="0.25">
      <c r="A1466" s="23"/>
      <c r="B1466" s="24"/>
      <c r="C1466" s="23"/>
      <c r="D1466" s="23"/>
      <c r="E1466" s="23"/>
      <c r="F1466" s="23"/>
      <c r="G1466" s="24"/>
      <c r="H1466" s="23"/>
      <c r="I1466" s="23"/>
      <c r="J1466" s="23"/>
      <c r="K1466" s="23"/>
      <c r="L1466" s="23"/>
      <c r="M1466" s="23"/>
      <c r="N1466" s="25"/>
      <c r="O1466" s="26"/>
      <c r="P1466" s="26"/>
      <c r="Q1466" s="23"/>
      <c r="R1466" s="23"/>
      <c r="S1466" s="27"/>
      <c r="T1466" s="23"/>
      <c r="U1466" s="23"/>
      <c r="V1466" s="24"/>
      <c r="W1466" s="23"/>
      <c r="X1466" s="23"/>
      <c r="Y1466" s="23"/>
      <c r="Z1466" s="23"/>
      <c r="AA1466" s="28"/>
      <c r="AB1466" s="26"/>
      <c r="AC1466" s="26"/>
      <c r="AD1466" s="28"/>
      <c r="AE1466" s="28"/>
      <c r="AF1466" s="26"/>
      <c r="AG1466" s="26" t="s">
        <v>60</v>
      </c>
      <c r="AH1466" s="26">
        <f>SUM(AH1464:AH1465)</f>
        <v>43050</v>
      </c>
      <c r="AI1466" s="26"/>
      <c r="AJ1466" s="26">
        <f>SUM(AJ1464:AJ1465)</f>
        <v>0</v>
      </c>
      <c r="AK1466" s="26"/>
      <c r="AL1466" s="26">
        <f>SUM(AL1464:AL1465)</f>
        <v>0</v>
      </c>
    </row>
    <row r="1467" spans="1:39" x14ac:dyDescent="0.25">
      <c r="A1467" s="23" t="s">
        <v>4544</v>
      </c>
      <c r="B1467" s="24" t="s">
        <v>4545</v>
      </c>
      <c r="C1467" s="23" t="s">
        <v>4546</v>
      </c>
      <c r="D1467" s="23" t="s">
        <v>4547</v>
      </c>
      <c r="E1467" s="23">
        <v>579</v>
      </c>
      <c r="F1467" s="23" t="s">
        <v>4548</v>
      </c>
      <c r="G1467" s="24" t="s">
        <v>4549</v>
      </c>
      <c r="H1467" s="23" t="s">
        <v>43</v>
      </c>
      <c r="I1467" s="23" t="s">
        <v>4550</v>
      </c>
      <c r="J1467" s="23">
        <v>4</v>
      </c>
      <c r="K1467" s="23">
        <v>1</v>
      </c>
      <c r="L1467" s="23">
        <v>11</v>
      </c>
      <c r="M1467" s="23" t="s">
        <v>75</v>
      </c>
      <c r="N1467" s="25">
        <f>((J1467*400)+(K1467*100))+L1467</f>
        <v>1711</v>
      </c>
      <c r="O1467" s="26">
        <v>4400</v>
      </c>
      <c r="P1467" s="26">
        <f>N1467*O1467</f>
        <v>7528400</v>
      </c>
      <c r="Q1467" s="23">
        <v>1</v>
      </c>
      <c r="R1467" s="23" t="s">
        <v>4544</v>
      </c>
      <c r="S1467" s="27" t="s">
        <v>4545</v>
      </c>
      <c r="T1467" s="23" t="s">
        <v>4546</v>
      </c>
      <c r="U1467" s="23" t="s">
        <v>4551</v>
      </c>
      <c r="V1467" s="24" t="s">
        <v>4552</v>
      </c>
      <c r="W1467" s="23" t="s">
        <v>53</v>
      </c>
      <c r="X1467" s="23" t="s">
        <v>49</v>
      </c>
      <c r="Y1467" s="23" t="s">
        <v>571</v>
      </c>
      <c r="Z1467" s="23">
        <v>18</v>
      </c>
      <c r="AA1467" s="28">
        <v>100</v>
      </c>
      <c r="AB1467" s="26">
        <v>2750</v>
      </c>
      <c r="AC1467" s="26">
        <f>Z1467*AB1467</f>
        <v>49500</v>
      </c>
      <c r="AD1467" s="28">
        <v>7</v>
      </c>
      <c r="AE1467" s="28">
        <v>7</v>
      </c>
      <c r="AF1467" s="26">
        <f>(AC1467*(100-AE1467))/100</f>
        <v>46035</v>
      </c>
      <c r="AG1467" s="26">
        <f>P1467+AF1467</f>
        <v>7574435</v>
      </c>
      <c r="AH1467" s="26">
        <f>(AG1467*AA1467)/100</f>
        <v>7574435</v>
      </c>
      <c r="AI1467" s="26">
        <v>50000000</v>
      </c>
      <c r="AJ1467" s="26">
        <f>IF((AI1467-AH1467) &gt; 1,0,IF((AI1467-AH1467)&lt;0,AH1467-AI1467,AI1467-AH1467))</f>
        <v>0</v>
      </c>
      <c r="AK1467" s="26">
        <v>0.01</v>
      </c>
      <c r="AL1467" s="26">
        <f>ROUND(AJ1467*(AK1467/100),2)</f>
        <v>0</v>
      </c>
      <c r="AM1467" s="3" t="s">
        <v>83</v>
      </c>
    </row>
    <row r="1468" spans="1:39" x14ac:dyDescent="0.25">
      <c r="A1468" s="23"/>
      <c r="B1468" s="24"/>
      <c r="C1468" s="23"/>
      <c r="D1468" s="23"/>
      <c r="E1468" s="23"/>
      <c r="F1468" s="23"/>
      <c r="G1468" s="24"/>
      <c r="H1468" s="23"/>
      <c r="I1468" s="23"/>
      <c r="J1468" s="23"/>
      <c r="K1468" s="23"/>
      <c r="L1468" s="23"/>
      <c r="M1468" s="23"/>
      <c r="N1468" s="25"/>
      <c r="O1468" s="26"/>
      <c r="P1468" s="26"/>
      <c r="Q1468" s="23"/>
      <c r="R1468" s="23"/>
      <c r="S1468" s="27"/>
      <c r="T1468" s="23"/>
      <c r="U1468" s="23"/>
      <c r="V1468" s="24"/>
      <c r="W1468" s="23"/>
      <c r="X1468" s="23"/>
      <c r="Y1468" s="23"/>
      <c r="Z1468" s="23"/>
      <c r="AA1468" s="28"/>
      <c r="AB1468" s="26"/>
      <c r="AC1468" s="26"/>
      <c r="AD1468" s="28"/>
      <c r="AE1468" s="28"/>
      <c r="AF1468" s="26"/>
      <c r="AG1468" s="26" t="s">
        <v>60</v>
      </c>
      <c r="AH1468" s="26">
        <f>AH1467</f>
        <v>7574435</v>
      </c>
      <c r="AI1468" s="26"/>
      <c r="AJ1468" s="26">
        <f>AJ1467</f>
        <v>0</v>
      </c>
      <c r="AK1468" s="26"/>
      <c r="AL1468" s="26">
        <f>AL1467</f>
        <v>0</v>
      </c>
    </row>
    <row r="1469" spans="1:39" x14ac:dyDescent="0.25">
      <c r="A1469" s="23" t="s">
        <v>4553</v>
      </c>
      <c r="B1469" s="24" t="s">
        <v>4554</v>
      </c>
      <c r="C1469" s="23" t="s">
        <v>4555</v>
      </c>
      <c r="D1469" s="23" t="s">
        <v>4556</v>
      </c>
      <c r="E1469" s="23">
        <v>580</v>
      </c>
      <c r="F1469" s="23" t="s">
        <v>4557</v>
      </c>
      <c r="G1469" s="24" t="s">
        <v>4558</v>
      </c>
      <c r="H1469" s="23" t="s">
        <v>43</v>
      </c>
      <c r="I1469" s="23" t="s">
        <v>4559</v>
      </c>
      <c r="J1469" s="23">
        <v>0</v>
      </c>
      <c r="K1469" s="23">
        <v>2</v>
      </c>
      <c r="L1469" s="23">
        <v>74.930000000000007</v>
      </c>
      <c r="M1469" s="23" t="s">
        <v>59</v>
      </c>
      <c r="N1469" s="25">
        <f>((J1469*400)+(K1469*100))+L1469</f>
        <v>274.93</v>
      </c>
      <c r="O1469" s="26">
        <v>4500</v>
      </c>
      <c r="P1469" s="26">
        <f>N1469*O1469</f>
        <v>1237185</v>
      </c>
      <c r="Q1469" s="23">
        <v>1</v>
      </c>
      <c r="R1469" s="23" t="s">
        <v>4560</v>
      </c>
      <c r="S1469" s="27" t="s">
        <v>4561</v>
      </c>
      <c r="T1469" s="23" t="s">
        <v>4562</v>
      </c>
      <c r="U1469" s="23" t="s">
        <v>4563</v>
      </c>
      <c r="V1469" s="24" t="s">
        <v>4564</v>
      </c>
      <c r="W1469" s="23" t="s">
        <v>142</v>
      </c>
      <c r="X1469" s="23" t="s">
        <v>143</v>
      </c>
      <c r="Y1469" s="23" t="s">
        <v>50</v>
      </c>
      <c r="Z1469" s="23">
        <v>442.5</v>
      </c>
      <c r="AA1469" s="28">
        <v>100</v>
      </c>
      <c r="AB1469" s="26">
        <v>7950</v>
      </c>
      <c r="AC1469" s="26">
        <f>Z1469*AB1469</f>
        <v>3517875</v>
      </c>
      <c r="AD1469" s="28">
        <v>12</v>
      </c>
      <c r="AE1469" s="28">
        <v>38</v>
      </c>
      <c r="AF1469" s="26">
        <f>(AC1469*(100-AE1469))/100</f>
        <v>2181082.5</v>
      </c>
      <c r="AG1469" s="26">
        <f>P1469+AF1469</f>
        <v>3418267.5</v>
      </c>
      <c r="AH1469" s="26">
        <f>(AG1469*AA1469)/100</f>
        <v>3418267.5</v>
      </c>
      <c r="AI1469" s="26">
        <v>10000000</v>
      </c>
      <c r="AJ1469" s="26">
        <f>IF((AI1469-AH1469) &gt; 1,0,IF((AI1469-AH1469)&lt;0,AH1469-AI1469,AI1469-AH1469))</f>
        <v>0</v>
      </c>
      <c r="AK1469" s="26">
        <v>0.02</v>
      </c>
      <c r="AL1469" s="26">
        <f>ROUND(AJ1469*(AK1469/100),2)</f>
        <v>0</v>
      </c>
      <c r="AM1469" s="3" t="s">
        <v>110</v>
      </c>
    </row>
    <row r="1470" spans="1:39" x14ac:dyDescent="0.25">
      <c r="A1470" s="23"/>
      <c r="B1470" s="24"/>
      <c r="C1470" s="23"/>
      <c r="D1470" s="23"/>
      <c r="E1470" s="23"/>
      <c r="F1470" s="23"/>
      <c r="G1470" s="24"/>
      <c r="H1470" s="23"/>
      <c r="I1470" s="23"/>
      <c r="J1470" s="23">
        <v>0</v>
      </c>
      <c r="K1470" s="23">
        <v>0</v>
      </c>
      <c r="L1470" s="23">
        <v>2</v>
      </c>
      <c r="M1470" s="23" t="s">
        <v>59</v>
      </c>
      <c r="N1470" s="25">
        <f>((J1470*400)+(K1470*100))+L1470</f>
        <v>2</v>
      </c>
      <c r="O1470" s="26">
        <v>4500</v>
      </c>
      <c r="P1470" s="26">
        <f>N1470*O1470</f>
        <v>9000</v>
      </c>
      <c r="Q1470" s="23">
        <v>1</v>
      </c>
      <c r="R1470" s="23" t="s">
        <v>4560</v>
      </c>
      <c r="S1470" s="27" t="s">
        <v>4561</v>
      </c>
      <c r="T1470" s="23" t="s">
        <v>4562</v>
      </c>
      <c r="U1470" s="23" t="s">
        <v>4563</v>
      </c>
      <c r="V1470" s="24" t="s">
        <v>4565</v>
      </c>
      <c r="W1470" s="23" t="s">
        <v>158</v>
      </c>
      <c r="X1470" s="23" t="s">
        <v>49</v>
      </c>
      <c r="Y1470" s="23" t="s">
        <v>50</v>
      </c>
      <c r="Z1470" s="23">
        <v>8</v>
      </c>
      <c r="AA1470" s="28">
        <v>100</v>
      </c>
      <c r="AB1470" s="26">
        <v>5600</v>
      </c>
      <c r="AC1470" s="26">
        <f>Z1470*AB1470</f>
        <v>44800</v>
      </c>
      <c r="AD1470" s="28">
        <v>3</v>
      </c>
      <c r="AE1470" s="28">
        <v>3</v>
      </c>
      <c r="AF1470" s="26">
        <f>(AC1470*(100-AE1470))/100</f>
        <v>43456</v>
      </c>
      <c r="AG1470" s="26">
        <f>P1470+AF1470</f>
        <v>52456</v>
      </c>
      <c r="AH1470" s="26">
        <f>(AG1470*AA1470)/100</f>
        <v>52456</v>
      </c>
      <c r="AI1470" s="26">
        <v>10000000</v>
      </c>
      <c r="AJ1470" s="26">
        <f>IF((AI1470-AH1470) &gt; 1,0,IF((AI1470-AH1470)&lt;0,AH1470-AI1470,AI1470-AH1470))</f>
        <v>0</v>
      </c>
      <c r="AK1470" s="26">
        <v>0.02</v>
      </c>
      <c r="AL1470" s="26">
        <f>ROUND(AJ1470*(AK1470/100),2)</f>
        <v>0</v>
      </c>
      <c r="AM1470" s="3" t="s">
        <v>1434</v>
      </c>
    </row>
    <row r="1471" spans="1:39" x14ac:dyDescent="0.25">
      <c r="A1471" s="23"/>
      <c r="B1471" s="24"/>
      <c r="C1471" s="23"/>
      <c r="D1471" s="23"/>
      <c r="E1471" s="23"/>
      <c r="F1471" s="23"/>
      <c r="G1471" s="24"/>
      <c r="H1471" s="23"/>
      <c r="I1471" s="23"/>
      <c r="J1471" s="23">
        <v>0</v>
      </c>
      <c r="K1471" s="23">
        <v>1</v>
      </c>
      <c r="L1471" s="23">
        <v>7.07</v>
      </c>
      <c r="M1471" s="23" t="s">
        <v>59</v>
      </c>
      <c r="N1471" s="25">
        <f>((J1471*400)+(K1471*100))+L1471</f>
        <v>107.07</v>
      </c>
      <c r="O1471" s="26">
        <v>4500</v>
      </c>
      <c r="P1471" s="26">
        <f>N1471*O1471</f>
        <v>481814.99999999994</v>
      </c>
      <c r="Q1471" s="23">
        <v>1</v>
      </c>
      <c r="R1471" s="23" t="s">
        <v>4560</v>
      </c>
      <c r="S1471" s="27" t="s">
        <v>4561</v>
      </c>
      <c r="T1471" s="23" t="s">
        <v>4562</v>
      </c>
      <c r="U1471" s="23" t="s">
        <v>4563</v>
      </c>
      <c r="V1471" s="24" t="s">
        <v>4566</v>
      </c>
      <c r="W1471" s="23" t="s">
        <v>48</v>
      </c>
      <c r="X1471" s="23" t="s">
        <v>49</v>
      </c>
      <c r="Y1471" s="23" t="s">
        <v>50</v>
      </c>
      <c r="Z1471" s="23">
        <v>104</v>
      </c>
      <c r="AA1471" s="28">
        <v>100</v>
      </c>
      <c r="AB1471" s="26">
        <v>8300</v>
      </c>
      <c r="AC1471" s="26">
        <f>Z1471*AB1471</f>
        <v>863200</v>
      </c>
      <c r="AD1471" s="28">
        <v>3</v>
      </c>
      <c r="AE1471" s="28">
        <v>3</v>
      </c>
      <c r="AF1471" s="26">
        <f>(AC1471*(100-AE1471))/100</f>
        <v>837304</v>
      </c>
      <c r="AG1471" s="26">
        <f>P1471+AF1471</f>
        <v>1319119</v>
      </c>
      <c r="AH1471" s="26">
        <f>(AG1471*AA1471)/100</f>
        <v>1319119</v>
      </c>
      <c r="AI1471" s="26">
        <v>10000000</v>
      </c>
      <c r="AJ1471" s="26">
        <f>IF((AI1471-AH1471) &gt; 1,0,IF((AI1471-AH1471)&lt;0,AH1471-AI1471,AI1471-AH1471))</f>
        <v>0</v>
      </c>
      <c r="AK1471" s="26">
        <v>0.02</v>
      </c>
      <c r="AL1471" s="26">
        <f>ROUND(AJ1471*(AK1471/100),2)</f>
        <v>0</v>
      </c>
      <c r="AM1471" s="3" t="s">
        <v>51</v>
      </c>
    </row>
    <row r="1472" spans="1:39" x14ac:dyDescent="0.25">
      <c r="A1472" s="23"/>
      <c r="B1472" s="24"/>
      <c r="C1472" s="23"/>
      <c r="D1472" s="23"/>
      <c r="E1472" s="23"/>
      <c r="F1472" s="23"/>
      <c r="G1472" s="24"/>
      <c r="H1472" s="23"/>
      <c r="I1472" s="23"/>
      <c r="J1472" s="23"/>
      <c r="K1472" s="23"/>
      <c r="L1472" s="23"/>
      <c r="M1472" s="23"/>
      <c r="N1472" s="25"/>
      <c r="O1472" s="26"/>
      <c r="P1472" s="26"/>
      <c r="Q1472" s="23"/>
      <c r="R1472" s="23"/>
      <c r="S1472" s="27"/>
      <c r="T1472" s="23"/>
      <c r="U1472" s="23"/>
      <c r="V1472" s="24"/>
      <c r="W1472" s="23"/>
      <c r="X1472" s="23"/>
      <c r="Y1472" s="23"/>
      <c r="Z1472" s="23"/>
      <c r="AA1472" s="28"/>
      <c r="AB1472" s="26"/>
      <c r="AC1472" s="26"/>
      <c r="AD1472" s="28"/>
      <c r="AE1472" s="28"/>
      <c r="AF1472" s="26"/>
      <c r="AG1472" s="26" t="s">
        <v>60</v>
      </c>
      <c r="AH1472" s="26">
        <f>SUM(AH1469:AH1471)</f>
        <v>4789842.5</v>
      </c>
      <c r="AI1472" s="26"/>
      <c r="AJ1472" s="26">
        <f>SUM(AJ1469:AJ1471)</f>
        <v>0</v>
      </c>
      <c r="AK1472" s="26"/>
      <c r="AL1472" s="26">
        <f>SUM(AL1469:AL1471)</f>
        <v>0</v>
      </c>
    </row>
    <row r="1473" spans="1:39" x14ac:dyDescent="0.25">
      <c r="A1473" s="23" t="s">
        <v>4567</v>
      </c>
      <c r="B1473" s="24"/>
      <c r="C1473" s="23" t="s">
        <v>4568</v>
      </c>
      <c r="D1473" s="23" t="s">
        <v>4569</v>
      </c>
      <c r="E1473" s="23">
        <v>581</v>
      </c>
      <c r="F1473" s="23" t="s">
        <v>4570</v>
      </c>
      <c r="G1473" s="24" t="s">
        <v>4571</v>
      </c>
      <c r="H1473" s="23" t="s">
        <v>43</v>
      </c>
      <c r="I1473" s="23" t="s">
        <v>4572</v>
      </c>
      <c r="J1473" s="23">
        <v>2</v>
      </c>
      <c r="K1473" s="23">
        <v>3</v>
      </c>
      <c r="L1473" s="23">
        <v>98</v>
      </c>
      <c r="M1473" s="23" t="s">
        <v>75</v>
      </c>
      <c r="N1473" s="25">
        <f>((J1473*400)+(K1473*100))+L1473</f>
        <v>1198</v>
      </c>
      <c r="O1473" s="26">
        <v>5250</v>
      </c>
      <c r="P1473" s="26">
        <f>N1473*O1473</f>
        <v>6289500</v>
      </c>
      <c r="Q1473" s="23"/>
      <c r="R1473" s="23"/>
      <c r="S1473" s="27"/>
      <c r="T1473" s="23"/>
      <c r="U1473" s="23"/>
      <c r="V1473" s="24"/>
      <c r="W1473" s="23"/>
      <c r="X1473" s="23"/>
      <c r="Y1473" s="23"/>
      <c r="Z1473" s="23"/>
      <c r="AA1473" s="28"/>
      <c r="AB1473" s="26"/>
      <c r="AC1473" s="26"/>
      <c r="AD1473" s="28"/>
      <c r="AE1473" s="28"/>
      <c r="AF1473" s="26"/>
      <c r="AG1473" s="26">
        <f>AF1473+P1473</f>
        <v>6289500</v>
      </c>
      <c r="AH1473" s="26">
        <f>AG1473</f>
        <v>6289500</v>
      </c>
      <c r="AI1473" s="26">
        <v>50000000</v>
      </c>
      <c r="AJ1473" s="26">
        <f>IF((AI1473-AH1473) &gt; 1,0,IF((AI1473-AH1473)&lt;0,AH1473-AI1473,AI1473-AH1473))</f>
        <v>0</v>
      </c>
      <c r="AK1473" s="26">
        <v>0.01</v>
      </c>
      <c r="AL1473" s="26">
        <f>AJ1473*(AK1473/100)</f>
        <v>0</v>
      </c>
    </row>
    <row r="1474" spans="1:39" x14ac:dyDescent="0.25">
      <c r="A1474" s="23"/>
      <c r="B1474" s="24"/>
      <c r="C1474" s="23"/>
      <c r="D1474" s="23"/>
      <c r="E1474" s="23"/>
      <c r="F1474" s="23"/>
      <c r="G1474" s="24"/>
      <c r="H1474" s="23"/>
      <c r="I1474" s="23"/>
      <c r="J1474" s="23"/>
      <c r="K1474" s="23"/>
      <c r="L1474" s="23"/>
      <c r="M1474" s="23"/>
      <c r="N1474" s="25"/>
      <c r="O1474" s="26"/>
      <c r="P1474" s="26"/>
      <c r="Q1474" s="23"/>
      <c r="R1474" s="23"/>
      <c r="S1474" s="27"/>
      <c r="T1474" s="23"/>
      <c r="U1474" s="23"/>
      <c r="V1474" s="24"/>
      <c r="W1474" s="23"/>
      <c r="X1474" s="23"/>
      <c r="Y1474" s="23"/>
      <c r="Z1474" s="23"/>
      <c r="AA1474" s="28"/>
      <c r="AB1474" s="26"/>
      <c r="AC1474" s="26"/>
      <c r="AD1474" s="28"/>
      <c r="AE1474" s="28"/>
      <c r="AF1474" s="26"/>
      <c r="AG1474" s="26" t="s">
        <v>60</v>
      </c>
      <c r="AH1474" s="26">
        <f>AH1473</f>
        <v>6289500</v>
      </c>
      <c r="AI1474" s="26"/>
      <c r="AJ1474" s="26">
        <f>AJ1473</f>
        <v>0</v>
      </c>
      <c r="AK1474" s="26"/>
      <c r="AL1474" s="26">
        <f>AL1473</f>
        <v>0</v>
      </c>
    </row>
    <row r="1475" spans="1:39" x14ac:dyDescent="0.25">
      <c r="A1475" s="23" t="s">
        <v>4573</v>
      </c>
      <c r="B1475" s="24"/>
      <c r="C1475" s="23" t="s">
        <v>4574</v>
      </c>
      <c r="D1475" s="23" t="s">
        <v>4575</v>
      </c>
      <c r="E1475" s="23">
        <v>582</v>
      </c>
      <c r="F1475" s="23" t="s">
        <v>4576</v>
      </c>
      <c r="G1475" s="24" t="s">
        <v>4577</v>
      </c>
      <c r="H1475" s="23" t="s">
        <v>43</v>
      </c>
      <c r="I1475" s="23" t="s">
        <v>4578</v>
      </c>
      <c r="J1475" s="23">
        <v>3</v>
      </c>
      <c r="K1475" s="23">
        <v>0</v>
      </c>
      <c r="L1475" s="23">
        <v>54</v>
      </c>
      <c r="M1475" s="23" t="s">
        <v>75</v>
      </c>
      <c r="N1475" s="25">
        <f>((J1475*400)+(K1475*100))+L1475</f>
        <v>1254</v>
      </c>
      <c r="O1475" s="26">
        <v>4500</v>
      </c>
      <c r="P1475" s="26">
        <f>N1475*O1475</f>
        <v>5643000</v>
      </c>
      <c r="Q1475" s="23"/>
      <c r="R1475" s="23"/>
      <c r="S1475" s="27"/>
      <c r="T1475" s="23"/>
      <c r="U1475" s="23"/>
      <c r="V1475" s="24"/>
      <c r="W1475" s="23"/>
      <c r="X1475" s="23"/>
      <c r="Y1475" s="23"/>
      <c r="Z1475" s="23"/>
      <c r="AA1475" s="28"/>
      <c r="AB1475" s="26"/>
      <c r="AC1475" s="26"/>
      <c r="AD1475" s="28"/>
      <c r="AE1475" s="28"/>
      <c r="AF1475" s="26"/>
      <c r="AG1475" s="26">
        <f>AF1475+P1475</f>
        <v>5643000</v>
      </c>
      <c r="AH1475" s="26">
        <f>AG1475</f>
        <v>5643000</v>
      </c>
      <c r="AI1475" s="26">
        <v>50000000</v>
      </c>
      <c r="AJ1475" s="26">
        <f>IF((AI1475-AH1475) &gt; 1,0,IF((AI1475-AH1475)&lt;0,AH1475-AI1475,AI1475-AH1475))</f>
        <v>0</v>
      </c>
      <c r="AK1475" s="26">
        <v>0.01</v>
      </c>
      <c r="AL1475" s="26">
        <f>AJ1475*(AK1475/100)</f>
        <v>0</v>
      </c>
    </row>
    <row r="1476" spans="1:39" x14ac:dyDescent="0.25">
      <c r="A1476" s="23"/>
      <c r="B1476" s="24"/>
      <c r="C1476" s="23"/>
      <c r="D1476" s="23"/>
      <c r="E1476" s="23"/>
      <c r="F1476" s="23"/>
      <c r="G1476" s="24"/>
      <c r="H1476" s="23"/>
      <c r="I1476" s="23"/>
      <c r="J1476" s="23"/>
      <c r="K1476" s="23"/>
      <c r="L1476" s="23"/>
      <c r="M1476" s="23"/>
      <c r="N1476" s="25"/>
      <c r="O1476" s="26"/>
      <c r="P1476" s="26"/>
      <c r="Q1476" s="23"/>
      <c r="R1476" s="23"/>
      <c r="S1476" s="27"/>
      <c r="T1476" s="23"/>
      <c r="U1476" s="23"/>
      <c r="V1476" s="24"/>
      <c r="W1476" s="23"/>
      <c r="X1476" s="23"/>
      <c r="Y1476" s="23"/>
      <c r="Z1476" s="23"/>
      <c r="AA1476" s="28"/>
      <c r="AB1476" s="26"/>
      <c r="AC1476" s="26"/>
      <c r="AD1476" s="28"/>
      <c r="AE1476" s="28"/>
      <c r="AF1476" s="26"/>
      <c r="AG1476" s="26" t="s">
        <v>60</v>
      </c>
      <c r="AH1476" s="26">
        <f>AH1475</f>
        <v>5643000</v>
      </c>
      <c r="AI1476" s="26"/>
      <c r="AJ1476" s="26">
        <f>AJ1475</f>
        <v>0</v>
      </c>
      <c r="AK1476" s="26"/>
      <c r="AL1476" s="26">
        <f>AL1475</f>
        <v>0</v>
      </c>
    </row>
    <row r="1477" spans="1:39" x14ac:dyDescent="0.25">
      <c r="A1477" s="23" t="s">
        <v>4579</v>
      </c>
      <c r="B1477" s="24" t="s">
        <v>4580</v>
      </c>
      <c r="C1477" s="23" t="s">
        <v>4581</v>
      </c>
      <c r="D1477" s="23" t="s">
        <v>4582</v>
      </c>
      <c r="E1477" s="23">
        <v>583</v>
      </c>
      <c r="F1477" s="23" t="s">
        <v>4583</v>
      </c>
      <c r="G1477" s="24" t="s">
        <v>4584</v>
      </c>
      <c r="H1477" s="23" t="s">
        <v>43</v>
      </c>
      <c r="I1477" s="23" t="s">
        <v>4585</v>
      </c>
      <c r="J1477" s="23">
        <v>0</v>
      </c>
      <c r="K1477" s="23">
        <v>1</v>
      </c>
      <c r="L1477" s="23">
        <v>78</v>
      </c>
      <c r="M1477" s="23" t="s">
        <v>68</v>
      </c>
      <c r="N1477" s="25">
        <f>((J1477*400)+(K1477*100))+L1477</f>
        <v>178</v>
      </c>
      <c r="O1477" s="26">
        <v>4500</v>
      </c>
      <c r="P1477" s="26">
        <f>N1477*O1477</f>
        <v>801000</v>
      </c>
      <c r="Q1477" s="23"/>
      <c r="R1477" s="23"/>
      <c r="S1477" s="27"/>
      <c r="T1477" s="23"/>
      <c r="U1477" s="23"/>
      <c r="V1477" s="24"/>
      <c r="W1477" s="23"/>
      <c r="X1477" s="23"/>
      <c r="Y1477" s="23"/>
      <c r="Z1477" s="23"/>
      <c r="AA1477" s="28"/>
      <c r="AB1477" s="26"/>
      <c r="AC1477" s="26"/>
      <c r="AD1477" s="28"/>
      <c r="AE1477" s="28"/>
      <c r="AF1477" s="26"/>
      <c r="AG1477" s="26">
        <f>AF1477+P1477</f>
        <v>801000</v>
      </c>
      <c r="AH1477" s="26">
        <f>AG1477</f>
        <v>801000</v>
      </c>
      <c r="AI1477" s="26">
        <v>0</v>
      </c>
      <c r="AJ1477" s="26">
        <f>IF((AI1477-AH1477) &gt; 1,0,IF((AI1477-AH1477)&lt;0,AH1477-AI1477,AI1477-AH1477))</f>
        <v>801000</v>
      </c>
      <c r="AK1477" s="26">
        <v>0.3</v>
      </c>
      <c r="AL1477" s="26">
        <f>AJ1477*(AK1477/100)</f>
        <v>2403</v>
      </c>
    </row>
    <row r="1478" spans="1:39" x14ac:dyDescent="0.25">
      <c r="A1478" s="23"/>
      <c r="B1478" s="24"/>
      <c r="C1478" s="23"/>
      <c r="D1478" s="23"/>
      <c r="E1478" s="23"/>
      <c r="F1478" s="23"/>
      <c r="G1478" s="24"/>
      <c r="H1478" s="23"/>
      <c r="I1478" s="23"/>
      <c r="J1478" s="23"/>
      <c r="K1478" s="23"/>
      <c r="L1478" s="23"/>
      <c r="M1478" s="23"/>
      <c r="N1478" s="25"/>
      <c r="O1478" s="26"/>
      <c r="P1478" s="26"/>
      <c r="Q1478" s="23"/>
      <c r="R1478" s="23"/>
      <c r="S1478" s="27"/>
      <c r="T1478" s="23"/>
      <c r="U1478" s="23"/>
      <c r="V1478" s="24"/>
      <c r="W1478" s="23"/>
      <c r="X1478" s="23"/>
      <c r="Y1478" s="23"/>
      <c r="Z1478" s="23"/>
      <c r="AA1478" s="28"/>
      <c r="AB1478" s="26"/>
      <c r="AC1478" s="26"/>
      <c r="AD1478" s="28"/>
      <c r="AE1478" s="28"/>
      <c r="AF1478" s="26"/>
      <c r="AG1478" s="26" t="s">
        <v>60</v>
      </c>
      <c r="AH1478" s="26">
        <f>AH1477</f>
        <v>801000</v>
      </c>
      <c r="AI1478" s="26"/>
      <c r="AJ1478" s="26">
        <f>AJ1477</f>
        <v>801000</v>
      </c>
      <c r="AK1478" s="26"/>
      <c r="AL1478" s="26">
        <f>AL1477</f>
        <v>2403</v>
      </c>
    </row>
    <row r="1479" spans="1:39" x14ac:dyDescent="0.25">
      <c r="A1479" s="23" t="s">
        <v>4586</v>
      </c>
      <c r="B1479" s="24" t="s">
        <v>4587</v>
      </c>
      <c r="C1479" s="23" t="s">
        <v>4588</v>
      </c>
      <c r="D1479" s="23" t="s">
        <v>4589</v>
      </c>
      <c r="E1479" s="23">
        <v>584</v>
      </c>
      <c r="F1479" s="23" t="s">
        <v>4590</v>
      </c>
      <c r="G1479" s="24" t="s">
        <v>4591</v>
      </c>
      <c r="H1479" s="23" t="s">
        <v>43</v>
      </c>
      <c r="I1479" s="23" t="s">
        <v>4592</v>
      </c>
      <c r="J1479" s="23">
        <v>0</v>
      </c>
      <c r="K1479" s="23">
        <v>2</v>
      </c>
      <c r="L1479" s="23">
        <v>20.5</v>
      </c>
      <c r="M1479" s="23" t="s">
        <v>75</v>
      </c>
      <c r="N1479" s="25">
        <f>((J1479*400)+(K1479*100))+L1479</f>
        <v>220.5</v>
      </c>
      <c r="O1479" s="26">
        <v>4400</v>
      </c>
      <c r="P1479" s="26">
        <f>N1479*O1479</f>
        <v>970200</v>
      </c>
      <c r="Q1479" s="23"/>
      <c r="R1479" s="23"/>
      <c r="S1479" s="27"/>
      <c r="T1479" s="23"/>
      <c r="U1479" s="23"/>
      <c r="V1479" s="24"/>
      <c r="W1479" s="23"/>
      <c r="X1479" s="23"/>
      <c r="Y1479" s="23"/>
      <c r="Z1479" s="23"/>
      <c r="AA1479" s="28"/>
      <c r="AB1479" s="26"/>
      <c r="AC1479" s="26"/>
      <c r="AD1479" s="28"/>
      <c r="AE1479" s="28"/>
      <c r="AF1479" s="26"/>
      <c r="AG1479" s="26">
        <f>AF1479+P1479</f>
        <v>970200</v>
      </c>
      <c r="AH1479" s="26">
        <f>AG1479</f>
        <v>970200</v>
      </c>
      <c r="AI1479" s="26">
        <v>50000000</v>
      </c>
      <c r="AJ1479" s="26">
        <f>IF((AI1479-AH1479) &gt; 1,0,IF((AI1479-AH1479)&lt;0,AH1479-AI1479,AI1479-AH1479))</f>
        <v>0</v>
      </c>
      <c r="AK1479" s="26">
        <v>0.01</v>
      </c>
      <c r="AL1479" s="26">
        <f>AJ1479*(AK1479/100)</f>
        <v>0</v>
      </c>
    </row>
    <row r="1480" spans="1:39" x14ac:dyDescent="0.25">
      <c r="A1480" s="23"/>
      <c r="B1480" s="24"/>
      <c r="C1480" s="23"/>
      <c r="D1480" s="23"/>
      <c r="E1480" s="23"/>
      <c r="F1480" s="23"/>
      <c r="G1480" s="24"/>
      <c r="H1480" s="23"/>
      <c r="I1480" s="23"/>
      <c r="J1480" s="23"/>
      <c r="K1480" s="23"/>
      <c r="L1480" s="23"/>
      <c r="M1480" s="23"/>
      <c r="N1480" s="25"/>
      <c r="O1480" s="26"/>
      <c r="P1480" s="26"/>
      <c r="Q1480" s="23"/>
      <c r="R1480" s="23"/>
      <c r="S1480" s="27"/>
      <c r="T1480" s="23"/>
      <c r="U1480" s="23"/>
      <c r="V1480" s="24"/>
      <c r="W1480" s="23"/>
      <c r="X1480" s="23"/>
      <c r="Y1480" s="23"/>
      <c r="Z1480" s="23"/>
      <c r="AA1480" s="28"/>
      <c r="AB1480" s="26"/>
      <c r="AC1480" s="26"/>
      <c r="AD1480" s="28"/>
      <c r="AE1480" s="28"/>
      <c r="AF1480" s="26"/>
      <c r="AG1480" s="26" t="s">
        <v>60</v>
      </c>
      <c r="AH1480" s="26">
        <f>AH1479</f>
        <v>970200</v>
      </c>
      <c r="AI1480" s="26"/>
      <c r="AJ1480" s="26">
        <f>AJ1479</f>
        <v>0</v>
      </c>
      <c r="AK1480" s="26"/>
      <c r="AL1480" s="26">
        <f>AL1479</f>
        <v>0</v>
      </c>
    </row>
    <row r="1481" spans="1:39" x14ac:dyDescent="0.25">
      <c r="A1481" s="23" t="s">
        <v>4593</v>
      </c>
      <c r="B1481" s="24" t="s">
        <v>4594</v>
      </c>
      <c r="C1481" s="23" t="s">
        <v>4595</v>
      </c>
      <c r="D1481" s="23" t="s">
        <v>4596</v>
      </c>
      <c r="E1481" s="23">
        <v>585</v>
      </c>
      <c r="F1481" s="23" t="s">
        <v>4597</v>
      </c>
      <c r="G1481" s="24" t="s">
        <v>4598</v>
      </c>
      <c r="H1481" s="23" t="s">
        <v>43</v>
      </c>
      <c r="I1481" s="23" t="s">
        <v>4599</v>
      </c>
      <c r="J1481" s="23">
        <v>0</v>
      </c>
      <c r="K1481" s="23">
        <v>1</v>
      </c>
      <c r="L1481" s="23">
        <v>20</v>
      </c>
      <c r="M1481" s="23" t="s">
        <v>75</v>
      </c>
      <c r="N1481" s="25">
        <f>((J1481*400)+(K1481*100))+L1481</f>
        <v>120</v>
      </c>
      <c r="O1481" s="26">
        <v>1500</v>
      </c>
      <c r="P1481" s="26">
        <f>N1481*O1481</f>
        <v>180000</v>
      </c>
      <c r="Q1481" s="23"/>
      <c r="R1481" s="23"/>
      <c r="S1481" s="27"/>
      <c r="T1481" s="23"/>
      <c r="U1481" s="23"/>
      <c r="V1481" s="24"/>
      <c r="W1481" s="23"/>
      <c r="X1481" s="23"/>
      <c r="Y1481" s="23"/>
      <c r="Z1481" s="23"/>
      <c r="AA1481" s="28"/>
      <c r="AB1481" s="26"/>
      <c r="AC1481" s="26"/>
      <c r="AD1481" s="28"/>
      <c r="AE1481" s="28"/>
      <c r="AF1481" s="26"/>
      <c r="AG1481" s="26">
        <f>AF1481+P1481</f>
        <v>180000</v>
      </c>
      <c r="AH1481" s="26">
        <f>AG1481</f>
        <v>180000</v>
      </c>
      <c r="AI1481" s="26">
        <v>50000000</v>
      </c>
      <c r="AJ1481" s="26">
        <f>IF((AI1481-AH1481) &gt; 1,0,IF((AI1481-AH1481)&lt;0,AH1481-AI1481,AI1481-AH1481))</f>
        <v>0</v>
      </c>
      <c r="AK1481" s="26">
        <v>0.01</v>
      </c>
      <c r="AL1481" s="26">
        <f>AJ1481*(AK1481/100)</f>
        <v>0</v>
      </c>
    </row>
    <row r="1482" spans="1:39" x14ac:dyDescent="0.25">
      <c r="A1482" s="23"/>
      <c r="B1482" s="24"/>
      <c r="C1482" s="23"/>
      <c r="D1482" s="23"/>
      <c r="E1482" s="23">
        <v>586</v>
      </c>
      <c r="F1482" s="23" t="s">
        <v>4600</v>
      </c>
      <c r="G1482" s="24" t="s">
        <v>4601</v>
      </c>
      <c r="H1482" s="23" t="s">
        <v>43</v>
      </c>
      <c r="I1482" s="23" t="s">
        <v>4602</v>
      </c>
      <c r="J1482" s="23">
        <v>4</v>
      </c>
      <c r="K1482" s="23">
        <v>2</v>
      </c>
      <c r="L1482" s="23">
        <v>95</v>
      </c>
      <c r="M1482" s="23" t="s">
        <v>75</v>
      </c>
      <c r="N1482" s="25">
        <f>((J1482*400)+(K1482*100))+L1482</f>
        <v>1895</v>
      </c>
      <c r="O1482" s="26">
        <v>1500</v>
      </c>
      <c r="P1482" s="26">
        <f>N1482*O1482</f>
        <v>2842500</v>
      </c>
      <c r="Q1482" s="23"/>
      <c r="R1482" s="23"/>
      <c r="S1482" s="27"/>
      <c r="T1482" s="23"/>
      <c r="U1482" s="23"/>
      <c r="V1482" s="24"/>
      <c r="W1482" s="23"/>
      <c r="X1482" s="23"/>
      <c r="Y1482" s="23"/>
      <c r="Z1482" s="23"/>
      <c r="AA1482" s="28"/>
      <c r="AB1482" s="26"/>
      <c r="AC1482" s="26"/>
      <c r="AD1482" s="28"/>
      <c r="AE1482" s="28"/>
      <c r="AF1482" s="26"/>
      <c r="AG1482" s="26">
        <f>AF1482+P1482</f>
        <v>2842500</v>
      </c>
      <c r="AH1482" s="26">
        <f>AG1482</f>
        <v>2842500</v>
      </c>
      <c r="AI1482" s="26">
        <v>50000000</v>
      </c>
      <c r="AJ1482" s="26">
        <f>IF((AI1482-AH1482) &gt; 1,0,IF((AI1482-AH1482)&lt;0,AH1482-AI1482,AI1482-AH1482))</f>
        <v>0</v>
      </c>
      <c r="AK1482" s="26">
        <v>0.01</v>
      </c>
      <c r="AL1482" s="26">
        <f>AJ1482*(AK1482/100)</f>
        <v>0</v>
      </c>
    </row>
    <row r="1483" spans="1:39" x14ac:dyDescent="0.25">
      <c r="A1483" s="23"/>
      <c r="B1483" s="24"/>
      <c r="C1483" s="23"/>
      <c r="D1483" s="23"/>
      <c r="E1483" s="23">
        <v>587</v>
      </c>
      <c r="F1483" s="23" t="s">
        <v>4603</v>
      </c>
      <c r="G1483" s="24" t="s">
        <v>4604</v>
      </c>
      <c r="H1483" s="23" t="s">
        <v>43</v>
      </c>
      <c r="I1483" s="23" t="s">
        <v>4605</v>
      </c>
      <c r="J1483" s="23">
        <v>0</v>
      </c>
      <c r="K1483" s="23">
        <v>1</v>
      </c>
      <c r="L1483" s="23">
        <v>89.5</v>
      </c>
      <c r="M1483" s="23" t="s">
        <v>75</v>
      </c>
      <c r="N1483" s="25">
        <f>((J1483*400)+(K1483*100))+L1483</f>
        <v>189.5</v>
      </c>
      <c r="O1483" s="26">
        <v>1500</v>
      </c>
      <c r="P1483" s="26">
        <f>N1483*O1483</f>
        <v>284250</v>
      </c>
      <c r="Q1483" s="23"/>
      <c r="R1483" s="23"/>
      <c r="S1483" s="27"/>
      <c r="T1483" s="23"/>
      <c r="U1483" s="23"/>
      <c r="V1483" s="24"/>
      <c r="W1483" s="23"/>
      <c r="X1483" s="23"/>
      <c r="Y1483" s="23"/>
      <c r="Z1483" s="23"/>
      <c r="AA1483" s="28"/>
      <c r="AB1483" s="26"/>
      <c r="AC1483" s="26"/>
      <c r="AD1483" s="28"/>
      <c r="AE1483" s="28"/>
      <c r="AF1483" s="26"/>
      <c r="AG1483" s="26">
        <f>AF1483+P1483</f>
        <v>284250</v>
      </c>
      <c r="AH1483" s="26">
        <f>AG1483</f>
        <v>284250</v>
      </c>
      <c r="AI1483" s="26">
        <v>50000000</v>
      </c>
      <c r="AJ1483" s="26">
        <f>IF((AI1483-AH1483) &gt; 1,0,IF((AI1483-AH1483)&lt;0,AH1483-AI1483,AI1483-AH1483))</f>
        <v>0</v>
      </c>
      <c r="AK1483" s="26">
        <v>0.01</v>
      </c>
      <c r="AL1483" s="26">
        <f>AJ1483*(AK1483/100)</f>
        <v>0</v>
      </c>
    </row>
    <row r="1484" spans="1:39" x14ac:dyDescent="0.25">
      <c r="A1484" s="23"/>
      <c r="B1484" s="24"/>
      <c r="C1484" s="23"/>
      <c r="D1484" s="23"/>
      <c r="E1484" s="23">
        <v>588</v>
      </c>
      <c r="F1484" s="23" t="s">
        <v>4606</v>
      </c>
      <c r="G1484" s="24" t="s">
        <v>4607</v>
      </c>
      <c r="H1484" s="23" t="s">
        <v>43</v>
      </c>
      <c r="I1484" s="23" t="s">
        <v>4608</v>
      </c>
      <c r="J1484" s="23">
        <v>3</v>
      </c>
      <c r="K1484" s="23">
        <v>0</v>
      </c>
      <c r="L1484" s="23">
        <v>83</v>
      </c>
      <c r="M1484" s="23" t="s">
        <v>75</v>
      </c>
      <c r="N1484" s="25">
        <f>((J1484*400)+(K1484*100))+L1484</f>
        <v>1283</v>
      </c>
      <c r="O1484" s="26">
        <v>4500</v>
      </c>
      <c r="P1484" s="26">
        <f>N1484*O1484</f>
        <v>5773500</v>
      </c>
      <c r="Q1484" s="23"/>
      <c r="R1484" s="23"/>
      <c r="S1484" s="27"/>
      <c r="T1484" s="23"/>
      <c r="U1484" s="23"/>
      <c r="V1484" s="24"/>
      <c r="W1484" s="23"/>
      <c r="X1484" s="23"/>
      <c r="Y1484" s="23"/>
      <c r="Z1484" s="23"/>
      <c r="AA1484" s="28"/>
      <c r="AB1484" s="26"/>
      <c r="AC1484" s="26"/>
      <c r="AD1484" s="28"/>
      <c r="AE1484" s="28"/>
      <c r="AF1484" s="26"/>
      <c r="AG1484" s="26">
        <f>AF1484+P1484</f>
        <v>5773500</v>
      </c>
      <c r="AH1484" s="26">
        <f>AG1484</f>
        <v>5773500</v>
      </c>
      <c r="AI1484" s="26">
        <v>50000000</v>
      </c>
      <c r="AJ1484" s="26">
        <f>IF((AI1484-AH1484) &gt; 1,0,IF((AI1484-AH1484)&lt;0,AH1484-AI1484,AI1484-AH1484))</f>
        <v>0</v>
      </c>
      <c r="AK1484" s="26">
        <v>0.01</v>
      </c>
      <c r="AL1484" s="26">
        <f>AJ1484*(AK1484/100)</f>
        <v>0</v>
      </c>
    </row>
    <row r="1485" spans="1:39" x14ac:dyDescent="0.25">
      <c r="A1485" s="23"/>
      <c r="B1485" s="24"/>
      <c r="C1485" s="23"/>
      <c r="D1485" s="23"/>
      <c r="E1485" s="23"/>
      <c r="F1485" s="23"/>
      <c r="G1485" s="24"/>
      <c r="H1485" s="23"/>
      <c r="I1485" s="23"/>
      <c r="J1485" s="23"/>
      <c r="K1485" s="23"/>
      <c r="L1485" s="23"/>
      <c r="M1485" s="23"/>
      <c r="N1485" s="25"/>
      <c r="O1485" s="26"/>
      <c r="P1485" s="26"/>
      <c r="Q1485" s="23"/>
      <c r="R1485" s="23"/>
      <c r="S1485" s="27"/>
      <c r="T1485" s="23"/>
      <c r="U1485" s="23"/>
      <c r="V1485" s="24"/>
      <c r="W1485" s="23"/>
      <c r="X1485" s="23"/>
      <c r="Y1485" s="23"/>
      <c r="Z1485" s="23"/>
      <c r="AA1485" s="28"/>
      <c r="AB1485" s="26"/>
      <c r="AC1485" s="26"/>
      <c r="AD1485" s="28"/>
      <c r="AE1485" s="28"/>
      <c r="AF1485" s="26"/>
      <c r="AG1485" s="26" t="s">
        <v>60</v>
      </c>
      <c r="AH1485" s="26">
        <f>SUM(AH1481:AH1484)</f>
        <v>9080250</v>
      </c>
      <c r="AI1485" s="26"/>
      <c r="AJ1485" s="26">
        <f>SUM(AJ1481:AJ1484)</f>
        <v>0</v>
      </c>
      <c r="AK1485" s="26"/>
      <c r="AL1485" s="26">
        <f>SUM(AL1481:AL1484)</f>
        <v>0</v>
      </c>
    </row>
    <row r="1486" spans="1:39" x14ac:dyDescent="0.25">
      <c r="A1486" s="23" t="s">
        <v>4609</v>
      </c>
      <c r="B1486" s="24" t="s">
        <v>4610</v>
      </c>
      <c r="C1486" s="23" t="s">
        <v>4611</v>
      </c>
      <c r="D1486" s="23" t="s">
        <v>4612</v>
      </c>
      <c r="E1486" s="23">
        <v>589</v>
      </c>
      <c r="F1486" s="23" t="s">
        <v>4613</v>
      </c>
      <c r="G1486" s="24" t="s">
        <v>4614</v>
      </c>
      <c r="H1486" s="23" t="s">
        <v>43</v>
      </c>
      <c r="I1486" s="23" t="s">
        <v>4615</v>
      </c>
      <c r="J1486" s="23">
        <v>0</v>
      </c>
      <c r="K1486" s="23">
        <v>0</v>
      </c>
      <c r="L1486" s="23">
        <v>54</v>
      </c>
      <c r="M1486" s="23" t="s">
        <v>255</v>
      </c>
      <c r="N1486" s="25">
        <f>((J1486*400)+(K1486*100))+L1486</f>
        <v>54</v>
      </c>
      <c r="O1486" s="26">
        <v>9000</v>
      </c>
      <c r="P1486" s="26">
        <f>N1486*O1486</f>
        <v>486000</v>
      </c>
      <c r="Q1486" s="23">
        <v>1</v>
      </c>
      <c r="R1486" s="23" t="s">
        <v>4616</v>
      </c>
      <c r="S1486" s="27" t="s">
        <v>4617</v>
      </c>
      <c r="T1486" s="23" t="s">
        <v>4618</v>
      </c>
      <c r="U1486" s="23" t="s">
        <v>4619</v>
      </c>
      <c r="V1486" s="24" t="s">
        <v>4620</v>
      </c>
      <c r="W1486" s="23" t="s">
        <v>109</v>
      </c>
      <c r="X1486" s="23" t="s">
        <v>49</v>
      </c>
      <c r="Y1486" s="23" t="s">
        <v>261</v>
      </c>
      <c r="Z1486" s="23">
        <v>205</v>
      </c>
      <c r="AA1486" s="28">
        <v>100</v>
      </c>
      <c r="AB1486" s="26">
        <v>8150</v>
      </c>
      <c r="AC1486" s="26">
        <f>Z1486*AB1486</f>
        <v>1670750</v>
      </c>
      <c r="AD1486" s="28">
        <v>21</v>
      </c>
      <c r="AE1486" s="28">
        <v>32</v>
      </c>
      <c r="AF1486" s="26">
        <f>(AC1486*(100-AE1486))/100</f>
        <v>1136110</v>
      </c>
      <c r="AG1486" s="26">
        <f>P1486+AF1486</f>
        <v>1622110</v>
      </c>
      <c r="AH1486" s="26">
        <f>(AG1486*AA1486)/100</f>
        <v>1622110</v>
      </c>
      <c r="AI1486" s="26">
        <f>IF(AF1486&lt;=10000000,AF1486,10000000)</f>
        <v>1136110</v>
      </c>
      <c r="AJ1486" s="26">
        <f>IF((AI1486-AH1486) &gt; 1,0,IF((AI1486-AH1486)&lt;0,AH1486-AI1486,AI1486-AH1486))</f>
        <v>486000</v>
      </c>
      <c r="AK1486" s="26">
        <v>0.02</v>
      </c>
      <c r="AL1486" s="26">
        <f>ROUND(AJ1486*(AK1486/100),2)</f>
        <v>97.2</v>
      </c>
      <c r="AM1486" s="3" t="s">
        <v>110</v>
      </c>
    </row>
    <row r="1487" spans="1:39" x14ac:dyDescent="0.25">
      <c r="A1487" s="23"/>
      <c r="B1487" s="24"/>
      <c r="C1487" s="23"/>
      <c r="D1487" s="23"/>
      <c r="E1487" s="23"/>
      <c r="F1487" s="23"/>
      <c r="G1487" s="24"/>
      <c r="H1487" s="23"/>
      <c r="I1487" s="23"/>
      <c r="J1487" s="23"/>
      <c r="K1487" s="23"/>
      <c r="L1487" s="23"/>
      <c r="M1487" s="23"/>
      <c r="N1487" s="25"/>
      <c r="O1487" s="26"/>
      <c r="P1487" s="26"/>
      <c r="Q1487" s="23"/>
      <c r="R1487" s="23"/>
      <c r="S1487" s="27"/>
      <c r="T1487" s="23"/>
      <c r="U1487" s="23"/>
      <c r="V1487" s="24"/>
      <c r="W1487" s="23"/>
      <c r="X1487" s="23"/>
      <c r="Y1487" s="23"/>
      <c r="Z1487" s="23"/>
      <c r="AA1487" s="28"/>
      <c r="AB1487" s="26"/>
      <c r="AC1487" s="26"/>
      <c r="AD1487" s="28"/>
      <c r="AE1487" s="28"/>
      <c r="AF1487" s="26"/>
      <c r="AG1487" s="26" t="s">
        <v>60</v>
      </c>
      <c r="AH1487" s="26">
        <f>AH1486</f>
        <v>1622110</v>
      </c>
      <c r="AI1487" s="26"/>
      <c r="AJ1487" s="26">
        <f>AJ1486</f>
        <v>486000</v>
      </c>
      <c r="AK1487" s="26"/>
      <c r="AL1487" s="26">
        <f>AL1486</f>
        <v>97.2</v>
      </c>
    </row>
    <row r="1488" spans="1:39" x14ac:dyDescent="0.25">
      <c r="A1488" s="23" t="s">
        <v>4621</v>
      </c>
      <c r="B1488" s="24"/>
      <c r="C1488" s="23" t="s">
        <v>4622</v>
      </c>
      <c r="D1488" s="23" t="s">
        <v>4623</v>
      </c>
      <c r="E1488" s="23">
        <v>590</v>
      </c>
      <c r="F1488" s="23" t="s">
        <v>4624</v>
      </c>
      <c r="G1488" s="24" t="s">
        <v>4625</v>
      </c>
      <c r="H1488" s="23" t="s">
        <v>43</v>
      </c>
      <c r="I1488" s="23" t="s">
        <v>4626</v>
      </c>
      <c r="J1488" s="23">
        <v>0</v>
      </c>
      <c r="K1488" s="23">
        <v>3</v>
      </c>
      <c r="L1488" s="23">
        <v>0.25</v>
      </c>
      <c r="M1488" s="23" t="s">
        <v>75</v>
      </c>
      <c r="N1488" s="25">
        <f>((J1488*400)+(K1488*100))+L1488</f>
        <v>300.25</v>
      </c>
      <c r="O1488" s="26">
        <v>4400</v>
      </c>
      <c r="P1488" s="26">
        <f>N1488*O1488</f>
        <v>1321100</v>
      </c>
      <c r="Q1488" s="23"/>
      <c r="R1488" s="23"/>
      <c r="S1488" s="27"/>
      <c r="T1488" s="23"/>
      <c r="U1488" s="23"/>
      <c r="V1488" s="24"/>
      <c r="W1488" s="23"/>
      <c r="X1488" s="23"/>
      <c r="Y1488" s="23"/>
      <c r="Z1488" s="23"/>
      <c r="AA1488" s="28"/>
      <c r="AB1488" s="26"/>
      <c r="AC1488" s="26"/>
      <c r="AD1488" s="28"/>
      <c r="AE1488" s="28"/>
      <c r="AF1488" s="26"/>
      <c r="AG1488" s="26">
        <f>AF1488+P1488</f>
        <v>1321100</v>
      </c>
      <c r="AH1488" s="26">
        <f>AG1488</f>
        <v>1321100</v>
      </c>
      <c r="AI1488" s="26">
        <v>50000000</v>
      </c>
      <c r="AJ1488" s="26">
        <f>IF((AI1488-AH1488) &gt; 1,0,IF((AI1488-AH1488)&lt;0,AH1488-AI1488,AI1488-AH1488))</f>
        <v>0</v>
      </c>
      <c r="AK1488" s="26">
        <v>0.01</v>
      </c>
      <c r="AL1488" s="26">
        <f>AJ1488*(AK1488/100)</f>
        <v>0</v>
      </c>
    </row>
    <row r="1489" spans="1:39" x14ac:dyDescent="0.25">
      <c r="A1489" s="23"/>
      <c r="B1489" s="24"/>
      <c r="C1489" s="23"/>
      <c r="D1489" s="23"/>
      <c r="E1489" s="23"/>
      <c r="F1489" s="23"/>
      <c r="G1489" s="24"/>
      <c r="H1489" s="23"/>
      <c r="I1489" s="23"/>
      <c r="J1489" s="23">
        <v>0</v>
      </c>
      <c r="K1489" s="23">
        <v>1</v>
      </c>
      <c r="L1489" s="23">
        <v>8.75</v>
      </c>
      <c r="M1489" s="23" t="s">
        <v>255</v>
      </c>
      <c r="N1489" s="25">
        <f>((J1489*400)+(K1489*100))+L1489</f>
        <v>108.75</v>
      </c>
      <c r="O1489" s="26">
        <v>4400</v>
      </c>
      <c r="P1489" s="26">
        <f>N1489*O1489</f>
        <v>478500</v>
      </c>
      <c r="Q1489" s="23">
        <v>1</v>
      </c>
      <c r="R1489" s="23" t="s">
        <v>4627</v>
      </c>
      <c r="S1489" s="27" t="s">
        <v>4628</v>
      </c>
      <c r="T1489" s="23" t="s">
        <v>4629</v>
      </c>
      <c r="U1489" s="23" t="s">
        <v>4630</v>
      </c>
      <c r="V1489" s="24" t="s">
        <v>4631</v>
      </c>
      <c r="W1489" s="23" t="s">
        <v>349</v>
      </c>
      <c r="X1489" s="23" t="s">
        <v>143</v>
      </c>
      <c r="Y1489" s="23" t="s">
        <v>261</v>
      </c>
      <c r="Z1489" s="23">
        <v>435</v>
      </c>
      <c r="AA1489" s="28">
        <v>100</v>
      </c>
      <c r="AB1489" s="26">
        <v>8150</v>
      </c>
      <c r="AC1489" s="26">
        <f>Z1489*AB1489</f>
        <v>3545250</v>
      </c>
      <c r="AD1489" s="28">
        <v>22</v>
      </c>
      <c r="AE1489" s="28">
        <v>85</v>
      </c>
      <c r="AF1489" s="26">
        <f>(AC1489*(100-AE1489))/100</f>
        <v>531787.5</v>
      </c>
      <c r="AG1489" s="26">
        <f>P1489+AF1489</f>
        <v>1010287.5</v>
      </c>
      <c r="AH1489" s="26">
        <f>(AG1489*AA1489)/100</f>
        <v>1010287.5</v>
      </c>
      <c r="AI1489" s="26">
        <f>IF(AF1489&lt;=10000000,AF1489,10000000)</f>
        <v>531787.5</v>
      </c>
      <c r="AJ1489" s="26">
        <f>IF((AI1489-AH1489) &gt; 1,0,IF((AI1489-AH1489)&lt;0,AH1489-AI1489,AI1489-AH1489))</f>
        <v>478500</v>
      </c>
      <c r="AK1489" s="26">
        <v>0.02</v>
      </c>
      <c r="AL1489" s="26">
        <f>ROUND(AJ1489*(AK1489/100),2)</f>
        <v>95.7</v>
      </c>
      <c r="AM1489" s="3" t="s">
        <v>51</v>
      </c>
    </row>
    <row r="1490" spans="1:39" x14ac:dyDescent="0.25">
      <c r="A1490" s="23"/>
      <c r="B1490" s="24"/>
      <c r="C1490" s="23"/>
      <c r="D1490" s="23"/>
      <c r="E1490" s="23">
        <v>591</v>
      </c>
      <c r="F1490" s="23" t="s">
        <v>4632</v>
      </c>
      <c r="G1490" s="24" t="s">
        <v>4633</v>
      </c>
      <c r="H1490" s="23" t="s">
        <v>43</v>
      </c>
      <c r="I1490" s="23" t="s">
        <v>4634</v>
      </c>
      <c r="J1490" s="23">
        <v>7</v>
      </c>
      <c r="K1490" s="23">
        <v>0</v>
      </c>
      <c r="L1490" s="23">
        <v>74</v>
      </c>
      <c r="M1490" s="23" t="s">
        <v>75</v>
      </c>
      <c r="N1490" s="25">
        <f>((J1490*400)+(K1490*100))+L1490</f>
        <v>2874</v>
      </c>
      <c r="O1490" s="26">
        <v>3150</v>
      </c>
      <c r="P1490" s="26">
        <f>N1490*O1490</f>
        <v>9053100</v>
      </c>
      <c r="Q1490" s="23"/>
      <c r="R1490" s="23"/>
      <c r="S1490" s="27"/>
      <c r="T1490" s="23"/>
      <c r="U1490" s="23"/>
      <c r="V1490" s="24"/>
      <c r="W1490" s="23"/>
      <c r="X1490" s="23"/>
      <c r="Y1490" s="23"/>
      <c r="Z1490" s="23"/>
      <c r="AA1490" s="28"/>
      <c r="AB1490" s="26"/>
      <c r="AC1490" s="26"/>
      <c r="AD1490" s="28"/>
      <c r="AE1490" s="28"/>
      <c r="AF1490" s="26"/>
      <c r="AG1490" s="26">
        <f>AF1490+P1490</f>
        <v>9053100</v>
      </c>
      <c r="AH1490" s="26">
        <f>AG1490</f>
        <v>9053100</v>
      </c>
      <c r="AI1490" s="26">
        <v>50000000</v>
      </c>
      <c r="AJ1490" s="26">
        <f>IF((AI1490-AH1490) &gt; 1,0,IF((AI1490-AH1490)&lt;0,AH1490-AI1490,AI1490-AH1490))</f>
        <v>0</v>
      </c>
      <c r="AK1490" s="26">
        <v>0.01</v>
      </c>
      <c r="AL1490" s="26">
        <f>AJ1490*(AK1490/100)</f>
        <v>0</v>
      </c>
    </row>
    <row r="1491" spans="1:39" x14ac:dyDescent="0.25">
      <c r="A1491" s="23"/>
      <c r="B1491" s="24"/>
      <c r="C1491" s="23"/>
      <c r="D1491" s="23"/>
      <c r="E1491" s="23"/>
      <c r="F1491" s="23"/>
      <c r="G1491" s="24"/>
      <c r="H1491" s="23"/>
      <c r="I1491" s="23"/>
      <c r="J1491" s="23"/>
      <c r="K1491" s="23"/>
      <c r="L1491" s="23"/>
      <c r="M1491" s="23"/>
      <c r="N1491" s="25"/>
      <c r="O1491" s="26"/>
      <c r="P1491" s="26"/>
      <c r="Q1491" s="23"/>
      <c r="R1491" s="23"/>
      <c r="S1491" s="27"/>
      <c r="T1491" s="23"/>
      <c r="U1491" s="23"/>
      <c r="V1491" s="24"/>
      <c r="W1491" s="23"/>
      <c r="X1491" s="23"/>
      <c r="Y1491" s="23"/>
      <c r="Z1491" s="23"/>
      <c r="AA1491" s="28"/>
      <c r="AB1491" s="26"/>
      <c r="AC1491" s="26"/>
      <c r="AD1491" s="28"/>
      <c r="AE1491" s="28"/>
      <c r="AF1491" s="26"/>
      <c r="AG1491" s="26" t="s">
        <v>60</v>
      </c>
      <c r="AH1491" s="26">
        <f>SUM(AH1488:AH1490)</f>
        <v>11384487.5</v>
      </c>
      <c r="AI1491" s="26"/>
      <c r="AJ1491" s="26">
        <f>SUM(AJ1488:AJ1490)</f>
        <v>478500</v>
      </c>
      <c r="AK1491" s="26"/>
      <c r="AL1491" s="26">
        <f>SUM(AL1488:AL1490)</f>
        <v>95.7</v>
      </c>
    </row>
    <row r="1492" spans="1:39" x14ac:dyDescent="0.25">
      <c r="A1492" s="23" t="s">
        <v>4635</v>
      </c>
      <c r="B1492" s="24" t="s">
        <v>4636</v>
      </c>
      <c r="C1492" s="23" t="s">
        <v>4637</v>
      </c>
      <c r="D1492" s="23" t="s">
        <v>4638</v>
      </c>
      <c r="E1492" s="23">
        <v>592</v>
      </c>
      <c r="F1492" s="23" t="s">
        <v>4639</v>
      </c>
      <c r="G1492" s="24" t="s">
        <v>4640</v>
      </c>
      <c r="H1492" s="23" t="s">
        <v>43</v>
      </c>
      <c r="I1492" s="23" t="s">
        <v>4641</v>
      </c>
      <c r="J1492" s="23">
        <v>0</v>
      </c>
      <c r="K1492" s="23">
        <v>0</v>
      </c>
      <c r="L1492" s="23">
        <v>48</v>
      </c>
      <c r="M1492" s="23" t="s">
        <v>68</v>
      </c>
      <c r="N1492" s="25">
        <f>((J1492*400)+(K1492*100))+L1492</f>
        <v>48</v>
      </c>
      <c r="O1492" s="26">
        <v>9000</v>
      </c>
      <c r="P1492" s="26">
        <f>N1492*O1492</f>
        <v>432000</v>
      </c>
      <c r="Q1492" s="23">
        <v>1</v>
      </c>
      <c r="R1492" s="23" t="s">
        <v>4635</v>
      </c>
      <c r="S1492" s="27" t="s">
        <v>4636</v>
      </c>
      <c r="T1492" s="23" t="s">
        <v>4637</v>
      </c>
      <c r="U1492" s="23" t="s">
        <v>4642</v>
      </c>
      <c r="V1492" s="24" t="s">
        <v>4643</v>
      </c>
      <c r="W1492" s="23" t="s">
        <v>109</v>
      </c>
      <c r="X1492" s="23" t="s">
        <v>49</v>
      </c>
      <c r="Y1492" s="23" t="s">
        <v>617</v>
      </c>
      <c r="Z1492" s="23">
        <v>136.5</v>
      </c>
      <c r="AA1492" s="28">
        <v>100</v>
      </c>
      <c r="AB1492" s="26">
        <v>8150</v>
      </c>
      <c r="AC1492" s="26">
        <f>Z1492*AB1492</f>
        <v>1112475</v>
      </c>
      <c r="AD1492" s="28">
        <v>27</v>
      </c>
      <c r="AE1492" s="28">
        <v>44</v>
      </c>
      <c r="AF1492" s="26">
        <f>(AC1492*(100-AE1492))/100</f>
        <v>622986</v>
      </c>
      <c r="AG1492" s="26">
        <f>P1492+AF1492</f>
        <v>1054986</v>
      </c>
      <c r="AH1492" s="26">
        <f>(AG1492*AA1492)/100</f>
        <v>1054986</v>
      </c>
      <c r="AI1492" s="26">
        <v>0</v>
      </c>
      <c r="AJ1492" s="26">
        <f>IF((AI1492-AH1492) &gt; 1,0,IF((AI1492-AH1492)&lt;0,AH1492-AI1492,AI1492-AH1492))</f>
        <v>1054986</v>
      </c>
      <c r="AK1492" s="26">
        <v>0.3</v>
      </c>
      <c r="AL1492" s="26">
        <f>ROUND(AJ1492*(AK1492/100),2)</f>
        <v>3164.96</v>
      </c>
      <c r="AM1492" s="3" t="s">
        <v>4644</v>
      </c>
    </row>
    <row r="1493" spans="1:39" x14ac:dyDescent="0.25">
      <c r="A1493" s="23"/>
      <c r="B1493" s="24"/>
      <c r="C1493" s="23"/>
      <c r="D1493" s="23"/>
      <c r="E1493" s="23"/>
      <c r="F1493" s="23"/>
      <c r="G1493" s="24"/>
      <c r="H1493" s="23"/>
      <c r="I1493" s="23"/>
      <c r="J1493" s="23"/>
      <c r="K1493" s="23"/>
      <c r="L1493" s="23"/>
      <c r="M1493" s="23"/>
      <c r="N1493" s="25"/>
      <c r="O1493" s="26"/>
      <c r="P1493" s="26"/>
      <c r="Q1493" s="23"/>
      <c r="R1493" s="23"/>
      <c r="S1493" s="27"/>
      <c r="T1493" s="23"/>
      <c r="U1493" s="23"/>
      <c r="V1493" s="24"/>
      <c r="W1493" s="23"/>
      <c r="X1493" s="23"/>
      <c r="Y1493" s="23"/>
      <c r="Z1493" s="23"/>
      <c r="AA1493" s="28"/>
      <c r="AB1493" s="26"/>
      <c r="AC1493" s="26"/>
      <c r="AD1493" s="28"/>
      <c r="AE1493" s="28"/>
      <c r="AF1493" s="26"/>
      <c r="AG1493" s="26" t="s">
        <v>60</v>
      </c>
      <c r="AH1493" s="26">
        <f>AH1492</f>
        <v>1054986</v>
      </c>
      <c r="AI1493" s="26"/>
      <c r="AJ1493" s="26">
        <f>AJ1492</f>
        <v>1054986</v>
      </c>
      <c r="AK1493" s="26"/>
      <c r="AL1493" s="26">
        <f>AL1492</f>
        <v>3164.96</v>
      </c>
    </row>
    <row r="1494" spans="1:39" x14ac:dyDescent="0.25">
      <c r="A1494" s="23" t="s">
        <v>4645</v>
      </c>
      <c r="B1494" s="24" t="s">
        <v>4646</v>
      </c>
      <c r="C1494" s="23" t="s">
        <v>4647</v>
      </c>
      <c r="D1494" s="23" t="s">
        <v>4648</v>
      </c>
      <c r="E1494" s="23">
        <v>593</v>
      </c>
      <c r="F1494" s="23" t="s">
        <v>4649</v>
      </c>
      <c r="G1494" s="24" t="s">
        <v>4650</v>
      </c>
      <c r="H1494" s="23" t="s">
        <v>43</v>
      </c>
      <c r="I1494" s="23" t="s">
        <v>4651</v>
      </c>
      <c r="J1494" s="23">
        <v>3</v>
      </c>
      <c r="K1494" s="23">
        <v>0</v>
      </c>
      <c r="L1494" s="23">
        <v>0.25</v>
      </c>
      <c r="M1494" s="23" t="s">
        <v>75</v>
      </c>
      <c r="N1494" s="25">
        <f>((J1494*400)+(K1494*100))+L1494</f>
        <v>1200.25</v>
      </c>
      <c r="O1494" s="26">
        <v>3950</v>
      </c>
      <c r="P1494" s="26">
        <f>N1494*O1494</f>
        <v>4740987.5</v>
      </c>
      <c r="Q1494" s="23"/>
      <c r="R1494" s="23"/>
      <c r="S1494" s="27"/>
      <c r="T1494" s="23"/>
      <c r="U1494" s="23"/>
      <c r="V1494" s="24"/>
      <c r="W1494" s="23"/>
      <c r="X1494" s="23"/>
      <c r="Y1494" s="23"/>
      <c r="Z1494" s="23"/>
      <c r="AA1494" s="28"/>
      <c r="AB1494" s="26"/>
      <c r="AC1494" s="26"/>
      <c r="AD1494" s="28"/>
      <c r="AE1494" s="28"/>
      <c r="AF1494" s="26"/>
      <c r="AG1494" s="26">
        <f>AF1494+P1494</f>
        <v>4740987.5</v>
      </c>
      <c r="AH1494" s="26">
        <f>AG1494</f>
        <v>4740987.5</v>
      </c>
      <c r="AI1494" s="26">
        <v>50000000</v>
      </c>
      <c r="AJ1494" s="26">
        <f>IF((AI1494-AH1494) &gt; 1,0,IF((AI1494-AH1494)&lt;0,AH1494-AI1494,AI1494-AH1494))</f>
        <v>0</v>
      </c>
      <c r="AK1494" s="26">
        <v>0.01</v>
      </c>
      <c r="AL1494" s="26">
        <f>AJ1494*(AK1494/100)</f>
        <v>0</v>
      </c>
    </row>
    <row r="1495" spans="1:39" x14ac:dyDescent="0.25">
      <c r="A1495" s="23"/>
      <c r="B1495" s="24"/>
      <c r="C1495" s="23"/>
      <c r="D1495" s="23"/>
      <c r="E1495" s="23"/>
      <c r="F1495" s="23"/>
      <c r="G1495" s="24"/>
      <c r="H1495" s="23"/>
      <c r="I1495" s="23"/>
      <c r="J1495" s="23">
        <v>0</v>
      </c>
      <c r="K1495" s="23">
        <v>0</v>
      </c>
      <c r="L1495" s="23">
        <v>79.75</v>
      </c>
      <c r="M1495" s="23" t="s">
        <v>59</v>
      </c>
      <c r="N1495" s="25">
        <f>((J1495*400)+(K1495*100))+L1495</f>
        <v>79.75</v>
      </c>
      <c r="O1495" s="26">
        <v>3950</v>
      </c>
      <c r="P1495" s="26">
        <f>N1495*O1495</f>
        <v>315012.5</v>
      </c>
      <c r="Q1495" s="23">
        <v>1</v>
      </c>
      <c r="R1495" s="23" t="s">
        <v>4652</v>
      </c>
      <c r="S1495" s="27" t="s">
        <v>4653</v>
      </c>
      <c r="T1495" s="23" t="s">
        <v>4654</v>
      </c>
      <c r="U1495" s="23" t="s">
        <v>4655</v>
      </c>
      <c r="V1495" s="24" t="s">
        <v>4656</v>
      </c>
      <c r="W1495" s="23" t="s">
        <v>142</v>
      </c>
      <c r="X1495" s="23" t="s">
        <v>143</v>
      </c>
      <c r="Y1495" s="23" t="s">
        <v>50</v>
      </c>
      <c r="Z1495" s="23">
        <v>388</v>
      </c>
      <c r="AA1495" s="28">
        <v>100</v>
      </c>
      <c r="AB1495" s="26">
        <v>7950</v>
      </c>
      <c r="AC1495" s="26">
        <f>Z1495*AB1495</f>
        <v>3084600</v>
      </c>
      <c r="AD1495" s="28">
        <v>32</v>
      </c>
      <c r="AE1495" s="28">
        <v>85</v>
      </c>
      <c r="AF1495" s="26">
        <f>(AC1495*(100-AE1495))/100</f>
        <v>462690</v>
      </c>
      <c r="AG1495" s="26">
        <f>P1495+AF1495</f>
        <v>777702.5</v>
      </c>
      <c r="AH1495" s="26">
        <f>(AG1495*AA1495)/100</f>
        <v>777702.5</v>
      </c>
      <c r="AI1495" s="26">
        <v>10000000</v>
      </c>
      <c r="AJ1495" s="26">
        <f>IF((AI1495-AH1495) &gt; 1,0,IF((AI1495-AH1495)&lt;0,AH1495-AI1495,AI1495-AH1495))</f>
        <v>0</v>
      </c>
      <c r="AK1495" s="26">
        <v>0.02</v>
      </c>
      <c r="AL1495" s="26">
        <f>ROUND(AJ1495*(AK1495/100),2)</f>
        <v>0</v>
      </c>
      <c r="AM1495" s="3" t="s">
        <v>110</v>
      </c>
    </row>
    <row r="1496" spans="1:39" x14ac:dyDescent="0.25">
      <c r="A1496" s="23"/>
      <c r="B1496" s="24"/>
      <c r="C1496" s="23"/>
      <c r="D1496" s="23"/>
      <c r="E1496" s="23"/>
      <c r="F1496" s="23"/>
      <c r="G1496" s="24"/>
      <c r="H1496" s="23"/>
      <c r="I1496" s="23"/>
      <c r="J1496" s="23"/>
      <c r="K1496" s="23"/>
      <c r="L1496" s="23"/>
      <c r="M1496" s="23"/>
      <c r="N1496" s="25"/>
      <c r="O1496" s="26"/>
      <c r="P1496" s="26"/>
      <c r="Q1496" s="23"/>
      <c r="R1496" s="23"/>
      <c r="S1496" s="27"/>
      <c r="T1496" s="23"/>
      <c r="U1496" s="23"/>
      <c r="V1496" s="24"/>
      <c r="W1496" s="23"/>
      <c r="X1496" s="23"/>
      <c r="Y1496" s="23"/>
      <c r="Z1496" s="23"/>
      <c r="AA1496" s="28"/>
      <c r="AB1496" s="26"/>
      <c r="AC1496" s="26"/>
      <c r="AD1496" s="28"/>
      <c r="AE1496" s="28"/>
      <c r="AF1496" s="26"/>
      <c r="AG1496" s="26" t="s">
        <v>60</v>
      </c>
      <c r="AH1496" s="26">
        <f>SUM(AH1494:AH1495)</f>
        <v>5518690</v>
      </c>
      <c r="AI1496" s="26"/>
      <c r="AJ1496" s="26">
        <f>SUM(AJ1494:AJ1495)</f>
        <v>0</v>
      </c>
      <c r="AK1496" s="26"/>
      <c r="AL1496" s="26">
        <f>SUM(AL1494:AL1495)</f>
        <v>0</v>
      </c>
    </row>
    <row r="1497" spans="1:39" x14ac:dyDescent="0.25">
      <c r="A1497" s="23" t="s">
        <v>4657</v>
      </c>
      <c r="B1497" s="24"/>
      <c r="C1497" s="23" t="s">
        <v>4658</v>
      </c>
      <c r="D1497" s="23" t="s">
        <v>4659</v>
      </c>
      <c r="E1497" s="23">
        <v>594</v>
      </c>
      <c r="F1497" s="23" t="s">
        <v>4660</v>
      </c>
      <c r="G1497" s="24" t="s">
        <v>4661</v>
      </c>
      <c r="H1497" s="23" t="s">
        <v>43</v>
      </c>
      <c r="I1497" s="23" t="s">
        <v>4662</v>
      </c>
      <c r="J1497" s="23">
        <v>1</v>
      </c>
      <c r="K1497" s="23">
        <v>2</v>
      </c>
      <c r="L1497" s="23">
        <v>45</v>
      </c>
      <c r="M1497" s="23" t="s">
        <v>75</v>
      </c>
      <c r="N1497" s="25">
        <f>((J1497*400)+(K1497*100))+L1497</f>
        <v>645</v>
      </c>
      <c r="O1497" s="26">
        <v>2650</v>
      </c>
      <c r="P1497" s="26">
        <f>N1497*O1497</f>
        <v>1709250</v>
      </c>
      <c r="Q1497" s="23"/>
      <c r="R1497" s="23"/>
      <c r="S1497" s="27"/>
      <c r="T1497" s="23"/>
      <c r="U1497" s="23"/>
      <c r="V1497" s="24"/>
      <c r="W1497" s="23"/>
      <c r="X1497" s="23"/>
      <c r="Y1497" s="23"/>
      <c r="Z1497" s="23"/>
      <c r="AA1497" s="28"/>
      <c r="AB1497" s="26"/>
      <c r="AC1497" s="26"/>
      <c r="AD1497" s="28"/>
      <c r="AE1497" s="28"/>
      <c r="AF1497" s="26"/>
      <c r="AG1497" s="26">
        <f>AF1497+P1497</f>
        <v>1709250</v>
      </c>
      <c r="AH1497" s="26">
        <f>AG1497</f>
        <v>1709250</v>
      </c>
      <c r="AI1497" s="26">
        <v>50000000</v>
      </c>
      <c r="AJ1497" s="26">
        <f>IF((AI1497-AH1497) &gt; 1,0,IF((AI1497-AH1497)&lt;0,AH1497-AI1497,AI1497-AH1497))</f>
        <v>0</v>
      </c>
      <c r="AK1497" s="26">
        <v>0.01</v>
      </c>
      <c r="AL1497" s="26">
        <f>AJ1497*(AK1497/100)</f>
        <v>0</v>
      </c>
    </row>
    <row r="1498" spans="1:39" x14ac:dyDescent="0.25">
      <c r="A1498" s="23"/>
      <c r="B1498" s="24"/>
      <c r="C1498" s="23"/>
      <c r="D1498" s="23"/>
      <c r="E1498" s="23"/>
      <c r="F1498" s="23"/>
      <c r="G1498" s="24"/>
      <c r="H1498" s="23"/>
      <c r="I1498" s="23"/>
      <c r="J1498" s="23">
        <v>0</v>
      </c>
      <c r="K1498" s="23">
        <v>0</v>
      </c>
      <c r="L1498" s="23">
        <v>21</v>
      </c>
      <c r="M1498" s="23" t="s">
        <v>76</v>
      </c>
      <c r="N1498" s="25">
        <f>((J1498*400)+(K1498*100))+L1498</f>
        <v>21</v>
      </c>
      <c r="O1498" s="26">
        <v>2650</v>
      </c>
      <c r="P1498" s="26">
        <f>N1498*O1498</f>
        <v>55650</v>
      </c>
      <c r="Q1498" s="23">
        <v>1</v>
      </c>
      <c r="R1498" s="23" t="s">
        <v>4657</v>
      </c>
      <c r="S1498" s="27"/>
      <c r="T1498" s="23" t="s">
        <v>4658</v>
      </c>
      <c r="U1498" s="23" t="s">
        <v>4663</v>
      </c>
      <c r="V1498" s="24" t="s">
        <v>4664</v>
      </c>
      <c r="W1498" s="23" t="s">
        <v>349</v>
      </c>
      <c r="X1498" s="23" t="s">
        <v>143</v>
      </c>
      <c r="Y1498" s="23" t="s">
        <v>81</v>
      </c>
      <c r="Z1498" s="23">
        <v>84</v>
      </c>
      <c r="AA1498" s="28">
        <v>100</v>
      </c>
      <c r="AB1498" s="26">
        <v>8150</v>
      </c>
      <c r="AC1498" s="26">
        <f>Z1498*AB1498</f>
        <v>684600</v>
      </c>
      <c r="AD1498" s="28">
        <v>3</v>
      </c>
      <c r="AE1498" s="28">
        <v>6</v>
      </c>
      <c r="AF1498" s="26">
        <f>(AC1498*(100-AE1498))/100</f>
        <v>643524</v>
      </c>
      <c r="AG1498" s="26">
        <f>P1498+AF1498</f>
        <v>699174</v>
      </c>
      <c r="AH1498" s="26">
        <f>(AG1498*AA1498)/100</f>
        <v>699174</v>
      </c>
      <c r="AI1498" s="26">
        <v>0</v>
      </c>
      <c r="AJ1498" s="26">
        <f>IF((AI1498-AH1498) &gt; 1,0,IF((AI1498-AH1498)&lt;0,AH1498-AI1498,AI1498-AH1498))</f>
        <v>699174</v>
      </c>
      <c r="AK1498" s="26">
        <v>0.02</v>
      </c>
      <c r="AL1498" s="26">
        <f>ROUND(AJ1498*(AK1498/100),2)</f>
        <v>139.83000000000001</v>
      </c>
      <c r="AM1498" s="3" t="s">
        <v>51</v>
      </c>
    </row>
    <row r="1499" spans="1:39" x14ac:dyDescent="0.25">
      <c r="A1499" s="23"/>
      <c r="B1499" s="24"/>
      <c r="C1499" s="23"/>
      <c r="D1499" s="23"/>
      <c r="E1499" s="23"/>
      <c r="F1499" s="23"/>
      <c r="G1499" s="24"/>
      <c r="H1499" s="23"/>
      <c r="I1499" s="23"/>
      <c r="J1499" s="23"/>
      <c r="K1499" s="23"/>
      <c r="L1499" s="23"/>
      <c r="M1499" s="23"/>
      <c r="N1499" s="25"/>
      <c r="O1499" s="26"/>
      <c r="P1499" s="26"/>
      <c r="Q1499" s="23"/>
      <c r="R1499" s="23"/>
      <c r="S1499" s="27"/>
      <c r="T1499" s="23"/>
      <c r="U1499" s="23"/>
      <c r="V1499" s="24"/>
      <c r="W1499" s="23"/>
      <c r="X1499" s="23"/>
      <c r="Y1499" s="23"/>
      <c r="Z1499" s="23"/>
      <c r="AA1499" s="28"/>
      <c r="AB1499" s="26"/>
      <c r="AC1499" s="26"/>
      <c r="AD1499" s="28"/>
      <c r="AE1499" s="28"/>
      <c r="AF1499" s="26"/>
      <c r="AG1499" s="26" t="s">
        <v>60</v>
      </c>
      <c r="AH1499" s="26">
        <f>SUM(AH1497:AH1498)</f>
        <v>2408424</v>
      </c>
      <c r="AI1499" s="26"/>
      <c r="AJ1499" s="26">
        <f>SUM(AJ1497:AJ1498)</f>
        <v>699174</v>
      </c>
      <c r="AK1499" s="26"/>
      <c r="AL1499" s="26">
        <f>SUM(AL1497:AL1498)</f>
        <v>139.83000000000001</v>
      </c>
    </row>
    <row r="1500" spans="1:39" x14ac:dyDescent="0.25">
      <c r="A1500" s="23" t="s">
        <v>4665</v>
      </c>
      <c r="B1500" s="24" t="s">
        <v>4666</v>
      </c>
      <c r="C1500" s="23" t="s">
        <v>4667</v>
      </c>
      <c r="D1500" s="23" t="s">
        <v>4668</v>
      </c>
      <c r="E1500" s="23">
        <v>595</v>
      </c>
      <c r="F1500" s="23" t="s">
        <v>4669</v>
      </c>
      <c r="G1500" s="24" t="s">
        <v>4670</v>
      </c>
      <c r="H1500" s="23" t="s">
        <v>43</v>
      </c>
      <c r="I1500" s="23" t="s">
        <v>4671</v>
      </c>
      <c r="J1500" s="23">
        <v>0</v>
      </c>
      <c r="K1500" s="23">
        <v>0</v>
      </c>
      <c r="L1500" s="23">
        <v>80.81</v>
      </c>
      <c r="M1500" s="23" t="s">
        <v>255</v>
      </c>
      <c r="N1500" s="25">
        <f>((J1500*400)+(K1500*100))+L1500</f>
        <v>80.81</v>
      </c>
      <c r="O1500" s="26">
        <v>5700</v>
      </c>
      <c r="P1500" s="26">
        <f>N1500*O1500</f>
        <v>460617</v>
      </c>
      <c r="Q1500" s="23">
        <v>1</v>
      </c>
      <c r="R1500" s="23" t="s">
        <v>4672</v>
      </c>
      <c r="S1500" s="27" t="s">
        <v>4673</v>
      </c>
      <c r="T1500" s="23" t="s">
        <v>4674</v>
      </c>
      <c r="U1500" s="23" t="s">
        <v>4675</v>
      </c>
      <c r="V1500" s="24" t="s">
        <v>4676</v>
      </c>
      <c r="W1500" s="23" t="s">
        <v>109</v>
      </c>
      <c r="X1500" s="23" t="s">
        <v>49</v>
      </c>
      <c r="Y1500" s="23" t="s">
        <v>261</v>
      </c>
      <c r="Z1500" s="23">
        <v>423</v>
      </c>
      <c r="AA1500" s="28">
        <v>100</v>
      </c>
      <c r="AB1500" s="26">
        <v>8150</v>
      </c>
      <c r="AC1500" s="26">
        <f t="shared" ref="AC1500:AC1508" si="238">Z1500*AB1500</f>
        <v>3447450</v>
      </c>
      <c r="AD1500" s="28">
        <v>34</v>
      </c>
      <c r="AE1500" s="28">
        <v>58</v>
      </c>
      <c r="AF1500" s="26">
        <f t="shared" ref="AF1500:AF1508" si="239">(AC1500*(100-AE1500))/100</f>
        <v>1447929</v>
      </c>
      <c r="AG1500" s="26">
        <f>P1500+AF1500</f>
        <v>1908546</v>
      </c>
      <c r="AH1500" s="26">
        <f t="shared" ref="AH1500:AH1508" si="240">(AG1500*AA1500)/100</f>
        <v>1908546</v>
      </c>
      <c r="AI1500" s="26">
        <f>IF(AF1500&lt;=10000000,AF1500,10000000)</f>
        <v>1447929</v>
      </c>
      <c r="AJ1500" s="26">
        <f t="shared" ref="AJ1500:AJ1508" si="241">IF((AI1500-AH1500) &gt; 1,0,IF((AI1500-AH1500)&lt;0,AH1500-AI1500,AI1500-AH1500))</f>
        <v>460617</v>
      </c>
      <c r="AK1500" s="26">
        <v>0.02</v>
      </c>
      <c r="AL1500" s="26">
        <f t="shared" ref="AL1500:AL1508" si="242">ROUND(AJ1500*(AK1500/100),2)</f>
        <v>92.12</v>
      </c>
      <c r="AM1500" s="3" t="s">
        <v>110</v>
      </c>
    </row>
    <row r="1501" spans="1:39" x14ac:dyDescent="0.25">
      <c r="A1501" s="23"/>
      <c r="B1501" s="24"/>
      <c r="C1501" s="23"/>
      <c r="D1501" s="23"/>
      <c r="E1501" s="23"/>
      <c r="F1501" s="23"/>
      <c r="G1501" s="24"/>
      <c r="H1501" s="23"/>
      <c r="I1501" s="23"/>
      <c r="J1501" s="23">
        <v>0</v>
      </c>
      <c r="K1501" s="23">
        <v>0</v>
      </c>
      <c r="L1501" s="23">
        <v>21.73</v>
      </c>
      <c r="M1501" s="23" t="s">
        <v>255</v>
      </c>
      <c r="N1501" s="25">
        <f>((J1501*400)+(K1501*100))+L1501</f>
        <v>21.73</v>
      </c>
      <c r="O1501" s="26">
        <v>5700</v>
      </c>
      <c r="P1501" s="26">
        <f>N1501*O1501</f>
        <v>123861</v>
      </c>
      <c r="Q1501" s="23">
        <v>1</v>
      </c>
      <c r="R1501" s="23" t="s">
        <v>4677</v>
      </c>
      <c r="S1501" s="27" t="s">
        <v>4678</v>
      </c>
      <c r="T1501" s="23" t="s">
        <v>4679</v>
      </c>
      <c r="U1501" s="23" t="s">
        <v>4680</v>
      </c>
      <c r="V1501" s="24" t="s">
        <v>4681</v>
      </c>
      <c r="W1501" s="23" t="s">
        <v>48</v>
      </c>
      <c r="X1501" s="23" t="s">
        <v>49</v>
      </c>
      <c r="Y1501" s="23" t="s">
        <v>261</v>
      </c>
      <c r="Z1501" s="23">
        <v>75</v>
      </c>
      <c r="AA1501" s="28">
        <v>100</v>
      </c>
      <c r="AB1501" s="26">
        <v>8300</v>
      </c>
      <c r="AC1501" s="26">
        <f t="shared" si="238"/>
        <v>622500</v>
      </c>
      <c r="AD1501" s="28">
        <v>34</v>
      </c>
      <c r="AE1501" s="28">
        <v>58</v>
      </c>
      <c r="AF1501" s="26">
        <f t="shared" si="239"/>
        <v>261450</v>
      </c>
      <c r="AG1501" s="26">
        <f>P1501+AF1501</f>
        <v>385311</v>
      </c>
      <c r="AH1501" s="26">
        <f t="shared" si="240"/>
        <v>385311</v>
      </c>
      <c r="AI1501" s="26">
        <f>IF(AF1501&lt;=10000000,AF1501,10000000)</f>
        <v>261450</v>
      </c>
      <c r="AJ1501" s="26">
        <f t="shared" si="241"/>
        <v>123861</v>
      </c>
      <c r="AK1501" s="26">
        <v>0.02</v>
      </c>
      <c r="AL1501" s="26">
        <f t="shared" si="242"/>
        <v>24.77</v>
      </c>
      <c r="AM1501" s="3" t="s">
        <v>51</v>
      </c>
    </row>
    <row r="1502" spans="1:39" x14ac:dyDescent="0.25">
      <c r="A1502" s="23"/>
      <c r="B1502" s="24"/>
      <c r="C1502" s="23"/>
      <c r="D1502" s="23"/>
      <c r="E1502" s="23"/>
      <c r="F1502" s="23"/>
      <c r="G1502" s="24"/>
      <c r="H1502" s="23"/>
      <c r="I1502" s="23"/>
      <c r="J1502" s="23">
        <v>0</v>
      </c>
      <c r="K1502" s="23">
        <v>0</v>
      </c>
      <c r="L1502" s="23">
        <v>17.38</v>
      </c>
      <c r="M1502" s="23" t="s">
        <v>76</v>
      </c>
      <c r="N1502" s="25">
        <f>((J1502*400)+(K1502*100))+L1502</f>
        <v>17.38</v>
      </c>
      <c r="O1502" s="26">
        <v>5700</v>
      </c>
      <c r="P1502" s="26">
        <f>N1502*O1502</f>
        <v>99066</v>
      </c>
      <c r="Q1502" s="23">
        <v>1</v>
      </c>
      <c r="R1502" s="23" t="s">
        <v>4665</v>
      </c>
      <c r="S1502" s="27" t="s">
        <v>4666</v>
      </c>
      <c r="T1502" s="23" t="s">
        <v>4667</v>
      </c>
      <c r="U1502" s="23" t="s">
        <v>4682</v>
      </c>
      <c r="V1502" s="24" t="s">
        <v>4683</v>
      </c>
      <c r="W1502" s="23" t="s">
        <v>48</v>
      </c>
      <c r="X1502" s="23" t="s">
        <v>49</v>
      </c>
      <c r="Y1502" s="23" t="s">
        <v>81</v>
      </c>
      <c r="Z1502" s="23">
        <v>60</v>
      </c>
      <c r="AA1502" s="28">
        <v>100</v>
      </c>
      <c r="AB1502" s="26">
        <v>8300</v>
      </c>
      <c r="AC1502" s="26">
        <f t="shared" si="238"/>
        <v>498000</v>
      </c>
      <c r="AD1502" s="28">
        <v>34</v>
      </c>
      <c r="AE1502" s="28">
        <v>58</v>
      </c>
      <c r="AF1502" s="26">
        <f t="shared" si="239"/>
        <v>209160</v>
      </c>
      <c r="AG1502" s="26">
        <f>P1502+AF1502</f>
        <v>308226</v>
      </c>
      <c r="AH1502" s="26">
        <f t="shared" si="240"/>
        <v>308226</v>
      </c>
      <c r="AI1502" s="26">
        <v>0</v>
      </c>
      <c r="AJ1502" s="26">
        <f t="shared" si="241"/>
        <v>308226</v>
      </c>
      <c r="AK1502" s="26">
        <v>0.02</v>
      </c>
      <c r="AL1502" s="26">
        <f t="shared" si="242"/>
        <v>61.65</v>
      </c>
      <c r="AM1502" s="3" t="s">
        <v>51</v>
      </c>
    </row>
    <row r="1503" spans="1:39" x14ac:dyDescent="0.25">
      <c r="A1503" s="23"/>
      <c r="B1503" s="24"/>
      <c r="C1503" s="23"/>
      <c r="D1503" s="23"/>
      <c r="E1503" s="23"/>
      <c r="F1503" s="23"/>
      <c r="G1503" s="24"/>
      <c r="H1503" s="23"/>
      <c r="I1503" s="23"/>
      <c r="J1503" s="23">
        <v>0</v>
      </c>
      <c r="K1503" s="23">
        <v>0</v>
      </c>
      <c r="L1503" s="23">
        <v>14.77</v>
      </c>
      <c r="M1503" s="23" t="s">
        <v>255</v>
      </c>
      <c r="N1503" s="25">
        <f>((J1503*400)+(K1503*100))+L1503</f>
        <v>14.77</v>
      </c>
      <c r="O1503" s="26">
        <v>5700</v>
      </c>
      <c r="P1503" s="26">
        <f>N1503*O1503</f>
        <v>84189</v>
      </c>
      <c r="Q1503" s="23">
        <v>1</v>
      </c>
      <c r="R1503" s="23" t="s">
        <v>4684</v>
      </c>
      <c r="S1503" s="27" t="s">
        <v>4685</v>
      </c>
      <c r="T1503" s="23" t="s">
        <v>4686</v>
      </c>
      <c r="U1503" s="23" t="s">
        <v>4687</v>
      </c>
      <c r="V1503" s="24" t="s">
        <v>4688</v>
      </c>
      <c r="W1503" s="23" t="s">
        <v>48</v>
      </c>
      <c r="X1503" s="23" t="s">
        <v>49</v>
      </c>
      <c r="Y1503" s="23" t="s">
        <v>261</v>
      </c>
      <c r="Z1503" s="23">
        <v>51</v>
      </c>
      <c r="AA1503" s="28">
        <v>100</v>
      </c>
      <c r="AB1503" s="26">
        <v>8300</v>
      </c>
      <c r="AC1503" s="26">
        <f t="shared" si="238"/>
        <v>423300</v>
      </c>
      <c r="AD1503" s="28">
        <v>34</v>
      </c>
      <c r="AE1503" s="28">
        <v>58</v>
      </c>
      <c r="AF1503" s="26">
        <f t="shared" si="239"/>
        <v>177786</v>
      </c>
      <c r="AG1503" s="26">
        <f>P1503+AF1503</f>
        <v>261975</v>
      </c>
      <c r="AH1503" s="26">
        <f t="shared" si="240"/>
        <v>261975</v>
      </c>
      <c r="AI1503" s="26">
        <f>IF(AF1503&lt;=10000000,AF1503,10000000)</f>
        <v>177786</v>
      </c>
      <c r="AJ1503" s="26">
        <f t="shared" si="241"/>
        <v>84189</v>
      </c>
      <c r="AK1503" s="26">
        <v>0.02</v>
      </c>
      <c r="AL1503" s="26">
        <f t="shared" si="242"/>
        <v>16.84</v>
      </c>
      <c r="AM1503" s="3" t="s">
        <v>51</v>
      </c>
    </row>
    <row r="1504" spans="1:39" x14ac:dyDescent="0.25">
      <c r="A1504" s="23"/>
      <c r="B1504" s="24"/>
      <c r="C1504" s="23"/>
      <c r="D1504" s="23"/>
      <c r="E1504" s="23"/>
      <c r="F1504" s="23"/>
      <c r="G1504" s="24"/>
      <c r="H1504" s="23"/>
      <c r="I1504" s="23"/>
      <c r="J1504" s="23">
        <v>0</v>
      </c>
      <c r="K1504" s="23">
        <v>0</v>
      </c>
      <c r="L1504" s="23">
        <v>22.31</v>
      </c>
      <c r="M1504" s="23" t="s">
        <v>45</v>
      </c>
      <c r="N1504" s="25">
        <f>((J1504*400)+(K1504*100))+L1504</f>
        <v>22.31</v>
      </c>
      <c r="O1504" s="26">
        <v>5700</v>
      </c>
      <c r="P1504" s="26">
        <f>N1504*O1504</f>
        <v>127166.99999999999</v>
      </c>
      <c r="Q1504" s="23">
        <v>1</v>
      </c>
      <c r="R1504" s="23" t="s">
        <v>4689</v>
      </c>
      <c r="S1504" s="27" t="s">
        <v>4690</v>
      </c>
      <c r="T1504" s="23" t="s">
        <v>4691</v>
      </c>
      <c r="U1504" s="23" t="s">
        <v>4692</v>
      </c>
      <c r="V1504" s="24" t="s">
        <v>4693</v>
      </c>
      <c r="W1504" s="23" t="s">
        <v>48</v>
      </c>
      <c r="X1504" s="23" t="s">
        <v>49</v>
      </c>
      <c r="Y1504" s="23" t="s">
        <v>261</v>
      </c>
      <c r="Z1504" s="23">
        <v>65</v>
      </c>
      <c r="AA1504" s="28">
        <v>84.42</v>
      </c>
      <c r="AB1504" s="26">
        <v>8300</v>
      </c>
      <c r="AC1504" s="26">
        <f t="shared" si="238"/>
        <v>539500</v>
      </c>
      <c r="AD1504" s="28">
        <v>33</v>
      </c>
      <c r="AE1504" s="28">
        <v>56</v>
      </c>
      <c r="AF1504" s="26">
        <f t="shared" si="239"/>
        <v>237380</v>
      </c>
      <c r="AG1504" s="26">
        <f>P1504+AF1504+AF1505</f>
        <v>408371</v>
      </c>
      <c r="AH1504" s="26">
        <f t="shared" si="240"/>
        <v>344746.79820000002</v>
      </c>
      <c r="AI1504" s="26">
        <f>IF(AF1504&lt;=10000000,AF1504,10000000)</f>
        <v>237380</v>
      </c>
      <c r="AJ1504" s="26">
        <f t="shared" si="241"/>
        <v>107366.79820000002</v>
      </c>
      <c r="AK1504" s="26">
        <v>0.02</v>
      </c>
      <c r="AL1504" s="26">
        <f t="shared" si="242"/>
        <v>21.47</v>
      </c>
      <c r="AM1504" s="3" t="s">
        <v>51</v>
      </c>
    </row>
    <row r="1505" spans="1:39" x14ac:dyDescent="0.25">
      <c r="A1505" s="23"/>
      <c r="B1505" s="24"/>
      <c r="C1505" s="23"/>
      <c r="D1505" s="23"/>
      <c r="E1505" s="23"/>
      <c r="F1505" s="23"/>
      <c r="G1505" s="24"/>
      <c r="H1505" s="23"/>
      <c r="I1505" s="23"/>
      <c r="J1505" s="23"/>
      <c r="K1505" s="23"/>
      <c r="L1505" s="23"/>
      <c r="M1505" s="23"/>
      <c r="N1505" s="25"/>
      <c r="O1505" s="26"/>
      <c r="P1505" s="26"/>
      <c r="Q1505" s="23"/>
      <c r="R1505" s="23"/>
      <c r="S1505" s="27"/>
      <c r="T1505" s="23"/>
      <c r="U1505" s="23"/>
      <c r="V1505" s="24"/>
      <c r="W1505" s="23"/>
      <c r="X1505" s="23"/>
      <c r="Y1505" s="23" t="s">
        <v>54</v>
      </c>
      <c r="Z1505" s="23">
        <v>12</v>
      </c>
      <c r="AA1505" s="28">
        <v>15.58</v>
      </c>
      <c r="AB1505" s="26">
        <v>8300</v>
      </c>
      <c r="AC1505" s="26">
        <f t="shared" si="238"/>
        <v>99600</v>
      </c>
      <c r="AD1505" s="28">
        <v>33</v>
      </c>
      <c r="AE1505" s="28">
        <v>56</v>
      </c>
      <c r="AF1505" s="26">
        <f t="shared" si="239"/>
        <v>43824</v>
      </c>
      <c r="AG1505" s="26">
        <f>P1504+AF1504+AF1505</f>
        <v>408371</v>
      </c>
      <c r="AH1505" s="26">
        <f t="shared" si="240"/>
        <v>63624.201799999995</v>
      </c>
      <c r="AI1505" s="26">
        <v>0</v>
      </c>
      <c r="AJ1505" s="26">
        <f t="shared" si="241"/>
        <v>63624.201799999995</v>
      </c>
      <c r="AK1505" s="26">
        <v>0.3</v>
      </c>
      <c r="AL1505" s="26">
        <f t="shared" si="242"/>
        <v>190.87</v>
      </c>
      <c r="AM1505" s="3" t="s">
        <v>4694</v>
      </c>
    </row>
    <row r="1506" spans="1:39" x14ac:dyDescent="0.25">
      <c r="A1506" s="23"/>
      <c r="B1506" s="24"/>
      <c r="C1506" s="23"/>
      <c r="D1506" s="23"/>
      <c r="E1506" s="23">
        <v>596</v>
      </c>
      <c r="F1506" s="23" t="s">
        <v>4695</v>
      </c>
      <c r="G1506" s="24" t="s">
        <v>4696</v>
      </c>
      <c r="H1506" s="23" t="s">
        <v>43</v>
      </c>
      <c r="I1506" s="23" t="s">
        <v>4697</v>
      </c>
      <c r="J1506" s="23">
        <v>0</v>
      </c>
      <c r="K1506" s="23">
        <v>0</v>
      </c>
      <c r="L1506" s="23">
        <v>40.06</v>
      </c>
      <c r="M1506" s="23" t="s">
        <v>76</v>
      </c>
      <c r="N1506" s="25">
        <f>((J1506*400)+(K1506*100))+L1506</f>
        <v>40.06</v>
      </c>
      <c r="O1506" s="26">
        <v>10000</v>
      </c>
      <c r="P1506" s="26">
        <f>N1506*O1506</f>
        <v>400600</v>
      </c>
      <c r="Q1506" s="23">
        <v>1</v>
      </c>
      <c r="R1506" s="23" t="s">
        <v>4665</v>
      </c>
      <c r="S1506" s="27" t="s">
        <v>4666</v>
      </c>
      <c r="T1506" s="23" t="s">
        <v>4667</v>
      </c>
      <c r="U1506" s="23" t="s">
        <v>4682</v>
      </c>
      <c r="V1506" s="24" t="s">
        <v>4698</v>
      </c>
      <c r="W1506" s="23" t="s">
        <v>48</v>
      </c>
      <c r="X1506" s="23" t="s">
        <v>49</v>
      </c>
      <c r="Y1506" s="23" t="s">
        <v>81</v>
      </c>
      <c r="Z1506" s="23">
        <v>99</v>
      </c>
      <c r="AA1506" s="28">
        <v>100</v>
      </c>
      <c r="AB1506" s="26">
        <v>8300</v>
      </c>
      <c r="AC1506" s="26">
        <f t="shared" si="238"/>
        <v>821700</v>
      </c>
      <c r="AD1506" s="28">
        <v>42</v>
      </c>
      <c r="AE1506" s="28">
        <v>74</v>
      </c>
      <c r="AF1506" s="26">
        <f t="shared" si="239"/>
        <v>213642</v>
      </c>
      <c r="AG1506" s="26">
        <f>P1506+AF1506</f>
        <v>614242</v>
      </c>
      <c r="AH1506" s="26">
        <f t="shared" si="240"/>
        <v>614242</v>
      </c>
      <c r="AI1506" s="26">
        <v>0</v>
      </c>
      <c r="AJ1506" s="26">
        <f t="shared" si="241"/>
        <v>614242</v>
      </c>
      <c r="AK1506" s="26">
        <v>0.02</v>
      </c>
      <c r="AL1506" s="26">
        <f t="shared" si="242"/>
        <v>122.85</v>
      </c>
      <c r="AM1506" s="3" t="s">
        <v>51</v>
      </c>
    </row>
    <row r="1507" spans="1:39" x14ac:dyDescent="0.25">
      <c r="A1507" s="23"/>
      <c r="B1507" s="24"/>
      <c r="C1507" s="23"/>
      <c r="D1507" s="23"/>
      <c r="E1507" s="23"/>
      <c r="F1507" s="23"/>
      <c r="G1507" s="24"/>
      <c r="H1507" s="23"/>
      <c r="I1507" s="23"/>
      <c r="J1507" s="23">
        <v>0</v>
      </c>
      <c r="K1507" s="23">
        <v>0</v>
      </c>
      <c r="L1507" s="23">
        <v>85</v>
      </c>
      <c r="M1507" s="23" t="s">
        <v>255</v>
      </c>
      <c r="N1507" s="25">
        <f>((J1507*400)+(K1507*100))+L1507</f>
        <v>85</v>
      </c>
      <c r="O1507" s="26">
        <v>10000</v>
      </c>
      <c r="P1507" s="26">
        <f>N1507*O1507</f>
        <v>850000</v>
      </c>
      <c r="Q1507" s="23">
        <v>1</v>
      </c>
      <c r="R1507" s="23" t="s">
        <v>4699</v>
      </c>
      <c r="S1507" s="27" t="s">
        <v>4700</v>
      </c>
      <c r="T1507" s="23" t="s">
        <v>4701</v>
      </c>
      <c r="U1507" s="23" t="s">
        <v>4702</v>
      </c>
      <c r="V1507" s="24" t="s">
        <v>4703</v>
      </c>
      <c r="W1507" s="23" t="s">
        <v>142</v>
      </c>
      <c r="X1507" s="23" t="s">
        <v>143</v>
      </c>
      <c r="Y1507" s="23" t="s">
        <v>261</v>
      </c>
      <c r="Z1507" s="23">
        <v>298</v>
      </c>
      <c r="AA1507" s="28">
        <v>100</v>
      </c>
      <c r="AB1507" s="26">
        <v>7950</v>
      </c>
      <c r="AC1507" s="26">
        <f t="shared" si="238"/>
        <v>2369100</v>
      </c>
      <c r="AD1507" s="28">
        <v>42</v>
      </c>
      <c r="AE1507" s="28">
        <v>85</v>
      </c>
      <c r="AF1507" s="26">
        <f t="shared" si="239"/>
        <v>355365</v>
      </c>
      <c r="AG1507" s="26">
        <f>P1507+AF1507</f>
        <v>1205365</v>
      </c>
      <c r="AH1507" s="26">
        <f t="shared" si="240"/>
        <v>1205365</v>
      </c>
      <c r="AI1507" s="26">
        <f>IF(AF1507&lt;=10000000,AF1507,10000000)</f>
        <v>355365</v>
      </c>
      <c r="AJ1507" s="26">
        <f t="shared" si="241"/>
        <v>850000</v>
      </c>
      <c r="AK1507" s="26">
        <v>0.02</v>
      </c>
      <c r="AL1507" s="26">
        <f t="shared" si="242"/>
        <v>170</v>
      </c>
      <c r="AM1507" s="3" t="s">
        <v>110</v>
      </c>
    </row>
    <row r="1508" spans="1:39" x14ac:dyDescent="0.25">
      <c r="A1508" s="23"/>
      <c r="B1508" s="24"/>
      <c r="C1508" s="23"/>
      <c r="D1508" s="23"/>
      <c r="E1508" s="23"/>
      <c r="F1508" s="23"/>
      <c r="G1508" s="24"/>
      <c r="H1508" s="23"/>
      <c r="I1508" s="23"/>
      <c r="J1508" s="23">
        <v>0</v>
      </c>
      <c r="K1508" s="23">
        <v>0</v>
      </c>
      <c r="L1508" s="23">
        <v>80.94</v>
      </c>
      <c r="M1508" s="23" t="s">
        <v>255</v>
      </c>
      <c r="N1508" s="25">
        <f>((J1508*400)+(K1508*100))+L1508</f>
        <v>80.94</v>
      </c>
      <c r="O1508" s="26">
        <v>10000</v>
      </c>
      <c r="P1508" s="26">
        <f>N1508*O1508</f>
        <v>809400</v>
      </c>
      <c r="Q1508" s="23">
        <v>1</v>
      </c>
      <c r="R1508" s="23" t="s">
        <v>4699</v>
      </c>
      <c r="S1508" s="27" t="s">
        <v>4700</v>
      </c>
      <c r="T1508" s="23" t="s">
        <v>4701</v>
      </c>
      <c r="U1508" s="23" t="s">
        <v>4702</v>
      </c>
      <c r="V1508" s="24" t="s">
        <v>4704</v>
      </c>
      <c r="W1508" s="23" t="s">
        <v>142</v>
      </c>
      <c r="X1508" s="23" t="s">
        <v>143</v>
      </c>
      <c r="Y1508" s="23" t="s">
        <v>261</v>
      </c>
      <c r="Z1508" s="23">
        <v>260</v>
      </c>
      <c r="AA1508" s="28">
        <v>100</v>
      </c>
      <c r="AB1508" s="26">
        <v>7950</v>
      </c>
      <c r="AC1508" s="26">
        <f t="shared" si="238"/>
        <v>2067000</v>
      </c>
      <c r="AD1508" s="28">
        <v>22</v>
      </c>
      <c r="AE1508" s="28">
        <v>85</v>
      </c>
      <c r="AF1508" s="26">
        <f t="shared" si="239"/>
        <v>310050</v>
      </c>
      <c r="AG1508" s="26">
        <f>P1508+AF1508</f>
        <v>1119450</v>
      </c>
      <c r="AH1508" s="26">
        <f t="shared" si="240"/>
        <v>1119450</v>
      </c>
      <c r="AI1508" s="26">
        <f>IF(AF1508&lt;=10000000,AF1508,10000000)</f>
        <v>310050</v>
      </c>
      <c r="AJ1508" s="26">
        <f t="shared" si="241"/>
        <v>809400</v>
      </c>
      <c r="AK1508" s="26">
        <v>0.02</v>
      </c>
      <c r="AL1508" s="26">
        <f t="shared" si="242"/>
        <v>161.88</v>
      </c>
      <c r="AM1508" s="3" t="s">
        <v>110</v>
      </c>
    </row>
    <row r="1509" spans="1:39" x14ac:dyDescent="0.25">
      <c r="A1509" s="23"/>
      <c r="B1509" s="24"/>
      <c r="C1509" s="23"/>
      <c r="D1509" s="23"/>
      <c r="E1509" s="23"/>
      <c r="F1509" s="23"/>
      <c r="G1509" s="24"/>
      <c r="H1509" s="23"/>
      <c r="I1509" s="23"/>
      <c r="J1509" s="23"/>
      <c r="K1509" s="23"/>
      <c r="L1509" s="23"/>
      <c r="M1509" s="23"/>
      <c r="N1509" s="25"/>
      <c r="O1509" s="26"/>
      <c r="P1509" s="26"/>
      <c r="Q1509" s="23"/>
      <c r="R1509" s="23"/>
      <c r="S1509" s="27"/>
      <c r="T1509" s="23"/>
      <c r="U1509" s="23"/>
      <c r="V1509" s="24"/>
      <c r="W1509" s="23"/>
      <c r="X1509" s="23"/>
      <c r="Y1509" s="23"/>
      <c r="Z1509" s="23"/>
      <c r="AA1509" s="28"/>
      <c r="AB1509" s="26"/>
      <c r="AC1509" s="26"/>
      <c r="AD1509" s="28"/>
      <c r="AE1509" s="28"/>
      <c r="AF1509" s="26"/>
      <c r="AG1509" s="26" t="s">
        <v>60</v>
      </c>
      <c r="AH1509" s="26">
        <f>SUM(AH1500:AH1508)</f>
        <v>6211486</v>
      </c>
      <c r="AI1509" s="26"/>
      <c r="AJ1509" s="26">
        <f>SUM(AJ1500:AJ1508)</f>
        <v>3421526</v>
      </c>
      <c r="AK1509" s="26"/>
      <c r="AL1509" s="26">
        <f>SUM(AL1500:AL1508)</f>
        <v>862.45</v>
      </c>
    </row>
    <row r="1510" spans="1:39" x14ac:dyDescent="0.25">
      <c r="A1510" s="23" t="s">
        <v>4705</v>
      </c>
      <c r="B1510" s="24" t="s">
        <v>4706</v>
      </c>
      <c r="C1510" s="23" t="s">
        <v>4707</v>
      </c>
      <c r="D1510" s="23" t="s">
        <v>4708</v>
      </c>
      <c r="E1510" s="23">
        <v>597</v>
      </c>
      <c r="F1510" s="23" t="s">
        <v>4709</v>
      </c>
      <c r="G1510" s="24" t="s">
        <v>4710</v>
      </c>
      <c r="H1510" s="23" t="s">
        <v>43</v>
      </c>
      <c r="I1510" s="23" t="s">
        <v>4711</v>
      </c>
      <c r="J1510" s="23">
        <v>0</v>
      </c>
      <c r="K1510" s="23">
        <v>1</v>
      </c>
      <c r="L1510" s="23">
        <v>42</v>
      </c>
      <c r="M1510" s="23" t="s">
        <v>75</v>
      </c>
      <c r="N1510" s="25">
        <f>((J1510*400)+(K1510*100))+L1510</f>
        <v>142</v>
      </c>
      <c r="O1510" s="26">
        <v>2000</v>
      </c>
      <c r="P1510" s="26">
        <f>N1510*O1510</f>
        <v>284000</v>
      </c>
      <c r="Q1510" s="23">
        <v>1</v>
      </c>
      <c r="R1510" s="23" t="s">
        <v>4712</v>
      </c>
      <c r="S1510" s="27" t="s">
        <v>4713</v>
      </c>
      <c r="T1510" s="23" t="s">
        <v>4714</v>
      </c>
      <c r="U1510" s="23" t="s">
        <v>4715</v>
      </c>
      <c r="V1510" s="24" t="s">
        <v>4716</v>
      </c>
      <c r="W1510" s="23" t="s">
        <v>158</v>
      </c>
      <c r="X1510" s="23" t="s">
        <v>143</v>
      </c>
      <c r="Y1510" s="23" t="s">
        <v>571</v>
      </c>
      <c r="Z1510" s="23">
        <v>18</v>
      </c>
      <c r="AA1510" s="28">
        <v>100</v>
      </c>
      <c r="AB1510" s="26">
        <v>5600</v>
      </c>
      <c r="AC1510" s="26">
        <f>Z1510*AB1510</f>
        <v>100800</v>
      </c>
      <c r="AD1510" s="28">
        <v>3</v>
      </c>
      <c r="AE1510" s="28">
        <v>6</v>
      </c>
      <c r="AF1510" s="26">
        <f>(AC1510*(100-AE1510))/100</f>
        <v>94752</v>
      </c>
      <c r="AG1510" s="26">
        <f>P1510+AF1510</f>
        <v>378752</v>
      </c>
      <c r="AH1510" s="26">
        <f>(AG1510*AA1510)/100</f>
        <v>378752</v>
      </c>
      <c r="AI1510" s="26">
        <v>50000000</v>
      </c>
      <c r="AJ1510" s="26">
        <f>IF((AI1510-AH1510) &gt; 1,0,IF((AI1510-AH1510)&lt;0,AH1510-AI1510,AI1510-AH1510))</f>
        <v>0</v>
      </c>
      <c r="AK1510" s="26">
        <v>0.01</v>
      </c>
      <c r="AL1510" s="26">
        <f>ROUND(AJ1510*(AK1510/100),2)</f>
        <v>0</v>
      </c>
      <c r="AM1510" s="3" t="s">
        <v>159</v>
      </c>
    </row>
    <row r="1511" spans="1:39" x14ac:dyDescent="0.25">
      <c r="A1511" s="23"/>
      <c r="B1511" s="24"/>
      <c r="C1511" s="23"/>
      <c r="D1511" s="23"/>
      <c r="E1511" s="23"/>
      <c r="F1511" s="23"/>
      <c r="G1511" s="24"/>
      <c r="H1511" s="23"/>
      <c r="I1511" s="23"/>
      <c r="J1511" s="23"/>
      <c r="K1511" s="23"/>
      <c r="L1511" s="23"/>
      <c r="M1511" s="23"/>
      <c r="N1511" s="25"/>
      <c r="O1511" s="26"/>
      <c r="P1511" s="26"/>
      <c r="Q1511" s="23"/>
      <c r="R1511" s="23"/>
      <c r="S1511" s="27"/>
      <c r="T1511" s="23"/>
      <c r="U1511" s="23"/>
      <c r="V1511" s="24"/>
      <c r="W1511" s="23"/>
      <c r="X1511" s="23"/>
      <c r="Y1511" s="23"/>
      <c r="Z1511" s="23"/>
      <c r="AA1511" s="28"/>
      <c r="AB1511" s="26"/>
      <c r="AC1511" s="26"/>
      <c r="AD1511" s="28"/>
      <c r="AE1511" s="28"/>
      <c r="AF1511" s="26"/>
      <c r="AG1511" s="26" t="s">
        <v>60</v>
      </c>
      <c r="AH1511" s="26">
        <f>AH1510</f>
        <v>378752</v>
      </c>
      <c r="AI1511" s="26"/>
      <c r="AJ1511" s="26">
        <f>AJ1510</f>
        <v>0</v>
      </c>
      <c r="AK1511" s="26"/>
      <c r="AL1511" s="26">
        <f>AL1510</f>
        <v>0</v>
      </c>
    </row>
    <row r="1512" spans="1:39" x14ac:dyDescent="0.25">
      <c r="A1512" s="23" t="s">
        <v>4717</v>
      </c>
      <c r="B1512" s="24" t="s">
        <v>4718</v>
      </c>
      <c r="C1512" s="23" t="s">
        <v>4719</v>
      </c>
      <c r="D1512" s="23" t="s">
        <v>4720</v>
      </c>
      <c r="E1512" s="23">
        <v>598</v>
      </c>
      <c r="F1512" s="23" t="s">
        <v>4721</v>
      </c>
      <c r="G1512" s="24" t="s">
        <v>4722</v>
      </c>
      <c r="H1512" s="23" t="s">
        <v>43</v>
      </c>
      <c r="I1512" s="23" t="s">
        <v>4723</v>
      </c>
      <c r="J1512" s="23">
        <v>0</v>
      </c>
      <c r="K1512" s="23">
        <v>0</v>
      </c>
      <c r="L1512" s="23">
        <v>38.630000000000003</v>
      </c>
      <c r="M1512" s="23" t="s">
        <v>59</v>
      </c>
      <c r="N1512" s="25">
        <f>((J1512*400)+(K1512*100))+L1512</f>
        <v>38.630000000000003</v>
      </c>
      <c r="O1512" s="26">
        <v>2950</v>
      </c>
      <c r="P1512" s="26">
        <f>N1512*O1512</f>
        <v>113958.50000000001</v>
      </c>
      <c r="Q1512" s="23">
        <v>1</v>
      </c>
      <c r="R1512" s="23" t="s">
        <v>2802</v>
      </c>
      <c r="S1512" s="27" t="s">
        <v>2803</v>
      </c>
      <c r="T1512" s="23" t="s">
        <v>2804</v>
      </c>
      <c r="U1512" s="23" t="s">
        <v>2805</v>
      </c>
      <c r="V1512" s="24" t="s">
        <v>4724</v>
      </c>
      <c r="W1512" s="23" t="s">
        <v>109</v>
      </c>
      <c r="X1512" s="23" t="s">
        <v>49</v>
      </c>
      <c r="Y1512" s="23" t="s">
        <v>50</v>
      </c>
      <c r="Z1512" s="23">
        <v>251.5</v>
      </c>
      <c r="AA1512" s="28">
        <v>100</v>
      </c>
      <c r="AB1512" s="26">
        <v>8150</v>
      </c>
      <c r="AC1512" s="26">
        <f>Z1512*AB1512</f>
        <v>2049725</v>
      </c>
      <c r="AD1512" s="28">
        <v>8</v>
      </c>
      <c r="AE1512" s="28">
        <v>8</v>
      </c>
      <c r="AF1512" s="26">
        <f>(AC1512*(100-AE1512))/100</f>
        <v>1885747</v>
      </c>
      <c r="AG1512" s="26">
        <f>P1512+AF1512</f>
        <v>1999705.5</v>
      </c>
      <c r="AH1512" s="26">
        <f>(AG1512*AA1512)/100</f>
        <v>1999705.5</v>
      </c>
      <c r="AI1512" s="26">
        <v>10000000</v>
      </c>
      <c r="AJ1512" s="26">
        <f>IF((AI1512-AH1512) &gt; 1,0,IF((AI1512-AH1512)&lt;0,AH1512-AI1512,AI1512-AH1512))</f>
        <v>0</v>
      </c>
      <c r="AK1512" s="26">
        <v>0.02</v>
      </c>
      <c r="AL1512" s="26">
        <f>ROUND(AJ1512*(AK1512/100),2)</f>
        <v>0</v>
      </c>
      <c r="AM1512" s="3" t="s">
        <v>110</v>
      </c>
    </row>
    <row r="1513" spans="1:39" x14ac:dyDescent="0.25">
      <c r="A1513" s="23"/>
      <c r="B1513" s="24"/>
      <c r="C1513" s="23"/>
      <c r="D1513" s="23"/>
      <c r="E1513" s="23"/>
      <c r="F1513" s="23"/>
      <c r="G1513" s="24"/>
      <c r="H1513" s="23"/>
      <c r="I1513" s="23"/>
      <c r="J1513" s="23">
        <v>1</v>
      </c>
      <c r="K1513" s="23">
        <v>0</v>
      </c>
      <c r="L1513" s="23">
        <v>35.97</v>
      </c>
      <c r="M1513" s="23" t="s">
        <v>75</v>
      </c>
      <c r="N1513" s="25">
        <f>((J1513*400)+(K1513*100))+L1513</f>
        <v>435.97</v>
      </c>
      <c r="O1513" s="26">
        <v>2950</v>
      </c>
      <c r="P1513" s="26">
        <f>N1513*O1513</f>
        <v>1286111.5</v>
      </c>
      <c r="Q1513" s="23"/>
      <c r="R1513" s="23"/>
      <c r="S1513" s="27"/>
      <c r="T1513" s="23"/>
      <c r="U1513" s="23"/>
      <c r="V1513" s="24"/>
      <c r="W1513" s="23"/>
      <c r="X1513" s="23"/>
      <c r="Y1513" s="23"/>
      <c r="Z1513" s="23"/>
      <c r="AA1513" s="28"/>
      <c r="AB1513" s="26"/>
      <c r="AC1513" s="26"/>
      <c r="AD1513" s="28"/>
      <c r="AE1513" s="28"/>
      <c r="AF1513" s="26"/>
      <c r="AG1513" s="26">
        <f>AF1513+P1513</f>
        <v>1286111.5</v>
      </c>
      <c r="AH1513" s="26">
        <f>AG1513</f>
        <v>1286111.5</v>
      </c>
      <c r="AI1513" s="26">
        <v>50000000</v>
      </c>
      <c r="AJ1513" s="26">
        <f>IF((AI1513-AH1513) &gt; 1,0,IF((AI1513-AH1513)&lt;0,AH1513-AI1513,AI1513-AH1513))</f>
        <v>0</v>
      </c>
      <c r="AK1513" s="26">
        <v>0.01</v>
      </c>
      <c r="AL1513" s="26">
        <f>AJ1513*(AK1513/100)</f>
        <v>0</v>
      </c>
    </row>
    <row r="1514" spans="1:39" x14ac:dyDescent="0.25">
      <c r="A1514" s="23"/>
      <c r="B1514" s="24"/>
      <c r="C1514" s="23"/>
      <c r="D1514" s="23"/>
      <c r="E1514" s="23">
        <v>599</v>
      </c>
      <c r="F1514" s="23" t="s">
        <v>4725</v>
      </c>
      <c r="G1514" s="24" t="s">
        <v>4726</v>
      </c>
      <c r="H1514" s="23" t="s">
        <v>43</v>
      </c>
      <c r="I1514" s="23" t="s">
        <v>4727</v>
      </c>
      <c r="J1514" s="23">
        <v>3</v>
      </c>
      <c r="K1514" s="23">
        <v>1</v>
      </c>
      <c r="L1514" s="23">
        <v>95.5</v>
      </c>
      <c r="M1514" s="23" t="s">
        <v>75</v>
      </c>
      <c r="N1514" s="25">
        <f>((J1514*400)+(K1514*100))+L1514</f>
        <v>1395.5</v>
      </c>
      <c r="O1514" s="26">
        <v>3950</v>
      </c>
      <c r="P1514" s="26">
        <f>N1514*O1514</f>
        <v>5512225</v>
      </c>
      <c r="Q1514" s="23"/>
      <c r="R1514" s="23"/>
      <c r="S1514" s="27"/>
      <c r="T1514" s="23"/>
      <c r="U1514" s="23"/>
      <c r="V1514" s="24"/>
      <c r="W1514" s="23"/>
      <c r="X1514" s="23"/>
      <c r="Y1514" s="23"/>
      <c r="Z1514" s="23"/>
      <c r="AA1514" s="28"/>
      <c r="AB1514" s="26"/>
      <c r="AC1514" s="26"/>
      <c r="AD1514" s="28"/>
      <c r="AE1514" s="28"/>
      <c r="AF1514" s="26"/>
      <c r="AG1514" s="26">
        <f>AF1514+P1514</f>
        <v>5512225</v>
      </c>
      <c r="AH1514" s="26">
        <f>AG1514</f>
        <v>5512225</v>
      </c>
      <c r="AI1514" s="26">
        <v>50000000</v>
      </c>
      <c r="AJ1514" s="26">
        <f>IF((AI1514-AH1514) &gt; 1,0,IF((AI1514-AH1514)&lt;0,AH1514-AI1514,AI1514-AH1514))</f>
        <v>0</v>
      </c>
      <c r="AK1514" s="26">
        <v>0.01</v>
      </c>
      <c r="AL1514" s="26">
        <f>AJ1514*(AK1514/100)</f>
        <v>0</v>
      </c>
    </row>
    <row r="1515" spans="1:39" x14ac:dyDescent="0.25">
      <c r="A1515" s="23"/>
      <c r="B1515" s="24"/>
      <c r="C1515" s="23"/>
      <c r="D1515" s="23"/>
      <c r="E1515" s="23"/>
      <c r="F1515" s="23"/>
      <c r="G1515" s="24"/>
      <c r="H1515" s="23"/>
      <c r="I1515" s="23"/>
      <c r="J1515" s="23"/>
      <c r="K1515" s="23"/>
      <c r="L1515" s="23"/>
      <c r="M1515" s="23"/>
      <c r="N1515" s="25"/>
      <c r="O1515" s="26"/>
      <c r="P1515" s="26"/>
      <c r="Q1515" s="23"/>
      <c r="R1515" s="23"/>
      <c r="S1515" s="27"/>
      <c r="T1515" s="23"/>
      <c r="U1515" s="23"/>
      <c r="V1515" s="24"/>
      <c r="W1515" s="23"/>
      <c r="X1515" s="23"/>
      <c r="Y1515" s="23"/>
      <c r="Z1515" s="23"/>
      <c r="AA1515" s="28"/>
      <c r="AB1515" s="26"/>
      <c r="AC1515" s="26"/>
      <c r="AD1515" s="28"/>
      <c r="AE1515" s="28"/>
      <c r="AF1515" s="26"/>
      <c r="AG1515" s="26" t="s">
        <v>60</v>
      </c>
      <c r="AH1515" s="26">
        <f>SUM(AH1512:AH1514)</f>
        <v>8798042</v>
      </c>
      <c r="AI1515" s="26"/>
      <c r="AJ1515" s="26">
        <f>SUM(AJ1512:AJ1514)</f>
        <v>0</v>
      </c>
      <c r="AK1515" s="26"/>
      <c r="AL1515" s="26">
        <f>SUM(AL1512:AL1514)</f>
        <v>0</v>
      </c>
    </row>
    <row r="1516" spans="1:39" x14ac:dyDescent="0.25">
      <c r="A1516" s="23" t="s">
        <v>4728</v>
      </c>
      <c r="B1516" s="24" t="s">
        <v>4729</v>
      </c>
      <c r="C1516" s="23" t="s">
        <v>4730</v>
      </c>
      <c r="D1516" s="23" t="s">
        <v>4731</v>
      </c>
      <c r="E1516" s="23">
        <v>600</v>
      </c>
      <c r="F1516" s="23" t="s">
        <v>4732</v>
      </c>
      <c r="G1516" s="24" t="s">
        <v>4733</v>
      </c>
      <c r="H1516" s="23" t="s">
        <v>43</v>
      </c>
      <c r="I1516" s="23" t="s">
        <v>4734</v>
      </c>
      <c r="J1516" s="23">
        <v>0</v>
      </c>
      <c r="K1516" s="23">
        <v>0</v>
      </c>
      <c r="L1516" s="23">
        <v>18</v>
      </c>
      <c r="M1516" s="23" t="s">
        <v>75</v>
      </c>
      <c r="N1516" s="25">
        <f t="shared" ref="N1516:N1521" si="243">((J1516*400)+(K1516*100))+L1516</f>
        <v>18</v>
      </c>
      <c r="O1516" s="26">
        <v>2650</v>
      </c>
      <c r="P1516" s="26">
        <f t="shared" ref="P1516:P1521" si="244">N1516*O1516</f>
        <v>47700</v>
      </c>
      <c r="Q1516" s="23">
        <v>1</v>
      </c>
      <c r="R1516" s="23" t="s">
        <v>4728</v>
      </c>
      <c r="S1516" s="27" t="s">
        <v>4729</v>
      </c>
      <c r="T1516" s="23" t="s">
        <v>4730</v>
      </c>
      <c r="U1516" s="23" t="s">
        <v>4735</v>
      </c>
      <c r="V1516" s="24" t="s">
        <v>4736</v>
      </c>
      <c r="W1516" s="23" t="s">
        <v>53</v>
      </c>
      <c r="X1516" s="23" t="s">
        <v>49</v>
      </c>
      <c r="Y1516" s="23" t="s">
        <v>571</v>
      </c>
      <c r="Z1516" s="23">
        <v>72</v>
      </c>
      <c r="AA1516" s="28">
        <v>100</v>
      </c>
      <c r="AB1516" s="26">
        <v>2750</v>
      </c>
      <c r="AC1516" s="26">
        <f>Z1516*AB1516</f>
        <v>198000</v>
      </c>
      <c r="AD1516" s="28">
        <v>3</v>
      </c>
      <c r="AE1516" s="28">
        <v>3</v>
      </c>
      <c r="AF1516" s="26">
        <f>(AC1516*(100-AE1516))/100</f>
        <v>192060</v>
      </c>
      <c r="AG1516" s="26">
        <f>P1516+AF1516</f>
        <v>239760</v>
      </c>
      <c r="AH1516" s="26">
        <f>(AG1516*AA1516)/100</f>
        <v>239760</v>
      </c>
      <c r="AI1516" s="26">
        <v>50000000</v>
      </c>
      <c r="AJ1516" s="26">
        <f t="shared" ref="AJ1516:AJ1521" si="245">IF((AI1516-AH1516) &gt; 1,0,IF((AI1516-AH1516)&lt;0,AH1516-AI1516,AI1516-AH1516))</f>
        <v>0</v>
      </c>
      <c r="AK1516" s="26">
        <v>0.01</v>
      </c>
      <c r="AL1516" s="26">
        <f>ROUND(AJ1516*(AK1516/100),2)</f>
        <v>0</v>
      </c>
      <c r="AM1516" s="3" t="s">
        <v>368</v>
      </c>
    </row>
    <row r="1517" spans="1:39" x14ac:dyDescent="0.25">
      <c r="A1517" s="23"/>
      <c r="B1517" s="24"/>
      <c r="C1517" s="23"/>
      <c r="D1517" s="23"/>
      <c r="E1517" s="23"/>
      <c r="F1517" s="23"/>
      <c r="G1517" s="24"/>
      <c r="H1517" s="23"/>
      <c r="I1517" s="23"/>
      <c r="J1517" s="23">
        <v>3</v>
      </c>
      <c r="K1517" s="23">
        <v>2</v>
      </c>
      <c r="L1517" s="23">
        <v>48</v>
      </c>
      <c r="M1517" s="23" t="s">
        <v>75</v>
      </c>
      <c r="N1517" s="25">
        <f t="shared" si="243"/>
        <v>1448</v>
      </c>
      <c r="O1517" s="26">
        <v>2650</v>
      </c>
      <c r="P1517" s="26">
        <f t="shared" si="244"/>
        <v>3837200</v>
      </c>
      <c r="Q1517" s="23"/>
      <c r="R1517" s="23"/>
      <c r="S1517" s="27"/>
      <c r="T1517" s="23"/>
      <c r="U1517" s="23"/>
      <c r="V1517" s="24"/>
      <c r="W1517" s="23"/>
      <c r="X1517" s="23"/>
      <c r="Y1517" s="23"/>
      <c r="Z1517" s="23"/>
      <c r="AA1517" s="28"/>
      <c r="AB1517" s="26"/>
      <c r="AC1517" s="26"/>
      <c r="AD1517" s="28"/>
      <c r="AE1517" s="28"/>
      <c r="AF1517" s="26"/>
      <c r="AG1517" s="26">
        <f>AF1517+P1517</f>
        <v>3837200</v>
      </c>
      <c r="AH1517" s="26">
        <f>AG1517</f>
        <v>3837200</v>
      </c>
      <c r="AI1517" s="26">
        <v>50000000</v>
      </c>
      <c r="AJ1517" s="26">
        <f t="shared" si="245"/>
        <v>0</v>
      </c>
      <c r="AK1517" s="26">
        <v>0.01</v>
      </c>
      <c r="AL1517" s="26">
        <f>AJ1517*(AK1517/100)</f>
        <v>0</v>
      </c>
    </row>
    <row r="1518" spans="1:39" x14ac:dyDescent="0.25">
      <c r="A1518" s="23"/>
      <c r="B1518" s="24"/>
      <c r="C1518" s="23"/>
      <c r="D1518" s="23"/>
      <c r="E1518" s="23">
        <v>601</v>
      </c>
      <c r="F1518" s="23" t="s">
        <v>4737</v>
      </c>
      <c r="G1518" s="24" t="s">
        <v>4738</v>
      </c>
      <c r="H1518" s="23" t="s">
        <v>43</v>
      </c>
      <c r="I1518" s="23" t="s">
        <v>4739</v>
      </c>
      <c r="J1518" s="23">
        <v>10</v>
      </c>
      <c r="K1518" s="23">
        <v>3</v>
      </c>
      <c r="L1518" s="23">
        <v>12</v>
      </c>
      <c r="M1518" s="23" t="s">
        <v>75</v>
      </c>
      <c r="N1518" s="25">
        <f t="shared" si="243"/>
        <v>4312</v>
      </c>
      <c r="O1518" s="26">
        <v>1400</v>
      </c>
      <c r="P1518" s="26">
        <f t="shared" si="244"/>
        <v>6036800</v>
      </c>
      <c r="Q1518" s="23"/>
      <c r="R1518" s="23"/>
      <c r="S1518" s="27"/>
      <c r="T1518" s="23"/>
      <c r="U1518" s="23"/>
      <c r="V1518" s="24"/>
      <c r="W1518" s="23"/>
      <c r="X1518" s="23"/>
      <c r="Y1518" s="23"/>
      <c r="Z1518" s="23"/>
      <c r="AA1518" s="28"/>
      <c r="AB1518" s="26"/>
      <c r="AC1518" s="26"/>
      <c r="AD1518" s="28"/>
      <c r="AE1518" s="28"/>
      <c r="AF1518" s="26"/>
      <c r="AG1518" s="26">
        <f>AF1518+P1518</f>
        <v>6036800</v>
      </c>
      <c r="AH1518" s="26">
        <f>AG1518</f>
        <v>6036800</v>
      </c>
      <c r="AI1518" s="26">
        <v>50000000</v>
      </c>
      <c r="AJ1518" s="26">
        <f t="shared" si="245"/>
        <v>0</v>
      </c>
      <c r="AK1518" s="26">
        <v>0.01</v>
      </c>
      <c r="AL1518" s="26">
        <f>AJ1518*(AK1518/100)</f>
        <v>0</v>
      </c>
    </row>
    <row r="1519" spans="1:39" x14ac:dyDescent="0.25">
      <c r="A1519" s="23"/>
      <c r="B1519" s="24"/>
      <c r="C1519" s="23"/>
      <c r="D1519" s="23"/>
      <c r="E1519" s="23">
        <v>602</v>
      </c>
      <c r="F1519" s="23" t="s">
        <v>4740</v>
      </c>
      <c r="G1519" s="24" t="s">
        <v>4741</v>
      </c>
      <c r="H1519" s="23" t="s">
        <v>43</v>
      </c>
      <c r="I1519" s="23" t="s">
        <v>4742</v>
      </c>
      <c r="J1519" s="23">
        <v>2</v>
      </c>
      <c r="K1519" s="23">
        <v>2</v>
      </c>
      <c r="L1519" s="23">
        <v>90.5</v>
      </c>
      <c r="M1519" s="23" t="s">
        <v>75</v>
      </c>
      <c r="N1519" s="25">
        <f t="shared" si="243"/>
        <v>1090.5</v>
      </c>
      <c r="O1519" s="26">
        <v>1000</v>
      </c>
      <c r="P1519" s="26">
        <f t="shared" si="244"/>
        <v>1090500</v>
      </c>
      <c r="Q1519" s="23"/>
      <c r="R1519" s="23"/>
      <c r="S1519" s="27"/>
      <c r="T1519" s="23"/>
      <c r="U1519" s="23"/>
      <c r="V1519" s="24"/>
      <c r="W1519" s="23"/>
      <c r="X1519" s="23"/>
      <c r="Y1519" s="23"/>
      <c r="Z1519" s="23"/>
      <c r="AA1519" s="28"/>
      <c r="AB1519" s="26"/>
      <c r="AC1519" s="26"/>
      <c r="AD1519" s="28"/>
      <c r="AE1519" s="28"/>
      <c r="AF1519" s="26"/>
      <c r="AG1519" s="26">
        <f>AF1519+P1519</f>
        <v>1090500</v>
      </c>
      <c r="AH1519" s="26">
        <f>AG1519</f>
        <v>1090500</v>
      </c>
      <c r="AI1519" s="26">
        <v>50000000</v>
      </c>
      <c r="AJ1519" s="26">
        <f t="shared" si="245"/>
        <v>0</v>
      </c>
      <c r="AK1519" s="26">
        <v>0.01</v>
      </c>
      <c r="AL1519" s="26">
        <f>AJ1519*(AK1519/100)</f>
        <v>0</v>
      </c>
    </row>
    <row r="1520" spans="1:39" x14ac:dyDescent="0.25">
      <c r="A1520" s="23"/>
      <c r="B1520" s="24"/>
      <c r="C1520" s="23"/>
      <c r="D1520" s="23"/>
      <c r="E1520" s="23"/>
      <c r="F1520" s="23"/>
      <c r="G1520" s="24"/>
      <c r="H1520" s="23"/>
      <c r="I1520" s="23"/>
      <c r="J1520" s="23">
        <v>0</v>
      </c>
      <c r="K1520" s="23">
        <v>0</v>
      </c>
      <c r="L1520" s="23">
        <v>22.5</v>
      </c>
      <c r="M1520" s="23" t="s">
        <v>76</v>
      </c>
      <c r="N1520" s="25">
        <f t="shared" si="243"/>
        <v>22.5</v>
      </c>
      <c r="O1520" s="26">
        <v>1000</v>
      </c>
      <c r="P1520" s="26">
        <f t="shared" si="244"/>
        <v>22500</v>
      </c>
      <c r="Q1520" s="23">
        <v>1</v>
      </c>
      <c r="R1520" s="23" t="s">
        <v>4728</v>
      </c>
      <c r="S1520" s="27" t="s">
        <v>4729</v>
      </c>
      <c r="T1520" s="23" t="s">
        <v>4730</v>
      </c>
      <c r="U1520" s="23" t="s">
        <v>4735</v>
      </c>
      <c r="V1520" s="24" t="s">
        <v>4743</v>
      </c>
      <c r="W1520" s="23" t="s">
        <v>48</v>
      </c>
      <c r="X1520" s="23" t="s">
        <v>49</v>
      </c>
      <c r="Y1520" s="23" t="s">
        <v>50</v>
      </c>
      <c r="Z1520" s="23">
        <v>90</v>
      </c>
      <c r="AA1520" s="28">
        <v>100</v>
      </c>
      <c r="AB1520" s="26">
        <v>8300</v>
      </c>
      <c r="AC1520" s="26">
        <f>Z1520*AB1520</f>
        <v>747000</v>
      </c>
      <c r="AD1520" s="28">
        <v>22</v>
      </c>
      <c r="AE1520" s="28">
        <v>34</v>
      </c>
      <c r="AF1520" s="26">
        <f>(AC1520*(100-AE1520))/100</f>
        <v>493020</v>
      </c>
      <c r="AG1520" s="26">
        <f>P1520+AF1520</f>
        <v>515520</v>
      </c>
      <c r="AH1520" s="26">
        <f>(AG1520*AA1520)/100</f>
        <v>515520</v>
      </c>
      <c r="AI1520" s="26">
        <v>50000000</v>
      </c>
      <c r="AJ1520" s="26">
        <f t="shared" si="245"/>
        <v>0</v>
      </c>
      <c r="AK1520" s="26">
        <v>0.02</v>
      </c>
      <c r="AL1520" s="26">
        <f>ROUND(AJ1520*(AK1520/100),2)</f>
        <v>0</v>
      </c>
      <c r="AM1520" s="3" t="s">
        <v>1121</v>
      </c>
    </row>
    <row r="1521" spans="1:39" x14ac:dyDescent="0.25">
      <c r="A1521" s="23"/>
      <c r="B1521" s="24"/>
      <c r="C1521" s="23"/>
      <c r="D1521" s="23"/>
      <c r="E1521" s="23">
        <v>603</v>
      </c>
      <c r="F1521" s="23" t="s">
        <v>4744</v>
      </c>
      <c r="G1521" s="24" t="s">
        <v>4745</v>
      </c>
      <c r="H1521" s="23" t="s">
        <v>43</v>
      </c>
      <c r="I1521" s="23" t="s">
        <v>4746</v>
      </c>
      <c r="J1521" s="23">
        <v>4</v>
      </c>
      <c r="K1521" s="23">
        <v>1</v>
      </c>
      <c r="L1521" s="23">
        <v>8</v>
      </c>
      <c r="M1521" s="23" t="s">
        <v>75</v>
      </c>
      <c r="N1521" s="25">
        <f t="shared" si="243"/>
        <v>1708</v>
      </c>
      <c r="O1521" s="26">
        <v>1000</v>
      </c>
      <c r="P1521" s="26">
        <f t="shared" si="244"/>
        <v>1708000</v>
      </c>
      <c r="Q1521" s="23"/>
      <c r="R1521" s="23"/>
      <c r="S1521" s="27"/>
      <c r="T1521" s="23"/>
      <c r="U1521" s="23"/>
      <c r="V1521" s="24"/>
      <c r="W1521" s="23"/>
      <c r="X1521" s="23"/>
      <c r="Y1521" s="23"/>
      <c r="Z1521" s="23"/>
      <c r="AA1521" s="28"/>
      <c r="AB1521" s="26"/>
      <c r="AC1521" s="26"/>
      <c r="AD1521" s="28"/>
      <c r="AE1521" s="28"/>
      <c r="AF1521" s="26"/>
      <c r="AG1521" s="26">
        <f>AF1521+P1521</f>
        <v>1708000</v>
      </c>
      <c r="AH1521" s="26">
        <f>AG1521</f>
        <v>1708000</v>
      </c>
      <c r="AI1521" s="26">
        <v>50000000</v>
      </c>
      <c r="AJ1521" s="26">
        <f t="shared" si="245"/>
        <v>0</v>
      </c>
      <c r="AK1521" s="26">
        <v>0.01</v>
      </c>
      <c r="AL1521" s="26">
        <f>AJ1521*(AK1521/100)</f>
        <v>0</v>
      </c>
    </row>
    <row r="1522" spans="1:39" x14ac:dyDescent="0.25">
      <c r="A1522" s="23"/>
      <c r="B1522" s="24"/>
      <c r="C1522" s="23"/>
      <c r="D1522" s="23"/>
      <c r="E1522" s="23"/>
      <c r="F1522" s="23"/>
      <c r="G1522" s="24"/>
      <c r="H1522" s="23"/>
      <c r="I1522" s="23"/>
      <c r="J1522" s="23"/>
      <c r="K1522" s="23"/>
      <c r="L1522" s="23"/>
      <c r="M1522" s="23"/>
      <c r="N1522" s="25"/>
      <c r="O1522" s="26"/>
      <c r="P1522" s="26"/>
      <c r="Q1522" s="23"/>
      <c r="R1522" s="23"/>
      <c r="S1522" s="27"/>
      <c r="T1522" s="23"/>
      <c r="U1522" s="23"/>
      <c r="V1522" s="24"/>
      <c r="W1522" s="23"/>
      <c r="X1522" s="23"/>
      <c r="Y1522" s="23"/>
      <c r="Z1522" s="23"/>
      <c r="AA1522" s="28"/>
      <c r="AB1522" s="26"/>
      <c r="AC1522" s="26"/>
      <c r="AD1522" s="28"/>
      <c r="AE1522" s="28"/>
      <c r="AF1522" s="26"/>
      <c r="AG1522" s="26" t="s">
        <v>60</v>
      </c>
      <c r="AH1522" s="26">
        <f>SUM(AH1516:AH1521)</f>
        <v>13427780</v>
      </c>
      <c r="AI1522" s="26"/>
      <c r="AJ1522" s="26">
        <f>SUM(AJ1516:AJ1521)</f>
        <v>0</v>
      </c>
      <c r="AK1522" s="26"/>
      <c r="AL1522" s="26">
        <f>SUM(AL1516:AL1521)</f>
        <v>0</v>
      </c>
    </row>
    <row r="1523" spans="1:39" x14ac:dyDescent="0.25">
      <c r="A1523" s="23" t="s">
        <v>4747</v>
      </c>
      <c r="B1523" s="24" t="s">
        <v>4748</v>
      </c>
      <c r="C1523" s="23" t="s">
        <v>4749</v>
      </c>
      <c r="D1523" s="23" t="s">
        <v>4750</v>
      </c>
      <c r="E1523" s="23">
        <v>604</v>
      </c>
      <c r="F1523" s="23" t="s">
        <v>4751</v>
      </c>
      <c r="G1523" s="24" t="s">
        <v>4752</v>
      </c>
      <c r="H1523" s="23" t="s">
        <v>43</v>
      </c>
      <c r="I1523" s="23" t="s">
        <v>4753</v>
      </c>
      <c r="J1523" s="23">
        <v>0</v>
      </c>
      <c r="K1523" s="23">
        <v>1</v>
      </c>
      <c r="L1523" s="23">
        <v>5</v>
      </c>
      <c r="M1523" s="23" t="s">
        <v>59</v>
      </c>
      <c r="N1523" s="25">
        <f>((J1523*400)+(K1523*100))+L1523</f>
        <v>105</v>
      </c>
      <c r="O1523" s="26">
        <v>16500</v>
      </c>
      <c r="P1523" s="26">
        <f>N1523*O1523</f>
        <v>1732500</v>
      </c>
      <c r="Q1523" s="23"/>
      <c r="R1523" s="23"/>
      <c r="S1523" s="27"/>
      <c r="T1523" s="23"/>
      <c r="U1523" s="23"/>
      <c r="V1523" s="24"/>
      <c r="W1523" s="23"/>
      <c r="X1523" s="23"/>
      <c r="Y1523" s="23"/>
      <c r="Z1523" s="23"/>
      <c r="AA1523" s="28"/>
      <c r="AB1523" s="26"/>
      <c r="AC1523" s="26"/>
      <c r="AD1523" s="28"/>
      <c r="AE1523" s="28"/>
      <c r="AF1523" s="26"/>
      <c r="AG1523" s="26">
        <f>AF1523+P1523</f>
        <v>1732500</v>
      </c>
      <c r="AH1523" s="26">
        <f>AG1523</f>
        <v>1732500</v>
      </c>
      <c r="AI1523" s="26">
        <v>50000000</v>
      </c>
      <c r="AJ1523" s="26">
        <f>IF((AI1523-AH1523) &gt; 1,0,IF((AI1523-AH1523)&lt;0,AH1523-AI1523,AI1523-AH1523))</f>
        <v>0</v>
      </c>
      <c r="AK1523" s="26">
        <v>0.02</v>
      </c>
      <c r="AL1523" s="26">
        <f>AJ1523*(AK1523/100)</f>
        <v>0</v>
      </c>
    </row>
    <row r="1524" spans="1:39" x14ac:dyDescent="0.25">
      <c r="A1524" s="23"/>
      <c r="B1524" s="24"/>
      <c r="C1524" s="23"/>
      <c r="D1524" s="23"/>
      <c r="E1524" s="23">
        <v>605</v>
      </c>
      <c r="F1524" s="23" t="s">
        <v>4754</v>
      </c>
      <c r="G1524" s="24" t="s">
        <v>4755</v>
      </c>
      <c r="H1524" s="23" t="s">
        <v>43</v>
      </c>
      <c r="I1524" s="23" t="s">
        <v>4756</v>
      </c>
      <c r="J1524" s="23">
        <v>2</v>
      </c>
      <c r="K1524" s="23">
        <v>0</v>
      </c>
      <c r="L1524" s="23">
        <v>23</v>
      </c>
      <c r="M1524" s="23" t="s">
        <v>59</v>
      </c>
      <c r="N1524" s="25">
        <f>((J1524*400)+(K1524*100))+L1524</f>
        <v>823</v>
      </c>
      <c r="O1524" s="26">
        <v>16500</v>
      </c>
      <c r="P1524" s="26">
        <f>N1524*O1524</f>
        <v>13579500</v>
      </c>
      <c r="Q1524" s="23">
        <v>1</v>
      </c>
      <c r="R1524" s="23" t="s">
        <v>4747</v>
      </c>
      <c r="S1524" s="27" t="s">
        <v>4748</v>
      </c>
      <c r="T1524" s="23" t="s">
        <v>4749</v>
      </c>
      <c r="U1524" s="23" t="s">
        <v>4757</v>
      </c>
      <c r="V1524" s="24" t="s">
        <v>4758</v>
      </c>
      <c r="W1524" s="23" t="s">
        <v>109</v>
      </c>
      <c r="X1524" s="23" t="s">
        <v>49</v>
      </c>
      <c r="Y1524" s="23" t="s">
        <v>50</v>
      </c>
      <c r="Z1524" s="23">
        <v>384</v>
      </c>
      <c r="AA1524" s="28">
        <v>100</v>
      </c>
      <c r="AB1524" s="26">
        <v>8150</v>
      </c>
      <c r="AC1524" s="26">
        <f>Z1524*AB1524</f>
        <v>3129600</v>
      </c>
      <c r="AD1524" s="28">
        <v>17</v>
      </c>
      <c r="AE1524" s="28">
        <v>24</v>
      </c>
      <c r="AF1524" s="26">
        <f>(AC1524*(100-AE1524))/100</f>
        <v>2378496</v>
      </c>
      <c r="AG1524" s="26">
        <f>P1524+AF1524</f>
        <v>15957996</v>
      </c>
      <c r="AH1524" s="26">
        <f>(AG1524*AA1524)/100</f>
        <v>15957996</v>
      </c>
      <c r="AI1524" s="26">
        <v>50000000</v>
      </c>
      <c r="AJ1524" s="26">
        <f>IF((AI1524-AH1524) &gt; 1,0,IF((AI1524-AH1524)&lt;0,AH1524-AI1524,AI1524-AH1524))</f>
        <v>0</v>
      </c>
      <c r="AK1524" s="26">
        <v>0.02</v>
      </c>
      <c r="AL1524" s="26">
        <f>ROUND(AJ1524*(AK1524/100),2)</f>
        <v>0</v>
      </c>
      <c r="AM1524" s="3" t="s">
        <v>110</v>
      </c>
    </row>
    <row r="1525" spans="1:39" x14ac:dyDescent="0.25">
      <c r="A1525" s="23"/>
      <c r="B1525" s="24"/>
      <c r="C1525" s="23"/>
      <c r="D1525" s="23"/>
      <c r="E1525" s="23"/>
      <c r="F1525" s="23"/>
      <c r="G1525" s="24"/>
      <c r="H1525" s="23"/>
      <c r="I1525" s="23"/>
      <c r="J1525" s="23">
        <v>0</v>
      </c>
      <c r="K1525" s="23">
        <v>2</v>
      </c>
      <c r="L1525" s="23">
        <v>64</v>
      </c>
      <c r="M1525" s="23" t="s">
        <v>59</v>
      </c>
      <c r="N1525" s="25">
        <f>((J1525*400)+(K1525*100))+L1525</f>
        <v>264</v>
      </c>
      <c r="O1525" s="26">
        <v>16500</v>
      </c>
      <c r="P1525" s="26">
        <f>N1525*O1525</f>
        <v>4356000</v>
      </c>
      <c r="Q1525" s="23">
        <v>1</v>
      </c>
      <c r="R1525" s="23" t="s">
        <v>4747</v>
      </c>
      <c r="S1525" s="27" t="s">
        <v>4748</v>
      </c>
      <c r="T1525" s="23" t="s">
        <v>4749</v>
      </c>
      <c r="U1525" s="23" t="s">
        <v>4757</v>
      </c>
      <c r="V1525" s="24" t="s">
        <v>4759</v>
      </c>
      <c r="W1525" s="23" t="s">
        <v>454</v>
      </c>
      <c r="X1525" s="23" t="s">
        <v>49</v>
      </c>
      <c r="Y1525" s="23" t="s">
        <v>50</v>
      </c>
      <c r="Z1525" s="23">
        <v>1056</v>
      </c>
      <c r="AA1525" s="28">
        <v>100</v>
      </c>
      <c r="AB1525" s="26">
        <v>3400</v>
      </c>
      <c r="AC1525" s="26">
        <f>Z1525*AB1525</f>
        <v>3590400</v>
      </c>
      <c r="AD1525" s="28">
        <v>17</v>
      </c>
      <c r="AE1525" s="28">
        <v>24</v>
      </c>
      <c r="AF1525" s="26">
        <f>(AC1525*(100-AE1525))/100</f>
        <v>2728704</v>
      </c>
      <c r="AG1525" s="26">
        <f>P1525+AF1525</f>
        <v>7084704</v>
      </c>
      <c r="AH1525" s="26">
        <f>(AG1525*AA1525)/100</f>
        <v>7084704</v>
      </c>
      <c r="AI1525" s="26">
        <v>50000000</v>
      </c>
      <c r="AJ1525" s="26">
        <f>IF((AI1525-AH1525) &gt; 1,0,IF((AI1525-AH1525)&lt;0,AH1525-AI1525,AI1525-AH1525))</f>
        <v>0</v>
      </c>
      <c r="AK1525" s="26">
        <v>0.02</v>
      </c>
      <c r="AL1525" s="26">
        <f>ROUND(AJ1525*(AK1525/100),2)</f>
        <v>0</v>
      </c>
      <c r="AM1525" s="3" t="s">
        <v>4760</v>
      </c>
    </row>
    <row r="1526" spans="1:39" x14ac:dyDescent="0.25">
      <c r="A1526" s="23"/>
      <c r="B1526" s="24"/>
      <c r="C1526" s="23"/>
      <c r="D1526" s="23"/>
      <c r="E1526" s="23"/>
      <c r="F1526" s="23"/>
      <c r="G1526" s="24"/>
      <c r="H1526" s="23"/>
      <c r="I1526" s="23"/>
      <c r="J1526" s="23"/>
      <c r="K1526" s="23"/>
      <c r="L1526" s="23"/>
      <c r="M1526" s="23"/>
      <c r="N1526" s="25"/>
      <c r="O1526" s="26"/>
      <c r="P1526" s="26"/>
      <c r="Q1526" s="23"/>
      <c r="R1526" s="23"/>
      <c r="S1526" s="27"/>
      <c r="T1526" s="23"/>
      <c r="U1526" s="23"/>
      <c r="V1526" s="24"/>
      <c r="W1526" s="23"/>
      <c r="X1526" s="23"/>
      <c r="Y1526" s="23"/>
      <c r="Z1526" s="23"/>
      <c r="AA1526" s="28"/>
      <c r="AB1526" s="26"/>
      <c r="AC1526" s="26"/>
      <c r="AD1526" s="28"/>
      <c r="AE1526" s="28"/>
      <c r="AF1526" s="26"/>
      <c r="AG1526" s="26" t="s">
        <v>60</v>
      </c>
      <c r="AH1526" s="26">
        <f>SUM(AH1523:AH1525)</f>
        <v>24775200</v>
      </c>
      <c r="AI1526" s="26"/>
      <c r="AJ1526" s="26">
        <f>SUM(AJ1523:AJ1525)</f>
        <v>0</v>
      </c>
      <c r="AK1526" s="26"/>
      <c r="AL1526" s="26">
        <f>SUM(AL1523:AL1525)</f>
        <v>0</v>
      </c>
    </row>
    <row r="1527" spans="1:39" x14ac:dyDescent="0.25">
      <c r="A1527" s="23" t="s">
        <v>4761</v>
      </c>
      <c r="B1527" s="24" t="s">
        <v>4762</v>
      </c>
      <c r="C1527" s="23" t="s">
        <v>4763</v>
      </c>
      <c r="D1527" s="23" t="s">
        <v>4764</v>
      </c>
      <c r="E1527" s="23">
        <v>606</v>
      </c>
      <c r="F1527" s="23" t="s">
        <v>4765</v>
      </c>
      <c r="G1527" s="24" t="s">
        <v>4766</v>
      </c>
      <c r="H1527" s="23" t="s">
        <v>43</v>
      </c>
      <c r="I1527" s="23" t="s">
        <v>4767</v>
      </c>
      <c r="J1527" s="23">
        <v>0</v>
      </c>
      <c r="K1527" s="23">
        <v>0</v>
      </c>
      <c r="L1527" s="23">
        <v>30</v>
      </c>
      <c r="M1527" s="23" t="s">
        <v>75</v>
      </c>
      <c r="N1527" s="25">
        <f>((J1527*400)+(K1527*100))+L1527</f>
        <v>30</v>
      </c>
      <c r="O1527" s="26">
        <v>3750</v>
      </c>
      <c r="P1527" s="26">
        <f>N1527*O1527</f>
        <v>112500</v>
      </c>
      <c r="Q1527" s="23">
        <v>1</v>
      </c>
      <c r="R1527" s="23" t="s">
        <v>4761</v>
      </c>
      <c r="S1527" s="27" t="s">
        <v>4762</v>
      </c>
      <c r="T1527" s="23" t="s">
        <v>4763</v>
      </c>
      <c r="U1527" s="23" t="s">
        <v>4768</v>
      </c>
      <c r="V1527" s="24" t="s">
        <v>4769</v>
      </c>
      <c r="W1527" s="23" t="s">
        <v>53</v>
      </c>
      <c r="X1527" s="23" t="s">
        <v>143</v>
      </c>
      <c r="Y1527" s="23" t="s">
        <v>571</v>
      </c>
      <c r="Z1527" s="23">
        <v>36</v>
      </c>
      <c r="AA1527" s="28">
        <v>100</v>
      </c>
      <c r="AB1527" s="26">
        <v>2750</v>
      </c>
      <c r="AC1527" s="26">
        <f>Z1527*AB1527</f>
        <v>99000</v>
      </c>
      <c r="AD1527" s="28">
        <v>7</v>
      </c>
      <c r="AE1527" s="28">
        <v>18</v>
      </c>
      <c r="AF1527" s="26">
        <f>(AC1527*(100-AE1527))/100</f>
        <v>81180</v>
      </c>
      <c r="AG1527" s="26">
        <f>P1527+AF1527</f>
        <v>193680</v>
      </c>
      <c r="AH1527" s="26">
        <f>(AG1527*AA1527)/100</f>
        <v>193680</v>
      </c>
      <c r="AI1527" s="26">
        <v>50000000</v>
      </c>
      <c r="AJ1527" s="26">
        <f>IF((AI1527-AH1527) &gt; 1,0,IF((AI1527-AH1527)&lt;0,AH1527-AI1527,AI1527-AH1527))</f>
        <v>0</v>
      </c>
      <c r="AK1527" s="26">
        <v>0.01</v>
      </c>
      <c r="AL1527" s="26">
        <f>ROUND(AJ1527*(AK1527/100),2)</f>
        <v>0</v>
      </c>
      <c r="AM1527" s="3" t="s">
        <v>159</v>
      </c>
    </row>
    <row r="1528" spans="1:39" x14ac:dyDescent="0.25">
      <c r="A1528" s="23"/>
      <c r="B1528" s="24"/>
      <c r="C1528" s="23"/>
      <c r="D1528" s="23"/>
      <c r="E1528" s="23"/>
      <c r="F1528" s="23"/>
      <c r="G1528" s="24"/>
      <c r="H1528" s="23"/>
      <c r="I1528" s="23"/>
      <c r="J1528" s="23"/>
      <c r="K1528" s="23"/>
      <c r="L1528" s="23"/>
      <c r="M1528" s="23"/>
      <c r="N1528" s="25"/>
      <c r="O1528" s="26"/>
      <c r="P1528" s="26"/>
      <c r="Q1528" s="23"/>
      <c r="R1528" s="23"/>
      <c r="S1528" s="27"/>
      <c r="T1528" s="23"/>
      <c r="U1528" s="23"/>
      <c r="V1528" s="24"/>
      <c r="W1528" s="23"/>
      <c r="X1528" s="23"/>
      <c r="Y1528" s="23"/>
      <c r="Z1528" s="23"/>
      <c r="AA1528" s="28"/>
      <c r="AB1528" s="26"/>
      <c r="AC1528" s="26"/>
      <c r="AD1528" s="28"/>
      <c r="AE1528" s="28"/>
      <c r="AF1528" s="26"/>
      <c r="AG1528" s="26" t="s">
        <v>60</v>
      </c>
      <c r="AH1528" s="26">
        <f>AH1527</f>
        <v>193680</v>
      </c>
      <c r="AI1528" s="26"/>
      <c r="AJ1528" s="26">
        <f>AJ1527</f>
        <v>0</v>
      </c>
      <c r="AK1528" s="26"/>
      <c r="AL1528" s="26">
        <f>AL1527</f>
        <v>0</v>
      </c>
    </row>
    <row r="1529" spans="1:39" x14ac:dyDescent="0.25">
      <c r="A1529" s="23" t="s">
        <v>4770</v>
      </c>
      <c r="B1529" s="24" t="s">
        <v>4771</v>
      </c>
      <c r="C1529" s="23" t="s">
        <v>4772</v>
      </c>
      <c r="D1529" s="23" t="s">
        <v>4773</v>
      </c>
      <c r="E1529" s="23">
        <v>607</v>
      </c>
      <c r="F1529" s="23" t="s">
        <v>4774</v>
      </c>
      <c r="G1529" s="24" t="s">
        <v>4775</v>
      </c>
      <c r="H1529" s="23" t="s">
        <v>43</v>
      </c>
      <c r="I1529" s="23" t="s">
        <v>4776</v>
      </c>
      <c r="J1529" s="23">
        <v>0</v>
      </c>
      <c r="K1529" s="23">
        <v>0</v>
      </c>
      <c r="L1529" s="23">
        <v>25</v>
      </c>
      <c r="M1529" s="23" t="s">
        <v>59</v>
      </c>
      <c r="N1529" s="25">
        <f>((J1529*400)+(K1529*100))+L1529</f>
        <v>25</v>
      </c>
      <c r="O1529" s="26">
        <v>1500</v>
      </c>
      <c r="P1529" s="26">
        <f>N1529*O1529</f>
        <v>37500</v>
      </c>
      <c r="Q1529" s="23">
        <v>1</v>
      </c>
      <c r="R1529" s="23" t="s">
        <v>4777</v>
      </c>
      <c r="S1529" s="27" t="s">
        <v>4778</v>
      </c>
      <c r="T1529" s="23" t="s">
        <v>4779</v>
      </c>
      <c r="U1529" s="23" t="s">
        <v>4780</v>
      </c>
      <c r="V1529" s="24" t="s">
        <v>4781</v>
      </c>
      <c r="W1529" s="23" t="s">
        <v>48</v>
      </c>
      <c r="X1529" s="23" t="s">
        <v>49</v>
      </c>
      <c r="Y1529" s="23" t="s">
        <v>50</v>
      </c>
      <c r="Z1529" s="23">
        <v>100</v>
      </c>
      <c r="AA1529" s="28">
        <v>100</v>
      </c>
      <c r="AB1529" s="26">
        <v>8300</v>
      </c>
      <c r="AC1529" s="26">
        <f>Z1529*AB1529</f>
        <v>830000</v>
      </c>
      <c r="AD1529" s="28">
        <v>32</v>
      </c>
      <c r="AE1529" s="28">
        <v>54</v>
      </c>
      <c r="AF1529" s="26">
        <f>(AC1529*(100-AE1529))/100</f>
        <v>381800</v>
      </c>
      <c r="AG1529" s="26">
        <f>P1529+AF1529</f>
        <v>419300</v>
      </c>
      <c r="AH1529" s="26">
        <f>(AG1529*AA1529)/100</f>
        <v>419300</v>
      </c>
      <c r="AI1529" s="26">
        <v>10000000</v>
      </c>
      <c r="AJ1529" s="26">
        <f>IF((AI1529-AH1529) &gt; 1,0,IF((AI1529-AH1529)&lt;0,AH1529-AI1529,AI1529-AH1529))</f>
        <v>0</v>
      </c>
      <c r="AK1529" s="26">
        <v>0.02</v>
      </c>
      <c r="AL1529" s="26">
        <f>ROUND(AJ1529*(AK1529/100),2)</f>
        <v>0</v>
      </c>
      <c r="AM1529" s="3" t="s">
        <v>51</v>
      </c>
    </row>
    <row r="1530" spans="1:39" x14ac:dyDescent="0.25">
      <c r="A1530" s="23"/>
      <c r="B1530" s="24"/>
      <c r="C1530" s="23"/>
      <c r="D1530" s="23"/>
      <c r="E1530" s="23"/>
      <c r="F1530" s="23"/>
      <c r="G1530" s="24"/>
      <c r="H1530" s="23"/>
      <c r="I1530" s="23"/>
      <c r="J1530" s="23">
        <v>2</v>
      </c>
      <c r="K1530" s="23">
        <v>2</v>
      </c>
      <c r="L1530" s="23">
        <v>86</v>
      </c>
      <c r="M1530" s="23" t="s">
        <v>75</v>
      </c>
      <c r="N1530" s="25">
        <f>((J1530*400)+(K1530*100))+L1530</f>
        <v>1086</v>
      </c>
      <c r="O1530" s="26">
        <v>1500</v>
      </c>
      <c r="P1530" s="26">
        <f>N1530*O1530</f>
        <v>1629000</v>
      </c>
      <c r="Q1530" s="23"/>
      <c r="R1530" s="23"/>
      <c r="S1530" s="27"/>
      <c r="T1530" s="23"/>
      <c r="U1530" s="23"/>
      <c r="V1530" s="24"/>
      <c r="W1530" s="23"/>
      <c r="X1530" s="23"/>
      <c r="Y1530" s="23"/>
      <c r="Z1530" s="23"/>
      <c r="AA1530" s="28"/>
      <c r="AB1530" s="26"/>
      <c r="AC1530" s="26"/>
      <c r="AD1530" s="28"/>
      <c r="AE1530" s="28"/>
      <c r="AF1530" s="26"/>
      <c r="AG1530" s="26">
        <f>AF1530+P1530</f>
        <v>1629000</v>
      </c>
      <c r="AH1530" s="26">
        <f>AG1530</f>
        <v>1629000</v>
      </c>
      <c r="AI1530" s="26">
        <v>50000000</v>
      </c>
      <c r="AJ1530" s="26">
        <f>IF((AI1530-AH1530) &gt; 1,0,IF((AI1530-AH1530)&lt;0,AH1530-AI1530,AI1530-AH1530))</f>
        <v>0</v>
      </c>
      <c r="AK1530" s="26">
        <v>0.01</v>
      </c>
      <c r="AL1530" s="26">
        <f>AJ1530*(AK1530/100)</f>
        <v>0</v>
      </c>
    </row>
    <row r="1531" spans="1:39" x14ac:dyDescent="0.25">
      <c r="A1531" s="23"/>
      <c r="B1531" s="24"/>
      <c r="C1531" s="23"/>
      <c r="D1531" s="23"/>
      <c r="E1531" s="23"/>
      <c r="F1531" s="23"/>
      <c r="G1531" s="24"/>
      <c r="H1531" s="23"/>
      <c r="I1531" s="23"/>
      <c r="J1531" s="23"/>
      <c r="K1531" s="23"/>
      <c r="L1531" s="23"/>
      <c r="M1531" s="23"/>
      <c r="N1531" s="25"/>
      <c r="O1531" s="26"/>
      <c r="P1531" s="26"/>
      <c r="Q1531" s="23"/>
      <c r="R1531" s="23"/>
      <c r="S1531" s="27"/>
      <c r="T1531" s="23"/>
      <c r="U1531" s="23"/>
      <c r="V1531" s="24"/>
      <c r="W1531" s="23"/>
      <c r="X1531" s="23"/>
      <c r="Y1531" s="23"/>
      <c r="Z1531" s="23"/>
      <c r="AA1531" s="28"/>
      <c r="AB1531" s="26"/>
      <c r="AC1531" s="26"/>
      <c r="AD1531" s="28"/>
      <c r="AE1531" s="28"/>
      <c r="AF1531" s="26"/>
      <c r="AG1531" s="26" t="s">
        <v>60</v>
      </c>
      <c r="AH1531" s="26">
        <f>SUM(AH1529:AH1530)</f>
        <v>2048300</v>
      </c>
      <c r="AI1531" s="26"/>
      <c r="AJ1531" s="26">
        <f>SUM(AJ1529:AJ1530)</f>
        <v>0</v>
      </c>
      <c r="AK1531" s="26"/>
      <c r="AL1531" s="26">
        <f>SUM(AL1529:AL1530)</f>
        <v>0</v>
      </c>
    </row>
    <row r="1532" spans="1:39" x14ac:dyDescent="0.25">
      <c r="A1532" s="23" t="s">
        <v>4782</v>
      </c>
      <c r="B1532" s="24" t="s">
        <v>4783</v>
      </c>
      <c r="C1532" s="23" t="s">
        <v>4784</v>
      </c>
      <c r="D1532" s="23" t="s">
        <v>4785</v>
      </c>
      <c r="E1532" s="23">
        <v>608</v>
      </c>
      <c r="F1532" s="23" t="s">
        <v>4786</v>
      </c>
      <c r="G1532" s="24" t="s">
        <v>4787</v>
      </c>
      <c r="H1532" s="23" t="s">
        <v>43</v>
      </c>
      <c r="I1532" s="23" t="s">
        <v>4788</v>
      </c>
      <c r="J1532" s="23">
        <v>0</v>
      </c>
      <c r="K1532" s="23">
        <v>1</v>
      </c>
      <c r="L1532" s="23">
        <v>83</v>
      </c>
      <c r="M1532" s="23" t="s">
        <v>75</v>
      </c>
      <c r="N1532" s="25">
        <f>((J1532*400)+(K1532*100))+L1532</f>
        <v>183</v>
      </c>
      <c r="O1532" s="26">
        <v>5000</v>
      </c>
      <c r="P1532" s="26">
        <f>N1532*O1532</f>
        <v>915000</v>
      </c>
      <c r="Q1532" s="23"/>
      <c r="R1532" s="23"/>
      <c r="S1532" s="27"/>
      <c r="T1532" s="23"/>
      <c r="U1532" s="23"/>
      <c r="V1532" s="24"/>
      <c r="W1532" s="23"/>
      <c r="X1532" s="23"/>
      <c r="Y1532" s="23"/>
      <c r="Z1532" s="23"/>
      <c r="AA1532" s="28"/>
      <c r="AB1532" s="26"/>
      <c r="AC1532" s="26"/>
      <c r="AD1532" s="28"/>
      <c r="AE1532" s="28"/>
      <c r="AF1532" s="26"/>
      <c r="AG1532" s="26">
        <f>AF1532+P1532</f>
        <v>915000</v>
      </c>
      <c r="AH1532" s="26">
        <f>AG1532</f>
        <v>915000</v>
      </c>
      <c r="AI1532" s="26">
        <v>50000000</v>
      </c>
      <c r="AJ1532" s="26">
        <f>IF((AI1532-AH1532) &gt; 1,0,IF((AI1532-AH1532)&lt;0,AH1532-AI1532,AI1532-AH1532))</f>
        <v>0</v>
      </c>
      <c r="AK1532" s="26">
        <v>0.01</v>
      </c>
      <c r="AL1532" s="26">
        <f>AJ1532*(AK1532/100)</f>
        <v>0</v>
      </c>
    </row>
    <row r="1533" spans="1:39" x14ac:dyDescent="0.25">
      <c r="A1533" s="23"/>
      <c r="B1533" s="24"/>
      <c r="C1533" s="23"/>
      <c r="D1533" s="23"/>
      <c r="E1533" s="23"/>
      <c r="F1533" s="23"/>
      <c r="G1533" s="24"/>
      <c r="H1533" s="23"/>
      <c r="I1533" s="23"/>
      <c r="J1533" s="23"/>
      <c r="K1533" s="23"/>
      <c r="L1533" s="23"/>
      <c r="M1533" s="23"/>
      <c r="N1533" s="25"/>
      <c r="O1533" s="26"/>
      <c r="P1533" s="26"/>
      <c r="Q1533" s="23"/>
      <c r="R1533" s="23"/>
      <c r="S1533" s="27"/>
      <c r="T1533" s="23"/>
      <c r="U1533" s="23"/>
      <c r="V1533" s="24"/>
      <c r="W1533" s="23"/>
      <c r="X1533" s="23"/>
      <c r="Y1533" s="23"/>
      <c r="Z1533" s="23"/>
      <c r="AA1533" s="28"/>
      <c r="AB1533" s="26"/>
      <c r="AC1533" s="26"/>
      <c r="AD1533" s="28"/>
      <c r="AE1533" s="28"/>
      <c r="AF1533" s="26"/>
      <c r="AG1533" s="26" t="s">
        <v>60</v>
      </c>
      <c r="AH1533" s="26">
        <f>AH1532</f>
        <v>915000</v>
      </c>
      <c r="AI1533" s="26"/>
      <c r="AJ1533" s="26">
        <f>AJ1532</f>
        <v>0</v>
      </c>
      <c r="AK1533" s="26"/>
      <c r="AL1533" s="26">
        <f>AL1532</f>
        <v>0</v>
      </c>
    </row>
    <row r="1534" spans="1:39" x14ac:dyDescent="0.25">
      <c r="A1534" s="23" t="s">
        <v>4789</v>
      </c>
      <c r="B1534" s="24" t="s">
        <v>4790</v>
      </c>
      <c r="C1534" s="23" t="s">
        <v>4791</v>
      </c>
      <c r="D1534" s="23" t="s">
        <v>4792</v>
      </c>
      <c r="E1534" s="23">
        <v>609</v>
      </c>
      <c r="F1534" s="23" t="s">
        <v>4793</v>
      </c>
      <c r="G1534" s="24" t="s">
        <v>4794</v>
      </c>
      <c r="H1534" s="23" t="s">
        <v>43</v>
      </c>
      <c r="I1534" s="23" t="s">
        <v>4795</v>
      </c>
      <c r="J1534" s="23">
        <v>1</v>
      </c>
      <c r="K1534" s="23">
        <v>2</v>
      </c>
      <c r="L1534" s="23">
        <v>80</v>
      </c>
      <c r="M1534" s="23" t="s">
        <v>75</v>
      </c>
      <c r="N1534" s="25">
        <f>((J1534*400)+(K1534*100))+L1534</f>
        <v>680</v>
      </c>
      <c r="O1534" s="26">
        <v>4500</v>
      </c>
      <c r="P1534" s="26">
        <f>N1534*O1534</f>
        <v>3060000</v>
      </c>
      <c r="Q1534" s="23"/>
      <c r="R1534" s="23"/>
      <c r="S1534" s="27"/>
      <c r="T1534" s="23"/>
      <c r="U1534" s="23"/>
      <c r="V1534" s="24"/>
      <c r="W1534" s="23"/>
      <c r="X1534" s="23"/>
      <c r="Y1534" s="23"/>
      <c r="Z1534" s="23"/>
      <c r="AA1534" s="28"/>
      <c r="AB1534" s="26"/>
      <c r="AC1534" s="26"/>
      <c r="AD1534" s="28"/>
      <c r="AE1534" s="28"/>
      <c r="AF1534" s="26"/>
      <c r="AG1534" s="26">
        <f>AF1534+P1534</f>
        <v>3060000</v>
      </c>
      <c r="AH1534" s="26">
        <f>AG1534</f>
        <v>3060000</v>
      </c>
      <c r="AI1534" s="26">
        <v>50000000</v>
      </c>
      <c r="AJ1534" s="26">
        <f>IF((AI1534-AH1534) &gt; 1,0,IF((AI1534-AH1534)&lt;0,AH1534-AI1534,AI1534-AH1534))</f>
        <v>0</v>
      </c>
      <c r="AK1534" s="26">
        <v>0.01</v>
      </c>
      <c r="AL1534" s="26">
        <f>AJ1534*(AK1534/100)</f>
        <v>0</v>
      </c>
    </row>
    <row r="1535" spans="1:39" x14ac:dyDescent="0.25">
      <c r="A1535" s="23"/>
      <c r="B1535" s="24"/>
      <c r="C1535" s="23"/>
      <c r="D1535" s="23"/>
      <c r="E1535" s="23">
        <v>610</v>
      </c>
      <c r="F1535" s="23" t="s">
        <v>4796</v>
      </c>
      <c r="G1535" s="24" t="s">
        <v>4797</v>
      </c>
      <c r="H1535" s="23" t="s">
        <v>43</v>
      </c>
      <c r="I1535" s="23" t="s">
        <v>4798</v>
      </c>
      <c r="J1535" s="23">
        <v>0</v>
      </c>
      <c r="K1535" s="23">
        <v>2</v>
      </c>
      <c r="L1535" s="23">
        <v>45</v>
      </c>
      <c r="M1535" s="23" t="s">
        <v>75</v>
      </c>
      <c r="N1535" s="25">
        <f>((J1535*400)+(K1535*100))+L1535</f>
        <v>245</v>
      </c>
      <c r="O1535" s="26">
        <v>4500</v>
      </c>
      <c r="P1535" s="26">
        <f>N1535*O1535</f>
        <v>1102500</v>
      </c>
      <c r="Q1535" s="23"/>
      <c r="R1535" s="23"/>
      <c r="S1535" s="27"/>
      <c r="T1535" s="23"/>
      <c r="U1535" s="23"/>
      <c r="V1535" s="24"/>
      <c r="W1535" s="23"/>
      <c r="X1535" s="23"/>
      <c r="Y1535" s="23"/>
      <c r="Z1535" s="23"/>
      <c r="AA1535" s="28"/>
      <c r="AB1535" s="26"/>
      <c r="AC1535" s="26"/>
      <c r="AD1535" s="28"/>
      <c r="AE1535" s="28"/>
      <c r="AF1535" s="26"/>
      <c r="AG1535" s="26">
        <f>AF1535+P1535</f>
        <v>1102500</v>
      </c>
      <c r="AH1535" s="26">
        <f>AG1535</f>
        <v>1102500</v>
      </c>
      <c r="AI1535" s="26">
        <v>50000000</v>
      </c>
      <c r="AJ1535" s="26">
        <f>IF((AI1535-AH1535) &gt; 1,0,IF((AI1535-AH1535)&lt;0,AH1535-AI1535,AI1535-AH1535))</f>
        <v>0</v>
      </c>
      <c r="AK1535" s="26">
        <v>0.01</v>
      </c>
      <c r="AL1535" s="26">
        <f>AJ1535*(AK1535/100)</f>
        <v>0</v>
      </c>
    </row>
    <row r="1536" spans="1:39" x14ac:dyDescent="0.25">
      <c r="A1536" s="23"/>
      <c r="B1536" s="24"/>
      <c r="C1536" s="23"/>
      <c r="D1536" s="23"/>
      <c r="E1536" s="23"/>
      <c r="F1536" s="23"/>
      <c r="G1536" s="24"/>
      <c r="H1536" s="23"/>
      <c r="I1536" s="23"/>
      <c r="J1536" s="23"/>
      <c r="K1536" s="23"/>
      <c r="L1536" s="23"/>
      <c r="M1536" s="23"/>
      <c r="N1536" s="25"/>
      <c r="O1536" s="26"/>
      <c r="P1536" s="26"/>
      <c r="Q1536" s="23"/>
      <c r="R1536" s="23"/>
      <c r="S1536" s="27"/>
      <c r="T1536" s="23"/>
      <c r="U1536" s="23"/>
      <c r="V1536" s="24"/>
      <c r="W1536" s="23"/>
      <c r="X1536" s="23"/>
      <c r="Y1536" s="23"/>
      <c r="Z1536" s="23"/>
      <c r="AA1536" s="28"/>
      <c r="AB1536" s="26"/>
      <c r="AC1536" s="26"/>
      <c r="AD1536" s="28"/>
      <c r="AE1536" s="28"/>
      <c r="AF1536" s="26"/>
      <c r="AG1536" s="26" t="s">
        <v>60</v>
      </c>
      <c r="AH1536" s="26">
        <f>SUM(AH1534:AH1535)</f>
        <v>4162500</v>
      </c>
      <c r="AI1536" s="26"/>
      <c r="AJ1536" s="26">
        <f>SUM(AJ1534:AJ1535)</f>
        <v>0</v>
      </c>
      <c r="AK1536" s="26"/>
      <c r="AL1536" s="26">
        <f>SUM(AL1534:AL1535)</f>
        <v>0</v>
      </c>
    </row>
    <row r="1537" spans="1:39" x14ac:dyDescent="0.25">
      <c r="A1537" s="23" t="s">
        <v>4799</v>
      </c>
      <c r="B1537" s="24"/>
      <c r="C1537" s="23" t="s">
        <v>4800</v>
      </c>
      <c r="D1537" s="23" t="s">
        <v>4801</v>
      </c>
      <c r="E1537" s="23">
        <v>611</v>
      </c>
      <c r="F1537" s="23" t="s">
        <v>4802</v>
      </c>
      <c r="G1537" s="24" t="s">
        <v>4803</v>
      </c>
      <c r="H1537" s="23" t="s">
        <v>43</v>
      </c>
      <c r="I1537" s="23" t="s">
        <v>4804</v>
      </c>
      <c r="J1537" s="23">
        <v>1</v>
      </c>
      <c r="K1537" s="23">
        <v>1</v>
      </c>
      <c r="L1537" s="23">
        <v>20</v>
      </c>
      <c r="M1537" s="23" t="s">
        <v>75</v>
      </c>
      <c r="N1537" s="25">
        <f>((J1537*400)+(K1537*100))+L1537</f>
        <v>520</v>
      </c>
      <c r="O1537" s="26">
        <v>1000</v>
      </c>
      <c r="P1537" s="26">
        <f>N1537*O1537</f>
        <v>520000</v>
      </c>
      <c r="Q1537" s="23"/>
      <c r="R1537" s="23"/>
      <c r="S1537" s="27"/>
      <c r="T1537" s="23"/>
      <c r="U1537" s="23"/>
      <c r="V1537" s="24"/>
      <c r="W1537" s="23"/>
      <c r="X1537" s="23"/>
      <c r="Y1537" s="23"/>
      <c r="Z1537" s="23"/>
      <c r="AA1537" s="28"/>
      <c r="AB1537" s="26"/>
      <c r="AC1537" s="26"/>
      <c r="AD1537" s="28"/>
      <c r="AE1537" s="28"/>
      <c r="AF1537" s="26"/>
      <c r="AG1537" s="26">
        <f>AF1537+P1537</f>
        <v>520000</v>
      </c>
      <c r="AH1537" s="26">
        <f>AG1537</f>
        <v>520000</v>
      </c>
      <c r="AI1537" s="26">
        <v>50000000</v>
      </c>
      <c r="AJ1537" s="26">
        <f>IF((AI1537-AH1537) &gt; 1,0,IF((AI1537-AH1537)&lt;0,AH1537-AI1537,AI1537-AH1537))</f>
        <v>0</v>
      </c>
      <c r="AK1537" s="26">
        <v>0.01</v>
      </c>
      <c r="AL1537" s="26">
        <f>AJ1537*(AK1537/100)</f>
        <v>0</v>
      </c>
    </row>
    <row r="1538" spans="1:39" x14ac:dyDescent="0.25">
      <c r="A1538" s="23"/>
      <c r="B1538" s="24"/>
      <c r="C1538" s="23"/>
      <c r="D1538" s="23"/>
      <c r="E1538" s="23">
        <v>612</v>
      </c>
      <c r="F1538" s="23" t="s">
        <v>4805</v>
      </c>
      <c r="G1538" s="24" t="s">
        <v>4806</v>
      </c>
      <c r="H1538" s="23" t="s">
        <v>43</v>
      </c>
      <c r="I1538" s="23" t="s">
        <v>4807</v>
      </c>
      <c r="J1538" s="23">
        <v>2</v>
      </c>
      <c r="K1538" s="23">
        <v>2</v>
      </c>
      <c r="L1538" s="23">
        <v>0</v>
      </c>
      <c r="M1538" s="23" t="s">
        <v>75</v>
      </c>
      <c r="N1538" s="25">
        <f>((J1538*400)+(K1538*100))+L1538</f>
        <v>1000</v>
      </c>
      <c r="O1538" s="26">
        <v>1000</v>
      </c>
      <c r="P1538" s="26">
        <f>N1538*O1538</f>
        <v>1000000</v>
      </c>
      <c r="Q1538" s="23"/>
      <c r="R1538" s="23"/>
      <c r="S1538" s="27"/>
      <c r="T1538" s="23"/>
      <c r="U1538" s="23"/>
      <c r="V1538" s="24"/>
      <c r="W1538" s="23"/>
      <c r="X1538" s="23"/>
      <c r="Y1538" s="23"/>
      <c r="Z1538" s="23"/>
      <c r="AA1538" s="28"/>
      <c r="AB1538" s="26"/>
      <c r="AC1538" s="26"/>
      <c r="AD1538" s="28"/>
      <c r="AE1538" s="28"/>
      <c r="AF1538" s="26"/>
      <c r="AG1538" s="26">
        <f>AF1538+P1538</f>
        <v>1000000</v>
      </c>
      <c r="AH1538" s="26">
        <f>AG1538</f>
        <v>1000000</v>
      </c>
      <c r="AI1538" s="26">
        <v>50000000</v>
      </c>
      <c r="AJ1538" s="26">
        <f>IF((AI1538-AH1538) &gt; 1,0,IF((AI1538-AH1538)&lt;0,AH1538-AI1538,AI1538-AH1538))</f>
        <v>0</v>
      </c>
      <c r="AK1538" s="26">
        <v>0.01</v>
      </c>
      <c r="AL1538" s="26">
        <f>AJ1538*(AK1538/100)</f>
        <v>0</v>
      </c>
    </row>
    <row r="1539" spans="1:39" x14ac:dyDescent="0.25">
      <c r="A1539" s="23"/>
      <c r="B1539" s="24"/>
      <c r="C1539" s="23"/>
      <c r="D1539" s="23"/>
      <c r="E1539" s="23">
        <v>613</v>
      </c>
      <c r="F1539" s="23" t="s">
        <v>4808</v>
      </c>
      <c r="G1539" s="24" t="s">
        <v>4809</v>
      </c>
      <c r="H1539" s="23" t="s">
        <v>43</v>
      </c>
      <c r="I1539" s="23" t="s">
        <v>4810</v>
      </c>
      <c r="J1539" s="23">
        <v>15</v>
      </c>
      <c r="K1539" s="23">
        <v>1</v>
      </c>
      <c r="L1539" s="23">
        <v>31</v>
      </c>
      <c r="M1539" s="23" t="s">
        <v>75</v>
      </c>
      <c r="N1539" s="25">
        <f>((J1539*400)+(K1539*100))+L1539</f>
        <v>6131</v>
      </c>
      <c r="O1539" s="26">
        <v>2600</v>
      </c>
      <c r="P1539" s="26">
        <f>N1539*O1539</f>
        <v>15940600</v>
      </c>
      <c r="Q1539" s="23"/>
      <c r="R1539" s="23"/>
      <c r="S1539" s="27"/>
      <c r="T1539" s="23"/>
      <c r="U1539" s="23"/>
      <c r="V1539" s="24"/>
      <c r="W1539" s="23"/>
      <c r="X1539" s="23"/>
      <c r="Y1539" s="23"/>
      <c r="Z1539" s="23"/>
      <c r="AA1539" s="28"/>
      <c r="AB1539" s="26"/>
      <c r="AC1539" s="26"/>
      <c r="AD1539" s="28"/>
      <c r="AE1539" s="28"/>
      <c r="AF1539" s="26"/>
      <c r="AG1539" s="26">
        <f>AF1539+P1539</f>
        <v>15940600</v>
      </c>
      <c r="AH1539" s="26">
        <f>AG1539</f>
        <v>15940600</v>
      </c>
      <c r="AI1539" s="26">
        <v>50000000</v>
      </c>
      <c r="AJ1539" s="26">
        <f>IF((AI1539-AH1539) &gt; 1,0,IF((AI1539-AH1539)&lt;0,AH1539-AI1539,AI1539-AH1539))</f>
        <v>0</v>
      </c>
      <c r="AK1539" s="26">
        <v>0.01</v>
      </c>
      <c r="AL1539" s="26">
        <f>AJ1539*(AK1539/100)</f>
        <v>0</v>
      </c>
    </row>
    <row r="1540" spans="1:39" x14ac:dyDescent="0.25">
      <c r="A1540" s="23"/>
      <c r="B1540" s="24"/>
      <c r="C1540" s="23"/>
      <c r="D1540" s="23"/>
      <c r="E1540" s="23"/>
      <c r="F1540" s="23"/>
      <c r="G1540" s="24"/>
      <c r="H1540" s="23"/>
      <c r="I1540" s="23"/>
      <c r="J1540" s="23">
        <v>0</v>
      </c>
      <c r="K1540" s="23">
        <v>0</v>
      </c>
      <c r="L1540" s="23">
        <v>9</v>
      </c>
      <c r="M1540" s="23" t="s">
        <v>75</v>
      </c>
      <c r="N1540" s="25">
        <f>((J1540*400)+(K1540*100))+L1540</f>
        <v>9</v>
      </c>
      <c r="O1540" s="26">
        <v>2600</v>
      </c>
      <c r="P1540" s="26">
        <f>N1540*O1540</f>
        <v>23400</v>
      </c>
      <c r="Q1540" s="23">
        <v>1</v>
      </c>
      <c r="R1540" s="23" t="s">
        <v>4799</v>
      </c>
      <c r="S1540" s="27"/>
      <c r="T1540" s="23" t="s">
        <v>4800</v>
      </c>
      <c r="U1540" s="23" t="s">
        <v>4811</v>
      </c>
      <c r="V1540" s="24" t="s">
        <v>4812</v>
      </c>
      <c r="W1540" s="23" t="s">
        <v>53</v>
      </c>
      <c r="X1540" s="23" t="s">
        <v>49</v>
      </c>
      <c r="Y1540" s="23" t="s">
        <v>571</v>
      </c>
      <c r="Z1540" s="23">
        <v>36</v>
      </c>
      <c r="AA1540" s="28">
        <v>100</v>
      </c>
      <c r="AB1540" s="26">
        <v>2750</v>
      </c>
      <c r="AC1540" s="26">
        <f>Z1540*AB1540</f>
        <v>99000</v>
      </c>
      <c r="AD1540" s="28">
        <v>4</v>
      </c>
      <c r="AE1540" s="28">
        <v>4</v>
      </c>
      <c r="AF1540" s="26">
        <f>(AC1540*(100-AE1540))/100</f>
        <v>95040</v>
      </c>
      <c r="AG1540" s="26">
        <f>P1540+AF1540</f>
        <v>118440</v>
      </c>
      <c r="AH1540" s="26">
        <f>(AG1540*AA1540)/100</f>
        <v>118440</v>
      </c>
      <c r="AI1540" s="26">
        <v>50000000</v>
      </c>
      <c r="AJ1540" s="26">
        <f>IF((AI1540-AH1540) &gt; 1,0,IF((AI1540-AH1540)&lt;0,AH1540-AI1540,AI1540-AH1540))</f>
        <v>0</v>
      </c>
      <c r="AK1540" s="26">
        <v>0.01</v>
      </c>
      <c r="AL1540" s="26">
        <f>ROUND(AJ1540*(AK1540/100),2)</f>
        <v>0</v>
      </c>
      <c r="AM1540" s="3" t="s">
        <v>368</v>
      </c>
    </row>
    <row r="1541" spans="1:39" x14ac:dyDescent="0.25">
      <c r="A1541" s="23"/>
      <c r="B1541" s="24"/>
      <c r="C1541" s="23"/>
      <c r="D1541" s="23"/>
      <c r="E1541" s="23"/>
      <c r="F1541" s="23"/>
      <c r="G1541" s="24"/>
      <c r="H1541" s="23"/>
      <c r="I1541" s="23"/>
      <c r="J1541" s="23"/>
      <c r="K1541" s="23"/>
      <c r="L1541" s="23"/>
      <c r="M1541" s="23"/>
      <c r="N1541" s="25"/>
      <c r="O1541" s="26"/>
      <c r="P1541" s="26"/>
      <c r="Q1541" s="23"/>
      <c r="R1541" s="23"/>
      <c r="S1541" s="27"/>
      <c r="T1541" s="23"/>
      <c r="U1541" s="23"/>
      <c r="V1541" s="24"/>
      <c r="W1541" s="23"/>
      <c r="X1541" s="23"/>
      <c r="Y1541" s="23"/>
      <c r="Z1541" s="23"/>
      <c r="AA1541" s="28"/>
      <c r="AB1541" s="26"/>
      <c r="AC1541" s="26"/>
      <c r="AD1541" s="28"/>
      <c r="AE1541" s="28"/>
      <c r="AF1541" s="26"/>
      <c r="AG1541" s="26" t="s">
        <v>60</v>
      </c>
      <c r="AH1541" s="26">
        <f>SUM(AH1537:AH1540)</f>
        <v>17579040</v>
      </c>
      <c r="AI1541" s="26"/>
      <c r="AJ1541" s="26">
        <f>SUM(AJ1537:AJ1540)</f>
        <v>0</v>
      </c>
      <c r="AK1541" s="26"/>
      <c r="AL1541" s="26">
        <f>SUM(AL1537:AL1540)</f>
        <v>0</v>
      </c>
    </row>
    <row r="1542" spans="1:39" x14ac:dyDescent="0.25">
      <c r="A1542" s="23" t="s">
        <v>4813</v>
      </c>
      <c r="B1542" s="24" t="s">
        <v>4814</v>
      </c>
      <c r="C1542" s="23" t="s">
        <v>4815</v>
      </c>
      <c r="D1542" s="23" t="s">
        <v>4816</v>
      </c>
      <c r="E1542" s="23">
        <v>614</v>
      </c>
      <c r="F1542" s="23" t="s">
        <v>4817</v>
      </c>
      <c r="G1542" s="24" t="s">
        <v>4818</v>
      </c>
      <c r="H1542" s="23" t="s">
        <v>43</v>
      </c>
      <c r="I1542" s="23" t="s">
        <v>4819</v>
      </c>
      <c r="J1542" s="23">
        <v>1</v>
      </c>
      <c r="K1542" s="23">
        <v>0</v>
      </c>
      <c r="L1542" s="23">
        <v>27</v>
      </c>
      <c r="M1542" s="23" t="s">
        <v>76</v>
      </c>
      <c r="N1542" s="25">
        <f>((J1542*400)+(K1542*100))+L1542</f>
        <v>427</v>
      </c>
      <c r="O1542" s="26">
        <v>2650</v>
      </c>
      <c r="P1542" s="26">
        <f>N1542*O1542</f>
        <v>1131550</v>
      </c>
      <c r="Q1542" s="23">
        <v>1</v>
      </c>
      <c r="R1542" s="23" t="s">
        <v>4813</v>
      </c>
      <c r="S1542" s="27" t="s">
        <v>4814</v>
      </c>
      <c r="T1542" s="23" t="s">
        <v>4815</v>
      </c>
      <c r="U1542" s="23" t="s">
        <v>4820</v>
      </c>
      <c r="V1542" s="24" t="s">
        <v>4821</v>
      </c>
      <c r="W1542" s="23" t="s">
        <v>349</v>
      </c>
      <c r="X1542" s="23" t="s">
        <v>143</v>
      </c>
      <c r="Y1542" s="23" t="s">
        <v>81</v>
      </c>
      <c r="Z1542" s="23">
        <v>36</v>
      </c>
      <c r="AA1542" s="28">
        <v>100</v>
      </c>
      <c r="AB1542" s="26">
        <v>8150</v>
      </c>
      <c r="AC1542" s="26">
        <f>Z1542*AB1542</f>
        <v>293400</v>
      </c>
      <c r="AD1542" s="28">
        <v>7</v>
      </c>
      <c r="AE1542" s="28">
        <v>18</v>
      </c>
      <c r="AF1542" s="26">
        <f>(AC1542*(100-AE1542))/100</f>
        <v>240588</v>
      </c>
      <c r="AG1542" s="26">
        <f>P1542+AF1542</f>
        <v>1372138</v>
      </c>
      <c r="AH1542" s="26">
        <f>(AG1542*AA1542)/100</f>
        <v>1372138</v>
      </c>
      <c r="AI1542" s="26">
        <v>0</v>
      </c>
      <c r="AJ1542" s="26">
        <f>IF((AI1542-AH1542) &gt; 1,0,IF((AI1542-AH1542)&lt;0,AH1542-AI1542,AI1542-AH1542))</f>
        <v>1372138</v>
      </c>
      <c r="AK1542" s="26">
        <v>0.02</v>
      </c>
      <c r="AL1542" s="26">
        <f>ROUND(AJ1542*(AK1542/100),2)</f>
        <v>274.43</v>
      </c>
      <c r="AM1542" s="3" t="s">
        <v>51</v>
      </c>
    </row>
    <row r="1543" spans="1:39" x14ac:dyDescent="0.25">
      <c r="A1543" s="23"/>
      <c r="B1543" s="24"/>
      <c r="C1543" s="23"/>
      <c r="D1543" s="23"/>
      <c r="E1543" s="23"/>
      <c r="F1543" s="23"/>
      <c r="G1543" s="24"/>
      <c r="H1543" s="23"/>
      <c r="I1543" s="23"/>
      <c r="J1543" s="23">
        <v>0</v>
      </c>
      <c r="K1543" s="23">
        <v>0</v>
      </c>
      <c r="L1543" s="23">
        <v>1</v>
      </c>
      <c r="M1543" s="23" t="s">
        <v>76</v>
      </c>
      <c r="N1543" s="25">
        <f>((J1543*400)+(K1543*100))+L1543</f>
        <v>1</v>
      </c>
      <c r="O1543" s="26">
        <v>2650</v>
      </c>
      <c r="P1543" s="26">
        <f>N1543*O1543</f>
        <v>2650</v>
      </c>
      <c r="Q1543" s="23">
        <v>1</v>
      </c>
      <c r="R1543" s="23" t="s">
        <v>4813</v>
      </c>
      <c r="S1543" s="27" t="s">
        <v>4814</v>
      </c>
      <c r="T1543" s="23" t="s">
        <v>4815</v>
      </c>
      <c r="U1543" s="23" t="s">
        <v>4820</v>
      </c>
      <c r="V1543" s="24" t="s">
        <v>4822</v>
      </c>
      <c r="W1543" s="23" t="s">
        <v>403</v>
      </c>
      <c r="X1543" s="23" t="s">
        <v>49</v>
      </c>
      <c r="Y1543" s="23" t="s">
        <v>81</v>
      </c>
      <c r="Z1543" s="23">
        <v>4</v>
      </c>
      <c r="AA1543" s="28">
        <v>100</v>
      </c>
      <c r="AB1543" s="26">
        <v>6100</v>
      </c>
      <c r="AC1543" s="26">
        <f>Z1543*AB1543</f>
        <v>24400</v>
      </c>
      <c r="AD1543" s="28">
        <v>7</v>
      </c>
      <c r="AE1543" s="28">
        <v>7</v>
      </c>
      <c r="AF1543" s="26">
        <f>(AC1543*(100-AE1543))/100</f>
        <v>22692</v>
      </c>
      <c r="AG1543" s="26">
        <f>P1543+AF1543</f>
        <v>25342</v>
      </c>
      <c r="AH1543" s="26">
        <f>(AG1543*AA1543)/100</f>
        <v>25342</v>
      </c>
      <c r="AI1543" s="26">
        <v>0</v>
      </c>
      <c r="AJ1543" s="26">
        <f>IF((AI1543-AH1543) &gt; 1,0,IF((AI1543-AH1543)&lt;0,AH1543-AI1543,AI1543-AH1543))</f>
        <v>25342</v>
      </c>
      <c r="AK1543" s="26">
        <v>0.02</v>
      </c>
      <c r="AL1543" s="26">
        <f>ROUND(AJ1543*(AK1543/100),2)</f>
        <v>5.07</v>
      </c>
      <c r="AM1543" s="3" t="s">
        <v>421</v>
      </c>
    </row>
    <row r="1544" spans="1:39" x14ac:dyDescent="0.25">
      <c r="A1544" s="23"/>
      <c r="B1544" s="24"/>
      <c r="C1544" s="23"/>
      <c r="D1544" s="23"/>
      <c r="E1544" s="23"/>
      <c r="F1544" s="23"/>
      <c r="G1544" s="24"/>
      <c r="H1544" s="23"/>
      <c r="I1544" s="23"/>
      <c r="J1544" s="23">
        <v>0</v>
      </c>
      <c r="K1544" s="23">
        <v>0</v>
      </c>
      <c r="L1544" s="23">
        <v>8</v>
      </c>
      <c r="M1544" s="23" t="s">
        <v>76</v>
      </c>
      <c r="N1544" s="25">
        <f>((J1544*400)+(K1544*100))+L1544</f>
        <v>8</v>
      </c>
      <c r="O1544" s="26">
        <v>2650</v>
      </c>
      <c r="P1544" s="26">
        <f>N1544*O1544</f>
        <v>21200</v>
      </c>
      <c r="Q1544" s="23">
        <v>1</v>
      </c>
      <c r="R1544" s="23" t="s">
        <v>4813</v>
      </c>
      <c r="S1544" s="27" t="s">
        <v>4814</v>
      </c>
      <c r="T1544" s="23" t="s">
        <v>4815</v>
      </c>
      <c r="U1544" s="23" t="s">
        <v>4820</v>
      </c>
      <c r="V1544" s="24" t="s">
        <v>4823</v>
      </c>
      <c r="W1544" s="23" t="s">
        <v>53</v>
      </c>
      <c r="X1544" s="23" t="s">
        <v>80</v>
      </c>
      <c r="Y1544" s="23" t="s">
        <v>81</v>
      </c>
      <c r="Z1544" s="23">
        <v>32</v>
      </c>
      <c r="AA1544" s="28">
        <v>100</v>
      </c>
      <c r="AB1544" s="26">
        <v>2750</v>
      </c>
      <c r="AC1544" s="26">
        <f>Z1544*AB1544</f>
        <v>88000</v>
      </c>
      <c r="AD1544" s="28">
        <v>7</v>
      </c>
      <c r="AE1544" s="28">
        <v>25</v>
      </c>
      <c r="AF1544" s="26">
        <f>(AC1544*(100-AE1544))/100</f>
        <v>66000</v>
      </c>
      <c r="AG1544" s="26">
        <f>P1544+AF1544</f>
        <v>87200</v>
      </c>
      <c r="AH1544" s="26">
        <f>(AG1544*AA1544)/100</f>
        <v>87200</v>
      </c>
      <c r="AI1544" s="26">
        <v>0</v>
      </c>
      <c r="AJ1544" s="26">
        <f>IF((AI1544-AH1544) &gt; 1,0,IF((AI1544-AH1544)&lt;0,AH1544-AI1544,AI1544-AH1544))</f>
        <v>87200</v>
      </c>
      <c r="AK1544" s="26">
        <v>0.02</v>
      </c>
      <c r="AL1544" s="26">
        <f>ROUND(AJ1544*(AK1544/100),2)</f>
        <v>17.440000000000001</v>
      </c>
      <c r="AM1544" s="3" t="s">
        <v>83</v>
      </c>
    </row>
    <row r="1545" spans="1:39" x14ac:dyDescent="0.25">
      <c r="A1545" s="23"/>
      <c r="B1545" s="24"/>
      <c r="C1545" s="23"/>
      <c r="D1545" s="23"/>
      <c r="E1545" s="23">
        <v>615</v>
      </c>
      <c r="F1545" s="23" t="s">
        <v>4824</v>
      </c>
      <c r="G1545" s="24" t="s">
        <v>4825</v>
      </c>
      <c r="H1545" s="23" t="s">
        <v>43</v>
      </c>
      <c r="I1545" s="23" t="s">
        <v>4826</v>
      </c>
      <c r="J1545" s="23">
        <v>0</v>
      </c>
      <c r="K1545" s="23">
        <v>3</v>
      </c>
      <c r="L1545" s="23">
        <v>64</v>
      </c>
      <c r="M1545" s="23" t="s">
        <v>68</v>
      </c>
      <c r="N1545" s="25">
        <f>((J1545*400)+(K1545*100))+L1545</f>
        <v>364</v>
      </c>
      <c r="O1545" s="26">
        <v>1000</v>
      </c>
      <c r="P1545" s="26">
        <f>N1545*O1545</f>
        <v>364000</v>
      </c>
      <c r="Q1545" s="23"/>
      <c r="R1545" s="23"/>
      <c r="S1545" s="27"/>
      <c r="T1545" s="23"/>
      <c r="U1545" s="23"/>
      <c r="V1545" s="24"/>
      <c r="W1545" s="23"/>
      <c r="X1545" s="23"/>
      <c r="Y1545" s="23"/>
      <c r="Z1545" s="23"/>
      <c r="AA1545" s="28"/>
      <c r="AB1545" s="26"/>
      <c r="AC1545" s="26"/>
      <c r="AD1545" s="28"/>
      <c r="AE1545" s="28"/>
      <c r="AF1545" s="26"/>
      <c r="AG1545" s="26">
        <f>AF1545+P1545</f>
        <v>364000</v>
      </c>
      <c r="AH1545" s="26">
        <f>AG1545</f>
        <v>364000</v>
      </c>
      <c r="AI1545" s="26">
        <v>0</v>
      </c>
      <c r="AJ1545" s="26">
        <f>IF((AI1545-AH1545) &gt; 1,0,IF((AI1545-AH1545)&lt;0,AH1545-AI1545,AI1545-AH1545))</f>
        <v>364000</v>
      </c>
      <c r="AK1545" s="26">
        <v>0.3</v>
      </c>
      <c r="AL1545" s="26">
        <f>AJ1545*(AK1545/100)</f>
        <v>1092</v>
      </c>
    </row>
    <row r="1546" spans="1:39" x14ac:dyDescent="0.25">
      <c r="A1546" s="23"/>
      <c r="B1546" s="24"/>
      <c r="C1546" s="23"/>
      <c r="D1546" s="23"/>
      <c r="E1546" s="23"/>
      <c r="F1546" s="23"/>
      <c r="G1546" s="24"/>
      <c r="H1546" s="23"/>
      <c r="I1546" s="23"/>
      <c r="J1546" s="23"/>
      <c r="K1546" s="23"/>
      <c r="L1546" s="23"/>
      <c r="M1546" s="23"/>
      <c r="N1546" s="25"/>
      <c r="O1546" s="26"/>
      <c r="P1546" s="26"/>
      <c r="Q1546" s="23"/>
      <c r="R1546" s="23"/>
      <c r="S1546" s="27"/>
      <c r="T1546" s="23"/>
      <c r="U1546" s="23"/>
      <c r="V1546" s="24"/>
      <c r="W1546" s="23"/>
      <c r="X1546" s="23"/>
      <c r="Y1546" s="23"/>
      <c r="Z1546" s="23"/>
      <c r="AA1546" s="28"/>
      <c r="AB1546" s="26"/>
      <c r="AC1546" s="26"/>
      <c r="AD1546" s="28"/>
      <c r="AE1546" s="28"/>
      <c r="AF1546" s="26"/>
      <c r="AG1546" s="26" t="s">
        <v>60</v>
      </c>
      <c r="AH1546" s="26">
        <f>SUM(AH1542:AH1545)</f>
        <v>1848680</v>
      </c>
      <c r="AI1546" s="26"/>
      <c r="AJ1546" s="26">
        <f>SUM(AJ1542:AJ1545)</f>
        <v>1848680</v>
      </c>
      <c r="AK1546" s="26"/>
      <c r="AL1546" s="26">
        <f>SUM(AL1542:AL1545)</f>
        <v>1388.94</v>
      </c>
    </row>
    <row r="1547" spans="1:39" x14ac:dyDescent="0.25">
      <c r="A1547" s="23" t="s">
        <v>4827</v>
      </c>
      <c r="B1547" s="24" t="s">
        <v>4828</v>
      </c>
      <c r="C1547" s="23" t="s">
        <v>4829</v>
      </c>
      <c r="D1547" s="23" t="s">
        <v>4830</v>
      </c>
      <c r="E1547" s="23">
        <v>616</v>
      </c>
      <c r="F1547" s="23" t="s">
        <v>4831</v>
      </c>
      <c r="G1547" s="24" t="s">
        <v>4832</v>
      </c>
      <c r="H1547" s="23" t="s">
        <v>43</v>
      </c>
      <c r="I1547" s="23" t="s">
        <v>4833</v>
      </c>
      <c r="J1547" s="23">
        <v>1</v>
      </c>
      <c r="K1547" s="23">
        <v>0</v>
      </c>
      <c r="L1547" s="23">
        <v>57</v>
      </c>
      <c r="M1547" s="23" t="s">
        <v>75</v>
      </c>
      <c r="N1547" s="25">
        <f>((J1547*400)+(K1547*100))+L1547</f>
        <v>457</v>
      </c>
      <c r="O1547" s="26">
        <v>2650</v>
      </c>
      <c r="P1547" s="26">
        <f>N1547*O1547</f>
        <v>1211050</v>
      </c>
      <c r="Q1547" s="23"/>
      <c r="R1547" s="23"/>
      <c r="S1547" s="27"/>
      <c r="T1547" s="23"/>
      <c r="U1547" s="23"/>
      <c r="V1547" s="24"/>
      <c r="W1547" s="23"/>
      <c r="X1547" s="23"/>
      <c r="Y1547" s="23"/>
      <c r="Z1547" s="23"/>
      <c r="AA1547" s="28"/>
      <c r="AB1547" s="26"/>
      <c r="AC1547" s="26"/>
      <c r="AD1547" s="28"/>
      <c r="AE1547" s="28"/>
      <c r="AF1547" s="26"/>
      <c r="AG1547" s="26">
        <f>AF1547+P1547</f>
        <v>1211050</v>
      </c>
      <c r="AH1547" s="26">
        <f>AG1547</f>
        <v>1211050</v>
      </c>
      <c r="AI1547" s="26">
        <v>50000000</v>
      </c>
      <c r="AJ1547" s="26">
        <f>IF((AI1547-AH1547) &gt; 1,0,IF((AI1547-AH1547)&lt;0,AH1547-AI1547,AI1547-AH1547))</f>
        <v>0</v>
      </c>
      <c r="AK1547" s="26">
        <v>0.01</v>
      </c>
      <c r="AL1547" s="26">
        <f>AJ1547*(AK1547/100)</f>
        <v>0</v>
      </c>
    </row>
    <row r="1548" spans="1:39" x14ac:dyDescent="0.25">
      <c r="A1548" s="23"/>
      <c r="B1548" s="24"/>
      <c r="C1548" s="23"/>
      <c r="D1548" s="23"/>
      <c r="E1548" s="23"/>
      <c r="F1548" s="23"/>
      <c r="G1548" s="24"/>
      <c r="H1548" s="23"/>
      <c r="I1548" s="23"/>
      <c r="J1548" s="23"/>
      <c r="K1548" s="23"/>
      <c r="L1548" s="23"/>
      <c r="M1548" s="23"/>
      <c r="N1548" s="25"/>
      <c r="O1548" s="26"/>
      <c r="P1548" s="26"/>
      <c r="Q1548" s="23"/>
      <c r="R1548" s="23"/>
      <c r="S1548" s="27"/>
      <c r="T1548" s="23"/>
      <c r="U1548" s="23"/>
      <c r="V1548" s="24"/>
      <c r="W1548" s="23"/>
      <c r="X1548" s="23"/>
      <c r="Y1548" s="23"/>
      <c r="Z1548" s="23"/>
      <c r="AA1548" s="28"/>
      <c r="AB1548" s="26"/>
      <c r="AC1548" s="26"/>
      <c r="AD1548" s="28"/>
      <c r="AE1548" s="28"/>
      <c r="AF1548" s="26"/>
      <c r="AG1548" s="26" t="s">
        <v>60</v>
      </c>
      <c r="AH1548" s="26">
        <f>AH1547</f>
        <v>1211050</v>
      </c>
      <c r="AI1548" s="26"/>
      <c r="AJ1548" s="26">
        <f>AJ1547</f>
        <v>0</v>
      </c>
      <c r="AK1548" s="26"/>
      <c r="AL1548" s="26">
        <f>AL1547</f>
        <v>0</v>
      </c>
    </row>
    <row r="1549" spans="1:39" x14ac:dyDescent="0.25">
      <c r="A1549" s="23" t="s">
        <v>4834</v>
      </c>
      <c r="B1549" s="24"/>
      <c r="C1549" s="23" t="s">
        <v>4835</v>
      </c>
      <c r="D1549" s="23" t="s">
        <v>4836</v>
      </c>
      <c r="E1549" s="23">
        <v>617</v>
      </c>
      <c r="F1549" s="23" t="s">
        <v>4837</v>
      </c>
      <c r="G1549" s="24" t="s">
        <v>4838</v>
      </c>
      <c r="H1549" s="23" t="s">
        <v>43</v>
      </c>
      <c r="I1549" s="23" t="s">
        <v>4839</v>
      </c>
      <c r="J1549" s="23">
        <v>0</v>
      </c>
      <c r="K1549" s="23">
        <v>0</v>
      </c>
      <c r="L1549" s="23">
        <v>12</v>
      </c>
      <c r="M1549" s="23" t="s">
        <v>75</v>
      </c>
      <c r="N1549" s="25">
        <f>((J1549*400)+(K1549*100))+L1549</f>
        <v>12</v>
      </c>
      <c r="O1549" s="26">
        <v>3000</v>
      </c>
      <c r="P1549" s="26">
        <f>N1549*O1549</f>
        <v>36000</v>
      </c>
      <c r="Q1549" s="23"/>
      <c r="R1549" s="23"/>
      <c r="S1549" s="27"/>
      <c r="T1549" s="23"/>
      <c r="U1549" s="23"/>
      <c r="V1549" s="24"/>
      <c r="W1549" s="23"/>
      <c r="X1549" s="23"/>
      <c r="Y1549" s="23"/>
      <c r="Z1549" s="23"/>
      <c r="AA1549" s="28"/>
      <c r="AB1549" s="26"/>
      <c r="AC1549" s="26"/>
      <c r="AD1549" s="28"/>
      <c r="AE1549" s="28"/>
      <c r="AF1549" s="26"/>
      <c r="AG1549" s="26">
        <f>AF1549+P1549</f>
        <v>36000</v>
      </c>
      <c r="AH1549" s="26">
        <f>AG1549</f>
        <v>36000</v>
      </c>
      <c r="AI1549" s="26">
        <v>50000000</v>
      </c>
      <c r="AJ1549" s="26">
        <f>IF((AI1549-AH1549) &gt; 1,0,IF((AI1549-AH1549)&lt;0,AH1549-AI1549,AI1549-AH1549))</f>
        <v>0</v>
      </c>
      <c r="AK1549" s="26">
        <v>0.01</v>
      </c>
      <c r="AL1549" s="26">
        <f>AJ1549*(AK1549/100)</f>
        <v>0</v>
      </c>
    </row>
    <row r="1550" spans="1:39" x14ac:dyDescent="0.25">
      <c r="A1550" s="23"/>
      <c r="B1550" s="24"/>
      <c r="C1550" s="23"/>
      <c r="D1550" s="23"/>
      <c r="E1550" s="23"/>
      <c r="F1550" s="23"/>
      <c r="G1550" s="24"/>
      <c r="H1550" s="23"/>
      <c r="I1550" s="23"/>
      <c r="J1550" s="23"/>
      <c r="K1550" s="23"/>
      <c r="L1550" s="23"/>
      <c r="M1550" s="23"/>
      <c r="N1550" s="25"/>
      <c r="O1550" s="26"/>
      <c r="P1550" s="26"/>
      <c r="Q1550" s="23"/>
      <c r="R1550" s="23"/>
      <c r="S1550" s="27"/>
      <c r="T1550" s="23"/>
      <c r="U1550" s="23"/>
      <c r="V1550" s="24"/>
      <c r="W1550" s="23"/>
      <c r="X1550" s="23"/>
      <c r="Y1550" s="23"/>
      <c r="Z1550" s="23"/>
      <c r="AA1550" s="28"/>
      <c r="AB1550" s="26"/>
      <c r="AC1550" s="26"/>
      <c r="AD1550" s="28"/>
      <c r="AE1550" s="28"/>
      <c r="AF1550" s="26"/>
      <c r="AG1550" s="26" t="s">
        <v>60</v>
      </c>
      <c r="AH1550" s="26">
        <f>AH1549</f>
        <v>36000</v>
      </c>
      <c r="AI1550" s="26"/>
      <c r="AJ1550" s="26">
        <f>AJ1549</f>
        <v>0</v>
      </c>
      <c r="AK1550" s="26"/>
      <c r="AL1550" s="26">
        <f>AL1549</f>
        <v>0</v>
      </c>
    </row>
    <row r="1551" spans="1:39" x14ac:dyDescent="0.25">
      <c r="A1551" s="23" t="s">
        <v>4840</v>
      </c>
      <c r="B1551" s="24"/>
      <c r="C1551" s="23" t="s">
        <v>4841</v>
      </c>
      <c r="D1551" s="23" t="s">
        <v>4842</v>
      </c>
      <c r="E1551" s="23">
        <v>618</v>
      </c>
      <c r="F1551" s="23" t="s">
        <v>4843</v>
      </c>
      <c r="G1551" s="24" t="s">
        <v>4844</v>
      </c>
      <c r="H1551" s="23" t="s">
        <v>43</v>
      </c>
      <c r="I1551" s="23" t="s">
        <v>4845</v>
      </c>
      <c r="J1551" s="23">
        <v>0</v>
      </c>
      <c r="K1551" s="23">
        <v>2</v>
      </c>
      <c r="L1551" s="23">
        <v>69</v>
      </c>
      <c r="M1551" s="23" t="s">
        <v>91</v>
      </c>
      <c r="N1551" s="25">
        <f>((J1551*400)+(K1551*100))+L1551</f>
        <v>269</v>
      </c>
      <c r="O1551" s="26">
        <v>1500</v>
      </c>
      <c r="P1551" s="26">
        <f>N1551*O1551</f>
        <v>403500</v>
      </c>
      <c r="Q1551" s="23"/>
      <c r="R1551" s="23"/>
      <c r="S1551" s="27"/>
      <c r="T1551" s="23"/>
      <c r="U1551" s="23"/>
      <c r="V1551" s="24"/>
      <c r="W1551" s="23"/>
      <c r="X1551" s="23"/>
      <c r="Y1551" s="23"/>
      <c r="Z1551" s="23"/>
      <c r="AA1551" s="28"/>
      <c r="AB1551" s="26"/>
      <c r="AC1551" s="26"/>
      <c r="AD1551" s="28"/>
      <c r="AE1551" s="28"/>
      <c r="AF1551" s="26"/>
      <c r="AG1551" s="26">
        <f>AF1551+P1551</f>
        <v>403500</v>
      </c>
      <c r="AH1551" s="26">
        <f>AG1551</f>
        <v>403500</v>
      </c>
      <c r="AI1551" s="26">
        <v>0</v>
      </c>
      <c r="AJ1551" s="26">
        <f>IF((AI1551-AH1551) &gt; 1,0,IF((AI1551-AH1551)&lt;0,AH1551-AI1551,AI1551-AH1551))</f>
        <v>403500</v>
      </c>
      <c r="AK1551" s="26">
        <v>0.3</v>
      </c>
      <c r="AL1551" s="26">
        <f>AJ1551*(AK1551/100)</f>
        <v>1210.5</v>
      </c>
    </row>
    <row r="1552" spans="1:39" x14ac:dyDescent="0.25">
      <c r="A1552" s="23"/>
      <c r="B1552" s="24"/>
      <c r="C1552" s="23"/>
      <c r="D1552" s="23"/>
      <c r="E1552" s="23"/>
      <c r="F1552" s="23"/>
      <c r="G1552" s="24"/>
      <c r="H1552" s="23"/>
      <c r="I1552" s="23"/>
      <c r="J1552" s="23"/>
      <c r="K1552" s="23"/>
      <c r="L1552" s="23"/>
      <c r="M1552" s="23"/>
      <c r="N1552" s="25"/>
      <c r="O1552" s="26"/>
      <c r="P1552" s="26"/>
      <c r="Q1552" s="23"/>
      <c r="R1552" s="23"/>
      <c r="S1552" s="27"/>
      <c r="T1552" s="23"/>
      <c r="U1552" s="23"/>
      <c r="V1552" s="24"/>
      <c r="W1552" s="23"/>
      <c r="X1552" s="23"/>
      <c r="Y1552" s="23"/>
      <c r="Z1552" s="23"/>
      <c r="AA1552" s="28"/>
      <c r="AB1552" s="26"/>
      <c r="AC1552" s="26"/>
      <c r="AD1552" s="28"/>
      <c r="AE1552" s="28"/>
      <c r="AF1552" s="26"/>
      <c r="AG1552" s="26" t="s">
        <v>60</v>
      </c>
      <c r="AH1552" s="26">
        <f>AH1551</f>
        <v>403500</v>
      </c>
      <c r="AI1552" s="26"/>
      <c r="AJ1552" s="26">
        <f>AJ1551</f>
        <v>403500</v>
      </c>
      <c r="AK1552" s="26"/>
      <c r="AL1552" s="26">
        <f>AL1551</f>
        <v>1210.5</v>
      </c>
    </row>
    <row r="1553" spans="1:39" x14ac:dyDescent="0.25">
      <c r="A1553" s="23" t="s">
        <v>4846</v>
      </c>
      <c r="B1553" s="24" t="s">
        <v>4847</v>
      </c>
      <c r="C1553" s="23" t="s">
        <v>4848</v>
      </c>
      <c r="D1553" s="23" t="s">
        <v>4849</v>
      </c>
      <c r="E1553" s="23">
        <v>619</v>
      </c>
      <c r="F1553" s="23" t="s">
        <v>4850</v>
      </c>
      <c r="G1553" s="24" t="s">
        <v>4851</v>
      </c>
      <c r="H1553" s="23" t="s">
        <v>43</v>
      </c>
      <c r="I1553" s="23" t="s">
        <v>4852</v>
      </c>
      <c r="J1553" s="23">
        <v>0</v>
      </c>
      <c r="K1553" s="23">
        <v>2</v>
      </c>
      <c r="L1553" s="23">
        <v>96</v>
      </c>
      <c r="M1553" s="23" t="s">
        <v>91</v>
      </c>
      <c r="N1553" s="25">
        <f>((J1553*400)+(K1553*100))+L1553</f>
        <v>296</v>
      </c>
      <c r="O1553" s="26">
        <v>5000</v>
      </c>
      <c r="P1553" s="26">
        <f>N1553*O1553</f>
        <v>1480000</v>
      </c>
      <c r="Q1553" s="23"/>
      <c r="R1553" s="23"/>
      <c r="S1553" s="27"/>
      <c r="T1553" s="23"/>
      <c r="U1553" s="23"/>
      <c r="V1553" s="24"/>
      <c r="W1553" s="23"/>
      <c r="X1553" s="23"/>
      <c r="Y1553" s="23"/>
      <c r="Z1553" s="23"/>
      <c r="AA1553" s="28"/>
      <c r="AB1553" s="26"/>
      <c r="AC1553" s="26"/>
      <c r="AD1553" s="28"/>
      <c r="AE1553" s="28"/>
      <c r="AF1553" s="26"/>
      <c r="AG1553" s="26">
        <f>AF1553+P1553</f>
        <v>1480000</v>
      </c>
      <c r="AH1553" s="26">
        <f>AG1553</f>
        <v>1480000</v>
      </c>
      <c r="AI1553" s="26">
        <v>0</v>
      </c>
      <c r="AJ1553" s="26">
        <f>IF((AI1553-AH1553) &gt; 1,0,IF((AI1553-AH1553)&lt;0,AH1553-AI1553,AI1553-AH1553))</f>
        <v>1480000</v>
      </c>
      <c r="AK1553" s="26">
        <v>0.3</v>
      </c>
      <c r="AL1553" s="26">
        <f>AJ1553*(AK1553/100)</f>
        <v>4440</v>
      </c>
    </row>
    <row r="1554" spans="1:39" x14ac:dyDescent="0.25">
      <c r="A1554" s="23"/>
      <c r="B1554" s="24"/>
      <c r="C1554" s="23"/>
      <c r="D1554" s="23"/>
      <c r="E1554" s="23"/>
      <c r="F1554" s="23"/>
      <c r="G1554" s="24"/>
      <c r="H1554" s="23"/>
      <c r="I1554" s="23"/>
      <c r="J1554" s="23"/>
      <c r="K1554" s="23"/>
      <c r="L1554" s="23"/>
      <c r="M1554" s="23"/>
      <c r="N1554" s="25"/>
      <c r="O1554" s="26"/>
      <c r="P1554" s="26"/>
      <c r="Q1554" s="23"/>
      <c r="R1554" s="23"/>
      <c r="S1554" s="27"/>
      <c r="T1554" s="23"/>
      <c r="U1554" s="23"/>
      <c r="V1554" s="24"/>
      <c r="W1554" s="23"/>
      <c r="X1554" s="23"/>
      <c r="Y1554" s="23"/>
      <c r="Z1554" s="23"/>
      <c r="AA1554" s="28"/>
      <c r="AB1554" s="26"/>
      <c r="AC1554" s="26"/>
      <c r="AD1554" s="28"/>
      <c r="AE1554" s="28"/>
      <c r="AF1554" s="26"/>
      <c r="AG1554" s="26" t="s">
        <v>60</v>
      </c>
      <c r="AH1554" s="26">
        <f>AH1553</f>
        <v>1480000</v>
      </c>
      <c r="AI1554" s="26"/>
      <c r="AJ1554" s="26">
        <f>AJ1553</f>
        <v>1480000</v>
      </c>
      <c r="AK1554" s="26"/>
      <c r="AL1554" s="26">
        <f>AL1553</f>
        <v>4440</v>
      </c>
    </row>
    <row r="1555" spans="1:39" x14ac:dyDescent="0.25">
      <c r="A1555" s="23" t="s">
        <v>4853</v>
      </c>
      <c r="B1555" s="24" t="s">
        <v>4854</v>
      </c>
      <c r="C1555" s="23" t="s">
        <v>4855</v>
      </c>
      <c r="D1555" s="23" t="s">
        <v>4856</v>
      </c>
      <c r="E1555" s="23">
        <v>620</v>
      </c>
      <c r="F1555" s="23" t="s">
        <v>4857</v>
      </c>
      <c r="G1555" s="24" t="s">
        <v>4858</v>
      </c>
      <c r="H1555" s="23" t="s">
        <v>43</v>
      </c>
      <c r="I1555" s="23" t="s">
        <v>4859</v>
      </c>
      <c r="J1555" s="23">
        <v>1</v>
      </c>
      <c r="K1555" s="23">
        <v>1</v>
      </c>
      <c r="L1555" s="23">
        <v>68.37</v>
      </c>
      <c r="M1555" s="23" t="s">
        <v>75</v>
      </c>
      <c r="N1555" s="25">
        <f>((J1555*400)+(K1555*100))+L1555</f>
        <v>568.37</v>
      </c>
      <c r="O1555" s="26">
        <v>2650</v>
      </c>
      <c r="P1555" s="26">
        <f>N1555*O1555</f>
        <v>1506180.5</v>
      </c>
      <c r="Q1555" s="23"/>
      <c r="R1555" s="23"/>
      <c r="S1555" s="27"/>
      <c r="T1555" s="23"/>
      <c r="U1555" s="23"/>
      <c r="V1555" s="24"/>
      <c r="W1555" s="23"/>
      <c r="X1555" s="23"/>
      <c r="Y1555" s="23"/>
      <c r="Z1555" s="23"/>
      <c r="AA1555" s="28"/>
      <c r="AB1555" s="26"/>
      <c r="AC1555" s="26"/>
      <c r="AD1555" s="28"/>
      <c r="AE1555" s="28"/>
      <c r="AF1555" s="26"/>
      <c r="AG1555" s="26">
        <f>AF1555+P1555</f>
        <v>1506180.5</v>
      </c>
      <c r="AH1555" s="26">
        <f>AG1555</f>
        <v>1506180.5</v>
      </c>
      <c r="AI1555" s="26">
        <v>50000000</v>
      </c>
      <c r="AJ1555" s="26">
        <f>IF((AI1555-AH1555) &gt; 1,0,IF((AI1555-AH1555)&lt;0,AH1555-AI1555,AI1555-AH1555))</f>
        <v>0</v>
      </c>
      <c r="AK1555" s="26">
        <v>0.01</v>
      </c>
      <c r="AL1555" s="26">
        <f>AJ1555*(AK1555/100)</f>
        <v>0</v>
      </c>
    </row>
    <row r="1556" spans="1:39" x14ac:dyDescent="0.25">
      <c r="A1556" s="23"/>
      <c r="B1556" s="24"/>
      <c r="C1556" s="23"/>
      <c r="D1556" s="23"/>
      <c r="E1556" s="23"/>
      <c r="F1556" s="23"/>
      <c r="G1556" s="24"/>
      <c r="H1556" s="23"/>
      <c r="I1556" s="23"/>
      <c r="J1556" s="23">
        <v>0</v>
      </c>
      <c r="K1556" s="23">
        <v>0</v>
      </c>
      <c r="L1556" s="23">
        <v>9.6300000000000008</v>
      </c>
      <c r="M1556" s="23" t="s">
        <v>76</v>
      </c>
      <c r="N1556" s="25">
        <f>((J1556*400)+(K1556*100))+L1556</f>
        <v>9.6300000000000008</v>
      </c>
      <c r="O1556" s="26">
        <v>2650</v>
      </c>
      <c r="P1556" s="26">
        <f>N1556*O1556</f>
        <v>25519.500000000004</v>
      </c>
      <c r="Q1556" s="23">
        <v>1</v>
      </c>
      <c r="R1556" s="23" t="s">
        <v>4853</v>
      </c>
      <c r="S1556" s="27" t="s">
        <v>4854</v>
      </c>
      <c r="T1556" s="23" t="s">
        <v>4855</v>
      </c>
      <c r="U1556" s="23" t="s">
        <v>4860</v>
      </c>
      <c r="V1556" s="24" t="s">
        <v>4861</v>
      </c>
      <c r="W1556" s="23" t="s">
        <v>48</v>
      </c>
      <c r="X1556" s="23" t="s">
        <v>49</v>
      </c>
      <c r="Y1556" s="23" t="s">
        <v>81</v>
      </c>
      <c r="Z1556" s="23">
        <v>38.5</v>
      </c>
      <c r="AA1556" s="28">
        <v>100</v>
      </c>
      <c r="AB1556" s="26">
        <v>8300</v>
      </c>
      <c r="AC1556" s="26">
        <f>Z1556*AB1556</f>
        <v>319550</v>
      </c>
      <c r="AD1556" s="28">
        <v>22</v>
      </c>
      <c r="AE1556" s="28">
        <v>34</v>
      </c>
      <c r="AF1556" s="26">
        <f>(AC1556*(100-AE1556))/100</f>
        <v>210903</v>
      </c>
      <c r="AG1556" s="26">
        <f>P1556+AF1556</f>
        <v>236422.5</v>
      </c>
      <c r="AH1556" s="26">
        <f>(AG1556*AA1556)/100</f>
        <v>236422.5</v>
      </c>
      <c r="AI1556" s="26">
        <v>0</v>
      </c>
      <c r="AJ1556" s="26">
        <f>IF((AI1556-AH1556) &gt; 1,0,IF((AI1556-AH1556)&lt;0,AH1556-AI1556,AI1556-AH1556))</f>
        <v>236422.5</v>
      </c>
      <c r="AK1556" s="26">
        <v>0.02</v>
      </c>
      <c r="AL1556" s="26">
        <f>ROUND(AJ1556*(AK1556/100),2)</f>
        <v>47.28</v>
      </c>
      <c r="AM1556" s="3" t="s">
        <v>51</v>
      </c>
    </row>
    <row r="1557" spans="1:39" x14ac:dyDescent="0.25">
      <c r="A1557" s="23"/>
      <c r="B1557" s="24"/>
      <c r="C1557" s="23"/>
      <c r="D1557" s="23"/>
      <c r="E1557" s="23"/>
      <c r="F1557" s="23"/>
      <c r="G1557" s="24"/>
      <c r="H1557" s="23"/>
      <c r="I1557" s="23"/>
      <c r="J1557" s="23"/>
      <c r="K1557" s="23"/>
      <c r="L1557" s="23"/>
      <c r="M1557" s="23"/>
      <c r="N1557" s="25"/>
      <c r="O1557" s="26"/>
      <c r="P1557" s="26"/>
      <c r="Q1557" s="23"/>
      <c r="R1557" s="23"/>
      <c r="S1557" s="27"/>
      <c r="T1557" s="23"/>
      <c r="U1557" s="23"/>
      <c r="V1557" s="24"/>
      <c r="W1557" s="23"/>
      <c r="X1557" s="23"/>
      <c r="Y1557" s="23"/>
      <c r="Z1557" s="23"/>
      <c r="AA1557" s="28"/>
      <c r="AB1557" s="26"/>
      <c r="AC1557" s="26"/>
      <c r="AD1557" s="28"/>
      <c r="AE1557" s="28"/>
      <c r="AF1557" s="26"/>
      <c r="AG1557" s="26" t="s">
        <v>60</v>
      </c>
      <c r="AH1557" s="26">
        <f>SUM(AH1555:AH1556)</f>
        <v>1742603</v>
      </c>
      <c r="AI1557" s="26"/>
      <c r="AJ1557" s="26">
        <f>SUM(AJ1555:AJ1556)</f>
        <v>236422.5</v>
      </c>
      <c r="AK1557" s="26"/>
      <c r="AL1557" s="26">
        <f>SUM(AL1555:AL1556)</f>
        <v>47.28</v>
      </c>
    </row>
    <row r="1558" spans="1:39" x14ac:dyDescent="0.25">
      <c r="A1558" s="23" t="s">
        <v>4862</v>
      </c>
      <c r="B1558" s="24" t="s">
        <v>4863</v>
      </c>
      <c r="C1558" s="23" t="s">
        <v>4864</v>
      </c>
      <c r="D1558" s="23" t="s">
        <v>4865</v>
      </c>
      <c r="E1558" s="23">
        <v>621</v>
      </c>
      <c r="F1558" s="23" t="s">
        <v>4866</v>
      </c>
      <c r="G1558" s="24" t="s">
        <v>4867</v>
      </c>
      <c r="H1558" s="23" t="s">
        <v>43</v>
      </c>
      <c r="I1558" s="23" t="s">
        <v>4868</v>
      </c>
      <c r="J1558" s="23">
        <v>1</v>
      </c>
      <c r="K1558" s="23">
        <v>1</v>
      </c>
      <c r="L1558" s="23">
        <v>15.31</v>
      </c>
      <c r="M1558" s="23" t="s">
        <v>75</v>
      </c>
      <c r="N1558" s="25">
        <f>((J1558*400)+(K1558*100))+L1558</f>
        <v>515.30999999999995</v>
      </c>
      <c r="O1558" s="26">
        <v>3950</v>
      </c>
      <c r="P1558" s="26">
        <f>N1558*O1558</f>
        <v>2035474.4999999998</v>
      </c>
      <c r="Q1558" s="23"/>
      <c r="R1558" s="23"/>
      <c r="S1558" s="27"/>
      <c r="T1558" s="23"/>
      <c r="U1558" s="23"/>
      <c r="V1558" s="24"/>
      <c r="W1558" s="23"/>
      <c r="X1558" s="23"/>
      <c r="Y1558" s="23"/>
      <c r="Z1558" s="23"/>
      <c r="AA1558" s="28"/>
      <c r="AB1558" s="26"/>
      <c r="AC1558" s="26"/>
      <c r="AD1558" s="28"/>
      <c r="AE1558" s="28"/>
      <c r="AF1558" s="26"/>
      <c r="AG1558" s="26">
        <f>AF1558+P1558</f>
        <v>2035474.4999999998</v>
      </c>
      <c r="AH1558" s="26">
        <f>AG1558</f>
        <v>2035474.4999999998</v>
      </c>
      <c r="AI1558" s="26">
        <v>50000000</v>
      </c>
      <c r="AJ1558" s="26">
        <f>IF((AI1558-AH1558) &gt; 1,0,IF((AI1558-AH1558)&lt;0,AH1558-AI1558,AI1558-AH1558))</f>
        <v>0</v>
      </c>
      <c r="AK1558" s="26">
        <v>0.01</v>
      </c>
      <c r="AL1558" s="26">
        <f>AJ1558*(AK1558/100)</f>
        <v>0</v>
      </c>
    </row>
    <row r="1559" spans="1:39" x14ac:dyDescent="0.25">
      <c r="A1559" s="23"/>
      <c r="B1559" s="24"/>
      <c r="C1559" s="23"/>
      <c r="D1559" s="23"/>
      <c r="E1559" s="23"/>
      <c r="F1559" s="23"/>
      <c r="G1559" s="24"/>
      <c r="H1559" s="23"/>
      <c r="I1559" s="23"/>
      <c r="J1559" s="23">
        <v>0</v>
      </c>
      <c r="K1559" s="23">
        <v>0</v>
      </c>
      <c r="L1559" s="23">
        <v>60.69</v>
      </c>
      <c r="M1559" s="23" t="s">
        <v>59</v>
      </c>
      <c r="N1559" s="25">
        <f>((J1559*400)+(K1559*100))+L1559</f>
        <v>60.69</v>
      </c>
      <c r="O1559" s="26">
        <v>3950</v>
      </c>
      <c r="P1559" s="26">
        <f>N1559*O1559</f>
        <v>239725.5</v>
      </c>
      <c r="Q1559" s="23">
        <v>1</v>
      </c>
      <c r="R1559" s="23" t="s">
        <v>4862</v>
      </c>
      <c r="S1559" s="27" t="s">
        <v>4863</v>
      </c>
      <c r="T1559" s="23" t="s">
        <v>4864</v>
      </c>
      <c r="U1559" s="23" t="s">
        <v>4869</v>
      </c>
      <c r="V1559" s="24" t="s">
        <v>4870</v>
      </c>
      <c r="W1559" s="23" t="s">
        <v>142</v>
      </c>
      <c r="X1559" s="23" t="s">
        <v>143</v>
      </c>
      <c r="Y1559" s="23" t="s">
        <v>50</v>
      </c>
      <c r="Z1559" s="23">
        <v>242.75</v>
      </c>
      <c r="AA1559" s="28">
        <v>100</v>
      </c>
      <c r="AB1559" s="26">
        <v>7950</v>
      </c>
      <c r="AC1559" s="26">
        <f>Z1559*AB1559</f>
        <v>1929862.5</v>
      </c>
      <c r="AD1559" s="28">
        <v>67</v>
      </c>
      <c r="AE1559" s="28">
        <v>85</v>
      </c>
      <c r="AF1559" s="26">
        <f>(AC1559*(100-AE1559))/100</f>
        <v>289479.375</v>
      </c>
      <c r="AG1559" s="26">
        <f>P1559+AF1559</f>
        <v>529204.875</v>
      </c>
      <c r="AH1559" s="26">
        <f>(AG1559*AA1559)/100</f>
        <v>529204.875</v>
      </c>
      <c r="AI1559" s="26">
        <v>50000000</v>
      </c>
      <c r="AJ1559" s="26">
        <f>IF((AI1559-AH1559) &gt; 1,0,IF((AI1559-AH1559)&lt;0,AH1559-AI1559,AI1559-AH1559))</f>
        <v>0</v>
      </c>
      <c r="AK1559" s="26">
        <v>0.02</v>
      </c>
      <c r="AL1559" s="26">
        <f>ROUND(AJ1559*(AK1559/100),2)</f>
        <v>0</v>
      </c>
      <c r="AM1559" s="3" t="s">
        <v>110</v>
      </c>
    </row>
    <row r="1560" spans="1:39" x14ac:dyDescent="0.25">
      <c r="A1560" s="23"/>
      <c r="B1560" s="24"/>
      <c r="C1560" s="23"/>
      <c r="D1560" s="23"/>
      <c r="E1560" s="23"/>
      <c r="F1560" s="23"/>
      <c r="G1560" s="24"/>
      <c r="H1560" s="23"/>
      <c r="I1560" s="23"/>
      <c r="J1560" s="23"/>
      <c r="K1560" s="23"/>
      <c r="L1560" s="23"/>
      <c r="M1560" s="23"/>
      <c r="N1560" s="25"/>
      <c r="O1560" s="26"/>
      <c r="P1560" s="26"/>
      <c r="Q1560" s="23"/>
      <c r="R1560" s="23"/>
      <c r="S1560" s="27"/>
      <c r="T1560" s="23"/>
      <c r="U1560" s="23"/>
      <c r="V1560" s="24"/>
      <c r="W1560" s="23"/>
      <c r="X1560" s="23"/>
      <c r="Y1560" s="23"/>
      <c r="Z1560" s="23"/>
      <c r="AA1560" s="28"/>
      <c r="AB1560" s="26"/>
      <c r="AC1560" s="26"/>
      <c r="AD1560" s="28"/>
      <c r="AE1560" s="28"/>
      <c r="AF1560" s="26"/>
      <c r="AG1560" s="26" t="s">
        <v>60</v>
      </c>
      <c r="AH1560" s="26">
        <f>SUM(AH1558:AH1559)</f>
        <v>2564679.375</v>
      </c>
      <c r="AI1560" s="26"/>
      <c r="AJ1560" s="26">
        <f>SUM(AJ1558:AJ1559)</f>
        <v>0</v>
      </c>
      <c r="AK1560" s="26"/>
      <c r="AL1560" s="26">
        <f>SUM(AL1558:AL1559)</f>
        <v>0</v>
      </c>
    </row>
    <row r="1561" spans="1:39" x14ac:dyDescent="0.25">
      <c r="A1561" s="23" t="s">
        <v>4871</v>
      </c>
      <c r="B1561" s="24"/>
      <c r="C1561" s="23" t="s">
        <v>4872</v>
      </c>
      <c r="D1561" s="23" t="s">
        <v>4873</v>
      </c>
      <c r="E1561" s="23">
        <v>622</v>
      </c>
      <c r="F1561" s="23" t="s">
        <v>4874</v>
      </c>
      <c r="G1561" s="24" t="s">
        <v>4875</v>
      </c>
      <c r="H1561" s="23" t="s">
        <v>43</v>
      </c>
      <c r="I1561" s="23" t="s">
        <v>4876</v>
      </c>
      <c r="J1561" s="23">
        <v>4</v>
      </c>
      <c r="K1561" s="23">
        <v>0</v>
      </c>
      <c r="L1561" s="23">
        <v>90</v>
      </c>
      <c r="M1561" s="23" t="s">
        <v>75</v>
      </c>
      <c r="N1561" s="25">
        <f>((J1561*400)+(K1561*100))+L1561</f>
        <v>1690</v>
      </c>
      <c r="O1561" s="26">
        <v>3400</v>
      </c>
      <c r="P1561" s="26">
        <f>N1561*O1561</f>
        <v>5746000</v>
      </c>
      <c r="Q1561" s="23"/>
      <c r="R1561" s="23"/>
      <c r="S1561" s="27"/>
      <c r="T1561" s="23"/>
      <c r="U1561" s="23"/>
      <c r="V1561" s="24"/>
      <c r="W1561" s="23"/>
      <c r="X1561" s="23"/>
      <c r="Y1561" s="23"/>
      <c r="Z1561" s="23"/>
      <c r="AA1561" s="28"/>
      <c r="AB1561" s="26"/>
      <c r="AC1561" s="26"/>
      <c r="AD1561" s="28"/>
      <c r="AE1561" s="28"/>
      <c r="AF1561" s="26"/>
      <c r="AG1561" s="26">
        <f>AF1561+P1561</f>
        <v>5746000</v>
      </c>
      <c r="AH1561" s="26">
        <f>AG1561</f>
        <v>5746000</v>
      </c>
      <c r="AI1561" s="26">
        <v>50000000</v>
      </c>
      <c r="AJ1561" s="26">
        <f>IF((AI1561-AH1561) &gt; 1,0,IF((AI1561-AH1561)&lt;0,AH1561-AI1561,AI1561-AH1561))</f>
        <v>0</v>
      </c>
      <c r="AK1561" s="26">
        <v>0.01</v>
      </c>
      <c r="AL1561" s="26">
        <f>AJ1561*(AK1561/100)</f>
        <v>0</v>
      </c>
    </row>
    <row r="1562" spans="1:39" x14ac:dyDescent="0.25">
      <c r="A1562" s="23"/>
      <c r="B1562" s="24"/>
      <c r="C1562" s="23"/>
      <c r="D1562" s="23"/>
      <c r="E1562" s="23"/>
      <c r="F1562" s="23"/>
      <c r="G1562" s="24"/>
      <c r="H1562" s="23"/>
      <c r="I1562" s="23"/>
      <c r="J1562" s="23"/>
      <c r="K1562" s="23"/>
      <c r="L1562" s="23"/>
      <c r="M1562" s="23"/>
      <c r="N1562" s="25"/>
      <c r="O1562" s="26"/>
      <c r="P1562" s="26"/>
      <c r="Q1562" s="23"/>
      <c r="R1562" s="23"/>
      <c r="S1562" s="27"/>
      <c r="T1562" s="23"/>
      <c r="U1562" s="23"/>
      <c r="V1562" s="24"/>
      <c r="W1562" s="23"/>
      <c r="X1562" s="23"/>
      <c r="Y1562" s="23"/>
      <c r="Z1562" s="23"/>
      <c r="AA1562" s="28"/>
      <c r="AB1562" s="26"/>
      <c r="AC1562" s="26"/>
      <c r="AD1562" s="28"/>
      <c r="AE1562" s="28"/>
      <c r="AF1562" s="26"/>
      <c r="AG1562" s="26" t="s">
        <v>60</v>
      </c>
      <c r="AH1562" s="26">
        <f>AH1561</f>
        <v>5746000</v>
      </c>
      <c r="AI1562" s="26"/>
      <c r="AJ1562" s="26">
        <f>AJ1561</f>
        <v>0</v>
      </c>
      <c r="AK1562" s="26"/>
      <c r="AL1562" s="26">
        <f>AL1561</f>
        <v>0</v>
      </c>
    </row>
    <row r="1563" spans="1:39" x14ac:dyDescent="0.25">
      <c r="A1563" s="23" t="s">
        <v>4877</v>
      </c>
      <c r="B1563" s="24"/>
      <c r="C1563" s="23" t="s">
        <v>4878</v>
      </c>
      <c r="D1563" s="23" t="s">
        <v>1457</v>
      </c>
      <c r="E1563" s="23">
        <v>623</v>
      </c>
      <c r="F1563" s="23" t="s">
        <v>4879</v>
      </c>
      <c r="G1563" s="24" t="s">
        <v>4880</v>
      </c>
      <c r="H1563" s="23" t="s">
        <v>43</v>
      </c>
      <c r="I1563" s="23" t="s">
        <v>4881</v>
      </c>
      <c r="J1563" s="23">
        <v>1</v>
      </c>
      <c r="K1563" s="23">
        <v>0</v>
      </c>
      <c r="L1563" s="23">
        <v>0</v>
      </c>
      <c r="M1563" s="23" t="s">
        <v>75</v>
      </c>
      <c r="N1563" s="25">
        <f>((J1563*400)+(K1563*100))+L1563</f>
        <v>400</v>
      </c>
      <c r="O1563" s="26">
        <v>4400</v>
      </c>
      <c r="P1563" s="26">
        <f>N1563*O1563</f>
        <v>1760000</v>
      </c>
      <c r="Q1563" s="23"/>
      <c r="R1563" s="23"/>
      <c r="S1563" s="27"/>
      <c r="T1563" s="23"/>
      <c r="U1563" s="23"/>
      <c r="V1563" s="24"/>
      <c r="W1563" s="23"/>
      <c r="X1563" s="23"/>
      <c r="Y1563" s="23"/>
      <c r="Z1563" s="23"/>
      <c r="AA1563" s="28"/>
      <c r="AB1563" s="26"/>
      <c r="AC1563" s="26"/>
      <c r="AD1563" s="28"/>
      <c r="AE1563" s="28"/>
      <c r="AF1563" s="26"/>
      <c r="AG1563" s="26">
        <f>AF1563+P1563</f>
        <v>1760000</v>
      </c>
      <c r="AH1563" s="26">
        <f>AG1563</f>
        <v>1760000</v>
      </c>
      <c r="AI1563" s="26">
        <v>50000000</v>
      </c>
      <c r="AJ1563" s="26">
        <f>IF((AI1563-AH1563) &gt; 1,0,IF((AI1563-AH1563)&lt;0,AH1563-AI1563,AI1563-AH1563))</f>
        <v>0</v>
      </c>
      <c r="AK1563" s="26">
        <v>0.01</v>
      </c>
      <c r="AL1563" s="26">
        <f>AJ1563*(AK1563/100)</f>
        <v>0</v>
      </c>
    </row>
    <row r="1564" spans="1:39" x14ac:dyDescent="0.25">
      <c r="A1564" s="23"/>
      <c r="B1564" s="24"/>
      <c r="C1564" s="23"/>
      <c r="D1564" s="23"/>
      <c r="E1564" s="23"/>
      <c r="F1564" s="23"/>
      <c r="G1564" s="24"/>
      <c r="H1564" s="23"/>
      <c r="I1564" s="23"/>
      <c r="J1564" s="23"/>
      <c r="K1564" s="23"/>
      <c r="L1564" s="23"/>
      <c r="M1564" s="23"/>
      <c r="N1564" s="25"/>
      <c r="O1564" s="26"/>
      <c r="P1564" s="26"/>
      <c r="Q1564" s="23"/>
      <c r="R1564" s="23"/>
      <c r="S1564" s="27"/>
      <c r="T1564" s="23"/>
      <c r="U1564" s="23"/>
      <c r="V1564" s="24"/>
      <c r="W1564" s="23"/>
      <c r="X1564" s="23"/>
      <c r="Y1564" s="23"/>
      <c r="Z1564" s="23"/>
      <c r="AA1564" s="28"/>
      <c r="AB1564" s="26"/>
      <c r="AC1564" s="26"/>
      <c r="AD1564" s="28"/>
      <c r="AE1564" s="28"/>
      <c r="AF1564" s="26"/>
      <c r="AG1564" s="26" t="s">
        <v>60</v>
      </c>
      <c r="AH1564" s="26">
        <f>AH1563</f>
        <v>1760000</v>
      </c>
      <c r="AI1564" s="26"/>
      <c r="AJ1564" s="26">
        <f>AJ1563</f>
        <v>0</v>
      </c>
      <c r="AK1564" s="26"/>
      <c r="AL1564" s="26">
        <f>AL1563</f>
        <v>0</v>
      </c>
    </row>
    <row r="1565" spans="1:39" x14ac:dyDescent="0.25">
      <c r="A1565" s="23" t="s">
        <v>4882</v>
      </c>
      <c r="B1565" s="24" t="s">
        <v>4883</v>
      </c>
      <c r="C1565" s="23" t="s">
        <v>4884</v>
      </c>
      <c r="D1565" s="23" t="s">
        <v>4885</v>
      </c>
      <c r="E1565" s="23">
        <v>624</v>
      </c>
      <c r="F1565" s="23" t="s">
        <v>4886</v>
      </c>
      <c r="G1565" s="24" t="s">
        <v>4887</v>
      </c>
      <c r="H1565" s="23" t="s">
        <v>43</v>
      </c>
      <c r="I1565" s="23" t="s">
        <v>4888</v>
      </c>
      <c r="J1565" s="23">
        <v>0</v>
      </c>
      <c r="K1565" s="23">
        <v>0</v>
      </c>
      <c r="L1565" s="23">
        <v>51</v>
      </c>
      <c r="M1565" s="23" t="s">
        <v>59</v>
      </c>
      <c r="N1565" s="25">
        <f>((J1565*400)+(K1565*100))+L1565</f>
        <v>51</v>
      </c>
      <c r="O1565" s="26">
        <v>9000</v>
      </c>
      <c r="P1565" s="26">
        <f>N1565*O1565</f>
        <v>459000</v>
      </c>
      <c r="Q1565" s="23">
        <v>1</v>
      </c>
      <c r="R1565" s="23" t="s">
        <v>4882</v>
      </c>
      <c r="S1565" s="27" t="s">
        <v>4883</v>
      </c>
      <c r="T1565" s="23" t="s">
        <v>4884</v>
      </c>
      <c r="U1565" s="23" t="s">
        <v>4889</v>
      </c>
      <c r="V1565" s="24" t="s">
        <v>4890</v>
      </c>
      <c r="W1565" s="23" t="s">
        <v>109</v>
      </c>
      <c r="X1565" s="23" t="s">
        <v>49</v>
      </c>
      <c r="Y1565" s="23" t="s">
        <v>50</v>
      </c>
      <c r="Z1565" s="23">
        <v>169</v>
      </c>
      <c r="AA1565" s="28">
        <v>100</v>
      </c>
      <c r="AB1565" s="26">
        <v>8150</v>
      </c>
      <c r="AC1565" s="26">
        <f>Z1565*AB1565</f>
        <v>1377350</v>
      </c>
      <c r="AD1565" s="28">
        <v>21</v>
      </c>
      <c r="AE1565" s="28">
        <v>32</v>
      </c>
      <c r="AF1565" s="26">
        <f>(AC1565*(100-AE1565))/100</f>
        <v>936598</v>
      </c>
      <c r="AG1565" s="26">
        <f>P1565+AF1565</f>
        <v>1395598</v>
      </c>
      <c r="AH1565" s="26">
        <f>(AG1565*AA1565)/100</f>
        <v>1395598</v>
      </c>
      <c r="AI1565" s="26">
        <v>50000000</v>
      </c>
      <c r="AJ1565" s="26">
        <f>IF((AI1565-AH1565) &gt; 1,0,IF((AI1565-AH1565)&lt;0,AH1565-AI1565,AI1565-AH1565))</f>
        <v>0</v>
      </c>
      <c r="AK1565" s="26">
        <v>0.02</v>
      </c>
      <c r="AL1565" s="26">
        <f>ROUND(AJ1565*(AK1565/100),2)</f>
        <v>0</v>
      </c>
      <c r="AM1565" s="3" t="s">
        <v>110</v>
      </c>
    </row>
    <row r="1566" spans="1:39" x14ac:dyDescent="0.25">
      <c r="A1566" s="23"/>
      <c r="B1566" s="24"/>
      <c r="C1566" s="23"/>
      <c r="D1566" s="23"/>
      <c r="E1566" s="23"/>
      <c r="F1566" s="23"/>
      <c r="G1566" s="24"/>
      <c r="H1566" s="23"/>
      <c r="I1566" s="23"/>
      <c r="J1566" s="23"/>
      <c r="K1566" s="23"/>
      <c r="L1566" s="23"/>
      <c r="M1566" s="23"/>
      <c r="N1566" s="25"/>
      <c r="O1566" s="26"/>
      <c r="P1566" s="26"/>
      <c r="Q1566" s="23"/>
      <c r="R1566" s="23"/>
      <c r="S1566" s="27"/>
      <c r="T1566" s="23"/>
      <c r="U1566" s="23"/>
      <c r="V1566" s="24"/>
      <c r="W1566" s="23"/>
      <c r="X1566" s="23"/>
      <c r="Y1566" s="23"/>
      <c r="Z1566" s="23"/>
      <c r="AA1566" s="28"/>
      <c r="AB1566" s="26"/>
      <c r="AC1566" s="26"/>
      <c r="AD1566" s="28"/>
      <c r="AE1566" s="28"/>
      <c r="AF1566" s="26"/>
      <c r="AG1566" s="26" t="s">
        <v>60</v>
      </c>
      <c r="AH1566" s="26">
        <f>AH1565</f>
        <v>1395598</v>
      </c>
      <c r="AI1566" s="26"/>
      <c r="AJ1566" s="26">
        <f>AJ1565</f>
        <v>0</v>
      </c>
      <c r="AK1566" s="26"/>
      <c r="AL1566" s="26">
        <f>AL1565</f>
        <v>0</v>
      </c>
    </row>
    <row r="1567" spans="1:39" x14ac:dyDescent="0.25">
      <c r="A1567" s="23" t="s">
        <v>4891</v>
      </c>
      <c r="B1567" s="24" t="s">
        <v>4892</v>
      </c>
      <c r="C1567" s="23" t="s">
        <v>4893</v>
      </c>
      <c r="D1567" s="23" t="s">
        <v>4894</v>
      </c>
      <c r="E1567" s="23">
        <v>625</v>
      </c>
      <c r="F1567" s="23" t="s">
        <v>4895</v>
      </c>
      <c r="G1567" s="24" t="s">
        <v>4896</v>
      </c>
      <c r="H1567" s="23" t="s">
        <v>43</v>
      </c>
      <c r="I1567" s="23" t="s">
        <v>4897</v>
      </c>
      <c r="J1567" s="23">
        <v>0</v>
      </c>
      <c r="K1567" s="23">
        <v>0</v>
      </c>
      <c r="L1567" s="23">
        <v>68</v>
      </c>
      <c r="M1567" s="23" t="s">
        <v>45</v>
      </c>
      <c r="N1567" s="25">
        <f>((J1567*400)+(K1567*100))+L1567</f>
        <v>68</v>
      </c>
      <c r="O1567" s="26">
        <v>4500</v>
      </c>
      <c r="P1567" s="26">
        <f>N1567*O1567</f>
        <v>306000</v>
      </c>
      <c r="Q1567" s="23">
        <v>1</v>
      </c>
      <c r="R1567" s="23" t="s">
        <v>4898</v>
      </c>
      <c r="S1567" s="27" t="s">
        <v>4899</v>
      </c>
      <c r="T1567" s="23" t="s">
        <v>4900</v>
      </c>
      <c r="U1567" s="23" t="s">
        <v>4901</v>
      </c>
      <c r="V1567" s="24" t="s">
        <v>4902</v>
      </c>
      <c r="W1567" s="23" t="s">
        <v>142</v>
      </c>
      <c r="X1567" s="23" t="s">
        <v>143</v>
      </c>
      <c r="Y1567" s="23" t="s">
        <v>261</v>
      </c>
      <c r="Z1567" s="23">
        <v>165</v>
      </c>
      <c r="AA1567" s="28">
        <v>80.290000000000006</v>
      </c>
      <c r="AB1567" s="26">
        <v>7950</v>
      </c>
      <c r="AC1567" s="26">
        <f>Z1567*AB1567</f>
        <v>1311750</v>
      </c>
      <c r="AD1567" s="28">
        <v>52</v>
      </c>
      <c r="AE1567" s="28">
        <v>85</v>
      </c>
      <c r="AF1567" s="26">
        <f>(AC1567*(100-AE1567))/100</f>
        <v>196762.5</v>
      </c>
      <c r="AG1567" s="26">
        <f>P1567+AF1567+AF1568</f>
        <v>551058.75</v>
      </c>
      <c r="AH1567" s="26">
        <f>(AG1567*AA1567)/100</f>
        <v>442445.07037500001</v>
      </c>
      <c r="AI1567" s="26">
        <f>IF(AF1567&lt;=10000000,AF1567,10000000)</f>
        <v>196762.5</v>
      </c>
      <c r="AJ1567" s="26">
        <f>IF((AI1567-AH1567) &gt; 1,0,IF((AI1567-AH1567)&lt;0,AH1567-AI1567,AI1567-AH1567))</f>
        <v>245682.57037500001</v>
      </c>
      <c r="AK1567" s="26">
        <v>0.02</v>
      </c>
      <c r="AL1567" s="26">
        <f>ROUND(AJ1567*(AK1567/100),2)</f>
        <v>49.14</v>
      </c>
      <c r="AM1567" s="3" t="s">
        <v>110</v>
      </c>
    </row>
    <row r="1568" spans="1:39" x14ac:dyDescent="0.25">
      <c r="A1568" s="23"/>
      <c r="B1568" s="24"/>
      <c r="C1568" s="23"/>
      <c r="D1568" s="23"/>
      <c r="E1568" s="23"/>
      <c r="F1568" s="23"/>
      <c r="G1568" s="24"/>
      <c r="H1568" s="23"/>
      <c r="I1568" s="23"/>
      <c r="J1568" s="23"/>
      <c r="K1568" s="23"/>
      <c r="L1568" s="23"/>
      <c r="M1568" s="23"/>
      <c r="N1568" s="25"/>
      <c r="O1568" s="26"/>
      <c r="P1568" s="26"/>
      <c r="Q1568" s="23"/>
      <c r="R1568" s="23"/>
      <c r="S1568" s="27"/>
      <c r="T1568" s="23"/>
      <c r="U1568" s="23"/>
      <c r="V1568" s="24"/>
      <c r="W1568" s="23"/>
      <c r="X1568" s="23"/>
      <c r="Y1568" s="23" t="s">
        <v>571</v>
      </c>
      <c r="Z1568" s="23">
        <v>40.5</v>
      </c>
      <c r="AA1568" s="28">
        <v>19.71</v>
      </c>
      <c r="AB1568" s="26">
        <v>7950</v>
      </c>
      <c r="AC1568" s="26">
        <f>Z1568*AB1568</f>
        <v>321975</v>
      </c>
      <c r="AD1568" s="28">
        <v>52</v>
      </c>
      <c r="AE1568" s="28">
        <v>85</v>
      </c>
      <c r="AF1568" s="26">
        <f>(AC1568*(100-AE1568))/100</f>
        <v>48296.25</v>
      </c>
      <c r="AG1568" s="26">
        <f>P1567+AF1567+AF1568</f>
        <v>551058.75</v>
      </c>
      <c r="AH1568" s="26">
        <f>(AG1568*AA1568)/100</f>
        <v>108613.679625</v>
      </c>
      <c r="AI1568" s="26">
        <v>49803237.5</v>
      </c>
      <c r="AJ1568" s="26">
        <f>IF((AI1568-AH1568) &gt; 1,0,IF((AI1568-AH1568)&lt;0,AH1568-AI1568,AI1568-AH1568))</f>
        <v>0</v>
      </c>
      <c r="AK1568" s="26">
        <v>0.01</v>
      </c>
      <c r="AL1568" s="26">
        <f>ROUND(AJ1568*(AK1568/100),2)</f>
        <v>0</v>
      </c>
      <c r="AM1568" s="3" t="s">
        <v>3206</v>
      </c>
    </row>
    <row r="1569" spans="1:39" x14ac:dyDescent="0.25">
      <c r="A1569" s="23"/>
      <c r="B1569" s="24"/>
      <c r="C1569" s="23"/>
      <c r="D1569" s="23"/>
      <c r="E1569" s="23"/>
      <c r="F1569" s="23"/>
      <c r="G1569" s="24"/>
      <c r="H1569" s="23"/>
      <c r="I1569" s="23"/>
      <c r="J1569" s="23"/>
      <c r="K1569" s="23"/>
      <c r="L1569" s="23"/>
      <c r="M1569" s="23"/>
      <c r="N1569" s="25"/>
      <c r="O1569" s="26"/>
      <c r="P1569" s="26"/>
      <c r="Q1569" s="23"/>
      <c r="R1569" s="23"/>
      <c r="S1569" s="27"/>
      <c r="T1569" s="23"/>
      <c r="U1569" s="23"/>
      <c r="V1569" s="24"/>
      <c r="W1569" s="23"/>
      <c r="X1569" s="23"/>
      <c r="Y1569" s="23"/>
      <c r="Z1569" s="23"/>
      <c r="AA1569" s="28"/>
      <c r="AB1569" s="26"/>
      <c r="AC1569" s="26"/>
      <c r="AD1569" s="28"/>
      <c r="AE1569" s="28"/>
      <c r="AF1569" s="26"/>
      <c r="AG1569" s="26" t="s">
        <v>60</v>
      </c>
      <c r="AH1569" s="26">
        <f>SUM(AH1567:AH1568)</f>
        <v>551058.75</v>
      </c>
      <c r="AI1569" s="26"/>
      <c r="AJ1569" s="26">
        <f>SUM(AJ1567:AJ1568)</f>
        <v>245682.57037500001</v>
      </c>
      <c r="AK1569" s="26"/>
      <c r="AL1569" s="26">
        <f>SUM(AL1567:AL1568)</f>
        <v>49.14</v>
      </c>
    </row>
    <row r="1570" spans="1:39" x14ac:dyDescent="0.25">
      <c r="A1570" s="23" t="s">
        <v>4903</v>
      </c>
      <c r="B1570" s="24" t="s">
        <v>4904</v>
      </c>
      <c r="C1570" s="23" t="s">
        <v>4905</v>
      </c>
      <c r="D1570" s="23" t="s">
        <v>4906</v>
      </c>
      <c r="E1570" s="23">
        <v>626</v>
      </c>
      <c r="F1570" s="23" t="s">
        <v>4907</v>
      </c>
      <c r="G1570" s="24" t="s">
        <v>4908</v>
      </c>
      <c r="H1570" s="23" t="s">
        <v>43</v>
      </c>
      <c r="I1570" s="23" t="s">
        <v>4909</v>
      </c>
      <c r="J1570" s="23">
        <v>2</v>
      </c>
      <c r="K1570" s="23">
        <v>1</v>
      </c>
      <c r="L1570" s="23">
        <v>60.75</v>
      </c>
      <c r="M1570" s="23" t="s">
        <v>75</v>
      </c>
      <c r="N1570" s="25">
        <f>((J1570*400)+(K1570*100))+L1570</f>
        <v>960.75</v>
      </c>
      <c r="O1570" s="26">
        <v>4400</v>
      </c>
      <c r="P1570" s="26">
        <f>N1570*O1570</f>
        <v>4227300</v>
      </c>
      <c r="Q1570" s="23"/>
      <c r="R1570" s="23"/>
      <c r="S1570" s="27"/>
      <c r="T1570" s="23"/>
      <c r="U1570" s="23"/>
      <c r="V1570" s="24"/>
      <c r="W1570" s="23"/>
      <c r="X1570" s="23"/>
      <c r="Y1570" s="23"/>
      <c r="Z1570" s="23"/>
      <c r="AA1570" s="28"/>
      <c r="AB1570" s="26"/>
      <c r="AC1570" s="26"/>
      <c r="AD1570" s="28"/>
      <c r="AE1570" s="28"/>
      <c r="AF1570" s="26"/>
      <c r="AG1570" s="26">
        <f>AF1570+P1570</f>
        <v>4227300</v>
      </c>
      <c r="AH1570" s="26">
        <f>AG1570</f>
        <v>4227300</v>
      </c>
      <c r="AI1570" s="26">
        <v>50000000</v>
      </c>
      <c r="AJ1570" s="26">
        <f>IF((AI1570-AH1570) &gt; 1,0,IF((AI1570-AH1570)&lt;0,AH1570-AI1570,AI1570-AH1570))</f>
        <v>0</v>
      </c>
      <c r="AK1570" s="26">
        <v>0.01</v>
      </c>
      <c r="AL1570" s="26">
        <f>AJ1570*(AK1570/100)</f>
        <v>0</v>
      </c>
    </row>
    <row r="1571" spans="1:39" x14ac:dyDescent="0.25">
      <c r="A1571" s="23"/>
      <c r="B1571" s="24"/>
      <c r="C1571" s="23"/>
      <c r="D1571" s="23"/>
      <c r="E1571" s="23"/>
      <c r="F1571" s="23"/>
      <c r="G1571" s="24"/>
      <c r="H1571" s="23"/>
      <c r="I1571" s="23"/>
      <c r="J1571" s="23">
        <v>0</v>
      </c>
      <c r="K1571" s="23">
        <v>0</v>
      </c>
      <c r="L1571" s="23">
        <v>42.75</v>
      </c>
      <c r="M1571" s="23" t="s">
        <v>59</v>
      </c>
      <c r="N1571" s="25">
        <f>((J1571*400)+(K1571*100))+L1571</f>
        <v>42.75</v>
      </c>
      <c r="O1571" s="26">
        <v>4400</v>
      </c>
      <c r="P1571" s="26">
        <f>N1571*O1571</f>
        <v>188100</v>
      </c>
      <c r="Q1571" s="23">
        <v>1</v>
      </c>
      <c r="R1571" s="23" t="s">
        <v>4910</v>
      </c>
      <c r="S1571" s="27" t="s">
        <v>4911</v>
      </c>
      <c r="T1571" s="23" t="s">
        <v>4912</v>
      </c>
      <c r="U1571" s="23" t="s">
        <v>4913</v>
      </c>
      <c r="V1571" s="24" t="s">
        <v>4914</v>
      </c>
      <c r="W1571" s="23" t="s">
        <v>142</v>
      </c>
      <c r="X1571" s="23" t="s">
        <v>143</v>
      </c>
      <c r="Y1571" s="23" t="s">
        <v>50</v>
      </c>
      <c r="Z1571" s="23">
        <v>171</v>
      </c>
      <c r="AA1571" s="28">
        <v>100</v>
      </c>
      <c r="AB1571" s="26">
        <v>7950</v>
      </c>
      <c r="AC1571" s="26">
        <f>Z1571*AB1571</f>
        <v>1359450</v>
      </c>
      <c r="AD1571" s="28">
        <v>8</v>
      </c>
      <c r="AE1571" s="28">
        <v>22</v>
      </c>
      <c r="AF1571" s="26">
        <f>(AC1571*(100-AE1571))/100</f>
        <v>1060371</v>
      </c>
      <c r="AG1571" s="26">
        <f>P1571+AF1571</f>
        <v>1248471</v>
      </c>
      <c r="AH1571" s="26">
        <f>(AG1571*AA1571)/100</f>
        <v>1248471</v>
      </c>
      <c r="AI1571" s="26">
        <v>10000000</v>
      </c>
      <c r="AJ1571" s="26">
        <f>IF((AI1571-AH1571) &gt; 1,0,IF((AI1571-AH1571)&lt;0,AH1571-AI1571,AI1571-AH1571))</f>
        <v>0</v>
      </c>
      <c r="AK1571" s="26">
        <v>0.02</v>
      </c>
      <c r="AL1571" s="26">
        <f>ROUND(AJ1571*(AK1571/100),2)</f>
        <v>0</v>
      </c>
      <c r="AM1571" s="3" t="s">
        <v>110</v>
      </c>
    </row>
    <row r="1572" spans="1:39" x14ac:dyDescent="0.25">
      <c r="A1572" s="23"/>
      <c r="B1572" s="24"/>
      <c r="C1572" s="23"/>
      <c r="D1572" s="23"/>
      <c r="E1572" s="23"/>
      <c r="F1572" s="23"/>
      <c r="G1572" s="24"/>
      <c r="H1572" s="23"/>
      <c r="I1572" s="23"/>
      <c r="J1572" s="23">
        <v>0</v>
      </c>
      <c r="K1572" s="23">
        <v>0</v>
      </c>
      <c r="L1572" s="23">
        <v>22</v>
      </c>
      <c r="M1572" s="23" t="s">
        <v>59</v>
      </c>
      <c r="N1572" s="25">
        <f>((J1572*400)+(K1572*100))+L1572</f>
        <v>22</v>
      </c>
      <c r="O1572" s="26">
        <v>4400</v>
      </c>
      <c r="P1572" s="26">
        <f>N1572*O1572</f>
        <v>96800</v>
      </c>
      <c r="Q1572" s="23">
        <v>1</v>
      </c>
      <c r="R1572" s="23" t="s">
        <v>4910</v>
      </c>
      <c r="S1572" s="27" t="s">
        <v>4911</v>
      </c>
      <c r="T1572" s="23" t="s">
        <v>4912</v>
      </c>
      <c r="U1572" s="23" t="s">
        <v>4913</v>
      </c>
      <c r="V1572" s="24" t="s">
        <v>4915</v>
      </c>
      <c r="W1572" s="23" t="s">
        <v>53</v>
      </c>
      <c r="X1572" s="23" t="s">
        <v>49</v>
      </c>
      <c r="Y1572" s="23" t="s">
        <v>50</v>
      </c>
      <c r="Z1572" s="23">
        <v>88</v>
      </c>
      <c r="AA1572" s="28">
        <v>100</v>
      </c>
      <c r="AB1572" s="26">
        <v>2750</v>
      </c>
      <c r="AC1572" s="26">
        <f>Z1572*AB1572</f>
        <v>242000</v>
      </c>
      <c r="AD1572" s="28">
        <v>8</v>
      </c>
      <c r="AE1572" s="28">
        <v>8</v>
      </c>
      <c r="AF1572" s="26">
        <f>(AC1572*(100-AE1572))/100</f>
        <v>222640</v>
      </c>
      <c r="AG1572" s="26">
        <f>P1572+AF1572</f>
        <v>319440</v>
      </c>
      <c r="AH1572" s="26">
        <f>(AG1572*AA1572)/100</f>
        <v>319440</v>
      </c>
      <c r="AI1572" s="26">
        <v>10000000</v>
      </c>
      <c r="AJ1572" s="26">
        <f>IF((AI1572-AH1572) &gt; 1,0,IF((AI1572-AH1572)&lt;0,AH1572-AI1572,AI1572-AH1572))</f>
        <v>0</v>
      </c>
      <c r="AK1572" s="26">
        <v>0.02</v>
      </c>
      <c r="AL1572" s="26">
        <f>ROUND(AJ1572*(AK1572/100),2)</f>
        <v>0</v>
      </c>
      <c r="AM1572" s="3" t="s">
        <v>83</v>
      </c>
    </row>
    <row r="1573" spans="1:39" x14ac:dyDescent="0.25">
      <c r="A1573" s="23"/>
      <c r="B1573" s="24"/>
      <c r="C1573" s="23"/>
      <c r="D1573" s="23"/>
      <c r="E1573" s="23"/>
      <c r="F1573" s="23"/>
      <c r="G1573" s="24"/>
      <c r="H1573" s="23"/>
      <c r="I1573" s="23"/>
      <c r="J1573" s="23">
        <v>0</v>
      </c>
      <c r="K1573" s="23">
        <v>0</v>
      </c>
      <c r="L1573" s="23">
        <v>37</v>
      </c>
      <c r="M1573" s="23" t="s">
        <v>59</v>
      </c>
      <c r="N1573" s="25">
        <f>((J1573*400)+(K1573*100))+L1573</f>
        <v>37</v>
      </c>
      <c r="O1573" s="26">
        <v>4400</v>
      </c>
      <c r="P1573" s="26">
        <f>N1573*O1573</f>
        <v>162800</v>
      </c>
      <c r="Q1573" s="23">
        <v>1</v>
      </c>
      <c r="R1573" s="23" t="s">
        <v>4903</v>
      </c>
      <c r="S1573" s="27" t="s">
        <v>4904</v>
      </c>
      <c r="T1573" s="23" t="s">
        <v>4905</v>
      </c>
      <c r="U1573" s="23" t="s">
        <v>4916</v>
      </c>
      <c r="V1573" s="24" t="s">
        <v>4917</v>
      </c>
      <c r="W1573" s="23" t="s">
        <v>142</v>
      </c>
      <c r="X1573" s="23" t="s">
        <v>143</v>
      </c>
      <c r="Y1573" s="23" t="s">
        <v>50</v>
      </c>
      <c r="Z1573" s="23">
        <v>184</v>
      </c>
      <c r="AA1573" s="28">
        <v>100</v>
      </c>
      <c r="AB1573" s="26">
        <v>7950</v>
      </c>
      <c r="AC1573" s="26">
        <f>Z1573*AB1573</f>
        <v>1462800</v>
      </c>
      <c r="AD1573" s="28">
        <v>52</v>
      </c>
      <c r="AE1573" s="28">
        <v>85</v>
      </c>
      <c r="AF1573" s="26">
        <f>(AC1573*(100-AE1573))/100</f>
        <v>219420</v>
      </c>
      <c r="AG1573" s="26">
        <f>P1573+AF1573</f>
        <v>382220</v>
      </c>
      <c r="AH1573" s="26">
        <f>(AG1573*AA1573)/100</f>
        <v>382220</v>
      </c>
      <c r="AI1573" s="26">
        <v>50000000</v>
      </c>
      <c r="AJ1573" s="26">
        <f>IF((AI1573-AH1573) &gt; 1,0,IF((AI1573-AH1573)&lt;0,AH1573-AI1573,AI1573-AH1573))</f>
        <v>0</v>
      </c>
      <c r="AK1573" s="26">
        <v>0.02</v>
      </c>
      <c r="AL1573" s="26">
        <f>ROUND(AJ1573*(AK1573/100),2)</f>
        <v>0</v>
      </c>
      <c r="AM1573" s="3" t="s">
        <v>110</v>
      </c>
    </row>
    <row r="1574" spans="1:39" x14ac:dyDescent="0.25">
      <c r="A1574" s="23"/>
      <c r="B1574" s="24"/>
      <c r="C1574" s="23"/>
      <c r="D1574" s="23"/>
      <c r="E1574" s="23"/>
      <c r="F1574" s="23"/>
      <c r="G1574" s="24"/>
      <c r="H1574" s="23"/>
      <c r="I1574" s="23"/>
      <c r="J1574" s="23">
        <v>0</v>
      </c>
      <c r="K1574" s="23">
        <v>0</v>
      </c>
      <c r="L1574" s="23">
        <v>13.5</v>
      </c>
      <c r="M1574" s="23" t="s">
        <v>59</v>
      </c>
      <c r="N1574" s="25">
        <f>((J1574*400)+(K1574*100))+L1574</f>
        <v>13.5</v>
      </c>
      <c r="O1574" s="26">
        <v>4400</v>
      </c>
      <c r="P1574" s="26">
        <f>N1574*O1574</f>
        <v>59400</v>
      </c>
      <c r="Q1574" s="23">
        <v>1</v>
      </c>
      <c r="R1574" s="23" t="s">
        <v>4903</v>
      </c>
      <c r="S1574" s="27" t="s">
        <v>4904</v>
      </c>
      <c r="T1574" s="23" t="s">
        <v>4905</v>
      </c>
      <c r="U1574" s="23" t="s">
        <v>4916</v>
      </c>
      <c r="V1574" s="24" t="s">
        <v>4918</v>
      </c>
      <c r="W1574" s="23" t="s">
        <v>53</v>
      </c>
      <c r="X1574" s="23" t="s">
        <v>49</v>
      </c>
      <c r="Y1574" s="23" t="s">
        <v>50</v>
      </c>
      <c r="Z1574" s="23">
        <v>54</v>
      </c>
      <c r="AA1574" s="28">
        <v>100</v>
      </c>
      <c r="AB1574" s="26">
        <v>2750</v>
      </c>
      <c r="AC1574" s="26">
        <f>Z1574*AB1574</f>
        <v>148500</v>
      </c>
      <c r="AD1574" s="28">
        <v>52</v>
      </c>
      <c r="AE1574" s="28">
        <v>76</v>
      </c>
      <c r="AF1574" s="26">
        <f>(AC1574*(100-AE1574))/100</f>
        <v>35640</v>
      </c>
      <c r="AG1574" s="26">
        <f>P1574+AF1574</f>
        <v>95040</v>
      </c>
      <c r="AH1574" s="26">
        <f>(AG1574*AA1574)/100</f>
        <v>95040</v>
      </c>
      <c r="AI1574" s="26">
        <v>50000000</v>
      </c>
      <c r="AJ1574" s="26">
        <f>IF((AI1574-AH1574) &gt; 1,0,IF((AI1574-AH1574)&lt;0,AH1574-AI1574,AI1574-AH1574))</f>
        <v>0</v>
      </c>
      <c r="AK1574" s="26">
        <v>0.02</v>
      </c>
      <c r="AL1574" s="26">
        <f>ROUND(AJ1574*(AK1574/100),2)</f>
        <v>0</v>
      </c>
      <c r="AM1574" s="3" t="s">
        <v>83</v>
      </c>
    </row>
    <row r="1575" spans="1:39" x14ac:dyDescent="0.25">
      <c r="A1575" s="23"/>
      <c r="B1575" s="24"/>
      <c r="C1575" s="23"/>
      <c r="D1575" s="23"/>
      <c r="E1575" s="23"/>
      <c r="F1575" s="23"/>
      <c r="G1575" s="24"/>
      <c r="H1575" s="23"/>
      <c r="I1575" s="23"/>
      <c r="J1575" s="23"/>
      <c r="K1575" s="23"/>
      <c r="L1575" s="23"/>
      <c r="M1575" s="23"/>
      <c r="N1575" s="25"/>
      <c r="O1575" s="26"/>
      <c r="P1575" s="26"/>
      <c r="Q1575" s="23"/>
      <c r="R1575" s="23"/>
      <c r="S1575" s="27"/>
      <c r="T1575" s="23"/>
      <c r="U1575" s="23"/>
      <c r="V1575" s="24"/>
      <c r="W1575" s="23"/>
      <c r="X1575" s="23"/>
      <c r="Y1575" s="23"/>
      <c r="Z1575" s="23"/>
      <c r="AA1575" s="28"/>
      <c r="AB1575" s="26"/>
      <c r="AC1575" s="26"/>
      <c r="AD1575" s="28"/>
      <c r="AE1575" s="28"/>
      <c r="AF1575" s="26"/>
      <c r="AG1575" s="26" t="s">
        <v>60</v>
      </c>
      <c r="AH1575" s="26">
        <f>SUM(AH1570:AH1574)</f>
        <v>6272471</v>
      </c>
      <c r="AI1575" s="26"/>
      <c r="AJ1575" s="26">
        <f>SUM(AJ1570:AJ1574)</f>
        <v>0</v>
      </c>
      <c r="AK1575" s="26"/>
      <c r="AL1575" s="26">
        <f>SUM(AL1570:AL1574)</f>
        <v>0</v>
      </c>
    </row>
    <row r="1576" spans="1:39" x14ac:dyDescent="0.25">
      <c r="A1576" s="23" t="s">
        <v>4919</v>
      </c>
      <c r="B1576" s="24" t="s">
        <v>4920</v>
      </c>
      <c r="C1576" s="23" t="s">
        <v>4921</v>
      </c>
      <c r="D1576" s="23" t="s">
        <v>4922</v>
      </c>
      <c r="E1576" s="23">
        <v>627</v>
      </c>
      <c r="F1576" s="23" t="s">
        <v>4923</v>
      </c>
      <c r="G1576" s="24" t="s">
        <v>4924</v>
      </c>
      <c r="H1576" s="23" t="s">
        <v>43</v>
      </c>
      <c r="I1576" s="23" t="s">
        <v>4925</v>
      </c>
      <c r="J1576" s="23">
        <v>0</v>
      </c>
      <c r="K1576" s="23">
        <v>1</v>
      </c>
      <c r="L1576" s="23">
        <v>3.5</v>
      </c>
      <c r="M1576" s="23" t="s">
        <v>91</v>
      </c>
      <c r="N1576" s="25">
        <f>((J1576*400)+(K1576*100))+L1576</f>
        <v>103.5</v>
      </c>
      <c r="O1576" s="26">
        <v>4500</v>
      </c>
      <c r="P1576" s="26">
        <f>N1576*O1576</f>
        <v>465750</v>
      </c>
      <c r="Q1576" s="23">
        <v>1</v>
      </c>
      <c r="R1576" s="23" t="s">
        <v>4919</v>
      </c>
      <c r="S1576" s="27" t="s">
        <v>4920</v>
      </c>
      <c r="T1576" s="23" t="s">
        <v>4921</v>
      </c>
      <c r="U1576" s="23" t="s">
        <v>4926</v>
      </c>
      <c r="V1576" s="24" t="s">
        <v>4927</v>
      </c>
      <c r="W1576" s="23" t="s">
        <v>53</v>
      </c>
      <c r="X1576" s="23" t="s">
        <v>49</v>
      </c>
      <c r="Y1576" s="23" t="s">
        <v>1859</v>
      </c>
      <c r="Z1576" s="23">
        <v>135</v>
      </c>
      <c r="AA1576" s="28">
        <v>100</v>
      </c>
      <c r="AB1576" s="26">
        <v>2750</v>
      </c>
      <c r="AC1576" s="26">
        <f>Z1576*AB1576</f>
        <v>371250</v>
      </c>
      <c r="AD1576" s="28">
        <v>18</v>
      </c>
      <c r="AE1576" s="28">
        <v>26</v>
      </c>
      <c r="AF1576" s="26">
        <f>(AC1576*(100-AE1576))/100</f>
        <v>274725</v>
      </c>
      <c r="AG1576" s="26">
        <f>P1576+AF1576</f>
        <v>740475</v>
      </c>
      <c r="AH1576" s="26">
        <f>(AG1576*AA1576)/100</f>
        <v>740475</v>
      </c>
      <c r="AI1576" s="26">
        <v>0</v>
      </c>
      <c r="AJ1576" s="26">
        <f>IF((AI1576-AH1576) &gt; 1,0,IF((AI1576-AH1576)&lt;0,AH1576-AI1576,AI1576-AH1576))</f>
        <v>740475</v>
      </c>
      <c r="AK1576" s="26">
        <v>0.3</v>
      </c>
      <c r="AL1576" s="26">
        <f>ROUND(AJ1576*(AK1576/100),2)</f>
        <v>2221.4299999999998</v>
      </c>
      <c r="AM1576" s="3" t="s">
        <v>83</v>
      </c>
    </row>
    <row r="1577" spans="1:39" x14ac:dyDescent="0.25">
      <c r="A1577" s="23"/>
      <c r="B1577" s="24"/>
      <c r="C1577" s="23"/>
      <c r="D1577" s="23"/>
      <c r="E1577" s="23"/>
      <c r="F1577" s="23"/>
      <c r="G1577" s="24"/>
      <c r="H1577" s="23"/>
      <c r="I1577" s="23"/>
      <c r="J1577" s="23">
        <v>0</v>
      </c>
      <c r="K1577" s="23">
        <v>0</v>
      </c>
      <c r="L1577" s="23">
        <v>12.5</v>
      </c>
      <c r="M1577" s="23" t="s">
        <v>91</v>
      </c>
      <c r="N1577" s="25">
        <f>((J1577*400)+(K1577*100))+L1577</f>
        <v>12.5</v>
      </c>
      <c r="O1577" s="26">
        <v>4500</v>
      </c>
      <c r="P1577" s="26">
        <f>N1577*O1577</f>
        <v>56250</v>
      </c>
      <c r="Q1577" s="23">
        <v>1</v>
      </c>
      <c r="R1577" s="23" t="s">
        <v>4919</v>
      </c>
      <c r="S1577" s="27" t="s">
        <v>4920</v>
      </c>
      <c r="T1577" s="23" t="s">
        <v>4921</v>
      </c>
      <c r="U1577" s="23" t="s">
        <v>4926</v>
      </c>
      <c r="V1577" s="24" t="s">
        <v>4928</v>
      </c>
      <c r="W1577" s="23" t="s">
        <v>158</v>
      </c>
      <c r="X1577" s="23" t="s">
        <v>49</v>
      </c>
      <c r="Y1577" s="23" t="s">
        <v>1859</v>
      </c>
      <c r="Z1577" s="23">
        <v>50</v>
      </c>
      <c r="AA1577" s="28">
        <v>100</v>
      </c>
      <c r="AB1577" s="26">
        <v>5600</v>
      </c>
      <c r="AC1577" s="26">
        <f>Z1577*AB1577</f>
        <v>280000</v>
      </c>
      <c r="AD1577" s="28">
        <v>18</v>
      </c>
      <c r="AE1577" s="28">
        <v>26</v>
      </c>
      <c r="AF1577" s="26">
        <f>(AC1577*(100-AE1577))/100</f>
        <v>207200</v>
      </c>
      <c r="AG1577" s="26">
        <f>P1577+AF1577</f>
        <v>263450</v>
      </c>
      <c r="AH1577" s="26">
        <f>(AG1577*AA1577)/100</f>
        <v>263450</v>
      </c>
      <c r="AI1577" s="26">
        <v>0</v>
      </c>
      <c r="AJ1577" s="26">
        <f>IF((AI1577-AH1577) &gt; 1,0,IF((AI1577-AH1577)&lt;0,AH1577-AI1577,AI1577-AH1577))</f>
        <v>263450</v>
      </c>
      <c r="AK1577" s="26">
        <v>0.3</v>
      </c>
      <c r="AL1577" s="26">
        <f>ROUND(AJ1577*(AK1577/100),2)</f>
        <v>790.35</v>
      </c>
      <c r="AM1577" s="3" t="s">
        <v>159</v>
      </c>
    </row>
    <row r="1578" spans="1:39" x14ac:dyDescent="0.25">
      <c r="A1578" s="23"/>
      <c r="B1578" s="24"/>
      <c r="C1578" s="23"/>
      <c r="D1578" s="23"/>
      <c r="E1578" s="23"/>
      <c r="F1578" s="23"/>
      <c r="G1578" s="24"/>
      <c r="H1578" s="23"/>
      <c r="I1578" s="23"/>
      <c r="J1578" s="23">
        <v>0</v>
      </c>
      <c r="K1578" s="23">
        <v>0</v>
      </c>
      <c r="L1578" s="23">
        <v>4</v>
      </c>
      <c r="M1578" s="23" t="s">
        <v>91</v>
      </c>
      <c r="N1578" s="25">
        <f>((J1578*400)+(K1578*100))+L1578</f>
        <v>4</v>
      </c>
      <c r="O1578" s="26">
        <v>4500</v>
      </c>
      <c r="P1578" s="26">
        <f>N1578*O1578</f>
        <v>18000</v>
      </c>
      <c r="Q1578" s="23">
        <v>1</v>
      </c>
      <c r="R1578" s="23" t="s">
        <v>4919</v>
      </c>
      <c r="S1578" s="27" t="s">
        <v>4920</v>
      </c>
      <c r="T1578" s="23" t="s">
        <v>4921</v>
      </c>
      <c r="U1578" s="23" t="s">
        <v>4926</v>
      </c>
      <c r="V1578" s="24" t="s">
        <v>4929</v>
      </c>
      <c r="W1578" s="23" t="s">
        <v>403</v>
      </c>
      <c r="X1578" s="23" t="s">
        <v>49</v>
      </c>
      <c r="Y1578" s="23" t="s">
        <v>1859</v>
      </c>
      <c r="Z1578" s="23">
        <v>8</v>
      </c>
      <c r="AA1578" s="28">
        <v>100</v>
      </c>
      <c r="AB1578" s="26">
        <v>6100</v>
      </c>
      <c r="AC1578" s="26">
        <f>Z1578*AB1578</f>
        <v>48800</v>
      </c>
      <c r="AD1578" s="28">
        <v>18</v>
      </c>
      <c r="AE1578" s="28">
        <v>26</v>
      </c>
      <c r="AF1578" s="26">
        <f>(AC1578*(100-AE1578))/100</f>
        <v>36112</v>
      </c>
      <c r="AG1578" s="26">
        <f>P1578+AF1578</f>
        <v>54112</v>
      </c>
      <c r="AH1578" s="26">
        <f>(AG1578*AA1578)/100</f>
        <v>54112</v>
      </c>
      <c r="AI1578" s="26">
        <v>0</v>
      </c>
      <c r="AJ1578" s="26">
        <f>IF((AI1578-AH1578) &gt; 1,0,IF((AI1578-AH1578)&lt;0,AH1578-AI1578,AI1578-AH1578))</f>
        <v>54112</v>
      </c>
      <c r="AK1578" s="26">
        <v>0.3</v>
      </c>
      <c r="AL1578" s="26">
        <f>ROUND(AJ1578*(AK1578/100),2)</f>
        <v>162.34</v>
      </c>
      <c r="AM1578" s="3" t="s">
        <v>421</v>
      </c>
    </row>
    <row r="1579" spans="1:39" x14ac:dyDescent="0.25">
      <c r="A1579" s="23"/>
      <c r="B1579" s="24"/>
      <c r="C1579" s="23"/>
      <c r="D1579" s="23"/>
      <c r="E1579" s="23"/>
      <c r="F1579" s="23"/>
      <c r="G1579" s="24"/>
      <c r="H1579" s="23"/>
      <c r="I1579" s="23"/>
      <c r="J1579" s="23"/>
      <c r="K1579" s="23"/>
      <c r="L1579" s="23"/>
      <c r="M1579" s="23"/>
      <c r="N1579" s="25"/>
      <c r="O1579" s="26"/>
      <c r="P1579" s="26"/>
      <c r="Q1579" s="23"/>
      <c r="R1579" s="23"/>
      <c r="S1579" s="27"/>
      <c r="T1579" s="23"/>
      <c r="U1579" s="23"/>
      <c r="V1579" s="24"/>
      <c r="W1579" s="23"/>
      <c r="X1579" s="23"/>
      <c r="Y1579" s="23"/>
      <c r="Z1579" s="23"/>
      <c r="AA1579" s="28"/>
      <c r="AB1579" s="26"/>
      <c r="AC1579" s="26"/>
      <c r="AD1579" s="28"/>
      <c r="AE1579" s="28"/>
      <c r="AF1579" s="26"/>
      <c r="AG1579" s="26" t="s">
        <v>60</v>
      </c>
      <c r="AH1579" s="26">
        <f>SUM(AH1576:AH1578)</f>
        <v>1058037</v>
      </c>
      <c r="AI1579" s="26"/>
      <c r="AJ1579" s="26">
        <f>SUM(AJ1576:AJ1578)</f>
        <v>1058037</v>
      </c>
      <c r="AK1579" s="26"/>
      <c r="AL1579" s="26">
        <f>SUM(AL1576:AL1578)</f>
        <v>3174.12</v>
      </c>
    </row>
    <row r="1580" spans="1:39" x14ac:dyDescent="0.25">
      <c r="A1580" s="23" t="s">
        <v>4930</v>
      </c>
      <c r="B1580" s="24" t="s">
        <v>4931</v>
      </c>
      <c r="C1580" s="23" t="s">
        <v>4932</v>
      </c>
      <c r="D1580" s="23" t="s">
        <v>4933</v>
      </c>
      <c r="E1580" s="23">
        <v>628</v>
      </c>
      <c r="F1580" s="23" t="s">
        <v>4934</v>
      </c>
      <c r="G1580" s="24" t="s">
        <v>4935</v>
      </c>
      <c r="H1580" s="23" t="s">
        <v>43</v>
      </c>
      <c r="I1580" s="23" t="s">
        <v>4936</v>
      </c>
      <c r="J1580" s="23">
        <v>1</v>
      </c>
      <c r="K1580" s="23">
        <v>0</v>
      </c>
      <c r="L1580" s="23">
        <v>73.5</v>
      </c>
      <c r="M1580" s="23" t="s">
        <v>75</v>
      </c>
      <c r="N1580" s="25">
        <f>((J1580*400)+(K1580*100))+L1580</f>
        <v>473.5</v>
      </c>
      <c r="O1580" s="26">
        <v>4500</v>
      </c>
      <c r="P1580" s="26">
        <f>N1580*O1580</f>
        <v>2130750</v>
      </c>
      <c r="Q1580" s="23"/>
      <c r="R1580" s="23"/>
      <c r="S1580" s="27"/>
      <c r="T1580" s="23"/>
      <c r="U1580" s="23"/>
      <c r="V1580" s="24"/>
      <c r="W1580" s="23"/>
      <c r="X1580" s="23"/>
      <c r="Y1580" s="23"/>
      <c r="Z1580" s="23"/>
      <c r="AA1580" s="28"/>
      <c r="AB1580" s="26"/>
      <c r="AC1580" s="26"/>
      <c r="AD1580" s="28"/>
      <c r="AE1580" s="28"/>
      <c r="AF1580" s="26"/>
      <c r="AG1580" s="26">
        <f>AF1580+P1580</f>
        <v>2130750</v>
      </c>
      <c r="AH1580" s="26">
        <f>AG1580</f>
        <v>2130750</v>
      </c>
      <c r="AI1580" s="26">
        <v>50000000</v>
      </c>
      <c r="AJ1580" s="26">
        <f>IF((AI1580-AH1580) &gt; 1,0,IF((AI1580-AH1580)&lt;0,AH1580-AI1580,AI1580-AH1580))</f>
        <v>0</v>
      </c>
      <c r="AK1580" s="26">
        <v>0.01</v>
      </c>
      <c r="AL1580" s="26">
        <f>AJ1580*(AK1580/100)</f>
        <v>0</v>
      </c>
    </row>
    <row r="1581" spans="1:39" x14ac:dyDescent="0.25">
      <c r="A1581" s="23"/>
      <c r="B1581" s="24"/>
      <c r="C1581" s="23"/>
      <c r="D1581" s="23"/>
      <c r="E1581" s="23"/>
      <c r="F1581" s="23"/>
      <c r="G1581" s="24"/>
      <c r="H1581" s="23"/>
      <c r="I1581" s="23"/>
      <c r="J1581" s="23">
        <v>0</v>
      </c>
      <c r="K1581" s="23">
        <v>0</v>
      </c>
      <c r="L1581" s="23">
        <v>63.5</v>
      </c>
      <c r="M1581" s="23" t="s">
        <v>59</v>
      </c>
      <c r="N1581" s="25">
        <f>((J1581*400)+(K1581*100))+L1581</f>
        <v>63.5</v>
      </c>
      <c r="O1581" s="26">
        <v>4500</v>
      </c>
      <c r="P1581" s="26">
        <f>N1581*O1581</f>
        <v>285750</v>
      </c>
      <c r="Q1581" s="23">
        <v>1</v>
      </c>
      <c r="R1581" s="23" t="s">
        <v>4930</v>
      </c>
      <c r="S1581" s="27" t="s">
        <v>4931</v>
      </c>
      <c r="T1581" s="23" t="s">
        <v>4932</v>
      </c>
      <c r="U1581" s="23" t="s">
        <v>4937</v>
      </c>
      <c r="V1581" s="24" t="s">
        <v>4938</v>
      </c>
      <c r="W1581" s="23" t="s">
        <v>349</v>
      </c>
      <c r="X1581" s="23" t="s">
        <v>143</v>
      </c>
      <c r="Y1581" s="23" t="s">
        <v>50</v>
      </c>
      <c r="Z1581" s="23">
        <v>254</v>
      </c>
      <c r="AA1581" s="28">
        <v>100</v>
      </c>
      <c r="AB1581" s="26">
        <v>8150</v>
      </c>
      <c r="AC1581" s="26">
        <f>Z1581*AB1581</f>
        <v>2070100</v>
      </c>
      <c r="AD1581" s="28">
        <v>17</v>
      </c>
      <c r="AE1581" s="28">
        <v>60</v>
      </c>
      <c r="AF1581" s="26">
        <f>(AC1581*(100-AE1581))/100</f>
        <v>828040</v>
      </c>
      <c r="AG1581" s="26">
        <f>P1581+AF1581</f>
        <v>1113790</v>
      </c>
      <c r="AH1581" s="26">
        <f>(AG1581*AA1581)/100</f>
        <v>1113790</v>
      </c>
      <c r="AI1581" s="26">
        <v>50000000</v>
      </c>
      <c r="AJ1581" s="26">
        <f>IF((AI1581-AH1581) &gt; 1,0,IF((AI1581-AH1581)&lt;0,AH1581-AI1581,AI1581-AH1581))</f>
        <v>0</v>
      </c>
      <c r="AK1581" s="26">
        <v>0.02</v>
      </c>
      <c r="AL1581" s="26">
        <f>ROUND(AJ1581*(AK1581/100),2)</f>
        <v>0</v>
      </c>
      <c r="AM1581" s="3" t="s">
        <v>51</v>
      </c>
    </row>
    <row r="1582" spans="1:39" x14ac:dyDescent="0.25">
      <c r="A1582" s="23"/>
      <c r="B1582" s="24"/>
      <c r="C1582" s="23"/>
      <c r="D1582" s="23"/>
      <c r="E1582" s="23"/>
      <c r="F1582" s="23"/>
      <c r="G1582" s="24"/>
      <c r="H1582" s="23"/>
      <c r="I1582" s="23"/>
      <c r="J1582" s="23"/>
      <c r="K1582" s="23"/>
      <c r="L1582" s="23"/>
      <c r="M1582" s="23"/>
      <c r="N1582" s="25"/>
      <c r="O1582" s="26"/>
      <c r="P1582" s="26"/>
      <c r="Q1582" s="23"/>
      <c r="R1582" s="23"/>
      <c r="S1582" s="27"/>
      <c r="T1582" s="23"/>
      <c r="U1582" s="23"/>
      <c r="V1582" s="24"/>
      <c r="W1582" s="23"/>
      <c r="X1582" s="23"/>
      <c r="Y1582" s="23"/>
      <c r="Z1582" s="23"/>
      <c r="AA1582" s="28"/>
      <c r="AB1582" s="26"/>
      <c r="AC1582" s="26"/>
      <c r="AD1582" s="28"/>
      <c r="AE1582" s="28"/>
      <c r="AF1582" s="26"/>
      <c r="AG1582" s="26" t="s">
        <v>60</v>
      </c>
      <c r="AH1582" s="26">
        <f>SUM(AH1580:AH1581)</f>
        <v>3244540</v>
      </c>
      <c r="AI1582" s="26"/>
      <c r="AJ1582" s="26">
        <f>SUM(AJ1580:AJ1581)</f>
        <v>0</v>
      </c>
      <c r="AK1582" s="26"/>
      <c r="AL1582" s="26">
        <f>SUM(AL1580:AL1581)</f>
        <v>0</v>
      </c>
    </row>
    <row r="1583" spans="1:39" x14ac:dyDescent="0.25">
      <c r="A1583" s="23" t="s">
        <v>4939</v>
      </c>
      <c r="B1583" s="24" t="s">
        <v>4940</v>
      </c>
      <c r="C1583" s="23" t="s">
        <v>4941</v>
      </c>
      <c r="D1583" s="23" t="s">
        <v>3732</v>
      </c>
      <c r="E1583" s="23">
        <v>629</v>
      </c>
      <c r="F1583" s="23" t="s">
        <v>4942</v>
      </c>
      <c r="G1583" s="24" t="s">
        <v>4943</v>
      </c>
      <c r="H1583" s="23" t="s">
        <v>43</v>
      </c>
      <c r="I1583" s="23" t="s">
        <v>4944</v>
      </c>
      <c r="J1583" s="23">
        <v>0</v>
      </c>
      <c r="K1583" s="23">
        <v>0</v>
      </c>
      <c r="L1583" s="23">
        <v>75</v>
      </c>
      <c r="M1583" s="23" t="s">
        <v>75</v>
      </c>
      <c r="N1583" s="25">
        <f>((J1583*400)+(K1583*100))+L1583</f>
        <v>75</v>
      </c>
      <c r="O1583" s="26">
        <v>10000</v>
      </c>
      <c r="P1583" s="26">
        <f>N1583*O1583</f>
        <v>750000</v>
      </c>
      <c r="Q1583" s="23"/>
      <c r="R1583" s="23"/>
      <c r="S1583" s="27"/>
      <c r="T1583" s="23"/>
      <c r="U1583" s="23"/>
      <c r="V1583" s="24"/>
      <c r="W1583" s="23"/>
      <c r="X1583" s="23"/>
      <c r="Y1583" s="23"/>
      <c r="Z1583" s="23"/>
      <c r="AA1583" s="28"/>
      <c r="AB1583" s="26"/>
      <c r="AC1583" s="26"/>
      <c r="AD1583" s="28"/>
      <c r="AE1583" s="28"/>
      <c r="AF1583" s="26"/>
      <c r="AG1583" s="26">
        <f>AF1583+P1583</f>
        <v>750000</v>
      </c>
      <c r="AH1583" s="26">
        <f>AG1583</f>
        <v>750000</v>
      </c>
      <c r="AI1583" s="26">
        <v>50000000</v>
      </c>
      <c r="AJ1583" s="26">
        <f>IF((AI1583-AH1583) &gt; 1,0,IF((AI1583-AH1583)&lt;0,AH1583-AI1583,AI1583-AH1583))</f>
        <v>0</v>
      </c>
      <c r="AK1583" s="26">
        <v>0.01</v>
      </c>
      <c r="AL1583" s="26">
        <f>AJ1583*(AK1583/100)</f>
        <v>0</v>
      </c>
    </row>
    <row r="1584" spans="1:39" x14ac:dyDescent="0.25">
      <c r="A1584" s="23"/>
      <c r="B1584" s="24"/>
      <c r="C1584" s="23"/>
      <c r="D1584" s="23"/>
      <c r="E1584" s="23">
        <v>630</v>
      </c>
      <c r="F1584" s="23" t="s">
        <v>4945</v>
      </c>
      <c r="G1584" s="24" t="s">
        <v>4946</v>
      </c>
      <c r="H1584" s="23" t="s">
        <v>43</v>
      </c>
      <c r="I1584" s="23" t="s">
        <v>4947</v>
      </c>
      <c r="J1584" s="23">
        <v>0</v>
      </c>
      <c r="K1584" s="23">
        <v>0</v>
      </c>
      <c r="L1584" s="23">
        <v>59.5</v>
      </c>
      <c r="M1584" s="23" t="s">
        <v>75</v>
      </c>
      <c r="N1584" s="25">
        <f>((J1584*400)+(K1584*100))+L1584</f>
        <v>59.5</v>
      </c>
      <c r="O1584" s="26">
        <v>2500</v>
      </c>
      <c r="P1584" s="26">
        <f>N1584*O1584</f>
        <v>148750</v>
      </c>
      <c r="Q1584" s="23"/>
      <c r="R1584" s="23"/>
      <c r="S1584" s="27"/>
      <c r="T1584" s="23"/>
      <c r="U1584" s="23"/>
      <c r="V1584" s="24"/>
      <c r="W1584" s="23"/>
      <c r="X1584" s="23"/>
      <c r="Y1584" s="23"/>
      <c r="Z1584" s="23"/>
      <c r="AA1584" s="28"/>
      <c r="AB1584" s="26"/>
      <c r="AC1584" s="26"/>
      <c r="AD1584" s="28"/>
      <c r="AE1584" s="28"/>
      <c r="AF1584" s="26"/>
      <c r="AG1584" s="26">
        <f>AF1584+P1584</f>
        <v>148750</v>
      </c>
      <c r="AH1584" s="26">
        <f>AG1584</f>
        <v>148750</v>
      </c>
      <c r="AI1584" s="26">
        <v>50000000</v>
      </c>
      <c r="AJ1584" s="26">
        <f>IF((AI1584-AH1584) &gt; 1,0,IF((AI1584-AH1584)&lt;0,AH1584-AI1584,AI1584-AH1584))</f>
        <v>0</v>
      </c>
      <c r="AK1584" s="26">
        <v>0.01</v>
      </c>
      <c r="AL1584" s="26">
        <f>AJ1584*(AK1584/100)</f>
        <v>0</v>
      </c>
    </row>
    <row r="1585" spans="1:39" x14ac:dyDescent="0.25">
      <c r="A1585" s="23"/>
      <c r="B1585" s="24"/>
      <c r="C1585" s="23"/>
      <c r="D1585" s="23"/>
      <c r="E1585" s="23">
        <v>631</v>
      </c>
      <c r="F1585" s="23" t="s">
        <v>4948</v>
      </c>
      <c r="G1585" s="24" t="s">
        <v>4949</v>
      </c>
      <c r="H1585" s="23" t="s">
        <v>43</v>
      </c>
      <c r="I1585" s="23" t="s">
        <v>4950</v>
      </c>
      <c r="J1585" s="23"/>
      <c r="K1585" s="23"/>
      <c r="L1585" s="23"/>
      <c r="M1585" s="23"/>
      <c r="N1585" s="25"/>
      <c r="O1585" s="26"/>
      <c r="P1585" s="26"/>
      <c r="Q1585" s="23"/>
      <c r="R1585" s="23"/>
      <c r="S1585" s="27"/>
      <c r="T1585" s="23"/>
      <c r="U1585" s="23"/>
      <c r="V1585" s="24"/>
      <c r="W1585" s="23"/>
      <c r="X1585" s="23"/>
      <c r="Y1585" s="23"/>
      <c r="Z1585" s="23"/>
      <c r="AA1585" s="28"/>
      <c r="AB1585" s="26"/>
      <c r="AC1585" s="26"/>
      <c r="AD1585" s="28"/>
      <c r="AE1585" s="28"/>
      <c r="AF1585" s="26"/>
      <c r="AG1585" s="26"/>
      <c r="AH1585" s="26"/>
      <c r="AI1585" s="26"/>
      <c r="AJ1585" s="26"/>
      <c r="AK1585" s="26"/>
      <c r="AL1585" s="26"/>
    </row>
    <row r="1586" spans="1:39" x14ac:dyDescent="0.25">
      <c r="A1586" s="23"/>
      <c r="B1586" s="24"/>
      <c r="C1586" s="23"/>
      <c r="D1586" s="23"/>
      <c r="E1586" s="23">
        <v>632</v>
      </c>
      <c r="F1586" s="23" t="s">
        <v>4951</v>
      </c>
      <c r="G1586" s="24" t="s">
        <v>4952</v>
      </c>
      <c r="H1586" s="23" t="s">
        <v>43</v>
      </c>
      <c r="I1586" s="23" t="s">
        <v>4953</v>
      </c>
      <c r="J1586" s="23"/>
      <c r="K1586" s="23"/>
      <c r="L1586" s="23"/>
      <c r="M1586" s="23"/>
      <c r="N1586" s="25"/>
      <c r="O1586" s="26"/>
      <c r="P1586" s="26"/>
      <c r="Q1586" s="23"/>
      <c r="R1586" s="23"/>
      <c r="S1586" s="27"/>
      <c r="T1586" s="23"/>
      <c r="U1586" s="23"/>
      <c r="V1586" s="24"/>
      <c r="W1586" s="23"/>
      <c r="X1586" s="23"/>
      <c r="Y1586" s="23"/>
      <c r="Z1586" s="23"/>
      <c r="AA1586" s="28"/>
      <c r="AB1586" s="26"/>
      <c r="AC1586" s="26"/>
      <c r="AD1586" s="28"/>
      <c r="AE1586" s="28"/>
      <c r="AF1586" s="26"/>
      <c r="AG1586" s="26"/>
      <c r="AH1586" s="26"/>
      <c r="AI1586" s="26"/>
      <c r="AJ1586" s="26"/>
      <c r="AK1586" s="26"/>
      <c r="AL1586" s="26"/>
    </row>
    <row r="1587" spans="1:39" x14ac:dyDescent="0.25">
      <c r="A1587" s="23"/>
      <c r="B1587" s="24"/>
      <c r="C1587" s="23"/>
      <c r="D1587" s="23"/>
      <c r="E1587" s="23">
        <v>633</v>
      </c>
      <c r="F1587" s="23" t="s">
        <v>4954</v>
      </c>
      <c r="G1587" s="24" t="s">
        <v>4955</v>
      </c>
      <c r="H1587" s="23" t="s">
        <v>43</v>
      </c>
      <c r="I1587" s="23" t="s">
        <v>4956</v>
      </c>
      <c r="J1587" s="23">
        <v>0</v>
      </c>
      <c r="K1587" s="23">
        <v>0</v>
      </c>
      <c r="L1587" s="23">
        <v>52</v>
      </c>
      <c r="M1587" s="23" t="s">
        <v>75</v>
      </c>
      <c r="N1587" s="25">
        <f>((J1587*400)+(K1587*100))+L1587</f>
        <v>52</v>
      </c>
      <c r="O1587" s="26">
        <v>5000</v>
      </c>
      <c r="P1587" s="26">
        <f>N1587*O1587</f>
        <v>260000</v>
      </c>
      <c r="Q1587" s="23"/>
      <c r="R1587" s="23"/>
      <c r="S1587" s="27"/>
      <c r="T1587" s="23"/>
      <c r="U1587" s="23"/>
      <c r="V1587" s="24"/>
      <c r="W1587" s="23"/>
      <c r="X1587" s="23"/>
      <c r="Y1587" s="23"/>
      <c r="Z1587" s="23"/>
      <c r="AA1587" s="28"/>
      <c r="AB1587" s="26"/>
      <c r="AC1587" s="26"/>
      <c r="AD1587" s="28"/>
      <c r="AE1587" s="28"/>
      <c r="AF1587" s="26"/>
      <c r="AG1587" s="26">
        <f>AF1587+P1587</f>
        <v>260000</v>
      </c>
      <c r="AH1587" s="26">
        <f>AG1587</f>
        <v>260000</v>
      </c>
      <c r="AI1587" s="26">
        <v>50000000</v>
      </c>
      <c r="AJ1587" s="26">
        <f>IF((AI1587-AH1587) &gt; 1,0,IF((AI1587-AH1587)&lt;0,AH1587-AI1587,AI1587-AH1587))</f>
        <v>0</v>
      </c>
      <c r="AK1587" s="26">
        <v>0.01</v>
      </c>
      <c r="AL1587" s="26">
        <f>AJ1587*(AK1587/100)</f>
        <v>0</v>
      </c>
    </row>
    <row r="1588" spans="1:39" x14ac:dyDescent="0.25">
      <c r="A1588" s="23"/>
      <c r="B1588" s="24"/>
      <c r="C1588" s="23"/>
      <c r="D1588" s="23"/>
      <c r="E1588" s="23">
        <v>634</v>
      </c>
      <c r="F1588" s="23" t="s">
        <v>4957</v>
      </c>
      <c r="G1588" s="24" t="s">
        <v>4958</v>
      </c>
      <c r="H1588" s="23" t="s">
        <v>43</v>
      </c>
      <c r="I1588" s="23" t="s">
        <v>4959</v>
      </c>
      <c r="J1588" s="23"/>
      <c r="K1588" s="23"/>
      <c r="L1588" s="23"/>
      <c r="M1588" s="23"/>
      <c r="N1588" s="25"/>
      <c r="O1588" s="26"/>
      <c r="P1588" s="26"/>
      <c r="Q1588" s="23"/>
      <c r="R1588" s="23"/>
      <c r="S1588" s="27"/>
      <c r="T1588" s="23"/>
      <c r="U1588" s="23"/>
      <c r="V1588" s="24"/>
      <c r="W1588" s="23"/>
      <c r="X1588" s="23"/>
      <c r="Y1588" s="23"/>
      <c r="Z1588" s="23"/>
      <c r="AA1588" s="28"/>
      <c r="AB1588" s="26"/>
      <c r="AC1588" s="26"/>
      <c r="AD1588" s="28"/>
      <c r="AE1588" s="28"/>
      <c r="AF1588" s="26"/>
      <c r="AG1588" s="26"/>
      <c r="AH1588" s="26"/>
      <c r="AI1588" s="26"/>
      <c r="AJ1588" s="26"/>
      <c r="AK1588" s="26"/>
      <c r="AL1588" s="26"/>
    </row>
    <row r="1589" spans="1:39" x14ac:dyDescent="0.25">
      <c r="A1589" s="23"/>
      <c r="B1589" s="24"/>
      <c r="C1589" s="23"/>
      <c r="D1589" s="23"/>
      <c r="E1589" s="23">
        <v>635</v>
      </c>
      <c r="F1589" s="23" t="s">
        <v>4960</v>
      </c>
      <c r="G1589" s="24" t="s">
        <v>4961</v>
      </c>
      <c r="H1589" s="23" t="s">
        <v>43</v>
      </c>
      <c r="I1589" s="23" t="s">
        <v>4962</v>
      </c>
      <c r="J1589" s="23"/>
      <c r="K1589" s="23"/>
      <c r="L1589" s="23"/>
      <c r="M1589" s="23"/>
      <c r="N1589" s="25"/>
      <c r="O1589" s="26"/>
      <c r="P1589" s="26"/>
      <c r="Q1589" s="23"/>
      <c r="R1589" s="23"/>
      <c r="S1589" s="27"/>
      <c r="T1589" s="23"/>
      <c r="U1589" s="23"/>
      <c r="V1589" s="24"/>
      <c r="W1589" s="23"/>
      <c r="X1589" s="23"/>
      <c r="Y1589" s="23"/>
      <c r="Z1589" s="23"/>
      <c r="AA1589" s="28"/>
      <c r="AB1589" s="26"/>
      <c r="AC1589" s="26"/>
      <c r="AD1589" s="28"/>
      <c r="AE1589" s="28"/>
      <c r="AF1589" s="26"/>
      <c r="AG1589" s="26"/>
      <c r="AH1589" s="26"/>
      <c r="AI1589" s="26"/>
      <c r="AJ1589" s="26"/>
      <c r="AK1589" s="26"/>
      <c r="AL1589" s="26"/>
    </row>
    <row r="1590" spans="1:39" x14ac:dyDescent="0.25">
      <c r="A1590" s="23"/>
      <c r="B1590" s="24"/>
      <c r="C1590" s="23"/>
      <c r="D1590" s="23"/>
      <c r="E1590" s="23">
        <v>636</v>
      </c>
      <c r="F1590" s="23" t="s">
        <v>4963</v>
      </c>
      <c r="G1590" s="24" t="s">
        <v>4964</v>
      </c>
      <c r="H1590" s="23" t="s">
        <v>43</v>
      </c>
      <c r="I1590" s="23" t="s">
        <v>4965</v>
      </c>
      <c r="J1590" s="23">
        <v>1</v>
      </c>
      <c r="K1590" s="23">
        <v>2</v>
      </c>
      <c r="L1590" s="23">
        <v>80</v>
      </c>
      <c r="M1590" s="23" t="s">
        <v>75</v>
      </c>
      <c r="N1590" s="25">
        <f t="shared" ref="N1590:N1598" si="246">((J1590*400)+(K1590*100))+L1590</f>
        <v>680</v>
      </c>
      <c r="O1590" s="26">
        <v>2650</v>
      </c>
      <c r="P1590" s="26">
        <f t="shared" ref="P1590:P1598" si="247">N1590*O1590</f>
        <v>1802000</v>
      </c>
      <c r="Q1590" s="23"/>
      <c r="R1590" s="23"/>
      <c r="S1590" s="27"/>
      <c r="T1590" s="23"/>
      <c r="U1590" s="23"/>
      <c r="V1590" s="24"/>
      <c r="W1590" s="23"/>
      <c r="X1590" s="23"/>
      <c r="Y1590" s="23"/>
      <c r="Z1590" s="23"/>
      <c r="AA1590" s="28"/>
      <c r="AB1590" s="26"/>
      <c r="AC1590" s="26"/>
      <c r="AD1590" s="28"/>
      <c r="AE1590" s="28"/>
      <c r="AF1590" s="26"/>
      <c r="AG1590" s="26">
        <f>AF1590+P1590</f>
        <v>1802000</v>
      </c>
      <c r="AH1590" s="26">
        <f>AG1590</f>
        <v>1802000</v>
      </c>
      <c r="AI1590" s="26">
        <v>50000000</v>
      </c>
      <c r="AJ1590" s="26">
        <f t="shared" ref="AJ1590:AJ1598" si="248">IF((AI1590-AH1590) &gt; 1,0,IF((AI1590-AH1590)&lt;0,AH1590-AI1590,AI1590-AH1590))</f>
        <v>0</v>
      </c>
      <c r="AK1590" s="26">
        <v>0.01</v>
      </c>
      <c r="AL1590" s="26">
        <f>AJ1590*(AK1590/100)</f>
        <v>0</v>
      </c>
    </row>
    <row r="1591" spans="1:39" x14ac:dyDescent="0.25">
      <c r="A1591" s="23"/>
      <c r="B1591" s="24"/>
      <c r="C1591" s="23"/>
      <c r="D1591" s="23"/>
      <c r="E1591" s="23">
        <v>637</v>
      </c>
      <c r="F1591" s="23" t="s">
        <v>4966</v>
      </c>
      <c r="G1591" s="24" t="s">
        <v>4967</v>
      </c>
      <c r="H1591" s="23" t="s">
        <v>43</v>
      </c>
      <c r="I1591" s="23" t="s">
        <v>4968</v>
      </c>
      <c r="J1591" s="23">
        <v>2</v>
      </c>
      <c r="K1591" s="23">
        <v>0</v>
      </c>
      <c r="L1591" s="23">
        <v>32.700000000000003</v>
      </c>
      <c r="M1591" s="23" t="s">
        <v>59</v>
      </c>
      <c r="N1591" s="25">
        <f t="shared" si="246"/>
        <v>832.7</v>
      </c>
      <c r="O1591" s="26">
        <v>7500</v>
      </c>
      <c r="P1591" s="26">
        <f t="shared" si="247"/>
        <v>6245250</v>
      </c>
      <c r="Q1591" s="23">
        <v>1</v>
      </c>
      <c r="R1591" s="23" t="s">
        <v>4969</v>
      </c>
      <c r="S1591" s="27" t="s">
        <v>4970</v>
      </c>
      <c r="T1591" s="23" t="s">
        <v>4971</v>
      </c>
      <c r="U1591" s="23" t="s">
        <v>4972</v>
      </c>
      <c r="V1591" s="24" t="s">
        <v>4973</v>
      </c>
      <c r="W1591" s="23" t="s">
        <v>109</v>
      </c>
      <c r="X1591" s="23" t="s">
        <v>49</v>
      </c>
      <c r="Y1591" s="23" t="s">
        <v>50</v>
      </c>
      <c r="Z1591" s="23">
        <v>500</v>
      </c>
      <c r="AA1591" s="28">
        <v>100</v>
      </c>
      <c r="AB1591" s="26">
        <v>8150</v>
      </c>
      <c r="AC1591" s="26">
        <f t="shared" ref="AC1591:AC1597" si="249">Z1591*AB1591</f>
        <v>4075000</v>
      </c>
      <c r="AD1591" s="28">
        <v>17</v>
      </c>
      <c r="AE1591" s="28">
        <v>24</v>
      </c>
      <c r="AF1591" s="26">
        <f t="shared" ref="AF1591:AF1597" si="250">(AC1591*(100-AE1591))/100</f>
        <v>3097000</v>
      </c>
      <c r="AG1591" s="26">
        <f t="shared" ref="AG1591:AG1597" si="251">P1591+AF1591</f>
        <v>9342250</v>
      </c>
      <c r="AH1591" s="26">
        <f t="shared" ref="AH1591:AH1597" si="252">(AG1591*AA1591)/100</f>
        <v>9342250</v>
      </c>
      <c r="AI1591" s="26">
        <v>10000000</v>
      </c>
      <c r="AJ1591" s="26">
        <f t="shared" si="248"/>
        <v>0</v>
      </c>
      <c r="AK1591" s="26">
        <v>0.02</v>
      </c>
      <c r="AL1591" s="26">
        <f t="shared" ref="AL1591:AL1597" si="253">ROUND(AJ1591*(AK1591/100),2)</f>
        <v>0</v>
      </c>
      <c r="AM1591" s="3" t="s">
        <v>110</v>
      </c>
    </row>
    <row r="1592" spans="1:39" x14ac:dyDescent="0.25">
      <c r="A1592" s="23"/>
      <c r="B1592" s="24"/>
      <c r="C1592" s="23"/>
      <c r="D1592" s="23"/>
      <c r="E1592" s="23"/>
      <c r="F1592" s="23"/>
      <c r="G1592" s="24"/>
      <c r="H1592" s="23"/>
      <c r="I1592" s="23"/>
      <c r="J1592" s="23">
        <v>0</v>
      </c>
      <c r="K1592" s="23">
        <v>0</v>
      </c>
      <c r="L1592" s="23">
        <v>37.880000000000003</v>
      </c>
      <c r="M1592" s="23" t="s">
        <v>59</v>
      </c>
      <c r="N1592" s="25">
        <f t="shared" si="246"/>
        <v>37.880000000000003</v>
      </c>
      <c r="O1592" s="26">
        <v>7500</v>
      </c>
      <c r="P1592" s="26">
        <f t="shared" si="247"/>
        <v>284100</v>
      </c>
      <c r="Q1592" s="23">
        <v>1</v>
      </c>
      <c r="R1592" s="23" t="s">
        <v>4969</v>
      </c>
      <c r="S1592" s="27" t="s">
        <v>4970</v>
      </c>
      <c r="T1592" s="23" t="s">
        <v>4971</v>
      </c>
      <c r="U1592" s="23" t="s">
        <v>4972</v>
      </c>
      <c r="V1592" s="24" t="s">
        <v>4974</v>
      </c>
      <c r="W1592" s="23" t="s">
        <v>53</v>
      </c>
      <c r="X1592" s="23" t="s">
        <v>49</v>
      </c>
      <c r="Y1592" s="23" t="s">
        <v>50</v>
      </c>
      <c r="Z1592" s="23">
        <v>151.5</v>
      </c>
      <c r="AA1592" s="28">
        <v>100</v>
      </c>
      <c r="AB1592" s="26">
        <v>2750</v>
      </c>
      <c r="AC1592" s="26">
        <f t="shared" si="249"/>
        <v>416625</v>
      </c>
      <c r="AD1592" s="28">
        <v>17</v>
      </c>
      <c r="AE1592" s="28">
        <v>24</v>
      </c>
      <c r="AF1592" s="26">
        <f t="shared" si="250"/>
        <v>316635</v>
      </c>
      <c r="AG1592" s="26">
        <f t="shared" si="251"/>
        <v>600735</v>
      </c>
      <c r="AH1592" s="26">
        <f t="shared" si="252"/>
        <v>600735</v>
      </c>
      <c r="AI1592" s="26">
        <v>10000000</v>
      </c>
      <c r="AJ1592" s="26">
        <f t="shared" si="248"/>
        <v>0</v>
      </c>
      <c r="AK1592" s="26">
        <v>0.02</v>
      </c>
      <c r="AL1592" s="26">
        <f t="shared" si="253"/>
        <v>0</v>
      </c>
      <c r="AM1592" s="3" t="s">
        <v>159</v>
      </c>
    </row>
    <row r="1593" spans="1:39" x14ac:dyDescent="0.25">
      <c r="A1593" s="23"/>
      <c r="B1593" s="24"/>
      <c r="C1593" s="23"/>
      <c r="D1593" s="23"/>
      <c r="E1593" s="23"/>
      <c r="F1593" s="23"/>
      <c r="G1593" s="24"/>
      <c r="H1593" s="23"/>
      <c r="I1593" s="23"/>
      <c r="J1593" s="23">
        <v>0</v>
      </c>
      <c r="K1593" s="23">
        <v>0</v>
      </c>
      <c r="L1593" s="23">
        <v>13.75</v>
      </c>
      <c r="M1593" s="23" t="s">
        <v>59</v>
      </c>
      <c r="N1593" s="25">
        <f t="shared" si="246"/>
        <v>13.75</v>
      </c>
      <c r="O1593" s="26">
        <v>7500</v>
      </c>
      <c r="P1593" s="26">
        <f t="shared" si="247"/>
        <v>103125</v>
      </c>
      <c r="Q1593" s="23">
        <v>1</v>
      </c>
      <c r="R1593" s="23" t="s">
        <v>4969</v>
      </c>
      <c r="S1593" s="27" t="s">
        <v>4970</v>
      </c>
      <c r="T1593" s="23" t="s">
        <v>4971</v>
      </c>
      <c r="U1593" s="23" t="s">
        <v>4972</v>
      </c>
      <c r="V1593" s="24" t="s">
        <v>4975</v>
      </c>
      <c r="W1593" s="23" t="s">
        <v>53</v>
      </c>
      <c r="X1593" s="23" t="s">
        <v>49</v>
      </c>
      <c r="Y1593" s="23" t="s">
        <v>50</v>
      </c>
      <c r="Z1593" s="23">
        <v>55</v>
      </c>
      <c r="AA1593" s="28">
        <v>100</v>
      </c>
      <c r="AB1593" s="26">
        <v>2750</v>
      </c>
      <c r="AC1593" s="26">
        <f t="shared" si="249"/>
        <v>151250</v>
      </c>
      <c r="AD1593" s="28">
        <v>17</v>
      </c>
      <c r="AE1593" s="28">
        <v>24</v>
      </c>
      <c r="AF1593" s="26">
        <f t="shared" si="250"/>
        <v>114950</v>
      </c>
      <c r="AG1593" s="26">
        <f t="shared" si="251"/>
        <v>218075</v>
      </c>
      <c r="AH1593" s="26">
        <f t="shared" si="252"/>
        <v>218075</v>
      </c>
      <c r="AI1593" s="26">
        <v>10000000</v>
      </c>
      <c r="AJ1593" s="26">
        <f t="shared" si="248"/>
        <v>0</v>
      </c>
      <c r="AK1593" s="26">
        <v>0.02</v>
      </c>
      <c r="AL1593" s="26">
        <f t="shared" si="253"/>
        <v>0</v>
      </c>
      <c r="AM1593" s="3" t="s">
        <v>264</v>
      </c>
    </row>
    <row r="1594" spans="1:39" x14ac:dyDescent="0.25">
      <c r="A1594" s="23"/>
      <c r="B1594" s="24"/>
      <c r="C1594" s="23"/>
      <c r="D1594" s="23"/>
      <c r="E1594" s="23"/>
      <c r="F1594" s="23"/>
      <c r="G1594" s="24"/>
      <c r="H1594" s="23"/>
      <c r="I1594" s="23"/>
      <c r="J1594" s="23">
        <v>0</v>
      </c>
      <c r="K1594" s="23">
        <v>0</v>
      </c>
      <c r="L1594" s="23">
        <v>6.88</v>
      </c>
      <c r="M1594" s="23" t="s">
        <v>59</v>
      </c>
      <c r="N1594" s="25">
        <f t="shared" si="246"/>
        <v>6.88</v>
      </c>
      <c r="O1594" s="26">
        <v>7500</v>
      </c>
      <c r="P1594" s="26">
        <f t="shared" si="247"/>
        <v>51600</v>
      </c>
      <c r="Q1594" s="23">
        <v>1</v>
      </c>
      <c r="R1594" s="23" t="s">
        <v>4969</v>
      </c>
      <c r="S1594" s="27" t="s">
        <v>4970</v>
      </c>
      <c r="T1594" s="23" t="s">
        <v>4971</v>
      </c>
      <c r="U1594" s="23" t="s">
        <v>4972</v>
      </c>
      <c r="V1594" s="24" t="s">
        <v>4976</v>
      </c>
      <c r="W1594" s="23" t="s">
        <v>48</v>
      </c>
      <c r="X1594" s="23" t="s">
        <v>49</v>
      </c>
      <c r="Y1594" s="23" t="s">
        <v>50</v>
      </c>
      <c r="Z1594" s="23">
        <v>27.5</v>
      </c>
      <c r="AA1594" s="28">
        <v>100</v>
      </c>
      <c r="AB1594" s="26">
        <v>8300</v>
      </c>
      <c r="AC1594" s="26">
        <f t="shared" si="249"/>
        <v>228250</v>
      </c>
      <c r="AD1594" s="28">
        <v>17</v>
      </c>
      <c r="AE1594" s="28">
        <v>24</v>
      </c>
      <c r="AF1594" s="26">
        <f t="shared" si="250"/>
        <v>173470</v>
      </c>
      <c r="AG1594" s="26">
        <f t="shared" si="251"/>
        <v>225070</v>
      </c>
      <c r="AH1594" s="26">
        <f t="shared" si="252"/>
        <v>225070</v>
      </c>
      <c r="AI1594" s="26">
        <v>10000000</v>
      </c>
      <c r="AJ1594" s="26">
        <f t="shared" si="248"/>
        <v>0</v>
      </c>
      <c r="AK1594" s="26">
        <v>0.02</v>
      </c>
      <c r="AL1594" s="26">
        <f t="shared" si="253"/>
        <v>0</v>
      </c>
      <c r="AM1594" s="3" t="s">
        <v>83</v>
      </c>
    </row>
    <row r="1595" spans="1:39" x14ac:dyDescent="0.25">
      <c r="A1595" s="23"/>
      <c r="B1595" s="24"/>
      <c r="C1595" s="23"/>
      <c r="D1595" s="23"/>
      <c r="E1595" s="23"/>
      <c r="F1595" s="23"/>
      <c r="G1595" s="24"/>
      <c r="H1595" s="23"/>
      <c r="I1595" s="23"/>
      <c r="J1595" s="23">
        <v>0</v>
      </c>
      <c r="K1595" s="23">
        <v>0</v>
      </c>
      <c r="L1595" s="23">
        <v>3.44</v>
      </c>
      <c r="M1595" s="23" t="s">
        <v>59</v>
      </c>
      <c r="N1595" s="25">
        <f t="shared" si="246"/>
        <v>3.44</v>
      </c>
      <c r="O1595" s="26">
        <v>7500</v>
      </c>
      <c r="P1595" s="26">
        <f t="shared" si="247"/>
        <v>25800</v>
      </c>
      <c r="Q1595" s="23">
        <v>1</v>
      </c>
      <c r="R1595" s="23" t="s">
        <v>4969</v>
      </c>
      <c r="S1595" s="27" t="s">
        <v>4970</v>
      </c>
      <c r="T1595" s="23" t="s">
        <v>4971</v>
      </c>
      <c r="U1595" s="23" t="s">
        <v>4972</v>
      </c>
      <c r="V1595" s="24" t="s">
        <v>4977</v>
      </c>
      <c r="W1595" s="23" t="s">
        <v>48</v>
      </c>
      <c r="X1595" s="23" t="s">
        <v>49</v>
      </c>
      <c r="Y1595" s="23" t="s">
        <v>50</v>
      </c>
      <c r="Z1595" s="23">
        <v>13.75</v>
      </c>
      <c r="AA1595" s="28">
        <v>100</v>
      </c>
      <c r="AB1595" s="26">
        <v>8300</v>
      </c>
      <c r="AC1595" s="26">
        <f t="shared" si="249"/>
        <v>114125</v>
      </c>
      <c r="AD1595" s="28">
        <v>17</v>
      </c>
      <c r="AE1595" s="28">
        <v>24</v>
      </c>
      <c r="AF1595" s="26">
        <f t="shared" si="250"/>
        <v>86735</v>
      </c>
      <c r="AG1595" s="26">
        <f t="shared" si="251"/>
        <v>112535</v>
      </c>
      <c r="AH1595" s="26">
        <f t="shared" si="252"/>
        <v>112535</v>
      </c>
      <c r="AI1595" s="26">
        <v>10000000</v>
      </c>
      <c r="AJ1595" s="26">
        <f t="shared" si="248"/>
        <v>0</v>
      </c>
      <c r="AK1595" s="26">
        <v>0.02</v>
      </c>
      <c r="AL1595" s="26">
        <f t="shared" si="253"/>
        <v>0</v>
      </c>
      <c r="AM1595" s="3" t="s">
        <v>159</v>
      </c>
    </row>
    <row r="1596" spans="1:39" x14ac:dyDescent="0.25">
      <c r="A1596" s="23"/>
      <c r="B1596" s="24"/>
      <c r="C1596" s="23"/>
      <c r="D1596" s="23"/>
      <c r="E1596" s="23"/>
      <c r="F1596" s="23"/>
      <c r="G1596" s="24"/>
      <c r="H1596" s="23"/>
      <c r="I1596" s="23"/>
      <c r="J1596" s="23">
        <v>0</v>
      </c>
      <c r="K1596" s="23">
        <v>0</v>
      </c>
      <c r="L1596" s="23">
        <v>2.5</v>
      </c>
      <c r="M1596" s="23" t="s">
        <v>59</v>
      </c>
      <c r="N1596" s="25">
        <f t="shared" si="246"/>
        <v>2.5</v>
      </c>
      <c r="O1596" s="26">
        <v>7500</v>
      </c>
      <c r="P1596" s="26">
        <f t="shared" si="247"/>
        <v>18750</v>
      </c>
      <c r="Q1596" s="23">
        <v>1</v>
      </c>
      <c r="R1596" s="23" t="s">
        <v>4969</v>
      </c>
      <c r="S1596" s="27" t="s">
        <v>4970</v>
      </c>
      <c r="T1596" s="23" t="s">
        <v>4971</v>
      </c>
      <c r="U1596" s="23" t="s">
        <v>4972</v>
      </c>
      <c r="V1596" s="24" t="s">
        <v>4978</v>
      </c>
      <c r="W1596" s="23" t="s">
        <v>53</v>
      </c>
      <c r="X1596" s="23" t="s">
        <v>49</v>
      </c>
      <c r="Y1596" s="23" t="s">
        <v>50</v>
      </c>
      <c r="Z1596" s="23">
        <v>10</v>
      </c>
      <c r="AA1596" s="28">
        <v>100</v>
      </c>
      <c r="AB1596" s="26">
        <v>2750</v>
      </c>
      <c r="AC1596" s="26">
        <f t="shared" si="249"/>
        <v>27500</v>
      </c>
      <c r="AD1596" s="28">
        <v>17</v>
      </c>
      <c r="AE1596" s="28">
        <v>24</v>
      </c>
      <c r="AF1596" s="26">
        <f t="shared" si="250"/>
        <v>20900</v>
      </c>
      <c r="AG1596" s="26">
        <f t="shared" si="251"/>
        <v>39650</v>
      </c>
      <c r="AH1596" s="26">
        <f t="shared" si="252"/>
        <v>39650</v>
      </c>
      <c r="AI1596" s="26">
        <v>10000000</v>
      </c>
      <c r="AJ1596" s="26">
        <f t="shared" si="248"/>
        <v>0</v>
      </c>
      <c r="AK1596" s="26">
        <v>0.02</v>
      </c>
      <c r="AL1596" s="26">
        <f t="shared" si="253"/>
        <v>0</v>
      </c>
      <c r="AM1596" s="3" t="s">
        <v>4979</v>
      </c>
    </row>
    <row r="1597" spans="1:39" x14ac:dyDescent="0.25">
      <c r="A1597" s="23"/>
      <c r="B1597" s="24"/>
      <c r="C1597" s="23"/>
      <c r="D1597" s="23"/>
      <c r="E1597" s="23"/>
      <c r="F1597" s="23"/>
      <c r="G1597" s="24"/>
      <c r="H1597" s="23"/>
      <c r="I1597" s="23"/>
      <c r="J1597" s="23">
        <v>0</v>
      </c>
      <c r="K1597" s="23">
        <v>0</v>
      </c>
      <c r="L1597" s="23">
        <v>4.3099999999999996</v>
      </c>
      <c r="M1597" s="23" t="s">
        <v>59</v>
      </c>
      <c r="N1597" s="25">
        <f t="shared" si="246"/>
        <v>4.3099999999999996</v>
      </c>
      <c r="O1597" s="26">
        <v>7500</v>
      </c>
      <c r="P1597" s="26">
        <f t="shared" si="247"/>
        <v>32324.999999999996</v>
      </c>
      <c r="Q1597" s="23">
        <v>1</v>
      </c>
      <c r="R1597" s="23" t="s">
        <v>4969</v>
      </c>
      <c r="S1597" s="27" t="s">
        <v>4970</v>
      </c>
      <c r="T1597" s="23" t="s">
        <v>4971</v>
      </c>
      <c r="U1597" s="23" t="s">
        <v>4972</v>
      </c>
      <c r="V1597" s="24" t="s">
        <v>4980</v>
      </c>
      <c r="W1597" s="23" t="s">
        <v>48</v>
      </c>
      <c r="X1597" s="23" t="s">
        <v>49</v>
      </c>
      <c r="Y1597" s="23" t="s">
        <v>50</v>
      </c>
      <c r="Z1597" s="23">
        <v>17.25</v>
      </c>
      <c r="AA1597" s="28">
        <v>100</v>
      </c>
      <c r="AB1597" s="26">
        <v>8300</v>
      </c>
      <c r="AC1597" s="26">
        <f t="shared" si="249"/>
        <v>143175</v>
      </c>
      <c r="AD1597" s="28">
        <v>12</v>
      </c>
      <c r="AE1597" s="28">
        <v>14</v>
      </c>
      <c r="AF1597" s="26">
        <f t="shared" si="250"/>
        <v>123130.5</v>
      </c>
      <c r="AG1597" s="26">
        <f t="shared" si="251"/>
        <v>155455.5</v>
      </c>
      <c r="AH1597" s="26">
        <f t="shared" si="252"/>
        <v>155455.5</v>
      </c>
      <c r="AI1597" s="26">
        <v>10000000</v>
      </c>
      <c r="AJ1597" s="26">
        <f t="shared" si="248"/>
        <v>0</v>
      </c>
      <c r="AK1597" s="26">
        <v>0.02</v>
      </c>
      <c r="AL1597" s="26">
        <f t="shared" si="253"/>
        <v>0</v>
      </c>
      <c r="AM1597" s="3" t="s">
        <v>159</v>
      </c>
    </row>
    <row r="1598" spans="1:39" x14ac:dyDescent="0.25">
      <c r="A1598" s="23"/>
      <c r="B1598" s="24"/>
      <c r="C1598" s="23"/>
      <c r="D1598" s="23"/>
      <c r="E1598" s="23"/>
      <c r="F1598" s="23"/>
      <c r="G1598" s="24"/>
      <c r="H1598" s="23"/>
      <c r="I1598" s="23"/>
      <c r="J1598" s="23">
        <v>0</v>
      </c>
      <c r="K1598" s="23">
        <v>1</v>
      </c>
      <c r="L1598" s="23">
        <v>5.5</v>
      </c>
      <c r="M1598" s="23" t="s">
        <v>91</v>
      </c>
      <c r="N1598" s="25">
        <f t="shared" si="246"/>
        <v>105.5</v>
      </c>
      <c r="O1598" s="26">
        <v>7500</v>
      </c>
      <c r="P1598" s="26">
        <f t="shared" si="247"/>
        <v>791250</v>
      </c>
      <c r="Q1598" s="23"/>
      <c r="R1598" s="23"/>
      <c r="S1598" s="27"/>
      <c r="T1598" s="23"/>
      <c r="U1598" s="23"/>
      <c r="V1598" s="24"/>
      <c r="W1598" s="23"/>
      <c r="X1598" s="23"/>
      <c r="Y1598" s="23"/>
      <c r="Z1598" s="23"/>
      <c r="AA1598" s="28"/>
      <c r="AB1598" s="26"/>
      <c r="AC1598" s="26"/>
      <c r="AD1598" s="28"/>
      <c r="AE1598" s="28"/>
      <c r="AF1598" s="26"/>
      <c r="AG1598" s="26">
        <f>AF1598+P1598</f>
        <v>791250</v>
      </c>
      <c r="AH1598" s="26">
        <f>AG1598</f>
        <v>791250</v>
      </c>
      <c r="AI1598" s="26">
        <v>0</v>
      </c>
      <c r="AJ1598" s="26">
        <f t="shared" si="248"/>
        <v>791250</v>
      </c>
      <c r="AK1598" s="26">
        <v>0.3</v>
      </c>
      <c r="AL1598" s="26">
        <f>AJ1598*(AK1598/100)</f>
        <v>2373.75</v>
      </c>
    </row>
    <row r="1599" spans="1:39" x14ac:dyDescent="0.25">
      <c r="A1599" s="23"/>
      <c r="B1599" s="24"/>
      <c r="C1599" s="23"/>
      <c r="D1599" s="23"/>
      <c r="E1599" s="23">
        <v>638</v>
      </c>
      <c r="F1599" s="23" t="s">
        <v>4981</v>
      </c>
      <c r="G1599" s="24" t="s">
        <v>4982</v>
      </c>
      <c r="H1599" s="23" t="s">
        <v>43</v>
      </c>
      <c r="I1599" s="23" t="s">
        <v>4983</v>
      </c>
      <c r="J1599" s="23"/>
      <c r="K1599" s="23"/>
      <c r="L1599" s="23"/>
      <c r="M1599" s="23"/>
      <c r="N1599" s="25"/>
      <c r="O1599" s="26"/>
      <c r="P1599" s="26"/>
      <c r="Q1599" s="23"/>
      <c r="R1599" s="23"/>
      <c r="S1599" s="27"/>
      <c r="T1599" s="23"/>
      <c r="U1599" s="23"/>
      <c r="V1599" s="24"/>
      <c r="W1599" s="23"/>
      <c r="X1599" s="23"/>
      <c r="Y1599" s="23"/>
      <c r="Z1599" s="23"/>
      <c r="AA1599" s="28"/>
      <c r="AB1599" s="26"/>
      <c r="AC1599" s="26"/>
      <c r="AD1599" s="28"/>
      <c r="AE1599" s="28"/>
      <c r="AF1599" s="26"/>
      <c r="AG1599" s="26"/>
      <c r="AH1599" s="26"/>
      <c r="AI1599" s="26"/>
      <c r="AJ1599" s="26"/>
      <c r="AK1599" s="26"/>
      <c r="AL1599" s="26"/>
    </row>
    <row r="1600" spans="1:39" x14ac:dyDescent="0.25">
      <c r="A1600" s="23"/>
      <c r="B1600" s="24"/>
      <c r="C1600" s="23"/>
      <c r="D1600" s="23"/>
      <c r="E1600" s="23">
        <v>639</v>
      </c>
      <c r="F1600" s="23" t="s">
        <v>4984</v>
      </c>
      <c r="G1600" s="24" t="s">
        <v>4985</v>
      </c>
      <c r="H1600" s="23" t="s">
        <v>43</v>
      </c>
      <c r="I1600" s="23" t="s">
        <v>4986</v>
      </c>
      <c r="J1600" s="23">
        <v>5</v>
      </c>
      <c r="K1600" s="23">
        <v>2</v>
      </c>
      <c r="L1600" s="23">
        <v>22</v>
      </c>
      <c r="M1600" s="23" t="s">
        <v>75</v>
      </c>
      <c r="N1600" s="25">
        <f>((J1600*400)+(K1600*100))+L1600</f>
        <v>2222</v>
      </c>
      <c r="O1600" s="26">
        <v>3950</v>
      </c>
      <c r="P1600" s="26">
        <f>N1600*O1600</f>
        <v>8776900</v>
      </c>
      <c r="Q1600" s="23"/>
      <c r="R1600" s="23"/>
      <c r="S1600" s="27"/>
      <c r="T1600" s="23"/>
      <c r="U1600" s="23"/>
      <c r="V1600" s="24"/>
      <c r="W1600" s="23"/>
      <c r="X1600" s="23"/>
      <c r="Y1600" s="23"/>
      <c r="Z1600" s="23"/>
      <c r="AA1600" s="28"/>
      <c r="AB1600" s="26"/>
      <c r="AC1600" s="26"/>
      <c r="AD1600" s="28"/>
      <c r="AE1600" s="28"/>
      <c r="AF1600" s="26"/>
      <c r="AG1600" s="26">
        <f>AF1600+P1600</f>
        <v>8776900</v>
      </c>
      <c r="AH1600" s="26">
        <f>AG1600</f>
        <v>8776900</v>
      </c>
      <c r="AI1600" s="26">
        <v>50000000</v>
      </c>
      <c r="AJ1600" s="26">
        <f>IF((AI1600-AH1600) &gt; 1,0,IF((AI1600-AH1600)&lt;0,AH1600-AI1600,AI1600-AH1600))</f>
        <v>0</v>
      </c>
      <c r="AK1600" s="26">
        <v>0.01</v>
      </c>
      <c r="AL1600" s="26">
        <f>AJ1600*(AK1600/100)</f>
        <v>0</v>
      </c>
    </row>
    <row r="1601" spans="1:39" x14ac:dyDescent="0.25">
      <c r="A1601" s="23"/>
      <c r="B1601" s="24"/>
      <c r="C1601" s="23"/>
      <c r="D1601" s="23"/>
      <c r="E1601" s="23">
        <v>640</v>
      </c>
      <c r="F1601" s="23" t="s">
        <v>4987</v>
      </c>
      <c r="G1601" s="24" t="s">
        <v>4988</v>
      </c>
      <c r="H1601" s="23" t="s">
        <v>43</v>
      </c>
      <c r="I1601" s="23" t="s">
        <v>4989</v>
      </c>
      <c r="J1601" s="23"/>
      <c r="K1601" s="23"/>
      <c r="L1601" s="23"/>
      <c r="M1601" s="23"/>
      <c r="N1601" s="25"/>
      <c r="O1601" s="26"/>
      <c r="P1601" s="26"/>
      <c r="Q1601" s="23"/>
      <c r="R1601" s="23"/>
      <c r="S1601" s="27"/>
      <c r="T1601" s="23"/>
      <c r="U1601" s="23"/>
      <c r="V1601" s="24"/>
      <c r="W1601" s="23"/>
      <c r="X1601" s="23"/>
      <c r="Y1601" s="23"/>
      <c r="Z1601" s="23"/>
      <c r="AA1601" s="28"/>
      <c r="AB1601" s="26"/>
      <c r="AC1601" s="26"/>
      <c r="AD1601" s="28"/>
      <c r="AE1601" s="28"/>
      <c r="AF1601" s="26"/>
      <c r="AG1601" s="26"/>
      <c r="AH1601" s="26"/>
      <c r="AI1601" s="26"/>
      <c r="AJ1601" s="26"/>
      <c r="AK1601" s="26"/>
      <c r="AL1601" s="26"/>
    </row>
    <row r="1602" spans="1:39" x14ac:dyDescent="0.25">
      <c r="A1602" s="23"/>
      <c r="B1602" s="24"/>
      <c r="C1602" s="23"/>
      <c r="D1602" s="23"/>
      <c r="E1602" s="23">
        <v>641</v>
      </c>
      <c r="F1602" s="23" t="s">
        <v>4990</v>
      </c>
      <c r="G1602" s="24" t="s">
        <v>4991</v>
      </c>
      <c r="H1602" s="23" t="s">
        <v>43</v>
      </c>
      <c r="I1602" s="23" t="s">
        <v>4992</v>
      </c>
      <c r="J1602" s="23"/>
      <c r="K1602" s="23"/>
      <c r="L1602" s="23"/>
      <c r="M1602" s="23"/>
      <c r="N1602" s="25"/>
      <c r="O1602" s="26"/>
      <c r="P1602" s="26"/>
      <c r="Q1602" s="23"/>
      <c r="R1602" s="23"/>
      <c r="S1602" s="27"/>
      <c r="T1602" s="23"/>
      <c r="U1602" s="23"/>
      <c r="V1602" s="24"/>
      <c r="W1602" s="23"/>
      <c r="X1602" s="23"/>
      <c r="Y1602" s="23"/>
      <c r="Z1602" s="23"/>
      <c r="AA1602" s="28"/>
      <c r="AB1602" s="26"/>
      <c r="AC1602" s="26"/>
      <c r="AD1602" s="28"/>
      <c r="AE1602" s="28"/>
      <c r="AF1602" s="26"/>
      <c r="AG1602" s="26"/>
      <c r="AH1602" s="26"/>
      <c r="AI1602" s="26"/>
      <c r="AJ1602" s="26"/>
      <c r="AK1602" s="26"/>
      <c r="AL1602" s="26"/>
    </row>
    <row r="1603" spans="1:39" x14ac:dyDescent="0.25">
      <c r="A1603" s="23"/>
      <c r="B1603" s="24"/>
      <c r="C1603" s="23"/>
      <c r="D1603" s="23"/>
      <c r="E1603" s="23"/>
      <c r="F1603" s="23"/>
      <c r="G1603" s="24"/>
      <c r="H1603" s="23"/>
      <c r="I1603" s="23"/>
      <c r="J1603" s="23"/>
      <c r="K1603" s="23"/>
      <c r="L1603" s="23"/>
      <c r="M1603" s="23"/>
      <c r="N1603" s="25"/>
      <c r="O1603" s="26"/>
      <c r="P1603" s="26"/>
      <c r="Q1603" s="23"/>
      <c r="R1603" s="23"/>
      <c r="S1603" s="27"/>
      <c r="T1603" s="23"/>
      <c r="U1603" s="23"/>
      <c r="V1603" s="24"/>
      <c r="W1603" s="23"/>
      <c r="X1603" s="23"/>
      <c r="Y1603" s="23"/>
      <c r="Z1603" s="23"/>
      <c r="AA1603" s="28"/>
      <c r="AB1603" s="26"/>
      <c r="AC1603" s="26"/>
      <c r="AD1603" s="28"/>
      <c r="AE1603" s="28"/>
      <c r="AF1603" s="26"/>
      <c r="AG1603" s="26" t="s">
        <v>60</v>
      </c>
      <c r="AH1603" s="26">
        <f>SUM(AH1583:AH1602)</f>
        <v>23222670.5</v>
      </c>
      <c r="AI1603" s="26"/>
      <c r="AJ1603" s="26">
        <f>SUM(AJ1583:AJ1602)</f>
        <v>791250</v>
      </c>
      <c r="AK1603" s="26"/>
      <c r="AL1603" s="26">
        <f>SUM(AL1583:AL1602)</f>
        <v>2373.75</v>
      </c>
    </row>
    <row r="1604" spans="1:39" x14ac:dyDescent="0.25">
      <c r="A1604" s="23" t="s">
        <v>4993</v>
      </c>
      <c r="B1604" s="24" t="s">
        <v>4994</v>
      </c>
      <c r="C1604" s="23" t="s">
        <v>4995</v>
      </c>
      <c r="D1604" s="23" t="s">
        <v>4996</v>
      </c>
      <c r="E1604" s="23">
        <v>642</v>
      </c>
      <c r="F1604" s="23" t="s">
        <v>4997</v>
      </c>
      <c r="G1604" s="24" t="s">
        <v>4998</v>
      </c>
      <c r="H1604" s="23" t="s">
        <v>43</v>
      </c>
      <c r="I1604" s="23" t="s">
        <v>4999</v>
      </c>
      <c r="J1604" s="23">
        <v>0</v>
      </c>
      <c r="K1604" s="23">
        <v>0</v>
      </c>
      <c r="L1604" s="23">
        <v>50</v>
      </c>
      <c r="M1604" s="23" t="s">
        <v>59</v>
      </c>
      <c r="N1604" s="25">
        <f>((J1604*400)+(K1604*100))+L1604</f>
        <v>50</v>
      </c>
      <c r="O1604" s="26">
        <v>10000</v>
      </c>
      <c r="P1604" s="26">
        <f>N1604*O1604</f>
        <v>500000</v>
      </c>
      <c r="Q1604" s="23">
        <v>1</v>
      </c>
      <c r="R1604" s="23" t="s">
        <v>5000</v>
      </c>
      <c r="S1604" s="27" t="s">
        <v>5001</v>
      </c>
      <c r="T1604" s="23" t="s">
        <v>5002</v>
      </c>
      <c r="U1604" s="23" t="s">
        <v>5003</v>
      </c>
      <c r="V1604" s="24" t="s">
        <v>5004</v>
      </c>
      <c r="W1604" s="23" t="s">
        <v>48</v>
      </c>
      <c r="X1604" s="23" t="s">
        <v>49</v>
      </c>
      <c r="Y1604" s="23" t="s">
        <v>50</v>
      </c>
      <c r="Z1604" s="23">
        <v>104</v>
      </c>
      <c r="AA1604" s="28">
        <v>100</v>
      </c>
      <c r="AB1604" s="26">
        <v>8300</v>
      </c>
      <c r="AC1604" s="26">
        <f>Z1604*AB1604</f>
        <v>863200</v>
      </c>
      <c r="AD1604" s="28">
        <v>28</v>
      </c>
      <c r="AE1604" s="28">
        <v>46</v>
      </c>
      <c r="AF1604" s="26">
        <f>(AC1604*(100-AE1604))/100</f>
        <v>466128</v>
      </c>
      <c r="AG1604" s="26">
        <f>P1604+AF1604</f>
        <v>966128</v>
      </c>
      <c r="AH1604" s="26">
        <f>(AG1604*AA1604)/100</f>
        <v>966128</v>
      </c>
      <c r="AI1604" s="26">
        <v>10000000</v>
      </c>
      <c r="AJ1604" s="26">
        <f>IF((AI1604-AH1604) &gt; 1,0,IF((AI1604-AH1604)&lt;0,AH1604-AI1604,AI1604-AH1604))</f>
        <v>0</v>
      </c>
      <c r="AK1604" s="26">
        <v>0.02</v>
      </c>
      <c r="AL1604" s="26">
        <f>ROUND(AJ1604*(AK1604/100),2)</f>
        <v>0</v>
      </c>
      <c r="AM1604" s="3" t="s">
        <v>51</v>
      </c>
    </row>
    <row r="1605" spans="1:39" x14ac:dyDescent="0.25">
      <c r="A1605" s="23"/>
      <c r="B1605" s="24"/>
      <c r="C1605" s="23"/>
      <c r="D1605" s="23"/>
      <c r="E1605" s="23"/>
      <c r="F1605" s="23"/>
      <c r="G1605" s="24"/>
      <c r="H1605" s="23"/>
      <c r="I1605" s="23"/>
      <c r="J1605" s="23"/>
      <c r="K1605" s="23"/>
      <c r="L1605" s="23"/>
      <c r="M1605" s="23"/>
      <c r="N1605" s="25"/>
      <c r="O1605" s="26"/>
      <c r="P1605" s="26"/>
      <c r="Q1605" s="23"/>
      <c r="R1605" s="23"/>
      <c r="S1605" s="27"/>
      <c r="T1605" s="23"/>
      <c r="U1605" s="23"/>
      <c r="V1605" s="24"/>
      <c r="W1605" s="23"/>
      <c r="X1605" s="23"/>
      <c r="Y1605" s="23"/>
      <c r="Z1605" s="23"/>
      <c r="AA1605" s="28"/>
      <c r="AB1605" s="26"/>
      <c r="AC1605" s="26"/>
      <c r="AD1605" s="28"/>
      <c r="AE1605" s="28"/>
      <c r="AF1605" s="26"/>
      <c r="AG1605" s="26" t="s">
        <v>60</v>
      </c>
      <c r="AH1605" s="26">
        <f>AH1604</f>
        <v>966128</v>
      </c>
      <c r="AI1605" s="26"/>
      <c r="AJ1605" s="26">
        <f>AJ1604</f>
        <v>0</v>
      </c>
      <c r="AK1605" s="26"/>
      <c r="AL1605" s="26">
        <f>AL1604</f>
        <v>0</v>
      </c>
    </row>
    <row r="1606" spans="1:39" x14ac:dyDescent="0.25">
      <c r="A1606" s="23" t="s">
        <v>5005</v>
      </c>
      <c r="B1606" s="24" t="s">
        <v>5006</v>
      </c>
      <c r="C1606" s="23" t="s">
        <v>5007</v>
      </c>
      <c r="D1606" s="23" t="s">
        <v>5008</v>
      </c>
      <c r="E1606" s="23">
        <v>643</v>
      </c>
      <c r="F1606" s="23" t="s">
        <v>5009</v>
      </c>
      <c r="G1606" s="24" t="s">
        <v>5010</v>
      </c>
      <c r="H1606" s="23" t="s">
        <v>43</v>
      </c>
      <c r="I1606" s="23" t="s">
        <v>5011</v>
      </c>
      <c r="J1606" s="23">
        <v>0</v>
      </c>
      <c r="K1606" s="23">
        <v>0</v>
      </c>
      <c r="L1606" s="23">
        <v>50</v>
      </c>
      <c r="M1606" s="23" t="s">
        <v>59</v>
      </c>
      <c r="N1606" s="25">
        <f>((J1606*400)+(K1606*100))+L1606</f>
        <v>50</v>
      </c>
      <c r="O1606" s="26">
        <v>5000</v>
      </c>
      <c r="P1606" s="26">
        <f>N1606*O1606</f>
        <v>250000</v>
      </c>
      <c r="Q1606" s="23">
        <v>1</v>
      </c>
      <c r="R1606" s="23" t="s">
        <v>5012</v>
      </c>
      <c r="S1606" s="27" t="s">
        <v>5013</v>
      </c>
      <c r="T1606" s="23" t="s">
        <v>5014</v>
      </c>
      <c r="U1606" s="23" t="s">
        <v>5015</v>
      </c>
      <c r="V1606" s="24" t="s">
        <v>5016</v>
      </c>
      <c r="W1606" s="23" t="s">
        <v>142</v>
      </c>
      <c r="X1606" s="23" t="s">
        <v>143</v>
      </c>
      <c r="Y1606" s="23" t="s">
        <v>50</v>
      </c>
      <c r="Z1606" s="23">
        <v>128</v>
      </c>
      <c r="AA1606" s="28">
        <v>100</v>
      </c>
      <c r="AB1606" s="26">
        <v>7950</v>
      </c>
      <c r="AC1606" s="26">
        <f>Z1606*AB1606</f>
        <v>1017600</v>
      </c>
      <c r="AD1606" s="28">
        <v>26</v>
      </c>
      <c r="AE1606" s="28">
        <v>85</v>
      </c>
      <c r="AF1606" s="26">
        <f>(AC1606*(100-AE1606))/100</f>
        <v>152640</v>
      </c>
      <c r="AG1606" s="26">
        <f>P1606+AF1606</f>
        <v>402640</v>
      </c>
      <c r="AH1606" s="26">
        <f>(AG1606*AA1606)/100</f>
        <v>402640</v>
      </c>
      <c r="AI1606" s="26">
        <v>10000000</v>
      </c>
      <c r="AJ1606" s="26">
        <f>IF((AI1606-AH1606) &gt; 1,0,IF((AI1606-AH1606)&lt;0,AH1606-AI1606,AI1606-AH1606))</f>
        <v>0</v>
      </c>
      <c r="AK1606" s="26">
        <v>0.02</v>
      </c>
      <c r="AL1606" s="26">
        <f>ROUND(AJ1606*(AK1606/100),2)</f>
        <v>0</v>
      </c>
      <c r="AM1606" s="3" t="s">
        <v>110</v>
      </c>
    </row>
    <row r="1607" spans="1:39" x14ac:dyDescent="0.25">
      <c r="A1607" s="23"/>
      <c r="B1607" s="24"/>
      <c r="C1607" s="23"/>
      <c r="D1607" s="23"/>
      <c r="E1607" s="23"/>
      <c r="F1607" s="23"/>
      <c r="G1607" s="24"/>
      <c r="H1607" s="23"/>
      <c r="I1607" s="23"/>
      <c r="J1607" s="23"/>
      <c r="K1607" s="23"/>
      <c r="L1607" s="23"/>
      <c r="M1607" s="23"/>
      <c r="N1607" s="25"/>
      <c r="O1607" s="26"/>
      <c r="P1607" s="26"/>
      <c r="Q1607" s="23"/>
      <c r="R1607" s="23"/>
      <c r="S1607" s="27"/>
      <c r="T1607" s="23"/>
      <c r="U1607" s="23"/>
      <c r="V1607" s="24"/>
      <c r="W1607" s="23"/>
      <c r="X1607" s="23"/>
      <c r="Y1607" s="23"/>
      <c r="Z1607" s="23"/>
      <c r="AA1607" s="28"/>
      <c r="AB1607" s="26"/>
      <c r="AC1607" s="26"/>
      <c r="AD1607" s="28"/>
      <c r="AE1607" s="28"/>
      <c r="AF1607" s="26"/>
      <c r="AG1607" s="26" t="s">
        <v>60</v>
      </c>
      <c r="AH1607" s="26">
        <f>AH1606</f>
        <v>402640</v>
      </c>
      <c r="AI1607" s="26"/>
      <c r="AJ1607" s="26">
        <f>AJ1606</f>
        <v>0</v>
      </c>
      <c r="AK1607" s="26"/>
      <c r="AL1607" s="26">
        <f>AL1606</f>
        <v>0</v>
      </c>
    </row>
    <row r="1608" spans="1:39" x14ac:dyDescent="0.25">
      <c r="A1608" s="23" t="s">
        <v>5017</v>
      </c>
      <c r="B1608" s="24" t="s">
        <v>5018</v>
      </c>
      <c r="C1608" s="23" t="s">
        <v>5019</v>
      </c>
      <c r="D1608" s="23" t="s">
        <v>5020</v>
      </c>
      <c r="E1608" s="23">
        <v>644</v>
      </c>
      <c r="F1608" s="23" t="s">
        <v>5021</v>
      </c>
      <c r="G1608" s="24" t="s">
        <v>5022</v>
      </c>
      <c r="H1608" s="23" t="s">
        <v>43</v>
      </c>
      <c r="I1608" s="23" t="s">
        <v>5023</v>
      </c>
      <c r="J1608" s="23">
        <v>0</v>
      </c>
      <c r="K1608" s="23">
        <v>1</v>
      </c>
      <c r="L1608" s="23">
        <v>99.74</v>
      </c>
      <c r="M1608" s="23" t="s">
        <v>75</v>
      </c>
      <c r="N1608" s="25">
        <f>((J1608*400)+(K1608*100))+L1608</f>
        <v>199.74</v>
      </c>
      <c r="O1608" s="26">
        <v>5000</v>
      </c>
      <c r="P1608" s="26">
        <f>N1608*O1608</f>
        <v>998700</v>
      </c>
      <c r="Q1608" s="23"/>
      <c r="R1608" s="23"/>
      <c r="S1608" s="27"/>
      <c r="T1608" s="23"/>
      <c r="U1608" s="23"/>
      <c r="V1608" s="24"/>
      <c r="W1608" s="23"/>
      <c r="X1608" s="23"/>
      <c r="Y1608" s="23"/>
      <c r="Z1608" s="23"/>
      <c r="AA1608" s="28"/>
      <c r="AB1608" s="26"/>
      <c r="AC1608" s="26"/>
      <c r="AD1608" s="28"/>
      <c r="AE1608" s="28"/>
      <c r="AF1608" s="26"/>
      <c r="AG1608" s="26">
        <f>AF1608+P1608</f>
        <v>998700</v>
      </c>
      <c r="AH1608" s="26">
        <f>AG1608</f>
        <v>998700</v>
      </c>
      <c r="AI1608" s="26">
        <v>50000000</v>
      </c>
      <c r="AJ1608" s="26">
        <f>IF((AI1608-AH1608) &gt; 1,0,IF((AI1608-AH1608)&lt;0,AH1608-AI1608,AI1608-AH1608))</f>
        <v>0</v>
      </c>
      <c r="AK1608" s="26">
        <v>0.01</v>
      </c>
      <c r="AL1608" s="26">
        <f>AJ1608*(AK1608/100)</f>
        <v>0</v>
      </c>
    </row>
    <row r="1609" spans="1:39" x14ac:dyDescent="0.25">
      <c r="A1609" s="23"/>
      <c r="B1609" s="24"/>
      <c r="C1609" s="23"/>
      <c r="D1609" s="23"/>
      <c r="E1609" s="23"/>
      <c r="F1609" s="23"/>
      <c r="G1609" s="24"/>
      <c r="H1609" s="23"/>
      <c r="I1609" s="23"/>
      <c r="J1609" s="23">
        <v>0</v>
      </c>
      <c r="K1609" s="23">
        <v>1</v>
      </c>
      <c r="L1609" s="23">
        <v>21.88</v>
      </c>
      <c r="M1609" s="23" t="s">
        <v>59</v>
      </c>
      <c r="N1609" s="25">
        <f>((J1609*400)+(K1609*100))+L1609</f>
        <v>121.88</v>
      </c>
      <c r="O1609" s="26">
        <v>5000</v>
      </c>
      <c r="P1609" s="26">
        <f>N1609*O1609</f>
        <v>609400</v>
      </c>
      <c r="Q1609" s="23">
        <v>1</v>
      </c>
      <c r="R1609" s="23" t="s">
        <v>5017</v>
      </c>
      <c r="S1609" s="27" t="s">
        <v>5018</v>
      </c>
      <c r="T1609" s="23" t="s">
        <v>5019</v>
      </c>
      <c r="U1609" s="23" t="s">
        <v>5024</v>
      </c>
      <c r="V1609" s="24" t="s">
        <v>5025</v>
      </c>
      <c r="W1609" s="23" t="s">
        <v>142</v>
      </c>
      <c r="X1609" s="23" t="s">
        <v>143</v>
      </c>
      <c r="Y1609" s="23" t="s">
        <v>50</v>
      </c>
      <c r="Z1609" s="23">
        <v>487.5</v>
      </c>
      <c r="AA1609" s="28">
        <v>100</v>
      </c>
      <c r="AB1609" s="26">
        <v>7950</v>
      </c>
      <c r="AC1609" s="26">
        <f>Z1609*AB1609</f>
        <v>3875625</v>
      </c>
      <c r="AD1609" s="28">
        <v>52</v>
      </c>
      <c r="AE1609" s="28">
        <v>85</v>
      </c>
      <c r="AF1609" s="26">
        <f>(AC1609*(100-AE1609))/100</f>
        <v>581343.75</v>
      </c>
      <c r="AG1609" s="26">
        <f>P1609+AF1609</f>
        <v>1190743.75</v>
      </c>
      <c r="AH1609" s="26">
        <f>(AG1609*AA1609)/100</f>
        <v>1190743.75</v>
      </c>
      <c r="AI1609" s="26">
        <v>50000000</v>
      </c>
      <c r="AJ1609" s="26">
        <f>IF((AI1609-AH1609) &gt; 1,0,IF((AI1609-AH1609)&lt;0,AH1609-AI1609,AI1609-AH1609))</f>
        <v>0</v>
      </c>
      <c r="AK1609" s="26">
        <v>0.02</v>
      </c>
      <c r="AL1609" s="26">
        <f>ROUND(AJ1609*(AK1609/100),2)</f>
        <v>0</v>
      </c>
      <c r="AM1609" s="3" t="s">
        <v>110</v>
      </c>
    </row>
    <row r="1610" spans="1:39" x14ac:dyDescent="0.25">
      <c r="A1610" s="23"/>
      <c r="B1610" s="24"/>
      <c r="C1610" s="23"/>
      <c r="D1610" s="23"/>
      <c r="E1610" s="23"/>
      <c r="F1610" s="23"/>
      <c r="G1610" s="24"/>
      <c r="H1610" s="23"/>
      <c r="I1610" s="23"/>
      <c r="J1610" s="23">
        <v>0</v>
      </c>
      <c r="K1610" s="23">
        <v>0</v>
      </c>
      <c r="L1610" s="23">
        <v>4.38</v>
      </c>
      <c r="M1610" s="23" t="s">
        <v>59</v>
      </c>
      <c r="N1610" s="25">
        <f>((J1610*400)+(K1610*100))+L1610</f>
        <v>4.38</v>
      </c>
      <c r="O1610" s="26">
        <v>5000</v>
      </c>
      <c r="P1610" s="26">
        <f>N1610*O1610</f>
        <v>21900</v>
      </c>
      <c r="Q1610" s="23">
        <v>1</v>
      </c>
      <c r="R1610" s="23" t="s">
        <v>5017</v>
      </c>
      <c r="S1610" s="27" t="s">
        <v>5018</v>
      </c>
      <c r="T1610" s="23" t="s">
        <v>5019</v>
      </c>
      <c r="U1610" s="23" t="s">
        <v>5024</v>
      </c>
      <c r="V1610" s="24" t="s">
        <v>5026</v>
      </c>
      <c r="W1610" s="23" t="s">
        <v>53</v>
      </c>
      <c r="X1610" s="23" t="s">
        <v>49</v>
      </c>
      <c r="Y1610" s="23" t="s">
        <v>50</v>
      </c>
      <c r="Z1610" s="23">
        <v>17.5</v>
      </c>
      <c r="AA1610" s="28">
        <v>100</v>
      </c>
      <c r="AB1610" s="26">
        <v>2750</v>
      </c>
      <c r="AC1610" s="26">
        <f>Z1610*AB1610</f>
        <v>48125</v>
      </c>
      <c r="AD1610" s="28">
        <v>12</v>
      </c>
      <c r="AE1610" s="28">
        <v>14</v>
      </c>
      <c r="AF1610" s="26">
        <f>(AC1610*(100-AE1610))/100</f>
        <v>41387.5</v>
      </c>
      <c r="AG1610" s="26">
        <f>P1610+AF1610</f>
        <v>63287.5</v>
      </c>
      <c r="AH1610" s="26">
        <f>(AG1610*AA1610)/100</f>
        <v>63287.5</v>
      </c>
      <c r="AI1610" s="26">
        <v>50000000</v>
      </c>
      <c r="AJ1610" s="26">
        <f>IF((AI1610-AH1610) &gt; 1,0,IF((AI1610-AH1610)&lt;0,AH1610-AI1610,AI1610-AH1610))</f>
        <v>0</v>
      </c>
      <c r="AK1610" s="26">
        <v>0.02</v>
      </c>
      <c r="AL1610" s="26">
        <f>ROUND(AJ1610*(AK1610/100),2)</f>
        <v>0</v>
      </c>
      <c r="AM1610" s="3" t="s">
        <v>83</v>
      </c>
    </row>
    <row r="1611" spans="1:39" x14ac:dyDescent="0.25">
      <c r="A1611" s="23"/>
      <c r="B1611" s="24"/>
      <c r="C1611" s="23"/>
      <c r="D1611" s="23"/>
      <c r="E1611" s="23"/>
      <c r="F1611" s="23"/>
      <c r="G1611" s="24"/>
      <c r="H1611" s="23"/>
      <c r="I1611" s="23"/>
      <c r="J1611" s="23"/>
      <c r="K1611" s="23"/>
      <c r="L1611" s="23"/>
      <c r="M1611" s="23"/>
      <c r="N1611" s="25"/>
      <c r="O1611" s="26"/>
      <c r="P1611" s="26"/>
      <c r="Q1611" s="23"/>
      <c r="R1611" s="23"/>
      <c r="S1611" s="27"/>
      <c r="T1611" s="23"/>
      <c r="U1611" s="23"/>
      <c r="V1611" s="24"/>
      <c r="W1611" s="23"/>
      <c r="X1611" s="23"/>
      <c r="Y1611" s="23"/>
      <c r="Z1611" s="23"/>
      <c r="AA1611" s="28"/>
      <c r="AB1611" s="26"/>
      <c r="AC1611" s="26"/>
      <c r="AD1611" s="28"/>
      <c r="AE1611" s="28"/>
      <c r="AF1611" s="26"/>
      <c r="AG1611" s="26" t="s">
        <v>60</v>
      </c>
      <c r="AH1611" s="26">
        <f>SUM(AH1608:AH1610)</f>
        <v>2252731.25</v>
      </c>
      <c r="AI1611" s="26"/>
      <c r="AJ1611" s="26">
        <f>SUM(AJ1608:AJ1610)</f>
        <v>0</v>
      </c>
      <c r="AK1611" s="26"/>
      <c r="AL1611" s="26">
        <f>SUM(AL1608:AL1610)</f>
        <v>0</v>
      </c>
    </row>
    <row r="1612" spans="1:39" x14ac:dyDescent="0.25">
      <c r="A1612" s="23" t="s">
        <v>5027</v>
      </c>
      <c r="B1612" s="24" t="s">
        <v>5028</v>
      </c>
      <c r="C1612" s="23" t="s">
        <v>5029</v>
      </c>
      <c r="D1612" s="23" t="s">
        <v>4468</v>
      </c>
      <c r="E1612" s="23">
        <v>645</v>
      </c>
      <c r="F1612" s="23" t="s">
        <v>5030</v>
      </c>
      <c r="G1612" s="24" t="s">
        <v>5031</v>
      </c>
      <c r="H1612" s="23" t="s">
        <v>43</v>
      </c>
      <c r="I1612" s="23" t="s">
        <v>5032</v>
      </c>
      <c r="J1612" s="23">
        <v>2</v>
      </c>
      <c r="K1612" s="23">
        <v>0</v>
      </c>
      <c r="L1612" s="23">
        <v>83.2</v>
      </c>
      <c r="M1612" s="23" t="s">
        <v>75</v>
      </c>
      <c r="N1612" s="25">
        <f>((J1612*400)+(K1612*100))+L1612</f>
        <v>883.2</v>
      </c>
      <c r="O1612" s="26">
        <v>4400</v>
      </c>
      <c r="P1612" s="26">
        <f>N1612*O1612</f>
        <v>3886080</v>
      </c>
      <c r="Q1612" s="23"/>
      <c r="R1612" s="23"/>
      <c r="S1612" s="27"/>
      <c r="T1612" s="23"/>
      <c r="U1612" s="23"/>
      <c r="V1612" s="24"/>
      <c r="W1612" s="23"/>
      <c r="X1612" s="23"/>
      <c r="Y1612" s="23"/>
      <c r="Z1612" s="23"/>
      <c r="AA1612" s="28"/>
      <c r="AB1612" s="26"/>
      <c r="AC1612" s="26"/>
      <c r="AD1612" s="28"/>
      <c r="AE1612" s="28"/>
      <c r="AF1612" s="26"/>
      <c r="AG1612" s="26">
        <f>AF1612+P1612</f>
        <v>3886080</v>
      </c>
      <c r="AH1612" s="26">
        <f>AG1612</f>
        <v>3886080</v>
      </c>
      <c r="AI1612" s="26">
        <v>50000000</v>
      </c>
      <c r="AJ1612" s="26">
        <f>IF((AI1612-AH1612) &gt; 1,0,IF((AI1612-AH1612)&lt;0,AH1612-AI1612,AI1612-AH1612))</f>
        <v>0</v>
      </c>
      <c r="AK1612" s="26">
        <v>0.01</v>
      </c>
      <c r="AL1612" s="26">
        <f>AJ1612*(AK1612/100)</f>
        <v>0</v>
      </c>
    </row>
    <row r="1613" spans="1:39" x14ac:dyDescent="0.25">
      <c r="A1613" s="23"/>
      <c r="B1613" s="24"/>
      <c r="C1613" s="23"/>
      <c r="D1613" s="23"/>
      <c r="E1613" s="23"/>
      <c r="F1613" s="23"/>
      <c r="G1613" s="24"/>
      <c r="H1613" s="23"/>
      <c r="I1613" s="23"/>
      <c r="J1613" s="23"/>
      <c r="K1613" s="23"/>
      <c r="L1613" s="23"/>
      <c r="M1613" s="23"/>
      <c r="N1613" s="25"/>
      <c r="O1613" s="26"/>
      <c r="P1613" s="26"/>
      <c r="Q1613" s="23"/>
      <c r="R1613" s="23"/>
      <c r="S1613" s="27"/>
      <c r="T1613" s="23"/>
      <c r="U1613" s="23"/>
      <c r="V1613" s="24"/>
      <c r="W1613" s="23"/>
      <c r="X1613" s="23"/>
      <c r="Y1613" s="23"/>
      <c r="Z1613" s="23"/>
      <c r="AA1613" s="28"/>
      <c r="AB1613" s="26"/>
      <c r="AC1613" s="26"/>
      <c r="AD1613" s="28"/>
      <c r="AE1613" s="28"/>
      <c r="AF1613" s="26"/>
      <c r="AG1613" s="26" t="s">
        <v>60</v>
      </c>
      <c r="AH1613" s="26">
        <f>AH1612</f>
        <v>3886080</v>
      </c>
      <c r="AI1613" s="26"/>
      <c r="AJ1613" s="26">
        <f>AJ1612</f>
        <v>0</v>
      </c>
      <c r="AK1613" s="26"/>
      <c r="AL1613" s="26">
        <f>AL1612</f>
        <v>0</v>
      </c>
    </row>
    <row r="1614" spans="1:39" x14ac:dyDescent="0.25">
      <c r="A1614" s="23" t="s">
        <v>5033</v>
      </c>
      <c r="B1614" s="24" t="s">
        <v>5034</v>
      </c>
      <c r="C1614" s="23" t="s">
        <v>5035</v>
      </c>
      <c r="D1614" s="23" t="s">
        <v>5036</v>
      </c>
      <c r="E1614" s="23">
        <v>646</v>
      </c>
      <c r="F1614" s="23" t="s">
        <v>5037</v>
      </c>
      <c r="G1614" s="24" t="s">
        <v>5038</v>
      </c>
      <c r="H1614" s="23" t="s">
        <v>43</v>
      </c>
      <c r="I1614" s="23" t="s">
        <v>5039</v>
      </c>
      <c r="J1614" s="23">
        <v>0</v>
      </c>
      <c r="K1614" s="23">
        <v>1</v>
      </c>
      <c r="L1614" s="23">
        <v>63.5</v>
      </c>
      <c r="M1614" s="23" t="s">
        <v>75</v>
      </c>
      <c r="N1614" s="25">
        <f>((J1614*400)+(K1614*100))+L1614</f>
        <v>163.5</v>
      </c>
      <c r="O1614" s="26">
        <v>5000</v>
      </c>
      <c r="P1614" s="26">
        <f>N1614*O1614</f>
        <v>817500</v>
      </c>
      <c r="Q1614" s="23"/>
      <c r="R1614" s="23"/>
      <c r="S1614" s="27"/>
      <c r="T1614" s="23"/>
      <c r="U1614" s="23"/>
      <c r="V1614" s="24"/>
      <c r="W1614" s="23"/>
      <c r="X1614" s="23"/>
      <c r="Y1614" s="23"/>
      <c r="Z1614" s="23"/>
      <c r="AA1614" s="28"/>
      <c r="AB1614" s="26"/>
      <c r="AC1614" s="26"/>
      <c r="AD1614" s="28"/>
      <c r="AE1614" s="28"/>
      <c r="AF1614" s="26"/>
      <c r="AG1614" s="26">
        <f>AF1614+P1614</f>
        <v>817500</v>
      </c>
      <c r="AH1614" s="26">
        <f>AG1614</f>
        <v>817500</v>
      </c>
      <c r="AI1614" s="26">
        <v>50000000</v>
      </c>
      <c r="AJ1614" s="26">
        <f>IF((AI1614-AH1614) &gt; 1,0,IF((AI1614-AH1614)&lt;0,AH1614-AI1614,AI1614-AH1614))</f>
        <v>0</v>
      </c>
      <c r="AK1614" s="26">
        <v>0.01</v>
      </c>
      <c r="AL1614" s="26">
        <f>AJ1614*(AK1614/100)</f>
        <v>0</v>
      </c>
    </row>
    <row r="1615" spans="1:39" x14ac:dyDescent="0.25">
      <c r="A1615" s="23"/>
      <c r="B1615" s="24"/>
      <c r="C1615" s="23"/>
      <c r="D1615" s="23"/>
      <c r="E1615" s="23"/>
      <c r="F1615" s="23"/>
      <c r="G1615" s="24"/>
      <c r="H1615" s="23"/>
      <c r="I1615" s="23"/>
      <c r="J1615" s="23"/>
      <c r="K1615" s="23"/>
      <c r="L1615" s="23"/>
      <c r="M1615" s="23"/>
      <c r="N1615" s="25"/>
      <c r="O1615" s="26"/>
      <c r="P1615" s="26"/>
      <c r="Q1615" s="23"/>
      <c r="R1615" s="23"/>
      <c r="S1615" s="27"/>
      <c r="T1615" s="23"/>
      <c r="U1615" s="23"/>
      <c r="V1615" s="24"/>
      <c r="W1615" s="23"/>
      <c r="X1615" s="23"/>
      <c r="Y1615" s="23"/>
      <c r="Z1615" s="23"/>
      <c r="AA1615" s="28"/>
      <c r="AB1615" s="26"/>
      <c r="AC1615" s="26"/>
      <c r="AD1615" s="28"/>
      <c r="AE1615" s="28"/>
      <c r="AF1615" s="26"/>
      <c r="AG1615" s="26" t="s">
        <v>60</v>
      </c>
      <c r="AH1615" s="26">
        <f>AH1614</f>
        <v>817500</v>
      </c>
      <c r="AI1615" s="26"/>
      <c r="AJ1615" s="26">
        <f>AJ1614</f>
        <v>0</v>
      </c>
      <c r="AK1615" s="26"/>
      <c r="AL1615" s="26">
        <f>AL1614</f>
        <v>0</v>
      </c>
    </row>
    <row r="1616" spans="1:39" x14ac:dyDescent="0.25">
      <c r="A1616" s="23" t="s">
        <v>5040</v>
      </c>
      <c r="B1616" s="24" t="s">
        <v>5041</v>
      </c>
      <c r="C1616" s="23" t="s">
        <v>5042</v>
      </c>
      <c r="D1616" s="23" t="s">
        <v>5043</v>
      </c>
      <c r="E1616" s="23">
        <v>647</v>
      </c>
      <c r="F1616" s="23" t="s">
        <v>5044</v>
      </c>
      <c r="G1616" s="24" t="s">
        <v>5045</v>
      </c>
      <c r="H1616" s="23" t="s">
        <v>43</v>
      </c>
      <c r="I1616" s="23" t="s">
        <v>5046</v>
      </c>
      <c r="J1616" s="23">
        <v>5</v>
      </c>
      <c r="K1616" s="23">
        <v>3</v>
      </c>
      <c r="L1616" s="23">
        <v>32.799999999999997</v>
      </c>
      <c r="M1616" s="23" t="s">
        <v>75</v>
      </c>
      <c r="N1616" s="25">
        <f>((J1616*400)+(K1616*100))+L1616</f>
        <v>2332.8000000000002</v>
      </c>
      <c r="O1616" s="26">
        <v>1300</v>
      </c>
      <c r="P1616" s="26">
        <f>N1616*O1616</f>
        <v>3032640.0000000005</v>
      </c>
      <c r="Q1616" s="23"/>
      <c r="R1616" s="23"/>
      <c r="S1616" s="27"/>
      <c r="T1616" s="23"/>
      <c r="U1616" s="23"/>
      <c r="V1616" s="24"/>
      <c r="W1616" s="23"/>
      <c r="X1616" s="23"/>
      <c r="Y1616" s="23"/>
      <c r="Z1616" s="23"/>
      <c r="AA1616" s="28"/>
      <c r="AB1616" s="26"/>
      <c r="AC1616" s="26"/>
      <c r="AD1616" s="28"/>
      <c r="AE1616" s="28"/>
      <c r="AF1616" s="26"/>
      <c r="AG1616" s="26">
        <f>AF1616+P1616</f>
        <v>3032640.0000000005</v>
      </c>
      <c r="AH1616" s="26">
        <f>AG1616</f>
        <v>3032640.0000000005</v>
      </c>
      <c r="AI1616" s="26">
        <v>50000000</v>
      </c>
      <c r="AJ1616" s="26">
        <f>IF((AI1616-AH1616) &gt; 1,0,IF((AI1616-AH1616)&lt;0,AH1616-AI1616,AI1616-AH1616))</f>
        <v>0</v>
      </c>
      <c r="AK1616" s="26">
        <v>0.01</v>
      </c>
      <c r="AL1616" s="26">
        <f>AJ1616*(AK1616/100)</f>
        <v>0</v>
      </c>
    </row>
    <row r="1617" spans="1:39" x14ac:dyDescent="0.25">
      <c r="A1617" s="23"/>
      <c r="B1617" s="24"/>
      <c r="C1617" s="23"/>
      <c r="D1617" s="23"/>
      <c r="E1617" s="23"/>
      <c r="F1617" s="23"/>
      <c r="G1617" s="24"/>
      <c r="H1617" s="23"/>
      <c r="I1617" s="23"/>
      <c r="J1617" s="23"/>
      <c r="K1617" s="23"/>
      <c r="L1617" s="23"/>
      <c r="M1617" s="23"/>
      <c r="N1617" s="25"/>
      <c r="O1617" s="26"/>
      <c r="P1617" s="26"/>
      <c r="Q1617" s="23"/>
      <c r="R1617" s="23"/>
      <c r="S1617" s="27"/>
      <c r="T1617" s="23"/>
      <c r="U1617" s="23"/>
      <c r="V1617" s="24"/>
      <c r="W1617" s="23"/>
      <c r="X1617" s="23"/>
      <c r="Y1617" s="23"/>
      <c r="Z1617" s="23"/>
      <c r="AA1617" s="28"/>
      <c r="AB1617" s="26"/>
      <c r="AC1617" s="26"/>
      <c r="AD1617" s="28"/>
      <c r="AE1617" s="28"/>
      <c r="AF1617" s="26"/>
      <c r="AG1617" s="26" t="s">
        <v>60</v>
      </c>
      <c r="AH1617" s="26">
        <f>AH1616</f>
        <v>3032640.0000000005</v>
      </c>
      <c r="AI1617" s="26"/>
      <c r="AJ1617" s="26">
        <f>AJ1616</f>
        <v>0</v>
      </c>
      <c r="AK1617" s="26"/>
      <c r="AL1617" s="26">
        <f>AL1616</f>
        <v>0</v>
      </c>
    </row>
    <row r="1618" spans="1:39" x14ac:dyDescent="0.25">
      <c r="A1618" s="23" t="s">
        <v>5047</v>
      </c>
      <c r="B1618" s="24" t="s">
        <v>5048</v>
      </c>
      <c r="C1618" s="23" t="s">
        <v>5049</v>
      </c>
      <c r="D1618" s="23" t="s">
        <v>5050</v>
      </c>
      <c r="E1618" s="23">
        <v>648</v>
      </c>
      <c r="F1618" s="23" t="s">
        <v>5051</v>
      </c>
      <c r="G1618" s="24" t="s">
        <v>5052</v>
      </c>
      <c r="H1618" s="23" t="s">
        <v>43</v>
      </c>
      <c r="I1618" s="23" t="s">
        <v>5053</v>
      </c>
      <c r="J1618" s="23">
        <v>0</v>
      </c>
      <c r="K1618" s="23">
        <v>2</v>
      </c>
      <c r="L1618" s="23">
        <v>73</v>
      </c>
      <c r="M1618" s="23" t="s">
        <v>75</v>
      </c>
      <c r="N1618" s="25">
        <f>((J1618*400)+(K1618*100))+L1618</f>
        <v>273</v>
      </c>
      <c r="O1618" s="26">
        <v>1300</v>
      </c>
      <c r="P1618" s="26">
        <f>N1618*O1618</f>
        <v>354900</v>
      </c>
      <c r="Q1618" s="23"/>
      <c r="R1618" s="23"/>
      <c r="S1618" s="27"/>
      <c r="T1618" s="23"/>
      <c r="U1618" s="23"/>
      <c r="V1618" s="24"/>
      <c r="W1618" s="23"/>
      <c r="X1618" s="23"/>
      <c r="Y1618" s="23"/>
      <c r="Z1618" s="23"/>
      <c r="AA1618" s="28"/>
      <c r="AB1618" s="26"/>
      <c r="AC1618" s="26"/>
      <c r="AD1618" s="28"/>
      <c r="AE1618" s="28"/>
      <c r="AF1618" s="26"/>
      <c r="AG1618" s="26">
        <f>AF1618+P1618</f>
        <v>354900</v>
      </c>
      <c r="AH1618" s="26">
        <f>AG1618</f>
        <v>354900</v>
      </c>
      <c r="AI1618" s="26">
        <v>50000000</v>
      </c>
      <c r="AJ1618" s="26">
        <f>IF((AI1618-AH1618) &gt; 1,0,IF((AI1618-AH1618)&lt;0,AH1618-AI1618,AI1618-AH1618))</f>
        <v>0</v>
      </c>
      <c r="AK1618" s="26">
        <v>0.01</v>
      </c>
      <c r="AL1618" s="26">
        <f>AJ1618*(AK1618/100)</f>
        <v>0</v>
      </c>
    </row>
    <row r="1619" spans="1:39" x14ac:dyDescent="0.25">
      <c r="A1619" s="23"/>
      <c r="B1619" s="24"/>
      <c r="C1619" s="23"/>
      <c r="D1619" s="23"/>
      <c r="E1619" s="23">
        <v>649</v>
      </c>
      <c r="F1619" s="23" t="s">
        <v>5054</v>
      </c>
      <c r="G1619" s="24" t="s">
        <v>5055</v>
      </c>
      <c r="H1619" s="23" t="s">
        <v>43</v>
      </c>
      <c r="I1619" s="23" t="s">
        <v>5056</v>
      </c>
      <c r="J1619" s="23">
        <v>0</v>
      </c>
      <c r="K1619" s="23">
        <v>2</v>
      </c>
      <c r="L1619" s="23">
        <v>96</v>
      </c>
      <c r="M1619" s="23" t="s">
        <v>75</v>
      </c>
      <c r="N1619" s="25">
        <f>((J1619*400)+(K1619*100))+L1619</f>
        <v>296</v>
      </c>
      <c r="O1619" s="26">
        <v>2600</v>
      </c>
      <c r="P1619" s="26">
        <f>N1619*O1619</f>
        <v>769600</v>
      </c>
      <c r="Q1619" s="23"/>
      <c r="R1619" s="23"/>
      <c r="S1619" s="27"/>
      <c r="T1619" s="23"/>
      <c r="U1619" s="23"/>
      <c r="V1619" s="24"/>
      <c r="W1619" s="23"/>
      <c r="X1619" s="23"/>
      <c r="Y1619" s="23"/>
      <c r="Z1619" s="23"/>
      <c r="AA1619" s="28"/>
      <c r="AB1619" s="26"/>
      <c r="AC1619" s="26"/>
      <c r="AD1619" s="28"/>
      <c r="AE1619" s="28"/>
      <c r="AF1619" s="26"/>
      <c r="AG1619" s="26">
        <f>AF1619+P1619</f>
        <v>769600</v>
      </c>
      <c r="AH1619" s="26">
        <f>AG1619</f>
        <v>769600</v>
      </c>
      <c r="AI1619" s="26">
        <v>50000000</v>
      </c>
      <c r="AJ1619" s="26">
        <f>IF((AI1619-AH1619) &gt; 1,0,IF((AI1619-AH1619)&lt;0,AH1619-AI1619,AI1619-AH1619))</f>
        <v>0</v>
      </c>
      <c r="AK1619" s="26">
        <v>0.01</v>
      </c>
      <c r="AL1619" s="26">
        <f>AJ1619*(AK1619/100)</f>
        <v>0</v>
      </c>
    </row>
    <row r="1620" spans="1:39" x14ac:dyDescent="0.25">
      <c r="A1620" s="23"/>
      <c r="B1620" s="24"/>
      <c r="C1620" s="23"/>
      <c r="D1620" s="23"/>
      <c r="E1620" s="23"/>
      <c r="F1620" s="23"/>
      <c r="G1620" s="24"/>
      <c r="H1620" s="23"/>
      <c r="I1620" s="23"/>
      <c r="J1620" s="23"/>
      <c r="K1620" s="23"/>
      <c r="L1620" s="23"/>
      <c r="M1620" s="23"/>
      <c r="N1620" s="25"/>
      <c r="O1620" s="26"/>
      <c r="P1620" s="26"/>
      <c r="Q1620" s="23"/>
      <c r="R1620" s="23"/>
      <c r="S1620" s="27"/>
      <c r="T1620" s="23"/>
      <c r="U1620" s="23"/>
      <c r="V1620" s="24"/>
      <c r="W1620" s="23"/>
      <c r="X1620" s="23"/>
      <c r="Y1620" s="23"/>
      <c r="Z1620" s="23"/>
      <c r="AA1620" s="28"/>
      <c r="AB1620" s="26"/>
      <c r="AC1620" s="26"/>
      <c r="AD1620" s="28"/>
      <c r="AE1620" s="28"/>
      <c r="AF1620" s="26"/>
      <c r="AG1620" s="26" t="s">
        <v>60</v>
      </c>
      <c r="AH1620" s="26">
        <f>SUM(AH1618:AH1619)</f>
        <v>1124500</v>
      </c>
      <c r="AI1620" s="26"/>
      <c r="AJ1620" s="26">
        <f>SUM(AJ1618:AJ1619)</f>
        <v>0</v>
      </c>
      <c r="AK1620" s="26"/>
      <c r="AL1620" s="26">
        <f>SUM(AL1618:AL1619)</f>
        <v>0</v>
      </c>
    </row>
    <row r="1621" spans="1:39" x14ac:dyDescent="0.25">
      <c r="A1621" s="23" t="s">
        <v>5057</v>
      </c>
      <c r="B1621" s="24" t="s">
        <v>5058</v>
      </c>
      <c r="C1621" s="23" t="s">
        <v>5059</v>
      </c>
      <c r="D1621" s="23" t="s">
        <v>5060</v>
      </c>
      <c r="E1621" s="23">
        <v>650</v>
      </c>
      <c r="F1621" s="23" t="s">
        <v>5061</v>
      </c>
      <c r="G1621" s="24" t="s">
        <v>5062</v>
      </c>
      <c r="H1621" s="23" t="s">
        <v>43</v>
      </c>
      <c r="I1621" s="23" t="s">
        <v>5063</v>
      </c>
      <c r="J1621" s="23">
        <v>0</v>
      </c>
      <c r="K1621" s="23">
        <v>3</v>
      </c>
      <c r="L1621" s="23">
        <v>92</v>
      </c>
      <c r="M1621" s="23" t="s">
        <v>59</v>
      </c>
      <c r="N1621" s="25">
        <f>((J1621*400)+(K1621*100))+L1621</f>
        <v>392</v>
      </c>
      <c r="O1621" s="26">
        <v>5250</v>
      </c>
      <c r="P1621" s="26">
        <f>N1621*O1621</f>
        <v>2058000</v>
      </c>
      <c r="Q1621" s="23">
        <v>1</v>
      </c>
      <c r="R1621" s="23" t="s">
        <v>5057</v>
      </c>
      <c r="S1621" s="27" t="s">
        <v>5058</v>
      </c>
      <c r="T1621" s="23" t="s">
        <v>5059</v>
      </c>
      <c r="U1621" s="23" t="s">
        <v>5064</v>
      </c>
      <c r="V1621" s="24" t="s">
        <v>5065</v>
      </c>
      <c r="W1621" s="23" t="s">
        <v>48</v>
      </c>
      <c r="X1621" s="23" t="s">
        <v>49</v>
      </c>
      <c r="Y1621" s="23" t="s">
        <v>50</v>
      </c>
      <c r="Z1621" s="23">
        <v>143</v>
      </c>
      <c r="AA1621" s="28">
        <v>100</v>
      </c>
      <c r="AB1621" s="26">
        <v>8300</v>
      </c>
      <c r="AC1621" s="26">
        <f>Z1621*AB1621</f>
        <v>1186900</v>
      </c>
      <c r="AD1621" s="28">
        <v>18</v>
      </c>
      <c r="AE1621" s="28">
        <v>26</v>
      </c>
      <c r="AF1621" s="26">
        <f>(AC1621*(100-AE1621))/100</f>
        <v>878306</v>
      </c>
      <c r="AG1621" s="26">
        <f>P1621+AF1621</f>
        <v>2936306</v>
      </c>
      <c r="AH1621" s="26">
        <f>(AG1621*AA1621)/100</f>
        <v>2936306</v>
      </c>
      <c r="AI1621" s="26">
        <v>50000000</v>
      </c>
      <c r="AJ1621" s="26">
        <f>IF((AI1621-AH1621) &gt; 1,0,IF((AI1621-AH1621)&lt;0,AH1621-AI1621,AI1621-AH1621))</f>
        <v>0</v>
      </c>
      <c r="AK1621" s="26">
        <v>0.02</v>
      </c>
      <c r="AL1621" s="26">
        <f>ROUND(AJ1621*(AK1621/100),2)</f>
        <v>0</v>
      </c>
      <c r="AM1621" s="3" t="s">
        <v>51</v>
      </c>
    </row>
    <row r="1622" spans="1:39" x14ac:dyDescent="0.25">
      <c r="A1622" s="23"/>
      <c r="B1622" s="24"/>
      <c r="C1622" s="23"/>
      <c r="D1622" s="23"/>
      <c r="E1622" s="23"/>
      <c r="F1622" s="23"/>
      <c r="G1622" s="24"/>
      <c r="H1622" s="23"/>
      <c r="I1622" s="23"/>
      <c r="J1622" s="23"/>
      <c r="K1622" s="23"/>
      <c r="L1622" s="23"/>
      <c r="M1622" s="23"/>
      <c r="N1622" s="25"/>
      <c r="O1622" s="26"/>
      <c r="P1622" s="26"/>
      <c r="Q1622" s="23"/>
      <c r="R1622" s="23"/>
      <c r="S1622" s="27"/>
      <c r="T1622" s="23"/>
      <c r="U1622" s="23"/>
      <c r="V1622" s="24"/>
      <c r="W1622" s="23"/>
      <c r="X1622" s="23"/>
      <c r="Y1622" s="23"/>
      <c r="Z1622" s="23"/>
      <c r="AA1622" s="28"/>
      <c r="AB1622" s="26"/>
      <c r="AC1622" s="26"/>
      <c r="AD1622" s="28"/>
      <c r="AE1622" s="28"/>
      <c r="AF1622" s="26"/>
      <c r="AG1622" s="26" t="s">
        <v>60</v>
      </c>
      <c r="AH1622" s="26">
        <f>AH1621</f>
        <v>2936306</v>
      </c>
      <c r="AI1622" s="26"/>
      <c r="AJ1622" s="26">
        <f>AJ1621</f>
        <v>0</v>
      </c>
      <c r="AK1622" s="26"/>
      <c r="AL1622" s="26">
        <f>AL1621</f>
        <v>0</v>
      </c>
    </row>
    <row r="1623" spans="1:39" x14ac:dyDescent="0.25">
      <c r="A1623" s="23" t="s">
        <v>1428</v>
      </c>
      <c r="B1623" s="24" t="s">
        <v>1429</v>
      </c>
      <c r="C1623" s="23" t="s">
        <v>1430</v>
      </c>
      <c r="D1623" s="23" t="s">
        <v>1424</v>
      </c>
      <c r="E1623" s="23">
        <v>651</v>
      </c>
      <c r="F1623" s="23" t="s">
        <v>5066</v>
      </c>
      <c r="G1623" s="24" t="s">
        <v>5067</v>
      </c>
      <c r="H1623" s="23" t="s">
        <v>43</v>
      </c>
      <c r="I1623" s="23" t="s">
        <v>5068</v>
      </c>
      <c r="J1623" s="23">
        <v>0</v>
      </c>
      <c r="K1623" s="23">
        <v>0</v>
      </c>
      <c r="L1623" s="23">
        <v>5</v>
      </c>
      <c r="M1623" s="23" t="s">
        <v>76</v>
      </c>
      <c r="N1623" s="25">
        <f>((J1623*400)+(K1623*100))+L1623</f>
        <v>5</v>
      </c>
      <c r="O1623" s="26">
        <v>10000</v>
      </c>
      <c r="P1623" s="26">
        <f>N1623*O1623</f>
        <v>50000</v>
      </c>
      <c r="Q1623" s="23">
        <v>1</v>
      </c>
      <c r="R1623" s="23" t="s">
        <v>5069</v>
      </c>
      <c r="S1623" s="27"/>
      <c r="T1623" s="23" t="s">
        <v>5070</v>
      </c>
      <c r="U1623" s="23" t="s">
        <v>5071</v>
      </c>
      <c r="V1623" s="24" t="s">
        <v>5072</v>
      </c>
      <c r="W1623" s="23" t="s">
        <v>48</v>
      </c>
      <c r="X1623" s="23" t="s">
        <v>49</v>
      </c>
      <c r="Y1623" s="23" t="s">
        <v>81</v>
      </c>
      <c r="Z1623" s="23">
        <v>168</v>
      </c>
      <c r="AA1623" s="28">
        <v>100</v>
      </c>
      <c r="AB1623" s="26">
        <v>8300</v>
      </c>
      <c r="AC1623" s="26">
        <f>Z1623*AB1623</f>
        <v>1394400</v>
      </c>
      <c r="AD1623" s="28">
        <v>7</v>
      </c>
      <c r="AE1623" s="28">
        <v>7</v>
      </c>
      <c r="AF1623" s="26">
        <f>(AC1623*(100-AE1623))/100</f>
        <v>1296792</v>
      </c>
      <c r="AG1623" s="26">
        <f>P1623+AF1623</f>
        <v>1346792</v>
      </c>
      <c r="AH1623" s="26">
        <f>(AG1623*AA1623)/100</f>
        <v>1346792</v>
      </c>
      <c r="AI1623" s="26">
        <v>0</v>
      </c>
      <c r="AJ1623" s="26">
        <f>IF((AI1623-AH1623) &gt; 1,0,IF((AI1623-AH1623)&lt;0,AH1623-AI1623,AI1623-AH1623))</f>
        <v>1346792</v>
      </c>
      <c r="AK1623" s="26">
        <v>0.02</v>
      </c>
      <c r="AL1623" s="26">
        <f>ROUND(AJ1623*(AK1623/100),2)</f>
        <v>269.36</v>
      </c>
      <c r="AM1623" s="3" t="s">
        <v>5073</v>
      </c>
    </row>
    <row r="1624" spans="1:39" x14ac:dyDescent="0.25">
      <c r="A1624" s="23"/>
      <c r="B1624" s="24"/>
      <c r="C1624" s="23"/>
      <c r="D1624" s="23"/>
      <c r="E1624" s="23"/>
      <c r="F1624" s="23"/>
      <c r="G1624" s="24"/>
      <c r="H1624" s="23"/>
      <c r="I1624" s="23"/>
      <c r="J1624" s="23">
        <v>0</v>
      </c>
      <c r="K1624" s="23">
        <v>0</v>
      </c>
      <c r="L1624" s="23">
        <v>28.75</v>
      </c>
      <c r="M1624" s="23" t="s">
        <v>91</v>
      </c>
      <c r="N1624" s="25">
        <f>((J1624*400)+(K1624*100))+L1624</f>
        <v>28.75</v>
      </c>
      <c r="O1624" s="26">
        <v>10000</v>
      </c>
      <c r="P1624" s="26">
        <f>N1624*O1624</f>
        <v>287500</v>
      </c>
      <c r="Q1624" s="23"/>
      <c r="R1624" s="23"/>
      <c r="S1624" s="27"/>
      <c r="T1624" s="23"/>
      <c r="U1624" s="23"/>
      <c r="V1624" s="24"/>
      <c r="W1624" s="23"/>
      <c r="X1624" s="23"/>
      <c r="Y1624" s="23"/>
      <c r="Z1624" s="23"/>
      <c r="AA1624" s="28"/>
      <c r="AB1624" s="26"/>
      <c r="AC1624" s="26"/>
      <c r="AD1624" s="28"/>
      <c r="AE1624" s="28"/>
      <c r="AF1624" s="26"/>
      <c r="AG1624" s="26">
        <f>AF1624+P1624</f>
        <v>287500</v>
      </c>
      <c r="AH1624" s="26">
        <f>AG1624</f>
        <v>287500</v>
      </c>
      <c r="AI1624" s="26">
        <v>0</v>
      </c>
      <c r="AJ1624" s="26">
        <f>IF((AI1624-AH1624) &gt; 1,0,IF((AI1624-AH1624)&lt;0,AH1624-AI1624,AI1624-AH1624))</f>
        <v>287500</v>
      </c>
      <c r="AK1624" s="26">
        <v>0.3</v>
      </c>
      <c r="AL1624" s="26">
        <f>AJ1624*(AK1624/100)</f>
        <v>862.5</v>
      </c>
    </row>
    <row r="1625" spans="1:39" x14ac:dyDescent="0.25">
      <c r="A1625" s="23"/>
      <c r="B1625" s="24"/>
      <c r="C1625" s="23"/>
      <c r="D1625" s="23"/>
      <c r="E1625" s="23"/>
      <c r="F1625" s="23"/>
      <c r="G1625" s="24"/>
      <c r="H1625" s="23"/>
      <c r="I1625" s="23"/>
      <c r="J1625" s="23">
        <v>0</v>
      </c>
      <c r="K1625" s="23">
        <v>0</v>
      </c>
      <c r="L1625" s="23">
        <v>94.25</v>
      </c>
      <c r="M1625" s="23" t="s">
        <v>75</v>
      </c>
      <c r="N1625" s="25">
        <f>((J1625*400)+(K1625*100))+L1625</f>
        <v>94.25</v>
      </c>
      <c r="O1625" s="26">
        <v>10000</v>
      </c>
      <c r="P1625" s="26">
        <f>N1625*O1625</f>
        <v>942500</v>
      </c>
      <c r="Q1625" s="23"/>
      <c r="R1625" s="23"/>
      <c r="S1625" s="27"/>
      <c r="T1625" s="23"/>
      <c r="U1625" s="23"/>
      <c r="V1625" s="24"/>
      <c r="W1625" s="23"/>
      <c r="X1625" s="23"/>
      <c r="Y1625" s="23"/>
      <c r="Z1625" s="23"/>
      <c r="AA1625" s="28"/>
      <c r="AB1625" s="26"/>
      <c r="AC1625" s="26"/>
      <c r="AD1625" s="28"/>
      <c r="AE1625" s="28"/>
      <c r="AF1625" s="26"/>
      <c r="AG1625" s="26">
        <f>AF1625+P1625</f>
        <v>942500</v>
      </c>
      <c r="AH1625" s="26">
        <f>AG1625</f>
        <v>942500</v>
      </c>
      <c r="AI1625" s="26">
        <v>50000000</v>
      </c>
      <c r="AJ1625" s="26">
        <f>IF((AI1625-AH1625) &gt; 1,0,IF((AI1625-AH1625)&lt;0,AH1625-AI1625,AI1625-AH1625))</f>
        <v>0</v>
      </c>
      <c r="AK1625" s="26">
        <v>0.01</v>
      </c>
      <c r="AL1625" s="26">
        <f>AJ1625*(AK1625/100)</f>
        <v>0</v>
      </c>
    </row>
    <row r="1626" spans="1:39" x14ac:dyDescent="0.25">
      <c r="A1626" s="23"/>
      <c r="B1626" s="24"/>
      <c r="C1626" s="23"/>
      <c r="D1626" s="23"/>
      <c r="E1626" s="23"/>
      <c r="F1626" s="23"/>
      <c r="G1626" s="24"/>
      <c r="H1626" s="23"/>
      <c r="I1626" s="23"/>
      <c r="J1626" s="23"/>
      <c r="K1626" s="23"/>
      <c r="L1626" s="23"/>
      <c r="M1626" s="23"/>
      <c r="N1626" s="25"/>
      <c r="O1626" s="26"/>
      <c r="P1626" s="26"/>
      <c r="Q1626" s="23"/>
      <c r="R1626" s="23"/>
      <c r="S1626" s="27"/>
      <c r="T1626" s="23"/>
      <c r="U1626" s="23"/>
      <c r="V1626" s="24"/>
      <c r="W1626" s="23"/>
      <c r="X1626" s="23"/>
      <c r="Y1626" s="23"/>
      <c r="Z1626" s="23"/>
      <c r="AA1626" s="28"/>
      <c r="AB1626" s="26"/>
      <c r="AC1626" s="26"/>
      <c r="AD1626" s="28"/>
      <c r="AE1626" s="28"/>
      <c r="AF1626" s="26"/>
      <c r="AG1626" s="26" t="s">
        <v>60</v>
      </c>
      <c r="AH1626" s="26">
        <f>SUM(AH1623:AH1625)</f>
        <v>2576792</v>
      </c>
      <c r="AI1626" s="26"/>
      <c r="AJ1626" s="26">
        <f>SUM(AJ1623:AJ1625)</f>
        <v>1634292</v>
      </c>
      <c r="AK1626" s="26"/>
      <c r="AL1626" s="26">
        <f>SUM(AL1623:AL1625)</f>
        <v>1131.8600000000001</v>
      </c>
    </row>
    <row r="1627" spans="1:39" x14ac:dyDescent="0.25">
      <c r="A1627" s="23" t="s">
        <v>5074</v>
      </c>
      <c r="B1627" s="24" t="s">
        <v>5075</v>
      </c>
      <c r="C1627" s="23" t="s">
        <v>5076</v>
      </c>
      <c r="D1627" s="23" t="s">
        <v>2861</v>
      </c>
      <c r="E1627" s="23">
        <v>652</v>
      </c>
      <c r="F1627" s="23" t="s">
        <v>5077</v>
      </c>
      <c r="G1627" s="24" t="s">
        <v>5078</v>
      </c>
      <c r="H1627" s="23" t="s">
        <v>43</v>
      </c>
      <c r="I1627" s="23" t="s">
        <v>5079</v>
      </c>
      <c r="J1627" s="23">
        <v>1</v>
      </c>
      <c r="K1627" s="23">
        <v>0</v>
      </c>
      <c r="L1627" s="23">
        <v>30</v>
      </c>
      <c r="M1627" s="23" t="s">
        <v>75</v>
      </c>
      <c r="N1627" s="25">
        <f>((J1627*400)+(K1627*100))+L1627</f>
        <v>430</v>
      </c>
      <c r="O1627" s="26">
        <v>2000</v>
      </c>
      <c r="P1627" s="26">
        <f>N1627*O1627</f>
        <v>860000</v>
      </c>
      <c r="Q1627" s="23"/>
      <c r="R1627" s="23"/>
      <c r="S1627" s="27"/>
      <c r="T1627" s="23"/>
      <c r="U1627" s="23"/>
      <c r="V1627" s="24"/>
      <c r="W1627" s="23"/>
      <c r="X1627" s="23"/>
      <c r="Y1627" s="23"/>
      <c r="Z1627" s="23"/>
      <c r="AA1627" s="28"/>
      <c r="AB1627" s="26"/>
      <c r="AC1627" s="26"/>
      <c r="AD1627" s="28"/>
      <c r="AE1627" s="28"/>
      <c r="AF1627" s="26"/>
      <c r="AG1627" s="26">
        <f>AF1627+P1627</f>
        <v>860000</v>
      </c>
      <c r="AH1627" s="26">
        <f>AG1627</f>
        <v>860000</v>
      </c>
      <c r="AI1627" s="26">
        <v>50000000</v>
      </c>
      <c r="AJ1627" s="26">
        <f>IF((AI1627-AH1627) &gt; 1,0,IF((AI1627-AH1627)&lt;0,AH1627-AI1627,AI1627-AH1627))</f>
        <v>0</v>
      </c>
      <c r="AK1627" s="26">
        <v>0.01</v>
      </c>
      <c r="AL1627" s="26">
        <f>AJ1627*(AK1627/100)</f>
        <v>0</v>
      </c>
    </row>
    <row r="1628" spans="1:39" x14ac:dyDescent="0.25">
      <c r="A1628" s="23"/>
      <c r="B1628" s="24"/>
      <c r="C1628" s="23"/>
      <c r="D1628" s="23"/>
      <c r="E1628" s="23">
        <v>653</v>
      </c>
      <c r="F1628" s="23" t="s">
        <v>5080</v>
      </c>
      <c r="G1628" s="24" t="s">
        <v>5081</v>
      </c>
      <c r="H1628" s="23" t="s">
        <v>43</v>
      </c>
      <c r="I1628" s="23" t="s">
        <v>5082</v>
      </c>
      <c r="J1628" s="23">
        <v>0</v>
      </c>
      <c r="K1628" s="23">
        <v>3</v>
      </c>
      <c r="L1628" s="23">
        <v>70</v>
      </c>
      <c r="M1628" s="23" t="s">
        <v>75</v>
      </c>
      <c r="N1628" s="25">
        <f>((J1628*400)+(K1628*100))+L1628</f>
        <v>370</v>
      </c>
      <c r="O1628" s="26">
        <v>2000</v>
      </c>
      <c r="P1628" s="26">
        <f>N1628*O1628</f>
        <v>740000</v>
      </c>
      <c r="Q1628" s="23"/>
      <c r="R1628" s="23"/>
      <c r="S1628" s="27"/>
      <c r="T1628" s="23"/>
      <c r="U1628" s="23"/>
      <c r="V1628" s="24"/>
      <c r="W1628" s="23"/>
      <c r="X1628" s="23"/>
      <c r="Y1628" s="23"/>
      <c r="Z1628" s="23"/>
      <c r="AA1628" s="28"/>
      <c r="AB1628" s="26"/>
      <c r="AC1628" s="26"/>
      <c r="AD1628" s="28"/>
      <c r="AE1628" s="28"/>
      <c r="AF1628" s="26"/>
      <c r="AG1628" s="26">
        <f>AF1628+P1628</f>
        <v>740000</v>
      </c>
      <c r="AH1628" s="26">
        <f>AG1628</f>
        <v>740000</v>
      </c>
      <c r="AI1628" s="26">
        <v>50000000</v>
      </c>
      <c r="AJ1628" s="26">
        <f>IF((AI1628-AH1628) &gt; 1,0,IF((AI1628-AH1628)&lt;0,AH1628-AI1628,AI1628-AH1628))</f>
        <v>0</v>
      </c>
      <c r="AK1628" s="26">
        <v>0.01</v>
      </c>
      <c r="AL1628" s="26">
        <f>AJ1628*(AK1628/100)</f>
        <v>0</v>
      </c>
    </row>
    <row r="1629" spans="1:39" x14ac:dyDescent="0.25">
      <c r="A1629" s="23"/>
      <c r="B1629" s="24"/>
      <c r="C1629" s="23"/>
      <c r="D1629" s="23"/>
      <c r="E1629" s="23"/>
      <c r="F1629" s="23"/>
      <c r="G1629" s="24"/>
      <c r="H1629" s="23"/>
      <c r="I1629" s="23"/>
      <c r="J1629" s="23"/>
      <c r="K1629" s="23"/>
      <c r="L1629" s="23"/>
      <c r="M1629" s="23"/>
      <c r="N1629" s="25"/>
      <c r="O1629" s="26"/>
      <c r="P1629" s="26"/>
      <c r="Q1629" s="23"/>
      <c r="R1629" s="23"/>
      <c r="S1629" s="27"/>
      <c r="T1629" s="23"/>
      <c r="U1629" s="23"/>
      <c r="V1629" s="24"/>
      <c r="W1629" s="23"/>
      <c r="X1629" s="23"/>
      <c r="Y1629" s="23"/>
      <c r="Z1629" s="23"/>
      <c r="AA1629" s="28"/>
      <c r="AB1629" s="26"/>
      <c r="AC1629" s="26"/>
      <c r="AD1629" s="28"/>
      <c r="AE1629" s="28"/>
      <c r="AF1629" s="26"/>
      <c r="AG1629" s="26" t="s">
        <v>60</v>
      </c>
      <c r="AH1629" s="26">
        <f>SUM(AH1627:AH1628)</f>
        <v>1600000</v>
      </c>
      <c r="AI1629" s="26"/>
      <c r="AJ1629" s="26">
        <f>SUM(AJ1627:AJ1628)</f>
        <v>0</v>
      </c>
      <c r="AK1629" s="26"/>
      <c r="AL1629" s="26">
        <f>SUM(AL1627:AL1628)</f>
        <v>0</v>
      </c>
    </row>
    <row r="1630" spans="1:39" x14ac:dyDescent="0.25">
      <c r="A1630" s="23" t="s">
        <v>5083</v>
      </c>
      <c r="B1630" s="24" t="s">
        <v>5084</v>
      </c>
      <c r="C1630" s="23" t="s">
        <v>5085</v>
      </c>
      <c r="D1630" s="23" t="s">
        <v>5086</v>
      </c>
      <c r="E1630" s="23">
        <v>654</v>
      </c>
      <c r="F1630" s="23" t="s">
        <v>5087</v>
      </c>
      <c r="G1630" s="24" t="s">
        <v>5088</v>
      </c>
      <c r="H1630" s="23" t="s">
        <v>43</v>
      </c>
      <c r="I1630" s="23" t="s">
        <v>5089</v>
      </c>
      <c r="J1630" s="23">
        <v>3</v>
      </c>
      <c r="K1630" s="23">
        <v>0</v>
      </c>
      <c r="L1630" s="23">
        <v>0</v>
      </c>
      <c r="M1630" s="23" t="s">
        <v>75</v>
      </c>
      <c r="N1630" s="25">
        <f>((J1630*400)+(K1630*100))+L1630</f>
        <v>1200</v>
      </c>
      <c r="O1630" s="26">
        <v>2250</v>
      </c>
      <c r="P1630" s="26">
        <f>N1630*O1630</f>
        <v>2700000</v>
      </c>
      <c r="Q1630" s="23"/>
      <c r="R1630" s="23"/>
      <c r="S1630" s="27"/>
      <c r="T1630" s="23"/>
      <c r="U1630" s="23"/>
      <c r="V1630" s="24"/>
      <c r="W1630" s="23"/>
      <c r="X1630" s="23"/>
      <c r="Y1630" s="23"/>
      <c r="Z1630" s="23"/>
      <c r="AA1630" s="28"/>
      <c r="AB1630" s="26"/>
      <c r="AC1630" s="26"/>
      <c r="AD1630" s="28"/>
      <c r="AE1630" s="28"/>
      <c r="AF1630" s="26"/>
      <c r="AG1630" s="26">
        <f>AF1630+P1630</f>
        <v>2700000</v>
      </c>
      <c r="AH1630" s="26">
        <f>AG1630</f>
        <v>2700000</v>
      </c>
      <c r="AI1630" s="26">
        <v>50000000</v>
      </c>
      <c r="AJ1630" s="26">
        <f>IF((AI1630-AH1630) &gt; 1,0,IF((AI1630-AH1630)&lt;0,AH1630-AI1630,AI1630-AH1630))</f>
        <v>0</v>
      </c>
      <c r="AK1630" s="26">
        <v>0.01</v>
      </c>
      <c r="AL1630" s="26">
        <f>AJ1630*(AK1630/100)</f>
        <v>0</v>
      </c>
    </row>
    <row r="1631" spans="1:39" x14ac:dyDescent="0.25">
      <c r="A1631" s="23"/>
      <c r="B1631" s="24"/>
      <c r="C1631" s="23"/>
      <c r="D1631" s="23"/>
      <c r="E1631" s="23">
        <v>655</v>
      </c>
      <c r="F1631" s="23" t="s">
        <v>5090</v>
      </c>
      <c r="G1631" s="24" t="s">
        <v>5091</v>
      </c>
      <c r="H1631" s="23" t="s">
        <v>43</v>
      </c>
      <c r="I1631" s="23" t="s">
        <v>5092</v>
      </c>
      <c r="J1631" s="23">
        <v>1</v>
      </c>
      <c r="K1631" s="23">
        <v>0</v>
      </c>
      <c r="L1631" s="23">
        <v>0</v>
      </c>
      <c r="M1631" s="23" t="s">
        <v>75</v>
      </c>
      <c r="N1631" s="25">
        <f>((J1631*400)+(K1631*100))+L1631</f>
        <v>400</v>
      </c>
      <c r="O1631" s="26">
        <v>2250</v>
      </c>
      <c r="P1631" s="26">
        <f>N1631*O1631</f>
        <v>900000</v>
      </c>
      <c r="Q1631" s="23"/>
      <c r="R1631" s="23"/>
      <c r="S1631" s="27"/>
      <c r="T1631" s="23"/>
      <c r="U1631" s="23"/>
      <c r="V1631" s="24"/>
      <c r="W1631" s="23"/>
      <c r="X1631" s="23"/>
      <c r="Y1631" s="23"/>
      <c r="Z1631" s="23"/>
      <c r="AA1631" s="28"/>
      <c r="AB1631" s="26"/>
      <c r="AC1631" s="26"/>
      <c r="AD1631" s="28"/>
      <c r="AE1631" s="28"/>
      <c r="AF1631" s="26"/>
      <c r="AG1631" s="26">
        <f>AF1631+P1631</f>
        <v>900000</v>
      </c>
      <c r="AH1631" s="26">
        <f>AG1631</f>
        <v>900000</v>
      </c>
      <c r="AI1631" s="26">
        <v>50000000</v>
      </c>
      <c r="AJ1631" s="26">
        <f>IF((AI1631-AH1631) &gt; 1,0,IF((AI1631-AH1631)&lt;0,AH1631-AI1631,AI1631-AH1631))</f>
        <v>0</v>
      </c>
      <c r="AK1631" s="26">
        <v>0.01</v>
      </c>
      <c r="AL1631" s="26">
        <f>AJ1631*(AK1631/100)</f>
        <v>0</v>
      </c>
    </row>
    <row r="1632" spans="1:39" x14ac:dyDescent="0.25">
      <c r="A1632" s="23"/>
      <c r="B1632" s="24"/>
      <c r="C1632" s="23"/>
      <c r="D1632" s="23"/>
      <c r="E1632" s="23"/>
      <c r="F1632" s="23"/>
      <c r="G1632" s="24"/>
      <c r="H1632" s="23"/>
      <c r="I1632" s="23"/>
      <c r="J1632" s="23"/>
      <c r="K1632" s="23"/>
      <c r="L1632" s="23"/>
      <c r="M1632" s="23"/>
      <c r="N1632" s="25"/>
      <c r="O1632" s="26"/>
      <c r="P1632" s="26"/>
      <c r="Q1632" s="23"/>
      <c r="R1632" s="23"/>
      <c r="S1632" s="27"/>
      <c r="T1632" s="23"/>
      <c r="U1632" s="23"/>
      <c r="V1632" s="24"/>
      <c r="W1632" s="23"/>
      <c r="X1632" s="23"/>
      <c r="Y1632" s="23"/>
      <c r="Z1632" s="23"/>
      <c r="AA1632" s="28"/>
      <c r="AB1632" s="26"/>
      <c r="AC1632" s="26"/>
      <c r="AD1632" s="28"/>
      <c r="AE1632" s="28"/>
      <c r="AF1632" s="26"/>
      <c r="AG1632" s="26" t="s">
        <v>60</v>
      </c>
      <c r="AH1632" s="26">
        <f>SUM(AH1630:AH1631)</f>
        <v>3600000</v>
      </c>
      <c r="AI1632" s="26"/>
      <c r="AJ1632" s="26">
        <f>SUM(AJ1630:AJ1631)</f>
        <v>0</v>
      </c>
      <c r="AK1632" s="26"/>
      <c r="AL1632" s="26">
        <f>SUM(AL1630:AL1631)</f>
        <v>0</v>
      </c>
    </row>
    <row r="1633" spans="1:39" x14ac:dyDescent="0.25">
      <c r="A1633" s="23" t="s">
        <v>5093</v>
      </c>
      <c r="B1633" s="24" t="s">
        <v>5094</v>
      </c>
      <c r="C1633" s="23" t="s">
        <v>5095</v>
      </c>
      <c r="D1633" s="23" t="s">
        <v>5096</v>
      </c>
      <c r="E1633" s="23">
        <v>656</v>
      </c>
      <c r="F1633" s="23" t="s">
        <v>5097</v>
      </c>
      <c r="G1633" s="24" t="s">
        <v>5098</v>
      </c>
      <c r="H1633" s="23" t="s">
        <v>43</v>
      </c>
      <c r="I1633" s="23" t="s">
        <v>5099</v>
      </c>
      <c r="J1633" s="23">
        <v>0</v>
      </c>
      <c r="K1633" s="23">
        <v>1</v>
      </c>
      <c r="L1633" s="23">
        <v>67</v>
      </c>
      <c r="M1633" s="23" t="s">
        <v>59</v>
      </c>
      <c r="N1633" s="25">
        <f>((J1633*400)+(K1633*100))+L1633</f>
        <v>167</v>
      </c>
      <c r="O1633" s="26">
        <v>4500</v>
      </c>
      <c r="P1633" s="26">
        <f>N1633*O1633</f>
        <v>751500</v>
      </c>
      <c r="Q1633" s="23">
        <v>1</v>
      </c>
      <c r="R1633" s="23" t="s">
        <v>5100</v>
      </c>
      <c r="S1633" s="27" t="s">
        <v>5101</v>
      </c>
      <c r="T1633" s="23" t="s">
        <v>5102</v>
      </c>
      <c r="U1633" s="23" t="s">
        <v>5103</v>
      </c>
      <c r="V1633" s="24" t="s">
        <v>5104</v>
      </c>
      <c r="W1633" s="23" t="s">
        <v>349</v>
      </c>
      <c r="X1633" s="23" t="s">
        <v>143</v>
      </c>
      <c r="Y1633" s="23" t="s">
        <v>50</v>
      </c>
      <c r="Z1633" s="23">
        <v>163.5</v>
      </c>
      <c r="AA1633" s="28">
        <v>100</v>
      </c>
      <c r="AB1633" s="26">
        <v>8150</v>
      </c>
      <c r="AC1633" s="26">
        <f>Z1633*AB1633</f>
        <v>1332525</v>
      </c>
      <c r="AD1633" s="28">
        <v>22</v>
      </c>
      <c r="AE1633" s="28">
        <v>85</v>
      </c>
      <c r="AF1633" s="26">
        <f>(AC1633*(100-AE1633))/100</f>
        <v>199878.75</v>
      </c>
      <c r="AG1633" s="26">
        <f>P1633+AF1633</f>
        <v>951378.75</v>
      </c>
      <c r="AH1633" s="26">
        <f>(AG1633*AA1633)/100</f>
        <v>951378.75</v>
      </c>
      <c r="AI1633" s="26">
        <v>10000000</v>
      </c>
      <c r="AJ1633" s="26">
        <f>IF((AI1633-AH1633) &gt; 1,0,IF((AI1633-AH1633)&lt;0,AH1633-AI1633,AI1633-AH1633))</f>
        <v>0</v>
      </c>
      <c r="AK1633" s="26">
        <v>0.02</v>
      </c>
      <c r="AL1633" s="26">
        <f>ROUND(AJ1633*(AK1633/100),2)</f>
        <v>0</v>
      </c>
      <c r="AM1633" s="3" t="s">
        <v>51</v>
      </c>
    </row>
    <row r="1634" spans="1:39" x14ac:dyDescent="0.25">
      <c r="A1634" s="23"/>
      <c r="B1634" s="24"/>
      <c r="C1634" s="23"/>
      <c r="D1634" s="23"/>
      <c r="E1634" s="23"/>
      <c r="F1634" s="23"/>
      <c r="G1634" s="24"/>
      <c r="H1634" s="23"/>
      <c r="I1634" s="23"/>
      <c r="J1634" s="23">
        <v>0</v>
      </c>
      <c r="K1634" s="23">
        <v>0</v>
      </c>
      <c r="L1634" s="23">
        <v>4</v>
      </c>
      <c r="M1634" s="23" t="s">
        <v>59</v>
      </c>
      <c r="N1634" s="25">
        <f>((J1634*400)+(K1634*100))+L1634</f>
        <v>4</v>
      </c>
      <c r="O1634" s="26">
        <v>4500</v>
      </c>
      <c r="P1634" s="26">
        <f>N1634*O1634</f>
        <v>18000</v>
      </c>
      <c r="Q1634" s="23">
        <v>1</v>
      </c>
      <c r="R1634" s="23" t="s">
        <v>5100</v>
      </c>
      <c r="S1634" s="27" t="s">
        <v>5101</v>
      </c>
      <c r="T1634" s="23" t="s">
        <v>5102</v>
      </c>
      <c r="U1634" s="23" t="s">
        <v>5103</v>
      </c>
      <c r="V1634" s="24" t="s">
        <v>5105</v>
      </c>
      <c r="W1634" s="23" t="s">
        <v>53</v>
      </c>
      <c r="X1634" s="23" t="s">
        <v>49</v>
      </c>
      <c r="Y1634" s="23" t="s">
        <v>50</v>
      </c>
      <c r="Z1634" s="23">
        <v>16</v>
      </c>
      <c r="AA1634" s="28">
        <v>100</v>
      </c>
      <c r="AB1634" s="26">
        <v>2750</v>
      </c>
      <c r="AC1634" s="26">
        <f>Z1634*AB1634</f>
        <v>44000</v>
      </c>
      <c r="AD1634" s="28">
        <v>22</v>
      </c>
      <c r="AE1634" s="28">
        <v>34</v>
      </c>
      <c r="AF1634" s="26">
        <f>(AC1634*(100-AE1634))/100</f>
        <v>29040</v>
      </c>
      <c r="AG1634" s="26">
        <f>P1634+AF1634</f>
        <v>47040</v>
      </c>
      <c r="AH1634" s="26">
        <f>(AG1634*AA1634)/100</f>
        <v>47040</v>
      </c>
      <c r="AI1634" s="26">
        <v>10000000</v>
      </c>
      <c r="AJ1634" s="26">
        <f>IF((AI1634-AH1634) &gt; 1,0,IF((AI1634-AH1634)&lt;0,AH1634-AI1634,AI1634-AH1634))</f>
        <v>0</v>
      </c>
      <c r="AK1634" s="26">
        <v>0.02</v>
      </c>
      <c r="AL1634" s="26">
        <f>ROUND(AJ1634*(AK1634/100),2)</f>
        <v>0</v>
      </c>
      <c r="AM1634" s="3" t="s">
        <v>83</v>
      </c>
    </row>
    <row r="1635" spans="1:39" x14ac:dyDescent="0.25">
      <c r="A1635" s="23"/>
      <c r="B1635" s="24"/>
      <c r="C1635" s="23"/>
      <c r="D1635" s="23"/>
      <c r="E1635" s="23"/>
      <c r="F1635" s="23"/>
      <c r="G1635" s="24"/>
      <c r="H1635" s="23"/>
      <c r="I1635" s="23"/>
      <c r="J1635" s="23">
        <v>0</v>
      </c>
      <c r="K1635" s="23">
        <v>0</v>
      </c>
      <c r="L1635" s="23">
        <v>1</v>
      </c>
      <c r="M1635" s="23" t="s">
        <v>59</v>
      </c>
      <c r="N1635" s="25">
        <f>((J1635*400)+(K1635*100))+L1635</f>
        <v>1</v>
      </c>
      <c r="O1635" s="26">
        <v>4500</v>
      </c>
      <c r="P1635" s="26">
        <f>N1635*O1635</f>
        <v>4500</v>
      </c>
      <c r="Q1635" s="23">
        <v>1</v>
      </c>
      <c r="R1635" s="23" t="s">
        <v>5100</v>
      </c>
      <c r="S1635" s="27" t="s">
        <v>5101</v>
      </c>
      <c r="T1635" s="23" t="s">
        <v>5102</v>
      </c>
      <c r="U1635" s="23" t="s">
        <v>5103</v>
      </c>
      <c r="V1635" s="24" t="s">
        <v>5106</v>
      </c>
      <c r="W1635" s="23" t="s">
        <v>403</v>
      </c>
      <c r="X1635" s="23" t="s">
        <v>49</v>
      </c>
      <c r="Y1635" s="23" t="s">
        <v>50</v>
      </c>
      <c r="Z1635" s="23">
        <v>4</v>
      </c>
      <c r="AA1635" s="28">
        <v>100</v>
      </c>
      <c r="AB1635" s="26">
        <v>6100</v>
      </c>
      <c r="AC1635" s="26">
        <f>Z1635*AB1635</f>
        <v>24400</v>
      </c>
      <c r="AD1635" s="28">
        <v>22</v>
      </c>
      <c r="AE1635" s="28">
        <v>34</v>
      </c>
      <c r="AF1635" s="26">
        <f>(AC1635*(100-AE1635))/100</f>
        <v>16104</v>
      </c>
      <c r="AG1635" s="26">
        <f>P1635+AF1635</f>
        <v>20604</v>
      </c>
      <c r="AH1635" s="26">
        <f>(AG1635*AA1635)/100</f>
        <v>20604</v>
      </c>
      <c r="AI1635" s="26">
        <v>10000000</v>
      </c>
      <c r="AJ1635" s="26">
        <f>IF((AI1635-AH1635) &gt; 1,0,IF((AI1635-AH1635)&lt;0,AH1635-AI1635,AI1635-AH1635))</f>
        <v>0</v>
      </c>
      <c r="AK1635" s="26">
        <v>0.02</v>
      </c>
      <c r="AL1635" s="26">
        <f>ROUND(AJ1635*(AK1635/100),2)</f>
        <v>0</v>
      </c>
      <c r="AM1635" s="3" t="s">
        <v>421</v>
      </c>
    </row>
    <row r="1636" spans="1:39" x14ac:dyDescent="0.25">
      <c r="A1636" s="23"/>
      <c r="B1636" s="24"/>
      <c r="C1636" s="23"/>
      <c r="D1636" s="23"/>
      <c r="E1636" s="23"/>
      <c r="F1636" s="23"/>
      <c r="G1636" s="24"/>
      <c r="H1636" s="23"/>
      <c r="I1636" s="23"/>
      <c r="J1636" s="23"/>
      <c r="K1636" s="23"/>
      <c r="L1636" s="23"/>
      <c r="M1636" s="23"/>
      <c r="N1636" s="25"/>
      <c r="O1636" s="26"/>
      <c r="P1636" s="26"/>
      <c r="Q1636" s="23"/>
      <c r="R1636" s="23"/>
      <c r="S1636" s="27"/>
      <c r="T1636" s="23"/>
      <c r="U1636" s="23"/>
      <c r="V1636" s="24"/>
      <c r="W1636" s="23"/>
      <c r="X1636" s="23"/>
      <c r="Y1636" s="23"/>
      <c r="Z1636" s="23"/>
      <c r="AA1636" s="28"/>
      <c r="AB1636" s="26"/>
      <c r="AC1636" s="26"/>
      <c r="AD1636" s="28"/>
      <c r="AE1636" s="28"/>
      <c r="AF1636" s="26"/>
      <c r="AG1636" s="26" t="s">
        <v>60</v>
      </c>
      <c r="AH1636" s="26">
        <f>SUM(AH1633:AH1635)</f>
        <v>1019022.75</v>
      </c>
      <c r="AI1636" s="26"/>
      <c r="AJ1636" s="26">
        <f>SUM(AJ1633:AJ1635)</f>
        <v>0</v>
      </c>
      <c r="AK1636" s="26"/>
      <c r="AL1636" s="26">
        <f>SUM(AL1633:AL1635)</f>
        <v>0</v>
      </c>
    </row>
    <row r="1637" spans="1:39" x14ac:dyDescent="0.25">
      <c r="A1637" s="23" t="s">
        <v>5107</v>
      </c>
      <c r="B1637" s="24" t="s">
        <v>5108</v>
      </c>
      <c r="C1637" s="23" t="s">
        <v>5109</v>
      </c>
      <c r="D1637" s="23" t="s">
        <v>3272</v>
      </c>
      <c r="E1637" s="23">
        <v>657</v>
      </c>
      <c r="F1637" s="23" t="s">
        <v>5110</v>
      </c>
      <c r="G1637" s="24" t="s">
        <v>5111</v>
      </c>
      <c r="H1637" s="23" t="s">
        <v>43</v>
      </c>
      <c r="I1637" s="23" t="s">
        <v>5112</v>
      </c>
      <c r="J1637" s="23">
        <v>0</v>
      </c>
      <c r="K1637" s="23">
        <v>2</v>
      </c>
      <c r="L1637" s="23">
        <v>69.12</v>
      </c>
      <c r="M1637" s="23" t="s">
        <v>75</v>
      </c>
      <c r="N1637" s="25">
        <f>((J1637*400)+(K1637*100))+L1637</f>
        <v>269.12</v>
      </c>
      <c r="O1637" s="26">
        <v>3950</v>
      </c>
      <c r="P1637" s="26">
        <f>N1637*O1637</f>
        <v>1063024</v>
      </c>
      <c r="Q1637" s="23"/>
      <c r="R1637" s="23"/>
      <c r="S1637" s="27"/>
      <c r="T1637" s="23"/>
      <c r="U1637" s="23"/>
      <c r="V1637" s="24"/>
      <c r="W1637" s="23"/>
      <c r="X1637" s="23"/>
      <c r="Y1637" s="23"/>
      <c r="Z1637" s="23"/>
      <c r="AA1637" s="28"/>
      <c r="AB1637" s="26"/>
      <c r="AC1637" s="26"/>
      <c r="AD1637" s="28"/>
      <c r="AE1637" s="28"/>
      <c r="AF1637" s="26"/>
      <c r="AG1637" s="26">
        <f>AF1637+P1637</f>
        <v>1063024</v>
      </c>
      <c r="AH1637" s="26">
        <f>AG1637</f>
        <v>1063024</v>
      </c>
      <c r="AI1637" s="26">
        <v>50000000</v>
      </c>
      <c r="AJ1637" s="26">
        <f>IF((AI1637-AH1637) &gt; 1,0,IF((AI1637-AH1637)&lt;0,AH1637-AI1637,AI1637-AH1637))</f>
        <v>0</v>
      </c>
      <c r="AK1637" s="26">
        <v>0.01</v>
      </c>
      <c r="AL1637" s="26">
        <f>AJ1637*(AK1637/100)</f>
        <v>0</v>
      </c>
    </row>
    <row r="1638" spans="1:39" x14ac:dyDescent="0.25">
      <c r="A1638" s="23"/>
      <c r="B1638" s="24"/>
      <c r="C1638" s="23"/>
      <c r="D1638" s="23"/>
      <c r="E1638" s="23"/>
      <c r="F1638" s="23"/>
      <c r="G1638" s="24"/>
      <c r="H1638" s="23"/>
      <c r="I1638" s="23"/>
      <c r="J1638" s="23">
        <v>0</v>
      </c>
      <c r="K1638" s="23">
        <v>1</v>
      </c>
      <c r="L1638" s="23">
        <v>4.88</v>
      </c>
      <c r="M1638" s="23" t="s">
        <v>255</v>
      </c>
      <c r="N1638" s="25">
        <f>((J1638*400)+(K1638*100))+L1638</f>
        <v>104.88</v>
      </c>
      <c r="O1638" s="26">
        <v>3950</v>
      </c>
      <c r="P1638" s="26">
        <f>N1638*O1638</f>
        <v>414276</v>
      </c>
      <c r="Q1638" s="23">
        <v>1</v>
      </c>
      <c r="R1638" s="23" t="s">
        <v>5113</v>
      </c>
      <c r="S1638" s="27" t="s">
        <v>5114</v>
      </c>
      <c r="T1638" s="23" t="s">
        <v>5115</v>
      </c>
      <c r="U1638" s="23" t="s">
        <v>5116</v>
      </c>
      <c r="V1638" s="24" t="s">
        <v>5117</v>
      </c>
      <c r="W1638" s="23" t="s">
        <v>537</v>
      </c>
      <c r="X1638" s="23" t="s">
        <v>80</v>
      </c>
      <c r="Y1638" s="23" t="s">
        <v>261</v>
      </c>
      <c r="Z1638" s="23">
        <v>419.5</v>
      </c>
      <c r="AA1638" s="28">
        <v>100</v>
      </c>
      <c r="AB1638" s="26">
        <v>7650</v>
      </c>
      <c r="AC1638" s="26">
        <f>Z1638*AB1638</f>
        <v>3209175</v>
      </c>
      <c r="AD1638" s="28">
        <v>42</v>
      </c>
      <c r="AE1638" s="28">
        <v>93</v>
      </c>
      <c r="AF1638" s="26">
        <f>(AC1638*(100-AE1638))/100</f>
        <v>224642.25</v>
      </c>
      <c r="AG1638" s="26">
        <f>P1638+AF1638</f>
        <v>638918.25</v>
      </c>
      <c r="AH1638" s="26">
        <f>(AG1638*AA1638)/100</f>
        <v>638918.25</v>
      </c>
      <c r="AI1638" s="26">
        <f>IF(AF1638&lt;=10000000,AF1638,10000000)</f>
        <v>224642.25</v>
      </c>
      <c r="AJ1638" s="26">
        <f>IF((AI1638-AH1638) &gt; 1,0,IF((AI1638-AH1638)&lt;0,AH1638-AI1638,AI1638-AH1638))</f>
        <v>414276</v>
      </c>
      <c r="AK1638" s="26">
        <v>0.02</v>
      </c>
      <c r="AL1638" s="26">
        <f>ROUND(AJ1638*(AK1638/100),2)</f>
        <v>82.86</v>
      </c>
      <c r="AM1638" s="3" t="s">
        <v>110</v>
      </c>
    </row>
    <row r="1639" spans="1:39" x14ac:dyDescent="0.25">
      <c r="A1639" s="23"/>
      <c r="B1639" s="24"/>
      <c r="C1639" s="23"/>
      <c r="D1639" s="23"/>
      <c r="E1639" s="23"/>
      <c r="F1639" s="23"/>
      <c r="G1639" s="24"/>
      <c r="H1639" s="23"/>
      <c r="I1639" s="23"/>
      <c r="J1639" s="23"/>
      <c r="K1639" s="23"/>
      <c r="L1639" s="23"/>
      <c r="M1639" s="23"/>
      <c r="N1639" s="25"/>
      <c r="O1639" s="26"/>
      <c r="P1639" s="26"/>
      <c r="Q1639" s="23"/>
      <c r="R1639" s="23"/>
      <c r="S1639" s="27"/>
      <c r="T1639" s="23"/>
      <c r="U1639" s="23"/>
      <c r="V1639" s="24"/>
      <c r="W1639" s="23"/>
      <c r="X1639" s="23"/>
      <c r="Y1639" s="23"/>
      <c r="Z1639" s="23"/>
      <c r="AA1639" s="28"/>
      <c r="AB1639" s="26"/>
      <c r="AC1639" s="26"/>
      <c r="AD1639" s="28"/>
      <c r="AE1639" s="28"/>
      <c r="AF1639" s="26"/>
      <c r="AG1639" s="26" t="s">
        <v>60</v>
      </c>
      <c r="AH1639" s="26">
        <f>SUM(AH1637:AH1638)</f>
        <v>1701942.25</v>
      </c>
      <c r="AI1639" s="26"/>
      <c r="AJ1639" s="26">
        <f>SUM(AJ1637:AJ1638)</f>
        <v>414276</v>
      </c>
      <c r="AK1639" s="26"/>
      <c r="AL1639" s="26">
        <f>SUM(AL1637:AL1638)</f>
        <v>82.86</v>
      </c>
    </row>
    <row r="1640" spans="1:39" x14ac:dyDescent="0.25">
      <c r="A1640" s="23" t="s">
        <v>5118</v>
      </c>
      <c r="B1640" s="24" t="s">
        <v>5119</v>
      </c>
      <c r="C1640" s="23" t="s">
        <v>5120</v>
      </c>
      <c r="D1640" s="23" t="s">
        <v>5121</v>
      </c>
      <c r="E1640" s="23">
        <v>658</v>
      </c>
      <c r="F1640" s="23" t="s">
        <v>5122</v>
      </c>
      <c r="G1640" s="24" t="s">
        <v>5123</v>
      </c>
      <c r="H1640" s="23" t="s">
        <v>43</v>
      </c>
      <c r="I1640" s="23" t="s">
        <v>5124</v>
      </c>
      <c r="J1640" s="23">
        <v>0</v>
      </c>
      <c r="K1640" s="23">
        <v>3</v>
      </c>
      <c r="L1640" s="23">
        <v>91.724999999999994</v>
      </c>
      <c r="M1640" s="23" t="s">
        <v>75</v>
      </c>
      <c r="N1640" s="25">
        <f>((J1640*400)+(K1640*100))+L1640</f>
        <v>391.72500000000002</v>
      </c>
      <c r="O1640" s="26">
        <v>3950</v>
      </c>
      <c r="P1640" s="26">
        <f>N1640*O1640</f>
        <v>1547313.75</v>
      </c>
      <c r="Q1640" s="23"/>
      <c r="R1640" s="23"/>
      <c r="S1640" s="27"/>
      <c r="T1640" s="23"/>
      <c r="U1640" s="23"/>
      <c r="V1640" s="24"/>
      <c r="W1640" s="23"/>
      <c r="X1640" s="23"/>
      <c r="Y1640" s="23"/>
      <c r="Z1640" s="23"/>
      <c r="AA1640" s="28"/>
      <c r="AB1640" s="26"/>
      <c r="AC1640" s="26"/>
      <c r="AD1640" s="28"/>
      <c r="AE1640" s="28"/>
      <c r="AF1640" s="26"/>
      <c r="AG1640" s="26">
        <f>AF1640+P1640</f>
        <v>1547313.75</v>
      </c>
      <c r="AH1640" s="26">
        <f>AG1640</f>
        <v>1547313.75</v>
      </c>
      <c r="AI1640" s="26">
        <v>50000000</v>
      </c>
      <c r="AJ1640" s="26">
        <f>IF((AI1640-AH1640) &gt; 1,0,IF((AI1640-AH1640)&lt;0,AH1640-AI1640,AI1640-AH1640))</f>
        <v>0</v>
      </c>
      <c r="AK1640" s="26">
        <v>0.01</v>
      </c>
      <c r="AL1640" s="26">
        <f>AJ1640*(AK1640/100)</f>
        <v>0</v>
      </c>
    </row>
    <row r="1641" spans="1:39" x14ac:dyDescent="0.25">
      <c r="A1641" s="23"/>
      <c r="B1641" s="24"/>
      <c r="C1641" s="23"/>
      <c r="D1641" s="23"/>
      <c r="E1641" s="23"/>
      <c r="F1641" s="23"/>
      <c r="G1641" s="24"/>
      <c r="H1641" s="23"/>
      <c r="I1641" s="23"/>
      <c r="J1641" s="23">
        <v>0</v>
      </c>
      <c r="K1641" s="23">
        <v>0</v>
      </c>
      <c r="L1641" s="23">
        <v>91</v>
      </c>
      <c r="M1641" s="23" t="s">
        <v>59</v>
      </c>
      <c r="N1641" s="25">
        <f>((J1641*400)+(K1641*100))+L1641</f>
        <v>91</v>
      </c>
      <c r="O1641" s="26">
        <v>3950</v>
      </c>
      <c r="P1641" s="26">
        <f>N1641*O1641</f>
        <v>359450</v>
      </c>
      <c r="Q1641" s="23">
        <v>1</v>
      </c>
      <c r="R1641" s="23" t="s">
        <v>5125</v>
      </c>
      <c r="S1641" s="27" t="s">
        <v>5126</v>
      </c>
      <c r="T1641" s="23" t="s">
        <v>5127</v>
      </c>
      <c r="U1641" s="23" t="s">
        <v>5128</v>
      </c>
      <c r="V1641" s="24" t="s">
        <v>5129</v>
      </c>
      <c r="W1641" s="23" t="s">
        <v>142</v>
      </c>
      <c r="X1641" s="23" t="s">
        <v>143</v>
      </c>
      <c r="Y1641" s="23" t="s">
        <v>50</v>
      </c>
      <c r="Z1641" s="23">
        <v>524</v>
      </c>
      <c r="AA1641" s="28">
        <v>100</v>
      </c>
      <c r="AB1641" s="26">
        <v>7950</v>
      </c>
      <c r="AC1641" s="26">
        <f>Z1641*AB1641</f>
        <v>4165800</v>
      </c>
      <c r="AD1641" s="28">
        <v>42</v>
      </c>
      <c r="AE1641" s="28">
        <v>85</v>
      </c>
      <c r="AF1641" s="26">
        <f>(AC1641*(100-AE1641))/100</f>
        <v>624870</v>
      </c>
      <c r="AG1641" s="26">
        <f>P1641+AF1641</f>
        <v>984320</v>
      </c>
      <c r="AH1641" s="26">
        <f>(AG1641*AA1641)/100</f>
        <v>984320</v>
      </c>
      <c r="AI1641" s="26">
        <v>10000000</v>
      </c>
      <c r="AJ1641" s="26">
        <f>IF((AI1641-AH1641) &gt; 1,0,IF((AI1641-AH1641)&lt;0,AH1641-AI1641,AI1641-AH1641))</f>
        <v>0</v>
      </c>
      <c r="AK1641" s="26">
        <v>0.02</v>
      </c>
      <c r="AL1641" s="26">
        <f>ROUND(AJ1641*(AK1641/100),2)</f>
        <v>0</v>
      </c>
      <c r="AM1641" s="3" t="s">
        <v>110</v>
      </c>
    </row>
    <row r="1642" spans="1:39" x14ac:dyDescent="0.25">
      <c r="A1642" s="23"/>
      <c r="B1642" s="24"/>
      <c r="C1642" s="23"/>
      <c r="D1642" s="23"/>
      <c r="E1642" s="23"/>
      <c r="F1642" s="23"/>
      <c r="G1642" s="24"/>
      <c r="H1642" s="23"/>
      <c r="I1642" s="23"/>
      <c r="J1642" s="23">
        <v>0</v>
      </c>
      <c r="K1642" s="23">
        <v>0</v>
      </c>
      <c r="L1642" s="23">
        <v>1.2749999999999999</v>
      </c>
      <c r="M1642" s="23" t="s">
        <v>59</v>
      </c>
      <c r="N1642" s="25">
        <f>((J1642*400)+(K1642*100))+L1642</f>
        <v>1.2749999999999999</v>
      </c>
      <c r="O1642" s="26">
        <v>3950</v>
      </c>
      <c r="P1642" s="26">
        <f>N1642*O1642</f>
        <v>5036.25</v>
      </c>
      <c r="Q1642" s="23">
        <v>1</v>
      </c>
      <c r="R1642" s="23" t="s">
        <v>5125</v>
      </c>
      <c r="S1642" s="27" t="s">
        <v>5126</v>
      </c>
      <c r="T1642" s="23" t="s">
        <v>5127</v>
      </c>
      <c r="U1642" s="23" t="s">
        <v>5128</v>
      </c>
      <c r="V1642" s="24" t="s">
        <v>5130</v>
      </c>
      <c r="W1642" s="23" t="s">
        <v>48</v>
      </c>
      <c r="X1642" s="23" t="s">
        <v>49</v>
      </c>
      <c r="Y1642" s="23" t="s">
        <v>50</v>
      </c>
      <c r="Z1642" s="23">
        <v>5.0999999999999996</v>
      </c>
      <c r="AA1642" s="28">
        <v>100</v>
      </c>
      <c r="AB1642" s="26">
        <v>8300</v>
      </c>
      <c r="AC1642" s="26">
        <f>Z1642*AB1642</f>
        <v>42330</v>
      </c>
      <c r="AD1642" s="28">
        <v>42</v>
      </c>
      <c r="AE1642" s="28">
        <v>74</v>
      </c>
      <c r="AF1642" s="26">
        <f>(AC1642*(100-AE1642))/100</f>
        <v>11005.8</v>
      </c>
      <c r="AG1642" s="26">
        <f>P1642+AF1642</f>
        <v>16042.05</v>
      </c>
      <c r="AH1642" s="26">
        <f>(AG1642*AA1642)/100</f>
        <v>16042.05</v>
      </c>
      <c r="AI1642" s="26">
        <v>10000000</v>
      </c>
      <c r="AJ1642" s="26">
        <f>IF((AI1642-AH1642) &gt; 1,0,IF((AI1642-AH1642)&lt;0,AH1642-AI1642,AI1642-AH1642))</f>
        <v>0</v>
      </c>
      <c r="AK1642" s="26">
        <v>0.02</v>
      </c>
      <c r="AL1642" s="26">
        <f>ROUND(AJ1642*(AK1642/100),2)</f>
        <v>0</v>
      </c>
      <c r="AM1642" s="3" t="s">
        <v>421</v>
      </c>
    </row>
    <row r="1643" spans="1:39" x14ac:dyDescent="0.25">
      <c r="A1643" s="23"/>
      <c r="B1643" s="24"/>
      <c r="C1643" s="23"/>
      <c r="D1643" s="23"/>
      <c r="E1643" s="23"/>
      <c r="F1643" s="23"/>
      <c r="G1643" s="24"/>
      <c r="H1643" s="23"/>
      <c r="I1643" s="23"/>
      <c r="J1643" s="23"/>
      <c r="K1643" s="23"/>
      <c r="L1643" s="23"/>
      <c r="M1643" s="23"/>
      <c r="N1643" s="25"/>
      <c r="O1643" s="26"/>
      <c r="P1643" s="26"/>
      <c r="Q1643" s="23"/>
      <c r="R1643" s="23"/>
      <c r="S1643" s="27"/>
      <c r="T1643" s="23"/>
      <c r="U1643" s="23"/>
      <c r="V1643" s="24"/>
      <c r="W1643" s="23"/>
      <c r="X1643" s="23"/>
      <c r="Y1643" s="23"/>
      <c r="Z1643" s="23"/>
      <c r="AA1643" s="28"/>
      <c r="AB1643" s="26"/>
      <c r="AC1643" s="26"/>
      <c r="AD1643" s="28"/>
      <c r="AE1643" s="28"/>
      <c r="AF1643" s="26"/>
      <c r="AG1643" s="26" t="s">
        <v>60</v>
      </c>
      <c r="AH1643" s="26">
        <f>SUM(AH1640:AH1642)</f>
        <v>2547675.7999999998</v>
      </c>
      <c r="AI1643" s="26"/>
      <c r="AJ1643" s="26">
        <f>SUM(AJ1640:AJ1642)</f>
        <v>0</v>
      </c>
      <c r="AK1643" s="26"/>
      <c r="AL1643" s="26">
        <f>SUM(AL1640:AL1642)</f>
        <v>0</v>
      </c>
    </row>
    <row r="1644" spans="1:39" x14ac:dyDescent="0.25">
      <c r="A1644" s="23" t="s">
        <v>5131</v>
      </c>
      <c r="B1644" s="24" t="s">
        <v>5132</v>
      </c>
      <c r="C1644" s="23" t="s">
        <v>5133</v>
      </c>
      <c r="D1644" s="23" t="s">
        <v>5134</v>
      </c>
      <c r="E1644" s="23">
        <v>659</v>
      </c>
      <c r="F1644" s="23" t="s">
        <v>5135</v>
      </c>
      <c r="G1644" s="24" t="s">
        <v>5136</v>
      </c>
      <c r="H1644" s="23" t="s">
        <v>43</v>
      </c>
      <c r="I1644" s="23" t="s">
        <v>5137</v>
      </c>
      <c r="J1644" s="23">
        <v>2</v>
      </c>
      <c r="K1644" s="23">
        <v>2</v>
      </c>
      <c r="L1644" s="23">
        <v>26</v>
      </c>
      <c r="M1644" s="23" t="s">
        <v>75</v>
      </c>
      <c r="N1644" s="25">
        <f>((J1644*400)+(K1644*100))+L1644</f>
        <v>1026</v>
      </c>
      <c r="O1644" s="26">
        <v>4400</v>
      </c>
      <c r="P1644" s="26">
        <f>N1644*O1644</f>
        <v>4514400</v>
      </c>
      <c r="Q1644" s="23"/>
      <c r="R1644" s="23"/>
      <c r="S1644" s="27"/>
      <c r="T1644" s="23"/>
      <c r="U1644" s="23"/>
      <c r="V1644" s="24"/>
      <c r="W1644" s="23"/>
      <c r="X1644" s="23"/>
      <c r="Y1644" s="23"/>
      <c r="Z1644" s="23"/>
      <c r="AA1644" s="28"/>
      <c r="AB1644" s="26"/>
      <c r="AC1644" s="26"/>
      <c r="AD1644" s="28"/>
      <c r="AE1644" s="28"/>
      <c r="AF1644" s="26"/>
      <c r="AG1644" s="26">
        <f>AF1644+P1644</f>
        <v>4514400</v>
      </c>
      <c r="AH1644" s="26">
        <f>AG1644</f>
        <v>4514400</v>
      </c>
      <c r="AI1644" s="26">
        <v>50000000</v>
      </c>
      <c r="AJ1644" s="26">
        <f>IF((AI1644-AH1644) &gt; 1,0,IF((AI1644-AH1644)&lt;0,AH1644-AI1644,AI1644-AH1644))</f>
        <v>0</v>
      </c>
      <c r="AK1644" s="26">
        <v>0.01</v>
      </c>
      <c r="AL1644" s="26">
        <f>AJ1644*(AK1644/100)</f>
        <v>0</v>
      </c>
    </row>
    <row r="1645" spans="1:39" x14ac:dyDescent="0.25">
      <c r="A1645" s="23"/>
      <c r="B1645" s="24"/>
      <c r="C1645" s="23"/>
      <c r="D1645" s="23"/>
      <c r="E1645" s="23">
        <v>660</v>
      </c>
      <c r="F1645" s="23" t="s">
        <v>5138</v>
      </c>
      <c r="G1645" s="24" t="s">
        <v>5139</v>
      </c>
      <c r="H1645" s="23" t="s">
        <v>43</v>
      </c>
      <c r="I1645" s="23" t="s">
        <v>5140</v>
      </c>
      <c r="J1645" s="23">
        <v>1</v>
      </c>
      <c r="K1645" s="23">
        <v>1</v>
      </c>
      <c r="L1645" s="23">
        <v>87.25</v>
      </c>
      <c r="M1645" s="23" t="s">
        <v>75</v>
      </c>
      <c r="N1645" s="25">
        <f>((J1645*400)+(K1645*100))+L1645</f>
        <v>587.25</v>
      </c>
      <c r="O1645" s="26">
        <v>2250</v>
      </c>
      <c r="P1645" s="26">
        <f>N1645*O1645</f>
        <v>1321312.5</v>
      </c>
      <c r="Q1645" s="23"/>
      <c r="R1645" s="23"/>
      <c r="S1645" s="27"/>
      <c r="T1645" s="23"/>
      <c r="U1645" s="23"/>
      <c r="V1645" s="24"/>
      <c r="W1645" s="23"/>
      <c r="X1645" s="23"/>
      <c r="Y1645" s="23"/>
      <c r="Z1645" s="23"/>
      <c r="AA1645" s="28"/>
      <c r="AB1645" s="26"/>
      <c r="AC1645" s="26"/>
      <c r="AD1645" s="28"/>
      <c r="AE1645" s="28"/>
      <c r="AF1645" s="26"/>
      <c r="AG1645" s="26">
        <f>AF1645+P1645</f>
        <v>1321312.5</v>
      </c>
      <c r="AH1645" s="26">
        <f>AG1645</f>
        <v>1321312.5</v>
      </c>
      <c r="AI1645" s="26">
        <v>50000000</v>
      </c>
      <c r="AJ1645" s="26">
        <f>IF((AI1645-AH1645) &gt; 1,0,IF((AI1645-AH1645)&lt;0,AH1645-AI1645,AI1645-AH1645))</f>
        <v>0</v>
      </c>
      <c r="AK1645" s="26">
        <v>0.01</v>
      </c>
      <c r="AL1645" s="26">
        <f>AJ1645*(AK1645/100)</f>
        <v>0</v>
      </c>
    </row>
    <row r="1646" spans="1:39" x14ac:dyDescent="0.25">
      <c r="A1646" s="23"/>
      <c r="B1646" s="24"/>
      <c r="C1646" s="23"/>
      <c r="D1646" s="23"/>
      <c r="E1646" s="23"/>
      <c r="F1646" s="23"/>
      <c r="G1646" s="24"/>
      <c r="H1646" s="23"/>
      <c r="I1646" s="23"/>
      <c r="J1646" s="23">
        <v>0</v>
      </c>
      <c r="K1646" s="23">
        <v>0</v>
      </c>
      <c r="L1646" s="23">
        <v>43.75</v>
      </c>
      <c r="M1646" s="23" t="s">
        <v>59</v>
      </c>
      <c r="N1646" s="25">
        <f>((J1646*400)+(K1646*100))+L1646</f>
        <v>43.75</v>
      </c>
      <c r="O1646" s="26">
        <v>2250</v>
      </c>
      <c r="P1646" s="26">
        <f>N1646*O1646</f>
        <v>98437.5</v>
      </c>
      <c r="Q1646" s="23">
        <v>1</v>
      </c>
      <c r="R1646" s="23" t="s">
        <v>5141</v>
      </c>
      <c r="S1646" s="27" t="s">
        <v>5142</v>
      </c>
      <c r="T1646" s="23" t="s">
        <v>5143</v>
      </c>
      <c r="U1646" s="23" t="s">
        <v>5144</v>
      </c>
      <c r="V1646" s="24" t="s">
        <v>5145</v>
      </c>
      <c r="W1646" s="23" t="s">
        <v>142</v>
      </c>
      <c r="X1646" s="23" t="s">
        <v>143</v>
      </c>
      <c r="Y1646" s="23" t="s">
        <v>50</v>
      </c>
      <c r="Z1646" s="23">
        <v>237</v>
      </c>
      <c r="AA1646" s="28">
        <v>100</v>
      </c>
      <c r="AB1646" s="26">
        <v>7950</v>
      </c>
      <c r="AC1646" s="26">
        <f>Z1646*AB1646</f>
        <v>1884150</v>
      </c>
      <c r="AD1646" s="28">
        <v>67</v>
      </c>
      <c r="AE1646" s="28">
        <v>85</v>
      </c>
      <c r="AF1646" s="26">
        <f>(AC1646*(100-AE1646))/100</f>
        <v>282622.5</v>
      </c>
      <c r="AG1646" s="26">
        <f>P1646+AF1646</f>
        <v>381060</v>
      </c>
      <c r="AH1646" s="26">
        <f>(AG1646*AA1646)/100</f>
        <v>381060</v>
      </c>
      <c r="AI1646" s="26">
        <v>10000000</v>
      </c>
      <c r="AJ1646" s="26">
        <f>IF((AI1646-AH1646) &gt; 1,0,IF((AI1646-AH1646)&lt;0,AH1646-AI1646,AI1646-AH1646))</f>
        <v>0</v>
      </c>
      <c r="AK1646" s="26">
        <v>0.02</v>
      </c>
      <c r="AL1646" s="26">
        <f>ROUND(AJ1646*(AK1646/100),2)</f>
        <v>0</v>
      </c>
      <c r="AM1646" s="3" t="s">
        <v>110</v>
      </c>
    </row>
    <row r="1647" spans="1:39" x14ac:dyDescent="0.25">
      <c r="A1647" s="23"/>
      <c r="B1647" s="24"/>
      <c r="C1647" s="23"/>
      <c r="D1647" s="23"/>
      <c r="E1647" s="23"/>
      <c r="F1647" s="23"/>
      <c r="G1647" s="24"/>
      <c r="H1647" s="23"/>
      <c r="I1647" s="23"/>
      <c r="J1647" s="23"/>
      <c r="K1647" s="23"/>
      <c r="L1647" s="23"/>
      <c r="M1647" s="23"/>
      <c r="N1647" s="25"/>
      <c r="O1647" s="26"/>
      <c r="P1647" s="26"/>
      <c r="Q1647" s="23"/>
      <c r="R1647" s="23"/>
      <c r="S1647" s="27"/>
      <c r="T1647" s="23"/>
      <c r="U1647" s="23"/>
      <c r="V1647" s="24"/>
      <c r="W1647" s="23"/>
      <c r="X1647" s="23"/>
      <c r="Y1647" s="23"/>
      <c r="Z1647" s="23"/>
      <c r="AA1647" s="28"/>
      <c r="AB1647" s="26"/>
      <c r="AC1647" s="26"/>
      <c r="AD1647" s="28"/>
      <c r="AE1647" s="28"/>
      <c r="AF1647" s="26"/>
      <c r="AG1647" s="26" t="s">
        <v>60</v>
      </c>
      <c r="AH1647" s="26">
        <f>SUM(AH1644:AH1646)</f>
        <v>6216772.5</v>
      </c>
      <c r="AI1647" s="26"/>
      <c r="AJ1647" s="26">
        <f>SUM(AJ1644:AJ1646)</f>
        <v>0</v>
      </c>
      <c r="AK1647" s="26"/>
      <c r="AL1647" s="26">
        <f>SUM(AL1644:AL1646)</f>
        <v>0</v>
      </c>
    </row>
    <row r="1648" spans="1:39" x14ac:dyDescent="0.25">
      <c r="A1648" s="23" t="s">
        <v>5146</v>
      </c>
      <c r="B1648" s="24" t="s">
        <v>5147</v>
      </c>
      <c r="C1648" s="23" t="s">
        <v>5148</v>
      </c>
      <c r="D1648" s="23" t="s">
        <v>5149</v>
      </c>
      <c r="E1648" s="23">
        <v>661</v>
      </c>
      <c r="F1648" s="23" t="s">
        <v>5150</v>
      </c>
      <c r="G1648" s="24" t="s">
        <v>5151</v>
      </c>
      <c r="H1648" s="23" t="s">
        <v>43</v>
      </c>
      <c r="I1648" s="23" t="s">
        <v>5152</v>
      </c>
      <c r="J1648" s="23">
        <v>2</v>
      </c>
      <c r="K1648" s="23">
        <v>1</v>
      </c>
      <c r="L1648" s="23">
        <v>61</v>
      </c>
      <c r="M1648" s="23" t="s">
        <v>75</v>
      </c>
      <c r="N1648" s="25">
        <f>((J1648*400)+(K1648*100))+L1648</f>
        <v>961</v>
      </c>
      <c r="O1648" s="26">
        <v>1500</v>
      </c>
      <c r="P1648" s="26">
        <f>N1648*O1648</f>
        <v>1441500</v>
      </c>
      <c r="Q1648" s="23"/>
      <c r="R1648" s="23"/>
      <c r="S1648" s="27"/>
      <c r="T1648" s="23"/>
      <c r="U1648" s="23"/>
      <c r="V1648" s="24"/>
      <c r="W1648" s="23"/>
      <c r="X1648" s="23"/>
      <c r="Y1648" s="23"/>
      <c r="Z1648" s="23"/>
      <c r="AA1648" s="28"/>
      <c r="AB1648" s="26"/>
      <c r="AC1648" s="26"/>
      <c r="AD1648" s="28"/>
      <c r="AE1648" s="28"/>
      <c r="AF1648" s="26"/>
      <c r="AG1648" s="26">
        <f>AF1648+P1648</f>
        <v>1441500</v>
      </c>
      <c r="AH1648" s="26">
        <f>AG1648</f>
        <v>1441500</v>
      </c>
      <c r="AI1648" s="26">
        <v>50000000</v>
      </c>
      <c r="AJ1648" s="26">
        <f>IF((AI1648-AH1648) &gt; 1,0,IF((AI1648-AH1648)&lt;0,AH1648-AI1648,AI1648-AH1648))</f>
        <v>0</v>
      </c>
      <c r="AK1648" s="26">
        <v>0.01</v>
      </c>
      <c r="AL1648" s="26">
        <f>AJ1648*(AK1648/100)</f>
        <v>0</v>
      </c>
    </row>
    <row r="1649" spans="1:39" x14ac:dyDescent="0.25">
      <c r="A1649" s="23"/>
      <c r="B1649" s="24"/>
      <c r="C1649" s="23"/>
      <c r="D1649" s="23"/>
      <c r="E1649" s="23">
        <v>662</v>
      </c>
      <c r="F1649" s="23" t="s">
        <v>5153</v>
      </c>
      <c r="G1649" s="24" t="s">
        <v>5154</v>
      </c>
      <c r="H1649" s="23" t="s">
        <v>43</v>
      </c>
      <c r="I1649" s="23" t="s">
        <v>5155</v>
      </c>
      <c r="J1649" s="23">
        <v>0</v>
      </c>
      <c r="K1649" s="23">
        <v>0</v>
      </c>
      <c r="L1649" s="23">
        <v>40</v>
      </c>
      <c r="M1649" s="23" t="s">
        <v>75</v>
      </c>
      <c r="N1649" s="25">
        <f>((J1649*400)+(K1649*100))+L1649</f>
        <v>40</v>
      </c>
      <c r="O1649" s="26">
        <v>22000</v>
      </c>
      <c r="P1649" s="26">
        <f>N1649*O1649</f>
        <v>880000</v>
      </c>
      <c r="Q1649" s="23"/>
      <c r="R1649" s="23"/>
      <c r="S1649" s="27"/>
      <c r="T1649" s="23"/>
      <c r="U1649" s="23"/>
      <c r="V1649" s="24"/>
      <c r="W1649" s="23"/>
      <c r="X1649" s="23"/>
      <c r="Y1649" s="23"/>
      <c r="Z1649" s="23"/>
      <c r="AA1649" s="28"/>
      <c r="AB1649" s="26"/>
      <c r="AC1649" s="26"/>
      <c r="AD1649" s="28"/>
      <c r="AE1649" s="28"/>
      <c r="AF1649" s="26"/>
      <c r="AG1649" s="26">
        <f>AF1649+P1649</f>
        <v>880000</v>
      </c>
      <c r="AH1649" s="26">
        <f>AG1649</f>
        <v>880000</v>
      </c>
      <c r="AI1649" s="26">
        <v>50000000</v>
      </c>
      <c r="AJ1649" s="26">
        <f>IF((AI1649-AH1649) &gt; 1,0,IF((AI1649-AH1649)&lt;0,AH1649-AI1649,AI1649-AH1649))</f>
        <v>0</v>
      </c>
      <c r="AK1649" s="26">
        <v>0.01</v>
      </c>
      <c r="AL1649" s="26">
        <f>AJ1649*(AK1649/100)</f>
        <v>0</v>
      </c>
    </row>
    <row r="1650" spans="1:39" x14ac:dyDescent="0.25">
      <c r="A1650" s="23"/>
      <c r="B1650" s="24"/>
      <c r="C1650" s="23"/>
      <c r="D1650" s="23"/>
      <c r="E1650" s="23"/>
      <c r="F1650" s="23"/>
      <c r="G1650" s="24"/>
      <c r="H1650" s="23"/>
      <c r="I1650" s="23"/>
      <c r="J1650" s="23"/>
      <c r="K1650" s="23"/>
      <c r="L1650" s="23"/>
      <c r="M1650" s="23"/>
      <c r="N1650" s="25"/>
      <c r="O1650" s="26"/>
      <c r="P1650" s="26"/>
      <c r="Q1650" s="23"/>
      <c r="R1650" s="23"/>
      <c r="S1650" s="27"/>
      <c r="T1650" s="23"/>
      <c r="U1650" s="23"/>
      <c r="V1650" s="24"/>
      <c r="W1650" s="23"/>
      <c r="X1650" s="23"/>
      <c r="Y1650" s="23"/>
      <c r="Z1650" s="23"/>
      <c r="AA1650" s="28"/>
      <c r="AB1650" s="26"/>
      <c r="AC1650" s="26"/>
      <c r="AD1650" s="28"/>
      <c r="AE1650" s="28"/>
      <c r="AF1650" s="26"/>
      <c r="AG1650" s="26" t="s">
        <v>60</v>
      </c>
      <c r="AH1650" s="26">
        <f>SUM(AH1648:AH1649)</f>
        <v>2321500</v>
      </c>
      <c r="AI1650" s="26"/>
      <c r="AJ1650" s="26">
        <f>SUM(AJ1648:AJ1649)</f>
        <v>0</v>
      </c>
      <c r="AK1650" s="26"/>
      <c r="AL1650" s="26">
        <f>SUM(AL1648:AL1649)</f>
        <v>0</v>
      </c>
    </row>
    <row r="1651" spans="1:39" x14ac:dyDescent="0.25">
      <c r="A1651" s="23" t="s">
        <v>5156</v>
      </c>
      <c r="B1651" s="24" t="s">
        <v>5157</v>
      </c>
      <c r="C1651" s="23" t="s">
        <v>5158</v>
      </c>
      <c r="D1651" s="23" t="s">
        <v>5159</v>
      </c>
      <c r="E1651" s="23">
        <v>663</v>
      </c>
      <c r="F1651" s="23" t="s">
        <v>5160</v>
      </c>
      <c r="G1651" s="24" t="s">
        <v>5161</v>
      </c>
      <c r="H1651" s="23" t="s">
        <v>43</v>
      </c>
      <c r="I1651" s="23" t="s">
        <v>5162</v>
      </c>
      <c r="J1651" s="23">
        <v>1</v>
      </c>
      <c r="K1651" s="23">
        <v>1</v>
      </c>
      <c r="L1651" s="23">
        <v>67.87</v>
      </c>
      <c r="M1651" s="23" t="s">
        <v>75</v>
      </c>
      <c r="N1651" s="25">
        <f>((J1651*400)+(K1651*100))+L1651</f>
        <v>567.87</v>
      </c>
      <c r="O1651" s="26">
        <v>3950</v>
      </c>
      <c r="P1651" s="26">
        <f>N1651*O1651</f>
        <v>2243086.5</v>
      </c>
      <c r="Q1651" s="23"/>
      <c r="R1651" s="23"/>
      <c r="S1651" s="27"/>
      <c r="T1651" s="23"/>
      <c r="U1651" s="23"/>
      <c r="V1651" s="24"/>
      <c r="W1651" s="23"/>
      <c r="X1651" s="23"/>
      <c r="Y1651" s="23"/>
      <c r="Z1651" s="23"/>
      <c r="AA1651" s="28"/>
      <c r="AB1651" s="26"/>
      <c r="AC1651" s="26"/>
      <c r="AD1651" s="28"/>
      <c r="AE1651" s="28"/>
      <c r="AF1651" s="26"/>
      <c r="AG1651" s="26">
        <f>AF1651+P1651</f>
        <v>2243086.5</v>
      </c>
      <c r="AH1651" s="26">
        <f>AG1651</f>
        <v>2243086.5</v>
      </c>
      <c r="AI1651" s="26">
        <v>50000000</v>
      </c>
      <c r="AJ1651" s="26">
        <f>IF((AI1651-AH1651) &gt; 1,0,IF((AI1651-AH1651)&lt;0,AH1651-AI1651,AI1651-AH1651))</f>
        <v>0</v>
      </c>
      <c r="AK1651" s="26">
        <v>0.01</v>
      </c>
      <c r="AL1651" s="26">
        <f>AJ1651*(AK1651/100)</f>
        <v>0</v>
      </c>
    </row>
    <row r="1652" spans="1:39" x14ac:dyDescent="0.25">
      <c r="A1652" s="23"/>
      <c r="B1652" s="24"/>
      <c r="C1652" s="23"/>
      <c r="D1652" s="23"/>
      <c r="E1652" s="23"/>
      <c r="F1652" s="23"/>
      <c r="G1652" s="24"/>
      <c r="H1652" s="23"/>
      <c r="I1652" s="23"/>
      <c r="J1652" s="23">
        <v>0</v>
      </c>
      <c r="K1652" s="23">
        <v>0</v>
      </c>
      <c r="L1652" s="23">
        <v>44</v>
      </c>
      <c r="M1652" s="23" t="s">
        <v>59</v>
      </c>
      <c r="N1652" s="25">
        <f>((J1652*400)+(K1652*100))+L1652</f>
        <v>44</v>
      </c>
      <c r="O1652" s="26">
        <v>3950</v>
      </c>
      <c r="P1652" s="26">
        <f>N1652*O1652</f>
        <v>173800</v>
      </c>
      <c r="Q1652" s="23">
        <v>1</v>
      </c>
      <c r="R1652" s="23" t="s">
        <v>5163</v>
      </c>
      <c r="S1652" s="27" t="s">
        <v>5164</v>
      </c>
      <c r="T1652" s="23" t="s">
        <v>5165</v>
      </c>
      <c r="U1652" s="23" t="s">
        <v>5166</v>
      </c>
      <c r="V1652" s="24" t="s">
        <v>5167</v>
      </c>
      <c r="W1652" s="23" t="s">
        <v>142</v>
      </c>
      <c r="X1652" s="23" t="s">
        <v>143</v>
      </c>
      <c r="Y1652" s="23" t="s">
        <v>50</v>
      </c>
      <c r="Z1652" s="23">
        <v>296</v>
      </c>
      <c r="AA1652" s="28">
        <v>100</v>
      </c>
      <c r="AB1652" s="26">
        <v>7950</v>
      </c>
      <c r="AC1652" s="26">
        <f>Z1652*AB1652</f>
        <v>2353200</v>
      </c>
      <c r="AD1652" s="28">
        <v>72</v>
      </c>
      <c r="AE1652" s="28">
        <v>85</v>
      </c>
      <c r="AF1652" s="26">
        <f>(AC1652*(100-AE1652))/100</f>
        <v>352980</v>
      </c>
      <c r="AG1652" s="26">
        <f>P1652+AF1652</f>
        <v>526780</v>
      </c>
      <c r="AH1652" s="26">
        <f>(AG1652*AA1652)/100</f>
        <v>526780</v>
      </c>
      <c r="AI1652" s="26">
        <v>10000000</v>
      </c>
      <c r="AJ1652" s="26">
        <f>IF((AI1652-AH1652) &gt; 1,0,IF((AI1652-AH1652)&lt;0,AH1652-AI1652,AI1652-AH1652))</f>
        <v>0</v>
      </c>
      <c r="AK1652" s="26">
        <v>0.02</v>
      </c>
      <c r="AL1652" s="26">
        <f>ROUND(AJ1652*(AK1652/100),2)</f>
        <v>0</v>
      </c>
      <c r="AM1652" s="3" t="s">
        <v>110</v>
      </c>
    </row>
    <row r="1653" spans="1:39" x14ac:dyDescent="0.25">
      <c r="A1653" s="23"/>
      <c r="B1653" s="24"/>
      <c r="C1653" s="23"/>
      <c r="D1653" s="23"/>
      <c r="E1653" s="23"/>
      <c r="F1653" s="23"/>
      <c r="G1653" s="24"/>
      <c r="H1653" s="23"/>
      <c r="I1653" s="23"/>
      <c r="J1653" s="23">
        <v>0</v>
      </c>
      <c r="K1653" s="23">
        <v>0</v>
      </c>
      <c r="L1653" s="23">
        <v>5.63</v>
      </c>
      <c r="M1653" s="23" t="s">
        <v>59</v>
      </c>
      <c r="N1653" s="25">
        <f>((J1653*400)+(K1653*100))+L1653</f>
        <v>5.63</v>
      </c>
      <c r="O1653" s="26">
        <v>3950</v>
      </c>
      <c r="P1653" s="26">
        <f>N1653*O1653</f>
        <v>22238.5</v>
      </c>
      <c r="Q1653" s="23">
        <v>1</v>
      </c>
      <c r="R1653" s="23" t="s">
        <v>5163</v>
      </c>
      <c r="S1653" s="27" t="s">
        <v>5164</v>
      </c>
      <c r="T1653" s="23" t="s">
        <v>5165</v>
      </c>
      <c r="U1653" s="23" t="s">
        <v>5166</v>
      </c>
      <c r="V1653" s="24" t="s">
        <v>5168</v>
      </c>
      <c r="W1653" s="23" t="s">
        <v>53</v>
      </c>
      <c r="X1653" s="23" t="s">
        <v>143</v>
      </c>
      <c r="Y1653" s="23" t="s">
        <v>50</v>
      </c>
      <c r="Z1653" s="23">
        <v>22.5</v>
      </c>
      <c r="AA1653" s="28">
        <v>100</v>
      </c>
      <c r="AB1653" s="26">
        <v>2750</v>
      </c>
      <c r="AC1653" s="26">
        <f>Z1653*AB1653</f>
        <v>61875</v>
      </c>
      <c r="AD1653" s="28">
        <v>72</v>
      </c>
      <c r="AE1653" s="28">
        <v>85</v>
      </c>
      <c r="AF1653" s="26">
        <f>(AC1653*(100-AE1653))/100</f>
        <v>9281.25</v>
      </c>
      <c r="AG1653" s="26">
        <f>P1653+AF1653</f>
        <v>31519.75</v>
      </c>
      <c r="AH1653" s="26">
        <f>(AG1653*AA1653)/100</f>
        <v>31519.75</v>
      </c>
      <c r="AI1653" s="26">
        <v>10000000</v>
      </c>
      <c r="AJ1653" s="26">
        <f>IF((AI1653-AH1653) &gt; 1,0,IF((AI1653-AH1653)&lt;0,AH1653-AI1653,AI1653-AH1653))</f>
        <v>0</v>
      </c>
      <c r="AK1653" s="26">
        <v>0.02</v>
      </c>
      <c r="AL1653" s="26">
        <f>ROUND(AJ1653*(AK1653/100),2)</f>
        <v>0</v>
      </c>
      <c r="AM1653" s="3" t="s">
        <v>368</v>
      </c>
    </row>
    <row r="1654" spans="1:39" x14ac:dyDescent="0.25">
      <c r="A1654" s="23"/>
      <c r="B1654" s="24"/>
      <c r="C1654" s="23"/>
      <c r="D1654" s="23"/>
      <c r="E1654" s="23"/>
      <c r="F1654" s="23"/>
      <c r="G1654" s="24"/>
      <c r="H1654" s="23"/>
      <c r="I1654" s="23"/>
      <c r="J1654" s="23">
        <v>0</v>
      </c>
      <c r="K1654" s="23">
        <v>0</v>
      </c>
      <c r="L1654" s="23">
        <v>25.5</v>
      </c>
      <c r="M1654" s="23" t="s">
        <v>59</v>
      </c>
      <c r="N1654" s="25">
        <f>((J1654*400)+(K1654*100))+L1654</f>
        <v>25.5</v>
      </c>
      <c r="O1654" s="26">
        <v>3950</v>
      </c>
      <c r="P1654" s="26">
        <f>N1654*O1654</f>
        <v>100725</v>
      </c>
      <c r="Q1654" s="23">
        <v>1</v>
      </c>
      <c r="R1654" s="23" t="s">
        <v>5163</v>
      </c>
      <c r="S1654" s="27" t="s">
        <v>5164</v>
      </c>
      <c r="T1654" s="23" t="s">
        <v>5165</v>
      </c>
      <c r="U1654" s="23" t="s">
        <v>5166</v>
      </c>
      <c r="V1654" s="24" t="s">
        <v>5169</v>
      </c>
      <c r="W1654" s="23" t="s">
        <v>53</v>
      </c>
      <c r="X1654" s="23" t="s">
        <v>143</v>
      </c>
      <c r="Y1654" s="23" t="s">
        <v>50</v>
      </c>
      <c r="Z1654" s="23">
        <v>102</v>
      </c>
      <c r="AA1654" s="28">
        <v>100</v>
      </c>
      <c r="AB1654" s="26">
        <v>2750</v>
      </c>
      <c r="AC1654" s="26">
        <f>Z1654*AB1654</f>
        <v>280500</v>
      </c>
      <c r="AD1654" s="28">
        <v>72</v>
      </c>
      <c r="AE1654" s="28">
        <v>85</v>
      </c>
      <c r="AF1654" s="26">
        <f>(AC1654*(100-AE1654))/100</f>
        <v>42075</v>
      </c>
      <c r="AG1654" s="26">
        <f>P1654+AF1654</f>
        <v>142800</v>
      </c>
      <c r="AH1654" s="26">
        <f>(AG1654*AA1654)/100</f>
        <v>142800</v>
      </c>
      <c r="AI1654" s="26">
        <v>10000000</v>
      </c>
      <c r="AJ1654" s="26">
        <f>IF((AI1654-AH1654) &gt; 1,0,IF((AI1654-AH1654)&lt;0,AH1654-AI1654,AI1654-AH1654))</f>
        <v>0</v>
      </c>
      <c r="AK1654" s="26">
        <v>0.02</v>
      </c>
      <c r="AL1654" s="26">
        <f>ROUND(AJ1654*(AK1654/100),2)</f>
        <v>0</v>
      </c>
      <c r="AM1654" s="3" t="s">
        <v>159</v>
      </c>
    </row>
    <row r="1655" spans="1:39" x14ac:dyDescent="0.25">
      <c r="A1655" s="23"/>
      <c r="B1655" s="24"/>
      <c r="C1655" s="23"/>
      <c r="D1655" s="23"/>
      <c r="E1655" s="23">
        <v>664</v>
      </c>
      <c r="F1655" s="23" t="s">
        <v>5170</v>
      </c>
      <c r="G1655" s="24" t="s">
        <v>5171</v>
      </c>
      <c r="H1655" s="23" t="s">
        <v>43</v>
      </c>
      <c r="I1655" s="23" t="s">
        <v>5172</v>
      </c>
      <c r="J1655" s="23">
        <v>0</v>
      </c>
      <c r="K1655" s="23">
        <v>0</v>
      </c>
      <c r="L1655" s="23">
        <v>71</v>
      </c>
      <c r="M1655" s="23" t="s">
        <v>75</v>
      </c>
      <c r="N1655" s="25">
        <f>((J1655*400)+(K1655*100))+L1655</f>
        <v>71</v>
      </c>
      <c r="O1655" s="26">
        <v>2250</v>
      </c>
      <c r="P1655" s="26">
        <f>N1655*O1655</f>
        <v>159750</v>
      </c>
      <c r="Q1655" s="23"/>
      <c r="R1655" s="23"/>
      <c r="S1655" s="27"/>
      <c r="T1655" s="23"/>
      <c r="U1655" s="23"/>
      <c r="V1655" s="24"/>
      <c r="W1655" s="23"/>
      <c r="X1655" s="23"/>
      <c r="Y1655" s="23"/>
      <c r="Z1655" s="23"/>
      <c r="AA1655" s="28"/>
      <c r="AB1655" s="26"/>
      <c r="AC1655" s="26"/>
      <c r="AD1655" s="28"/>
      <c r="AE1655" s="28"/>
      <c r="AF1655" s="26"/>
      <c r="AG1655" s="26">
        <f>AF1655+P1655</f>
        <v>159750</v>
      </c>
      <c r="AH1655" s="26">
        <f>AG1655</f>
        <v>159750</v>
      </c>
      <c r="AI1655" s="26">
        <v>50000000</v>
      </c>
      <c r="AJ1655" s="26">
        <f>IF((AI1655-AH1655) &gt; 1,0,IF((AI1655-AH1655)&lt;0,AH1655-AI1655,AI1655-AH1655))</f>
        <v>0</v>
      </c>
      <c r="AK1655" s="26">
        <v>0.01</v>
      </c>
      <c r="AL1655" s="26">
        <f>AJ1655*(AK1655/100)</f>
        <v>0</v>
      </c>
    </row>
    <row r="1656" spans="1:39" x14ac:dyDescent="0.25">
      <c r="A1656" s="23"/>
      <c r="B1656" s="24"/>
      <c r="C1656" s="23"/>
      <c r="D1656" s="23"/>
      <c r="E1656" s="23"/>
      <c r="F1656" s="23"/>
      <c r="G1656" s="24"/>
      <c r="H1656" s="23"/>
      <c r="I1656" s="23"/>
      <c r="J1656" s="23"/>
      <c r="K1656" s="23"/>
      <c r="L1656" s="23"/>
      <c r="M1656" s="23"/>
      <c r="N1656" s="25"/>
      <c r="O1656" s="26"/>
      <c r="P1656" s="26"/>
      <c r="Q1656" s="23"/>
      <c r="R1656" s="23"/>
      <c r="S1656" s="27"/>
      <c r="T1656" s="23"/>
      <c r="U1656" s="23"/>
      <c r="V1656" s="24"/>
      <c r="W1656" s="23"/>
      <c r="X1656" s="23"/>
      <c r="Y1656" s="23"/>
      <c r="Z1656" s="23"/>
      <c r="AA1656" s="28"/>
      <c r="AB1656" s="26"/>
      <c r="AC1656" s="26"/>
      <c r="AD1656" s="28"/>
      <c r="AE1656" s="28"/>
      <c r="AF1656" s="26"/>
      <c r="AG1656" s="26" t="s">
        <v>60</v>
      </c>
      <c r="AH1656" s="26">
        <f>SUM(AH1651:AH1655)</f>
        <v>3103936.25</v>
      </c>
      <c r="AI1656" s="26"/>
      <c r="AJ1656" s="26">
        <f>SUM(AJ1651:AJ1655)</f>
        <v>0</v>
      </c>
      <c r="AK1656" s="26"/>
      <c r="AL1656" s="26">
        <f>SUM(AL1651:AL1655)</f>
        <v>0</v>
      </c>
    </row>
    <row r="1657" spans="1:39" x14ac:dyDescent="0.25">
      <c r="A1657" s="23" t="s">
        <v>5173</v>
      </c>
      <c r="B1657" s="24" t="s">
        <v>5174</v>
      </c>
      <c r="C1657" s="23" t="s">
        <v>5175</v>
      </c>
      <c r="D1657" s="23" t="s">
        <v>5176</v>
      </c>
      <c r="E1657" s="23">
        <v>665</v>
      </c>
      <c r="F1657" s="23" t="s">
        <v>5177</v>
      </c>
      <c r="G1657" s="24" t="s">
        <v>5178</v>
      </c>
      <c r="H1657" s="23" t="s">
        <v>43</v>
      </c>
      <c r="I1657" s="23" t="s">
        <v>5179</v>
      </c>
      <c r="J1657" s="23">
        <v>0</v>
      </c>
      <c r="K1657" s="23">
        <v>1</v>
      </c>
      <c r="L1657" s="23">
        <v>18.25</v>
      </c>
      <c r="M1657" s="23" t="s">
        <v>45</v>
      </c>
      <c r="N1657" s="25">
        <f>((J1657*400)+(K1657*100))+L1657</f>
        <v>118.25</v>
      </c>
      <c r="O1657" s="26">
        <v>22000</v>
      </c>
      <c r="P1657" s="26">
        <f>N1657*O1657</f>
        <v>2601500</v>
      </c>
      <c r="Q1657" s="23">
        <v>1</v>
      </c>
      <c r="R1657" s="23" t="s">
        <v>5173</v>
      </c>
      <c r="S1657" s="27" t="s">
        <v>5174</v>
      </c>
      <c r="T1657" s="23" t="s">
        <v>5175</v>
      </c>
      <c r="U1657" s="23" t="s">
        <v>5180</v>
      </c>
      <c r="V1657" s="24" t="s">
        <v>5181</v>
      </c>
      <c r="W1657" s="23" t="s">
        <v>48</v>
      </c>
      <c r="X1657" s="23" t="s">
        <v>49</v>
      </c>
      <c r="Y1657" s="23" t="s">
        <v>50</v>
      </c>
      <c r="Z1657" s="23">
        <v>18</v>
      </c>
      <c r="AA1657" s="28">
        <v>33.33</v>
      </c>
      <c r="AB1657" s="26">
        <v>8300</v>
      </c>
      <c r="AC1657" s="26">
        <f t="shared" ref="AC1657:AC1662" si="254">Z1657*AB1657</f>
        <v>149400</v>
      </c>
      <c r="AD1657" s="28">
        <v>9</v>
      </c>
      <c r="AE1657" s="28">
        <v>9</v>
      </c>
      <c r="AF1657" s="26">
        <f t="shared" ref="AF1657:AF1662" si="255">(AC1657*(100-AE1657))/100</f>
        <v>135954</v>
      </c>
      <c r="AG1657" s="26">
        <f>P1657+AF1657+AF1658</f>
        <v>3009362</v>
      </c>
      <c r="AH1657" s="26">
        <f t="shared" ref="AH1657:AH1662" si="256">(AG1657*AA1657)/100</f>
        <v>1003020.3546</v>
      </c>
      <c r="AI1657" s="26">
        <v>50000000</v>
      </c>
      <c r="AJ1657" s="26">
        <f t="shared" ref="AJ1657:AJ1665" si="257">IF((AI1657-AH1657) &gt; 1,0,IF((AI1657-AH1657)&lt;0,AH1657-AI1657,AI1657-AH1657))</f>
        <v>0</v>
      </c>
      <c r="AK1657" s="26">
        <v>0.02</v>
      </c>
      <c r="AL1657" s="26">
        <f t="shared" ref="AL1657:AL1662" si="258">ROUND(AJ1657*(AK1657/100),2)</f>
        <v>0</v>
      </c>
      <c r="AM1657" s="3" t="s">
        <v>51</v>
      </c>
    </row>
    <row r="1658" spans="1:39" x14ac:dyDescent="0.25">
      <c r="A1658" s="23"/>
      <c r="B1658" s="24"/>
      <c r="C1658" s="23"/>
      <c r="D1658" s="23"/>
      <c r="E1658" s="23"/>
      <c r="F1658" s="23"/>
      <c r="G1658" s="24"/>
      <c r="H1658" s="23"/>
      <c r="I1658" s="23"/>
      <c r="J1658" s="23"/>
      <c r="K1658" s="23"/>
      <c r="L1658" s="23"/>
      <c r="M1658" s="23"/>
      <c r="N1658" s="25"/>
      <c r="O1658" s="26"/>
      <c r="P1658" s="26"/>
      <c r="Q1658" s="23"/>
      <c r="R1658" s="23"/>
      <c r="S1658" s="27"/>
      <c r="T1658" s="23"/>
      <c r="U1658" s="23"/>
      <c r="V1658" s="24"/>
      <c r="W1658" s="23"/>
      <c r="X1658" s="23"/>
      <c r="Y1658" s="23" t="s">
        <v>54</v>
      </c>
      <c r="Z1658" s="23">
        <v>36</v>
      </c>
      <c r="AA1658" s="28">
        <v>66.67</v>
      </c>
      <c r="AB1658" s="26">
        <v>8300</v>
      </c>
      <c r="AC1658" s="26">
        <f t="shared" si="254"/>
        <v>298800</v>
      </c>
      <c r="AD1658" s="28">
        <v>9</v>
      </c>
      <c r="AE1658" s="28">
        <v>9</v>
      </c>
      <c r="AF1658" s="26">
        <f t="shared" si="255"/>
        <v>271908</v>
      </c>
      <c r="AG1658" s="26">
        <f>P1657+AF1657+AF1658</f>
        <v>3009362</v>
      </c>
      <c r="AH1658" s="26">
        <f t="shared" si="256"/>
        <v>2006341.6453999998</v>
      </c>
      <c r="AI1658" s="26">
        <v>0</v>
      </c>
      <c r="AJ1658" s="26">
        <f t="shared" si="257"/>
        <v>2006341.6453999998</v>
      </c>
      <c r="AK1658" s="26">
        <v>0.3</v>
      </c>
      <c r="AL1658" s="26">
        <f t="shared" si="258"/>
        <v>6019.02</v>
      </c>
      <c r="AM1658" s="3" t="s">
        <v>5182</v>
      </c>
    </row>
    <row r="1659" spans="1:39" x14ac:dyDescent="0.25">
      <c r="A1659" s="23"/>
      <c r="B1659" s="24"/>
      <c r="C1659" s="23"/>
      <c r="D1659" s="23"/>
      <c r="E1659" s="23"/>
      <c r="F1659" s="23"/>
      <c r="G1659" s="24"/>
      <c r="H1659" s="23"/>
      <c r="I1659" s="23"/>
      <c r="J1659" s="23">
        <v>0</v>
      </c>
      <c r="K1659" s="23">
        <v>0</v>
      </c>
      <c r="L1659" s="23">
        <v>7.5</v>
      </c>
      <c r="M1659" s="23" t="s">
        <v>59</v>
      </c>
      <c r="N1659" s="25">
        <f>((J1659*400)+(K1659*100))+L1659</f>
        <v>7.5</v>
      </c>
      <c r="O1659" s="26">
        <v>22000</v>
      </c>
      <c r="P1659" s="26">
        <f>N1659*O1659</f>
        <v>165000</v>
      </c>
      <c r="Q1659" s="23">
        <v>1</v>
      </c>
      <c r="R1659" s="23" t="s">
        <v>5173</v>
      </c>
      <c r="S1659" s="27" t="s">
        <v>5174</v>
      </c>
      <c r="T1659" s="23" t="s">
        <v>5175</v>
      </c>
      <c r="U1659" s="23" t="s">
        <v>5180</v>
      </c>
      <c r="V1659" s="24" t="s">
        <v>5183</v>
      </c>
      <c r="W1659" s="23" t="s">
        <v>48</v>
      </c>
      <c r="X1659" s="23" t="s">
        <v>49</v>
      </c>
      <c r="Y1659" s="23" t="s">
        <v>50</v>
      </c>
      <c r="Z1659" s="23">
        <v>30</v>
      </c>
      <c r="AA1659" s="28">
        <v>100</v>
      </c>
      <c r="AB1659" s="26">
        <v>8300</v>
      </c>
      <c r="AC1659" s="26">
        <f t="shared" si="254"/>
        <v>249000</v>
      </c>
      <c r="AD1659" s="28">
        <v>16</v>
      </c>
      <c r="AE1659" s="28">
        <v>22</v>
      </c>
      <c r="AF1659" s="26">
        <f t="shared" si="255"/>
        <v>194220</v>
      </c>
      <c r="AG1659" s="26">
        <f>P1659+AF1659</f>
        <v>359220</v>
      </c>
      <c r="AH1659" s="26">
        <f t="shared" si="256"/>
        <v>359220</v>
      </c>
      <c r="AI1659" s="26">
        <v>50000000</v>
      </c>
      <c r="AJ1659" s="26">
        <f t="shared" si="257"/>
        <v>0</v>
      </c>
      <c r="AK1659" s="26">
        <v>0.02</v>
      </c>
      <c r="AL1659" s="26">
        <f t="shared" si="258"/>
        <v>0</v>
      </c>
      <c r="AM1659" s="3" t="s">
        <v>51</v>
      </c>
    </row>
    <row r="1660" spans="1:39" x14ac:dyDescent="0.25">
      <c r="A1660" s="23"/>
      <c r="B1660" s="24"/>
      <c r="C1660" s="23"/>
      <c r="D1660" s="23"/>
      <c r="E1660" s="23"/>
      <c r="F1660" s="23"/>
      <c r="G1660" s="24"/>
      <c r="H1660" s="23"/>
      <c r="I1660" s="23"/>
      <c r="J1660" s="23">
        <v>0</v>
      </c>
      <c r="K1660" s="23">
        <v>0</v>
      </c>
      <c r="L1660" s="23">
        <v>30.75</v>
      </c>
      <c r="M1660" s="23" t="s">
        <v>59</v>
      </c>
      <c r="N1660" s="25">
        <f>((J1660*400)+(K1660*100))+L1660</f>
        <v>30.75</v>
      </c>
      <c r="O1660" s="26">
        <v>22000</v>
      </c>
      <c r="P1660" s="26">
        <f>N1660*O1660</f>
        <v>676500</v>
      </c>
      <c r="Q1660" s="23">
        <v>1</v>
      </c>
      <c r="R1660" s="23" t="s">
        <v>5173</v>
      </c>
      <c r="S1660" s="27" t="s">
        <v>5174</v>
      </c>
      <c r="T1660" s="23" t="s">
        <v>5175</v>
      </c>
      <c r="U1660" s="23" t="s">
        <v>5180</v>
      </c>
      <c r="V1660" s="24" t="s">
        <v>5184</v>
      </c>
      <c r="W1660" s="23" t="s">
        <v>53</v>
      </c>
      <c r="X1660" s="23" t="s">
        <v>49</v>
      </c>
      <c r="Y1660" s="23" t="s">
        <v>50</v>
      </c>
      <c r="Z1660" s="23">
        <v>123</v>
      </c>
      <c r="AA1660" s="28">
        <v>100</v>
      </c>
      <c r="AB1660" s="26">
        <v>2750</v>
      </c>
      <c r="AC1660" s="26">
        <f t="shared" si="254"/>
        <v>338250</v>
      </c>
      <c r="AD1660" s="28">
        <v>16</v>
      </c>
      <c r="AE1660" s="28">
        <v>22</v>
      </c>
      <c r="AF1660" s="26">
        <f t="shared" si="255"/>
        <v>263835</v>
      </c>
      <c r="AG1660" s="26">
        <f>P1660+AF1660</f>
        <v>940335</v>
      </c>
      <c r="AH1660" s="26">
        <f t="shared" si="256"/>
        <v>940335</v>
      </c>
      <c r="AI1660" s="26">
        <v>50000000</v>
      </c>
      <c r="AJ1660" s="26">
        <f t="shared" si="257"/>
        <v>0</v>
      </c>
      <c r="AK1660" s="26">
        <v>0.02</v>
      </c>
      <c r="AL1660" s="26">
        <f t="shared" si="258"/>
        <v>0</v>
      </c>
      <c r="AM1660" s="3" t="s">
        <v>83</v>
      </c>
    </row>
    <row r="1661" spans="1:39" x14ac:dyDescent="0.25">
      <c r="A1661" s="23"/>
      <c r="B1661" s="24"/>
      <c r="C1661" s="23"/>
      <c r="D1661" s="23"/>
      <c r="E1661" s="23"/>
      <c r="F1661" s="23"/>
      <c r="G1661" s="24"/>
      <c r="H1661" s="23"/>
      <c r="I1661" s="23"/>
      <c r="J1661" s="23">
        <v>0</v>
      </c>
      <c r="K1661" s="23">
        <v>0</v>
      </c>
      <c r="L1661" s="23">
        <v>58.5</v>
      </c>
      <c r="M1661" s="23" t="s">
        <v>45</v>
      </c>
      <c r="N1661" s="25">
        <f>((J1661*400)+(K1661*100))+L1661</f>
        <v>58.5</v>
      </c>
      <c r="O1661" s="26">
        <v>22000</v>
      </c>
      <c r="P1661" s="26">
        <f>N1661*O1661</f>
        <v>1287000</v>
      </c>
      <c r="Q1661" s="23">
        <v>1</v>
      </c>
      <c r="R1661" s="23" t="s">
        <v>5173</v>
      </c>
      <c r="S1661" s="27" t="s">
        <v>5174</v>
      </c>
      <c r="T1661" s="23" t="s">
        <v>5175</v>
      </c>
      <c r="U1661" s="23" t="s">
        <v>5180</v>
      </c>
      <c r="V1661" s="24" t="s">
        <v>5185</v>
      </c>
      <c r="W1661" s="23" t="s">
        <v>48</v>
      </c>
      <c r="X1661" s="23" t="s">
        <v>49</v>
      </c>
      <c r="Y1661" s="23" t="s">
        <v>318</v>
      </c>
      <c r="Z1661" s="23">
        <v>84</v>
      </c>
      <c r="AA1661" s="28">
        <v>35.9</v>
      </c>
      <c r="AB1661" s="26">
        <v>8300</v>
      </c>
      <c r="AC1661" s="26">
        <f t="shared" si="254"/>
        <v>697200</v>
      </c>
      <c r="AD1661" s="28">
        <v>3</v>
      </c>
      <c r="AE1661" s="28">
        <v>3</v>
      </c>
      <c r="AF1661" s="26">
        <f t="shared" si="255"/>
        <v>676284</v>
      </c>
      <c r="AG1661" s="26">
        <f>P1661+AF1661+AF1662</f>
        <v>3170934</v>
      </c>
      <c r="AH1661" s="26">
        <f t="shared" si="256"/>
        <v>1138365.3059999999</v>
      </c>
      <c r="AI1661" s="26">
        <v>0</v>
      </c>
      <c r="AJ1661" s="26">
        <f t="shared" si="257"/>
        <v>1138365.3059999999</v>
      </c>
      <c r="AK1661" s="26">
        <v>0.02</v>
      </c>
      <c r="AL1661" s="26">
        <f t="shared" si="258"/>
        <v>227.67</v>
      </c>
      <c r="AM1661" s="3" t="s">
        <v>51</v>
      </c>
    </row>
    <row r="1662" spans="1:39" x14ac:dyDescent="0.25">
      <c r="A1662" s="23"/>
      <c r="B1662" s="24"/>
      <c r="C1662" s="23"/>
      <c r="D1662" s="23"/>
      <c r="E1662" s="23"/>
      <c r="F1662" s="23"/>
      <c r="G1662" s="24"/>
      <c r="H1662" s="23"/>
      <c r="I1662" s="23"/>
      <c r="J1662" s="23"/>
      <c r="K1662" s="23"/>
      <c r="L1662" s="23"/>
      <c r="M1662" s="23"/>
      <c r="N1662" s="25"/>
      <c r="O1662" s="26"/>
      <c r="P1662" s="26"/>
      <c r="Q1662" s="23"/>
      <c r="R1662" s="23"/>
      <c r="S1662" s="27"/>
      <c r="T1662" s="23"/>
      <c r="U1662" s="23"/>
      <c r="V1662" s="24"/>
      <c r="W1662" s="23"/>
      <c r="X1662" s="23"/>
      <c r="Y1662" s="23" t="s">
        <v>1859</v>
      </c>
      <c r="Z1662" s="23">
        <v>150</v>
      </c>
      <c r="AA1662" s="28">
        <v>64.099999999999994</v>
      </c>
      <c r="AB1662" s="26">
        <v>8300</v>
      </c>
      <c r="AC1662" s="26">
        <f t="shared" si="254"/>
        <v>1245000</v>
      </c>
      <c r="AD1662" s="28">
        <v>3</v>
      </c>
      <c r="AE1662" s="28">
        <v>3</v>
      </c>
      <c r="AF1662" s="26">
        <f t="shared" si="255"/>
        <v>1207650</v>
      </c>
      <c r="AG1662" s="26">
        <f>P1661+AF1661+AF1662</f>
        <v>3170934</v>
      </c>
      <c r="AH1662" s="26">
        <f t="shared" si="256"/>
        <v>2032568.6939999997</v>
      </c>
      <c r="AI1662" s="26">
        <v>0</v>
      </c>
      <c r="AJ1662" s="26">
        <f t="shared" si="257"/>
        <v>2032568.6939999997</v>
      </c>
      <c r="AK1662" s="26">
        <v>0.3</v>
      </c>
      <c r="AL1662" s="26">
        <f t="shared" si="258"/>
        <v>6097.71</v>
      </c>
      <c r="AM1662" s="3" t="s">
        <v>5186</v>
      </c>
    </row>
    <row r="1663" spans="1:39" x14ac:dyDescent="0.25">
      <c r="A1663" s="23"/>
      <c r="B1663" s="24"/>
      <c r="C1663" s="23"/>
      <c r="D1663" s="23"/>
      <c r="E1663" s="23">
        <v>666</v>
      </c>
      <c r="F1663" s="23" t="s">
        <v>5187</v>
      </c>
      <c r="G1663" s="24" t="s">
        <v>5188</v>
      </c>
      <c r="H1663" s="23" t="s">
        <v>43</v>
      </c>
      <c r="I1663" s="23" t="s">
        <v>5189</v>
      </c>
      <c r="J1663" s="23">
        <v>0</v>
      </c>
      <c r="K1663" s="23">
        <v>0</v>
      </c>
      <c r="L1663" s="23">
        <v>72</v>
      </c>
      <c r="M1663" s="23" t="s">
        <v>75</v>
      </c>
      <c r="N1663" s="25">
        <f>((J1663*400)+(K1663*100))+L1663</f>
        <v>72</v>
      </c>
      <c r="O1663" s="26">
        <v>5000</v>
      </c>
      <c r="P1663" s="26">
        <f>N1663*O1663</f>
        <v>360000</v>
      </c>
      <c r="Q1663" s="23"/>
      <c r="R1663" s="23"/>
      <c r="S1663" s="27"/>
      <c r="T1663" s="23"/>
      <c r="U1663" s="23"/>
      <c r="V1663" s="24"/>
      <c r="W1663" s="23"/>
      <c r="X1663" s="23"/>
      <c r="Y1663" s="23"/>
      <c r="Z1663" s="23"/>
      <c r="AA1663" s="28"/>
      <c r="AB1663" s="26"/>
      <c r="AC1663" s="26"/>
      <c r="AD1663" s="28"/>
      <c r="AE1663" s="28"/>
      <c r="AF1663" s="26"/>
      <c r="AG1663" s="26">
        <f>AF1663+P1663</f>
        <v>360000</v>
      </c>
      <c r="AH1663" s="26">
        <f>AG1663</f>
        <v>360000</v>
      </c>
      <c r="AI1663" s="26">
        <v>50000000</v>
      </c>
      <c r="AJ1663" s="26">
        <f t="shared" si="257"/>
        <v>0</v>
      </c>
      <c r="AK1663" s="26">
        <v>0.01</v>
      </c>
      <c r="AL1663" s="26">
        <f>AJ1663*(AK1663/100)</f>
        <v>0</v>
      </c>
    </row>
    <row r="1664" spans="1:39" x14ac:dyDescent="0.25">
      <c r="A1664" s="23"/>
      <c r="B1664" s="24"/>
      <c r="C1664" s="23"/>
      <c r="D1664" s="23"/>
      <c r="E1664" s="23">
        <v>667</v>
      </c>
      <c r="F1664" s="23" t="s">
        <v>5190</v>
      </c>
      <c r="G1664" s="24" t="s">
        <v>5191</v>
      </c>
      <c r="H1664" s="23" t="s">
        <v>43</v>
      </c>
      <c r="I1664" s="23" t="s">
        <v>5192</v>
      </c>
      <c r="J1664" s="23">
        <v>0</v>
      </c>
      <c r="K1664" s="23">
        <v>2</v>
      </c>
      <c r="L1664" s="23">
        <v>0</v>
      </c>
      <c r="M1664" s="23" t="s">
        <v>255</v>
      </c>
      <c r="N1664" s="25">
        <f>((J1664*400)+(K1664*100))+L1664</f>
        <v>200</v>
      </c>
      <c r="O1664" s="26">
        <v>4500</v>
      </c>
      <c r="P1664" s="26">
        <f>N1664*O1664</f>
        <v>900000</v>
      </c>
      <c r="Q1664" s="23">
        <v>1</v>
      </c>
      <c r="R1664" s="23" t="s">
        <v>5193</v>
      </c>
      <c r="S1664" s="27" t="s">
        <v>5194</v>
      </c>
      <c r="T1664" s="23" t="s">
        <v>5195</v>
      </c>
      <c r="U1664" s="23" t="s">
        <v>5196</v>
      </c>
      <c r="V1664" s="24" t="s">
        <v>5197</v>
      </c>
      <c r="W1664" s="23" t="s">
        <v>48</v>
      </c>
      <c r="X1664" s="23" t="s">
        <v>49</v>
      </c>
      <c r="Y1664" s="23" t="s">
        <v>261</v>
      </c>
      <c r="Z1664" s="23">
        <v>190</v>
      </c>
      <c r="AA1664" s="28">
        <v>100</v>
      </c>
      <c r="AB1664" s="26">
        <v>8300</v>
      </c>
      <c r="AC1664" s="26">
        <f>Z1664*AB1664</f>
        <v>1577000</v>
      </c>
      <c r="AD1664" s="28">
        <v>22</v>
      </c>
      <c r="AE1664" s="28">
        <v>34</v>
      </c>
      <c r="AF1664" s="26">
        <f>(AC1664*(100-AE1664))/100</f>
        <v>1040820</v>
      </c>
      <c r="AG1664" s="26">
        <f>P1664+AF1664</f>
        <v>1940820</v>
      </c>
      <c r="AH1664" s="26">
        <f>(AG1664*AA1664)/100</f>
        <v>1940820</v>
      </c>
      <c r="AI1664" s="26">
        <f>IF(AF1664&lt;=10000000,AF1664,10000000)</f>
        <v>1040820</v>
      </c>
      <c r="AJ1664" s="26">
        <f t="shared" si="257"/>
        <v>900000</v>
      </c>
      <c r="AK1664" s="26">
        <v>0.02</v>
      </c>
      <c r="AL1664" s="26">
        <f>ROUND(AJ1664*(AK1664/100),2)</f>
        <v>180</v>
      </c>
      <c r="AM1664" s="3" t="s">
        <v>51</v>
      </c>
    </row>
    <row r="1665" spans="1:38" x14ac:dyDescent="0.25">
      <c r="A1665" s="23"/>
      <c r="B1665" s="24"/>
      <c r="C1665" s="23"/>
      <c r="D1665" s="23"/>
      <c r="E1665" s="23">
        <v>668</v>
      </c>
      <c r="F1665" s="23" t="s">
        <v>5198</v>
      </c>
      <c r="G1665" s="24" t="s">
        <v>5199</v>
      </c>
      <c r="H1665" s="23" t="s">
        <v>43</v>
      </c>
      <c r="I1665" s="23" t="s">
        <v>5200</v>
      </c>
      <c r="J1665" s="23">
        <v>0</v>
      </c>
      <c r="K1665" s="23">
        <v>1</v>
      </c>
      <c r="L1665" s="23">
        <v>0</v>
      </c>
      <c r="M1665" s="23" t="s">
        <v>91</v>
      </c>
      <c r="N1665" s="25">
        <f>((J1665*400)+(K1665*100))+L1665</f>
        <v>100</v>
      </c>
      <c r="O1665" s="26">
        <v>1500</v>
      </c>
      <c r="P1665" s="26">
        <f>N1665*O1665</f>
        <v>150000</v>
      </c>
      <c r="Q1665" s="23"/>
      <c r="R1665" s="23"/>
      <c r="S1665" s="27"/>
      <c r="T1665" s="23"/>
      <c r="U1665" s="23"/>
      <c r="V1665" s="24"/>
      <c r="W1665" s="23"/>
      <c r="X1665" s="23"/>
      <c r="Y1665" s="23"/>
      <c r="Z1665" s="23"/>
      <c r="AA1665" s="28"/>
      <c r="AB1665" s="26"/>
      <c r="AC1665" s="26"/>
      <c r="AD1665" s="28"/>
      <c r="AE1665" s="28"/>
      <c r="AF1665" s="26"/>
      <c r="AG1665" s="26">
        <f>AF1665+P1665</f>
        <v>150000</v>
      </c>
      <c r="AH1665" s="26">
        <f>AG1665</f>
        <v>150000</v>
      </c>
      <c r="AI1665" s="26">
        <v>0</v>
      </c>
      <c r="AJ1665" s="26">
        <f t="shared" si="257"/>
        <v>150000</v>
      </c>
      <c r="AK1665" s="26">
        <v>0.3</v>
      </c>
      <c r="AL1665" s="26">
        <f>AJ1665*(AK1665/100)</f>
        <v>450</v>
      </c>
    </row>
    <row r="1666" spans="1:38" x14ac:dyDescent="0.25">
      <c r="A1666" s="23"/>
      <c r="B1666" s="24"/>
      <c r="C1666" s="23"/>
      <c r="D1666" s="23"/>
      <c r="E1666" s="23"/>
      <c r="F1666" s="23"/>
      <c r="G1666" s="24"/>
      <c r="H1666" s="23"/>
      <c r="I1666" s="23"/>
      <c r="J1666" s="23"/>
      <c r="K1666" s="23"/>
      <c r="L1666" s="23"/>
      <c r="M1666" s="23"/>
      <c r="N1666" s="25"/>
      <c r="O1666" s="26"/>
      <c r="P1666" s="26"/>
      <c r="Q1666" s="23"/>
      <c r="R1666" s="23"/>
      <c r="S1666" s="27"/>
      <c r="T1666" s="23"/>
      <c r="U1666" s="23"/>
      <c r="V1666" s="24"/>
      <c r="W1666" s="23"/>
      <c r="X1666" s="23"/>
      <c r="Y1666" s="23"/>
      <c r="Z1666" s="23"/>
      <c r="AA1666" s="28"/>
      <c r="AB1666" s="26"/>
      <c r="AC1666" s="26"/>
      <c r="AD1666" s="28"/>
      <c r="AE1666" s="28"/>
      <c r="AF1666" s="26"/>
      <c r="AG1666" s="26" t="s">
        <v>60</v>
      </c>
      <c r="AH1666" s="26">
        <f>SUM(AH1657:AH1665)</f>
        <v>9930671</v>
      </c>
      <c r="AI1666" s="26"/>
      <c r="AJ1666" s="26">
        <f>SUM(AJ1657:AJ1665)</f>
        <v>6227275.6453999989</v>
      </c>
      <c r="AK1666" s="26"/>
      <c r="AL1666" s="26">
        <f>SUM(AL1657:AL1665)</f>
        <v>12974.400000000001</v>
      </c>
    </row>
    <row r="1667" spans="1:38" x14ac:dyDescent="0.25">
      <c r="A1667" s="23" t="s">
        <v>5201</v>
      </c>
      <c r="B1667" s="24" t="s">
        <v>5202</v>
      </c>
      <c r="C1667" s="23" t="s">
        <v>5203</v>
      </c>
      <c r="D1667" s="23" t="s">
        <v>5204</v>
      </c>
      <c r="E1667" s="23">
        <v>669</v>
      </c>
      <c r="F1667" s="23" t="s">
        <v>5205</v>
      </c>
      <c r="G1667" s="24" t="s">
        <v>5206</v>
      </c>
      <c r="H1667" s="23" t="s">
        <v>43</v>
      </c>
      <c r="I1667" s="23" t="s">
        <v>5207</v>
      </c>
      <c r="J1667" s="23">
        <v>7</v>
      </c>
      <c r="K1667" s="23">
        <v>1</v>
      </c>
      <c r="L1667" s="23">
        <v>51.2</v>
      </c>
      <c r="M1667" s="23" t="s">
        <v>68</v>
      </c>
      <c r="N1667" s="25">
        <f>((J1667*400)+(K1667*100))+L1667</f>
        <v>2951.2</v>
      </c>
      <c r="O1667" s="26">
        <v>3150</v>
      </c>
      <c r="P1667" s="26">
        <f>N1667*O1667</f>
        <v>9296280</v>
      </c>
      <c r="Q1667" s="23"/>
      <c r="R1667" s="23"/>
      <c r="S1667" s="27"/>
      <c r="T1667" s="23"/>
      <c r="U1667" s="23"/>
      <c r="V1667" s="24"/>
      <c r="W1667" s="23"/>
      <c r="X1667" s="23"/>
      <c r="Y1667" s="23"/>
      <c r="Z1667" s="23"/>
      <c r="AA1667" s="28"/>
      <c r="AB1667" s="26"/>
      <c r="AC1667" s="26"/>
      <c r="AD1667" s="28"/>
      <c r="AE1667" s="28"/>
      <c r="AF1667" s="26"/>
      <c r="AG1667" s="26">
        <f>AF1667+P1667</f>
        <v>9296280</v>
      </c>
      <c r="AH1667" s="26">
        <f>AG1667</f>
        <v>9296280</v>
      </c>
      <c r="AI1667" s="26">
        <v>0</v>
      </c>
      <c r="AJ1667" s="26">
        <f>IF((AI1667-AH1667) &gt; 1,0,IF((AI1667-AH1667)&lt;0,AH1667-AI1667,AI1667-AH1667))</f>
        <v>9296280</v>
      </c>
      <c r="AK1667" s="26">
        <v>0.3</v>
      </c>
      <c r="AL1667" s="26">
        <f>AJ1667*(AK1667/100)</f>
        <v>27888.84</v>
      </c>
    </row>
    <row r="1668" spans="1:38" x14ac:dyDescent="0.25">
      <c r="A1668" s="23"/>
      <c r="B1668" s="24"/>
      <c r="C1668" s="23"/>
      <c r="D1668" s="23"/>
      <c r="E1668" s="23"/>
      <c r="F1668" s="23"/>
      <c r="G1668" s="24"/>
      <c r="H1668" s="23"/>
      <c r="I1668" s="23"/>
      <c r="J1668" s="23"/>
      <c r="K1668" s="23"/>
      <c r="L1668" s="23"/>
      <c r="M1668" s="23"/>
      <c r="N1668" s="25"/>
      <c r="O1668" s="26"/>
      <c r="P1668" s="26"/>
      <c r="Q1668" s="23"/>
      <c r="R1668" s="23"/>
      <c r="S1668" s="27"/>
      <c r="T1668" s="23"/>
      <c r="U1668" s="23"/>
      <c r="V1668" s="24"/>
      <c r="W1668" s="23"/>
      <c r="X1668" s="23"/>
      <c r="Y1668" s="23"/>
      <c r="Z1668" s="23"/>
      <c r="AA1668" s="28"/>
      <c r="AB1668" s="26"/>
      <c r="AC1668" s="26"/>
      <c r="AD1668" s="28"/>
      <c r="AE1668" s="28"/>
      <c r="AF1668" s="26"/>
      <c r="AG1668" s="26" t="s">
        <v>60</v>
      </c>
      <c r="AH1668" s="26">
        <f>AH1667</f>
        <v>9296280</v>
      </c>
      <c r="AI1668" s="26"/>
      <c r="AJ1668" s="26">
        <f>AJ1667</f>
        <v>9296280</v>
      </c>
      <c r="AK1668" s="26"/>
      <c r="AL1668" s="26">
        <f>AL1667</f>
        <v>27888.84</v>
      </c>
    </row>
    <row r="1669" spans="1:38" x14ac:dyDescent="0.25">
      <c r="A1669" s="23" t="s">
        <v>5208</v>
      </c>
      <c r="B1669" s="24" t="s">
        <v>5209</v>
      </c>
      <c r="C1669" s="23" t="s">
        <v>5210</v>
      </c>
      <c r="D1669" s="23" t="s">
        <v>5211</v>
      </c>
      <c r="E1669" s="23">
        <v>670</v>
      </c>
      <c r="F1669" s="23" t="s">
        <v>5212</v>
      </c>
      <c r="G1669" s="24" t="s">
        <v>5213</v>
      </c>
      <c r="H1669" s="23" t="s">
        <v>43</v>
      </c>
      <c r="I1669" s="23" t="s">
        <v>5214</v>
      </c>
      <c r="J1669" s="23">
        <v>4</v>
      </c>
      <c r="K1669" s="23">
        <v>0</v>
      </c>
      <c r="L1669" s="23">
        <v>1.6</v>
      </c>
      <c r="M1669" s="23" t="s">
        <v>75</v>
      </c>
      <c r="N1669" s="25">
        <f>((J1669*400)+(K1669*100))+L1669</f>
        <v>1601.6</v>
      </c>
      <c r="O1669" s="26">
        <v>14000</v>
      </c>
      <c r="P1669" s="26">
        <f>N1669*O1669</f>
        <v>22422400</v>
      </c>
      <c r="Q1669" s="23"/>
      <c r="R1669" s="23"/>
      <c r="S1669" s="27"/>
      <c r="T1669" s="23"/>
      <c r="U1669" s="23"/>
      <c r="V1669" s="24"/>
      <c r="W1669" s="23"/>
      <c r="X1669" s="23"/>
      <c r="Y1669" s="23"/>
      <c r="Z1669" s="23"/>
      <c r="AA1669" s="28"/>
      <c r="AB1669" s="26"/>
      <c r="AC1669" s="26"/>
      <c r="AD1669" s="28"/>
      <c r="AE1669" s="28"/>
      <c r="AF1669" s="26"/>
      <c r="AG1669" s="26">
        <f>AF1669+P1669</f>
        <v>22422400</v>
      </c>
      <c r="AH1669" s="26">
        <f>AG1669</f>
        <v>22422400</v>
      </c>
      <c r="AI1669" s="26">
        <v>0</v>
      </c>
      <c r="AJ1669" s="26">
        <f>IF((AI1669-AH1669) &gt; 1,0,IF((AI1669-AH1669)&lt;0,AH1669-AI1669,AI1669-AH1669))</f>
        <v>22422400</v>
      </c>
      <c r="AK1669" s="26">
        <v>0.01</v>
      </c>
      <c r="AL1669" s="26">
        <f>AJ1669*(AK1669/100)</f>
        <v>2242.2400000000002</v>
      </c>
    </row>
    <row r="1670" spans="1:38" x14ac:dyDescent="0.25">
      <c r="A1670" s="23"/>
      <c r="B1670" s="24"/>
      <c r="C1670" s="23"/>
      <c r="D1670" s="23"/>
      <c r="E1670" s="23"/>
      <c r="F1670" s="23"/>
      <c r="G1670" s="24"/>
      <c r="H1670" s="23"/>
      <c r="I1670" s="23"/>
      <c r="J1670" s="23"/>
      <c r="K1670" s="23"/>
      <c r="L1670" s="23"/>
      <c r="M1670" s="23"/>
      <c r="N1670" s="25"/>
      <c r="O1670" s="26"/>
      <c r="P1670" s="26"/>
      <c r="Q1670" s="23"/>
      <c r="R1670" s="23"/>
      <c r="S1670" s="27"/>
      <c r="T1670" s="23"/>
      <c r="U1670" s="23"/>
      <c r="V1670" s="24"/>
      <c r="W1670" s="23"/>
      <c r="X1670" s="23"/>
      <c r="Y1670" s="23"/>
      <c r="Z1670" s="23"/>
      <c r="AA1670" s="28"/>
      <c r="AB1670" s="26"/>
      <c r="AC1670" s="26"/>
      <c r="AD1670" s="28"/>
      <c r="AE1670" s="28"/>
      <c r="AF1670" s="26"/>
      <c r="AG1670" s="26" t="s">
        <v>60</v>
      </c>
      <c r="AH1670" s="26">
        <f>AH1669</f>
        <v>22422400</v>
      </c>
      <c r="AI1670" s="26"/>
      <c r="AJ1670" s="26">
        <f>AJ1669</f>
        <v>22422400</v>
      </c>
      <c r="AK1670" s="26"/>
      <c r="AL1670" s="26">
        <f>AL1669</f>
        <v>2242.2400000000002</v>
      </c>
    </row>
    <row r="1671" spans="1:38" x14ac:dyDescent="0.25">
      <c r="A1671" s="23" t="s">
        <v>5215</v>
      </c>
      <c r="B1671" s="24"/>
      <c r="C1671" s="23" t="s">
        <v>5216</v>
      </c>
      <c r="D1671" s="23" t="s">
        <v>5217</v>
      </c>
      <c r="E1671" s="23">
        <v>671</v>
      </c>
      <c r="F1671" s="23" t="s">
        <v>5218</v>
      </c>
      <c r="G1671" s="24" t="s">
        <v>5219</v>
      </c>
      <c r="H1671" s="23" t="s">
        <v>43</v>
      </c>
      <c r="I1671" s="23" t="s">
        <v>5220</v>
      </c>
      <c r="J1671" s="23">
        <v>3</v>
      </c>
      <c r="K1671" s="23">
        <v>1</v>
      </c>
      <c r="L1671" s="23">
        <v>2</v>
      </c>
      <c r="M1671" s="23" t="s">
        <v>76</v>
      </c>
      <c r="N1671" s="25">
        <f t="shared" ref="N1671:N1680" si="259">((J1671*400)+(K1671*100))+L1671</f>
        <v>1302</v>
      </c>
      <c r="O1671" s="26">
        <v>8000</v>
      </c>
      <c r="P1671" s="26">
        <f t="shared" ref="P1671:P1680" si="260">N1671*O1671</f>
        <v>10416000</v>
      </c>
      <c r="Q1671" s="23"/>
      <c r="R1671" s="23"/>
      <c r="S1671" s="27"/>
      <c r="T1671" s="23"/>
      <c r="U1671" s="23"/>
      <c r="V1671" s="24"/>
      <c r="W1671" s="23"/>
      <c r="X1671" s="23"/>
      <c r="Y1671" s="23"/>
      <c r="Z1671" s="23"/>
      <c r="AA1671" s="28"/>
      <c r="AB1671" s="26"/>
      <c r="AC1671" s="26"/>
      <c r="AD1671" s="28"/>
      <c r="AE1671" s="28"/>
      <c r="AF1671" s="26"/>
      <c r="AG1671" s="26">
        <f t="shared" ref="AG1671:AG1680" si="261">AF1671+P1671</f>
        <v>10416000</v>
      </c>
      <c r="AH1671" s="26">
        <f t="shared" ref="AH1671:AH1680" si="262">AG1671</f>
        <v>10416000</v>
      </c>
      <c r="AI1671" s="26">
        <v>0</v>
      </c>
      <c r="AJ1671" s="26">
        <f t="shared" ref="AJ1671:AJ1680" si="263">IF((AI1671-AH1671) &gt; 1,0,IF((AI1671-AH1671)&lt;0,AH1671-AI1671,AI1671-AH1671))</f>
        <v>10416000</v>
      </c>
      <c r="AK1671" s="26">
        <v>0.02</v>
      </c>
      <c r="AL1671" s="26">
        <f t="shared" ref="AL1671:AL1680" si="264">AJ1671*(AK1671/100)</f>
        <v>2083.2000000000003</v>
      </c>
    </row>
    <row r="1672" spans="1:38" x14ac:dyDescent="0.25">
      <c r="A1672" s="23"/>
      <c r="B1672" s="24"/>
      <c r="C1672" s="23"/>
      <c r="D1672" s="23"/>
      <c r="E1672" s="23"/>
      <c r="F1672" s="23"/>
      <c r="G1672" s="24"/>
      <c r="H1672" s="23"/>
      <c r="I1672" s="23"/>
      <c r="J1672" s="23">
        <v>1</v>
      </c>
      <c r="K1672" s="23">
        <v>0</v>
      </c>
      <c r="L1672" s="23">
        <v>5</v>
      </c>
      <c r="M1672" s="23" t="s">
        <v>45</v>
      </c>
      <c r="N1672" s="25">
        <f t="shared" si="259"/>
        <v>405</v>
      </c>
      <c r="O1672" s="26">
        <v>8000</v>
      </c>
      <c r="P1672" s="26">
        <f t="shared" si="260"/>
        <v>3240000</v>
      </c>
      <c r="Q1672" s="23"/>
      <c r="R1672" s="23"/>
      <c r="S1672" s="27"/>
      <c r="T1672" s="23"/>
      <c r="U1672" s="23"/>
      <c r="V1672" s="24"/>
      <c r="W1672" s="23"/>
      <c r="X1672" s="23"/>
      <c r="Y1672" s="23"/>
      <c r="Z1672" s="23"/>
      <c r="AA1672" s="28"/>
      <c r="AB1672" s="26"/>
      <c r="AC1672" s="26"/>
      <c r="AD1672" s="28"/>
      <c r="AE1672" s="28"/>
      <c r="AF1672" s="26"/>
      <c r="AG1672" s="26">
        <f t="shared" si="261"/>
        <v>3240000</v>
      </c>
      <c r="AH1672" s="26">
        <f t="shared" si="262"/>
        <v>3240000</v>
      </c>
      <c r="AI1672" s="26">
        <v>0</v>
      </c>
      <c r="AJ1672" s="26">
        <f t="shared" si="263"/>
        <v>3240000</v>
      </c>
      <c r="AK1672" s="26">
        <v>0.3</v>
      </c>
      <c r="AL1672" s="26">
        <f t="shared" si="264"/>
        <v>9720</v>
      </c>
    </row>
    <row r="1673" spans="1:38" x14ac:dyDescent="0.25">
      <c r="A1673" s="23"/>
      <c r="B1673" s="24"/>
      <c r="C1673" s="23"/>
      <c r="D1673" s="23"/>
      <c r="E1673" s="23">
        <v>672</v>
      </c>
      <c r="F1673" s="23" t="s">
        <v>5221</v>
      </c>
      <c r="G1673" s="24" t="s">
        <v>5222</v>
      </c>
      <c r="H1673" s="23" t="s">
        <v>43</v>
      </c>
      <c r="I1673" s="23" t="s">
        <v>5223</v>
      </c>
      <c r="J1673" s="23">
        <v>3</v>
      </c>
      <c r="K1673" s="23">
        <v>0</v>
      </c>
      <c r="L1673" s="23">
        <v>98</v>
      </c>
      <c r="M1673" s="23" t="s">
        <v>76</v>
      </c>
      <c r="N1673" s="25">
        <f t="shared" si="259"/>
        <v>1298</v>
      </c>
      <c r="O1673" s="26">
        <v>8000</v>
      </c>
      <c r="P1673" s="26">
        <f t="shared" si="260"/>
        <v>10384000</v>
      </c>
      <c r="Q1673" s="23"/>
      <c r="R1673" s="23"/>
      <c r="S1673" s="27"/>
      <c r="T1673" s="23"/>
      <c r="U1673" s="23"/>
      <c r="V1673" s="24"/>
      <c r="W1673" s="23"/>
      <c r="X1673" s="23"/>
      <c r="Y1673" s="23"/>
      <c r="Z1673" s="23"/>
      <c r="AA1673" s="28"/>
      <c r="AB1673" s="26"/>
      <c r="AC1673" s="26"/>
      <c r="AD1673" s="28"/>
      <c r="AE1673" s="28"/>
      <c r="AF1673" s="26"/>
      <c r="AG1673" s="26">
        <f t="shared" si="261"/>
        <v>10384000</v>
      </c>
      <c r="AH1673" s="26">
        <f t="shared" si="262"/>
        <v>10384000</v>
      </c>
      <c r="AI1673" s="26">
        <v>0</v>
      </c>
      <c r="AJ1673" s="26">
        <f t="shared" si="263"/>
        <v>10384000</v>
      </c>
      <c r="AK1673" s="26">
        <v>0.02</v>
      </c>
      <c r="AL1673" s="26">
        <f t="shared" si="264"/>
        <v>2076.8000000000002</v>
      </c>
    </row>
    <row r="1674" spans="1:38" x14ac:dyDescent="0.25">
      <c r="A1674" s="23"/>
      <c r="B1674" s="24"/>
      <c r="C1674" s="23"/>
      <c r="D1674" s="23"/>
      <c r="E1674" s="23"/>
      <c r="F1674" s="23"/>
      <c r="G1674" s="24"/>
      <c r="H1674" s="23"/>
      <c r="I1674" s="23"/>
      <c r="J1674" s="23">
        <v>1</v>
      </c>
      <c r="K1674" s="23">
        <v>2</v>
      </c>
      <c r="L1674" s="23">
        <v>0</v>
      </c>
      <c r="M1674" s="23" t="s">
        <v>45</v>
      </c>
      <c r="N1674" s="25">
        <f t="shared" si="259"/>
        <v>600</v>
      </c>
      <c r="O1674" s="26">
        <v>8000</v>
      </c>
      <c r="P1674" s="26">
        <f t="shared" si="260"/>
        <v>4800000</v>
      </c>
      <c r="Q1674" s="23"/>
      <c r="R1674" s="23"/>
      <c r="S1674" s="27"/>
      <c r="T1674" s="23"/>
      <c r="U1674" s="23"/>
      <c r="V1674" s="24"/>
      <c r="W1674" s="23"/>
      <c r="X1674" s="23"/>
      <c r="Y1674" s="23"/>
      <c r="Z1674" s="23"/>
      <c r="AA1674" s="28"/>
      <c r="AB1674" s="26"/>
      <c r="AC1674" s="26"/>
      <c r="AD1674" s="28"/>
      <c r="AE1674" s="28"/>
      <c r="AF1674" s="26"/>
      <c r="AG1674" s="26">
        <f t="shared" si="261"/>
        <v>4800000</v>
      </c>
      <c r="AH1674" s="26">
        <f t="shared" si="262"/>
        <v>4800000</v>
      </c>
      <c r="AI1674" s="26">
        <v>0</v>
      </c>
      <c r="AJ1674" s="26">
        <f t="shared" si="263"/>
        <v>4800000</v>
      </c>
      <c r="AK1674" s="26">
        <v>0.3</v>
      </c>
      <c r="AL1674" s="26">
        <f t="shared" si="264"/>
        <v>14400</v>
      </c>
    </row>
    <row r="1675" spans="1:38" x14ac:dyDescent="0.25">
      <c r="A1675" s="23"/>
      <c r="B1675" s="24"/>
      <c r="C1675" s="23"/>
      <c r="D1675" s="23"/>
      <c r="E1675" s="23">
        <v>673</v>
      </c>
      <c r="F1675" s="23" t="s">
        <v>5224</v>
      </c>
      <c r="G1675" s="24" t="s">
        <v>5225</v>
      </c>
      <c r="H1675" s="23" t="s">
        <v>43</v>
      </c>
      <c r="I1675" s="23" t="s">
        <v>5226</v>
      </c>
      <c r="J1675" s="23">
        <v>1</v>
      </c>
      <c r="K1675" s="23">
        <v>3</v>
      </c>
      <c r="L1675" s="23">
        <v>19</v>
      </c>
      <c r="M1675" s="23" t="s">
        <v>76</v>
      </c>
      <c r="N1675" s="25">
        <f t="shared" si="259"/>
        <v>719</v>
      </c>
      <c r="O1675" s="26">
        <v>8000</v>
      </c>
      <c r="P1675" s="26">
        <f t="shared" si="260"/>
        <v>5752000</v>
      </c>
      <c r="Q1675" s="23"/>
      <c r="R1675" s="23"/>
      <c r="S1675" s="27"/>
      <c r="T1675" s="23"/>
      <c r="U1675" s="23"/>
      <c r="V1675" s="24"/>
      <c r="W1675" s="23"/>
      <c r="X1675" s="23"/>
      <c r="Y1675" s="23"/>
      <c r="Z1675" s="23"/>
      <c r="AA1675" s="28"/>
      <c r="AB1675" s="26"/>
      <c r="AC1675" s="26"/>
      <c r="AD1675" s="28"/>
      <c r="AE1675" s="28"/>
      <c r="AF1675" s="26"/>
      <c r="AG1675" s="26">
        <f t="shared" si="261"/>
        <v>5752000</v>
      </c>
      <c r="AH1675" s="26">
        <f t="shared" si="262"/>
        <v>5752000</v>
      </c>
      <c r="AI1675" s="26">
        <v>0</v>
      </c>
      <c r="AJ1675" s="26">
        <f t="shared" si="263"/>
        <v>5752000</v>
      </c>
      <c r="AK1675" s="26">
        <v>0.02</v>
      </c>
      <c r="AL1675" s="26">
        <f t="shared" si="264"/>
        <v>1150.4000000000001</v>
      </c>
    </row>
    <row r="1676" spans="1:38" x14ac:dyDescent="0.25">
      <c r="A1676" s="23"/>
      <c r="B1676" s="24"/>
      <c r="C1676" s="23"/>
      <c r="D1676" s="23"/>
      <c r="E1676" s="23">
        <v>674</v>
      </c>
      <c r="F1676" s="23" t="s">
        <v>5227</v>
      </c>
      <c r="G1676" s="24" t="s">
        <v>5228</v>
      </c>
      <c r="H1676" s="23" t="s">
        <v>43</v>
      </c>
      <c r="I1676" s="23" t="s">
        <v>5229</v>
      </c>
      <c r="J1676" s="23">
        <v>3</v>
      </c>
      <c r="K1676" s="23">
        <v>1</v>
      </c>
      <c r="L1676" s="23">
        <v>21</v>
      </c>
      <c r="M1676" s="23" t="s">
        <v>76</v>
      </c>
      <c r="N1676" s="25">
        <f t="shared" si="259"/>
        <v>1321</v>
      </c>
      <c r="O1676" s="26">
        <v>8000</v>
      </c>
      <c r="P1676" s="26">
        <f t="shared" si="260"/>
        <v>10568000</v>
      </c>
      <c r="Q1676" s="23"/>
      <c r="R1676" s="23"/>
      <c r="S1676" s="27"/>
      <c r="T1676" s="23"/>
      <c r="U1676" s="23"/>
      <c r="V1676" s="24"/>
      <c r="W1676" s="23"/>
      <c r="X1676" s="23"/>
      <c r="Y1676" s="23"/>
      <c r="Z1676" s="23"/>
      <c r="AA1676" s="28"/>
      <c r="AB1676" s="26"/>
      <c r="AC1676" s="26"/>
      <c r="AD1676" s="28"/>
      <c r="AE1676" s="28"/>
      <c r="AF1676" s="26"/>
      <c r="AG1676" s="26">
        <f t="shared" si="261"/>
        <v>10568000</v>
      </c>
      <c r="AH1676" s="26">
        <f t="shared" si="262"/>
        <v>10568000</v>
      </c>
      <c r="AI1676" s="26">
        <v>0</v>
      </c>
      <c r="AJ1676" s="26">
        <f t="shared" si="263"/>
        <v>10568000</v>
      </c>
      <c r="AK1676" s="26">
        <v>0.02</v>
      </c>
      <c r="AL1676" s="26">
        <f t="shared" si="264"/>
        <v>2113.6</v>
      </c>
    </row>
    <row r="1677" spans="1:38" x14ac:dyDescent="0.25">
      <c r="A1677" s="23"/>
      <c r="B1677" s="24"/>
      <c r="C1677" s="23"/>
      <c r="D1677" s="23"/>
      <c r="E1677" s="23"/>
      <c r="F1677" s="23"/>
      <c r="G1677" s="24"/>
      <c r="H1677" s="23"/>
      <c r="I1677" s="23"/>
      <c r="J1677" s="23">
        <v>1</v>
      </c>
      <c r="K1677" s="23">
        <v>0</v>
      </c>
      <c r="L1677" s="23">
        <v>0</v>
      </c>
      <c r="M1677" s="23" t="s">
        <v>45</v>
      </c>
      <c r="N1677" s="25">
        <f t="shared" si="259"/>
        <v>400</v>
      </c>
      <c r="O1677" s="26">
        <v>8000</v>
      </c>
      <c r="P1677" s="26">
        <f t="shared" si="260"/>
        <v>3200000</v>
      </c>
      <c r="Q1677" s="23"/>
      <c r="R1677" s="23"/>
      <c r="S1677" s="27"/>
      <c r="T1677" s="23"/>
      <c r="U1677" s="23"/>
      <c r="V1677" s="24"/>
      <c r="W1677" s="23"/>
      <c r="X1677" s="23"/>
      <c r="Y1677" s="23"/>
      <c r="Z1677" s="23"/>
      <c r="AA1677" s="28"/>
      <c r="AB1677" s="26"/>
      <c r="AC1677" s="26"/>
      <c r="AD1677" s="28"/>
      <c r="AE1677" s="28"/>
      <c r="AF1677" s="26"/>
      <c r="AG1677" s="26">
        <f t="shared" si="261"/>
        <v>3200000</v>
      </c>
      <c r="AH1677" s="26">
        <f t="shared" si="262"/>
        <v>3200000</v>
      </c>
      <c r="AI1677" s="26">
        <v>0</v>
      </c>
      <c r="AJ1677" s="26">
        <f t="shared" si="263"/>
        <v>3200000</v>
      </c>
      <c r="AK1677" s="26">
        <v>0.3</v>
      </c>
      <c r="AL1677" s="26">
        <f t="shared" si="264"/>
        <v>9600</v>
      </c>
    </row>
    <row r="1678" spans="1:38" x14ac:dyDescent="0.25">
      <c r="A1678" s="23"/>
      <c r="B1678" s="24"/>
      <c r="C1678" s="23"/>
      <c r="D1678" s="23"/>
      <c r="E1678" s="23">
        <v>675</v>
      </c>
      <c r="F1678" s="23" t="s">
        <v>5230</v>
      </c>
      <c r="G1678" s="24" t="s">
        <v>5231</v>
      </c>
      <c r="H1678" s="23" t="s">
        <v>43</v>
      </c>
      <c r="I1678" s="23" t="s">
        <v>5232</v>
      </c>
      <c r="J1678" s="23">
        <v>1</v>
      </c>
      <c r="K1678" s="23">
        <v>0</v>
      </c>
      <c r="L1678" s="23">
        <v>56</v>
      </c>
      <c r="M1678" s="23" t="s">
        <v>45</v>
      </c>
      <c r="N1678" s="25">
        <f t="shared" si="259"/>
        <v>456</v>
      </c>
      <c r="O1678" s="26">
        <v>8000</v>
      </c>
      <c r="P1678" s="26">
        <f t="shared" si="260"/>
        <v>3648000</v>
      </c>
      <c r="Q1678" s="23"/>
      <c r="R1678" s="23"/>
      <c r="S1678" s="27"/>
      <c r="T1678" s="23"/>
      <c r="U1678" s="23"/>
      <c r="V1678" s="24"/>
      <c r="W1678" s="23"/>
      <c r="X1678" s="23"/>
      <c r="Y1678" s="23"/>
      <c r="Z1678" s="23"/>
      <c r="AA1678" s="28"/>
      <c r="AB1678" s="26"/>
      <c r="AC1678" s="26"/>
      <c r="AD1678" s="28"/>
      <c r="AE1678" s="28"/>
      <c r="AF1678" s="26"/>
      <c r="AG1678" s="26">
        <f t="shared" si="261"/>
        <v>3648000</v>
      </c>
      <c r="AH1678" s="26">
        <f t="shared" si="262"/>
        <v>3648000</v>
      </c>
      <c r="AI1678" s="26">
        <v>0</v>
      </c>
      <c r="AJ1678" s="26">
        <f t="shared" si="263"/>
        <v>3648000</v>
      </c>
      <c r="AK1678" s="26">
        <v>0.3</v>
      </c>
      <c r="AL1678" s="26">
        <f t="shared" si="264"/>
        <v>10944</v>
      </c>
    </row>
    <row r="1679" spans="1:38" x14ac:dyDescent="0.25">
      <c r="A1679" s="23"/>
      <c r="B1679" s="24"/>
      <c r="C1679" s="23"/>
      <c r="D1679" s="23"/>
      <c r="E1679" s="23">
        <v>676</v>
      </c>
      <c r="F1679" s="23" t="s">
        <v>5233</v>
      </c>
      <c r="G1679" s="24" t="s">
        <v>5234</v>
      </c>
      <c r="H1679" s="23" t="s">
        <v>43</v>
      </c>
      <c r="I1679" s="23"/>
      <c r="J1679" s="23">
        <v>0</v>
      </c>
      <c r="K1679" s="23">
        <v>1</v>
      </c>
      <c r="L1679" s="23">
        <v>34.799999999999997</v>
      </c>
      <c r="M1679" s="23" t="s">
        <v>91</v>
      </c>
      <c r="N1679" s="25">
        <f t="shared" si="259"/>
        <v>134.80000000000001</v>
      </c>
      <c r="O1679" s="26">
        <v>4000</v>
      </c>
      <c r="P1679" s="26">
        <f t="shared" si="260"/>
        <v>539200</v>
      </c>
      <c r="Q1679" s="23"/>
      <c r="R1679" s="23"/>
      <c r="S1679" s="27"/>
      <c r="T1679" s="23"/>
      <c r="U1679" s="23"/>
      <c r="V1679" s="24"/>
      <c r="W1679" s="23"/>
      <c r="X1679" s="23"/>
      <c r="Y1679" s="23"/>
      <c r="Z1679" s="23"/>
      <c r="AA1679" s="28"/>
      <c r="AB1679" s="26"/>
      <c r="AC1679" s="26"/>
      <c r="AD1679" s="28"/>
      <c r="AE1679" s="28"/>
      <c r="AF1679" s="26"/>
      <c r="AG1679" s="26">
        <f t="shared" si="261"/>
        <v>539200</v>
      </c>
      <c r="AH1679" s="26">
        <f t="shared" si="262"/>
        <v>539200</v>
      </c>
      <c r="AI1679" s="26">
        <v>0</v>
      </c>
      <c r="AJ1679" s="26">
        <f t="shared" si="263"/>
        <v>539200</v>
      </c>
      <c r="AK1679" s="26">
        <v>0.3</v>
      </c>
      <c r="AL1679" s="26">
        <f t="shared" si="264"/>
        <v>1617.6000000000001</v>
      </c>
    </row>
    <row r="1680" spans="1:38" x14ac:dyDescent="0.25">
      <c r="A1680" s="23"/>
      <c r="B1680" s="24"/>
      <c r="C1680" s="23"/>
      <c r="D1680" s="23"/>
      <c r="E1680" s="23">
        <v>677</v>
      </c>
      <c r="F1680" s="23" t="s">
        <v>5235</v>
      </c>
      <c r="G1680" s="24" t="s">
        <v>5236</v>
      </c>
      <c r="H1680" s="23" t="s">
        <v>43</v>
      </c>
      <c r="I1680" s="23"/>
      <c r="J1680" s="23">
        <v>2</v>
      </c>
      <c r="K1680" s="23">
        <v>1</v>
      </c>
      <c r="L1680" s="23">
        <v>21</v>
      </c>
      <c r="M1680" s="23" t="s">
        <v>91</v>
      </c>
      <c r="N1680" s="25">
        <f t="shared" si="259"/>
        <v>921</v>
      </c>
      <c r="O1680" s="26">
        <v>4000</v>
      </c>
      <c r="P1680" s="26">
        <f t="shared" si="260"/>
        <v>3684000</v>
      </c>
      <c r="Q1680" s="23"/>
      <c r="R1680" s="23"/>
      <c r="S1680" s="27"/>
      <c r="T1680" s="23"/>
      <c r="U1680" s="23"/>
      <c r="V1680" s="24"/>
      <c r="W1680" s="23"/>
      <c r="X1680" s="23"/>
      <c r="Y1680" s="23"/>
      <c r="Z1680" s="23"/>
      <c r="AA1680" s="28"/>
      <c r="AB1680" s="26"/>
      <c r="AC1680" s="26"/>
      <c r="AD1680" s="28"/>
      <c r="AE1680" s="28"/>
      <c r="AF1680" s="26"/>
      <c r="AG1680" s="26">
        <f t="shared" si="261"/>
        <v>3684000</v>
      </c>
      <c r="AH1680" s="26">
        <f t="shared" si="262"/>
        <v>3684000</v>
      </c>
      <c r="AI1680" s="26">
        <v>0</v>
      </c>
      <c r="AJ1680" s="26">
        <f t="shared" si="263"/>
        <v>3684000</v>
      </c>
      <c r="AK1680" s="26">
        <v>0.3</v>
      </c>
      <c r="AL1680" s="26">
        <f t="shared" si="264"/>
        <v>11052</v>
      </c>
    </row>
    <row r="1681" spans="1:38" x14ac:dyDescent="0.25">
      <c r="A1681" s="23"/>
      <c r="B1681" s="24"/>
      <c r="C1681" s="23"/>
      <c r="D1681" s="23"/>
      <c r="E1681" s="23"/>
      <c r="F1681" s="23"/>
      <c r="G1681" s="24"/>
      <c r="H1681" s="23"/>
      <c r="I1681" s="23"/>
      <c r="J1681" s="23"/>
      <c r="K1681" s="23"/>
      <c r="L1681" s="23"/>
      <c r="M1681" s="23"/>
      <c r="N1681" s="25"/>
      <c r="O1681" s="26"/>
      <c r="P1681" s="26"/>
      <c r="Q1681" s="23"/>
      <c r="R1681" s="23"/>
      <c r="S1681" s="27"/>
      <c r="T1681" s="23"/>
      <c r="U1681" s="23"/>
      <c r="V1681" s="24"/>
      <c r="W1681" s="23"/>
      <c r="X1681" s="23"/>
      <c r="Y1681" s="23"/>
      <c r="Z1681" s="23"/>
      <c r="AA1681" s="28"/>
      <c r="AB1681" s="26"/>
      <c r="AC1681" s="26"/>
      <c r="AD1681" s="28"/>
      <c r="AE1681" s="28"/>
      <c r="AF1681" s="26"/>
      <c r="AG1681" s="26" t="s">
        <v>60</v>
      </c>
      <c r="AH1681" s="26">
        <f>SUM(AH1671:AH1680)</f>
        <v>56231200</v>
      </c>
      <c r="AI1681" s="26"/>
      <c r="AJ1681" s="26">
        <f>SUM(AJ1671:AJ1680)</f>
        <v>56231200</v>
      </c>
      <c r="AK1681" s="26"/>
      <c r="AL1681" s="26">
        <f>SUM(AL1671:AL1680)</f>
        <v>64757.599999999999</v>
      </c>
    </row>
    <row r="1682" spans="1:38" x14ac:dyDescent="0.25">
      <c r="A1682" s="23" t="s">
        <v>5237</v>
      </c>
      <c r="B1682" s="24"/>
      <c r="C1682" s="23" t="s">
        <v>5238</v>
      </c>
      <c r="D1682" s="23" t="s">
        <v>5239</v>
      </c>
      <c r="E1682" s="23">
        <v>678</v>
      </c>
      <c r="F1682" s="23" t="s">
        <v>5240</v>
      </c>
      <c r="G1682" s="24" t="s">
        <v>5241</v>
      </c>
      <c r="H1682" s="23" t="s">
        <v>43</v>
      </c>
      <c r="I1682" s="23" t="s">
        <v>5242</v>
      </c>
      <c r="J1682" s="23">
        <v>1</v>
      </c>
      <c r="K1682" s="23">
        <v>0</v>
      </c>
      <c r="L1682" s="23">
        <v>35.5</v>
      </c>
      <c r="M1682" s="23" t="s">
        <v>76</v>
      </c>
      <c r="N1682" s="25">
        <f t="shared" ref="N1682:N1691" si="265">((J1682*400)+(K1682*100))+L1682</f>
        <v>435.5</v>
      </c>
      <c r="O1682" s="26">
        <v>8000</v>
      </c>
      <c r="P1682" s="26">
        <f t="shared" ref="P1682:P1691" si="266">N1682*O1682</f>
        <v>3484000</v>
      </c>
      <c r="Q1682" s="23"/>
      <c r="R1682" s="23"/>
      <c r="S1682" s="27"/>
      <c r="T1682" s="23"/>
      <c r="U1682" s="23"/>
      <c r="V1682" s="24"/>
      <c r="W1682" s="23"/>
      <c r="X1682" s="23"/>
      <c r="Y1682" s="23"/>
      <c r="Z1682" s="23"/>
      <c r="AA1682" s="28"/>
      <c r="AB1682" s="26"/>
      <c r="AC1682" s="26"/>
      <c r="AD1682" s="28"/>
      <c r="AE1682" s="28"/>
      <c r="AF1682" s="26"/>
      <c r="AG1682" s="26">
        <f t="shared" ref="AG1682:AG1691" si="267">AF1682+P1682</f>
        <v>3484000</v>
      </c>
      <c r="AH1682" s="26">
        <f t="shared" ref="AH1682:AH1691" si="268">AG1682</f>
        <v>3484000</v>
      </c>
      <c r="AI1682" s="26">
        <v>0</v>
      </c>
      <c r="AJ1682" s="26">
        <f t="shared" ref="AJ1682:AJ1691" si="269">IF((AI1682-AH1682) &gt; 1,0,IF((AI1682-AH1682)&lt;0,AH1682-AI1682,AI1682-AH1682))</f>
        <v>3484000</v>
      </c>
      <c r="AK1682" s="26">
        <v>0.02</v>
      </c>
      <c r="AL1682" s="26">
        <f t="shared" ref="AL1682:AL1691" si="270">AJ1682*(AK1682/100)</f>
        <v>696.80000000000007</v>
      </c>
    </row>
    <row r="1683" spans="1:38" x14ac:dyDescent="0.25">
      <c r="A1683" s="23"/>
      <c r="B1683" s="24"/>
      <c r="C1683" s="23"/>
      <c r="D1683" s="23"/>
      <c r="E1683" s="23"/>
      <c r="F1683" s="23"/>
      <c r="G1683" s="24"/>
      <c r="H1683" s="23"/>
      <c r="I1683" s="23"/>
      <c r="J1683" s="23">
        <v>1</v>
      </c>
      <c r="K1683" s="23">
        <v>2</v>
      </c>
      <c r="L1683" s="23">
        <v>45.5</v>
      </c>
      <c r="M1683" s="23" t="s">
        <v>45</v>
      </c>
      <c r="N1683" s="25">
        <f t="shared" si="265"/>
        <v>645.5</v>
      </c>
      <c r="O1683" s="26">
        <v>8000</v>
      </c>
      <c r="P1683" s="26">
        <f t="shared" si="266"/>
        <v>5164000</v>
      </c>
      <c r="Q1683" s="23"/>
      <c r="R1683" s="23"/>
      <c r="S1683" s="27"/>
      <c r="T1683" s="23"/>
      <c r="U1683" s="23"/>
      <c r="V1683" s="24"/>
      <c r="W1683" s="23"/>
      <c r="X1683" s="23"/>
      <c r="Y1683" s="23"/>
      <c r="Z1683" s="23"/>
      <c r="AA1683" s="28"/>
      <c r="AB1683" s="26"/>
      <c r="AC1683" s="26"/>
      <c r="AD1683" s="28"/>
      <c r="AE1683" s="28"/>
      <c r="AF1683" s="26"/>
      <c r="AG1683" s="26">
        <f t="shared" si="267"/>
        <v>5164000</v>
      </c>
      <c r="AH1683" s="26">
        <f t="shared" si="268"/>
        <v>5164000</v>
      </c>
      <c r="AI1683" s="26">
        <v>0</v>
      </c>
      <c r="AJ1683" s="26">
        <f t="shared" si="269"/>
        <v>5164000</v>
      </c>
      <c r="AK1683" s="26">
        <v>0.3</v>
      </c>
      <c r="AL1683" s="26">
        <f t="shared" si="270"/>
        <v>15492</v>
      </c>
    </row>
    <row r="1684" spans="1:38" x14ac:dyDescent="0.25">
      <c r="A1684" s="23"/>
      <c r="B1684" s="24"/>
      <c r="C1684" s="23"/>
      <c r="D1684" s="23"/>
      <c r="E1684" s="23">
        <v>679</v>
      </c>
      <c r="F1684" s="23" t="s">
        <v>5243</v>
      </c>
      <c r="G1684" s="24" t="s">
        <v>5244</v>
      </c>
      <c r="H1684" s="23" t="s">
        <v>43</v>
      </c>
      <c r="I1684" s="23" t="s">
        <v>5245</v>
      </c>
      <c r="J1684" s="23">
        <v>0</v>
      </c>
      <c r="K1684" s="23">
        <v>2</v>
      </c>
      <c r="L1684" s="23">
        <v>41</v>
      </c>
      <c r="M1684" s="23" t="s">
        <v>45</v>
      </c>
      <c r="N1684" s="25">
        <f t="shared" si="265"/>
        <v>241</v>
      </c>
      <c r="O1684" s="26">
        <v>8000</v>
      </c>
      <c r="P1684" s="26">
        <f t="shared" si="266"/>
        <v>1928000</v>
      </c>
      <c r="Q1684" s="23"/>
      <c r="R1684" s="23"/>
      <c r="S1684" s="27"/>
      <c r="T1684" s="23"/>
      <c r="U1684" s="23"/>
      <c r="V1684" s="24"/>
      <c r="W1684" s="23"/>
      <c r="X1684" s="23"/>
      <c r="Y1684" s="23"/>
      <c r="Z1684" s="23"/>
      <c r="AA1684" s="28"/>
      <c r="AB1684" s="26"/>
      <c r="AC1684" s="26"/>
      <c r="AD1684" s="28"/>
      <c r="AE1684" s="28"/>
      <c r="AF1684" s="26"/>
      <c r="AG1684" s="26">
        <f t="shared" si="267"/>
        <v>1928000</v>
      </c>
      <c r="AH1684" s="26">
        <f t="shared" si="268"/>
        <v>1928000</v>
      </c>
      <c r="AI1684" s="26">
        <v>0</v>
      </c>
      <c r="AJ1684" s="26">
        <f t="shared" si="269"/>
        <v>1928000</v>
      </c>
      <c r="AK1684" s="26">
        <v>0.3</v>
      </c>
      <c r="AL1684" s="26">
        <f t="shared" si="270"/>
        <v>5784</v>
      </c>
    </row>
    <row r="1685" spans="1:38" x14ac:dyDescent="0.25">
      <c r="A1685" s="23"/>
      <c r="B1685" s="24"/>
      <c r="C1685" s="23"/>
      <c r="D1685" s="23"/>
      <c r="E1685" s="23">
        <v>680</v>
      </c>
      <c r="F1685" s="23" t="s">
        <v>5246</v>
      </c>
      <c r="G1685" s="24" t="s">
        <v>5247</v>
      </c>
      <c r="H1685" s="23" t="s">
        <v>43</v>
      </c>
      <c r="I1685" s="23" t="s">
        <v>5248</v>
      </c>
      <c r="J1685" s="23">
        <v>0</v>
      </c>
      <c r="K1685" s="23">
        <v>1</v>
      </c>
      <c r="L1685" s="23">
        <v>45</v>
      </c>
      <c r="M1685" s="23" t="s">
        <v>45</v>
      </c>
      <c r="N1685" s="25">
        <f t="shared" si="265"/>
        <v>145</v>
      </c>
      <c r="O1685" s="26">
        <v>8000</v>
      </c>
      <c r="P1685" s="26">
        <f t="shared" si="266"/>
        <v>1160000</v>
      </c>
      <c r="Q1685" s="23"/>
      <c r="R1685" s="23"/>
      <c r="S1685" s="27"/>
      <c r="T1685" s="23"/>
      <c r="U1685" s="23"/>
      <c r="V1685" s="24"/>
      <c r="W1685" s="23"/>
      <c r="X1685" s="23"/>
      <c r="Y1685" s="23"/>
      <c r="Z1685" s="23"/>
      <c r="AA1685" s="28"/>
      <c r="AB1685" s="26"/>
      <c r="AC1685" s="26"/>
      <c r="AD1685" s="28"/>
      <c r="AE1685" s="28"/>
      <c r="AF1685" s="26"/>
      <c r="AG1685" s="26">
        <f t="shared" si="267"/>
        <v>1160000</v>
      </c>
      <c r="AH1685" s="26">
        <f t="shared" si="268"/>
        <v>1160000</v>
      </c>
      <c r="AI1685" s="26">
        <v>0</v>
      </c>
      <c r="AJ1685" s="26">
        <f t="shared" si="269"/>
        <v>1160000</v>
      </c>
      <c r="AK1685" s="26">
        <v>0.3</v>
      </c>
      <c r="AL1685" s="26">
        <f t="shared" si="270"/>
        <v>3480</v>
      </c>
    </row>
    <row r="1686" spans="1:38" x14ac:dyDescent="0.25">
      <c r="A1686" s="23"/>
      <c r="B1686" s="24"/>
      <c r="C1686" s="23"/>
      <c r="D1686" s="23"/>
      <c r="E1686" s="23">
        <v>681</v>
      </c>
      <c r="F1686" s="23" t="s">
        <v>5249</v>
      </c>
      <c r="G1686" s="24" t="s">
        <v>5250</v>
      </c>
      <c r="H1686" s="23" t="s">
        <v>43</v>
      </c>
      <c r="I1686" s="23" t="s">
        <v>5251</v>
      </c>
      <c r="J1686" s="23">
        <v>0</v>
      </c>
      <c r="K1686" s="23">
        <v>0</v>
      </c>
      <c r="L1686" s="23">
        <v>94</v>
      </c>
      <c r="M1686" s="23" t="s">
        <v>45</v>
      </c>
      <c r="N1686" s="25">
        <f t="shared" si="265"/>
        <v>94</v>
      </c>
      <c r="O1686" s="26">
        <v>8000</v>
      </c>
      <c r="P1686" s="26">
        <f t="shared" si="266"/>
        <v>752000</v>
      </c>
      <c r="Q1686" s="23"/>
      <c r="R1686" s="23"/>
      <c r="S1686" s="27"/>
      <c r="T1686" s="23"/>
      <c r="U1686" s="23"/>
      <c r="V1686" s="24"/>
      <c r="W1686" s="23"/>
      <c r="X1686" s="23"/>
      <c r="Y1686" s="23"/>
      <c r="Z1686" s="23"/>
      <c r="AA1686" s="28"/>
      <c r="AB1686" s="26"/>
      <c r="AC1686" s="26"/>
      <c r="AD1686" s="28"/>
      <c r="AE1686" s="28"/>
      <c r="AF1686" s="26"/>
      <c r="AG1686" s="26">
        <f t="shared" si="267"/>
        <v>752000</v>
      </c>
      <c r="AH1686" s="26">
        <f t="shared" si="268"/>
        <v>752000</v>
      </c>
      <c r="AI1686" s="26">
        <v>0</v>
      </c>
      <c r="AJ1686" s="26">
        <f t="shared" si="269"/>
        <v>752000</v>
      </c>
      <c r="AK1686" s="26">
        <v>0.3</v>
      </c>
      <c r="AL1686" s="26">
        <f t="shared" si="270"/>
        <v>2256</v>
      </c>
    </row>
    <row r="1687" spans="1:38" x14ac:dyDescent="0.25">
      <c r="A1687" s="23"/>
      <c r="B1687" s="24"/>
      <c r="C1687" s="23"/>
      <c r="D1687" s="23"/>
      <c r="E1687" s="23">
        <v>682</v>
      </c>
      <c r="F1687" s="23" t="s">
        <v>5252</v>
      </c>
      <c r="G1687" s="24" t="s">
        <v>5253</v>
      </c>
      <c r="H1687" s="23" t="s">
        <v>43</v>
      </c>
      <c r="I1687" s="23" t="s">
        <v>5254</v>
      </c>
      <c r="J1687" s="23">
        <v>0</v>
      </c>
      <c r="K1687" s="23">
        <v>1</v>
      </c>
      <c r="L1687" s="23">
        <v>17</v>
      </c>
      <c r="M1687" s="23" t="s">
        <v>45</v>
      </c>
      <c r="N1687" s="25">
        <f t="shared" si="265"/>
        <v>117</v>
      </c>
      <c r="O1687" s="26">
        <v>8000</v>
      </c>
      <c r="P1687" s="26">
        <f t="shared" si="266"/>
        <v>936000</v>
      </c>
      <c r="Q1687" s="23"/>
      <c r="R1687" s="23"/>
      <c r="S1687" s="27"/>
      <c r="T1687" s="23"/>
      <c r="U1687" s="23"/>
      <c r="V1687" s="24"/>
      <c r="W1687" s="23"/>
      <c r="X1687" s="23"/>
      <c r="Y1687" s="23"/>
      <c r="Z1687" s="23"/>
      <c r="AA1687" s="28"/>
      <c r="AB1687" s="26"/>
      <c r="AC1687" s="26"/>
      <c r="AD1687" s="28"/>
      <c r="AE1687" s="28"/>
      <c r="AF1687" s="26"/>
      <c r="AG1687" s="26">
        <f t="shared" si="267"/>
        <v>936000</v>
      </c>
      <c r="AH1687" s="26">
        <f t="shared" si="268"/>
        <v>936000</v>
      </c>
      <c r="AI1687" s="26">
        <v>0</v>
      </c>
      <c r="AJ1687" s="26">
        <f t="shared" si="269"/>
        <v>936000</v>
      </c>
      <c r="AK1687" s="26">
        <v>0.3</v>
      </c>
      <c r="AL1687" s="26">
        <f t="shared" si="270"/>
        <v>2808</v>
      </c>
    </row>
    <row r="1688" spans="1:38" x14ac:dyDescent="0.25">
      <c r="A1688" s="23"/>
      <c r="B1688" s="24"/>
      <c r="C1688" s="23"/>
      <c r="D1688" s="23"/>
      <c r="E1688" s="23">
        <v>683</v>
      </c>
      <c r="F1688" s="23" t="s">
        <v>5255</v>
      </c>
      <c r="G1688" s="24" t="s">
        <v>5256</v>
      </c>
      <c r="H1688" s="23" t="s">
        <v>43</v>
      </c>
      <c r="I1688" s="23" t="s">
        <v>5257</v>
      </c>
      <c r="J1688" s="23">
        <v>0</v>
      </c>
      <c r="K1688" s="23">
        <v>0</v>
      </c>
      <c r="L1688" s="23">
        <v>18</v>
      </c>
      <c r="M1688" s="23" t="s">
        <v>45</v>
      </c>
      <c r="N1688" s="25">
        <f t="shared" si="265"/>
        <v>18</v>
      </c>
      <c r="O1688" s="26">
        <v>8000</v>
      </c>
      <c r="P1688" s="26">
        <f t="shared" si="266"/>
        <v>144000</v>
      </c>
      <c r="Q1688" s="23"/>
      <c r="R1688" s="23"/>
      <c r="S1688" s="27"/>
      <c r="T1688" s="23"/>
      <c r="U1688" s="23"/>
      <c r="V1688" s="24"/>
      <c r="W1688" s="23"/>
      <c r="X1688" s="23"/>
      <c r="Y1688" s="23"/>
      <c r="Z1688" s="23"/>
      <c r="AA1688" s="28"/>
      <c r="AB1688" s="26"/>
      <c r="AC1688" s="26"/>
      <c r="AD1688" s="28"/>
      <c r="AE1688" s="28"/>
      <c r="AF1688" s="26"/>
      <c r="AG1688" s="26">
        <f t="shared" si="267"/>
        <v>144000</v>
      </c>
      <c r="AH1688" s="26">
        <f t="shared" si="268"/>
        <v>144000</v>
      </c>
      <c r="AI1688" s="26">
        <v>0</v>
      </c>
      <c r="AJ1688" s="26">
        <f t="shared" si="269"/>
        <v>144000</v>
      </c>
      <c r="AK1688" s="26">
        <v>0.3</v>
      </c>
      <c r="AL1688" s="26">
        <f t="shared" si="270"/>
        <v>432</v>
      </c>
    </row>
    <row r="1689" spans="1:38" x14ac:dyDescent="0.25">
      <c r="A1689" s="23"/>
      <c r="B1689" s="24"/>
      <c r="C1689" s="23"/>
      <c r="D1689" s="23"/>
      <c r="E1689" s="23">
        <v>684</v>
      </c>
      <c r="F1689" s="23" t="s">
        <v>5258</v>
      </c>
      <c r="G1689" s="24" t="s">
        <v>5259</v>
      </c>
      <c r="H1689" s="23" t="s">
        <v>43</v>
      </c>
      <c r="I1689" s="23" t="s">
        <v>5260</v>
      </c>
      <c r="J1689" s="23">
        <v>1</v>
      </c>
      <c r="K1689" s="23">
        <v>1</v>
      </c>
      <c r="L1689" s="23">
        <v>30</v>
      </c>
      <c r="M1689" s="23" t="s">
        <v>45</v>
      </c>
      <c r="N1689" s="25">
        <f t="shared" si="265"/>
        <v>530</v>
      </c>
      <c r="O1689" s="26">
        <v>8000</v>
      </c>
      <c r="P1689" s="26">
        <f t="shared" si="266"/>
        <v>4240000</v>
      </c>
      <c r="Q1689" s="23"/>
      <c r="R1689" s="23"/>
      <c r="S1689" s="27"/>
      <c r="T1689" s="23"/>
      <c r="U1689" s="23"/>
      <c r="V1689" s="24"/>
      <c r="W1689" s="23"/>
      <c r="X1689" s="23"/>
      <c r="Y1689" s="23"/>
      <c r="Z1689" s="23"/>
      <c r="AA1689" s="28"/>
      <c r="AB1689" s="26"/>
      <c r="AC1689" s="26"/>
      <c r="AD1689" s="28"/>
      <c r="AE1689" s="28"/>
      <c r="AF1689" s="26"/>
      <c r="AG1689" s="26">
        <f t="shared" si="267"/>
        <v>4240000</v>
      </c>
      <c r="AH1689" s="26">
        <f t="shared" si="268"/>
        <v>4240000</v>
      </c>
      <c r="AI1689" s="26">
        <v>0</v>
      </c>
      <c r="AJ1689" s="26">
        <f t="shared" si="269"/>
        <v>4240000</v>
      </c>
      <c r="AK1689" s="26">
        <v>0.3</v>
      </c>
      <c r="AL1689" s="26">
        <f t="shared" si="270"/>
        <v>12720</v>
      </c>
    </row>
    <row r="1690" spans="1:38" x14ac:dyDescent="0.25">
      <c r="A1690" s="23"/>
      <c r="B1690" s="24"/>
      <c r="C1690" s="23"/>
      <c r="D1690" s="23"/>
      <c r="E1690" s="23">
        <v>685</v>
      </c>
      <c r="F1690" s="23" t="s">
        <v>5261</v>
      </c>
      <c r="G1690" s="24" t="s">
        <v>5262</v>
      </c>
      <c r="H1690" s="23" t="s">
        <v>43</v>
      </c>
      <c r="I1690" s="23" t="s">
        <v>5263</v>
      </c>
      <c r="J1690" s="23">
        <v>7</v>
      </c>
      <c r="K1690" s="23">
        <v>0</v>
      </c>
      <c r="L1690" s="23">
        <v>0</v>
      </c>
      <c r="M1690" s="23" t="s">
        <v>76</v>
      </c>
      <c r="N1690" s="25">
        <f t="shared" si="265"/>
        <v>2800</v>
      </c>
      <c r="O1690" s="26">
        <v>8000</v>
      </c>
      <c r="P1690" s="26">
        <f t="shared" si="266"/>
        <v>22400000</v>
      </c>
      <c r="Q1690" s="23"/>
      <c r="R1690" s="23"/>
      <c r="S1690" s="27"/>
      <c r="T1690" s="23"/>
      <c r="U1690" s="23"/>
      <c r="V1690" s="24"/>
      <c r="W1690" s="23"/>
      <c r="X1690" s="23"/>
      <c r="Y1690" s="23"/>
      <c r="Z1690" s="23"/>
      <c r="AA1690" s="28"/>
      <c r="AB1690" s="26"/>
      <c r="AC1690" s="26"/>
      <c r="AD1690" s="28"/>
      <c r="AE1690" s="28"/>
      <c r="AF1690" s="26"/>
      <c r="AG1690" s="26">
        <f t="shared" si="267"/>
        <v>22400000</v>
      </c>
      <c r="AH1690" s="26">
        <f t="shared" si="268"/>
        <v>22400000</v>
      </c>
      <c r="AI1690" s="26">
        <v>0</v>
      </c>
      <c r="AJ1690" s="26">
        <f t="shared" si="269"/>
        <v>22400000</v>
      </c>
      <c r="AK1690" s="26">
        <v>0.02</v>
      </c>
      <c r="AL1690" s="26">
        <f t="shared" si="270"/>
        <v>4480</v>
      </c>
    </row>
    <row r="1691" spans="1:38" x14ac:dyDescent="0.25">
      <c r="A1691" s="23"/>
      <c r="B1691" s="24"/>
      <c r="C1691" s="23"/>
      <c r="D1691" s="23"/>
      <c r="E1691" s="23"/>
      <c r="F1691" s="23"/>
      <c r="G1691" s="24"/>
      <c r="H1691" s="23"/>
      <c r="I1691" s="23"/>
      <c r="J1691" s="23">
        <v>1</v>
      </c>
      <c r="K1691" s="23">
        <v>2</v>
      </c>
      <c r="L1691" s="23">
        <v>27</v>
      </c>
      <c r="M1691" s="23" t="s">
        <v>45</v>
      </c>
      <c r="N1691" s="25">
        <f t="shared" si="265"/>
        <v>627</v>
      </c>
      <c r="O1691" s="26">
        <v>8000</v>
      </c>
      <c r="P1691" s="26">
        <f t="shared" si="266"/>
        <v>5016000</v>
      </c>
      <c r="Q1691" s="23"/>
      <c r="R1691" s="23"/>
      <c r="S1691" s="27"/>
      <c r="T1691" s="23"/>
      <c r="U1691" s="23"/>
      <c r="V1691" s="24"/>
      <c r="W1691" s="23"/>
      <c r="X1691" s="23"/>
      <c r="Y1691" s="23"/>
      <c r="Z1691" s="23"/>
      <c r="AA1691" s="28"/>
      <c r="AB1691" s="26"/>
      <c r="AC1691" s="26"/>
      <c r="AD1691" s="28"/>
      <c r="AE1691" s="28"/>
      <c r="AF1691" s="26"/>
      <c r="AG1691" s="26">
        <f t="shared" si="267"/>
        <v>5016000</v>
      </c>
      <c r="AH1691" s="26">
        <f t="shared" si="268"/>
        <v>5016000</v>
      </c>
      <c r="AI1691" s="26">
        <v>0</v>
      </c>
      <c r="AJ1691" s="26">
        <f t="shared" si="269"/>
        <v>5016000</v>
      </c>
      <c r="AK1691" s="26">
        <v>0.3</v>
      </c>
      <c r="AL1691" s="26">
        <f t="shared" si="270"/>
        <v>15048</v>
      </c>
    </row>
    <row r="1692" spans="1:38" x14ac:dyDescent="0.25">
      <c r="A1692" s="23"/>
      <c r="B1692" s="24"/>
      <c r="C1692" s="23"/>
      <c r="D1692" s="23"/>
      <c r="E1692" s="23"/>
      <c r="F1692" s="23"/>
      <c r="G1692" s="24"/>
      <c r="H1692" s="23"/>
      <c r="I1692" s="23"/>
      <c r="J1692" s="23"/>
      <c r="K1692" s="23"/>
      <c r="L1692" s="23"/>
      <c r="M1692" s="23"/>
      <c r="N1692" s="25"/>
      <c r="O1692" s="26"/>
      <c r="P1692" s="26"/>
      <c r="Q1692" s="23"/>
      <c r="R1692" s="23"/>
      <c r="S1692" s="27"/>
      <c r="T1692" s="23"/>
      <c r="U1692" s="23"/>
      <c r="V1692" s="24"/>
      <c r="W1692" s="23"/>
      <c r="X1692" s="23"/>
      <c r="Y1692" s="23"/>
      <c r="Z1692" s="23"/>
      <c r="AA1692" s="28"/>
      <c r="AB1692" s="26"/>
      <c r="AC1692" s="26"/>
      <c r="AD1692" s="28"/>
      <c r="AE1692" s="28"/>
      <c r="AF1692" s="26"/>
      <c r="AG1692" s="26" t="s">
        <v>60</v>
      </c>
      <c r="AH1692" s="26">
        <f>SUM(AH1682:AH1691)</f>
        <v>45224000</v>
      </c>
      <c r="AI1692" s="26"/>
      <c r="AJ1692" s="26">
        <f>SUM(AJ1682:AJ1691)</f>
        <v>45224000</v>
      </c>
      <c r="AK1692" s="26"/>
      <c r="AL1692" s="26">
        <f>SUM(AL1682:AL1691)</f>
        <v>63196.800000000003</v>
      </c>
    </row>
    <row r="1693" spans="1:38" x14ac:dyDescent="0.25">
      <c r="A1693" s="23" t="s">
        <v>5264</v>
      </c>
      <c r="B1693" s="24"/>
      <c r="C1693" s="23" t="s">
        <v>5265</v>
      </c>
      <c r="D1693" s="23" t="s">
        <v>5266</v>
      </c>
      <c r="E1693" s="23">
        <v>686</v>
      </c>
      <c r="F1693" s="23" t="s">
        <v>5267</v>
      </c>
      <c r="G1693" s="24" t="s">
        <v>5268</v>
      </c>
      <c r="H1693" s="23" t="s">
        <v>43</v>
      </c>
      <c r="I1693" s="23" t="s">
        <v>5269</v>
      </c>
      <c r="J1693" s="23">
        <v>10</v>
      </c>
      <c r="K1693" s="23">
        <v>3</v>
      </c>
      <c r="L1693" s="23">
        <v>52</v>
      </c>
      <c r="M1693" s="23" t="s">
        <v>76</v>
      </c>
      <c r="N1693" s="25">
        <f>((J1693*400)+(K1693*100))+L1693</f>
        <v>4352</v>
      </c>
      <c r="O1693" s="26">
        <v>8000</v>
      </c>
      <c r="P1693" s="26">
        <f>N1693*O1693</f>
        <v>34816000</v>
      </c>
      <c r="Q1693" s="23"/>
      <c r="R1693" s="23"/>
      <c r="S1693" s="27"/>
      <c r="T1693" s="23"/>
      <c r="U1693" s="23"/>
      <c r="V1693" s="24"/>
      <c r="W1693" s="23"/>
      <c r="X1693" s="23"/>
      <c r="Y1693" s="23"/>
      <c r="Z1693" s="23"/>
      <c r="AA1693" s="28"/>
      <c r="AB1693" s="26"/>
      <c r="AC1693" s="26"/>
      <c r="AD1693" s="28"/>
      <c r="AE1693" s="28"/>
      <c r="AF1693" s="26"/>
      <c r="AG1693" s="26">
        <f>AF1693+P1693</f>
        <v>34816000</v>
      </c>
      <c r="AH1693" s="26">
        <f>AG1693</f>
        <v>34816000</v>
      </c>
      <c r="AI1693" s="26">
        <v>0</v>
      </c>
      <c r="AJ1693" s="26">
        <f>IF((AI1693-AH1693) &gt; 1,0,IF((AI1693-AH1693)&lt;0,AH1693-AI1693,AI1693-AH1693))</f>
        <v>34816000</v>
      </c>
      <c r="AK1693" s="26">
        <v>0.02</v>
      </c>
      <c r="AL1693" s="26">
        <f>AJ1693*(AK1693/100)</f>
        <v>6963.2000000000007</v>
      </c>
    </row>
    <row r="1694" spans="1:38" x14ac:dyDescent="0.25">
      <c r="A1694" s="23"/>
      <c r="B1694" s="24"/>
      <c r="C1694" s="23"/>
      <c r="D1694" s="23"/>
      <c r="E1694" s="23"/>
      <c r="F1694" s="23"/>
      <c r="G1694" s="24"/>
      <c r="H1694" s="23"/>
      <c r="I1694" s="23"/>
      <c r="J1694" s="23">
        <v>3</v>
      </c>
      <c r="K1694" s="23">
        <v>0</v>
      </c>
      <c r="L1694" s="23">
        <v>0</v>
      </c>
      <c r="M1694" s="23" t="s">
        <v>45</v>
      </c>
      <c r="N1694" s="25">
        <f>((J1694*400)+(K1694*100))+L1694</f>
        <v>1200</v>
      </c>
      <c r="O1694" s="26">
        <v>8000</v>
      </c>
      <c r="P1694" s="26">
        <f>N1694*O1694</f>
        <v>9600000</v>
      </c>
      <c r="Q1694" s="23"/>
      <c r="R1694" s="23"/>
      <c r="S1694" s="27"/>
      <c r="T1694" s="23"/>
      <c r="U1694" s="23"/>
      <c r="V1694" s="24"/>
      <c r="W1694" s="23"/>
      <c r="X1694" s="23"/>
      <c r="Y1694" s="23"/>
      <c r="Z1694" s="23"/>
      <c r="AA1694" s="28"/>
      <c r="AB1694" s="26"/>
      <c r="AC1694" s="26"/>
      <c r="AD1694" s="28"/>
      <c r="AE1694" s="28"/>
      <c r="AF1694" s="26"/>
      <c r="AG1694" s="26">
        <f>AF1694+P1694</f>
        <v>9600000</v>
      </c>
      <c r="AH1694" s="26">
        <f>AG1694</f>
        <v>9600000</v>
      </c>
      <c r="AI1694" s="26">
        <v>0</v>
      </c>
      <c r="AJ1694" s="26">
        <f>IF((AI1694-AH1694) &gt; 1,0,IF((AI1694-AH1694)&lt;0,AH1694-AI1694,AI1694-AH1694))</f>
        <v>9600000</v>
      </c>
      <c r="AK1694" s="26">
        <v>0.3</v>
      </c>
      <c r="AL1694" s="26">
        <f>AJ1694*(AK1694/100)</f>
        <v>28800</v>
      </c>
    </row>
    <row r="1695" spans="1:38" x14ac:dyDescent="0.25">
      <c r="A1695" s="23"/>
      <c r="B1695" s="24"/>
      <c r="C1695" s="23"/>
      <c r="D1695" s="23"/>
      <c r="E1695" s="23">
        <v>687</v>
      </c>
      <c r="F1695" s="23" t="s">
        <v>5270</v>
      </c>
      <c r="G1695" s="24" t="s">
        <v>5271</v>
      </c>
      <c r="H1695" s="23" t="s">
        <v>43</v>
      </c>
      <c r="I1695" s="23"/>
      <c r="J1695" s="23">
        <v>0</v>
      </c>
      <c r="K1695" s="23">
        <v>2</v>
      </c>
      <c r="L1695" s="23">
        <v>30.5</v>
      </c>
      <c r="M1695" s="23" t="s">
        <v>91</v>
      </c>
      <c r="N1695" s="25">
        <f>((J1695*400)+(K1695*100))+L1695</f>
        <v>230.5</v>
      </c>
      <c r="O1695" s="26">
        <v>4000</v>
      </c>
      <c r="P1695" s="26">
        <f>N1695*O1695</f>
        <v>922000</v>
      </c>
      <c r="Q1695" s="23"/>
      <c r="R1695" s="23"/>
      <c r="S1695" s="27"/>
      <c r="T1695" s="23"/>
      <c r="U1695" s="23"/>
      <c r="V1695" s="24"/>
      <c r="W1695" s="23"/>
      <c r="X1695" s="23"/>
      <c r="Y1695" s="23"/>
      <c r="Z1695" s="23"/>
      <c r="AA1695" s="28"/>
      <c r="AB1695" s="26"/>
      <c r="AC1695" s="26"/>
      <c r="AD1695" s="28"/>
      <c r="AE1695" s="28"/>
      <c r="AF1695" s="26"/>
      <c r="AG1695" s="26">
        <f>AF1695+P1695</f>
        <v>922000</v>
      </c>
      <c r="AH1695" s="26">
        <f>AG1695</f>
        <v>922000</v>
      </c>
      <c r="AI1695" s="26">
        <v>0</v>
      </c>
      <c r="AJ1695" s="26">
        <f>IF((AI1695-AH1695) &gt; 1,0,IF((AI1695-AH1695)&lt;0,AH1695-AI1695,AI1695-AH1695))</f>
        <v>922000</v>
      </c>
      <c r="AK1695" s="26">
        <v>0.3</v>
      </c>
      <c r="AL1695" s="26">
        <f>AJ1695*(AK1695/100)</f>
        <v>2766</v>
      </c>
    </row>
    <row r="1696" spans="1:38" x14ac:dyDescent="0.25">
      <c r="A1696" s="23"/>
      <c r="B1696" s="24"/>
      <c r="C1696" s="23"/>
      <c r="D1696" s="23"/>
      <c r="E1696" s="23">
        <v>688</v>
      </c>
      <c r="F1696" s="23" t="s">
        <v>5272</v>
      </c>
      <c r="G1696" s="24" t="s">
        <v>5273</v>
      </c>
      <c r="H1696" s="23" t="s">
        <v>43</v>
      </c>
      <c r="I1696" s="23"/>
      <c r="J1696" s="23">
        <v>0</v>
      </c>
      <c r="K1696" s="23">
        <v>1</v>
      </c>
      <c r="L1696" s="23">
        <v>98.9</v>
      </c>
      <c r="M1696" s="23" t="s">
        <v>91</v>
      </c>
      <c r="N1696" s="25">
        <f>((J1696*400)+(K1696*100))+L1696</f>
        <v>198.9</v>
      </c>
      <c r="O1696" s="26">
        <v>4000</v>
      </c>
      <c r="P1696" s="26">
        <f>N1696*O1696</f>
        <v>795600</v>
      </c>
      <c r="Q1696" s="23"/>
      <c r="R1696" s="23"/>
      <c r="S1696" s="27"/>
      <c r="T1696" s="23"/>
      <c r="U1696" s="23"/>
      <c r="V1696" s="24"/>
      <c r="W1696" s="23"/>
      <c r="X1696" s="23"/>
      <c r="Y1696" s="23"/>
      <c r="Z1696" s="23"/>
      <c r="AA1696" s="28"/>
      <c r="AB1696" s="26"/>
      <c r="AC1696" s="26"/>
      <c r="AD1696" s="28"/>
      <c r="AE1696" s="28"/>
      <c r="AF1696" s="26"/>
      <c r="AG1696" s="26">
        <f>AF1696+P1696</f>
        <v>795600</v>
      </c>
      <c r="AH1696" s="26">
        <f>AG1696</f>
        <v>795600</v>
      </c>
      <c r="AI1696" s="26">
        <v>0</v>
      </c>
      <c r="AJ1696" s="26">
        <f>IF((AI1696-AH1696) &gt; 1,0,IF((AI1696-AH1696)&lt;0,AH1696-AI1696,AI1696-AH1696))</f>
        <v>795600</v>
      </c>
      <c r="AK1696" s="26">
        <v>0.3</v>
      </c>
      <c r="AL1696" s="26">
        <f>AJ1696*(AK1696/100)</f>
        <v>2386.8000000000002</v>
      </c>
    </row>
    <row r="1697" spans="1:39" x14ac:dyDescent="0.25">
      <c r="A1697" s="23"/>
      <c r="B1697" s="24"/>
      <c r="C1697" s="23"/>
      <c r="D1697" s="23"/>
      <c r="E1697" s="23"/>
      <c r="F1697" s="23"/>
      <c r="G1697" s="24"/>
      <c r="H1697" s="23"/>
      <c r="I1697" s="23"/>
      <c r="J1697" s="23"/>
      <c r="K1697" s="23"/>
      <c r="L1697" s="23"/>
      <c r="M1697" s="23"/>
      <c r="N1697" s="25"/>
      <c r="O1697" s="26"/>
      <c r="P1697" s="26"/>
      <c r="Q1697" s="23"/>
      <c r="R1697" s="23"/>
      <c r="S1697" s="27"/>
      <c r="T1697" s="23"/>
      <c r="U1697" s="23"/>
      <c r="V1697" s="24"/>
      <c r="W1697" s="23"/>
      <c r="X1697" s="23"/>
      <c r="Y1697" s="23"/>
      <c r="Z1697" s="23"/>
      <c r="AA1697" s="28"/>
      <c r="AB1697" s="26"/>
      <c r="AC1697" s="26"/>
      <c r="AD1697" s="28"/>
      <c r="AE1697" s="28"/>
      <c r="AF1697" s="26"/>
      <c r="AG1697" s="26" t="s">
        <v>60</v>
      </c>
      <c r="AH1697" s="26">
        <f>SUM(AH1693:AH1696)</f>
        <v>46133600</v>
      </c>
      <c r="AI1697" s="26"/>
      <c r="AJ1697" s="26">
        <f>SUM(AJ1693:AJ1696)</f>
        <v>46133600</v>
      </c>
      <c r="AK1697" s="26"/>
      <c r="AL1697" s="26">
        <f>SUM(AL1693:AL1696)</f>
        <v>40916</v>
      </c>
    </row>
    <row r="1698" spans="1:39" x14ac:dyDescent="0.25">
      <c r="A1698" s="23" t="s">
        <v>5274</v>
      </c>
      <c r="B1698" s="24" t="s">
        <v>5275</v>
      </c>
      <c r="C1698" s="23" t="s">
        <v>5276</v>
      </c>
      <c r="D1698" s="23" t="s">
        <v>5277</v>
      </c>
      <c r="E1698" s="23">
        <v>689</v>
      </c>
      <c r="F1698" s="23" t="s">
        <v>5278</v>
      </c>
      <c r="G1698" s="24" t="s">
        <v>5279</v>
      </c>
      <c r="H1698" s="23" t="s">
        <v>43</v>
      </c>
      <c r="I1698" s="23" t="s">
        <v>5280</v>
      </c>
      <c r="J1698" s="23">
        <v>0</v>
      </c>
      <c r="K1698" s="23">
        <v>0</v>
      </c>
      <c r="L1698" s="23">
        <v>20</v>
      </c>
      <c r="M1698" s="23" t="s">
        <v>59</v>
      </c>
      <c r="N1698" s="25">
        <f>((J1698*400)+(K1698*100))+L1698</f>
        <v>20</v>
      </c>
      <c r="O1698" s="26">
        <v>2500</v>
      </c>
      <c r="P1698" s="26">
        <f>N1698*O1698</f>
        <v>50000</v>
      </c>
      <c r="Q1698" s="23">
        <v>1</v>
      </c>
      <c r="R1698" s="23" t="s">
        <v>5281</v>
      </c>
      <c r="S1698" s="27" t="s">
        <v>5282</v>
      </c>
      <c r="T1698" s="23" t="s">
        <v>5283</v>
      </c>
      <c r="U1698" s="23" t="s">
        <v>5284</v>
      </c>
      <c r="V1698" s="24" t="s">
        <v>5285</v>
      </c>
      <c r="W1698" s="23" t="s">
        <v>53</v>
      </c>
      <c r="X1698" s="23" t="s">
        <v>49</v>
      </c>
      <c r="Y1698" s="23" t="s">
        <v>50</v>
      </c>
      <c r="Z1698" s="23">
        <v>64</v>
      </c>
      <c r="AA1698" s="28">
        <v>100</v>
      </c>
      <c r="AB1698" s="26">
        <v>2750</v>
      </c>
      <c r="AC1698" s="26">
        <f>Z1698*AB1698</f>
        <v>176000</v>
      </c>
      <c r="AD1698" s="28">
        <v>17</v>
      </c>
      <c r="AE1698" s="28">
        <v>24</v>
      </c>
      <c r="AF1698" s="26">
        <f>(AC1698*(100-AE1698))/100</f>
        <v>133760</v>
      </c>
      <c r="AG1698" s="26">
        <f>P1698+AF1698</f>
        <v>183760</v>
      </c>
      <c r="AH1698" s="26">
        <f>(AG1698*AA1698)/100</f>
        <v>183760</v>
      </c>
      <c r="AI1698" s="26">
        <v>10000000</v>
      </c>
      <c r="AJ1698" s="26">
        <f>IF((AI1698-AH1698) &gt; 1,0,IF((AI1698-AH1698)&lt;0,AH1698-AI1698,AI1698-AH1698))</f>
        <v>0</v>
      </c>
      <c r="AK1698" s="26">
        <v>0.02</v>
      </c>
      <c r="AL1698" s="26">
        <f>ROUND(AJ1698*(AK1698/100),2)</f>
        <v>0</v>
      </c>
      <c r="AM1698" s="3" t="s">
        <v>83</v>
      </c>
    </row>
    <row r="1699" spans="1:39" x14ac:dyDescent="0.25">
      <c r="A1699" s="23"/>
      <c r="B1699" s="24"/>
      <c r="C1699" s="23"/>
      <c r="D1699" s="23"/>
      <c r="E1699" s="23"/>
      <c r="F1699" s="23"/>
      <c r="G1699" s="24"/>
      <c r="H1699" s="23"/>
      <c r="I1699" s="23"/>
      <c r="J1699" s="23"/>
      <c r="K1699" s="23"/>
      <c r="L1699" s="23"/>
      <c r="M1699" s="23"/>
      <c r="N1699" s="25"/>
      <c r="O1699" s="26"/>
      <c r="P1699" s="26"/>
      <c r="Q1699" s="23"/>
      <c r="R1699" s="23"/>
      <c r="S1699" s="27"/>
      <c r="T1699" s="23"/>
      <c r="U1699" s="23"/>
      <c r="V1699" s="24"/>
      <c r="W1699" s="23"/>
      <c r="X1699" s="23"/>
      <c r="Y1699" s="23"/>
      <c r="Z1699" s="23"/>
      <c r="AA1699" s="28"/>
      <c r="AB1699" s="26"/>
      <c r="AC1699" s="26"/>
      <c r="AD1699" s="28"/>
      <c r="AE1699" s="28"/>
      <c r="AF1699" s="26"/>
      <c r="AG1699" s="26" t="s">
        <v>60</v>
      </c>
      <c r="AH1699" s="26">
        <f>AH1698</f>
        <v>183760</v>
      </c>
      <c r="AI1699" s="26"/>
      <c r="AJ1699" s="26">
        <f>AJ1698</f>
        <v>0</v>
      </c>
      <c r="AK1699" s="26"/>
      <c r="AL1699" s="26">
        <f>AL1698</f>
        <v>0</v>
      </c>
    </row>
    <row r="1700" spans="1:39" x14ac:dyDescent="0.25">
      <c r="A1700" s="23" t="s">
        <v>5286</v>
      </c>
      <c r="B1700" s="24"/>
      <c r="C1700" s="23" t="s">
        <v>5287</v>
      </c>
      <c r="D1700" s="23" t="s">
        <v>5288</v>
      </c>
      <c r="E1700" s="23">
        <v>690</v>
      </c>
      <c r="F1700" s="23" t="s">
        <v>5289</v>
      </c>
      <c r="G1700" s="24" t="s">
        <v>5290</v>
      </c>
      <c r="H1700" s="23" t="s">
        <v>43</v>
      </c>
      <c r="I1700" s="23" t="s">
        <v>5291</v>
      </c>
      <c r="J1700" s="23">
        <v>1</v>
      </c>
      <c r="K1700" s="23">
        <v>1</v>
      </c>
      <c r="L1700" s="23">
        <v>27.37</v>
      </c>
      <c r="M1700" s="23" t="s">
        <v>91</v>
      </c>
      <c r="N1700" s="25">
        <f t="shared" ref="N1700:N1706" si="271">((J1700*400)+(K1700*100))+L1700</f>
        <v>527.37</v>
      </c>
      <c r="O1700" s="26">
        <v>20000</v>
      </c>
      <c r="P1700" s="26">
        <f t="shared" ref="P1700:P1706" si="272">N1700*O1700</f>
        <v>10547400</v>
      </c>
      <c r="Q1700" s="23">
        <v>1</v>
      </c>
      <c r="R1700" s="23" t="s">
        <v>5292</v>
      </c>
      <c r="S1700" s="27"/>
      <c r="T1700" s="23" t="s">
        <v>5293</v>
      </c>
      <c r="U1700" s="23" t="s">
        <v>5294</v>
      </c>
      <c r="V1700" s="24" t="s">
        <v>5295</v>
      </c>
      <c r="W1700" s="23" t="s">
        <v>1191</v>
      </c>
      <c r="X1700" s="23" t="s">
        <v>49</v>
      </c>
      <c r="Y1700" s="23" t="s">
        <v>54</v>
      </c>
      <c r="Z1700" s="23">
        <v>168</v>
      </c>
      <c r="AA1700" s="28">
        <v>100</v>
      </c>
      <c r="AB1700" s="26">
        <v>7750</v>
      </c>
      <c r="AC1700" s="26">
        <f t="shared" ref="AC1700:AC1706" si="273">Z1700*AB1700</f>
        <v>1302000</v>
      </c>
      <c r="AD1700" s="28">
        <v>22</v>
      </c>
      <c r="AE1700" s="28">
        <v>34</v>
      </c>
      <c r="AF1700" s="26">
        <f t="shared" ref="AF1700:AF1706" si="274">(AC1700*(100-AE1700))/100</f>
        <v>859320</v>
      </c>
      <c r="AG1700" s="26">
        <f t="shared" ref="AG1700:AG1706" si="275">P1700+AF1700</f>
        <v>11406720</v>
      </c>
      <c r="AH1700" s="26">
        <f t="shared" ref="AH1700:AH1706" si="276">(AG1700*AA1700)/100</f>
        <v>11406720</v>
      </c>
      <c r="AI1700" s="26">
        <v>0</v>
      </c>
      <c r="AJ1700" s="26">
        <f t="shared" ref="AJ1700:AJ1706" si="277">IF((AI1700-AH1700) &gt; 1,0,IF((AI1700-AH1700)&lt;0,AH1700-AI1700,AI1700-AH1700))</f>
        <v>11406720</v>
      </c>
      <c r="AK1700" s="26">
        <v>0.3</v>
      </c>
      <c r="AL1700" s="26">
        <f t="shared" ref="AL1700:AL1706" si="278">ROUND(AJ1700*(AK1700/100),2)</f>
        <v>34220.160000000003</v>
      </c>
      <c r="AM1700" s="3" t="s">
        <v>5296</v>
      </c>
    </row>
    <row r="1701" spans="1:39" x14ac:dyDescent="0.25">
      <c r="A1701" s="23"/>
      <c r="B1701" s="24"/>
      <c r="C1701" s="23"/>
      <c r="D1701" s="23"/>
      <c r="E1701" s="23"/>
      <c r="F1701" s="23"/>
      <c r="G1701" s="24"/>
      <c r="H1701" s="23"/>
      <c r="I1701" s="23"/>
      <c r="J1701" s="23">
        <v>0</v>
      </c>
      <c r="K1701" s="23">
        <v>0</v>
      </c>
      <c r="L1701" s="23">
        <v>7</v>
      </c>
      <c r="M1701" s="23" t="s">
        <v>91</v>
      </c>
      <c r="N1701" s="25">
        <f t="shared" si="271"/>
        <v>7</v>
      </c>
      <c r="O1701" s="26">
        <v>20000</v>
      </c>
      <c r="P1701" s="26">
        <f t="shared" si="272"/>
        <v>140000</v>
      </c>
      <c r="Q1701" s="23">
        <v>1</v>
      </c>
      <c r="R1701" s="23" t="s">
        <v>5292</v>
      </c>
      <c r="S1701" s="27"/>
      <c r="T1701" s="23" t="s">
        <v>5293</v>
      </c>
      <c r="U1701" s="23" t="s">
        <v>5294</v>
      </c>
      <c r="V1701" s="24" t="s">
        <v>5297</v>
      </c>
      <c r="W1701" s="23" t="s">
        <v>584</v>
      </c>
      <c r="X1701" s="23" t="s">
        <v>49</v>
      </c>
      <c r="Y1701" s="23" t="s">
        <v>1859</v>
      </c>
      <c r="Z1701" s="23">
        <v>28</v>
      </c>
      <c r="AA1701" s="28">
        <v>100</v>
      </c>
      <c r="AB1701" s="26">
        <v>7300</v>
      </c>
      <c r="AC1701" s="26">
        <f t="shared" si="273"/>
        <v>204400</v>
      </c>
      <c r="AD1701" s="28">
        <v>22</v>
      </c>
      <c r="AE1701" s="28">
        <v>34</v>
      </c>
      <c r="AF1701" s="26">
        <f t="shared" si="274"/>
        <v>134904</v>
      </c>
      <c r="AG1701" s="26">
        <f t="shared" si="275"/>
        <v>274904</v>
      </c>
      <c r="AH1701" s="26">
        <f t="shared" si="276"/>
        <v>274904</v>
      </c>
      <c r="AI1701" s="26">
        <v>0</v>
      </c>
      <c r="AJ1701" s="26">
        <f t="shared" si="277"/>
        <v>274904</v>
      </c>
      <c r="AK1701" s="26">
        <v>0.3</v>
      </c>
      <c r="AL1701" s="26">
        <f t="shared" si="278"/>
        <v>824.71</v>
      </c>
      <c r="AM1701" s="3" t="s">
        <v>55</v>
      </c>
    </row>
    <row r="1702" spans="1:39" x14ac:dyDescent="0.25">
      <c r="A1702" s="23"/>
      <c r="B1702" s="24"/>
      <c r="C1702" s="23"/>
      <c r="D1702" s="23"/>
      <c r="E1702" s="23"/>
      <c r="F1702" s="23"/>
      <c r="G1702" s="24"/>
      <c r="H1702" s="23"/>
      <c r="I1702" s="23"/>
      <c r="J1702" s="23">
        <v>0</v>
      </c>
      <c r="K1702" s="23">
        <v>1</v>
      </c>
      <c r="L1702" s="23">
        <v>12.5</v>
      </c>
      <c r="M1702" s="23" t="s">
        <v>91</v>
      </c>
      <c r="N1702" s="25">
        <f t="shared" si="271"/>
        <v>112.5</v>
      </c>
      <c r="O1702" s="26">
        <v>20000</v>
      </c>
      <c r="P1702" s="26">
        <f t="shared" si="272"/>
        <v>2250000</v>
      </c>
      <c r="Q1702" s="23">
        <v>1</v>
      </c>
      <c r="R1702" s="23" t="s">
        <v>5292</v>
      </c>
      <c r="S1702" s="27"/>
      <c r="T1702" s="23" t="s">
        <v>5293</v>
      </c>
      <c r="U1702" s="23" t="s">
        <v>5294</v>
      </c>
      <c r="V1702" s="24" t="s">
        <v>5298</v>
      </c>
      <c r="W1702" s="23" t="s">
        <v>5299</v>
      </c>
      <c r="X1702" s="23" t="s">
        <v>49</v>
      </c>
      <c r="Y1702" s="23" t="s">
        <v>54</v>
      </c>
      <c r="Z1702" s="23">
        <v>450</v>
      </c>
      <c r="AA1702" s="28">
        <v>100</v>
      </c>
      <c r="AB1702" s="26">
        <v>5700</v>
      </c>
      <c r="AC1702" s="26">
        <f t="shared" si="273"/>
        <v>2565000</v>
      </c>
      <c r="AD1702" s="28">
        <v>22</v>
      </c>
      <c r="AE1702" s="28">
        <v>34</v>
      </c>
      <c r="AF1702" s="26">
        <f t="shared" si="274"/>
        <v>1692900</v>
      </c>
      <c r="AG1702" s="26">
        <f t="shared" si="275"/>
        <v>3942900</v>
      </c>
      <c r="AH1702" s="26">
        <f t="shared" si="276"/>
        <v>3942900</v>
      </c>
      <c r="AI1702" s="26">
        <v>0</v>
      </c>
      <c r="AJ1702" s="26">
        <f t="shared" si="277"/>
        <v>3942900</v>
      </c>
      <c r="AK1702" s="26">
        <v>0.3</v>
      </c>
      <c r="AL1702" s="26">
        <f t="shared" si="278"/>
        <v>11828.7</v>
      </c>
      <c r="AM1702" s="3" t="s">
        <v>5300</v>
      </c>
    </row>
    <row r="1703" spans="1:39" x14ac:dyDescent="0.25">
      <c r="A1703" s="23"/>
      <c r="B1703" s="24"/>
      <c r="C1703" s="23"/>
      <c r="D1703" s="23"/>
      <c r="E1703" s="23"/>
      <c r="F1703" s="23"/>
      <c r="G1703" s="24"/>
      <c r="H1703" s="23"/>
      <c r="I1703" s="23"/>
      <c r="J1703" s="23">
        <v>0</v>
      </c>
      <c r="K1703" s="23">
        <v>0</v>
      </c>
      <c r="L1703" s="23">
        <v>34.880000000000003</v>
      </c>
      <c r="M1703" s="23" t="s">
        <v>91</v>
      </c>
      <c r="N1703" s="25">
        <f t="shared" si="271"/>
        <v>34.880000000000003</v>
      </c>
      <c r="O1703" s="26">
        <v>20000</v>
      </c>
      <c r="P1703" s="26">
        <f t="shared" si="272"/>
        <v>697600</v>
      </c>
      <c r="Q1703" s="23">
        <v>1</v>
      </c>
      <c r="R1703" s="23" t="s">
        <v>5292</v>
      </c>
      <c r="S1703" s="27"/>
      <c r="T1703" s="23" t="s">
        <v>5293</v>
      </c>
      <c r="U1703" s="23" t="s">
        <v>5294</v>
      </c>
      <c r="V1703" s="24" t="s">
        <v>5301</v>
      </c>
      <c r="W1703" s="23" t="s">
        <v>158</v>
      </c>
      <c r="X1703" s="23" t="s">
        <v>49</v>
      </c>
      <c r="Y1703" s="23" t="s">
        <v>54</v>
      </c>
      <c r="Z1703" s="23">
        <v>139.5</v>
      </c>
      <c r="AA1703" s="28">
        <v>100</v>
      </c>
      <c r="AB1703" s="26">
        <v>5600</v>
      </c>
      <c r="AC1703" s="26">
        <f t="shared" si="273"/>
        <v>781200</v>
      </c>
      <c r="AD1703" s="28">
        <v>22</v>
      </c>
      <c r="AE1703" s="28">
        <v>34</v>
      </c>
      <c r="AF1703" s="26">
        <f t="shared" si="274"/>
        <v>515592</v>
      </c>
      <c r="AG1703" s="26">
        <f t="shared" si="275"/>
        <v>1213192</v>
      </c>
      <c r="AH1703" s="26">
        <f t="shared" si="276"/>
        <v>1213192</v>
      </c>
      <c r="AI1703" s="26">
        <v>0</v>
      </c>
      <c r="AJ1703" s="26">
        <f t="shared" si="277"/>
        <v>1213192</v>
      </c>
      <c r="AK1703" s="26">
        <v>0.3</v>
      </c>
      <c r="AL1703" s="26">
        <f t="shared" si="278"/>
        <v>3639.58</v>
      </c>
      <c r="AM1703" s="3" t="s">
        <v>5302</v>
      </c>
    </row>
    <row r="1704" spans="1:39" x14ac:dyDescent="0.25">
      <c r="A1704" s="23"/>
      <c r="B1704" s="24"/>
      <c r="C1704" s="23"/>
      <c r="D1704" s="23"/>
      <c r="E1704" s="23"/>
      <c r="F1704" s="23"/>
      <c r="G1704" s="24"/>
      <c r="H1704" s="23"/>
      <c r="I1704" s="23"/>
      <c r="J1704" s="23">
        <v>0</v>
      </c>
      <c r="K1704" s="23">
        <v>0</v>
      </c>
      <c r="L1704" s="23">
        <v>22.5</v>
      </c>
      <c r="M1704" s="23" t="s">
        <v>91</v>
      </c>
      <c r="N1704" s="25">
        <f t="shared" si="271"/>
        <v>22.5</v>
      </c>
      <c r="O1704" s="26">
        <v>20000</v>
      </c>
      <c r="P1704" s="26">
        <f t="shared" si="272"/>
        <v>450000</v>
      </c>
      <c r="Q1704" s="23">
        <v>1</v>
      </c>
      <c r="R1704" s="23" t="s">
        <v>5292</v>
      </c>
      <c r="S1704" s="27"/>
      <c r="T1704" s="23" t="s">
        <v>5293</v>
      </c>
      <c r="U1704" s="23" t="s">
        <v>5294</v>
      </c>
      <c r="V1704" s="24" t="s">
        <v>5303</v>
      </c>
      <c r="W1704" s="23" t="s">
        <v>53</v>
      </c>
      <c r="X1704" s="23" t="s">
        <v>49</v>
      </c>
      <c r="Y1704" s="23" t="s">
        <v>54</v>
      </c>
      <c r="Z1704" s="23">
        <v>90</v>
      </c>
      <c r="AA1704" s="28">
        <v>100</v>
      </c>
      <c r="AB1704" s="26">
        <v>2750</v>
      </c>
      <c r="AC1704" s="26">
        <f t="shared" si="273"/>
        <v>247500</v>
      </c>
      <c r="AD1704" s="28">
        <v>22</v>
      </c>
      <c r="AE1704" s="28">
        <v>34</v>
      </c>
      <c r="AF1704" s="26">
        <f t="shared" si="274"/>
        <v>163350</v>
      </c>
      <c r="AG1704" s="26">
        <f t="shared" si="275"/>
        <v>613350</v>
      </c>
      <c r="AH1704" s="26">
        <f t="shared" si="276"/>
        <v>613350</v>
      </c>
      <c r="AI1704" s="26">
        <v>0</v>
      </c>
      <c r="AJ1704" s="26">
        <f t="shared" si="277"/>
        <v>613350</v>
      </c>
      <c r="AK1704" s="26">
        <v>0.3</v>
      </c>
      <c r="AL1704" s="26">
        <f t="shared" si="278"/>
        <v>1840.05</v>
      </c>
      <c r="AM1704" s="3" t="s">
        <v>83</v>
      </c>
    </row>
    <row r="1705" spans="1:39" x14ac:dyDescent="0.25">
      <c r="A1705" s="23"/>
      <c r="B1705" s="24"/>
      <c r="C1705" s="23"/>
      <c r="D1705" s="23"/>
      <c r="E1705" s="23"/>
      <c r="F1705" s="23"/>
      <c r="G1705" s="24"/>
      <c r="H1705" s="23"/>
      <c r="I1705" s="23"/>
      <c r="J1705" s="23">
        <v>0</v>
      </c>
      <c r="K1705" s="23">
        <v>0</v>
      </c>
      <c r="L1705" s="23">
        <v>92</v>
      </c>
      <c r="M1705" s="23" t="s">
        <v>76</v>
      </c>
      <c r="N1705" s="25">
        <f t="shared" si="271"/>
        <v>92</v>
      </c>
      <c r="O1705" s="26">
        <v>20000</v>
      </c>
      <c r="P1705" s="26">
        <f t="shared" si="272"/>
        <v>1840000</v>
      </c>
      <c r="Q1705" s="23">
        <v>1</v>
      </c>
      <c r="R1705" s="23" t="s">
        <v>5292</v>
      </c>
      <c r="S1705" s="27"/>
      <c r="T1705" s="23" t="s">
        <v>5293</v>
      </c>
      <c r="U1705" s="23" t="s">
        <v>5294</v>
      </c>
      <c r="V1705" s="24" t="s">
        <v>5304</v>
      </c>
      <c r="W1705" s="23" t="s">
        <v>1274</v>
      </c>
      <c r="X1705" s="23" t="s">
        <v>49</v>
      </c>
      <c r="Y1705" s="23" t="s">
        <v>81</v>
      </c>
      <c r="Z1705" s="23">
        <v>368</v>
      </c>
      <c r="AA1705" s="28">
        <v>100</v>
      </c>
      <c r="AB1705" s="26">
        <v>8200</v>
      </c>
      <c r="AC1705" s="26">
        <f t="shared" si="273"/>
        <v>3017600</v>
      </c>
      <c r="AD1705" s="28">
        <v>22</v>
      </c>
      <c r="AE1705" s="28">
        <v>34</v>
      </c>
      <c r="AF1705" s="26">
        <f t="shared" si="274"/>
        <v>1991616</v>
      </c>
      <c r="AG1705" s="26">
        <f t="shared" si="275"/>
        <v>3831616</v>
      </c>
      <c r="AH1705" s="26">
        <f t="shared" si="276"/>
        <v>3831616</v>
      </c>
      <c r="AI1705" s="26">
        <v>0</v>
      </c>
      <c r="AJ1705" s="26">
        <f t="shared" si="277"/>
        <v>3831616</v>
      </c>
      <c r="AK1705" s="26">
        <v>0.02</v>
      </c>
      <c r="AL1705" s="26">
        <f t="shared" si="278"/>
        <v>766.32</v>
      </c>
      <c r="AM1705" s="3" t="s">
        <v>1121</v>
      </c>
    </row>
    <row r="1706" spans="1:39" x14ac:dyDescent="0.25">
      <c r="A1706" s="23"/>
      <c r="B1706" s="24"/>
      <c r="C1706" s="23"/>
      <c r="D1706" s="23"/>
      <c r="E1706" s="23"/>
      <c r="F1706" s="23"/>
      <c r="G1706" s="24"/>
      <c r="H1706" s="23"/>
      <c r="I1706" s="23"/>
      <c r="J1706" s="23">
        <v>0</v>
      </c>
      <c r="K1706" s="23">
        <v>0</v>
      </c>
      <c r="L1706" s="23">
        <v>3.75</v>
      </c>
      <c r="M1706" s="23" t="s">
        <v>91</v>
      </c>
      <c r="N1706" s="25">
        <f t="shared" si="271"/>
        <v>3.75</v>
      </c>
      <c r="O1706" s="26">
        <v>20000</v>
      </c>
      <c r="P1706" s="26">
        <f t="shared" si="272"/>
        <v>75000</v>
      </c>
      <c r="Q1706" s="23">
        <v>1</v>
      </c>
      <c r="R1706" s="23" t="s">
        <v>5292</v>
      </c>
      <c r="S1706" s="27"/>
      <c r="T1706" s="23" t="s">
        <v>5293</v>
      </c>
      <c r="U1706" s="23" t="s">
        <v>5294</v>
      </c>
      <c r="V1706" s="24" t="s">
        <v>5305</v>
      </c>
      <c r="W1706" s="23" t="s">
        <v>403</v>
      </c>
      <c r="X1706" s="23" t="s">
        <v>49</v>
      </c>
      <c r="Y1706" s="23" t="s">
        <v>54</v>
      </c>
      <c r="Z1706" s="23">
        <v>15</v>
      </c>
      <c r="AA1706" s="28">
        <v>100</v>
      </c>
      <c r="AB1706" s="26">
        <v>6100</v>
      </c>
      <c r="AC1706" s="26">
        <f t="shared" si="273"/>
        <v>91500</v>
      </c>
      <c r="AD1706" s="28">
        <v>22</v>
      </c>
      <c r="AE1706" s="28">
        <v>34</v>
      </c>
      <c r="AF1706" s="26">
        <f t="shared" si="274"/>
        <v>60390</v>
      </c>
      <c r="AG1706" s="26">
        <f t="shared" si="275"/>
        <v>135390</v>
      </c>
      <c r="AH1706" s="26">
        <f t="shared" si="276"/>
        <v>135390</v>
      </c>
      <c r="AI1706" s="26">
        <v>0</v>
      </c>
      <c r="AJ1706" s="26">
        <f t="shared" si="277"/>
        <v>135390</v>
      </c>
      <c r="AK1706" s="26">
        <v>0.3</v>
      </c>
      <c r="AL1706" s="26">
        <f t="shared" si="278"/>
        <v>406.17</v>
      </c>
      <c r="AM1706" s="3" t="s">
        <v>421</v>
      </c>
    </row>
    <row r="1707" spans="1:39" x14ac:dyDescent="0.25">
      <c r="A1707" s="23"/>
      <c r="B1707" s="24"/>
      <c r="C1707" s="23"/>
      <c r="D1707" s="23"/>
      <c r="E1707" s="23"/>
      <c r="F1707" s="23"/>
      <c r="G1707" s="24"/>
      <c r="H1707" s="23"/>
      <c r="I1707" s="23"/>
      <c r="J1707" s="23"/>
      <c r="K1707" s="23"/>
      <c r="L1707" s="23"/>
      <c r="M1707" s="23"/>
      <c r="N1707" s="25"/>
      <c r="O1707" s="26"/>
      <c r="P1707" s="26"/>
      <c r="Q1707" s="23"/>
      <c r="R1707" s="23"/>
      <c r="S1707" s="27"/>
      <c r="T1707" s="23"/>
      <c r="U1707" s="23"/>
      <c r="V1707" s="24"/>
      <c r="W1707" s="23"/>
      <c r="X1707" s="23"/>
      <c r="Y1707" s="23"/>
      <c r="Z1707" s="23"/>
      <c r="AA1707" s="28"/>
      <c r="AB1707" s="26"/>
      <c r="AC1707" s="26"/>
      <c r="AD1707" s="28"/>
      <c r="AE1707" s="28"/>
      <c r="AF1707" s="26"/>
      <c r="AG1707" s="26" t="s">
        <v>60</v>
      </c>
      <c r="AH1707" s="26">
        <f>SUM(AH1700:AH1706)</f>
        <v>21418072</v>
      </c>
      <c r="AI1707" s="26"/>
      <c r="AJ1707" s="26">
        <f>SUM(AJ1700:AJ1706)</f>
        <v>21418072</v>
      </c>
      <c r="AK1707" s="26"/>
      <c r="AL1707" s="26">
        <f>SUM(AL1700:AL1706)</f>
        <v>53525.69000000001</v>
      </c>
    </row>
    <row r="1708" spans="1:39" x14ac:dyDescent="0.25">
      <c r="A1708" s="23" t="s">
        <v>5306</v>
      </c>
      <c r="B1708" s="24" t="s">
        <v>5307</v>
      </c>
      <c r="C1708" s="23" t="s">
        <v>5308</v>
      </c>
      <c r="D1708" s="23" t="s">
        <v>5309</v>
      </c>
      <c r="E1708" s="23">
        <v>691</v>
      </c>
      <c r="F1708" s="23" t="s">
        <v>5310</v>
      </c>
      <c r="G1708" s="24" t="s">
        <v>5311</v>
      </c>
      <c r="H1708" s="23" t="s">
        <v>43</v>
      </c>
      <c r="I1708" s="23" t="s">
        <v>5312</v>
      </c>
      <c r="J1708" s="23">
        <v>0</v>
      </c>
      <c r="K1708" s="23">
        <v>1</v>
      </c>
      <c r="L1708" s="23">
        <v>36.94</v>
      </c>
      <c r="M1708" s="23" t="s">
        <v>76</v>
      </c>
      <c r="N1708" s="25">
        <f>((J1708*400)+(K1708*100))+L1708</f>
        <v>136.94</v>
      </c>
      <c r="O1708" s="26">
        <v>4500</v>
      </c>
      <c r="P1708" s="26">
        <f>N1708*O1708</f>
        <v>616230</v>
      </c>
      <c r="Q1708" s="23">
        <v>1</v>
      </c>
      <c r="R1708" s="23" t="s">
        <v>5313</v>
      </c>
      <c r="S1708" s="27" t="s">
        <v>5314</v>
      </c>
      <c r="T1708" s="23" t="s">
        <v>5315</v>
      </c>
      <c r="U1708" s="23" t="s">
        <v>5316</v>
      </c>
      <c r="V1708" s="24" t="s">
        <v>5317</v>
      </c>
      <c r="W1708" s="23" t="s">
        <v>48</v>
      </c>
      <c r="X1708" s="23" t="s">
        <v>49</v>
      </c>
      <c r="Y1708" s="23" t="s">
        <v>318</v>
      </c>
      <c r="Z1708" s="23">
        <v>85</v>
      </c>
      <c r="AA1708" s="28">
        <v>100</v>
      </c>
      <c r="AB1708" s="26">
        <v>8300</v>
      </c>
      <c r="AC1708" s="26">
        <f>Z1708*AB1708</f>
        <v>705500</v>
      </c>
      <c r="AD1708" s="28">
        <v>3</v>
      </c>
      <c r="AE1708" s="28">
        <v>3</v>
      </c>
      <c r="AF1708" s="26">
        <f>(AC1708*(100-AE1708))/100</f>
        <v>684335</v>
      </c>
      <c r="AG1708" s="26">
        <f>P1708+AF1708</f>
        <v>1300565</v>
      </c>
      <c r="AH1708" s="26">
        <f>(AG1708*AA1708)/100</f>
        <v>1300565</v>
      </c>
      <c r="AI1708" s="26">
        <v>0</v>
      </c>
      <c r="AJ1708" s="26">
        <f>IF((AI1708-AH1708) &gt; 1,0,IF((AI1708-AH1708)&lt;0,AH1708-AI1708,AI1708-AH1708))</f>
        <v>1300565</v>
      </c>
      <c r="AK1708" s="26">
        <v>0.02</v>
      </c>
      <c r="AL1708" s="26">
        <f>ROUND(AJ1708*(AK1708/100),2)</f>
        <v>260.11</v>
      </c>
      <c r="AM1708" s="3" t="s">
        <v>319</v>
      </c>
    </row>
    <row r="1709" spans="1:39" x14ac:dyDescent="0.25">
      <c r="A1709" s="23"/>
      <c r="B1709" s="24"/>
      <c r="C1709" s="23"/>
      <c r="D1709" s="23"/>
      <c r="E1709" s="23"/>
      <c r="F1709" s="23"/>
      <c r="G1709" s="24"/>
      <c r="H1709" s="23"/>
      <c r="I1709" s="23"/>
      <c r="J1709" s="23">
        <v>0</v>
      </c>
      <c r="K1709" s="23">
        <v>0</v>
      </c>
      <c r="L1709" s="23">
        <v>5.0599999999999996</v>
      </c>
      <c r="M1709" s="23" t="s">
        <v>75</v>
      </c>
      <c r="N1709" s="25">
        <f>((J1709*400)+(K1709*100))+L1709</f>
        <v>5.0599999999999996</v>
      </c>
      <c r="O1709" s="26">
        <v>4500</v>
      </c>
      <c r="P1709" s="26">
        <f>N1709*O1709</f>
        <v>22770</v>
      </c>
      <c r="Q1709" s="23">
        <v>1</v>
      </c>
      <c r="R1709" s="23" t="s">
        <v>5313</v>
      </c>
      <c r="S1709" s="27" t="s">
        <v>5314</v>
      </c>
      <c r="T1709" s="23" t="s">
        <v>5315</v>
      </c>
      <c r="U1709" s="23" t="s">
        <v>5316</v>
      </c>
      <c r="V1709" s="24" t="s">
        <v>5318</v>
      </c>
      <c r="W1709" s="23" t="s">
        <v>1174</v>
      </c>
      <c r="X1709" s="23" t="s">
        <v>80</v>
      </c>
      <c r="Y1709" s="23" t="s">
        <v>571</v>
      </c>
      <c r="Z1709" s="23">
        <v>20.25</v>
      </c>
      <c r="AA1709" s="28">
        <v>100</v>
      </c>
      <c r="AB1709" s="26">
        <v>2250</v>
      </c>
      <c r="AC1709" s="26">
        <f>Z1709*AB1709</f>
        <v>45562.5</v>
      </c>
      <c r="AD1709" s="28">
        <v>3</v>
      </c>
      <c r="AE1709" s="28">
        <v>9</v>
      </c>
      <c r="AF1709" s="26">
        <f>(AC1709*(100-AE1709))/100</f>
        <v>41461.875</v>
      </c>
      <c r="AG1709" s="26">
        <f>P1709+AF1709</f>
        <v>64231.875</v>
      </c>
      <c r="AH1709" s="26">
        <f>(AG1709*AA1709)/100</f>
        <v>64231.875</v>
      </c>
      <c r="AI1709" s="26">
        <v>50000000</v>
      </c>
      <c r="AJ1709" s="26">
        <f>IF((AI1709-AH1709) &gt; 1,0,IF((AI1709-AH1709)&lt;0,AH1709-AI1709,AI1709-AH1709))</f>
        <v>0</v>
      </c>
      <c r="AK1709" s="26">
        <v>0.01</v>
      </c>
      <c r="AL1709" s="26">
        <f>ROUND(AJ1709*(AK1709/100),2)</f>
        <v>0</v>
      </c>
      <c r="AM1709" s="3" t="s">
        <v>1626</v>
      </c>
    </row>
    <row r="1710" spans="1:39" x14ac:dyDescent="0.25">
      <c r="A1710" s="23"/>
      <c r="B1710" s="24"/>
      <c r="C1710" s="23"/>
      <c r="D1710" s="23"/>
      <c r="E1710" s="23"/>
      <c r="F1710" s="23"/>
      <c r="G1710" s="24"/>
      <c r="H1710" s="23"/>
      <c r="I1710" s="23"/>
      <c r="J1710" s="23"/>
      <c r="K1710" s="23"/>
      <c r="L1710" s="23"/>
      <c r="M1710" s="23"/>
      <c r="N1710" s="25"/>
      <c r="O1710" s="26"/>
      <c r="P1710" s="26"/>
      <c r="Q1710" s="23"/>
      <c r="R1710" s="23"/>
      <c r="S1710" s="27"/>
      <c r="T1710" s="23"/>
      <c r="U1710" s="23"/>
      <c r="V1710" s="24"/>
      <c r="W1710" s="23"/>
      <c r="X1710" s="23"/>
      <c r="Y1710" s="23"/>
      <c r="Z1710" s="23"/>
      <c r="AA1710" s="28"/>
      <c r="AB1710" s="26"/>
      <c r="AC1710" s="26"/>
      <c r="AD1710" s="28"/>
      <c r="AE1710" s="28"/>
      <c r="AF1710" s="26"/>
      <c r="AG1710" s="26" t="s">
        <v>60</v>
      </c>
      <c r="AH1710" s="26">
        <f>SUM(AH1708:AH1709)</f>
        <v>1364796.875</v>
      </c>
      <c r="AI1710" s="26"/>
      <c r="AJ1710" s="26">
        <f>SUM(AJ1708:AJ1709)</f>
        <v>1300565</v>
      </c>
      <c r="AK1710" s="26"/>
      <c r="AL1710" s="26">
        <f>SUM(AL1708:AL1709)</f>
        <v>260.11</v>
      </c>
    </row>
    <row r="1711" spans="1:39" x14ac:dyDescent="0.25">
      <c r="A1711" s="23" t="s">
        <v>5319</v>
      </c>
      <c r="B1711" s="24" t="s">
        <v>5320</v>
      </c>
      <c r="C1711" s="23" t="s">
        <v>5321</v>
      </c>
      <c r="D1711" s="23" t="s">
        <v>5322</v>
      </c>
      <c r="E1711" s="23">
        <v>692</v>
      </c>
      <c r="F1711" s="23" t="s">
        <v>5323</v>
      </c>
      <c r="G1711" s="24" t="s">
        <v>5324</v>
      </c>
      <c r="H1711" s="23" t="s">
        <v>43</v>
      </c>
      <c r="I1711" s="23" t="s">
        <v>5325</v>
      </c>
      <c r="J1711" s="23">
        <v>2</v>
      </c>
      <c r="K1711" s="23">
        <v>2</v>
      </c>
      <c r="L1711" s="23">
        <v>87.25</v>
      </c>
      <c r="M1711" s="23" t="s">
        <v>75</v>
      </c>
      <c r="N1711" s="25">
        <f>((J1711*400)+(K1711*100))+L1711</f>
        <v>1087.25</v>
      </c>
      <c r="O1711" s="26">
        <v>4200</v>
      </c>
      <c r="P1711" s="26">
        <f>N1711*O1711</f>
        <v>4566450</v>
      </c>
      <c r="Q1711" s="23"/>
      <c r="R1711" s="23"/>
      <c r="S1711" s="27"/>
      <c r="T1711" s="23"/>
      <c r="U1711" s="23"/>
      <c r="V1711" s="24"/>
      <c r="W1711" s="23"/>
      <c r="X1711" s="23"/>
      <c r="Y1711" s="23"/>
      <c r="Z1711" s="23"/>
      <c r="AA1711" s="28"/>
      <c r="AB1711" s="26"/>
      <c r="AC1711" s="26"/>
      <c r="AD1711" s="28"/>
      <c r="AE1711" s="28"/>
      <c r="AF1711" s="26"/>
      <c r="AG1711" s="26">
        <f>AF1711+P1711</f>
        <v>4566450</v>
      </c>
      <c r="AH1711" s="26">
        <f>AG1711</f>
        <v>4566450</v>
      </c>
      <c r="AI1711" s="26">
        <v>50000000</v>
      </c>
      <c r="AJ1711" s="26">
        <f>IF((AI1711-AH1711) &gt; 1,0,IF((AI1711-AH1711)&lt;0,AH1711-AI1711,AI1711-AH1711))</f>
        <v>0</v>
      </c>
      <c r="AK1711" s="26">
        <v>0.01</v>
      </c>
      <c r="AL1711" s="26">
        <f>AJ1711*(AK1711/100)</f>
        <v>0</v>
      </c>
    </row>
    <row r="1712" spans="1:39" x14ac:dyDescent="0.25">
      <c r="A1712" s="23"/>
      <c r="B1712" s="24"/>
      <c r="C1712" s="23"/>
      <c r="D1712" s="23"/>
      <c r="E1712" s="23"/>
      <c r="F1712" s="23"/>
      <c r="G1712" s="24"/>
      <c r="H1712" s="23"/>
      <c r="I1712" s="23"/>
      <c r="J1712" s="23">
        <v>0</v>
      </c>
      <c r="K1712" s="23">
        <v>0</v>
      </c>
      <c r="L1712" s="23">
        <v>46.75</v>
      </c>
      <c r="M1712" s="23" t="s">
        <v>59</v>
      </c>
      <c r="N1712" s="25">
        <f>((J1712*400)+(K1712*100))+L1712</f>
        <v>46.75</v>
      </c>
      <c r="O1712" s="26">
        <v>4200</v>
      </c>
      <c r="P1712" s="26">
        <f>N1712*O1712</f>
        <v>196350</v>
      </c>
      <c r="Q1712" s="23">
        <v>1</v>
      </c>
      <c r="R1712" s="23" t="s">
        <v>5326</v>
      </c>
      <c r="S1712" s="27" t="s">
        <v>5327</v>
      </c>
      <c r="T1712" s="23" t="s">
        <v>5328</v>
      </c>
      <c r="U1712" s="23" t="s">
        <v>5329</v>
      </c>
      <c r="V1712" s="24" t="s">
        <v>5330</v>
      </c>
      <c r="W1712" s="23" t="s">
        <v>142</v>
      </c>
      <c r="X1712" s="23" t="s">
        <v>143</v>
      </c>
      <c r="Y1712" s="23" t="s">
        <v>50</v>
      </c>
      <c r="Z1712" s="23">
        <v>272</v>
      </c>
      <c r="AA1712" s="28">
        <v>100</v>
      </c>
      <c r="AB1712" s="26">
        <v>7950</v>
      </c>
      <c r="AC1712" s="26">
        <f>Z1712*AB1712</f>
        <v>2162400</v>
      </c>
      <c r="AD1712" s="28">
        <v>22</v>
      </c>
      <c r="AE1712" s="28">
        <v>85</v>
      </c>
      <c r="AF1712" s="26">
        <f>(AC1712*(100-AE1712))/100</f>
        <v>324360</v>
      </c>
      <c r="AG1712" s="26">
        <f>P1712+AF1712</f>
        <v>520710</v>
      </c>
      <c r="AH1712" s="26">
        <f>(AG1712*AA1712)/100</f>
        <v>520710</v>
      </c>
      <c r="AI1712" s="26">
        <v>10000000</v>
      </c>
      <c r="AJ1712" s="26">
        <f>IF((AI1712-AH1712) &gt; 1,0,IF((AI1712-AH1712)&lt;0,AH1712-AI1712,AI1712-AH1712))</f>
        <v>0</v>
      </c>
      <c r="AK1712" s="26">
        <v>0.02</v>
      </c>
      <c r="AL1712" s="26">
        <f>ROUND(AJ1712*(AK1712/100),2)</f>
        <v>0</v>
      </c>
      <c r="AM1712" s="3" t="s">
        <v>110</v>
      </c>
    </row>
    <row r="1713" spans="1:39" x14ac:dyDescent="0.25">
      <c r="A1713" s="23"/>
      <c r="B1713" s="24"/>
      <c r="C1713" s="23"/>
      <c r="D1713" s="23"/>
      <c r="E1713" s="23"/>
      <c r="F1713" s="23"/>
      <c r="G1713" s="24"/>
      <c r="H1713" s="23"/>
      <c r="I1713" s="23"/>
      <c r="J1713" s="23">
        <v>0</v>
      </c>
      <c r="K1713" s="23">
        <v>0</v>
      </c>
      <c r="L1713" s="23">
        <v>12</v>
      </c>
      <c r="M1713" s="23" t="s">
        <v>59</v>
      </c>
      <c r="N1713" s="25">
        <f>((J1713*400)+(K1713*100))+L1713</f>
        <v>12</v>
      </c>
      <c r="O1713" s="26">
        <v>4200</v>
      </c>
      <c r="P1713" s="26">
        <f>N1713*O1713</f>
        <v>50400</v>
      </c>
      <c r="Q1713" s="23">
        <v>1</v>
      </c>
      <c r="R1713" s="23" t="s">
        <v>5326</v>
      </c>
      <c r="S1713" s="27" t="s">
        <v>5327</v>
      </c>
      <c r="T1713" s="23" t="s">
        <v>5328</v>
      </c>
      <c r="U1713" s="23" t="s">
        <v>5329</v>
      </c>
      <c r="V1713" s="24" t="s">
        <v>5331</v>
      </c>
      <c r="W1713" s="23" t="s">
        <v>53</v>
      </c>
      <c r="X1713" s="23" t="s">
        <v>49</v>
      </c>
      <c r="Y1713" s="23" t="s">
        <v>50</v>
      </c>
      <c r="Z1713" s="23">
        <v>48</v>
      </c>
      <c r="AA1713" s="28">
        <v>100</v>
      </c>
      <c r="AB1713" s="26">
        <v>2750</v>
      </c>
      <c r="AC1713" s="26">
        <f>Z1713*AB1713</f>
        <v>132000</v>
      </c>
      <c r="AD1713" s="28">
        <v>22</v>
      </c>
      <c r="AE1713" s="28">
        <v>34</v>
      </c>
      <c r="AF1713" s="26">
        <f>(AC1713*(100-AE1713))/100</f>
        <v>87120</v>
      </c>
      <c r="AG1713" s="26">
        <f>P1713+AF1713</f>
        <v>137520</v>
      </c>
      <c r="AH1713" s="26">
        <f>(AG1713*AA1713)/100</f>
        <v>137520</v>
      </c>
      <c r="AI1713" s="26">
        <v>10000000</v>
      </c>
      <c r="AJ1713" s="26">
        <f>IF((AI1713-AH1713) &gt; 1,0,IF((AI1713-AH1713)&lt;0,AH1713-AI1713,AI1713-AH1713))</f>
        <v>0</v>
      </c>
      <c r="AK1713" s="26">
        <v>0.02</v>
      </c>
      <c r="AL1713" s="26">
        <f>ROUND(AJ1713*(AK1713/100),2)</f>
        <v>0</v>
      </c>
      <c r="AM1713" s="3" t="s">
        <v>83</v>
      </c>
    </row>
    <row r="1714" spans="1:39" x14ac:dyDescent="0.25">
      <c r="A1714" s="23"/>
      <c r="B1714" s="24"/>
      <c r="C1714" s="23"/>
      <c r="D1714" s="23"/>
      <c r="E1714" s="23"/>
      <c r="F1714" s="23"/>
      <c r="G1714" s="24"/>
      <c r="H1714" s="23"/>
      <c r="I1714" s="23"/>
      <c r="J1714" s="23"/>
      <c r="K1714" s="23"/>
      <c r="L1714" s="23"/>
      <c r="M1714" s="23"/>
      <c r="N1714" s="25"/>
      <c r="O1714" s="26"/>
      <c r="P1714" s="26"/>
      <c r="Q1714" s="23"/>
      <c r="R1714" s="23"/>
      <c r="S1714" s="27"/>
      <c r="T1714" s="23"/>
      <c r="U1714" s="23"/>
      <c r="V1714" s="24"/>
      <c r="W1714" s="23"/>
      <c r="X1714" s="23"/>
      <c r="Y1714" s="23"/>
      <c r="Z1714" s="23"/>
      <c r="AA1714" s="28"/>
      <c r="AB1714" s="26"/>
      <c r="AC1714" s="26"/>
      <c r="AD1714" s="28"/>
      <c r="AE1714" s="28"/>
      <c r="AF1714" s="26"/>
      <c r="AG1714" s="26" t="s">
        <v>60</v>
      </c>
      <c r="AH1714" s="26">
        <f>SUM(AH1711:AH1713)</f>
        <v>5224680</v>
      </c>
      <c r="AI1714" s="26"/>
      <c r="AJ1714" s="26">
        <f>SUM(AJ1711:AJ1713)</f>
        <v>0</v>
      </c>
      <c r="AK1714" s="26"/>
      <c r="AL1714" s="26">
        <f>SUM(AL1711:AL1713)</f>
        <v>0</v>
      </c>
    </row>
    <row r="1715" spans="1:39" x14ac:dyDescent="0.25">
      <c r="A1715" s="23" t="s">
        <v>5332</v>
      </c>
      <c r="B1715" s="24" t="s">
        <v>5333</v>
      </c>
      <c r="C1715" s="23" t="s">
        <v>5334</v>
      </c>
      <c r="D1715" s="23" t="s">
        <v>5335</v>
      </c>
      <c r="E1715" s="23">
        <v>693</v>
      </c>
      <c r="F1715" s="23" t="s">
        <v>5336</v>
      </c>
      <c r="G1715" s="24" t="s">
        <v>5337</v>
      </c>
      <c r="H1715" s="23" t="s">
        <v>43</v>
      </c>
      <c r="I1715" s="23" t="s">
        <v>5338</v>
      </c>
      <c r="J1715" s="23">
        <v>0</v>
      </c>
      <c r="K1715" s="23">
        <v>1</v>
      </c>
      <c r="L1715" s="23">
        <v>0</v>
      </c>
      <c r="M1715" s="23" t="s">
        <v>75</v>
      </c>
      <c r="N1715" s="25">
        <f>((J1715*400)+(K1715*100))+L1715</f>
        <v>100</v>
      </c>
      <c r="O1715" s="26">
        <v>5000</v>
      </c>
      <c r="P1715" s="26">
        <f>N1715*O1715</f>
        <v>500000</v>
      </c>
      <c r="Q1715" s="23"/>
      <c r="R1715" s="23"/>
      <c r="S1715" s="27"/>
      <c r="T1715" s="23"/>
      <c r="U1715" s="23"/>
      <c r="V1715" s="24"/>
      <c r="W1715" s="23"/>
      <c r="X1715" s="23"/>
      <c r="Y1715" s="23"/>
      <c r="Z1715" s="23"/>
      <c r="AA1715" s="28"/>
      <c r="AB1715" s="26"/>
      <c r="AC1715" s="26"/>
      <c r="AD1715" s="28"/>
      <c r="AE1715" s="28"/>
      <c r="AF1715" s="26"/>
      <c r="AG1715" s="26">
        <f>AF1715+P1715</f>
        <v>500000</v>
      </c>
      <c r="AH1715" s="26">
        <f>AG1715</f>
        <v>500000</v>
      </c>
      <c r="AI1715" s="26">
        <v>50000000</v>
      </c>
      <c r="AJ1715" s="26">
        <f>IF((AI1715-AH1715) &gt; 1,0,IF((AI1715-AH1715)&lt;0,AH1715-AI1715,AI1715-AH1715))</f>
        <v>0</v>
      </c>
      <c r="AK1715" s="26">
        <v>0.01</v>
      </c>
      <c r="AL1715" s="26">
        <f>AJ1715*(AK1715/100)</f>
        <v>0</v>
      </c>
    </row>
    <row r="1716" spans="1:39" x14ac:dyDescent="0.25">
      <c r="A1716" s="23"/>
      <c r="B1716" s="24"/>
      <c r="C1716" s="23"/>
      <c r="D1716" s="23"/>
      <c r="E1716" s="23"/>
      <c r="F1716" s="23"/>
      <c r="G1716" s="24"/>
      <c r="H1716" s="23"/>
      <c r="I1716" s="23"/>
      <c r="J1716" s="23"/>
      <c r="K1716" s="23"/>
      <c r="L1716" s="23"/>
      <c r="M1716" s="23"/>
      <c r="N1716" s="25"/>
      <c r="O1716" s="26"/>
      <c r="P1716" s="26"/>
      <c r="Q1716" s="23"/>
      <c r="R1716" s="23"/>
      <c r="S1716" s="27"/>
      <c r="T1716" s="23"/>
      <c r="U1716" s="23"/>
      <c r="V1716" s="24"/>
      <c r="W1716" s="23"/>
      <c r="X1716" s="23"/>
      <c r="Y1716" s="23"/>
      <c r="Z1716" s="23"/>
      <c r="AA1716" s="28"/>
      <c r="AB1716" s="26"/>
      <c r="AC1716" s="26"/>
      <c r="AD1716" s="28"/>
      <c r="AE1716" s="28"/>
      <c r="AF1716" s="26"/>
      <c r="AG1716" s="26" t="s">
        <v>60</v>
      </c>
      <c r="AH1716" s="26">
        <f>AH1715</f>
        <v>500000</v>
      </c>
      <c r="AI1716" s="26"/>
      <c r="AJ1716" s="26">
        <f>AJ1715</f>
        <v>0</v>
      </c>
      <c r="AK1716" s="26"/>
      <c r="AL1716" s="26">
        <f>AL1715</f>
        <v>0</v>
      </c>
    </row>
    <row r="1717" spans="1:39" x14ac:dyDescent="0.25">
      <c r="A1717" s="23" t="s">
        <v>5339</v>
      </c>
      <c r="B1717" s="24" t="s">
        <v>5340</v>
      </c>
      <c r="C1717" s="23" t="s">
        <v>5341</v>
      </c>
      <c r="D1717" s="23" t="s">
        <v>5342</v>
      </c>
      <c r="E1717" s="23">
        <v>694</v>
      </c>
      <c r="F1717" s="23" t="s">
        <v>5343</v>
      </c>
      <c r="G1717" s="24" t="s">
        <v>5344</v>
      </c>
      <c r="H1717" s="23" t="s">
        <v>43</v>
      </c>
      <c r="I1717" s="23" t="s">
        <v>5345</v>
      </c>
      <c r="J1717" s="23">
        <v>3</v>
      </c>
      <c r="K1717" s="23">
        <v>0</v>
      </c>
      <c r="L1717" s="23">
        <v>10</v>
      </c>
      <c r="M1717" s="23" t="s">
        <v>75</v>
      </c>
      <c r="N1717" s="25">
        <f>((J1717*400)+(K1717*100))+L1717</f>
        <v>1210</v>
      </c>
      <c r="O1717" s="26">
        <v>7500</v>
      </c>
      <c r="P1717" s="26">
        <f>N1717*O1717</f>
        <v>9075000</v>
      </c>
      <c r="Q1717" s="23"/>
      <c r="R1717" s="23"/>
      <c r="S1717" s="27"/>
      <c r="T1717" s="23"/>
      <c r="U1717" s="23"/>
      <c r="V1717" s="24"/>
      <c r="W1717" s="23"/>
      <c r="X1717" s="23"/>
      <c r="Y1717" s="23"/>
      <c r="Z1717" s="23"/>
      <c r="AA1717" s="28"/>
      <c r="AB1717" s="26"/>
      <c r="AC1717" s="26"/>
      <c r="AD1717" s="28"/>
      <c r="AE1717" s="28"/>
      <c r="AF1717" s="26"/>
      <c r="AG1717" s="26">
        <f>AF1717+P1717</f>
        <v>9075000</v>
      </c>
      <c r="AH1717" s="26">
        <f>AG1717</f>
        <v>9075000</v>
      </c>
      <c r="AI1717" s="26">
        <v>50000000</v>
      </c>
      <c r="AJ1717" s="26">
        <f>IF((AI1717-AH1717) &gt; 1,0,IF((AI1717-AH1717)&lt;0,AH1717-AI1717,AI1717-AH1717))</f>
        <v>0</v>
      </c>
      <c r="AK1717" s="26">
        <v>0.01</v>
      </c>
      <c r="AL1717" s="26">
        <f>AJ1717*(AK1717/100)</f>
        <v>0</v>
      </c>
    </row>
    <row r="1718" spans="1:39" x14ac:dyDescent="0.25">
      <c r="A1718" s="23"/>
      <c r="B1718" s="24"/>
      <c r="C1718" s="23"/>
      <c r="D1718" s="23"/>
      <c r="E1718" s="23"/>
      <c r="F1718" s="23"/>
      <c r="G1718" s="24"/>
      <c r="H1718" s="23"/>
      <c r="I1718" s="23"/>
      <c r="J1718" s="23">
        <v>0</v>
      </c>
      <c r="K1718" s="23">
        <v>0</v>
      </c>
      <c r="L1718" s="23">
        <v>48.5</v>
      </c>
      <c r="M1718" s="23" t="s">
        <v>59</v>
      </c>
      <c r="N1718" s="25">
        <f>((J1718*400)+(K1718*100))+L1718</f>
        <v>48.5</v>
      </c>
      <c r="O1718" s="26">
        <v>7500</v>
      </c>
      <c r="P1718" s="26">
        <f>N1718*O1718</f>
        <v>363750</v>
      </c>
      <c r="Q1718" s="23">
        <v>1</v>
      </c>
      <c r="R1718" s="23" t="s">
        <v>5346</v>
      </c>
      <c r="S1718" s="27" t="s">
        <v>5347</v>
      </c>
      <c r="T1718" s="23" t="s">
        <v>5348</v>
      </c>
      <c r="U1718" s="23" t="s">
        <v>5349</v>
      </c>
      <c r="V1718" s="24" t="s">
        <v>5350</v>
      </c>
      <c r="W1718" s="23" t="s">
        <v>48</v>
      </c>
      <c r="X1718" s="23" t="s">
        <v>49</v>
      </c>
      <c r="Y1718" s="23" t="s">
        <v>50</v>
      </c>
      <c r="Z1718" s="23">
        <v>192.5</v>
      </c>
      <c r="AA1718" s="28">
        <v>100</v>
      </c>
      <c r="AB1718" s="26">
        <v>8300</v>
      </c>
      <c r="AC1718" s="26">
        <f>Z1718*AB1718</f>
        <v>1597750</v>
      </c>
      <c r="AD1718" s="28">
        <v>12</v>
      </c>
      <c r="AE1718" s="28">
        <v>14</v>
      </c>
      <c r="AF1718" s="26">
        <f>(AC1718*(100-AE1718))/100</f>
        <v>1374065</v>
      </c>
      <c r="AG1718" s="26">
        <f>P1718+AF1718</f>
        <v>1737815</v>
      </c>
      <c r="AH1718" s="26">
        <f>(AG1718*AA1718)/100</f>
        <v>1737815</v>
      </c>
      <c r="AI1718" s="26">
        <v>10000000</v>
      </c>
      <c r="AJ1718" s="26">
        <f>IF((AI1718-AH1718) &gt; 1,0,IF((AI1718-AH1718)&lt;0,AH1718-AI1718,AI1718-AH1718))</f>
        <v>0</v>
      </c>
      <c r="AK1718" s="26">
        <v>0.02</v>
      </c>
      <c r="AL1718" s="26">
        <f>ROUND(AJ1718*(AK1718/100),2)</f>
        <v>0</v>
      </c>
      <c r="AM1718" s="3" t="s">
        <v>51</v>
      </c>
    </row>
    <row r="1719" spans="1:39" x14ac:dyDescent="0.25">
      <c r="A1719" s="23"/>
      <c r="B1719" s="24"/>
      <c r="C1719" s="23"/>
      <c r="D1719" s="23"/>
      <c r="E1719" s="23"/>
      <c r="F1719" s="23"/>
      <c r="G1719" s="24"/>
      <c r="H1719" s="23"/>
      <c r="I1719" s="23"/>
      <c r="J1719" s="23">
        <v>0</v>
      </c>
      <c r="K1719" s="23">
        <v>0</v>
      </c>
      <c r="L1719" s="23">
        <v>21</v>
      </c>
      <c r="M1719" s="23" t="s">
        <v>59</v>
      </c>
      <c r="N1719" s="25">
        <f>((J1719*400)+(K1719*100))+L1719</f>
        <v>21</v>
      </c>
      <c r="O1719" s="26">
        <v>7500</v>
      </c>
      <c r="P1719" s="26">
        <f>N1719*O1719</f>
        <v>157500</v>
      </c>
      <c r="Q1719" s="23">
        <v>1</v>
      </c>
      <c r="R1719" s="23" t="s">
        <v>5346</v>
      </c>
      <c r="S1719" s="27" t="s">
        <v>5347</v>
      </c>
      <c r="T1719" s="23" t="s">
        <v>5348</v>
      </c>
      <c r="U1719" s="23" t="s">
        <v>5349</v>
      </c>
      <c r="V1719" s="24" t="s">
        <v>5351</v>
      </c>
      <c r="W1719" s="23" t="s">
        <v>158</v>
      </c>
      <c r="X1719" s="23" t="s">
        <v>49</v>
      </c>
      <c r="Y1719" s="23" t="s">
        <v>50</v>
      </c>
      <c r="Z1719" s="23">
        <v>84</v>
      </c>
      <c r="AA1719" s="28">
        <v>100</v>
      </c>
      <c r="AB1719" s="26">
        <v>5600</v>
      </c>
      <c r="AC1719" s="26">
        <f>Z1719*AB1719</f>
        <v>470400</v>
      </c>
      <c r="AD1719" s="28">
        <v>12</v>
      </c>
      <c r="AE1719" s="28">
        <v>14</v>
      </c>
      <c r="AF1719" s="26">
        <f>(AC1719*(100-AE1719))/100</f>
        <v>404544</v>
      </c>
      <c r="AG1719" s="26">
        <f>P1719+AF1719</f>
        <v>562044</v>
      </c>
      <c r="AH1719" s="26">
        <f>(AG1719*AA1719)/100</f>
        <v>562044</v>
      </c>
      <c r="AI1719" s="26">
        <v>10000000</v>
      </c>
      <c r="AJ1719" s="26">
        <f>IF((AI1719-AH1719) &gt; 1,0,IF((AI1719-AH1719)&lt;0,AH1719-AI1719,AI1719-AH1719))</f>
        <v>0</v>
      </c>
      <c r="AK1719" s="26">
        <v>0.02</v>
      </c>
      <c r="AL1719" s="26">
        <f>ROUND(AJ1719*(AK1719/100),2)</f>
        <v>0</v>
      </c>
      <c r="AM1719" s="3" t="s">
        <v>159</v>
      </c>
    </row>
    <row r="1720" spans="1:39" x14ac:dyDescent="0.25">
      <c r="A1720" s="23"/>
      <c r="B1720" s="24"/>
      <c r="C1720" s="23"/>
      <c r="D1720" s="23"/>
      <c r="E1720" s="23"/>
      <c r="F1720" s="23"/>
      <c r="G1720" s="24"/>
      <c r="H1720" s="23"/>
      <c r="I1720" s="23"/>
      <c r="J1720" s="23">
        <v>0</v>
      </c>
      <c r="K1720" s="23">
        <v>0</v>
      </c>
      <c r="L1720" s="23">
        <v>31.5</v>
      </c>
      <c r="M1720" s="23" t="s">
        <v>59</v>
      </c>
      <c r="N1720" s="25">
        <f>((J1720*400)+(K1720*100))+L1720</f>
        <v>31.5</v>
      </c>
      <c r="O1720" s="26">
        <v>7500</v>
      </c>
      <c r="P1720" s="26">
        <f>N1720*O1720</f>
        <v>236250</v>
      </c>
      <c r="Q1720" s="23">
        <v>1</v>
      </c>
      <c r="R1720" s="23" t="s">
        <v>5346</v>
      </c>
      <c r="S1720" s="27" t="s">
        <v>5347</v>
      </c>
      <c r="T1720" s="23" t="s">
        <v>5348</v>
      </c>
      <c r="U1720" s="23" t="s">
        <v>5349</v>
      </c>
      <c r="V1720" s="24" t="s">
        <v>5352</v>
      </c>
      <c r="W1720" s="23" t="s">
        <v>48</v>
      </c>
      <c r="X1720" s="23" t="s">
        <v>49</v>
      </c>
      <c r="Y1720" s="23" t="s">
        <v>50</v>
      </c>
      <c r="Z1720" s="23">
        <v>126</v>
      </c>
      <c r="AA1720" s="28">
        <v>100</v>
      </c>
      <c r="AB1720" s="26">
        <v>8300</v>
      </c>
      <c r="AC1720" s="26">
        <f>Z1720*AB1720</f>
        <v>1045800</v>
      </c>
      <c r="AD1720" s="28">
        <v>7</v>
      </c>
      <c r="AE1720" s="28">
        <v>7</v>
      </c>
      <c r="AF1720" s="26">
        <f>(AC1720*(100-AE1720))/100</f>
        <v>972594</v>
      </c>
      <c r="AG1720" s="26">
        <f>P1720+AF1720</f>
        <v>1208844</v>
      </c>
      <c r="AH1720" s="26">
        <f>(AG1720*AA1720)/100</f>
        <v>1208844</v>
      </c>
      <c r="AI1720" s="26">
        <v>10000000</v>
      </c>
      <c r="AJ1720" s="26">
        <f>IF((AI1720-AH1720) &gt; 1,0,IF((AI1720-AH1720)&lt;0,AH1720-AI1720,AI1720-AH1720))</f>
        <v>0</v>
      </c>
      <c r="AK1720" s="26">
        <v>0.02</v>
      </c>
      <c r="AL1720" s="26">
        <f>ROUND(AJ1720*(AK1720/100),2)</f>
        <v>0</v>
      </c>
      <c r="AM1720" s="3" t="s">
        <v>51</v>
      </c>
    </row>
    <row r="1721" spans="1:39" x14ac:dyDescent="0.25">
      <c r="A1721" s="23"/>
      <c r="B1721" s="24"/>
      <c r="C1721" s="23"/>
      <c r="D1721" s="23"/>
      <c r="E1721" s="23"/>
      <c r="F1721" s="23"/>
      <c r="G1721" s="24"/>
      <c r="H1721" s="23"/>
      <c r="I1721" s="23"/>
      <c r="J1721" s="23"/>
      <c r="K1721" s="23"/>
      <c r="L1721" s="23"/>
      <c r="M1721" s="23"/>
      <c r="N1721" s="25"/>
      <c r="O1721" s="26"/>
      <c r="P1721" s="26"/>
      <c r="Q1721" s="23"/>
      <c r="R1721" s="23"/>
      <c r="S1721" s="27"/>
      <c r="T1721" s="23"/>
      <c r="U1721" s="23"/>
      <c r="V1721" s="24"/>
      <c r="W1721" s="23"/>
      <c r="X1721" s="23"/>
      <c r="Y1721" s="23"/>
      <c r="Z1721" s="23"/>
      <c r="AA1721" s="28"/>
      <c r="AB1721" s="26"/>
      <c r="AC1721" s="26"/>
      <c r="AD1721" s="28"/>
      <c r="AE1721" s="28"/>
      <c r="AF1721" s="26"/>
      <c r="AG1721" s="26" t="s">
        <v>60</v>
      </c>
      <c r="AH1721" s="26">
        <f>SUM(AH1717:AH1720)</f>
        <v>12583703</v>
      </c>
      <c r="AI1721" s="26"/>
      <c r="AJ1721" s="26">
        <f>SUM(AJ1717:AJ1720)</f>
        <v>0</v>
      </c>
      <c r="AK1721" s="26"/>
      <c r="AL1721" s="26">
        <f>SUM(AL1717:AL1720)</f>
        <v>0</v>
      </c>
    </row>
    <row r="1722" spans="1:39" x14ac:dyDescent="0.25">
      <c r="A1722" s="23" t="s">
        <v>5353</v>
      </c>
      <c r="B1722" s="24" t="s">
        <v>5354</v>
      </c>
      <c r="C1722" s="23" t="s">
        <v>5355</v>
      </c>
      <c r="D1722" s="23" t="s">
        <v>5356</v>
      </c>
      <c r="E1722" s="23">
        <v>695</v>
      </c>
      <c r="F1722" s="23" t="s">
        <v>5357</v>
      </c>
      <c r="G1722" s="24" t="s">
        <v>5358</v>
      </c>
      <c r="H1722" s="23" t="s">
        <v>43</v>
      </c>
      <c r="I1722" s="23" t="s">
        <v>5359</v>
      </c>
      <c r="J1722" s="23">
        <v>0</v>
      </c>
      <c r="K1722" s="23">
        <v>1</v>
      </c>
      <c r="L1722" s="23">
        <v>0</v>
      </c>
      <c r="M1722" s="23" t="s">
        <v>255</v>
      </c>
      <c r="N1722" s="25">
        <f>((J1722*400)+(K1722*100))+L1722</f>
        <v>100</v>
      </c>
      <c r="O1722" s="26">
        <v>3400</v>
      </c>
      <c r="P1722" s="26">
        <f>N1722*O1722</f>
        <v>340000</v>
      </c>
      <c r="Q1722" s="23">
        <v>1</v>
      </c>
      <c r="R1722" s="23" t="s">
        <v>5360</v>
      </c>
      <c r="S1722" s="27" t="s">
        <v>5361</v>
      </c>
      <c r="T1722" s="23" t="s">
        <v>5362</v>
      </c>
      <c r="U1722" s="23" t="s">
        <v>5363</v>
      </c>
      <c r="V1722" s="24" t="s">
        <v>5364</v>
      </c>
      <c r="W1722" s="23" t="s">
        <v>109</v>
      </c>
      <c r="X1722" s="23" t="s">
        <v>49</v>
      </c>
      <c r="Y1722" s="23" t="s">
        <v>261</v>
      </c>
      <c r="Z1722" s="23">
        <v>348</v>
      </c>
      <c r="AA1722" s="28">
        <v>100</v>
      </c>
      <c r="AB1722" s="26">
        <v>8150</v>
      </c>
      <c r="AC1722" s="26">
        <f>Z1722*AB1722</f>
        <v>2836200</v>
      </c>
      <c r="AD1722" s="28">
        <v>9</v>
      </c>
      <c r="AE1722" s="28">
        <v>9</v>
      </c>
      <c r="AF1722" s="26">
        <f>(AC1722*(100-AE1722))/100</f>
        <v>2580942</v>
      </c>
      <c r="AG1722" s="26">
        <f>P1722+AF1722</f>
        <v>2920942</v>
      </c>
      <c r="AH1722" s="26">
        <f>(AG1722*AA1722)/100</f>
        <v>2920942</v>
      </c>
      <c r="AI1722" s="26">
        <f>IF(AF1722&lt;=10000000,AF1722,10000000)</f>
        <v>2580942</v>
      </c>
      <c r="AJ1722" s="26">
        <f>IF((AI1722-AH1722) &gt; 1,0,IF((AI1722-AH1722)&lt;0,AH1722-AI1722,AI1722-AH1722))</f>
        <v>340000</v>
      </c>
      <c r="AK1722" s="26">
        <v>0.02</v>
      </c>
      <c r="AL1722" s="26">
        <f>ROUND(AJ1722*(AK1722/100),2)</f>
        <v>68</v>
      </c>
      <c r="AM1722" s="3" t="s">
        <v>5365</v>
      </c>
    </row>
    <row r="1723" spans="1:39" x14ac:dyDescent="0.25">
      <c r="A1723" s="23"/>
      <c r="B1723" s="24"/>
      <c r="C1723" s="23"/>
      <c r="D1723" s="23"/>
      <c r="E1723" s="23"/>
      <c r="F1723" s="23"/>
      <c r="G1723" s="24"/>
      <c r="H1723" s="23"/>
      <c r="I1723" s="23"/>
      <c r="J1723" s="23"/>
      <c r="K1723" s="23"/>
      <c r="L1723" s="23"/>
      <c r="M1723" s="23"/>
      <c r="N1723" s="25"/>
      <c r="O1723" s="26"/>
      <c r="P1723" s="26"/>
      <c r="Q1723" s="23"/>
      <c r="R1723" s="23"/>
      <c r="S1723" s="27"/>
      <c r="T1723" s="23"/>
      <c r="U1723" s="23"/>
      <c r="V1723" s="24"/>
      <c r="W1723" s="23"/>
      <c r="X1723" s="23"/>
      <c r="Y1723" s="23"/>
      <c r="Z1723" s="23"/>
      <c r="AA1723" s="28"/>
      <c r="AB1723" s="26"/>
      <c r="AC1723" s="26"/>
      <c r="AD1723" s="28"/>
      <c r="AE1723" s="28"/>
      <c r="AF1723" s="26"/>
      <c r="AG1723" s="26" t="s">
        <v>60</v>
      </c>
      <c r="AH1723" s="26">
        <f>AH1722</f>
        <v>2920942</v>
      </c>
      <c r="AI1723" s="26"/>
      <c r="AJ1723" s="26">
        <f>AJ1722</f>
        <v>340000</v>
      </c>
      <c r="AK1723" s="26"/>
      <c r="AL1723" s="26">
        <f>AL1722</f>
        <v>68</v>
      </c>
    </row>
    <row r="1724" spans="1:39" x14ac:dyDescent="0.25">
      <c r="A1724" s="23" t="s">
        <v>5366</v>
      </c>
      <c r="B1724" s="24" t="s">
        <v>5367</v>
      </c>
      <c r="C1724" s="23" t="s">
        <v>5368</v>
      </c>
      <c r="D1724" s="23" t="s">
        <v>5369</v>
      </c>
      <c r="E1724" s="23">
        <v>696</v>
      </c>
      <c r="F1724" s="23" t="s">
        <v>5370</v>
      </c>
      <c r="G1724" s="24" t="s">
        <v>5371</v>
      </c>
      <c r="H1724" s="23" t="s">
        <v>43</v>
      </c>
      <c r="I1724" s="23" t="s">
        <v>5372</v>
      </c>
      <c r="J1724" s="23">
        <v>18</v>
      </c>
      <c r="K1724" s="23">
        <v>1</v>
      </c>
      <c r="L1724" s="23">
        <v>95.18</v>
      </c>
      <c r="M1724" s="23" t="s">
        <v>75</v>
      </c>
      <c r="N1724" s="25">
        <f t="shared" ref="N1724:N1736" si="279">((J1724*400)+(K1724*100))+L1724</f>
        <v>7395.18</v>
      </c>
      <c r="O1724" s="26">
        <v>6250</v>
      </c>
      <c r="P1724" s="26">
        <f t="shared" ref="P1724:P1736" si="280">N1724*O1724</f>
        <v>46219875</v>
      </c>
      <c r="Q1724" s="23"/>
      <c r="R1724" s="23"/>
      <c r="S1724" s="27"/>
      <c r="T1724" s="23"/>
      <c r="U1724" s="23"/>
      <c r="V1724" s="24"/>
      <c r="W1724" s="23"/>
      <c r="X1724" s="23"/>
      <c r="Y1724" s="23"/>
      <c r="Z1724" s="23"/>
      <c r="AA1724" s="28"/>
      <c r="AB1724" s="26"/>
      <c r="AC1724" s="26"/>
      <c r="AD1724" s="28"/>
      <c r="AE1724" s="28"/>
      <c r="AF1724" s="26"/>
      <c r="AG1724" s="26">
        <f>AF1724+P1724</f>
        <v>46219875</v>
      </c>
      <c r="AH1724" s="26">
        <f>AG1724</f>
        <v>46219875</v>
      </c>
      <c r="AI1724" s="26">
        <v>50000000</v>
      </c>
      <c r="AJ1724" s="26">
        <f t="shared" ref="AJ1724:AJ1736" si="281">IF((AI1724-AH1724) &gt; 1,0,IF((AI1724-AH1724)&lt;0,AH1724-AI1724,AI1724-AH1724))</f>
        <v>0</v>
      </c>
      <c r="AK1724" s="26">
        <v>0.01</v>
      </c>
      <c r="AL1724" s="26">
        <f>AJ1724*(AK1724/100)</f>
        <v>0</v>
      </c>
    </row>
    <row r="1725" spans="1:39" x14ac:dyDescent="0.25">
      <c r="A1725" s="23"/>
      <c r="B1725" s="24"/>
      <c r="C1725" s="23"/>
      <c r="D1725" s="23"/>
      <c r="E1725" s="23"/>
      <c r="F1725" s="23"/>
      <c r="G1725" s="24"/>
      <c r="H1725" s="23"/>
      <c r="I1725" s="23"/>
      <c r="J1725" s="23">
        <v>0</v>
      </c>
      <c r="K1725" s="23">
        <v>0</v>
      </c>
      <c r="L1725" s="23">
        <v>28</v>
      </c>
      <c r="M1725" s="23" t="s">
        <v>59</v>
      </c>
      <c r="N1725" s="25">
        <f t="shared" si="279"/>
        <v>28</v>
      </c>
      <c r="O1725" s="26">
        <v>6250</v>
      </c>
      <c r="P1725" s="26">
        <f t="shared" si="280"/>
        <v>175000</v>
      </c>
      <c r="Q1725" s="23">
        <v>1</v>
      </c>
      <c r="R1725" s="23" t="s">
        <v>5366</v>
      </c>
      <c r="S1725" s="27" t="s">
        <v>5367</v>
      </c>
      <c r="T1725" s="23" t="s">
        <v>5368</v>
      </c>
      <c r="U1725" s="23" t="s">
        <v>5373</v>
      </c>
      <c r="V1725" s="24" t="s">
        <v>5374</v>
      </c>
      <c r="W1725" s="23" t="s">
        <v>349</v>
      </c>
      <c r="X1725" s="23" t="s">
        <v>143</v>
      </c>
      <c r="Y1725" s="23" t="s">
        <v>50</v>
      </c>
      <c r="Z1725" s="23">
        <v>112</v>
      </c>
      <c r="AA1725" s="28">
        <v>100</v>
      </c>
      <c r="AB1725" s="26">
        <v>8150</v>
      </c>
      <c r="AC1725" s="26">
        <f t="shared" ref="AC1725:AC1736" si="282">Z1725*AB1725</f>
        <v>912800</v>
      </c>
      <c r="AD1725" s="28">
        <v>40</v>
      </c>
      <c r="AE1725" s="28">
        <v>85</v>
      </c>
      <c r="AF1725" s="26">
        <f t="shared" ref="AF1725:AF1736" si="283">(AC1725*(100-AE1725))/100</f>
        <v>136920</v>
      </c>
      <c r="AG1725" s="26">
        <f t="shared" ref="AG1725:AG1736" si="284">P1725+AF1725</f>
        <v>311920</v>
      </c>
      <c r="AH1725" s="26">
        <f t="shared" ref="AH1725:AH1736" si="285">(AG1725*AA1725)/100</f>
        <v>311920</v>
      </c>
      <c r="AI1725" s="26">
        <v>50000000</v>
      </c>
      <c r="AJ1725" s="26">
        <f t="shared" si="281"/>
        <v>0</v>
      </c>
      <c r="AK1725" s="26">
        <v>0.02</v>
      </c>
      <c r="AL1725" s="26">
        <f t="shared" ref="AL1725:AL1736" si="286">ROUND(AJ1725*(AK1725/100),2)</f>
        <v>0</v>
      </c>
      <c r="AM1725" s="3" t="s">
        <v>51</v>
      </c>
    </row>
    <row r="1726" spans="1:39" x14ac:dyDescent="0.25">
      <c r="A1726" s="23"/>
      <c r="B1726" s="24"/>
      <c r="C1726" s="23"/>
      <c r="D1726" s="23"/>
      <c r="E1726" s="23"/>
      <c r="F1726" s="23"/>
      <c r="G1726" s="24"/>
      <c r="H1726" s="23"/>
      <c r="I1726" s="23"/>
      <c r="J1726" s="23">
        <v>0</v>
      </c>
      <c r="K1726" s="23">
        <v>0</v>
      </c>
      <c r="L1726" s="23">
        <v>43.13</v>
      </c>
      <c r="M1726" s="23" t="s">
        <v>59</v>
      </c>
      <c r="N1726" s="25">
        <f t="shared" si="279"/>
        <v>43.13</v>
      </c>
      <c r="O1726" s="26">
        <v>6250</v>
      </c>
      <c r="P1726" s="26">
        <f t="shared" si="280"/>
        <v>269562.5</v>
      </c>
      <c r="Q1726" s="23">
        <v>1</v>
      </c>
      <c r="R1726" s="23" t="s">
        <v>5375</v>
      </c>
      <c r="S1726" s="27" t="s">
        <v>5376</v>
      </c>
      <c r="T1726" s="23" t="s">
        <v>5377</v>
      </c>
      <c r="U1726" s="23" t="s">
        <v>5378</v>
      </c>
      <c r="V1726" s="24" t="s">
        <v>5379</v>
      </c>
      <c r="W1726" s="23" t="s">
        <v>142</v>
      </c>
      <c r="X1726" s="23" t="s">
        <v>143</v>
      </c>
      <c r="Y1726" s="23" t="s">
        <v>50</v>
      </c>
      <c r="Z1726" s="23">
        <v>172.5</v>
      </c>
      <c r="AA1726" s="28">
        <v>100</v>
      </c>
      <c r="AB1726" s="26">
        <v>7950</v>
      </c>
      <c r="AC1726" s="26">
        <f t="shared" si="282"/>
        <v>1371375</v>
      </c>
      <c r="AD1726" s="28">
        <v>22</v>
      </c>
      <c r="AE1726" s="28">
        <v>85</v>
      </c>
      <c r="AF1726" s="26">
        <f t="shared" si="283"/>
        <v>205706.25</v>
      </c>
      <c r="AG1726" s="26">
        <f t="shared" si="284"/>
        <v>475268.75</v>
      </c>
      <c r="AH1726" s="26">
        <f t="shared" si="285"/>
        <v>475268.75</v>
      </c>
      <c r="AI1726" s="26">
        <v>10000000</v>
      </c>
      <c r="AJ1726" s="26">
        <f t="shared" si="281"/>
        <v>0</v>
      </c>
      <c r="AK1726" s="26">
        <v>0.02</v>
      </c>
      <c r="AL1726" s="26">
        <f t="shared" si="286"/>
        <v>0</v>
      </c>
      <c r="AM1726" s="3" t="s">
        <v>110</v>
      </c>
    </row>
    <row r="1727" spans="1:39" x14ac:dyDescent="0.25">
      <c r="A1727" s="23"/>
      <c r="B1727" s="24"/>
      <c r="C1727" s="23"/>
      <c r="D1727" s="23"/>
      <c r="E1727" s="23"/>
      <c r="F1727" s="23"/>
      <c r="G1727" s="24"/>
      <c r="H1727" s="23"/>
      <c r="I1727" s="23"/>
      <c r="J1727" s="23">
        <v>0</v>
      </c>
      <c r="K1727" s="23">
        <v>0</v>
      </c>
      <c r="L1727" s="23">
        <v>5.25</v>
      </c>
      <c r="M1727" s="23" t="s">
        <v>59</v>
      </c>
      <c r="N1727" s="25">
        <f t="shared" si="279"/>
        <v>5.25</v>
      </c>
      <c r="O1727" s="26">
        <v>6250</v>
      </c>
      <c r="P1727" s="26">
        <f t="shared" si="280"/>
        <v>32812.5</v>
      </c>
      <c r="Q1727" s="23">
        <v>1</v>
      </c>
      <c r="R1727" s="23" t="s">
        <v>5375</v>
      </c>
      <c r="S1727" s="27" t="s">
        <v>5376</v>
      </c>
      <c r="T1727" s="23" t="s">
        <v>5377</v>
      </c>
      <c r="U1727" s="23" t="s">
        <v>5378</v>
      </c>
      <c r="V1727" s="24" t="s">
        <v>5380</v>
      </c>
      <c r="W1727" s="23" t="s">
        <v>349</v>
      </c>
      <c r="X1727" s="23" t="s">
        <v>143</v>
      </c>
      <c r="Y1727" s="23" t="s">
        <v>50</v>
      </c>
      <c r="Z1727" s="23">
        <v>21</v>
      </c>
      <c r="AA1727" s="28">
        <v>100</v>
      </c>
      <c r="AB1727" s="26">
        <v>8150</v>
      </c>
      <c r="AC1727" s="26">
        <f t="shared" si="282"/>
        <v>171150</v>
      </c>
      <c r="AD1727" s="28">
        <v>22</v>
      </c>
      <c r="AE1727" s="28">
        <v>85</v>
      </c>
      <c r="AF1727" s="26">
        <f t="shared" si="283"/>
        <v>25672.5</v>
      </c>
      <c r="AG1727" s="26">
        <f t="shared" si="284"/>
        <v>58485</v>
      </c>
      <c r="AH1727" s="26">
        <f t="shared" si="285"/>
        <v>58485</v>
      </c>
      <c r="AI1727" s="26">
        <v>10000000</v>
      </c>
      <c r="AJ1727" s="26">
        <f t="shared" si="281"/>
        <v>0</v>
      </c>
      <c r="AK1727" s="26">
        <v>0.02</v>
      </c>
      <c r="AL1727" s="26">
        <f t="shared" si="286"/>
        <v>0</v>
      </c>
      <c r="AM1727" s="3" t="s">
        <v>2036</v>
      </c>
    </row>
    <row r="1728" spans="1:39" x14ac:dyDescent="0.25">
      <c r="A1728" s="23"/>
      <c r="B1728" s="24"/>
      <c r="C1728" s="23"/>
      <c r="D1728" s="23"/>
      <c r="E1728" s="23"/>
      <c r="F1728" s="23"/>
      <c r="G1728" s="24"/>
      <c r="H1728" s="23"/>
      <c r="I1728" s="23"/>
      <c r="J1728" s="23">
        <v>0</v>
      </c>
      <c r="K1728" s="23">
        <v>0</v>
      </c>
      <c r="L1728" s="23">
        <v>4.8099999999999996</v>
      </c>
      <c r="M1728" s="23" t="s">
        <v>59</v>
      </c>
      <c r="N1728" s="25">
        <f t="shared" si="279"/>
        <v>4.8099999999999996</v>
      </c>
      <c r="O1728" s="26">
        <v>6250</v>
      </c>
      <c r="P1728" s="26">
        <f t="shared" si="280"/>
        <v>30062.499999999996</v>
      </c>
      <c r="Q1728" s="23">
        <v>1</v>
      </c>
      <c r="R1728" s="23" t="s">
        <v>5366</v>
      </c>
      <c r="S1728" s="27" t="s">
        <v>5367</v>
      </c>
      <c r="T1728" s="23" t="s">
        <v>5368</v>
      </c>
      <c r="U1728" s="23" t="s">
        <v>5373</v>
      </c>
      <c r="V1728" s="24" t="s">
        <v>5381</v>
      </c>
      <c r="W1728" s="23" t="s">
        <v>53</v>
      </c>
      <c r="X1728" s="23" t="s">
        <v>143</v>
      </c>
      <c r="Y1728" s="23" t="s">
        <v>50</v>
      </c>
      <c r="Z1728" s="23">
        <v>19.25</v>
      </c>
      <c r="AA1728" s="28">
        <v>100</v>
      </c>
      <c r="AB1728" s="26">
        <v>2750</v>
      </c>
      <c r="AC1728" s="26">
        <f t="shared" si="282"/>
        <v>52937.5</v>
      </c>
      <c r="AD1728" s="28">
        <v>32</v>
      </c>
      <c r="AE1728" s="28">
        <v>85</v>
      </c>
      <c r="AF1728" s="26">
        <f t="shared" si="283"/>
        <v>7940.625</v>
      </c>
      <c r="AG1728" s="26">
        <f t="shared" si="284"/>
        <v>38003.125</v>
      </c>
      <c r="AH1728" s="26">
        <f t="shared" si="285"/>
        <v>38003.125</v>
      </c>
      <c r="AI1728" s="26">
        <v>50000000</v>
      </c>
      <c r="AJ1728" s="26">
        <f t="shared" si="281"/>
        <v>0</v>
      </c>
      <c r="AK1728" s="26">
        <v>0.02</v>
      </c>
      <c r="AL1728" s="26">
        <f t="shared" si="286"/>
        <v>0</v>
      </c>
      <c r="AM1728" s="3" t="s">
        <v>83</v>
      </c>
    </row>
    <row r="1729" spans="1:39" x14ac:dyDescent="0.25">
      <c r="A1729" s="23"/>
      <c r="B1729" s="24"/>
      <c r="C1729" s="23"/>
      <c r="D1729" s="23"/>
      <c r="E1729" s="23"/>
      <c r="F1729" s="23"/>
      <c r="G1729" s="24"/>
      <c r="H1729" s="23"/>
      <c r="I1729" s="23"/>
      <c r="J1729" s="23">
        <v>0</v>
      </c>
      <c r="K1729" s="23">
        <v>0</v>
      </c>
      <c r="L1729" s="23">
        <v>14.25</v>
      </c>
      <c r="M1729" s="23" t="s">
        <v>59</v>
      </c>
      <c r="N1729" s="25">
        <f t="shared" si="279"/>
        <v>14.25</v>
      </c>
      <c r="O1729" s="26">
        <v>6250</v>
      </c>
      <c r="P1729" s="26">
        <f t="shared" si="280"/>
        <v>89062.5</v>
      </c>
      <c r="Q1729" s="23">
        <v>1</v>
      </c>
      <c r="R1729" s="23" t="s">
        <v>5382</v>
      </c>
      <c r="S1729" s="27" t="s">
        <v>5383</v>
      </c>
      <c r="T1729" s="23" t="s">
        <v>5384</v>
      </c>
      <c r="U1729" s="23" t="s">
        <v>5385</v>
      </c>
      <c r="V1729" s="24" t="s">
        <v>5386</v>
      </c>
      <c r="W1729" s="23" t="s">
        <v>48</v>
      </c>
      <c r="X1729" s="23" t="s">
        <v>49</v>
      </c>
      <c r="Y1729" s="23" t="s">
        <v>50</v>
      </c>
      <c r="Z1729" s="23">
        <v>57</v>
      </c>
      <c r="AA1729" s="28">
        <v>100</v>
      </c>
      <c r="AB1729" s="26">
        <v>8300</v>
      </c>
      <c r="AC1729" s="26">
        <f t="shared" si="282"/>
        <v>473100</v>
      </c>
      <c r="AD1729" s="28">
        <v>17</v>
      </c>
      <c r="AE1729" s="28">
        <v>24</v>
      </c>
      <c r="AF1729" s="26">
        <f t="shared" si="283"/>
        <v>359556</v>
      </c>
      <c r="AG1729" s="26">
        <f t="shared" si="284"/>
        <v>448618.5</v>
      </c>
      <c r="AH1729" s="26">
        <f t="shared" si="285"/>
        <v>448618.5</v>
      </c>
      <c r="AI1729" s="26">
        <v>10000000</v>
      </c>
      <c r="AJ1729" s="26">
        <f t="shared" si="281"/>
        <v>0</v>
      </c>
      <c r="AK1729" s="26">
        <v>0.02</v>
      </c>
      <c r="AL1729" s="26">
        <f t="shared" si="286"/>
        <v>0</v>
      </c>
      <c r="AM1729" s="3" t="s">
        <v>51</v>
      </c>
    </row>
    <row r="1730" spans="1:39" x14ac:dyDescent="0.25">
      <c r="A1730" s="23"/>
      <c r="B1730" s="24"/>
      <c r="C1730" s="23"/>
      <c r="D1730" s="23"/>
      <c r="E1730" s="23"/>
      <c r="F1730" s="23"/>
      <c r="G1730" s="24"/>
      <c r="H1730" s="23"/>
      <c r="I1730" s="23"/>
      <c r="J1730" s="23">
        <v>0</v>
      </c>
      <c r="K1730" s="23">
        <v>0</v>
      </c>
      <c r="L1730" s="23">
        <v>41.25</v>
      </c>
      <c r="M1730" s="23" t="s">
        <v>59</v>
      </c>
      <c r="N1730" s="25">
        <f t="shared" si="279"/>
        <v>41.25</v>
      </c>
      <c r="O1730" s="26">
        <v>6250</v>
      </c>
      <c r="P1730" s="26">
        <f t="shared" si="280"/>
        <v>257812.5</v>
      </c>
      <c r="Q1730" s="23">
        <v>1</v>
      </c>
      <c r="R1730" s="23" t="s">
        <v>5387</v>
      </c>
      <c r="S1730" s="27" t="s">
        <v>5388</v>
      </c>
      <c r="T1730" s="23" t="s">
        <v>5389</v>
      </c>
      <c r="U1730" s="23" t="s">
        <v>5390</v>
      </c>
      <c r="V1730" s="24" t="s">
        <v>5391</v>
      </c>
      <c r="W1730" s="23" t="s">
        <v>48</v>
      </c>
      <c r="X1730" s="23" t="s">
        <v>49</v>
      </c>
      <c r="Y1730" s="23" t="s">
        <v>50</v>
      </c>
      <c r="Z1730" s="23">
        <v>165</v>
      </c>
      <c r="AA1730" s="28">
        <v>100</v>
      </c>
      <c r="AB1730" s="26">
        <v>8300</v>
      </c>
      <c r="AC1730" s="26">
        <f t="shared" si="282"/>
        <v>1369500</v>
      </c>
      <c r="AD1730" s="28">
        <v>35</v>
      </c>
      <c r="AE1730" s="28">
        <v>60</v>
      </c>
      <c r="AF1730" s="26">
        <f t="shared" si="283"/>
        <v>547800</v>
      </c>
      <c r="AG1730" s="26">
        <f t="shared" si="284"/>
        <v>805612.5</v>
      </c>
      <c r="AH1730" s="26">
        <f t="shared" si="285"/>
        <v>805612.5</v>
      </c>
      <c r="AI1730" s="26">
        <v>10000000</v>
      </c>
      <c r="AJ1730" s="26">
        <f t="shared" si="281"/>
        <v>0</v>
      </c>
      <c r="AK1730" s="26">
        <v>0.02</v>
      </c>
      <c r="AL1730" s="26">
        <f t="shared" si="286"/>
        <v>0</v>
      </c>
      <c r="AM1730" s="3" t="s">
        <v>51</v>
      </c>
    </row>
    <row r="1731" spans="1:39" x14ac:dyDescent="0.25">
      <c r="A1731" s="23"/>
      <c r="B1731" s="24"/>
      <c r="C1731" s="23"/>
      <c r="D1731" s="23"/>
      <c r="E1731" s="23"/>
      <c r="F1731" s="23"/>
      <c r="G1731" s="24"/>
      <c r="H1731" s="23"/>
      <c r="I1731" s="23"/>
      <c r="J1731" s="23">
        <v>0</v>
      </c>
      <c r="K1731" s="23">
        <v>0</v>
      </c>
      <c r="L1731" s="23">
        <v>3.13</v>
      </c>
      <c r="M1731" s="23" t="s">
        <v>59</v>
      </c>
      <c r="N1731" s="25">
        <f t="shared" si="279"/>
        <v>3.13</v>
      </c>
      <c r="O1731" s="26">
        <v>6250</v>
      </c>
      <c r="P1731" s="26">
        <f t="shared" si="280"/>
        <v>19562.5</v>
      </c>
      <c r="Q1731" s="23">
        <v>1</v>
      </c>
      <c r="R1731" s="23" t="s">
        <v>5387</v>
      </c>
      <c r="S1731" s="27" t="s">
        <v>5388</v>
      </c>
      <c r="T1731" s="23" t="s">
        <v>5389</v>
      </c>
      <c r="U1731" s="23" t="s">
        <v>5390</v>
      </c>
      <c r="V1731" s="24" t="s">
        <v>5392</v>
      </c>
      <c r="W1731" s="23" t="s">
        <v>53</v>
      </c>
      <c r="X1731" s="23" t="s">
        <v>49</v>
      </c>
      <c r="Y1731" s="23" t="s">
        <v>50</v>
      </c>
      <c r="Z1731" s="23">
        <v>12.5</v>
      </c>
      <c r="AA1731" s="28">
        <v>100</v>
      </c>
      <c r="AB1731" s="26">
        <v>2750</v>
      </c>
      <c r="AC1731" s="26">
        <f t="shared" si="282"/>
        <v>34375</v>
      </c>
      <c r="AD1731" s="28">
        <v>32</v>
      </c>
      <c r="AE1731" s="28">
        <v>54</v>
      </c>
      <c r="AF1731" s="26">
        <f t="shared" si="283"/>
        <v>15812.5</v>
      </c>
      <c r="AG1731" s="26">
        <f t="shared" si="284"/>
        <v>35375</v>
      </c>
      <c r="AH1731" s="26">
        <f t="shared" si="285"/>
        <v>35375</v>
      </c>
      <c r="AI1731" s="26">
        <v>10000000</v>
      </c>
      <c r="AJ1731" s="26">
        <f t="shared" si="281"/>
        <v>0</v>
      </c>
      <c r="AK1731" s="26">
        <v>0.02</v>
      </c>
      <c r="AL1731" s="26">
        <f t="shared" si="286"/>
        <v>0</v>
      </c>
      <c r="AM1731" s="3" t="s">
        <v>159</v>
      </c>
    </row>
    <row r="1732" spans="1:39" x14ac:dyDescent="0.25">
      <c r="A1732" s="23"/>
      <c r="B1732" s="24"/>
      <c r="C1732" s="23"/>
      <c r="D1732" s="23"/>
      <c r="E1732" s="23"/>
      <c r="F1732" s="23"/>
      <c r="G1732" s="24"/>
      <c r="H1732" s="23"/>
      <c r="I1732" s="23"/>
      <c r="J1732" s="23">
        <v>0</v>
      </c>
      <c r="K1732" s="23">
        <v>0</v>
      </c>
      <c r="L1732" s="23">
        <v>18.25</v>
      </c>
      <c r="M1732" s="23" t="s">
        <v>255</v>
      </c>
      <c r="N1732" s="25">
        <f t="shared" si="279"/>
        <v>18.25</v>
      </c>
      <c r="O1732" s="26">
        <v>6250</v>
      </c>
      <c r="P1732" s="26">
        <f t="shared" si="280"/>
        <v>114062.5</v>
      </c>
      <c r="Q1732" s="23">
        <v>1</v>
      </c>
      <c r="R1732" s="23" t="s">
        <v>5393</v>
      </c>
      <c r="S1732" s="27" t="s">
        <v>5394</v>
      </c>
      <c r="T1732" s="23" t="s">
        <v>5395</v>
      </c>
      <c r="U1732" s="23" t="s">
        <v>5396</v>
      </c>
      <c r="V1732" s="24" t="s">
        <v>5397</v>
      </c>
      <c r="W1732" s="23" t="s">
        <v>48</v>
      </c>
      <c r="X1732" s="23" t="s">
        <v>49</v>
      </c>
      <c r="Y1732" s="23" t="s">
        <v>261</v>
      </c>
      <c r="Z1732" s="23">
        <v>73</v>
      </c>
      <c r="AA1732" s="28">
        <v>100</v>
      </c>
      <c r="AB1732" s="26">
        <v>8300</v>
      </c>
      <c r="AC1732" s="26">
        <f t="shared" si="282"/>
        <v>605900</v>
      </c>
      <c r="AD1732" s="28">
        <v>32</v>
      </c>
      <c r="AE1732" s="28">
        <v>54</v>
      </c>
      <c r="AF1732" s="26">
        <f t="shared" si="283"/>
        <v>278714</v>
      </c>
      <c r="AG1732" s="26">
        <f t="shared" si="284"/>
        <v>392776.5</v>
      </c>
      <c r="AH1732" s="26">
        <f t="shared" si="285"/>
        <v>392776.5</v>
      </c>
      <c r="AI1732" s="26">
        <f>IF(AF1732&lt;=10000000,AF1732,10000000)</f>
        <v>278714</v>
      </c>
      <c r="AJ1732" s="26">
        <f t="shared" si="281"/>
        <v>114062.5</v>
      </c>
      <c r="AK1732" s="26">
        <v>0.02</v>
      </c>
      <c r="AL1732" s="26">
        <f t="shared" si="286"/>
        <v>22.81</v>
      </c>
      <c r="AM1732" s="3" t="s">
        <v>51</v>
      </c>
    </row>
    <row r="1733" spans="1:39" x14ac:dyDescent="0.25">
      <c r="A1733" s="23"/>
      <c r="B1733" s="24"/>
      <c r="C1733" s="23"/>
      <c r="D1733" s="23"/>
      <c r="E1733" s="23"/>
      <c r="F1733" s="23"/>
      <c r="G1733" s="24"/>
      <c r="H1733" s="23"/>
      <c r="I1733" s="23"/>
      <c r="J1733" s="23">
        <v>0</v>
      </c>
      <c r="K1733" s="23">
        <v>0</v>
      </c>
      <c r="L1733" s="23">
        <v>6.25</v>
      </c>
      <c r="M1733" s="23" t="s">
        <v>91</v>
      </c>
      <c r="N1733" s="25">
        <f t="shared" si="279"/>
        <v>6.25</v>
      </c>
      <c r="O1733" s="26">
        <v>6250</v>
      </c>
      <c r="P1733" s="26">
        <f t="shared" si="280"/>
        <v>39062.5</v>
      </c>
      <c r="Q1733" s="23">
        <v>1</v>
      </c>
      <c r="R1733" s="23" t="s">
        <v>5393</v>
      </c>
      <c r="S1733" s="27" t="s">
        <v>5394</v>
      </c>
      <c r="T1733" s="23" t="s">
        <v>5395</v>
      </c>
      <c r="U1733" s="23" t="s">
        <v>5396</v>
      </c>
      <c r="V1733" s="24" t="s">
        <v>5398</v>
      </c>
      <c r="W1733" s="23" t="s">
        <v>53</v>
      </c>
      <c r="X1733" s="23" t="s">
        <v>49</v>
      </c>
      <c r="Y1733" s="23" t="s">
        <v>54</v>
      </c>
      <c r="Z1733" s="23">
        <v>25</v>
      </c>
      <c r="AA1733" s="28">
        <v>100</v>
      </c>
      <c r="AB1733" s="26">
        <v>2750</v>
      </c>
      <c r="AC1733" s="26">
        <f t="shared" si="282"/>
        <v>68750</v>
      </c>
      <c r="AD1733" s="28">
        <v>32</v>
      </c>
      <c r="AE1733" s="28">
        <v>54</v>
      </c>
      <c r="AF1733" s="26">
        <f t="shared" si="283"/>
        <v>31625</v>
      </c>
      <c r="AG1733" s="26">
        <f t="shared" si="284"/>
        <v>70687.5</v>
      </c>
      <c r="AH1733" s="26">
        <f t="shared" si="285"/>
        <v>70687.5</v>
      </c>
      <c r="AI1733" s="26">
        <v>0</v>
      </c>
      <c r="AJ1733" s="26">
        <f t="shared" si="281"/>
        <v>70687.5</v>
      </c>
      <c r="AK1733" s="26">
        <v>0.3</v>
      </c>
      <c r="AL1733" s="26">
        <f t="shared" si="286"/>
        <v>212.06</v>
      </c>
      <c r="AM1733" s="3" t="s">
        <v>1433</v>
      </c>
    </row>
    <row r="1734" spans="1:39" x14ac:dyDescent="0.25">
      <c r="A1734" s="23"/>
      <c r="B1734" s="24"/>
      <c r="C1734" s="23"/>
      <c r="D1734" s="23"/>
      <c r="E1734" s="23"/>
      <c r="F1734" s="23"/>
      <c r="G1734" s="24"/>
      <c r="H1734" s="23"/>
      <c r="I1734" s="23"/>
      <c r="J1734" s="23">
        <v>0</v>
      </c>
      <c r="K1734" s="23">
        <v>0</v>
      </c>
      <c r="L1734" s="23">
        <v>15</v>
      </c>
      <c r="M1734" s="23" t="s">
        <v>255</v>
      </c>
      <c r="N1734" s="25">
        <f t="shared" si="279"/>
        <v>15</v>
      </c>
      <c r="O1734" s="26">
        <v>6250</v>
      </c>
      <c r="P1734" s="26">
        <f t="shared" si="280"/>
        <v>93750</v>
      </c>
      <c r="Q1734" s="23">
        <v>1</v>
      </c>
      <c r="R1734" s="23" t="s">
        <v>5399</v>
      </c>
      <c r="S1734" s="27" t="s">
        <v>5400</v>
      </c>
      <c r="T1734" s="23" t="s">
        <v>5401</v>
      </c>
      <c r="U1734" s="23" t="s">
        <v>5402</v>
      </c>
      <c r="V1734" s="24" t="s">
        <v>5403</v>
      </c>
      <c r="W1734" s="23" t="s">
        <v>48</v>
      </c>
      <c r="X1734" s="23" t="s">
        <v>49</v>
      </c>
      <c r="Y1734" s="23" t="s">
        <v>261</v>
      </c>
      <c r="Z1734" s="23">
        <v>60</v>
      </c>
      <c r="AA1734" s="28">
        <v>100</v>
      </c>
      <c r="AB1734" s="26">
        <v>8300</v>
      </c>
      <c r="AC1734" s="26">
        <f t="shared" si="282"/>
        <v>498000</v>
      </c>
      <c r="AD1734" s="28">
        <v>32</v>
      </c>
      <c r="AE1734" s="28">
        <v>54</v>
      </c>
      <c r="AF1734" s="26">
        <f t="shared" si="283"/>
        <v>229080</v>
      </c>
      <c r="AG1734" s="26">
        <f t="shared" si="284"/>
        <v>322830</v>
      </c>
      <c r="AH1734" s="26">
        <f t="shared" si="285"/>
        <v>322830</v>
      </c>
      <c r="AI1734" s="26">
        <f>IF(AF1734&lt;=10000000,AF1734,10000000)</f>
        <v>229080</v>
      </c>
      <c r="AJ1734" s="26">
        <f t="shared" si="281"/>
        <v>93750</v>
      </c>
      <c r="AK1734" s="26">
        <v>0.02</v>
      </c>
      <c r="AL1734" s="26">
        <f t="shared" si="286"/>
        <v>18.75</v>
      </c>
      <c r="AM1734" s="3" t="s">
        <v>51</v>
      </c>
    </row>
    <row r="1735" spans="1:39" x14ac:dyDescent="0.25">
      <c r="A1735" s="23"/>
      <c r="B1735" s="24"/>
      <c r="C1735" s="23"/>
      <c r="D1735" s="23"/>
      <c r="E1735" s="23"/>
      <c r="F1735" s="23"/>
      <c r="G1735" s="24"/>
      <c r="H1735" s="23"/>
      <c r="I1735" s="23"/>
      <c r="J1735" s="23">
        <v>0</v>
      </c>
      <c r="K1735" s="23">
        <v>0</v>
      </c>
      <c r="L1735" s="23">
        <v>7.5</v>
      </c>
      <c r="M1735" s="23" t="s">
        <v>91</v>
      </c>
      <c r="N1735" s="25">
        <f t="shared" si="279"/>
        <v>7.5</v>
      </c>
      <c r="O1735" s="26">
        <v>6250</v>
      </c>
      <c r="P1735" s="26">
        <f t="shared" si="280"/>
        <v>46875</v>
      </c>
      <c r="Q1735" s="23">
        <v>1</v>
      </c>
      <c r="R1735" s="23" t="s">
        <v>5399</v>
      </c>
      <c r="S1735" s="27" t="s">
        <v>5400</v>
      </c>
      <c r="T1735" s="23" t="s">
        <v>5401</v>
      </c>
      <c r="U1735" s="23" t="s">
        <v>5402</v>
      </c>
      <c r="V1735" s="24" t="s">
        <v>5404</v>
      </c>
      <c r="W1735" s="23" t="s">
        <v>48</v>
      </c>
      <c r="X1735" s="23" t="s">
        <v>49</v>
      </c>
      <c r="Y1735" s="23" t="s">
        <v>54</v>
      </c>
      <c r="Z1735" s="23">
        <v>30</v>
      </c>
      <c r="AA1735" s="28">
        <v>100</v>
      </c>
      <c r="AB1735" s="26">
        <v>8300</v>
      </c>
      <c r="AC1735" s="26">
        <f t="shared" si="282"/>
        <v>249000</v>
      </c>
      <c r="AD1735" s="28">
        <v>32</v>
      </c>
      <c r="AE1735" s="28">
        <v>54</v>
      </c>
      <c r="AF1735" s="26">
        <f t="shared" si="283"/>
        <v>114540</v>
      </c>
      <c r="AG1735" s="26">
        <f t="shared" si="284"/>
        <v>161415</v>
      </c>
      <c r="AH1735" s="26">
        <f t="shared" si="285"/>
        <v>161415</v>
      </c>
      <c r="AI1735" s="26">
        <v>0</v>
      </c>
      <c r="AJ1735" s="26">
        <f t="shared" si="281"/>
        <v>161415</v>
      </c>
      <c r="AK1735" s="26">
        <v>0.3</v>
      </c>
      <c r="AL1735" s="26">
        <f t="shared" si="286"/>
        <v>484.25</v>
      </c>
      <c r="AM1735" s="3" t="s">
        <v>5405</v>
      </c>
    </row>
    <row r="1736" spans="1:39" x14ac:dyDescent="0.25">
      <c r="A1736" s="23"/>
      <c r="B1736" s="24"/>
      <c r="C1736" s="23"/>
      <c r="D1736" s="23"/>
      <c r="E1736" s="23"/>
      <c r="F1736" s="23"/>
      <c r="G1736" s="24"/>
      <c r="H1736" s="23"/>
      <c r="I1736" s="23"/>
      <c r="J1736" s="23">
        <v>0</v>
      </c>
      <c r="K1736" s="23">
        <v>0</v>
      </c>
      <c r="L1736" s="23">
        <v>6</v>
      </c>
      <c r="M1736" s="23" t="s">
        <v>91</v>
      </c>
      <c r="N1736" s="25">
        <f t="shared" si="279"/>
        <v>6</v>
      </c>
      <c r="O1736" s="26">
        <v>6250</v>
      </c>
      <c r="P1736" s="26">
        <f t="shared" si="280"/>
        <v>37500</v>
      </c>
      <c r="Q1736" s="23">
        <v>1</v>
      </c>
      <c r="R1736" s="23" t="s">
        <v>5406</v>
      </c>
      <c r="S1736" s="27"/>
      <c r="T1736" s="23" t="s">
        <v>5407</v>
      </c>
      <c r="U1736" s="23" t="s">
        <v>5396</v>
      </c>
      <c r="V1736" s="24" t="s">
        <v>5408</v>
      </c>
      <c r="W1736" s="23" t="s">
        <v>53</v>
      </c>
      <c r="X1736" s="23" t="s">
        <v>49</v>
      </c>
      <c r="Y1736" s="23" t="s">
        <v>54</v>
      </c>
      <c r="Z1736" s="23">
        <v>24</v>
      </c>
      <c r="AA1736" s="28">
        <v>100</v>
      </c>
      <c r="AB1736" s="26">
        <v>2750</v>
      </c>
      <c r="AC1736" s="26">
        <f t="shared" si="282"/>
        <v>66000</v>
      </c>
      <c r="AD1736" s="28">
        <v>7</v>
      </c>
      <c r="AE1736" s="28">
        <v>7</v>
      </c>
      <c r="AF1736" s="26">
        <f t="shared" si="283"/>
        <v>61380</v>
      </c>
      <c r="AG1736" s="26">
        <f t="shared" si="284"/>
        <v>98880</v>
      </c>
      <c r="AH1736" s="26">
        <f t="shared" si="285"/>
        <v>98880</v>
      </c>
      <c r="AI1736" s="26">
        <v>0</v>
      </c>
      <c r="AJ1736" s="26">
        <f t="shared" si="281"/>
        <v>98880</v>
      </c>
      <c r="AK1736" s="26">
        <v>0.3</v>
      </c>
      <c r="AL1736" s="26">
        <f t="shared" si="286"/>
        <v>296.64</v>
      </c>
      <c r="AM1736" s="3" t="s">
        <v>1433</v>
      </c>
    </row>
    <row r="1737" spans="1:39" x14ac:dyDescent="0.25">
      <c r="A1737" s="23"/>
      <c r="B1737" s="24"/>
      <c r="C1737" s="23"/>
      <c r="D1737" s="23"/>
      <c r="E1737" s="23"/>
      <c r="F1737" s="23"/>
      <c r="G1737" s="24"/>
      <c r="H1737" s="23"/>
      <c r="I1737" s="23"/>
      <c r="J1737" s="23"/>
      <c r="K1737" s="23"/>
      <c r="L1737" s="23"/>
      <c r="M1737" s="23"/>
      <c r="N1737" s="25"/>
      <c r="O1737" s="26"/>
      <c r="P1737" s="26"/>
      <c r="Q1737" s="23"/>
      <c r="R1737" s="23"/>
      <c r="S1737" s="27"/>
      <c r="T1737" s="23"/>
      <c r="U1737" s="23"/>
      <c r="V1737" s="24"/>
      <c r="W1737" s="23"/>
      <c r="X1737" s="23"/>
      <c r="Y1737" s="23"/>
      <c r="Z1737" s="23"/>
      <c r="AA1737" s="28"/>
      <c r="AB1737" s="26"/>
      <c r="AC1737" s="26"/>
      <c r="AD1737" s="28"/>
      <c r="AE1737" s="28"/>
      <c r="AF1737" s="26"/>
      <c r="AG1737" s="26" t="s">
        <v>60</v>
      </c>
      <c r="AH1737" s="26">
        <f>SUM(AH1724:AH1736)</f>
        <v>49439746.875</v>
      </c>
      <c r="AI1737" s="26"/>
      <c r="AJ1737" s="26">
        <f>SUM(AJ1724:AJ1736)</f>
        <v>538795</v>
      </c>
      <c r="AK1737" s="26"/>
      <c r="AL1737" s="26">
        <f>SUM(AL1724:AL1736)</f>
        <v>1034.51</v>
      </c>
    </row>
    <row r="1738" spans="1:39" x14ac:dyDescent="0.25">
      <c r="A1738" s="23" t="s">
        <v>5409</v>
      </c>
      <c r="B1738" s="24" t="s">
        <v>5410</v>
      </c>
      <c r="C1738" s="23" t="s">
        <v>5411</v>
      </c>
      <c r="D1738" s="23" t="s">
        <v>5412</v>
      </c>
      <c r="E1738" s="23">
        <v>697</v>
      </c>
      <c r="F1738" s="23" t="s">
        <v>5413</v>
      </c>
      <c r="G1738" s="24" t="s">
        <v>5414</v>
      </c>
      <c r="H1738" s="23" t="s">
        <v>43</v>
      </c>
      <c r="I1738" s="23" t="s">
        <v>5415</v>
      </c>
      <c r="J1738" s="23">
        <v>0</v>
      </c>
      <c r="K1738" s="23">
        <v>1</v>
      </c>
      <c r="L1738" s="23">
        <v>19</v>
      </c>
      <c r="M1738" s="23" t="s">
        <v>75</v>
      </c>
      <c r="N1738" s="25">
        <f>((J1738*400)+(K1738*100))+L1738</f>
        <v>119</v>
      </c>
      <c r="O1738" s="26">
        <v>4000</v>
      </c>
      <c r="P1738" s="26">
        <f>N1738*O1738</f>
        <v>476000</v>
      </c>
      <c r="Q1738" s="23"/>
      <c r="R1738" s="23"/>
      <c r="S1738" s="27"/>
      <c r="T1738" s="23"/>
      <c r="U1738" s="23"/>
      <c r="V1738" s="24"/>
      <c r="W1738" s="23"/>
      <c r="X1738" s="23"/>
      <c r="Y1738" s="23"/>
      <c r="Z1738" s="23"/>
      <c r="AA1738" s="28"/>
      <c r="AB1738" s="26"/>
      <c r="AC1738" s="26"/>
      <c r="AD1738" s="28"/>
      <c r="AE1738" s="28"/>
      <c r="AF1738" s="26"/>
      <c r="AG1738" s="26">
        <f>AF1738+P1738</f>
        <v>476000</v>
      </c>
      <c r="AH1738" s="26">
        <f>AG1738</f>
        <v>476000</v>
      </c>
      <c r="AI1738" s="26">
        <v>50000000</v>
      </c>
      <c r="AJ1738" s="26">
        <f>IF((AI1738-AH1738) &gt; 1,0,IF((AI1738-AH1738)&lt;0,AH1738-AI1738,AI1738-AH1738))</f>
        <v>0</v>
      </c>
      <c r="AK1738" s="26">
        <v>0.01</v>
      </c>
      <c r="AL1738" s="26">
        <f>AJ1738*(AK1738/100)</f>
        <v>0</v>
      </c>
    </row>
    <row r="1739" spans="1:39" x14ac:dyDescent="0.25">
      <c r="A1739" s="23"/>
      <c r="B1739" s="24"/>
      <c r="C1739" s="23"/>
      <c r="D1739" s="23"/>
      <c r="E1739" s="23"/>
      <c r="F1739" s="23"/>
      <c r="G1739" s="24"/>
      <c r="H1739" s="23"/>
      <c r="I1739" s="23"/>
      <c r="J1739" s="23"/>
      <c r="K1739" s="23"/>
      <c r="L1739" s="23"/>
      <c r="M1739" s="23"/>
      <c r="N1739" s="25"/>
      <c r="O1739" s="26"/>
      <c r="P1739" s="26"/>
      <c r="Q1739" s="23"/>
      <c r="R1739" s="23"/>
      <c r="S1739" s="27"/>
      <c r="T1739" s="23"/>
      <c r="U1739" s="23"/>
      <c r="V1739" s="24"/>
      <c r="W1739" s="23"/>
      <c r="X1739" s="23"/>
      <c r="Y1739" s="23"/>
      <c r="Z1739" s="23"/>
      <c r="AA1739" s="28"/>
      <c r="AB1739" s="26"/>
      <c r="AC1739" s="26"/>
      <c r="AD1739" s="28"/>
      <c r="AE1739" s="28"/>
      <c r="AF1739" s="26"/>
      <c r="AG1739" s="26" t="s">
        <v>60</v>
      </c>
      <c r="AH1739" s="26">
        <f>AH1738</f>
        <v>476000</v>
      </c>
      <c r="AI1739" s="26"/>
      <c r="AJ1739" s="26">
        <f>AJ1738</f>
        <v>0</v>
      </c>
      <c r="AK1739" s="26"/>
      <c r="AL1739" s="26">
        <f>AL1738</f>
        <v>0</v>
      </c>
    </row>
    <row r="1740" spans="1:39" x14ac:dyDescent="0.25">
      <c r="A1740" s="23" t="s">
        <v>5416</v>
      </c>
      <c r="B1740" s="24" t="s">
        <v>5417</v>
      </c>
      <c r="C1740" s="23" t="s">
        <v>5418</v>
      </c>
      <c r="D1740" s="23" t="s">
        <v>4894</v>
      </c>
      <c r="E1740" s="23">
        <v>698</v>
      </c>
      <c r="F1740" s="23" t="s">
        <v>5419</v>
      </c>
      <c r="G1740" s="24" t="s">
        <v>5420</v>
      </c>
      <c r="H1740" s="23" t="s">
        <v>43</v>
      </c>
      <c r="I1740" s="23" t="s">
        <v>5421</v>
      </c>
      <c r="J1740" s="23">
        <v>0</v>
      </c>
      <c r="K1740" s="23">
        <v>0</v>
      </c>
      <c r="L1740" s="23">
        <v>62.87</v>
      </c>
      <c r="M1740" s="23" t="s">
        <v>59</v>
      </c>
      <c r="N1740" s="25">
        <f>((J1740*400)+(K1740*100))+L1740</f>
        <v>62.87</v>
      </c>
      <c r="O1740" s="26">
        <v>4500</v>
      </c>
      <c r="P1740" s="26">
        <f>N1740*O1740</f>
        <v>282915</v>
      </c>
      <c r="Q1740" s="23">
        <v>1</v>
      </c>
      <c r="R1740" s="23" t="s">
        <v>5416</v>
      </c>
      <c r="S1740" s="27" t="s">
        <v>5417</v>
      </c>
      <c r="T1740" s="23" t="s">
        <v>5418</v>
      </c>
      <c r="U1740" s="23" t="s">
        <v>5422</v>
      </c>
      <c r="V1740" s="24" t="s">
        <v>5423</v>
      </c>
      <c r="W1740" s="23" t="s">
        <v>142</v>
      </c>
      <c r="X1740" s="23" t="s">
        <v>143</v>
      </c>
      <c r="Y1740" s="23" t="s">
        <v>50</v>
      </c>
      <c r="Z1740" s="23">
        <v>192.5</v>
      </c>
      <c r="AA1740" s="28">
        <v>100</v>
      </c>
      <c r="AB1740" s="26">
        <v>7950</v>
      </c>
      <c r="AC1740" s="26">
        <f>Z1740*AB1740</f>
        <v>1530375</v>
      </c>
      <c r="AD1740" s="28">
        <v>52</v>
      </c>
      <c r="AE1740" s="28">
        <v>85</v>
      </c>
      <c r="AF1740" s="26">
        <f>(AC1740*(100-AE1740))/100</f>
        <v>229556.25</v>
      </c>
      <c r="AG1740" s="26">
        <f>P1740+AF1740</f>
        <v>512471.25</v>
      </c>
      <c r="AH1740" s="26">
        <f>(AG1740*AA1740)/100</f>
        <v>512471.25</v>
      </c>
      <c r="AI1740" s="26">
        <v>50000000</v>
      </c>
      <c r="AJ1740" s="26">
        <f>IF((AI1740-AH1740) &gt; 1,0,IF((AI1740-AH1740)&lt;0,AH1740-AI1740,AI1740-AH1740))</f>
        <v>0</v>
      </c>
      <c r="AK1740" s="26">
        <v>0.02</v>
      </c>
      <c r="AL1740" s="26">
        <f>ROUND(AJ1740*(AK1740/100),2)</f>
        <v>0</v>
      </c>
      <c r="AM1740" s="3" t="s">
        <v>110</v>
      </c>
    </row>
    <row r="1741" spans="1:39" x14ac:dyDescent="0.25">
      <c r="A1741" s="23"/>
      <c r="B1741" s="24"/>
      <c r="C1741" s="23"/>
      <c r="D1741" s="23"/>
      <c r="E1741" s="23"/>
      <c r="F1741" s="23"/>
      <c r="G1741" s="24"/>
      <c r="H1741" s="23"/>
      <c r="I1741" s="23"/>
      <c r="J1741" s="23">
        <v>0</v>
      </c>
      <c r="K1741" s="23">
        <v>0</v>
      </c>
      <c r="L1741" s="23">
        <v>15.13</v>
      </c>
      <c r="M1741" s="23" t="s">
        <v>59</v>
      </c>
      <c r="N1741" s="25">
        <f>((J1741*400)+(K1741*100))+L1741</f>
        <v>15.13</v>
      </c>
      <c r="O1741" s="26">
        <v>4500</v>
      </c>
      <c r="P1741" s="26">
        <f>N1741*O1741</f>
        <v>68085</v>
      </c>
      <c r="Q1741" s="23">
        <v>1</v>
      </c>
      <c r="R1741" s="23" t="s">
        <v>5416</v>
      </c>
      <c r="S1741" s="27" t="s">
        <v>5417</v>
      </c>
      <c r="T1741" s="23" t="s">
        <v>5418</v>
      </c>
      <c r="U1741" s="23" t="s">
        <v>5422</v>
      </c>
      <c r="V1741" s="24" t="s">
        <v>5424</v>
      </c>
      <c r="W1741" s="23" t="s">
        <v>53</v>
      </c>
      <c r="X1741" s="23" t="s">
        <v>49</v>
      </c>
      <c r="Y1741" s="23" t="s">
        <v>50</v>
      </c>
      <c r="Z1741" s="23">
        <v>60.5</v>
      </c>
      <c r="AA1741" s="28">
        <v>100</v>
      </c>
      <c r="AB1741" s="26">
        <v>2750</v>
      </c>
      <c r="AC1741" s="26">
        <f>Z1741*AB1741</f>
        <v>166375</v>
      </c>
      <c r="AD1741" s="28">
        <v>52</v>
      </c>
      <c r="AE1741" s="28">
        <v>76</v>
      </c>
      <c r="AF1741" s="26">
        <f>(AC1741*(100-AE1741))/100</f>
        <v>39930</v>
      </c>
      <c r="AG1741" s="26">
        <f>P1741+AF1741</f>
        <v>108015</v>
      </c>
      <c r="AH1741" s="26">
        <f>(AG1741*AA1741)/100</f>
        <v>108015</v>
      </c>
      <c r="AI1741" s="26">
        <v>50000000</v>
      </c>
      <c r="AJ1741" s="26">
        <f>IF((AI1741-AH1741) &gt; 1,0,IF((AI1741-AH1741)&lt;0,AH1741-AI1741,AI1741-AH1741))</f>
        <v>0</v>
      </c>
      <c r="AK1741" s="26">
        <v>0.02</v>
      </c>
      <c r="AL1741" s="26">
        <f>ROUND(AJ1741*(AK1741/100),2)</f>
        <v>0</v>
      </c>
      <c r="AM1741" s="3" t="s">
        <v>83</v>
      </c>
    </row>
    <row r="1742" spans="1:39" x14ac:dyDescent="0.25">
      <c r="A1742" s="23"/>
      <c r="B1742" s="24"/>
      <c r="C1742" s="23"/>
      <c r="D1742" s="23"/>
      <c r="E1742" s="23">
        <v>699</v>
      </c>
      <c r="F1742" s="23" t="s">
        <v>5425</v>
      </c>
      <c r="G1742" s="24" t="s">
        <v>5426</v>
      </c>
      <c r="H1742" s="23" t="s">
        <v>43</v>
      </c>
      <c r="I1742" s="23" t="s">
        <v>5427</v>
      </c>
      <c r="J1742" s="23">
        <v>0</v>
      </c>
      <c r="K1742" s="23">
        <v>1</v>
      </c>
      <c r="L1742" s="23">
        <v>21</v>
      </c>
      <c r="M1742" s="23" t="s">
        <v>75</v>
      </c>
      <c r="N1742" s="25">
        <f>((J1742*400)+(K1742*100))+L1742</f>
        <v>121</v>
      </c>
      <c r="O1742" s="26">
        <v>4500</v>
      </c>
      <c r="P1742" s="26">
        <f>N1742*O1742</f>
        <v>544500</v>
      </c>
      <c r="Q1742" s="23"/>
      <c r="R1742" s="23"/>
      <c r="S1742" s="27"/>
      <c r="T1742" s="23"/>
      <c r="U1742" s="23"/>
      <c r="V1742" s="24"/>
      <c r="W1742" s="23"/>
      <c r="X1742" s="23"/>
      <c r="Y1742" s="23"/>
      <c r="Z1742" s="23"/>
      <c r="AA1742" s="28"/>
      <c r="AB1742" s="26"/>
      <c r="AC1742" s="26"/>
      <c r="AD1742" s="28"/>
      <c r="AE1742" s="28"/>
      <c r="AF1742" s="26"/>
      <c r="AG1742" s="26">
        <f>AF1742+P1742</f>
        <v>544500</v>
      </c>
      <c r="AH1742" s="26">
        <f>AG1742</f>
        <v>544500</v>
      </c>
      <c r="AI1742" s="26">
        <v>50000000</v>
      </c>
      <c r="AJ1742" s="26">
        <f>IF((AI1742-AH1742) &gt; 1,0,IF((AI1742-AH1742)&lt;0,AH1742-AI1742,AI1742-AH1742))</f>
        <v>0</v>
      </c>
      <c r="AK1742" s="26">
        <v>0.01</v>
      </c>
      <c r="AL1742" s="26">
        <f>AJ1742*(AK1742/100)</f>
        <v>0</v>
      </c>
    </row>
    <row r="1743" spans="1:39" x14ac:dyDescent="0.25">
      <c r="A1743" s="23"/>
      <c r="B1743" s="24"/>
      <c r="C1743" s="23"/>
      <c r="D1743" s="23"/>
      <c r="E1743" s="23">
        <v>700</v>
      </c>
      <c r="F1743" s="23" t="s">
        <v>5428</v>
      </c>
      <c r="G1743" s="24" t="s">
        <v>5429</v>
      </c>
      <c r="H1743" s="23" t="s">
        <v>43</v>
      </c>
      <c r="I1743" s="23" t="s">
        <v>5430</v>
      </c>
      <c r="J1743" s="23">
        <v>0</v>
      </c>
      <c r="K1743" s="23">
        <v>1</v>
      </c>
      <c r="L1743" s="23">
        <v>0</v>
      </c>
      <c r="M1743" s="23" t="s">
        <v>59</v>
      </c>
      <c r="N1743" s="25">
        <f>((J1743*400)+(K1743*100))+L1743</f>
        <v>100</v>
      </c>
      <c r="O1743" s="26">
        <v>4500</v>
      </c>
      <c r="P1743" s="26">
        <f>N1743*O1743</f>
        <v>450000</v>
      </c>
      <c r="Q1743" s="23">
        <v>1</v>
      </c>
      <c r="R1743" s="23" t="s">
        <v>5416</v>
      </c>
      <c r="S1743" s="27" t="s">
        <v>5417</v>
      </c>
      <c r="T1743" s="23" t="s">
        <v>5418</v>
      </c>
      <c r="U1743" s="23" t="s">
        <v>5422</v>
      </c>
      <c r="V1743" s="24" t="s">
        <v>5431</v>
      </c>
      <c r="W1743" s="23" t="s">
        <v>48</v>
      </c>
      <c r="X1743" s="23" t="s">
        <v>49</v>
      </c>
      <c r="Y1743" s="23" t="s">
        <v>50</v>
      </c>
      <c r="Z1743" s="23">
        <v>159.5</v>
      </c>
      <c r="AA1743" s="28">
        <v>100</v>
      </c>
      <c r="AB1743" s="26">
        <v>8300</v>
      </c>
      <c r="AC1743" s="26">
        <f>Z1743*AB1743</f>
        <v>1323850</v>
      </c>
      <c r="AD1743" s="28">
        <v>12</v>
      </c>
      <c r="AE1743" s="28">
        <v>14</v>
      </c>
      <c r="AF1743" s="26">
        <f>(AC1743*(100-AE1743))/100</f>
        <v>1138511</v>
      </c>
      <c r="AG1743" s="26">
        <f>P1743+AF1743</f>
        <v>1588511</v>
      </c>
      <c r="AH1743" s="26">
        <f>(AG1743*AA1743)/100</f>
        <v>1588511</v>
      </c>
      <c r="AI1743" s="26">
        <v>50000000</v>
      </c>
      <c r="AJ1743" s="26">
        <f>IF((AI1743-AH1743) &gt; 1,0,IF((AI1743-AH1743)&lt;0,AH1743-AI1743,AI1743-AH1743))</f>
        <v>0</v>
      </c>
      <c r="AK1743" s="26">
        <v>0.02</v>
      </c>
      <c r="AL1743" s="26">
        <f>ROUND(AJ1743*(AK1743/100),2)</f>
        <v>0</v>
      </c>
      <c r="AM1743" s="3" t="s">
        <v>51</v>
      </c>
    </row>
    <row r="1744" spans="1:39" x14ac:dyDescent="0.25">
      <c r="A1744" s="23"/>
      <c r="B1744" s="24"/>
      <c r="C1744" s="23"/>
      <c r="D1744" s="23"/>
      <c r="E1744" s="23">
        <v>701</v>
      </c>
      <c r="F1744" s="23" t="s">
        <v>5432</v>
      </c>
      <c r="G1744" s="24" t="s">
        <v>5433</v>
      </c>
      <c r="H1744" s="23" t="s">
        <v>43</v>
      </c>
      <c r="I1744" s="23" t="s">
        <v>5434</v>
      </c>
      <c r="J1744" s="23">
        <v>0</v>
      </c>
      <c r="K1744" s="23">
        <v>0</v>
      </c>
      <c r="L1744" s="23">
        <v>32.5</v>
      </c>
      <c r="M1744" s="23" t="s">
        <v>59</v>
      </c>
      <c r="N1744" s="25">
        <f>((J1744*400)+(K1744*100))+L1744</f>
        <v>32.5</v>
      </c>
      <c r="O1744" s="26">
        <v>4500</v>
      </c>
      <c r="P1744" s="26">
        <f>N1744*O1744</f>
        <v>146250</v>
      </c>
      <c r="Q1744" s="23"/>
      <c r="R1744" s="23"/>
      <c r="S1744" s="27"/>
      <c r="T1744" s="23"/>
      <c r="U1744" s="23"/>
      <c r="V1744" s="24"/>
      <c r="W1744" s="23"/>
      <c r="X1744" s="23"/>
      <c r="Y1744" s="23"/>
      <c r="Z1744" s="23"/>
      <c r="AA1744" s="28"/>
      <c r="AB1744" s="26"/>
      <c r="AC1744" s="26"/>
      <c r="AD1744" s="28"/>
      <c r="AE1744" s="28"/>
      <c r="AF1744" s="26"/>
      <c r="AG1744" s="26">
        <f>AF1744+P1744</f>
        <v>146250</v>
      </c>
      <c r="AH1744" s="26">
        <f>AG1744</f>
        <v>146250</v>
      </c>
      <c r="AI1744" s="26">
        <v>50000000</v>
      </c>
      <c r="AJ1744" s="26">
        <f>IF((AI1744-AH1744) &gt; 1,0,IF((AI1744-AH1744)&lt;0,AH1744-AI1744,AI1744-AH1744))</f>
        <v>0</v>
      </c>
      <c r="AK1744" s="26">
        <v>0.02</v>
      </c>
      <c r="AL1744" s="26">
        <f>AJ1744*(AK1744/100)</f>
        <v>0</v>
      </c>
    </row>
    <row r="1745" spans="1:39" x14ac:dyDescent="0.25">
      <c r="A1745" s="23"/>
      <c r="B1745" s="24"/>
      <c r="C1745" s="23"/>
      <c r="D1745" s="23"/>
      <c r="E1745" s="23"/>
      <c r="F1745" s="23"/>
      <c r="G1745" s="24"/>
      <c r="H1745" s="23"/>
      <c r="I1745" s="23"/>
      <c r="J1745" s="23"/>
      <c r="K1745" s="23"/>
      <c r="L1745" s="23"/>
      <c r="M1745" s="23"/>
      <c r="N1745" s="25"/>
      <c r="O1745" s="26"/>
      <c r="P1745" s="26"/>
      <c r="Q1745" s="23"/>
      <c r="R1745" s="23"/>
      <c r="S1745" s="27"/>
      <c r="T1745" s="23"/>
      <c r="U1745" s="23"/>
      <c r="V1745" s="24"/>
      <c r="W1745" s="23"/>
      <c r="X1745" s="23"/>
      <c r="Y1745" s="23"/>
      <c r="Z1745" s="23"/>
      <c r="AA1745" s="28"/>
      <c r="AB1745" s="26"/>
      <c r="AC1745" s="26"/>
      <c r="AD1745" s="28"/>
      <c r="AE1745" s="28"/>
      <c r="AF1745" s="26"/>
      <c r="AG1745" s="26" t="s">
        <v>60</v>
      </c>
      <c r="AH1745" s="26">
        <f>SUM(AH1740:AH1744)</f>
        <v>2899747.25</v>
      </c>
      <c r="AI1745" s="26"/>
      <c r="AJ1745" s="26">
        <f>SUM(AJ1740:AJ1744)</f>
        <v>0</v>
      </c>
      <c r="AK1745" s="26"/>
      <c r="AL1745" s="26">
        <f>SUM(AL1740:AL1744)</f>
        <v>0</v>
      </c>
    </row>
    <row r="1746" spans="1:39" x14ac:dyDescent="0.25">
      <c r="A1746" s="23" t="s">
        <v>5435</v>
      </c>
      <c r="B1746" s="24" t="s">
        <v>5436</v>
      </c>
      <c r="C1746" s="23" t="s">
        <v>5437</v>
      </c>
      <c r="D1746" s="23" t="s">
        <v>4659</v>
      </c>
      <c r="E1746" s="23">
        <v>702</v>
      </c>
      <c r="F1746" s="23" t="s">
        <v>5438</v>
      </c>
      <c r="G1746" s="24" t="s">
        <v>5439</v>
      </c>
      <c r="H1746" s="23" t="s">
        <v>43</v>
      </c>
      <c r="I1746" s="23" t="s">
        <v>5440</v>
      </c>
      <c r="J1746" s="23">
        <v>0</v>
      </c>
      <c r="K1746" s="23">
        <v>0</v>
      </c>
      <c r="L1746" s="23">
        <v>97</v>
      </c>
      <c r="M1746" s="23" t="s">
        <v>75</v>
      </c>
      <c r="N1746" s="25">
        <f>((J1746*400)+(K1746*100))+L1746</f>
        <v>97</v>
      </c>
      <c r="O1746" s="26">
        <v>1500</v>
      </c>
      <c r="P1746" s="26">
        <f>N1746*O1746</f>
        <v>145500</v>
      </c>
      <c r="Q1746" s="23"/>
      <c r="R1746" s="23"/>
      <c r="S1746" s="27"/>
      <c r="T1746" s="23"/>
      <c r="U1746" s="23"/>
      <c r="V1746" s="24"/>
      <c r="W1746" s="23"/>
      <c r="X1746" s="23"/>
      <c r="Y1746" s="23"/>
      <c r="Z1746" s="23"/>
      <c r="AA1746" s="28"/>
      <c r="AB1746" s="26"/>
      <c r="AC1746" s="26"/>
      <c r="AD1746" s="28"/>
      <c r="AE1746" s="28"/>
      <c r="AF1746" s="26"/>
      <c r="AG1746" s="26">
        <f>AF1746+P1746</f>
        <v>145500</v>
      </c>
      <c r="AH1746" s="26">
        <f>AG1746</f>
        <v>145500</v>
      </c>
      <c r="AI1746" s="26">
        <v>50000000</v>
      </c>
      <c r="AJ1746" s="26">
        <f>IF((AI1746-AH1746) &gt; 1,0,IF((AI1746-AH1746)&lt;0,AH1746-AI1746,AI1746-AH1746))</f>
        <v>0</v>
      </c>
      <c r="AK1746" s="26">
        <v>0.01</v>
      </c>
      <c r="AL1746" s="26">
        <f>AJ1746*(AK1746/100)</f>
        <v>0</v>
      </c>
    </row>
    <row r="1747" spans="1:39" x14ac:dyDescent="0.25">
      <c r="A1747" s="23"/>
      <c r="B1747" s="24"/>
      <c r="C1747" s="23"/>
      <c r="D1747" s="23"/>
      <c r="E1747" s="23"/>
      <c r="F1747" s="23"/>
      <c r="G1747" s="24"/>
      <c r="H1747" s="23"/>
      <c r="I1747" s="23"/>
      <c r="J1747" s="23"/>
      <c r="K1747" s="23"/>
      <c r="L1747" s="23"/>
      <c r="M1747" s="23"/>
      <c r="N1747" s="25"/>
      <c r="O1747" s="26"/>
      <c r="P1747" s="26"/>
      <c r="Q1747" s="23"/>
      <c r="R1747" s="23"/>
      <c r="S1747" s="27"/>
      <c r="T1747" s="23"/>
      <c r="U1747" s="23"/>
      <c r="V1747" s="24"/>
      <c r="W1747" s="23"/>
      <c r="X1747" s="23"/>
      <c r="Y1747" s="23"/>
      <c r="Z1747" s="23"/>
      <c r="AA1747" s="28"/>
      <c r="AB1747" s="26"/>
      <c r="AC1747" s="26"/>
      <c r="AD1747" s="28"/>
      <c r="AE1747" s="28"/>
      <c r="AF1747" s="26"/>
      <c r="AG1747" s="26" t="s">
        <v>60</v>
      </c>
      <c r="AH1747" s="26">
        <f>AH1746</f>
        <v>145500</v>
      </c>
      <c r="AI1747" s="26"/>
      <c r="AJ1747" s="26">
        <f>AJ1746</f>
        <v>0</v>
      </c>
      <c r="AK1747" s="26"/>
      <c r="AL1747" s="26">
        <f>AL1746</f>
        <v>0</v>
      </c>
    </row>
    <row r="1748" spans="1:39" x14ac:dyDescent="0.25">
      <c r="A1748" s="23" t="s">
        <v>5441</v>
      </c>
      <c r="B1748" s="24" t="s">
        <v>5442</v>
      </c>
      <c r="C1748" s="23" t="s">
        <v>5443</v>
      </c>
      <c r="D1748" s="23" t="s">
        <v>5444</v>
      </c>
      <c r="E1748" s="23">
        <v>703</v>
      </c>
      <c r="F1748" s="23" t="s">
        <v>5445</v>
      </c>
      <c r="G1748" s="24" t="s">
        <v>5446</v>
      </c>
      <c r="H1748" s="23" t="s">
        <v>43</v>
      </c>
      <c r="I1748" s="23" t="s">
        <v>5447</v>
      </c>
      <c r="J1748" s="23">
        <v>0</v>
      </c>
      <c r="K1748" s="23">
        <v>1</v>
      </c>
      <c r="L1748" s="23">
        <v>0</v>
      </c>
      <c r="M1748" s="23" t="s">
        <v>75</v>
      </c>
      <c r="N1748" s="25">
        <f>((J1748*400)+(K1748*100))+L1748</f>
        <v>100</v>
      </c>
      <c r="O1748" s="26">
        <v>5000</v>
      </c>
      <c r="P1748" s="26">
        <f>N1748*O1748</f>
        <v>500000</v>
      </c>
      <c r="Q1748" s="23"/>
      <c r="R1748" s="23"/>
      <c r="S1748" s="27"/>
      <c r="T1748" s="23"/>
      <c r="U1748" s="23"/>
      <c r="V1748" s="24"/>
      <c r="W1748" s="23"/>
      <c r="X1748" s="23"/>
      <c r="Y1748" s="23"/>
      <c r="Z1748" s="23"/>
      <c r="AA1748" s="28"/>
      <c r="AB1748" s="26"/>
      <c r="AC1748" s="26"/>
      <c r="AD1748" s="28"/>
      <c r="AE1748" s="28"/>
      <c r="AF1748" s="26"/>
      <c r="AG1748" s="26">
        <f>AF1748+P1748</f>
        <v>500000</v>
      </c>
      <c r="AH1748" s="26">
        <f>AG1748</f>
        <v>500000</v>
      </c>
      <c r="AI1748" s="26">
        <v>50000000</v>
      </c>
      <c r="AJ1748" s="26">
        <f>IF((AI1748-AH1748) &gt; 1,0,IF((AI1748-AH1748)&lt;0,AH1748-AI1748,AI1748-AH1748))</f>
        <v>0</v>
      </c>
      <c r="AK1748" s="26">
        <v>0.01</v>
      </c>
      <c r="AL1748" s="26">
        <f>AJ1748*(AK1748/100)</f>
        <v>0</v>
      </c>
    </row>
    <row r="1749" spans="1:39" x14ac:dyDescent="0.25">
      <c r="A1749" s="23"/>
      <c r="B1749" s="24"/>
      <c r="C1749" s="23"/>
      <c r="D1749" s="23"/>
      <c r="E1749" s="23"/>
      <c r="F1749" s="23"/>
      <c r="G1749" s="24"/>
      <c r="H1749" s="23"/>
      <c r="I1749" s="23"/>
      <c r="J1749" s="23"/>
      <c r="K1749" s="23"/>
      <c r="L1749" s="23"/>
      <c r="M1749" s="23"/>
      <c r="N1749" s="25"/>
      <c r="O1749" s="26"/>
      <c r="P1749" s="26"/>
      <c r="Q1749" s="23"/>
      <c r="R1749" s="23"/>
      <c r="S1749" s="27"/>
      <c r="T1749" s="23"/>
      <c r="U1749" s="23"/>
      <c r="V1749" s="24"/>
      <c r="W1749" s="23"/>
      <c r="X1749" s="23"/>
      <c r="Y1749" s="23"/>
      <c r="Z1749" s="23"/>
      <c r="AA1749" s="28"/>
      <c r="AB1749" s="26"/>
      <c r="AC1749" s="26"/>
      <c r="AD1749" s="28"/>
      <c r="AE1749" s="28"/>
      <c r="AF1749" s="26"/>
      <c r="AG1749" s="26" t="s">
        <v>60</v>
      </c>
      <c r="AH1749" s="26">
        <f>AH1748</f>
        <v>500000</v>
      </c>
      <c r="AI1749" s="26"/>
      <c r="AJ1749" s="26">
        <f>AJ1748</f>
        <v>0</v>
      </c>
      <c r="AK1749" s="26"/>
      <c r="AL1749" s="26">
        <f>AL1748</f>
        <v>0</v>
      </c>
    </row>
    <row r="1750" spans="1:39" x14ac:dyDescent="0.25">
      <c r="A1750" s="23" t="s">
        <v>5448</v>
      </c>
      <c r="B1750" s="24" t="s">
        <v>5449</v>
      </c>
      <c r="C1750" s="23" t="s">
        <v>5450</v>
      </c>
      <c r="D1750" s="23" t="s">
        <v>5451</v>
      </c>
      <c r="E1750" s="23">
        <v>704</v>
      </c>
      <c r="F1750" s="23" t="s">
        <v>5452</v>
      </c>
      <c r="G1750" s="24" t="s">
        <v>5453</v>
      </c>
      <c r="H1750" s="23" t="s">
        <v>43</v>
      </c>
      <c r="I1750" s="23" t="s">
        <v>5454</v>
      </c>
      <c r="J1750" s="23">
        <v>1</v>
      </c>
      <c r="K1750" s="23">
        <v>1</v>
      </c>
      <c r="L1750" s="23">
        <v>0</v>
      </c>
      <c r="M1750" s="23" t="s">
        <v>75</v>
      </c>
      <c r="N1750" s="25">
        <f t="shared" ref="N1750:N1755" si="287">((J1750*400)+(K1750*100))+L1750</f>
        <v>500</v>
      </c>
      <c r="O1750" s="26">
        <v>5000</v>
      </c>
      <c r="P1750" s="26">
        <f t="shared" ref="P1750:P1755" si="288">N1750*O1750</f>
        <v>2500000</v>
      </c>
      <c r="Q1750" s="23"/>
      <c r="R1750" s="23"/>
      <c r="S1750" s="27"/>
      <c r="T1750" s="23"/>
      <c r="U1750" s="23"/>
      <c r="V1750" s="24"/>
      <c r="W1750" s="23"/>
      <c r="X1750" s="23"/>
      <c r="Y1750" s="23"/>
      <c r="Z1750" s="23"/>
      <c r="AA1750" s="28"/>
      <c r="AB1750" s="26"/>
      <c r="AC1750" s="26"/>
      <c r="AD1750" s="28"/>
      <c r="AE1750" s="28"/>
      <c r="AF1750" s="26"/>
      <c r="AG1750" s="26">
        <f>AF1750+P1750</f>
        <v>2500000</v>
      </c>
      <c r="AH1750" s="26">
        <f>AG1750</f>
        <v>2500000</v>
      </c>
      <c r="AI1750" s="26">
        <v>50000000</v>
      </c>
      <c r="AJ1750" s="26">
        <f t="shared" ref="AJ1750:AJ1755" si="289">IF((AI1750-AH1750) &gt; 1,0,IF((AI1750-AH1750)&lt;0,AH1750-AI1750,AI1750-AH1750))</f>
        <v>0</v>
      </c>
      <c r="AK1750" s="26">
        <v>0.01</v>
      </c>
      <c r="AL1750" s="26">
        <f>AJ1750*(AK1750/100)</f>
        <v>0</v>
      </c>
    </row>
    <row r="1751" spans="1:39" x14ac:dyDescent="0.25">
      <c r="A1751" s="23"/>
      <c r="B1751" s="24"/>
      <c r="C1751" s="23"/>
      <c r="D1751" s="23"/>
      <c r="E1751" s="23">
        <v>705</v>
      </c>
      <c r="F1751" s="23" t="s">
        <v>5455</v>
      </c>
      <c r="G1751" s="24" t="s">
        <v>5456</v>
      </c>
      <c r="H1751" s="23" t="s">
        <v>43</v>
      </c>
      <c r="I1751" s="23" t="s">
        <v>5457</v>
      </c>
      <c r="J1751" s="23">
        <v>0</v>
      </c>
      <c r="K1751" s="23">
        <v>2</v>
      </c>
      <c r="L1751" s="23">
        <v>92</v>
      </c>
      <c r="M1751" s="23" t="s">
        <v>59</v>
      </c>
      <c r="N1751" s="25">
        <f t="shared" si="287"/>
        <v>292</v>
      </c>
      <c r="O1751" s="26">
        <v>5000</v>
      </c>
      <c r="P1751" s="26">
        <f t="shared" si="288"/>
        <v>1460000</v>
      </c>
      <c r="Q1751" s="23">
        <v>1</v>
      </c>
      <c r="R1751" s="23" t="s">
        <v>5458</v>
      </c>
      <c r="S1751" s="27" t="s">
        <v>5459</v>
      </c>
      <c r="T1751" s="23" t="s">
        <v>5460</v>
      </c>
      <c r="U1751" s="23" t="s">
        <v>5461</v>
      </c>
      <c r="V1751" s="24" t="s">
        <v>5462</v>
      </c>
      <c r="W1751" s="23" t="s">
        <v>109</v>
      </c>
      <c r="X1751" s="23" t="s">
        <v>49</v>
      </c>
      <c r="Y1751" s="23" t="s">
        <v>50</v>
      </c>
      <c r="Z1751" s="23">
        <v>387</v>
      </c>
      <c r="AA1751" s="28">
        <v>100</v>
      </c>
      <c r="AB1751" s="26">
        <v>8150</v>
      </c>
      <c r="AC1751" s="26">
        <f>Z1751*AB1751</f>
        <v>3154050</v>
      </c>
      <c r="AD1751" s="28">
        <v>25</v>
      </c>
      <c r="AE1751" s="28">
        <v>40</v>
      </c>
      <c r="AF1751" s="26">
        <f>(AC1751*(100-AE1751))/100</f>
        <v>1892430</v>
      </c>
      <c r="AG1751" s="26">
        <f>P1751+AF1751</f>
        <v>3352430</v>
      </c>
      <c r="AH1751" s="26">
        <f>(AG1751*AA1751)/100</f>
        <v>3352430</v>
      </c>
      <c r="AI1751" s="26">
        <v>10000000</v>
      </c>
      <c r="AJ1751" s="26">
        <f t="shared" si="289"/>
        <v>0</v>
      </c>
      <c r="AK1751" s="26">
        <v>0.02</v>
      </c>
      <c r="AL1751" s="26">
        <f>ROUND(AJ1751*(AK1751/100),2)</f>
        <v>0</v>
      </c>
      <c r="AM1751" s="3" t="s">
        <v>110</v>
      </c>
    </row>
    <row r="1752" spans="1:39" x14ac:dyDescent="0.25">
      <c r="A1752" s="23"/>
      <c r="B1752" s="24"/>
      <c r="C1752" s="23"/>
      <c r="D1752" s="23"/>
      <c r="E1752" s="23">
        <v>706</v>
      </c>
      <c r="F1752" s="23" t="s">
        <v>5463</v>
      </c>
      <c r="G1752" s="24" t="s">
        <v>5464</v>
      </c>
      <c r="H1752" s="23" t="s">
        <v>43</v>
      </c>
      <c r="I1752" s="23" t="s">
        <v>5465</v>
      </c>
      <c r="J1752" s="23">
        <v>2</v>
      </c>
      <c r="K1752" s="23">
        <v>0</v>
      </c>
      <c r="L1752" s="23">
        <v>70</v>
      </c>
      <c r="M1752" s="23" t="s">
        <v>75</v>
      </c>
      <c r="N1752" s="25">
        <f t="shared" si="287"/>
        <v>870</v>
      </c>
      <c r="O1752" s="26">
        <v>4400</v>
      </c>
      <c r="P1752" s="26">
        <f t="shared" si="288"/>
        <v>3828000</v>
      </c>
      <c r="Q1752" s="23"/>
      <c r="R1752" s="23"/>
      <c r="S1752" s="27"/>
      <c r="T1752" s="23"/>
      <c r="U1752" s="23"/>
      <c r="V1752" s="24"/>
      <c r="W1752" s="23"/>
      <c r="X1752" s="23"/>
      <c r="Y1752" s="23"/>
      <c r="Z1752" s="23"/>
      <c r="AA1752" s="28"/>
      <c r="AB1752" s="26"/>
      <c r="AC1752" s="26"/>
      <c r="AD1752" s="28"/>
      <c r="AE1752" s="28"/>
      <c r="AF1752" s="26"/>
      <c r="AG1752" s="26">
        <f>AF1752+P1752</f>
        <v>3828000</v>
      </c>
      <c r="AH1752" s="26">
        <f>AG1752</f>
        <v>3828000</v>
      </c>
      <c r="AI1752" s="26">
        <v>50000000</v>
      </c>
      <c r="AJ1752" s="26">
        <f t="shared" si="289"/>
        <v>0</v>
      </c>
      <c r="AK1752" s="26">
        <v>0.01</v>
      </c>
      <c r="AL1752" s="26">
        <f>AJ1752*(AK1752/100)</f>
        <v>0</v>
      </c>
    </row>
    <row r="1753" spans="1:39" x14ac:dyDescent="0.25">
      <c r="A1753" s="23"/>
      <c r="B1753" s="24"/>
      <c r="C1753" s="23"/>
      <c r="D1753" s="23"/>
      <c r="E1753" s="23"/>
      <c r="F1753" s="23"/>
      <c r="G1753" s="24"/>
      <c r="H1753" s="23"/>
      <c r="I1753" s="23"/>
      <c r="J1753" s="23">
        <v>0</v>
      </c>
      <c r="K1753" s="23">
        <v>0</v>
      </c>
      <c r="L1753" s="23">
        <v>30</v>
      </c>
      <c r="M1753" s="23" t="s">
        <v>76</v>
      </c>
      <c r="N1753" s="25">
        <f t="shared" si="287"/>
        <v>30</v>
      </c>
      <c r="O1753" s="26">
        <v>4400</v>
      </c>
      <c r="P1753" s="26">
        <f t="shared" si="288"/>
        <v>132000</v>
      </c>
      <c r="Q1753" s="23">
        <v>1</v>
      </c>
      <c r="R1753" s="23" t="s">
        <v>5458</v>
      </c>
      <c r="S1753" s="27" t="s">
        <v>5459</v>
      </c>
      <c r="T1753" s="23" t="s">
        <v>5460</v>
      </c>
      <c r="U1753" s="23" t="s">
        <v>5461</v>
      </c>
      <c r="V1753" s="24" t="s">
        <v>5466</v>
      </c>
      <c r="W1753" s="23" t="s">
        <v>109</v>
      </c>
      <c r="X1753" s="23" t="s">
        <v>49</v>
      </c>
      <c r="Y1753" s="23" t="s">
        <v>81</v>
      </c>
      <c r="Z1753" s="23">
        <v>120</v>
      </c>
      <c r="AA1753" s="28">
        <v>100</v>
      </c>
      <c r="AB1753" s="26">
        <v>8150</v>
      </c>
      <c r="AC1753" s="26">
        <f>Z1753*AB1753</f>
        <v>978000</v>
      </c>
      <c r="AD1753" s="28">
        <v>3</v>
      </c>
      <c r="AE1753" s="28">
        <v>3</v>
      </c>
      <c r="AF1753" s="26">
        <f>(AC1753*(100-AE1753))/100</f>
        <v>948660</v>
      </c>
      <c r="AG1753" s="26">
        <f>P1753+AF1753</f>
        <v>1080660</v>
      </c>
      <c r="AH1753" s="26">
        <f>(AG1753*AA1753)/100</f>
        <v>1080660</v>
      </c>
      <c r="AI1753" s="26">
        <v>0</v>
      </c>
      <c r="AJ1753" s="26">
        <f t="shared" si="289"/>
        <v>1080660</v>
      </c>
      <c r="AK1753" s="26">
        <v>0.02</v>
      </c>
      <c r="AL1753" s="26">
        <f>ROUND(AJ1753*(AK1753/100),2)</f>
        <v>216.13</v>
      </c>
      <c r="AM1753" s="3" t="s">
        <v>110</v>
      </c>
    </row>
    <row r="1754" spans="1:39" x14ac:dyDescent="0.25">
      <c r="A1754" s="23"/>
      <c r="B1754" s="24"/>
      <c r="C1754" s="23"/>
      <c r="D1754" s="23"/>
      <c r="E1754" s="23">
        <v>707</v>
      </c>
      <c r="F1754" s="23" t="s">
        <v>5467</v>
      </c>
      <c r="G1754" s="24" t="s">
        <v>5468</v>
      </c>
      <c r="H1754" s="23" t="s">
        <v>43</v>
      </c>
      <c r="I1754" s="23" t="s">
        <v>5469</v>
      </c>
      <c r="J1754" s="23">
        <v>1</v>
      </c>
      <c r="K1754" s="23">
        <v>0</v>
      </c>
      <c r="L1754" s="23">
        <v>83.375</v>
      </c>
      <c r="M1754" s="23" t="s">
        <v>75</v>
      </c>
      <c r="N1754" s="25">
        <f t="shared" si="287"/>
        <v>483.375</v>
      </c>
      <c r="O1754" s="26">
        <v>5000</v>
      </c>
      <c r="P1754" s="26">
        <f t="shared" si="288"/>
        <v>2416875</v>
      </c>
      <c r="Q1754" s="23"/>
      <c r="R1754" s="23"/>
      <c r="S1754" s="27"/>
      <c r="T1754" s="23"/>
      <c r="U1754" s="23"/>
      <c r="V1754" s="24"/>
      <c r="W1754" s="23"/>
      <c r="X1754" s="23"/>
      <c r="Y1754" s="23"/>
      <c r="Z1754" s="23"/>
      <c r="AA1754" s="28"/>
      <c r="AB1754" s="26"/>
      <c r="AC1754" s="26"/>
      <c r="AD1754" s="28"/>
      <c r="AE1754" s="28"/>
      <c r="AF1754" s="26"/>
      <c r="AG1754" s="26">
        <f>AF1754+P1754</f>
        <v>2416875</v>
      </c>
      <c r="AH1754" s="26">
        <f>AG1754</f>
        <v>2416875</v>
      </c>
      <c r="AI1754" s="26">
        <v>50000000</v>
      </c>
      <c r="AJ1754" s="26">
        <f t="shared" si="289"/>
        <v>0</v>
      </c>
      <c r="AK1754" s="26">
        <v>0.01</v>
      </c>
      <c r="AL1754" s="26">
        <f>AJ1754*(AK1754/100)</f>
        <v>0</v>
      </c>
    </row>
    <row r="1755" spans="1:39" x14ac:dyDescent="0.25">
      <c r="A1755" s="23"/>
      <c r="B1755" s="24"/>
      <c r="C1755" s="23"/>
      <c r="D1755" s="23"/>
      <c r="E1755" s="23"/>
      <c r="F1755" s="23"/>
      <c r="G1755" s="24"/>
      <c r="H1755" s="23"/>
      <c r="I1755" s="23"/>
      <c r="J1755" s="23">
        <v>0</v>
      </c>
      <c r="K1755" s="23">
        <v>0</v>
      </c>
      <c r="L1755" s="23">
        <v>16.625</v>
      </c>
      <c r="M1755" s="23" t="s">
        <v>75</v>
      </c>
      <c r="N1755" s="25">
        <f t="shared" si="287"/>
        <v>16.625</v>
      </c>
      <c r="O1755" s="26">
        <v>5000</v>
      </c>
      <c r="P1755" s="26">
        <f t="shared" si="288"/>
        <v>83125</v>
      </c>
      <c r="Q1755" s="23">
        <v>1</v>
      </c>
      <c r="R1755" s="23" t="s">
        <v>5458</v>
      </c>
      <c r="S1755" s="27" t="s">
        <v>5459</v>
      </c>
      <c r="T1755" s="23" t="s">
        <v>5460</v>
      </c>
      <c r="U1755" s="23" t="s">
        <v>5461</v>
      </c>
      <c r="V1755" s="24" t="s">
        <v>5470</v>
      </c>
      <c r="W1755" s="23" t="s">
        <v>53</v>
      </c>
      <c r="X1755" s="23" t="s">
        <v>49</v>
      </c>
      <c r="Y1755" s="23" t="s">
        <v>571</v>
      </c>
      <c r="Z1755" s="23">
        <v>66.5</v>
      </c>
      <c r="AA1755" s="28">
        <v>100</v>
      </c>
      <c r="AB1755" s="26">
        <v>2750</v>
      </c>
      <c r="AC1755" s="26">
        <f>Z1755*AB1755</f>
        <v>182875</v>
      </c>
      <c r="AD1755" s="28">
        <v>4</v>
      </c>
      <c r="AE1755" s="28">
        <v>4</v>
      </c>
      <c r="AF1755" s="26">
        <f>(AC1755*(100-AE1755))/100</f>
        <v>175560</v>
      </c>
      <c r="AG1755" s="26">
        <f>P1755+AF1755</f>
        <v>258685</v>
      </c>
      <c r="AH1755" s="26">
        <f>(AG1755*AA1755)/100</f>
        <v>258685</v>
      </c>
      <c r="AI1755" s="26">
        <v>50000000</v>
      </c>
      <c r="AJ1755" s="26">
        <f t="shared" si="289"/>
        <v>0</v>
      </c>
      <c r="AK1755" s="26">
        <v>0.01</v>
      </c>
      <c r="AL1755" s="26">
        <f>ROUND(AJ1755*(AK1755/100),2)</f>
        <v>0</v>
      </c>
      <c r="AM1755" s="3" t="s">
        <v>83</v>
      </c>
    </row>
    <row r="1756" spans="1:39" x14ac:dyDescent="0.25">
      <c r="A1756" s="23"/>
      <c r="B1756" s="24"/>
      <c r="C1756" s="23"/>
      <c r="D1756" s="23"/>
      <c r="E1756" s="23"/>
      <c r="F1756" s="23"/>
      <c r="G1756" s="24"/>
      <c r="H1756" s="23"/>
      <c r="I1756" s="23"/>
      <c r="J1756" s="23"/>
      <c r="K1756" s="23"/>
      <c r="L1756" s="23"/>
      <c r="M1756" s="23"/>
      <c r="N1756" s="25"/>
      <c r="O1756" s="26"/>
      <c r="P1756" s="26"/>
      <c r="Q1756" s="23"/>
      <c r="R1756" s="23"/>
      <c r="S1756" s="27"/>
      <c r="T1756" s="23"/>
      <c r="U1756" s="23"/>
      <c r="V1756" s="24"/>
      <c r="W1756" s="23"/>
      <c r="X1756" s="23"/>
      <c r="Y1756" s="23"/>
      <c r="Z1756" s="23"/>
      <c r="AA1756" s="28"/>
      <c r="AB1756" s="26"/>
      <c r="AC1756" s="26"/>
      <c r="AD1756" s="28"/>
      <c r="AE1756" s="28"/>
      <c r="AF1756" s="26"/>
      <c r="AG1756" s="26" t="s">
        <v>60</v>
      </c>
      <c r="AH1756" s="26">
        <f>SUM(AH1750:AH1755)</f>
        <v>13436650</v>
      </c>
      <c r="AI1756" s="26"/>
      <c r="AJ1756" s="26">
        <f>SUM(AJ1750:AJ1755)</f>
        <v>1080660</v>
      </c>
      <c r="AK1756" s="26"/>
      <c r="AL1756" s="26">
        <f>SUM(AL1750:AL1755)</f>
        <v>216.13</v>
      </c>
    </row>
    <row r="1757" spans="1:39" x14ac:dyDescent="0.25">
      <c r="A1757" s="23" t="s">
        <v>5471</v>
      </c>
      <c r="B1757" s="24" t="s">
        <v>5472</v>
      </c>
      <c r="C1757" s="23" t="s">
        <v>5473</v>
      </c>
      <c r="D1757" s="23" t="s">
        <v>5474</v>
      </c>
      <c r="E1757" s="23">
        <v>708</v>
      </c>
      <c r="F1757" s="23" t="s">
        <v>5475</v>
      </c>
      <c r="G1757" s="24" t="s">
        <v>5476</v>
      </c>
      <c r="H1757" s="23" t="s">
        <v>43</v>
      </c>
      <c r="I1757" s="23" t="s">
        <v>5477</v>
      </c>
      <c r="J1757" s="23">
        <v>1</v>
      </c>
      <c r="K1757" s="23">
        <v>3</v>
      </c>
      <c r="L1757" s="23">
        <v>20</v>
      </c>
      <c r="M1757" s="23" t="s">
        <v>75</v>
      </c>
      <c r="N1757" s="25">
        <f>((J1757*400)+(K1757*100))+L1757</f>
        <v>720</v>
      </c>
      <c r="O1757" s="26">
        <v>1950</v>
      </c>
      <c r="P1757" s="26">
        <f>N1757*O1757</f>
        <v>1404000</v>
      </c>
      <c r="Q1757" s="23"/>
      <c r="R1757" s="23"/>
      <c r="S1757" s="27"/>
      <c r="T1757" s="23"/>
      <c r="U1757" s="23"/>
      <c r="V1757" s="24"/>
      <c r="W1757" s="23"/>
      <c r="X1757" s="23"/>
      <c r="Y1757" s="23"/>
      <c r="Z1757" s="23"/>
      <c r="AA1757" s="28"/>
      <c r="AB1757" s="26"/>
      <c r="AC1757" s="26"/>
      <c r="AD1757" s="28"/>
      <c r="AE1757" s="28"/>
      <c r="AF1757" s="26"/>
      <c r="AG1757" s="26">
        <f>AF1757+P1757</f>
        <v>1404000</v>
      </c>
      <c r="AH1757" s="26">
        <f>AG1757</f>
        <v>1404000</v>
      </c>
      <c r="AI1757" s="26">
        <v>50000000</v>
      </c>
      <c r="AJ1757" s="26">
        <f>IF((AI1757-AH1757) &gt; 1,0,IF((AI1757-AH1757)&lt;0,AH1757-AI1757,AI1757-AH1757))</f>
        <v>0</v>
      </c>
      <c r="AK1757" s="26">
        <v>0.01</v>
      </c>
      <c r="AL1757" s="26">
        <f>AJ1757*(AK1757/100)</f>
        <v>0</v>
      </c>
    </row>
    <row r="1758" spans="1:39" x14ac:dyDescent="0.25">
      <c r="A1758" s="23"/>
      <c r="B1758" s="24"/>
      <c r="C1758" s="23"/>
      <c r="D1758" s="23"/>
      <c r="E1758" s="23">
        <v>709</v>
      </c>
      <c r="F1758" s="23" t="s">
        <v>5478</v>
      </c>
      <c r="G1758" s="24" t="s">
        <v>5479</v>
      </c>
      <c r="H1758" s="23" t="s">
        <v>43</v>
      </c>
      <c r="I1758" s="23" t="s">
        <v>5480</v>
      </c>
      <c r="J1758" s="23">
        <v>1</v>
      </c>
      <c r="K1758" s="23">
        <v>2</v>
      </c>
      <c r="L1758" s="23">
        <v>50</v>
      </c>
      <c r="M1758" s="23" t="s">
        <v>75</v>
      </c>
      <c r="N1758" s="25">
        <f>((J1758*400)+(K1758*100))+L1758</f>
        <v>650</v>
      </c>
      <c r="O1758" s="26">
        <v>1000</v>
      </c>
      <c r="P1758" s="26">
        <f>N1758*O1758</f>
        <v>650000</v>
      </c>
      <c r="Q1758" s="23"/>
      <c r="R1758" s="23"/>
      <c r="S1758" s="27"/>
      <c r="T1758" s="23"/>
      <c r="U1758" s="23"/>
      <c r="V1758" s="24"/>
      <c r="W1758" s="23"/>
      <c r="X1758" s="23"/>
      <c r="Y1758" s="23"/>
      <c r="Z1758" s="23"/>
      <c r="AA1758" s="28"/>
      <c r="AB1758" s="26"/>
      <c r="AC1758" s="26"/>
      <c r="AD1758" s="28"/>
      <c r="AE1758" s="28"/>
      <c r="AF1758" s="26"/>
      <c r="AG1758" s="26">
        <f>AF1758+P1758</f>
        <v>650000</v>
      </c>
      <c r="AH1758" s="26">
        <f>AG1758</f>
        <v>650000</v>
      </c>
      <c r="AI1758" s="26">
        <v>50000000</v>
      </c>
      <c r="AJ1758" s="26">
        <f>IF((AI1758-AH1758) &gt; 1,0,IF((AI1758-AH1758)&lt;0,AH1758-AI1758,AI1758-AH1758))</f>
        <v>0</v>
      </c>
      <c r="AK1758" s="26">
        <v>0.01</v>
      </c>
      <c r="AL1758" s="26">
        <f>AJ1758*(AK1758/100)</f>
        <v>0</v>
      </c>
    </row>
    <row r="1759" spans="1:39" x14ac:dyDescent="0.25">
      <c r="A1759" s="23"/>
      <c r="B1759" s="24"/>
      <c r="C1759" s="23"/>
      <c r="D1759" s="23"/>
      <c r="E1759" s="23"/>
      <c r="F1759" s="23"/>
      <c r="G1759" s="24"/>
      <c r="H1759" s="23"/>
      <c r="I1759" s="23"/>
      <c r="J1759" s="23"/>
      <c r="K1759" s="23"/>
      <c r="L1759" s="23"/>
      <c r="M1759" s="23"/>
      <c r="N1759" s="25"/>
      <c r="O1759" s="26"/>
      <c r="P1759" s="26"/>
      <c r="Q1759" s="23"/>
      <c r="R1759" s="23"/>
      <c r="S1759" s="27"/>
      <c r="T1759" s="23"/>
      <c r="U1759" s="23"/>
      <c r="V1759" s="24"/>
      <c r="W1759" s="23"/>
      <c r="X1759" s="23"/>
      <c r="Y1759" s="23"/>
      <c r="Z1759" s="23"/>
      <c r="AA1759" s="28"/>
      <c r="AB1759" s="26"/>
      <c r="AC1759" s="26"/>
      <c r="AD1759" s="28"/>
      <c r="AE1759" s="28"/>
      <c r="AF1759" s="26"/>
      <c r="AG1759" s="26" t="s">
        <v>60</v>
      </c>
      <c r="AH1759" s="26">
        <f>SUM(AH1757:AH1758)</f>
        <v>2054000</v>
      </c>
      <c r="AI1759" s="26"/>
      <c r="AJ1759" s="26">
        <f>SUM(AJ1757:AJ1758)</f>
        <v>0</v>
      </c>
      <c r="AK1759" s="26"/>
      <c r="AL1759" s="26">
        <f>SUM(AL1757:AL1758)</f>
        <v>0</v>
      </c>
    </row>
    <row r="1760" spans="1:39" x14ac:dyDescent="0.25">
      <c r="A1760" s="23" t="s">
        <v>5481</v>
      </c>
      <c r="B1760" s="24"/>
      <c r="C1760" s="23" t="s">
        <v>5482</v>
      </c>
      <c r="D1760" s="23" t="s">
        <v>5474</v>
      </c>
      <c r="E1760" s="23">
        <v>710</v>
      </c>
      <c r="F1760" s="23" t="s">
        <v>5483</v>
      </c>
      <c r="G1760" s="24" t="s">
        <v>5484</v>
      </c>
      <c r="H1760" s="23" t="s">
        <v>43</v>
      </c>
      <c r="I1760" s="23" t="s">
        <v>5485</v>
      </c>
      <c r="J1760" s="23">
        <v>1</v>
      </c>
      <c r="K1760" s="23">
        <v>1</v>
      </c>
      <c r="L1760" s="23">
        <v>91.5</v>
      </c>
      <c r="M1760" s="23" t="s">
        <v>75</v>
      </c>
      <c r="N1760" s="25">
        <f>((J1760*400)+(K1760*100))+L1760</f>
        <v>591.5</v>
      </c>
      <c r="O1760" s="26">
        <v>1950</v>
      </c>
      <c r="P1760" s="26">
        <f>N1760*O1760</f>
        <v>1153425</v>
      </c>
      <c r="Q1760" s="23"/>
      <c r="R1760" s="23"/>
      <c r="S1760" s="27"/>
      <c r="T1760" s="23"/>
      <c r="U1760" s="23"/>
      <c r="V1760" s="24"/>
      <c r="W1760" s="23"/>
      <c r="X1760" s="23"/>
      <c r="Y1760" s="23"/>
      <c r="Z1760" s="23"/>
      <c r="AA1760" s="28"/>
      <c r="AB1760" s="26"/>
      <c r="AC1760" s="26"/>
      <c r="AD1760" s="28"/>
      <c r="AE1760" s="28"/>
      <c r="AF1760" s="26"/>
      <c r="AG1760" s="26">
        <f>AF1760+P1760</f>
        <v>1153425</v>
      </c>
      <c r="AH1760" s="26">
        <f>AG1760</f>
        <v>1153425</v>
      </c>
      <c r="AI1760" s="26">
        <v>50000000</v>
      </c>
      <c r="AJ1760" s="26">
        <f>IF((AI1760-AH1760) &gt; 1,0,IF((AI1760-AH1760)&lt;0,AH1760-AI1760,AI1760-AH1760))</f>
        <v>0</v>
      </c>
      <c r="AK1760" s="26">
        <v>0.01</v>
      </c>
      <c r="AL1760" s="26">
        <f>AJ1760*(AK1760/100)</f>
        <v>0</v>
      </c>
    </row>
    <row r="1761" spans="1:39" x14ac:dyDescent="0.25">
      <c r="A1761" s="23"/>
      <c r="B1761" s="24"/>
      <c r="C1761" s="23"/>
      <c r="D1761" s="23"/>
      <c r="E1761" s="23"/>
      <c r="F1761" s="23"/>
      <c r="G1761" s="24"/>
      <c r="H1761" s="23"/>
      <c r="I1761" s="23"/>
      <c r="J1761" s="23">
        <v>0</v>
      </c>
      <c r="K1761" s="23">
        <v>0</v>
      </c>
      <c r="L1761" s="23">
        <v>97.5</v>
      </c>
      <c r="M1761" s="23" t="s">
        <v>59</v>
      </c>
      <c r="N1761" s="25">
        <f>((J1761*400)+(K1761*100))+L1761</f>
        <v>97.5</v>
      </c>
      <c r="O1761" s="26">
        <v>1950</v>
      </c>
      <c r="P1761" s="26">
        <f>N1761*O1761</f>
        <v>190125</v>
      </c>
      <c r="Q1761" s="23">
        <v>1</v>
      </c>
      <c r="R1761" s="23" t="s">
        <v>5471</v>
      </c>
      <c r="S1761" s="27" t="s">
        <v>5472</v>
      </c>
      <c r="T1761" s="23" t="s">
        <v>5473</v>
      </c>
      <c r="U1761" s="23" t="s">
        <v>5486</v>
      </c>
      <c r="V1761" s="24" t="s">
        <v>5487</v>
      </c>
      <c r="W1761" s="23" t="s">
        <v>349</v>
      </c>
      <c r="X1761" s="23" t="s">
        <v>143</v>
      </c>
      <c r="Y1761" s="23" t="s">
        <v>50</v>
      </c>
      <c r="Z1761" s="23">
        <v>390</v>
      </c>
      <c r="AA1761" s="28">
        <v>100</v>
      </c>
      <c r="AB1761" s="26">
        <v>8150</v>
      </c>
      <c r="AC1761" s="26">
        <f>Z1761*AB1761</f>
        <v>3178500</v>
      </c>
      <c r="AD1761" s="28">
        <v>22</v>
      </c>
      <c r="AE1761" s="28">
        <v>85</v>
      </c>
      <c r="AF1761" s="26">
        <f>(AC1761*(100-AE1761))/100</f>
        <v>476775</v>
      </c>
      <c r="AG1761" s="26">
        <f>P1761+AF1761</f>
        <v>666900</v>
      </c>
      <c r="AH1761" s="26">
        <f>(AG1761*AA1761)/100</f>
        <v>666900</v>
      </c>
      <c r="AI1761" s="26">
        <v>10000000</v>
      </c>
      <c r="AJ1761" s="26">
        <f>IF((AI1761-AH1761) &gt; 1,0,IF((AI1761-AH1761)&lt;0,AH1761-AI1761,AI1761-AH1761))</f>
        <v>0</v>
      </c>
      <c r="AK1761" s="26">
        <v>0.02</v>
      </c>
      <c r="AL1761" s="26">
        <f>ROUND(AJ1761*(AK1761/100),2)</f>
        <v>0</v>
      </c>
      <c r="AM1761" s="3" t="s">
        <v>110</v>
      </c>
    </row>
    <row r="1762" spans="1:39" x14ac:dyDescent="0.25">
      <c r="A1762" s="23"/>
      <c r="B1762" s="24"/>
      <c r="C1762" s="23"/>
      <c r="D1762" s="23"/>
      <c r="E1762" s="23"/>
      <c r="F1762" s="23"/>
      <c r="G1762" s="24"/>
      <c r="H1762" s="23"/>
      <c r="I1762" s="23"/>
      <c r="J1762" s="23">
        <v>0</v>
      </c>
      <c r="K1762" s="23">
        <v>0</v>
      </c>
      <c r="L1762" s="23">
        <v>27</v>
      </c>
      <c r="M1762" s="23" t="s">
        <v>59</v>
      </c>
      <c r="N1762" s="25">
        <f>((J1762*400)+(K1762*100))+L1762</f>
        <v>27</v>
      </c>
      <c r="O1762" s="26">
        <v>1950</v>
      </c>
      <c r="P1762" s="26">
        <f>N1762*O1762</f>
        <v>52650</v>
      </c>
      <c r="Q1762" s="23">
        <v>1</v>
      </c>
      <c r="R1762" s="23" t="s">
        <v>5471</v>
      </c>
      <c r="S1762" s="27" t="s">
        <v>5472</v>
      </c>
      <c r="T1762" s="23" t="s">
        <v>5473</v>
      </c>
      <c r="U1762" s="23" t="s">
        <v>5486</v>
      </c>
      <c r="V1762" s="24" t="s">
        <v>5488</v>
      </c>
      <c r="W1762" s="23" t="s">
        <v>53</v>
      </c>
      <c r="X1762" s="23" t="s">
        <v>143</v>
      </c>
      <c r="Y1762" s="23" t="s">
        <v>50</v>
      </c>
      <c r="Z1762" s="23">
        <v>108</v>
      </c>
      <c r="AA1762" s="28">
        <v>100</v>
      </c>
      <c r="AB1762" s="26">
        <v>2750</v>
      </c>
      <c r="AC1762" s="26">
        <f>Z1762*AB1762</f>
        <v>297000</v>
      </c>
      <c r="AD1762" s="28">
        <v>22</v>
      </c>
      <c r="AE1762" s="28">
        <v>85</v>
      </c>
      <c r="AF1762" s="26">
        <f>(AC1762*(100-AE1762))/100</f>
        <v>44550</v>
      </c>
      <c r="AG1762" s="26">
        <f>P1762+AF1762</f>
        <v>97200</v>
      </c>
      <c r="AH1762" s="26">
        <f>(AG1762*AA1762)/100</f>
        <v>97200</v>
      </c>
      <c r="AI1762" s="26">
        <v>10000000</v>
      </c>
      <c r="AJ1762" s="26">
        <f>IF((AI1762-AH1762) &gt; 1,0,IF((AI1762-AH1762)&lt;0,AH1762-AI1762,AI1762-AH1762))</f>
        <v>0</v>
      </c>
      <c r="AK1762" s="26">
        <v>0.02</v>
      </c>
      <c r="AL1762" s="26">
        <f>ROUND(AJ1762*(AK1762/100),2)</f>
        <v>0</v>
      </c>
      <c r="AM1762" s="3" t="s">
        <v>83</v>
      </c>
    </row>
    <row r="1763" spans="1:39" x14ac:dyDescent="0.25">
      <c r="A1763" s="23"/>
      <c r="B1763" s="24"/>
      <c r="C1763" s="23"/>
      <c r="D1763" s="23"/>
      <c r="E1763" s="23"/>
      <c r="F1763" s="23"/>
      <c r="G1763" s="24"/>
      <c r="H1763" s="23"/>
      <c r="I1763" s="23"/>
      <c r="J1763" s="23"/>
      <c r="K1763" s="23"/>
      <c r="L1763" s="23"/>
      <c r="M1763" s="23"/>
      <c r="N1763" s="25"/>
      <c r="O1763" s="26"/>
      <c r="P1763" s="26"/>
      <c r="Q1763" s="23"/>
      <c r="R1763" s="23"/>
      <c r="S1763" s="27"/>
      <c r="T1763" s="23"/>
      <c r="U1763" s="23"/>
      <c r="V1763" s="24"/>
      <c r="W1763" s="23"/>
      <c r="X1763" s="23"/>
      <c r="Y1763" s="23"/>
      <c r="Z1763" s="23"/>
      <c r="AA1763" s="28"/>
      <c r="AB1763" s="26"/>
      <c r="AC1763" s="26"/>
      <c r="AD1763" s="28"/>
      <c r="AE1763" s="28"/>
      <c r="AF1763" s="26"/>
      <c r="AG1763" s="26" t="s">
        <v>60</v>
      </c>
      <c r="AH1763" s="26">
        <f>SUM(AH1760:AH1762)</f>
        <v>1917525</v>
      </c>
      <c r="AI1763" s="26"/>
      <c r="AJ1763" s="26">
        <f>SUM(AJ1760:AJ1762)</f>
        <v>0</v>
      </c>
      <c r="AK1763" s="26"/>
      <c r="AL1763" s="26">
        <f>SUM(AL1760:AL1762)</f>
        <v>0</v>
      </c>
    </row>
    <row r="1764" spans="1:39" x14ac:dyDescent="0.25">
      <c r="A1764" s="23" t="s">
        <v>4898</v>
      </c>
      <c r="B1764" s="24" t="s">
        <v>4899</v>
      </c>
      <c r="C1764" s="23" t="s">
        <v>4900</v>
      </c>
      <c r="D1764" s="23" t="s">
        <v>5489</v>
      </c>
      <c r="E1764" s="23">
        <v>711</v>
      </c>
      <c r="F1764" s="23" t="s">
        <v>5490</v>
      </c>
      <c r="G1764" s="24" t="s">
        <v>5491</v>
      </c>
      <c r="H1764" s="23" t="s">
        <v>43</v>
      </c>
      <c r="I1764" s="23" t="s">
        <v>5492</v>
      </c>
      <c r="J1764" s="23">
        <v>0</v>
      </c>
      <c r="K1764" s="23">
        <v>0</v>
      </c>
      <c r="L1764" s="23">
        <v>36.619999999999997</v>
      </c>
      <c r="M1764" s="23" t="s">
        <v>59</v>
      </c>
      <c r="N1764" s="25">
        <f>((J1764*400)+(K1764*100))+L1764</f>
        <v>36.619999999999997</v>
      </c>
      <c r="O1764" s="26">
        <v>4500</v>
      </c>
      <c r="P1764" s="26">
        <f>N1764*O1764</f>
        <v>164790</v>
      </c>
      <c r="Q1764" s="23">
        <v>1</v>
      </c>
      <c r="R1764" s="23" t="s">
        <v>5493</v>
      </c>
      <c r="S1764" s="27" t="s">
        <v>5494</v>
      </c>
      <c r="T1764" s="23" t="s">
        <v>5495</v>
      </c>
      <c r="U1764" s="23" t="s">
        <v>5496</v>
      </c>
      <c r="V1764" s="24" t="s">
        <v>5497</v>
      </c>
      <c r="W1764" s="23" t="s">
        <v>142</v>
      </c>
      <c r="X1764" s="23" t="s">
        <v>143</v>
      </c>
      <c r="Y1764" s="23" t="s">
        <v>50</v>
      </c>
      <c r="Z1764" s="23">
        <v>116.5</v>
      </c>
      <c r="AA1764" s="28">
        <v>100</v>
      </c>
      <c r="AB1764" s="26">
        <v>7950</v>
      </c>
      <c r="AC1764" s="26">
        <f>Z1764*AB1764</f>
        <v>926175</v>
      </c>
      <c r="AD1764" s="28">
        <v>52</v>
      </c>
      <c r="AE1764" s="28">
        <v>85</v>
      </c>
      <c r="AF1764" s="26">
        <f>(AC1764*(100-AE1764))/100</f>
        <v>138926.25</v>
      </c>
      <c r="AG1764" s="26">
        <f>P1764+AF1764</f>
        <v>303716.25</v>
      </c>
      <c r="AH1764" s="26">
        <f>(AG1764*AA1764)/100</f>
        <v>303716.25</v>
      </c>
      <c r="AI1764" s="26">
        <v>10000000</v>
      </c>
      <c r="AJ1764" s="26">
        <f>IF((AI1764-AH1764) &gt; 1,0,IF((AI1764-AH1764)&lt;0,AH1764-AI1764,AI1764-AH1764))</f>
        <v>0</v>
      </c>
      <c r="AK1764" s="26">
        <v>0.02</v>
      </c>
      <c r="AL1764" s="26">
        <f>ROUND(AJ1764*(AK1764/100),2)</f>
        <v>0</v>
      </c>
      <c r="AM1764" s="3" t="s">
        <v>110</v>
      </c>
    </row>
    <row r="1765" spans="1:39" x14ac:dyDescent="0.25">
      <c r="A1765" s="23"/>
      <c r="B1765" s="24"/>
      <c r="C1765" s="23"/>
      <c r="D1765" s="23"/>
      <c r="E1765" s="23"/>
      <c r="F1765" s="23"/>
      <c r="G1765" s="24"/>
      <c r="H1765" s="23"/>
      <c r="I1765" s="23"/>
      <c r="J1765" s="23">
        <v>0</v>
      </c>
      <c r="K1765" s="23">
        <v>0</v>
      </c>
      <c r="L1765" s="23">
        <v>4.38</v>
      </c>
      <c r="M1765" s="23" t="s">
        <v>59</v>
      </c>
      <c r="N1765" s="25">
        <f>((J1765*400)+(K1765*100))+L1765</f>
        <v>4.38</v>
      </c>
      <c r="O1765" s="26">
        <v>4500</v>
      </c>
      <c r="P1765" s="26">
        <f>N1765*O1765</f>
        <v>19710</v>
      </c>
      <c r="Q1765" s="23">
        <v>1</v>
      </c>
      <c r="R1765" s="23" t="s">
        <v>5493</v>
      </c>
      <c r="S1765" s="27" t="s">
        <v>5494</v>
      </c>
      <c r="T1765" s="23" t="s">
        <v>5495</v>
      </c>
      <c r="U1765" s="23" t="s">
        <v>5496</v>
      </c>
      <c r="V1765" s="24" t="s">
        <v>5498</v>
      </c>
      <c r="W1765" s="23" t="s">
        <v>53</v>
      </c>
      <c r="X1765" s="23" t="s">
        <v>49</v>
      </c>
      <c r="Y1765" s="23" t="s">
        <v>50</v>
      </c>
      <c r="Z1765" s="23">
        <v>17.5</v>
      </c>
      <c r="AA1765" s="28">
        <v>100</v>
      </c>
      <c r="AB1765" s="26">
        <v>2750</v>
      </c>
      <c r="AC1765" s="26">
        <f>Z1765*AB1765</f>
        <v>48125</v>
      </c>
      <c r="AD1765" s="28">
        <v>52</v>
      </c>
      <c r="AE1765" s="28">
        <v>76</v>
      </c>
      <c r="AF1765" s="26">
        <f>(AC1765*(100-AE1765))/100</f>
        <v>11550</v>
      </c>
      <c r="AG1765" s="26">
        <f>P1765+AF1765</f>
        <v>31260</v>
      </c>
      <c r="AH1765" s="26">
        <f>(AG1765*AA1765)/100</f>
        <v>31260</v>
      </c>
      <c r="AI1765" s="26">
        <v>10000000</v>
      </c>
      <c r="AJ1765" s="26">
        <f>IF((AI1765-AH1765) &gt; 1,0,IF((AI1765-AH1765)&lt;0,AH1765-AI1765,AI1765-AH1765))</f>
        <v>0</v>
      </c>
      <c r="AK1765" s="26">
        <v>0.02</v>
      </c>
      <c r="AL1765" s="26">
        <f>ROUND(AJ1765*(AK1765/100),2)</f>
        <v>0</v>
      </c>
      <c r="AM1765" s="3" t="s">
        <v>159</v>
      </c>
    </row>
    <row r="1766" spans="1:39" x14ac:dyDescent="0.25">
      <c r="A1766" s="23"/>
      <c r="B1766" s="24"/>
      <c r="C1766" s="23"/>
      <c r="D1766" s="23"/>
      <c r="E1766" s="23"/>
      <c r="F1766" s="23"/>
      <c r="G1766" s="24"/>
      <c r="H1766" s="23"/>
      <c r="I1766" s="23"/>
      <c r="J1766" s="23"/>
      <c r="K1766" s="23"/>
      <c r="L1766" s="23"/>
      <c r="M1766" s="23"/>
      <c r="N1766" s="25"/>
      <c r="O1766" s="26"/>
      <c r="P1766" s="26"/>
      <c r="Q1766" s="23"/>
      <c r="R1766" s="23"/>
      <c r="S1766" s="27"/>
      <c r="T1766" s="23"/>
      <c r="U1766" s="23"/>
      <c r="V1766" s="24"/>
      <c r="W1766" s="23"/>
      <c r="X1766" s="23"/>
      <c r="Y1766" s="23"/>
      <c r="Z1766" s="23"/>
      <c r="AA1766" s="28"/>
      <c r="AB1766" s="26"/>
      <c r="AC1766" s="26"/>
      <c r="AD1766" s="28"/>
      <c r="AE1766" s="28"/>
      <c r="AF1766" s="26"/>
      <c r="AG1766" s="26" t="s">
        <v>60</v>
      </c>
      <c r="AH1766" s="26">
        <f>SUM(AH1764:AH1765)</f>
        <v>334976.25</v>
      </c>
      <c r="AI1766" s="26"/>
      <c r="AJ1766" s="26">
        <f>SUM(AJ1764:AJ1765)</f>
        <v>0</v>
      </c>
      <c r="AK1766" s="26"/>
      <c r="AL1766" s="26">
        <f>SUM(AL1764:AL1765)</f>
        <v>0</v>
      </c>
    </row>
    <row r="1767" spans="1:39" x14ac:dyDescent="0.25">
      <c r="A1767" s="23" t="s">
        <v>5499</v>
      </c>
      <c r="B1767" s="24"/>
      <c r="C1767" s="23" t="s">
        <v>5500</v>
      </c>
      <c r="D1767" s="23" t="s">
        <v>1101</v>
      </c>
      <c r="E1767" s="23">
        <v>712</v>
      </c>
      <c r="F1767" s="23" t="s">
        <v>5501</v>
      </c>
      <c r="G1767" s="24" t="s">
        <v>5502</v>
      </c>
      <c r="H1767" s="23" t="s">
        <v>43</v>
      </c>
      <c r="I1767" s="23" t="s">
        <v>5503</v>
      </c>
      <c r="J1767" s="23">
        <v>10</v>
      </c>
      <c r="K1767" s="23">
        <v>0</v>
      </c>
      <c r="L1767" s="23">
        <v>4</v>
      </c>
      <c r="M1767" s="23" t="s">
        <v>75</v>
      </c>
      <c r="N1767" s="25">
        <f t="shared" ref="N1767:N1774" si="290">((J1767*400)+(K1767*100))+L1767</f>
        <v>4004</v>
      </c>
      <c r="O1767" s="26">
        <v>1000</v>
      </c>
      <c r="P1767" s="26">
        <f t="shared" ref="P1767:P1774" si="291">N1767*O1767</f>
        <v>4004000</v>
      </c>
      <c r="Q1767" s="23"/>
      <c r="R1767" s="23"/>
      <c r="S1767" s="27"/>
      <c r="T1767" s="23"/>
      <c r="U1767" s="23"/>
      <c r="V1767" s="24"/>
      <c r="W1767" s="23"/>
      <c r="X1767" s="23"/>
      <c r="Y1767" s="23"/>
      <c r="Z1767" s="23"/>
      <c r="AA1767" s="28"/>
      <c r="AB1767" s="26"/>
      <c r="AC1767" s="26"/>
      <c r="AD1767" s="28"/>
      <c r="AE1767" s="28"/>
      <c r="AF1767" s="26"/>
      <c r="AG1767" s="26">
        <f>AF1767+P1767</f>
        <v>4004000</v>
      </c>
      <c r="AH1767" s="26">
        <f>AG1767</f>
        <v>4004000</v>
      </c>
      <c r="AI1767" s="26">
        <v>50000000</v>
      </c>
      <c r="AJ1767" s="26">
        <f t="shared" ref="AJ1767:AJ1774" si="292">IF((AI1767-AH1767) &gt; 1,0,IF((AI1767-AH1767)&lt;0,AH1767-AI1767,AI1767-AH1767))</f>
        <v>0</v>
      </c>
      <c r="AK1767" s="26">
        <v>0.01</v>
      </c>
      <c r="AL1767" s="26">
        <f>AJ1767*(AK1767/100)</f>
        <v>0</v>
      </c>
    </row>
    <row r="1768" spans="1:39" x14ac:dyDescent="0.25">
      <c r="A1768" s="23"/>
      <c r="B1768" s="24"/>
      <c r="C1768" s="23"/>
      <c r="D1768" s="23"/>
      <c r="E1768" s="23"/>
      <c r="F1768" s="23"/>
      <c r="G1768" s="24"/>
      <c r="H1768" s="23"/>
      <c r="I1768" s="23"/>
      <c r="J1768" s="23">
        <v>0</v>
      </c>
      <c r="K1768" s="23">
        <v>0</v>
      </c>
      <c r="L1768" s="23">
        <v>79</v>
      </c>
      <c r="M1768" s="23" t="s">
        <v>255</v>
      </c>
      <c r="N1768" s="25">
        <f t="shared" si="290"/>
        <v>79</v>
      </c>
      <c r="O1768" s="26">
        <v>1000</v>
      </c>
      <c r="P1768" s="26">
        <f t="shared" si="291"/>
        <v>79000</v>
      </c>
      <c r="Q1768" s="23">
        <v>1</v>
      </c>
      <c r="R1768" s="23" t="s">
        <v>1105</v>
      </c>
      <c r="S1768" s="27" t="s">
        <v>1106</v>
      </c>
      <c r="T1768" s="23" t="s">
        <v>1107</v>
      </c>
      <c r="U1768" s="23" t="s">
        <v>1108</v>
      </c>
      <c r="V1768" s="24" t="s">
        <v>5504</v>
      </c>
      <c r="W1768" s="23" t="s">
        <v>142</v>
      </c>
      <c r="X1768" s="23" t="s">
        <v>143</v>
      </c>
      <c r="Y1768" s="23" t="s">
        <v>261</v>
      </c>
      <c r="Z1768" s="23">
        <v>436</v>
      </c>
      <c r="AA1768" s="28">
        <v>100</v>
      </c>
      <c r="AB1768" s="26">
        <v>7950</v>
      </c>
      <c r="AC1768" s="26">
        <f>Z1768*AB1768</f>
        <v>3466200</v>
      </c>
      <c r="AD1768" s="28">
        <v>42</v>
      </c>
      <c r="AE1768" s="28">
        <v>85</v>
      </c>
      <c r="AF1768" s="26">
        <f>(AC1768*(100-AE1768))/100</f>
        <v>519930</v>
      </c>
      <c r="AG1768" s="26">
        <f>P1768+AF1768</f>
        <v>598930</v>
      </c>
      <c r="AH1768" s="26">
        <f>(AG1768*AA1768)/100</f>
        <v>598930</v>
      </c>
      <c r="AI1768" s="26">
        <f>IF(AF1768&lt;=10000000,AF1768,10000000)</f>
        <v>519930</v>
      </c>
      <c r="AJ1768" s="26">
        <f t="shared" si="292"/>
        <v>79000</v>
      </c>
      <c r="AK1768" s="26">
        <v>0.02</v>
      </c>
      <c r="AL1768" s="26">
        <f>ROUND(AJ1768*(AK1768/100),2)</f>
        <v>15.8</v>
      </c>
      <c r="AM1768" s="3" t="s">
        <v>110</v>
      </c>
    </row>
    <row r="1769" spans="1:39" x14ac:dyDescent="0.25">
      <c r="A1769" s="23"/>
      <c r="B1769" s="24"/>
      <c r="C1769" s="23"/>
      <c r="D1769" s="23"/>
      <c r="E1769" s="23"/>
      <c r="F1769" s="23"/>
      <c r="G1769" s="24"/>
      <c r="H1769" s="23"/>
      <c r="I1769" s="23"/>
      <c r="J1769" s="23">
        <v>0</v>
      </c>
      <c r="K1769" s="23">
        <v>0</v>
      </c>
      <c r="L1769" s="23">
        <v>28</v>
      </c>
      <c r="M1769" s="23" t="s">
        <v>255</v>
      </c>
      <c r="N1769" s="25">
        <f t="shared" si="290"/>
        <v>28</v>
      </c>
      <c r="O1769" s="26">
        <v>1000</v>
      </c>
      <c r="P1769" s="26">
        <f t="shared" si="291"/>
        <v>28000</v>
      </c>
      <c r="Q1769" s="23">
        <v>1</v>
      </c>
      <c r="R1769" s="23" t="s">
        <v>1105</v>
      </c>
      <c r="S1769" s="27" t="s">
        <v>1106</v>
      </c>
      <c r="T1769" s="23" t="s">
        <v>1107</v>
      </c>
      <c r="U1769" s="23" t="s">
        <v>1108</v>
      </c>
      <c r="V1769" s="24" t="s">
        <v>5505</v>
      </c>
      <c r="W1769" s="23" t="s">
        <v>53</v>
      </c>
      <c r="X1769" s="23" t="s">
        <v>49</v>
      </c>
      <c r="Y1769" s="23" t="s">
        <v>261</v>
      </c>
      <c r="Z1769" s="23">
        <v>112</v>
      </c>
      <c r="AA1769" s="28">
        <v>100</v>
      </c>
      <c r="AB1769" s="26">
        <v>2750</v>
      </c>
      <c r="AC1769" s="26">
        <f>Z1769*AB1769</f>
        <v>308000</v>
      </c>
      <c r="AD1769" s="28">
        <v>42</v>
      </c>
      <c r="AE1769" s="28">
        <v>74</v>
      </c>
      <c r="AF1769" s="26">
        <f>(AC1769*(100-AE1769))/100</f>
        <v>80080</v>
      </c>
      <c r="AG1769" s="26">
        <f>P1769+AF1769</f>
        <v>108080</v>
      </c>
      <c r="AH1769" s="26">
        <f>(AG1769*AA1769)/100</f>
        <v>108080</v>
      </c>
      <c r="AI1769" s="26">
        <f>IF(AF1769&lt;=10000000,AF1769,10000000)</f>
        <v>80080</v>
      </c>
      <c r="AJ1769" s="26">
        <f t="shared" si="292"/>
        <v>28000</v>
      </c>
      <c r="AK1769" s="26">
        <v>0.02</v>
      </c>
      <c r="AL1769" s="26">
        <f>ROUND(AJ1769*(AK1769/100),2)</f>
        <v>5.6</v>
      </c>
      <c r="AM1769" s="3" t="s">
        <v>83</v>
      </c>
    </row>
    <row r="1770" spans="1:39" x14ac:dyDescent="0.25">
      <c r="A1770" s="23"/>
      <c r="B1770" s="24"/>
      <c r="C1770" s="23"/>
      <c r="D1770" s="23"/>
      <c r="E1770" s="23"/>
      <c r="F1770" s="23"/>
      <c r="G1770" s="24"/>
      <c r="H1770" s="23"/>
      <c r="I1770" s="23"/>
      <c r="J1770" s="23">
        <v>0</v>
      </c>
      <c r="K1770" s="23">
        <v>0</v>
      </c>
      <c r="L1770" s="23">
        <v>18</v>
      </c>
      <c r="M1770" s="23" t="s">
        <v>255</v>
      </c>
      <c r="N1770" s="25">
        <f t="shared" si="290"/>
        <v>18</v>
      </c>
      <c r="O1770" s="26">
        <v>1000</v>
      </c>
      <c r="P1770" s="26">
        <f t="shared" si="291"/>
        <v>18000</v>
      </c>
      <c r="Q1770" s="23">
        <v>1</v>
      </c>
      <c r="R1770" s="23" t="s">
        <v>1105</v>
      </c>
      <c r="S1770" s="27" t="s">
        <v>1106</v>
      </c>
      <c r="T1770" s="23" t="s">
        <v>1107</v>
      </c>
      <c r="U1770" s="23" t="s">
        <v>1108</v>
      </c>
      <c r="V1770" s="24" t="s">
        <v>5506</v>
      </c>
      <c r="W1770" s="23" t="s">
        <v>53</v>
      </c>
      <c r="X1770" s="23" t="s">
        <v>49</v>
      </c>
      <c r="Y1770" s="23" t="s">
        <v>261</v>
      </c>
      <c r="Z1770" s="23">
        <v>72</v>
      </c>
      <c r="AA1770" s="28">
        <v>100</v>
      </c>
      <c r="AB1770" s="26">
        <v>2750</v>
      </c>
      <c r="AC1770" s="26">
        <f>Z1770*AB1770</f>
        <v>198000</v>
      </c>
      <c r="AD1770" s="28">
        <v>42</v>
      </c>
      <c r="AE1770" s="28">
        <v>74</v>
      </c>
      <c r="AF1770" s="26">
        <f>(AC1770*(100-AE1770))/100</f>
        <v>51480</v>
      </c>
      <c r="AG1770" s="26">
        <f>P1770+AF1770</f>
        <v>69480</v>
      </c>
      <c r="AH1770" s="26">
        <f>(AG1770*AA1770)/100</f>
        <v>69480</v>
      </c>
      <c r="AI1770" s="26">
        <f>IF(AF1770&lt;=10000000,AF1770,10000000)</f>
        <v>51480</v>
      </c>
      <c r="AJ1770" s="26">
        <f t="shared" si="292"/>
        <v>18000</v>
      </c>
      <c r="AK1770" s="26">
        <v>0.02</v>
      </c>
      <c r="AL1770" s="26">
        <f>ROUND(AJ1770*(AK1770/100),2)</f>
        <v>3.6</v>
      </c>
      <c r="AM1770" s="3" t="s">
        <v>83</v>
      </c>
    </row>
    <row r="1771" spans="1:39" x14ac:dyDescent="0.25">
      <c r="A1771" s="23"/>
      <c r="B1771" s="24"/>
      <c r="C1771" s="23"/>
      <c r="D1771" s="23"/>
      <c r="E1771" s="23"/>
      <c r="F1771" s="23"/>
      <c r="G1771" s="24"/>
      <c r="H1771" s="23"/>
      <c r="I1771" s="23"/>
      <c r="J1771" s="23">
        <v>0</v>
      </c>
      <c r="K1771" s="23">
        <v>0</v>
      </c>
      <c r="L1771" s="23">
        <v>15</v>
      </c>
      <c r="M1771" s="23" t="s">
        <v>255</v>
      </c>
      <c r="N1771" s="25">
        <f t="shared" si="290"/>
        <v>15</v>
      </c>
      <c r="O1771" s="26">
        <v>1000</v>
      </c>
      <c r="P1771" s="26">
        <f t="shared" si="291"/>
        <v>15000</v>
      </c>
      <c r="Q1771" s="23">
        <v>1</v>
      </c>
      <c r="R1771" s="23" t="s">
        <v>1105</v>
      </c>
      <c r="S1771" s="27" t="s">
        <v>1106</v>
      </c>
      <c r="T1771" s="23" t="s">
        <v>1107</v>
      </c>
      <c r="U1771" s="23" t="s">
        <v>1108</v>
      </c>
      <c r="V1771" s="24" t="s">
        <v>5507</v>
      </c>
      <c r="W1771" s="23" t="s">
        <v>53</v>
      </c>
      <c r="X1771" s="23" t="s">
        <v>49</v>
      </c>
      <c r="Y1771" s="23" t="s">
        <v>261</v>
      </c>
      <c r="Z1771" s="23">
        <v>60</v>
      </c>
      <c r="AA1771" s="28">
        <v>100</v>
      </c>
      <c r="AB1771" s="26">
        <v>2750</v>
      </c>
      <c r="AC1771" s="26">
        <f>Z1771*AB1771</f>
        <v>165000</v>
      </c>
      <c r="AD1771" s="28">
        <v>42</v>
      </c>
      <c r="AE1771" s="28">
        <v>74</v>
      </c>
      <c r="AF1771" s="26">
        <f>(AC1771*(100-AE1771))/100</f>
        <v>42900</v>
      </c>
      <c r="AG1771" s="26">
        <f>P1771+AF1771</f>
        <v>57900</v>
      </c>
      <c r="AH1771" s="26">
        <f>(AG1771*AA1771)/100</f>
        <v>57900</v>
      </c>
      <c r="AI1771" s="26">
        <f>IF(AF1771&lt;=10000000,AF1771,10000000)</f>
        <v>42900</v>
      </c>
      <c r="AJ1771" s="26">
        <f t="shared" si="292"/>
        <v>15000</v>
      </c>
      <c r="AK1771" s="26">
        <v>0.02</v>
      </c>
      <c r="AL1771" s="26">
        <f>ROUND(AJ1771*(AK1771/100),2)</f>
        <v>3</v>
      </c>
      <c r="AM1771" s="3" t="s">
        <v>51</v>
      </c>
    </row>
    <row r="1772" spans="1:39" x14ac:dyDescent="0.25">
      <c r="A1772" s="23"/>
      <c r="B1772" s="24"/>
      <c r="C1772" s="23"/>
      <c r="D1772" s="23"/>
      <c r="E1772" s="23">
        <v>713</v>
      </c>
      <c r="F1772" s="23" t="s">
        <v>5508</v>
      </c>
      <c r="G1772" s="24" t="s">
        <v>5509</v>
      </c>
      <c r="H1772" s="23" t="s">
        <v>43</v>
      </c>
      <c r="I1772" s="23" t="s">
        <v>5510</v>
      </c>
      <c r="J1772" s="23">
        <v>4</v>
      </c>
      <c r="K1772" s="23">
        <v>1</v>
      </c>
      <c r="L1772" s="23">
        <v>66</v>
      </c>
      <c r="M1772" s="23" t="s">
        <v>75</v>
      </c>
      <c r="N1772" s="25">
        <f t="shared" si="290"/>
        <v>1766</v>
      </c>
      <c r="O1772" s="26">
        <v>1300</v>
      </c>
      <c r="P1772" s="26">
        <f t="shared" si="291"/>
        <v>2295800</v>
      </c>
      <c r="Q1772" s="23"/>
      <c r="R1772" s="23"/>
      <c r="S1772" s="27"/>
      <c r="T1772" s="23"/>
      <c r="U1772" s="23"/>
      <c r="V1772" s="24"/>
      <c r="W1772" s="23"/>
      <c r="X1772" s="23"/>
      <c r="Y1772" s="23"/>
      <c r="Z1772" s="23"/>
      <c r="AA1772" s="28"/>
      <c r="AB1772" s="26"/>
      <c r="AC1772" s="26"/>
      <c r="AD1772" s="28"/>
      <c r="AE1772" s="28"/>
      <c r="AF1772" s="26"/>
      <c r="AG1772" s="26">
        <f>AF1772+P1772</f>
        <v>2295800</v>
      </c>
      <c r="AH1772" s="26">
        <f>AG1772</f>
        <v>2295800</v>
      </c>
      <c r="AI1772" s="26">
        <v>50000000</v>
      </c>
      <c r="AJ1772" s="26">
        <f t="shared" si="292"/>
        <v>0</v>
      </c>
      <c r="AK1772" s="26">
        <v>0.01</v>
      </c>
      <c r="AL1772" s="26">
        <f>AJ1772*(AK1772/100)</f>
        <v>0</v>
      </c>
    </row>
    <row r="1773" spans="1:39" x14ac:dyDescent="0.25">
      <c r="A1773" s="23"/>
      <c r="B1773" s="24"/>
      <c r="C1773" s="23"/>
      <c r="D1773" s="23"/>
      <c r="E1773" s="23">
        <v>714</v>
      </c>
      <c r="F1773" s="23" t="s">
        <v>5511</v>
      </c>
      <c r="G1773" s="24" t="s">
        <v>5512</v>
      </c>
      <c r="H1773" s="23" t="s">
        <v>43</v>
      </c>
      <c r="I1773" s="23" t="s">
        <v>5513</v>
      </c>
      <c r="J1773" s="23">
        <v>8</v>
      </c>
      <c r="K1773" s="23">
        <v>3</v>
      </c>
      <c r="L1773" s="23">
        <v>18</v>
      </c>
      <c r="M1773" s="23" t="s">
        <v>75</v>
      </c>
      <c r="N1773" s="25">
        <f t="shared" si="290"/>
        <v>3518</v>
      </c>
      <c r="O1773" s="26">
        <v>1400</v>
      </c>
      <c r="P1773" s="26">
        <f t="shared" si="291"/>
        <v>4925200</v>
      </c>
      <c r="Q1773" s="23"/>
      <c r="R1773" s="23"/>
      <c r="S1773" s="27"/>
      <c r="T1773" s="23"/>
      <c r="U1773" s="23"/>
      <c r="V1773" s="24"/>
      <c r="W1773" s="23"/>
      <c r="X1773" s="23"/>
      <c r="Y1773" s="23"/>
      <c r="Z1773" s="23"/>
      <c r="AA1773" s="28"/>
      <c r="AB1773" s="26"/>
      <c r="AC1773" s="26"/>
      <c r="AD1773" s="28"/>
      <c r="AE1773" s="28"/>
      <c r="AF1773" s="26"/>
      <c r="AG1773" s="26">
        <f>AF1773+P1773</f>
        <v>4925200</v>
      </c>
      <c r="AH1773" s="26">
        <f>AG1773</f>
        <v>4925200</v>
      </c>
      <c r="AI1773" s="26">
        <v>50000000</v>
      </c>
      <c r="AJ1773" s="26">
        <f t="shared" si="292"/>
        <v>0</v>
      </c>
      <c r="AK1773" s="26">
        <v>0.01</v>
      </c>
      <c r="AL1773" s="26">
        <f>AJ1773*(AK1773/100)</f>
        <v>0</v>
      </c>
    </row>
    <row r="1774" spans="1:39" x14ac:dyDescent="0.25">
      <c r="A1774" s="23"/>
      <c r="B1774" s="24"/>
      <c r="C1774" s="23"/>
      <c r="D1774" s="23"/>
      <c r="E1774" s="23"/>
      <c r="F1774" s="23"/>
      <c r="G1774" s="24"/>
      <c r="H1774" s="23"/>
      <c r="I1774" s="23"/>
      <c r="J1774" s="23">
        <v>0</v>
      </c>
      <c r="K1774" s="23">
        <v>0</v>
      </c>
      <c r="L1774" s="23">
        <v>16</v>
      </c>
      <c r="M1774" s="23" t="s">
        <v>75</v>
      </c>
      <c r="N1774" s="25">
        <f t="shared" si="290"/>
        <v>16</v>
      </c>
      <c r="O1774" s="26">
        <v>1400</v>
      </c>
      <c r="P1774" s="26">
        <f t="shared" si="291"/>
        <v>22400</v>
      </c>
      <c r="Q1774" s="23">
        <v>1</v>
      </c>
      <c r="R1774" s="23" t="s">
        <v>5499</v>
      </c>
      <c r="S1774" s="27"/>
      <c r="T1774" s="23" t="s">
        <v>5500</v>
      </c>
      <c r="U1774" s="23" t="s">
        <v>1108</v>
      </c>
      <c r="V1774" s="24" t="s">
        <v>5514</v>
      </c>
      <c r="W1774" s="23" t="s">
        <v>53</v>
      </c>
      <c r="X1774" s="23" t="s">
        <v>49</v>
      </c>
      <c r="Y1774" s="23" t="s">
        <v>571</v>
      </c>
      <c r="Z1774" s="23">
        <v>64</v>
      </c>
      <c r="AA1774" s="28">
        <v>100</v>
      </c>
      <c r="AB1774" s="26">
        <v>2750</v>
      </c>
      <c r="AC1774" s="26">
        <f>Z1774*AB1774</f>
        <v>176000</v>
      </c>
      <c r="AD1774" s="28">
        <v>22</v>
      </c>
      <c r="AE1774" s="28">
        <v>34</v>
      </c>
      <c r="AF1774" s="26">
        <f>(AC1774*(100-AE1774))/100</f>
        <v>116160</v>
      </c>
      <c r="AG1774" s="26">
        <f>P1774+AF1774</f>
        <v>138560</v>
      </c>
      <c r="AH1774" s="26">
        <f>(AG1774*AA1774)/100</f>
        <v>138560</v>
      </c>
      <c r="AI1774" s="26">
        <v>50000000</v>
      </c>
      <c r="AJ1774" s="26">
        <f t="shared" si="292"/>
        <v>0</v>
      </c>
      <c r="AK1774" s="26">
        <v>0.01</v>
      </c>
      <c r="AL1774" s="26">
        <f>ROUND(AJ1774*(AK1774/100),2)</f>
        <v>0</v>
      </c>
      <c r="AM1774" s="3" t="s">
        <v>159</v>
      </c>
    </row>
    <row r="1775" spans="1:39" x14ac:dyDescent="0.25">
      <c r="A1775" s="23"/>
      <c r="B1775" s="24"/>
      <c r="C1775" s="23"/>
      <c r="D1775" s="23"/>
      <c r="E1775" s="23"/>
      <c r="F1775" s="23"/>
      <c r="G1775" s="24"/>
      <c r="H1775" s="23"/>
      <c r="I1775" s="23"/>
      <c r="J1775" s="23"/>
      <c r="K1775" s="23"/>
      <c r="L1775" s="23"/>
      <c r="M1775" s="23"/>
      <c r="N1775" s="25"/>
      <c r="O1775" s="26"/>
      <c r="P1775" s="26"/>
      <c r="Q1775" s="23"/>
      <c r="R1775" s="23"/>
      <c r="S1775" s="27"/>
      <c r="T1775" s="23"/>
      <c r="U1775" s="23"/>
      <c r="V1775" s="24"/>
      <c r="W1775" s="23"/>
      <c r="X1775" s="23"/>
      <c r="Y1775" s="23"/>
      <c r="Z1775" s="23"/>
      <c r="AA1775" s="28"/>
      <c r="AB1775" s="26"/>
      <c r="AC1775" s="26"/>
      <c r="AD1775" s="28"/>
      <c r="AE1775" s="28"/>
      <c r="AF1775" s="26"/>
      <c r="AG1775" s="26" t="s">
        <v>60</v>
      </c>
      <c r="AH1775" s="26">
        <f>SUM(AH1767:AH1774)</f>
        <v>12197950</v>
      </c>
      <c r="AI1775" s="26"/>
      <c r="AJ1775" s="26">
        <f>SUM(AJ1767:AJ1774)</f>
        <v>140000</v>
      </c>
      <c r="AK1775" s="26"/>
      <c r="AL1775" s="26">
        <f>SUM(AL1767:AL1774)</f>
        <v>28</v>
      </c>
    </row>
    <row r="1776" spans="1:39" x14ac:dyDescent="0.25">
      <c r="A1776" s="23" t="s">
        <v>5515</v>
      </c>
      <c r="B1776" s="24" t="s">
        <v>5516</v>
      </c>
      <c r="C1776" s="23" t="s">
        <v>5517</v>
      </c>
      <c r="D1776" s="23" t="s">
        <v>5518</v>
      </c>
      <c r="E1776" s="23">
        <v>715</v>
      </c>
      <c r="F1776" s="23" t="s">
        <v>5519</v>
      </c>
      <c r="G1776" s="24" t="s">
        <v>5520</v>
      </c>
      <c r="H1776" s="23" t="s">
        <v>43</v>
      </c>
      <c r="I1776" s="23" t="s">
        <v>5521</v>
      </c>
      <c r="J1776" s="23">
        <v>4</v>
      </c>
      <c r="K1776" s="23">
        <v>3</v>
      </c>
      <c r="L1776" s="23">
        <v>80</v>
      </c>
      <c r="M1776" s="23" t="s">
        <v>75</v>
      </c>
      <c r="N1776" s="25">
        <f>((J1776*400)+(K1776*100))+L1776</f>
        <v>1980</v>
      </c>
      <c r="O1776" s="26">
        <v>3950</v>
      </c>
      <c r="P1776" s="26">
        <f>N1776*O1776</f>
        <v>7821000</v>
      </c>
      <c r="Q1776" s="23"/>
      <c r="R1776" s="23"/>
      <c r="S1776" s="27"/>
      <c r="T1776" s="23"/>
      <c r="U1776" s="23"/>
      <c r="V1776" s="24"/>
      <c r="W1776" s="23"/>
      <c r="X1776" s="23"/>
      <c r="Y1776" s="23"/>
      <c r="Z1776" s="23"/>
      <c r="AA1776" s="28"/>
      <c r="AB1776" s="26"/>
      <c r="AC1776" s="26"/>
      <c r="AD1776" s="28"/>
      <c r="AE1776" s="28"/>
      <c r="AF1776" s="26"/>
      <c r="AG1776" s="26">
        <f>AF1776+P1776</f>
        <v>7821000</v>
      </c>
      <c r="AH1776" s="26">
        <f>AG1776</f>
        <v>7821000</v>
      </c>
      <c r="AI1776" s="26">
        <v>50000000</v>
      </c>
      <c r="AJ1776" s="26">
        <f>IF((AI1776-AH1776) &gt; 1,0,IF((AI1776-AH1776)&lt;0,AH1776-AI1776,AI1776-AH1776))</f>
        <v>0</v>
      </c>
      <c r="AK1776" s="26">
        <v>0.01</v>
      </c>
      <c r="AL1776" s="26">
        <f>AJ1776*(AK1776/100)</f>
        <v>0</v>
      </c>
    </row>
    <row r="1777" spans="1:39" x14ac:dyDescent="0.25">
      <c r="A1777" s="23"/>
      <c r="B1777" s="24"/>
      <c r="C1777" s="23"/>
      <c r="D1777" s="23"/>
      <c r="E1777" s="23"/>
      <c r="F1777" s="23"/>
      <c r="G1777" s="24"/>
      <c r="H1777" s="23"/>
      <c r="I1777" s="23"/>
      <c r="J1777" s="23"/>
      <c r="K1777" s="23"/>
      <c r="L1777" s="23"/>
      <c r="M1777" s="23"/>
      <c r="N1777" s="25"/>
      <c r="O1777" s="26"/>
      <c r="P1777" s="26"/>
      <c r="Q1777" s="23"/>
      <c r="R1777" s="23"/>
      <c r="S1777" s="27"/>
      <c r="T1777" s="23"/>
      <c r="U1777" s="23"/>
      <c r="V1777" s="24"/>
      <c r="W1777" s="23"/>
      <c r="X1777" s="23"/>
      <c r="Y1777" s="23"/>
      <c r="Z1777" s="23"/>
      <c r="AA1777" s="28"/>
      <c r="AB1777" s="26"/>
      <c r="AC1777" s="26"/>
      <c r="AD1777" s="28"/>
      <c r="AE1777" s="28"/>
      <c r="AF1777" s="26"/>
      <c r="AG1777" s="26" t="s">
        <v>60</v>
      </c>
      <c r="AH1777" s="26">
        <f>AH1776</f>
        <v>7821000</v>
      </c>
      <c r="AI1777" s="26"/>
      <c r="AJ1777" s="26">
        <f>AJ1776</f>
        <v>0</v>
      </c>
      <c r="AK1777" s="26"/>
      <c r="AL1777" s="26">
        <f>AL1776</f>
        <v>0</v>
      </c>
    </row>
    <row r="1778" spans="1:39" x14ac:dyDescent="0.25">
      <c r="A1778" s="23" t="s">
        <v>5522</v>
      </c>
      <c r="B1778" s="24" t="s">
        <v>5523</v>
      </c>
      <c r="C1778" s="23" t="s">
        <v>5524</v>
      </c>
      <c r="D1778" s="23" t="s">
        <v>5525</v>
      </c>
      <c r="E1778" s="23">
        <v>716</v>
      </c>
      <c r="F1778" s="23" t="s">
        <v>5526</v>
      </c>
      <c r="G1778" s="24" t="s">
        <v>5527</v>
      </c>
      <c r="H1778" s="23" t="s">
        <v>43</v>
      </c>
      <c r="I1778" s="23" t="s">
        <v>5528</v>
      </c>
      <c r="J1778" s="23">
        <v>1</v>
      </c>
      <c r="K1778" s="23">
        <v>1</v>
      </c>
      <c r="L1778" s="23">
        <v>8</v>
      </c>
      <c r="M1778" s="23" t="s">
        <v>75</v>
      </c>
      <c r="N1778" s="25">
        <f>((J1778*400)+(K1778*100))+L1778</f>
        <v>508</v>
      </c>
      <c r="O1778" s="26">
        <v>5000</v>
      </c>
      <c r="P1778" s="26">
        <f>N1778*O1778</f>
        <v>2540000</v>
      </c>
      <c r="Q1778" s="23"/>
      <c r="R1778" s="23"/>
      <c r="S1778" s="27"/>
      <c r="T1778" s="23"/>
      <c r="U1778" s="23"/>
      <c r="V1778" s="24"/>
      <c r="W1778" s="23"/>
      <c r="X1778" s="23"/>
      <c r="Y1778" s="23"/>
      <c r="Z1778" s="23"/>
      <c r="AA1778" s="28"/>
      <c r="AB1778" s="26"/>
      <c r="AC1778" s="26"/>
      <c r="AD1778" s="28"/>
      <c r="AE1778" s="28"/>
      <c r="AF1778" s="26"/>
      <c r="AG1778" s="26">
        <f>AF1778+P1778</f>
        <v>2540000</v>
      </c>
      <c r="AH1778" s="26">
        <f>AG1778</f>
        <v>2540000</v>
      </c>
      <c r="AI1778" s="26">
        <v>50000000</v>
      </c>
      <c r="AJ1778" s="26">
        <f>IF((AI1778-AH1778) &gt; 1,0,IF((AI1778-AH1778)&lt;0,AH1778-AI1778,AI1778-AH1778))</f>
        <v>0</v>
      </c>
      <c r="AK1778" s="26">
        <v>0.01</v>
      </c>
      <c r="AL1778" s="26">
        <f>AJ1778*(AK1778/100)</f>
        <v>0</v>
      </c>
    </row>
    <row r="1779" spans="1:39" x14ac:dyDescent="0.25">
      <c r="A1779" s="23"/>
      <c r="B1779" s="24"/>
      <c r="C1779" s="23"/>
      <c r="D1779" s="23"/>
      <c r="E1779" s="23"/>
      <c r="F1779" s="23"/>
      <c r="G1779" s="24"/>
      <c r="H1779" s="23"/>
      <c r="I1779" s="23"/>
      <c r="J1779" s="23"/>
      <c r="K1779" s="23"/>
      <c r="L1779" s="23"/>
      <c r="M1779" s="23"/>
      <c r="N1779" s="25"/>
      <c r="O1779" s="26"/>
      <c r="P1779" s="26"/>
      <c r="Q1779" s="23"/>
      <c r="R1779" s="23"/>
      <c r="S1779" s="27"/>
      <c r="T1779" s="23"/>
      <c r="U1779" s="23"/>
      <c r="V1779" s="24"/>
      <c r="W1779" s="23"/>
      <c r="X1779" s="23"/>
      <c r="Y1779" s="23"/>
      <c r="Z1779" s="23"/>
      <c r="AA1779" s="28"/>
      <c r="AB1779" s="26"/>
      <c r="AC1779" s="26"/>
      <c r="AD1779" s="28"/>
      <c r="AE1779" s="28"/>
      <c r="AF1779" s="26"/>
      <c r="AG1779" s="26" t="s">
        <v>60</v>
      </c>
      <c r="AH1779" s="26">
        <f>AH1778</f>
        <v>2540000</v>
      </c>
      <c r="AI1779" s="26"/>
      <c r="AJ1779" s="26">
        <f>AJ1778</f>
        <v>0</v>
      </c>
      <c r="AK1779" s="26"/>
      <c r="AL1779" s="26">
        <f>AL1778</f>
        <v>0</v>
      </c>
    </row>
    <row r="1780" spans="1:39" x14ac:dyDescent="0.25">
      <c r="A1780" s="23" t="s">
        <v>5529</v>
      </c>
      <c r="B1780" s="24" t="s">
        <v>5530</v>
      </c>
      <c r="C1780" s="23" t="s">
        <v>5531</v>
      </c>
      <c r="D1780" s="23" t="s">
        <v>5532</v>
      </c>
      <c r="E1780" s="23">
        <v>717</v>
      </c>
      <c r="F1780" s="23" t="s">
        <v>5533</v>
      </c>
      <c r="G1780" s="24" t="s">
        <v>5534</v>
      </c>
      <c r="H1780" s="23" t="s">
        <v>43</v>
      </c>
      <c r="I1780" s="23" t="s">
        <v>5535</v>
      </c>
      <c r="J1780" s="23">
        <v>2</v>
      </c>
      <c r="K1780" s="23">
        <v>1</v>
      </c>
      <c r="L1780" s="23">
        <v>16.5</v>
      </c>
      <c r="M1780" s="23" t="s">
        <v>75</v>
      </c>
      <c r="N1780" s="25">
        <f>((J1780*400)+(K1780*100))+L1780</f>
        <v>916.5</v>
      </c>
      <c r="O1780" s="26">
        <v>4500</v>
      </c>
      <c r="P1780" s="26">
        <f>N1780*O1780</f>
        <v>4124250</v>
      </c>
      <c r="Q1780" s="23"/>
      <c r="R1780" s="23"/>
      <c r="S1780" s="27"/>
      <c r="T1780" s="23"/>
      <c r="U1780" s="23"/>
      <c r="V1780" s="24"/>
      <c r="W1780" s="23"/>
      <c r="X1780" s="23"/>
      <c r="Y1780" s="23"/>
      <c r="Z1780" s="23"/>
      <c r="AA1780" s="28"/>
      <c r="AB1780" s="26"/>
      <c r="AC1780" s="26"/>
      <c r="AD1780" s="28"/>
      <c r="AE1780" s="28"/>
      <c r="AF1780" s="26"/>
      <c r="AG1780" s="26">
        <f>AF1780+P1780</f>
        <v>4124250</v>
      </c>
      <c r="AH1780" s="26">
        <f>AG1780</f>
        <v>4124250</v>
      </c>
      <c r="AI1780" s="26">
        <v>50000000</v>
      </c>
      <c r="AJ1780" s="26">
        <f>IF((AI1780-AH1780) &gt; 1,0,IF((AI1780-AH1780)&lt;0,AH1780-AI1780,AI1780-AH1780))</f>
        <v>0</v>
      </c>
      <c r="AK1780" s="26">
        <v>0.01</v>
      </c>
      <c r="AL1780" s="26">
        <f>AJ1780*(AK1780/100)</f>
        <v>0</v>
      </c>
    </row>
    <row r="1781" spans="1:39" x14ac:dyDescent="0.25">
      <c r="A1781" s="23"/>
      <c r="B1781" s="24"/>
      <c r="C1781" s="23"/>
      <c r="D1781" s="23"/>
      <c r="E1781" s="23"/>
      <c r="F1781" s="23"/>
      <c r="G1781" s="24"/>
      <c r="H1781" s="23"/>
      <c r="I1781" s="23"/>
      <c r="J1781" s="23">
        <v>0</v>
      </c>
      <c r="K1781" s="23">
        <v>0</v>
      </c>
      <c r="L1781" s="23">
        <v>70.5</v>
      </c>
      <c r="M1781" s="23" t="s">
        <v>59</v>
      </c>
      <c r="N1781" s="25">
        <f>((J1781*400)+(K1781*100))+L1781</f>
        <v>70.5</v>
      </c>
      <c r="O1781" s="26">
        <v>4500</v>
      </c>
      <c r="P1781" s="26">
        <f>N1781*O1781</f>
        <v>317250</v>
      </c>
      <c r="Q1781" s="23">
        <v>1</v>
      </c>
      <c r="R1781" s="23" t="s">
        <v>5529</v>
      </c>
      <c r="S1781" s="27" t="s">
        <v>5530</v>
      </c>
      <c r="T1781" s="23" t="s">
        <v>5531</v>
      </c>
      <c r="U1781" s="23" t="s">
        <v>5536</v>
      </c>
      <c r="V1781" s="24" t="s">
        <v>5537</v>
      </c>
      <c r="W1781" s="23" t="s">
        <v>142</v>
      </c>
      <c r="X1781" s="23" t="s">
        <v>143</v>
      </c>
      <c r="Y1781" s="23" t="s">
        <v>50</v>
      </c>
      <c r="Z1781" s="23">
        <v>282</v>
      </c>
      <c r="AA1781" s="28">
        <v>100</v>
      </c>
      <c r="AB1781" s="26">
        <v>7950</v>
      </c>
      <c r="AC1781" s="26">
        <f>Z1781*AB1781</f>
        <v>2241900</v>
      </c>
      <c r="AD1781" s="28">
        <v>3</v>
      </c>
      <c r="AE1781" s="28">
        <v>6</v>
      </c>
      <c r="AF1781" s="26">
        <f>(AC1781*(100-AE1781))/100</f>
        <v>2107386</v>
      </c>
      <c r="AG1781" s="26">
        <f>P1781+AF1781</f>
        <v>2424636</v>
      </c>
      <c r="AH1781" s="26">
        <f>(AG1781*AA1781)/100</f>
        <v>2424636</v>
      </c>
      <c r="AI1781" s="26">
        <v>50000000</v>
      </c>
      <c r="AJ1781" s="26">
        <f>IF((AI1781-AH1781) &gt; 1,0,IF((AI1781-AH1781)&lt;0,AH1781-AI1781,AI1781-AH1781))</f>
        <v>0</v>
      </c>
      <c r="AK1781" s="26">
        <v>0.02</v>
      </c>
      <c r="AL1781" s="26">
        <f>ROUND(AJ1781*(AK1781/100),2)</f>
        <v>0</v>
      </c>
      <c r="AM1781" s="3" t="s">
        <v>110</v>
      </c>
    </row>
    <row r="1782" spans="1:39" x14ac:dyDescent="0.25">
      <c r="A1782" s="23"/>
      <c r="B1782" s="24"/>
      <c r="C1782" s="23"/>
      <c r="D1782" s="23"/>
      <c r="E1782" s="23"/>
      <c r="F1782" s="23"/>
      <c r="G1782" s="24"/>
      <c r="H1782" s="23"/>
      <c r="I1782" s="23"/>
      <c r="J1782" s="23"/>
      <c r="K1782" s="23"/>
      <c r="L1782" s="23"/>
      <c r="M1782" s="23"/>
      <c r="N1782" s="25"/>
      <c r="O1782" s="26"/>
      <c r="P1782" s="26"/>
      <c r="Q1782" s="23"/>
      <c r="R1782" s="23"/>
      <c r="S1782" s="27"/>
      <c r="T1782" s="23"/>
      <c r="U1782" s="23"/>
      <c r="V1782" s="24"/>
      <c r="W1782" s="23"/>
      <c r="X1782" s="23"/>
      <c r="Y1782" s="23"/>
      <c r="Z1782" s="23"/>
      <c r="AA1782" s="28"/>
      <c r="AB1782" s="26"/>
      <c r="AC1782" s="26"/>
      <c r="AD1782" s="28"/>
      <c r="AE1782" s="28"/>
      <c r="AF1782" s="26"/>
      <c r="AG1782" s="26" t="s">
        <v>60</v>
      </c>
      <c r="AH1782" s="26">
        <f>SUM(AH1780:AH1781)</f>
        <v>6548886</v>
      </c>
      <c r="AI1782" s="26"/>
      <c r="AJ1782" s="26">
        <f>SUM(AJ1780:AJ1781)</f>
        <v>0</v>
      </c>
      <c r="AK1782" s="26"/>
      <c r="AL1782" s="26">
        <f>SUM(AL1780:AL1781)</f>
        <v>0</v>
      </c>
    </row>
    <row r="1783" spans="1:39" x14ac:dyDescent="0.25">
      <c r="A1783" s="23" t="s">
        <v>5538</v>
      </c>
      <c r="B1783" s="24" t="s">
        <v>5539</v>
      </c>
      <c r="C1783" s="23" t="s">
        <v>5540</v>
      </c>
      <c r="D1783" s="23" t="s">
        <v>5176</v>
      </c>
      <c r="E1783" s="23">
        <v>718</v>
      </c>
      <c r="F1783" s="23" t="s">
        <v>5541</v>
      </c>
      <c r="G1783" s="24" t="s">
        <v>5542</v>
      </c>
      <c r="H1783" s="23" t="s">
        <v>43</v>
      </c>
      <c r="I1783" s="23" t="s">
        <v>5543</v>
      </c>
      <c r="J1783" s="23">
        <v>0</v>
      </c>
      <c r="K1783" s="23">
        <v>1</v>
      </c>
      <c r="L1783" s="23">
        <v>27</v>
      </c>
      <c r="M1783" s="23" t="s">
        <v>91</v>
      </c>
      <c r="N1783" s="25">
        <f t="shared" ref="N1783:N1790" si="293">((J1783*400)+(K1783*100))+L1783</f>
        <v>127</v>
      </c>
      <c r="O1783" s="26">
        <v>19500</v>
      </c>
      <c r="P1783" s="26">
        <f t="shared" ref="P1783:P1790" si="294">N1783*O1783</f>
        <v>2476500</v>
      </c>
      <c r="Q1783" s="23">
        <v>1</v>
      </c>
      <c r="R1783" s="23" t="s">
        <v>5544</v>
      </c>
      <c r="S1783" s="27"/>
      <c r="T1783" s="23" t="s">
        <v>5545</v>
      </c>
      <c r="U1783" s="23" t="s">
        <v>5546</v>
      </c>
      <c r="V1783" s="24" t="s">
        <v>5547</v>
      </c>
      <c r="W1783" s="23" t="s">
        <v>2026</v>
      </c>
      <c r="X1783" s="23" t="s">
        <v>49</v>
      </c>
      <c r="Y1783" s="23" t="s">
        <v>54</v>
      </c>
      <c r="Z1783" s="23">
        <v>508</v>
      </c>
      <c r="AA1783" s="28">
        <v>100</v>
      </c>
      <c r="AB1783" s="26">
        <v>8050</v>
      </c>
      <c r="AC1783" s="26">
        <f t="shared" ref="AC1783:AC1788" si="295">Z1783*AB1783</f>
        <v>4089400</v>
      </c>
      <c r="AD1783" s="28">
        <v>29</v>
      </c>
      <c r="AE1783" s="28">
        <v>48</v>
      </c>
      <c r="AF1783" s="26">
        <f t="shared" ref="AF1783:AF1788" si="296">(AC1783*(100-AE1783))/100</f>
        <v>2126488</v>
      </c>
      <c r="AG1783" s="26">
        <f t="shared" ref="AG1783:AG1788" si="297">P1783+AF1783</f>
        <v>4602988</v>
      </c>
      <c r="AH1783" s="26">
        <f t="shared" ref="AH1783:AH1788" si="298">(AG1783*AA1783)/100</f>
        <v>4602988</v>
      </c>
      <c r="AI1783" s="26">
        <v>0</v>
      </c>
      <c r="AJ1783" s="26">
        <f t="shared" ref="AJ1783:AJ1790" si="299">IF((AI1783-AH1783) &gt; 1,0,IF((AI1783-AH1783)&lt;0,AH1783-AI1783,AI1783-AH1783))</f>
        <v>4602988</v>
      </c>
      <c r="AK1783" s="26">
        <v>0.3</v>
      </c>
      <c r="AL1783" s="26">
        <f t="shared" ref="AL1783:AL1788" si="300">ROUND(AJ1783*(AK1783/100),2)</f>
        <v>13808.96</v>
      </c>
      <c r="AM1783" s="3" t="s">
        <v>5548</v>
      </c>
    </row>
    <row r="1784" spans="1:39" x14ac:dyDescent="0.25">
      <c r="A1784" s="23"/>
      <c r="B1784" s="24"/>
      <c r="C1784" s="23"/>
      <c r="D1784" s="23"/>
      <c r="E1784" s="23"/>
      <c r="F1784" s="23"/>
      <c r="G1784" s="24"/>
      <c r="H1784" s="23"/>
      <c r="I1784" s="23"/>
      <c r="J1784" s="23">
        <v>0</v>
      </c>
      <c r="K1784" s="23">
        <v>0</v>
      </c>
      <c r="L1784" s="23">
        <v>7.5</v>
      </c>
      <c r="M1784" s="23" t="s">
        <v>91</v>
      </c>
      <c r="N1784" s="25">
        <f t="shared" si="293"/>
        <v>7.5</v>
      </c>
      <c r="O1784" s="26">
        <v>19500</v>
      </c>
      <c r="P1784" s="26">
        <f t="shared" si="294"/>
        <v>146250</v>
      </c>
      <c r="Q1784" s="23">
        <v>1</v>
      </c>
      <c r="R1784" s="23" t="s">
        <v>5544</v>
      </c>
      <c r="S1784" s="27"/>
      <c r="T1784" s="23" t="s">
        <v>5545</v>
      </c>
      <c r="U1784" s="23" t="s">
        <v>5546</v>
      </c>
      <c r="V1784" s="24" t="s">
        <v>5549</v>
      </c>
      <c r="W1784" s="23" t="s">
        <v>158</v>
      </c>
      <c r="X1784" s="23" t="s">
        <v>49</v>
      </c>
      <c r="Y1784" s="23" t="s">
        <v>54</v>
      </c>
      <c r="Z1784" s="23">
        <v>30</v>
      </c>
      <c r="AA1784" s="28">
        <v>100</v>
      </c>
      <c r="AB1784" s="26">
        <v>5600</v>
      </c>
      <c r="AC1784" s="26">
        <f t="shared" si="295"/>
        <v>168000</v>
      </c>
      <c r="AD1784" s="28">
        <v>3</v>
      </c>
      <c r="AE1784" s="28">
        <v>3</v>
      </c>
      <c r="AF1784" s="26">
        <f t="shared" si="296"/>
        <v>162960</v>
      </c>
      <c r="AG1784" s="26">
        <f t="shared" si="297"/>
        <v>309210</v>
      </c>
      <c r="AH1784" s="26">
        <f t="shared" si="298"/>
        <v>309210</v>
      </c>
      <c r="AI1784" s="26">
        <v>0</v>
      </c>
      <c r="AJ1784" s="26">
        <f t="shared" si="299"/>
        <v>309210</v>
      </c>
      <c r="AK1784" s="26">
        <v>0.3</v>
      </c>
      <c r="AL1784" s="26">
        <f t="shared" si="300"/>
        <v>927.63</v>
      </c>
      <c r="AM1784" s="3" t="s">
        <v>5550</v>
      </c>
    </row>
    <row r="1785" spans="1:39" x14ac:dyDescent="0.25">
      <c r="A1785" s="23"/>
      <c r="B1785" s="24"/>
      <c r="C1785" s="23"/>
      <c r="D1785" s="23"/>
      <c r="E1785" s="23"/>
      <c r="F1785" s="23"/>
      <c r="G1785" s="24"/>
      <c r="H1785" s="23"/>
      <c r="I1785" s="23"/>
      <c r="J1785" s="23">
        <v>0</v>
      </c>
      <c r="K1785" s="23">
        <v>0</v>
      </c>
      <c r="L1785" s="23">
        <v>12</v>
      </c>
      <c r="M1785" s="23" t="s">
        <v>91</v>
      </c>
      <c r="N1785" s="25">
        <f t="shared" si="293"/>
        <v>12</v>
      </c>
      <c r="O1785" s="26">
        <v>19500</v>
      </c>
      <c r="P1785" s="26">
        <f t="shared" si="294"/>
        <v>234000</v>
      </c>
      <c r="Q1785" s="23">
        <v>1</v>
      </c>
      <c r="R1785" s="23" t="s">
        <v>5544</v>
      </c>
      <c r="S1785" s="27"/>
      <c r="T1785" s="23" t="s">
        <v>5545</v>
      </c>
      <c r="U1785" s="23" t="s">
        <v>5546</v>
      </c>
      <c r="V1785" s="24" t="s">
        <v>5551</v>
      </c>
      <c r="W1785" s="23" t="s">
        <v>1191</v>
      </c>
      <c r="X1785" s="23" t="s">
        <v>49</v>
      </c>
      <c r="Y1785" s="23" t="s">
        <v>54</v>
      </c>
      <c r="Z1785" s="23">
        <v>48</v>
      </c>
      <c r="AA1785" s="28">
        <v>100</v>
      </c>
      <c r="AB1785" s="26">
        <v>7750</v>
      </c>
      <c r="AC1785" s="26">
        <f t="shared" si="295"/>
        <v>372000</v>
      </c>
      <c r="AD1785" s="28">
        <v>3</v>
      </c>
      <c r="AE1785" s="28">
        <v>3</v>
      </c>
      <c r="AF1785" s="26">
        <f t="shared" si="296"/>
        <v>360840</v>
      </c>
      <c r="AG1785" s="26">
        <f t="shared" si="297"/>
        <v>594840</v>
      </c>
      <c r="AH1785" s="26">
        <f t="shared" si="298"/>
        <v>594840</v>
      </c>
      <c r="AI1785" s="26">
        <v>0</v>
      </c>
      <c r="AJ1785" s="26">
        <f t="shared" si="299"/>
        <v>594840</v>
      </c>
      <c r="AK1785" s="26">
        <v>0.3</v>
      </c>
      <c r="AL1785" s="26">
        <f t="shared" si="300"/>
        <v>1784.52</v>
      </c>
      <c r="AM1785" s="3" t="s">
        <v>5552</v>
      </c>
    </row>
    <row r="1786" spans="1:39" x14ac:dyDescent="0.25">
      <c r="A1786" s="23"/>
      <c r="B1786" s="24"/>
      <c r="C1786" s="23"/>
      <c r="D1786" s="23"/>
      <c r="E1786" s="23"/>
      <c r="F1786" s="23"/>
      <c r="G1786" s="24"/>
      <c r="H1786" s="23"/>
      <c r="I1786" s="23"/>
      <c r="J1786" s="23">
        <v>0</v>
      </c>
      <c r="K1786" s="23">
        <v>0</v>
      </c>
      <c r="L1786" s="23">
        <v>2.25</v>
      </c>
      <c r="M1786" s="23" t="s">
        <v>91</v>
      </c>
      <c r="N1786" s="25">
        <f t="shared" si="293"/>
        <v>2.25</v>
      </c>
      <c r="O1786" s="26">
        <v>19500</v>
      </c>
      <c r="P1786" s="26">
        <f t="shared" si="294"/>
        <v>43875</v>
      </c>
      <c r="Q1786" s="23">
        <v>1</v>
      </c>
      <c r="R1786" s="23" t="s">
        <v>5544</v>
      </c>
      <c r="S1786" s="27"/>
      <c r="T1786" s="23" t="s">
        <v>5545</v>
      </c>
      <c r="U1786" s="23" t="s">
        <v>5546</v>
      </c>
      <c r="V1786" s="24" t="s">
        <v>5553</v>
      </c>
      <c r="W1786" s="23" t="s">
        <v>158</v>
      </c>
      <c r="X1786" s="23" t="s">
        <v>49</v>
      </c>
      <c r="Y1786" s="23" t="s">
        <v>54</v>
      </c>
      <c r="Z1786" s="23">
        <v>9</v>
      </c>
      <c r="AA1786" s="28">
        <v>100</v>
      </c>
      <c r="AB1786" s="26">
        <v>5600</v>
      </c>
      <c r="AC1786" s="26">
        <f t="shared" si="295"/>
        <v>50400</v>
      </c>
      <c r="AD1786" s="28">
        <v>3</v>
      </c>
      <c r="AE1786" s="28">
        <v>3</v>
      </c>
      <c r="AF1786" s="26">
        <f t="shared" si="296"/>
        <v>48888</v>
      </c>
      <c r="AG1786" s="26">
        <f t="shared" si="297"/>
        <v>92763</v>
      </c>
      <c r="AH1786" s="26">
        <f t="shared" si="298"/>
        <v>92763</v>
      </c>
      <c r="AI1786" s="26">
        <v>0</v>
      </c>
      <c r="AJ1786" s="26">
        <f t="shared" si="299"/>
        <v>92763</v>
      </c>
      <c r="AK1786" s="26">
        <v>0.3</v>
      </c>
      <c r="AL1786" s="26">
        <f t="shared" si="300"/>
        <v>278.29000000000002</v>
      </c>
      <c r="AM1786" s="3" t="s">
        <v>5554</v>
      </c>
    </row>
    <row r="1787" spans="1:39" x14ac:dyDescent="0.25">
      <c r="A1787" s="23"/>
      <c r="B1787" s="24"/>
      <c r="C1787" s="23"/>
      <c r="D1787" s="23"/>
      <c r="E1787" s="23"/>
      <c r="F1787" s="23"/>
      <c r="G1787" s="24"/>
      <c r="H1787" s="23"/>
      <c r="I1787" s="23"/>
      <c r="J1787" s="23">
        <v>0</v>
      </c>
      <c r="K1787" s="23">
        <v>0</v>
      </c>
      <c r="L1787" s="23">
        <v>4</v>
      </c>
      <c r="M1787" s="23" t="s">
        <v>91</v>
      </c>
      <c r="N1787" s="25">
        <f t="shared" si="293"/>
        <v>4</v>
      </c>
      <c r="O1787" s="26">
        <v>19500</v>
      </c>
      <c r="P1787" s="26">
        <f t="shared" si="294"/>
        <v>78000</v>
      </c>
      <c r="Q1787" s="23">
        <v>1</v>
      </c>
      <c r="R1787" s="23" t="s">
        <v>5544</v>
      </c>
      <c r="S1787" s="27"/>
      <c r="T1787" s="23" t="s">
        <v>5545</v>
      </c>
      <c r="U1787" s="23" t="s">
        <v>5546</v>
      </c>
      <c r="V1787" s="24" t="s">
        <v>5555</v>
      </c>
      <c r="W1787" s="23" t="s">
        <v>53</v>
      </c>
      <c r="X1787" s="23" t="s">
        <v>49</v>
      </c>
      <c r="Y1787" s="23" t="s">
        <v>54</v>
      </c>
      <c r="Z1787" s="23">
        <v>12</v>
      </c>
      <c r="AA1787" s="28">
        <v>100</v>
      </c>
      <c r="AB1787" s="26">
        <v>2750</v>
      </c>
      <c r="AC1787" s="26">
        <f t="shared" si="295"/>
        <v>33000</v>
      </c>
      <c r="AD1787" s="28">
        <v>3</v>
      </c>
      <c r="AE1787" s="28">
        <v>3</v>
      </c>
      <c r="AF1787" s="26">
        <f t="shared" si="296"/>
        <v>32010</v>
      </c>
      <c r="AG1787" s="26">
        <f t="shared" si="297"/>
        <v>110010</v>
      </c>
      <c r="AH1787" s="26">
        <f t="shared" si="298"/>
        <v>110010</v>
      </c>
      <c r="AI1787" s="26">
        <v>0</v>
      </c>
      <c r="AJ1787" s="26">
        <f t="shared" si="299"/>
        <v>110010</v>
      </c>
      <c r="AK1787" s="26">
        <v>0.3</v>
      </c>
      <c r="AL1787" s="26">
        <f t="shared" si="300"/>
        <v>330.03</v>
      </c>
      <c r="AM1787" s="3" t="s">
        <v>5556</v>
      </c>
    </row>
    <row r="1788" spans="1:39" x14ac:dyDescent="0.25">
      <c r="A1788" s="23"/>
      <c r="B1788" s="24"/>
      <c r="C1788" s="23"/>
      <c r="D1788" s="23"/>
      <c r="E1788" s="23"/>
      <c r="F1788" s="23"/>
      <c r="G1788" s="24"/>
      <c r="H1788" s="23"/>
      <c r="I1788" s="23"/>
      <c r="J1788" s="23">
        <v>0</v>
      </c>
      <c r="K1788" s="23">
        <v>0</v>
      </c>
      <c r="L1788" s="23">
        <v>7.5</v>
      </c>
      <c r="M1788" s="23" t="s">
        <v>91</v>
      </c>
      <c r="N1788" s="25">
        <f t="shared" si="293"/>
        <v>7.5</v>
      </c>
      <c r="O1788" s="26">
        <v>19500</v>
      </c>
      <c r="P1788" s="26">
        <f t="shared" si="294"/>
        <v>146250</v>
      </c>
      <c r="Q1788" s="23">
        <v>1</v>
      </c>
      <c r="R1788" s="23" t="s">
        <v>5544</v>
      </c>
      <c r="S1788" s="27"/>
      <c r="T1788" s="23" t="s">
        <v>5545</v>
      </c>
      <c r="U1788" s="23" t="s">
        <v>5546</v>
      </c>
      <c r="V1788" s="24" t="s">
        <v>5557</v>
      </c>
      <c r="W1788" s="23" t="s">
        <v>2026</v>
      </c>
      <c r="X1788" s="23" t="s">
        <v>49</v>
      </c>
      <c r="Y1788" s="23" t="s">
        <v>54</v>
      </c>
      <c r="Z1788" s="23">
        <v>30</v>
      </c>
      <c r="AA1788" s="28">
        <v>100</v>
      </c>
      <c r="AB1788" s="26">
        <v>8050</v>
      </c>
      <c r="AC1788" s="26">
        <f t="shared" si="295"/>
        <v>241500</v>
      </c>
      <c r="AD1788" s="28">
        <v>3</v>
      </c>
      <c r="AE1788" s="28">
        <v>3</v>
      </c>
      <c r="AF1788" s="26">
        <f t="shared" si="296"/>
        <v>234255</v>
      </c>
      <c r="AG1788" s="26">
        <f t="shared" si="297"/>
        <v>380505</v>
      </c>
      <c r="AH1788" s="26">
        <f t="shared" si="298"/>
        <v>380505</v>
      </c>
      <c r="AI1788" s="26">
        <v>0</v>
      </c>
      <c r="AJ1788" s="26">
        <f t="shared" si="299"/>
        <v>380505</v>
      </c>
      <c r="AK1788" s="26">
        <v>0.3</v>
      </c>
      <c r="AL1788" s="26">
        <f t="shared" si="300"/>
        <v>1141.52</v>
      </c>
      <c r="AM1788" s="3" t="s">
        <v>5558</v>
      </c>
    </row>
    <row r="1789" spans="1:39" x14ac:dyDescent="0.25">
      <c r="A1789" s="23"/>
      <c r="B1789" s="24"/>
      <c r="C1789" s="23"/>
      <c r="D1789" s="23"/>
      <c r="E1789" s="23"/>
      <c r="F1789" s="23"/>
      <c r="G1789" s="24"/>
      <c r="H1789" s="23"/>
      <c r="I1789" s="23"/>
      <c r="J1789" s="23">
        <v>1</v>
      </c>
      <c r="K1789" s="23">
        <v>3</v>
      </c>
      <c r="L1789" s="23">
        <v>70.75</v>
      </c>
      <c r="M1789" s="23" t="s">
        <v>91</v>
      </c>
      <c r="N1789" s="25">
        <f t="shared" si="293"/>
        <v>770.75</v>
      </c>
      <c r="O1789" s="26">
        <v>19500</v>
      </c>
      <c r="P1789" s="26">
        <f t="shared" si="294"/>
        <v>15029625</v>
      </c>
      <c r="Q1789" s="23"/>
      <c r="R1789" s="23"/>
      <c r="S1789" s="27"/>
      <c r="T1789" s="23"/>
      <c r="U1789" s="23"/>
      <c r="V1789" s="24"/>
      <c r="W1789" s="23"/>
      <c r="X1789" s="23"/>
      <c r="Y1789" s="23"/>
      <c r="Z1789" s="23"/>
      <c r="AA1789" s="28"/>
      <c r="AB1789" s="26"/>
      <c r="AC1789" s="26"/>
      <c r="AD1789" s="28"/>
      <c r="AE1789" s="28"/>
      <c r="AF1789" s="26"/>
      <c r="AG1789" s="26">
        <f>AF1789+P1789</f>
        <v>15029625</v>
      </c>
      <c r="AH1789" s="26">
        <f>AG1789</f>
        <v>15029625</v>
      </c>
      <c r="AI1789" s="26">
        <v>0</v>
      </c>
      <c r="AJ1789" s="26">
        <f t="shared" si="299"/>
        <v>15029625</v>
      </c>
      <c r="AK1789" s="26">
        <v>0.3</v>
      </c>
      <c r="AL1789" s="26">
        <f>AJ1789*(AK1789/100)</f>
        <v>45088.875</v>
      </c>
    </row>
    <row r="1790" spans="1:39" x14ac:dyDescent="0.25">
      <c r="A1790" s="23"/>
      <c r="B1790" s="24"/>
      <c r="C1790" s="23"/>
      <c r="D1790" s="23"/>
      <c r="E1790" s="23">
        <v>719</v>
      </c>
      <c r="F1790" s="23" t="s">
        <v>5559</v>
      </c>
      <c r="G1790" s="24" t="s">
        <v>5560</v>
      </c>
      <c r="H1790" s="23" t="s">
        <v>43</v>
      </c>
      <c r="I1790" s="23" t="s">
        <v>5561</v>
      </c>
      <c r="J1790" s="23">
        <v>1</v>
      </c>
      <c r="K1790" s="23">
        <v>0</v>
      </c>
      <c r="L1790" s="23">
        <v>0</v>
      </c>
      <c r="M1790" s="23" t="s">
        <v>75</v>
      </c>
      <c r="N1790" s="25">
        <f t="shared" si="293"/>
        <v>400</v>
      </c>
      <c r="O1790" s="26">
        <v>4000</v>
      </c>
      <c r="P1790" s="26">
        <f t="shared" si="294"/>
        <v>1600000</v>
      </c>
      <c r="Q1790" s="23"/>
      <c r="R1790" s="23"/>
      <c r="S1790" s="27"/>
      <c r="T1790" s="23"/>
      <c r="U1790" s="23"/>
      <c r="V1790" s="24"/>
      <c r="W1790" s="23"/>
      <c r="X1790" s="23"/>
      <c r="Y1790" s="23"/>
      <c r="Z1790" s="23"/>
      <c r="AA1790" s="28"/>
      <c r="AB1790" s="26"/>
      <c r="AC1790" s="26"/>
      <c r="AD1790" s="28"/>
      <c r="AE1790" s="28"/>
      <c r="AF1790" s="26"/>
      <c r="AG1790" s="26">
        <f>AF1790+P1790</f>
        <v>1600000</v>
      </c>
      <c r="AH1790" s="26">
        <f>AG1790</f>
        <v>1600000</v>
      </c>
      <c r="AI1790" s="26">
        <v>50000000</v>
      </c>
      <c r="AJ1790" s="26">
        <f t="shared" si="299"/>
        <v>0</v>
      </c>
      <c r="AK1790" s="26">
        <v>0.01</v>
      </c>
      <c r="AL1790" s="26">
        <f>AJ1790*(AK1790/100)</f>
        <v>0</v>
      </c>
    </row>
    <row r="1791" spans="1:39" x14ac:dyDescent="0.25">
      <c r="A1791" s="23"/>
      <c r="B1791" s="24"/>
      <c r="C1791" s="23"/>
      <c r="D1791" s="23"/>
      <c r="E1791" s="23"/>
      <c r="F1791" s="23"/>
      <c r="G1791" s="24"/>
      <c r="H1791" s="23"/>
      <c r="I1791" s="23"/>
      <c r="J1791" s="23"/>
      <c r="K1791" s="23"/>
      <c r="L1791" s="23"/>
      <c r="M1791" s="23"/>
      <c r="N1791" s="25"/>
      <c r="O1791" s="26"/>
      <c r="P1791" s="26"/>
      <c r="Q1791" s="23"/>
      <c r="R1791" s="23"/>
      <c r="S1791" s="27"/>
      <c r="T1791" s="23"/>
      <c r="U1791" s="23"/>
      <c r="V1791" s="24"/>
      <c r="W1791" s="23"/>
      <c r="X1791" s="23"/>
      <c r="Y1791" s="23"/>
      <c r="Z1791" s="23"/>
      <c r="AA1791" s="28"/>
      <c r="AB1791" s="26"/>
      <c r="AC1791" s="26"/>
      <c r="AD1791" s="28"/>
      <c r="AE1791" s="28"/>
      <c r="AF1791" s="26"/>
      <c r="AG1791" s="26" t="s">
        <v>60</v>
      </c>
      <c r="AH1791" s="26">
        <f>SUM(AH1783:AH1790)</f>
        <v>22719941</v>
      </c>
      <c r="AI1791" s="26"/>
      <c r="AJ1791" s="26">
        <f>SUM(AJ1783:AJ1790)</f>
        <v>21119941</v>
      </c>
      <c r="AK1791" s="26"/>
      <c r="AL1791" s="26">
        <f>SUM(AL1783:AL1790)</f>
        <v>63359.824999999997</v>
      </c>
    </row>
    <row r="1792" spans="1:39" x14ac:dyDescent="0.25">
      <c r="A1792" s="23" t="s">
        <v>5562</v>
      </c>
      <c r="B1792" s="24" t="s">
        <v>5563</v>
      </c>
      <c r="C1792" s="23" t="s">
        <v>5564</v>
      </c>
      <c r="D1792" s="23" t="s">
        <v>163</v>
      </c>
      <c r="E1792" s="23">
        <v>720</v>
      </c>
      <c r="F1792" s="23" t="s">
        <v>5565</v>
      </c>
      <c r="G1792" s="24" t="s">
        <v>5566</v>
      </c>
      <c r="H1792" s="23" t="s">
        <v>43</v>
      </c>
      <c r="I1792" s="23" t="s">
        <v>5567</v>
      </c>
      <c r="J1792" s="23">
        <v>0</v>
      </c>
      <c r="K1792" s="23">
        <v>2</v>
      </c>
      <c r="L1792" s="23">
        <v>96</v>
      </c>
      <c r="M1792" s="23" t="s">
        <v>75</v>
      </c>
      <c r="N1792" s="25">
        <f>((J1792*400)+(K1792*100))+L1792</f>
        <v>296</v>
      </c>
      <c r="O1792" s="26">
        <v>2600</v>
      </c>
      <c r="P1792" s="26">
        <f>N1792*O1792</f>
        <v>769600</v>
      </c>
      <c r="Q1792" s="23"/>
      <c r="R1792" s="23"/>
      <c r="S1792" s="27"/>
      <c r="T1792" s="23"/>
      <c r="U1792" s="23"/>
      <c r="V1792" s="24"/>
      <c r="W1792" s="23"/>
      <c r="X1792" s="23"/>
      <c r="Y1792" s="23"/>
      <c r="Z1792" s="23"/>
      <c r="AA1792" s="28"/>
      <c r="AB1792" s="26"/>
      <c r="AC1792" s="26"/>
      <c r="AD1792" s="28"/>
      <c r="AE1792" s="28"/>
      <c r="AF1792" s="26"/>
      <c r="AG1792" s="26">
        <f>AF1792+P1792</f>
        <v>769600</v>
      </c>
      <c r="AH1792" s="26">
        <f>AG1792</f>
        <v>769600</v>
      </c>
      <c r="AI1792" s="26">
        <v>50000000</v>
      </c>
      <c r="AJ1792" s="26">
        <f>IF((AI1792-AH1792) &gt; 1,0,IF((AI1792-AH1792)&lt;0,AH1792-AI1792,AI1792-AH1792))</f>
        <v>0</v>
      </c>
      <c r="AK1792" s="26">
        <v>0.01</v>
      </c>
      <c r="AL1792" s="26">
        <f>AJ1792*(AK1792/100)</f>
        <v>0</v>
      </c>
    </row>
    <row r="1793" spans="1:39" x14ac:dyDescent="0.25">
      <c r="A1793" s="23"/>
      <c r="B1793" s="24"/>
      <c r="C1793" s="23"/>
      <c r="D1793" s="23"/>
      <c r="E1793" s="23"/>
      <c r="F1793" s="23"/>
      <c r="G1793" s="24"/>
      <c r="H1793" s="23"/>
      <c r="I1793" s="23"/>
      <c r="J1793" s="23"/>
      <c r="K1793" s="23"/>
      <c r="L1793" s="23"/>
      <c r="M1793" s="23"/>
      <c r="N1793" s="25"/>
      <c r="O1793" s="26"/>
      <c r="P1793" s="26"/>
      <c r="Q1793" s="23"/>
      <c r="R1793" s="23"/>
      <c r="S1793" s="27"/>
      <c r="T1793" s="23"/>
      <c r="U1793" s="23"/>
      <c r="V1793" s="24"/>
      <c r="W1793" s="23"/>
      <c r="X1793" s="23"/>
      <c r="Y1793" s="23"/>
      <c r="Z1793" s="23"/>
      <c r="AA1793" s="28"/>
      <c r="AB1793" s="26"/>
      <c r="AC1793" s="26"/>
      <c r="AD1793" s="28"/>
      <c r="AE1793" s="28"/>
      <c r="AF1793" s="26"/>
      <c r="AG1793" s="26" t="s">
        <v>60</v>
      </c>
      <c r="AH1793" s="26">
        <f>AH1792</f>
        <v>769600</v>
      </c>
      <c r="AI1793" s="26"/>
      <c r="AJ1793" s="26">
        <f>AJ1792</f>
        <v>0</v>
      </c>
      <c r="AK1793" s="26"/>
      <c r="AL1793" s="26">
        <f>AL1792</f>
        <v>0</v>
      </c>
    </row>
    <row r="1794" spans="1:39" x14ac:dyDescent="0.25">
      <c r="A1794" s="23" t="s">
        <v>5568</v>
      </c>
      <c r="B1794" s="24" t="s">
        <v>5569</v>
      </c>
      <c r="C1794" s="23" t="s">
        <v>5570</v>
      </c>
      <c r="D1794" s="23" t="s">
        <v>5571</v>
      </c>
      <c r="E1794" s="23">
        <v>721</v>
      </c>
      <c r="F1794" s="23" t="s">
        <v>5572</v>
      </c>
      <c r="G1794" s="24" t="s">
        <v>5573</v>
      </c>
      <c r="H1794" s="23" t="s">
        <v>43</v>
      </c>
      <c r="I1794" s="23" t="s">
        <v>5574</v>
      </c>
      <c r="J1794" s="23">
        <v>0</v>
      </c>
      <c r="K1794" s="23">
        <v>1</v>
      </c>
      <c r="L1794" s="23">
        <v>10.75</v>
      </c>
      <c r="M1794" s="23" t="s">
        <v>59</v>
      </c>
      <c r="N1794" s="25">
        <f>((J1794*400)+(K1794*100))+L1794</f>
        <v>110.75</v>
      </c>
      <c r="O1794" s="26">
        <v>1500</v>
      </c>
      <c r="P1794" s="26">
        <f>N1794*O1794</f>
        <v>166125</v>
      </c>
      <c r="Q1794" s="23">
        <v>1</v>
      </c>
      <c r="R1794" s="23" t="s">
        <v>4309</v>
      </c>
      <c r="S1794" s="27" t="s">
        <v>4310</v>
      </c>
      <c r="T1794" s="23" t="s">
        <v>4311</v>
      </c>
      <c r="U1794" s="23" t="s">
        <v>4312</v>
      </c>
      <c r="V1794" s="24" t="s">
        <v>5575</v>
      </c>
      <c r="W1794" s="23" t="s">
        <v>48</v>
      </c>
      <c r="X1794" s="23" t="s">
        <v>49</v>
      </c>
      <c r="Y1794" s="23" t="s">
        <v>50</v>
      </c>
      <c r="Z1794" s="23">
        <v>197</v>
      </c>
      <c r="AA1794" s="28">
        <v>100</v>
      </c>
      <c r="AB1794" s="26">
        <v>8300</v>
      </c>
      <c r="AC1794" s="26">
        <f>Z1794*AB1794</f>
        <v>1635100</v>
      </c>
      <c r="AD1794" s="28">
        <v>22</v>
      </c>
      <c r="AE1794" s="28">
        <v>34</v>
      </c>
      <c r="AF1794" s="26">
        <f>(AC1794*(100-AE1794))/100</f>
        <v>1079166</v>
      </c>
      <c r="AG1794" s="26">
        <f>P1794+AF1794</f>
        <v>1245291</v>
      </c>
      <c r="AH1794" s="26">
        <f>(AG1794*AA1794)/100</f>
        <v>1245291</v>
      </c>
      <c r="AI1794" s="26">
        <v>10000000</v>
      </c>
      <c r="AJ1794" s="26">
        <f>IF((AI1794-AH1794) &gt; 1,0,IF((AI1794-AH1794)&lt;0,AH1794-AI1794,AI1794-AH1794))</f>
        <v>0</v>
      </c>
      <c r="AK1794" s="26">
        <v>0.02</v>
      </c>
      <c r="AL1794" s="26">
        <f>ROUND(AJ1794*(AK1794/100),2)</f>
        <v>0</v>
      </c>
      <c r="AM1794" s="3" t="s">
        <v>51</v>
      </c>
    </row>
    <row r="1795" spans="1:39" x14ac:dyDescent="0.25">
      <c r="A1795" s="23"/>
      <c r="B1795" s="24"/>
      <c r="C1795" s="23"/>
      <c r="D1795" s="23"/>
      <c r="E1795" s="23"/>
      <c r="F1795" s="23"/>
      <c r="G1795" s="24"/>
      <c r="H1795" s="23"/>
      <c r="I1795" s="23"/>
      <c r="J1795" s="23">
        <v>0</v>
      </c>
      <c r="K1795" s="23">
        <v>0</v>
      </c>
      <c r="L1795" s="23">
        <v>2.25</v>
      </c>
      <c r="M1795" s="23" t="s">
        <v>59</v>
      </c>
      <c r="N1795" s="25">
        <f>((J1795*400)+(K1795*100))+L1795</f>
        <v>2.25</v>
      </c>
      <c r="O1795" s="26">
        <v>1500</v>
      </c>
      <c r="P1795" s="26">
        <f>N1795*O1795</f>
        <v>3375</v>
      </c>
      <c r="Q1795" s="23">
        <v>1</v>
      </c>
      <c r="R1795" s="23" t="s">
        <v>4309</v>
      </c>
      <c r="S1795" s="27" t="s">
        <v>4310</v>
      </c>
      <c r="T1795" s="23" t="s">
        <v>4311</v>
      </c>
      <c r="U1795" s="23" t="s">
        <v>4312</v>
      </c>
      <c r="V1795" s="24" t="s">
        <v>5576</v>
      </c>
      <c r="W1795" s="23" t="s">
        <v>53</v>
      </c>
      <c r="X1795" s="23" t="s">
        <v>49</v>
      </c>
      <c r="Y1795" s="23" t="s">
        <v>50</v>
      </c>
      <c r="Z1795" s="23">
        <v>9</v>
      </c>
      <c r="AA1795" s="28">
        <v>100</v>
      </c>
      <c r="AB1795" s="26">
        <v>2750</v>
      </c>
      <c r="AC1795" s="26">
        <f>Z1795*AB1795</f>
        <v>24750</v>
      </c>
      <c r="AD1795" s="28">
        <v>22</v>
      </c>
      <c r="AE1795" s="28">
        <v>34</v>
      </c>
      <c r="AF1795" s="26">
        <f>(AC1795*(100-AE1795))/100</f>
        <v>16335</v>
      </c>
      <c r="AG1795" s="26">
        <f>P1795+AF1795</f>
        <v>19710</v>
      </c>
      <c r="AH1795" s="26">
        <f>(AG1795*AA1795)/100</f>
        <v>19710</v>
      </c>
      <c r="AI1795" s="26">
        <v>10000000</v>
      </c>
      <c r="AJ1795" s="26">
        <f>IF((AI1795-AH1795) &gt; 1,0,IF((AI1795-AH1795)&lt;0,AH1795-AI1795,AI1795-AH1795))</f>
        <v>0</v>
      </c>
      <c r="AK1795" s="26">
        <v>0.02</v>
      </c>
      <c r="AL1795" s="26">
        <f>ROUND(AJ1795*(AK1795/100),2)</f>
        <v>0</v>
      </c>
      <c r="AM1795" s="3" t="s">
        <v>159</v>
      </c>
    </row>
    <row r="1796" spans="1:39" x14ac:dyDescent="0.25">
      <c r="A1796" s="23"/>
      <c r="B1796" s="24"/>
      <c r="C1796" s="23"/>
      <c r="D1796" s="23"/>
      <c r="E1796" s="23"/>
      <c r="F1796" s="23"/>
      <c r="G1796" s="24"/>
      <c r="H1796" s="23"/>
      <c r="I1796" s="23"/>
      <c r="J1796" s="23"/>
      <c r="K1796" s="23"/>
      <c r="L1796" s="23"/>
      <c r="M1796" s="23"/>
      <c r="N1796" s="25"/>
      <c r="O1796" s="26"/>
      <c r="P1796" s="26"/>
      <c r="Q1796" s="23"/>
      <c r="R1796" s="23"/>
      <c r="S1796" s="27"/>
      <c r="T1796" s="23"/>
      <c r="U1796" s="23"/>
      <c r="V1796" s="24"/>
      <c r="W1796" s="23"/>
      <c r="X1796" s="23"/>
      <c r="Y1796" s="23"/>
      <c r="Z1796" s="23"/>
      <c r="AA1796" s="28"/>
      <c r="AB1796" s="26"/>
      <c r="AC1796" s="26"/>
      <c r="AD1796" s="28"/>
      <c r="AE1796" s="28"/>
      <c r="AF1796" s="26"/>
      <c r="AG1796" s="26" t="s">
        <v>60</v>
      </c>
      <c r="AH1796" s="26">
        <f>SUM(AH1794:AH1795)</f>
        <v>1265001</v>
      </c>
      <c r="AI1796" s="26"/>
      <c r="AJ1796" s="26">
        <f>SUM(AJ1794:AJ1795)</f>
        <v>0</v>
      </c>
      <c r="AK1796" s="26"/>
      <c r="AL1796" s="26">
        <f>SUM(AL1794:AL1795)</f>
        <v>0</v>
      </c>
    </row>
    <row r="1797" spans="1:39" x14ac:dyDescent="0.25">
      <c r="A1797" s="23" t="s">
        <v>5577</v>
      </c>
      <c r="B1797" s="24" t="s">
        <v>5578</v>
      </c>
      <c r="C1797" s="23" t="s">
        <v>5579</v>
      </c>
      <c r="D1797" s="23" t="s">
        <v>5580</v>
      </c>
      <c r="E1797" s="23">
        <v>722</v>
      </c>
      <c r="F1797" s="23" t="s">
        <v>5581</v>
      </c>
      <c r="G1797" s="24" t="s">
        <v>5582</v>
      </c>
      <c r="H1797" s="23" t="s">
        <v>43</v>
      </c>
      <c r="I1797" s="23" t="s">
        <v>5583</v>
      </c>
      <c r="J1797" s="23">
        <v>1</v>
      </c>
      <c r="K1797" s="23">
        <v>0</v>
      </c>
      <c r="L1797" s="23">
        <v>26</v>
      </c>
      <c r="M1797" s="23" t="s">
        <v>75</v>
      </c>
      <c r="N1797" s="25">
        <f>((J1797*400)+(K1797*100))+L1797</f>
        <v>426</v>
      </c>
      <c r="O1797" s="26">
        <v>2650</v>
      </c>
      <c r="P1797" s="26">
        <f>N1797*O1797</f>
        <v>1128900</v>
      </c>
      <c r="Q1797" s="23"/>
      <c r="R1797" s="23"/>
      <c r="S1797" s="27"/>
      <c r="T1797" s="23"/>
      <c r="U1797" s="23"/>
      <c r="V1797" s="24"/>
      <c r="W1797" s="23"/>
      <c r="X1797" s="23"/>
      <c r="Y1797" s="23"/>
      <c r="Z1797" s="23"/>
      <c r="AA1797" s="28"/>
      <c r="AB1797" s="26"/>
      <c r="AC1797" s="26"/>
      <c r="AD1797" s="28"/>
      <c r="AE1797" s="28"/>
      <c r="AF1797" s="26"/>
      <c r="AG1797" s="26">
        <f>AF1797+P1797</f>
        <v>1128900</v>
      </c>
      <c r="AH1797" s="26">
        <f>AG1797</f>
        <v>1128900</v>
      </c>
      <c r="AI1797" s="26">
        <v>50000000</v>
      </c>
      <c r="AJ1797" s="26">
        <f>IF((AI1797-AH1797) &gt; 1,0,IF((AI1797-AH1797)&lt;0,AH1797-AI1797,AI1797-AH1797))</f>
        <v>0</v>
      </c>
      <c r="AK1797" s="26">
        <v>0.01</v>
      </c>
      <c r="AL1797" s="26">
        <f>AJ1797*(AK1797/100)</f>
        <v>0</v>
      </c>
    </row>
    <row r="1798" spans="1:39" x14ac:dyDescent="0.25">
      <c r="A1798" s="23"/>
      <c r="B1798" s="24"/>
      <c r="C1798" s="23"/>
      <c r="D1798" s="23"/>
      <c r="E1798" s="23"/>
      <c r="F1798" s="23"/>
      <c r="G1798" s="24"/>
      <c r="H1798" s="23"/>
      <c r="I1798" s="23"/>
      <c r="J1798" s="23"/>
      <c r="K1798" s="23"/>
      <c r="L1798" s="23"/>
      <c r="M1798" s="23"/>
      <c r="N1798" s="25"/>
      <c r="O1798" s="26"/>
      <c r="P1798" s="26"/>
      <c r="Q1798" s="23"/>
      <c r="R1798" s="23"/>
      <c r="S1798" s="27"/>
      <c r="T1798" s="23"/>
      <c r="U1798" s="23"/>
      <c r="V1798" s="24"/>
      <c r="W1798" s="23"/>
      <c r="X1798" s="23"/>
      <c r="Y1798" s="23"/>
      <c r="Z1798" s="23"/>
      <c r="AA1798" s="28"/>
      <c r="AB1798" s="26"/>
      <c r="AC1798" s="26"/>
      <c r="AD1798" s="28"/>
      <c r="AE1798" s="28"/>
      <c r="AF1798" s="26"/>
      <c r="AG1798" s="26" t="s">
        <v>60</v>
      </c>
      <c r="AH1798" s="26">
        <f>AH1797</f>
        <v>1128900</v>
      </c>
      <c r="AI1798" s="26"/>
      <c r="AJ1798" s="26">
        <f>AJ1797</f>
        <v>0</v>
      </c>
      <c r="AK1798" s="26"/>
      <c r="AL1798" s="26">
        <f>AL1797</f>
        <v>0</v>
      </c>
    </row>
    <row r="1799" spans="1:39" x14ac:dyDescent="0.25">
      <c r="A1799" s="23" t="s">
        <v>5584</v>
      </c>
      <c r="B1799" s="24" t="s">
        <v>5585</v>
      </c>
      <c r="C1799" s="23" t="s">
        <v>5586</v>
      </c>
      <c r="D1799" s="23" t="s">
        <v>5587</v>
      </c>
      <c r="E1799" s="23">
        <v>723</v>
      </c>
      <c r="F1799" s="23" t="s">
        <v>5588</v>
      </c>
      <c r="G1799" s="24" t="s">
        <v>5589</v>
      </c>
      <c r="H1799" s="23" t="s">
        <v>43</v>
      </c>
      <c r="I1799" s="23" t="s">
        <v>5590</v>
      </c>
      <c r="J1799" s="23">
        <v>0</v>
      </c>
      <c r="K1799" s="23">
        <v>1</v>
      </c>
      <c r="L1799" s="23">
        <v>9</v>
      </c>
      <c r="M1799" s="23" t="s">
        <v>45</v>
      </c>
      <c r="N1799" s="25">
        <f>((J1799*400)+(K1799*100))+L1799</f>
        <v>109</v>
      </c>
      <c r="O1799" s="26">
        <v>6500</v>
      </c>
      <c r="P1799" s="26">
        <f>N1799*O1799</f>
        <v>708500</v>
      </c>
      <c r="Q1799" s="23">
        <v>1</v>
      </c>
      <c r="R1799" s="23" t="s">
        <v>5281</v>
      </c>
      <c r="S1799" s="27" t="s">
        <v>5282</v>
      </c>
      <c r="T1799" s="23" t="s">
        <v>5283</v>
      </c>
      <c r="U1799" s="23" t="s">
        <v>5284</v>
      </c>
      <c r="V1799" s="24" t="s">
        <v>5591</v>
      </c>
      <c r="W1799" s="23" t="s">
        <v>639</v>
      </c>
      <c r="X1799" s="23" t="s">
        <v>49</v>
      </c>
      <c r="Y1799" s="23" t="s">
        <v>54</v>
      </c>
      <c r="Z1799" s="23">
        <v>351</v>
      </c>
      <c r="AA1799" s="28">
        <v>85.4</v>
      </c>
      <c r="AB1799" s="26">
        <v>6350</v>
      </c>
      <c r="AC1799" s="26">
        <f>Z1799*AB1799</f>
        <v>2228850</v>
      </c>
      <c r="AD1799" s="28">
        <v>17</v>
      </c>
      <c r="AE1799" s="28">
        <v>24</v>
      </c>
      <c r="AF1799" s="26">
        <f>(AC1799*(100-AE1799))/100</f>
        <v>1693926</v>
      </c>
      <c r="AG1799" s="26">
        <f>P1799+AF1799+AF1800</f>
        <v>2691986</v>
      </c>
      <c r="AH1799" s="26">
        <f>(AG1799*AA1799)/100</f>
        <v>2298956.0440000002</v>
      </c>
      <c r="AI1799" s="26">
        <v>0</v>
      </c>
      <c r="AJ1799" s="26">
        <f>IF((AI1799-AH1799) &gt; 1,0,IF((AI1799-AH1799)&lt;0,AH1799-AI1799,AI1799-AH1799))</f>
        <v>2298956.0440000002</v>
      </c>
      <c r="AK1799" s="26">
        <v>0.3</v>
      </c>
      <c r="AL1799" s="26">
        <f>ROUND(AJ1799*(AK1799/100),2)</f>
        <v>6896.87</v>
      </c>
      <c r="AM1799" s="3" t="s">
        <v>5592</v>
      </c>
    </row>
    <row r="1800" spans="1:39" x14ac:dyDescent="0.25">
      <c r="A1800" s="23"/>
      <c r="B1800" s="24"/>
      <c r="C1800" s="23"/>
      <c r="D1800" s="23"/>
      <c r="E1800" s="23"/>
      <c r="F1800" s="23"/>
      <c r="G1800" s="24"/>
      <c r="H1800" s="23"/>
      <c r="I1800" s="23"/>
      <c r="J1800" s="23"/>
      <c r="K1800" s="23"/>
      <c r="L1800" s="23"/>
      <c r="M1800" s="23"/>
      <c r="N1800" s="25"/>
      <c r="O1800" s="26"/>
      <c r="P1800" s="26"/>
      <c r="Q1800" s="23"/>
      <c r="R1800" s="23"/>
      <c r="S1800" s="27"/>
      <c r="T1800" s="23"/>
      <c r="U1800" s="23"/>
      <c r="V1800" s="24"/>
      <c r="W1800" s="23"/>
      <c r="X1800" s="23"/>
      <c r="Y1800" s="23" t="s">
        <v>50</v>
      </c>
      <c r="Z1800" s="23">
        <v>60</v>
      </c>
      <c r="AA1800" s="28">
        <v>14.6</v>
      </c>
      <c r="AB1800" s="26">
        <v>6350</v>
      </c>
      <c r="AC1800" s="26">
        <f>Z1800*AB1800</f>
        <v>381000</v>
      </c>
      <c r="AD1800" s="28">
        <v>17</v>
      </c>
      <c r="AE1800" s="28">
        <v>24</v>
      </c>
      <c r="AF1800" s="26">
        <f>(AC1800*(100-AE1800))/100</f>
        <v>289560</v>
      </c>
      <c r="AG1800" s="26">
        <f>P1799+AF1799+AF1800</f>
        <v>2691986</v>
      </c>
      <c r="AH1800" s="26">
        <f>(AG1800*AA1800)/100</f>
        <v>393029.95600000001</v>
      </c>
      <c r="AI1800" s="26">
        <v>10000000</v>
      </c>
      <c r="AJ1800" s="26">
        <f>IF((AI1800-AH1800) &gt; 1,0,IF((AI1800-AH1800)&lt;0,AH1800-AI1800,AI1800-AH1800))</f>
        <v>0</v>
      </c>
      <c r="AK1800" s="26">
        <v>0.02</v>
      </c>
      <c r="AL1800" s="26">
        <f>ROUND(AJ1800*(AK1800/100),2)</f>
        <v>0</v>
      </c>
      <c r="AM1800" s="3" t="s">
        <v>641</v>
      </c>
    </row>
    <row r="1801" spans="1:39" x14ac:dyDescent="0.25">
      <c r="A1801" s="23"/>
      <c r="B1801" s="24"/>
      <c r="C1801" s="23"/>
      <c r="D1801" s="23"/>
      <c r="E1801" s="23"/>
      <c r="F1801" s="23"/>
      <c r="G1801" s="24"/>
      <c r="H1801" s="23"/>
      <c r="I1801" s="23"/>
      <c r="J1801" s="23"/>
      <c r="K1801" s="23"/>
      <c r="L1801" s="23"/>
      <c r="M1801" s="23"/>
      <c r="N1801" s="25"/>
      <c r="O1801" s="26"/>
      <c r="P1801" s="26"/>
      <c r="Q1801" s="23"/>
      <c r="R1801" s="23"/>
      <c r="S1801" s="27"/>
      <c r="T1801" s="23"/>
      <c r="U1801" s="23"/>
      <c r="V1801" s="24"/>
      <c r="W1801" s="23"/>
      <c r="X1801" s="23"/>
      <c r="Y1801" s="23"/>
      <c r="Z1801" s="23"/>
      <c r="AA1801" s="28"/>
      <c r="AB1801" s="26"/>
      <c r="AC1801" s="26"/>
      <c r="AD1801" s="28"/>
      <c r="AE1801" s="28"/>
      <c r="AF1801" s="26"/>
      <c r="AG1801" s="26" t="s">
        <v>60</v>
      </c>
      <c r="AH1801" s="26">
        <f>SUM(AH1799:AH1800)</f>
        <v>2691986</v>
      </c>
      <c r="AI1801" s="26"/>
      <c r="AJ1801" s="26">
        <f>SUM(AJ1799:AJ1800)</f>
        <v>2298956.0440000002</v>
      </c>
      <c r="AK1801" s="26"/>
      <c r="AL1801" s="26">
        <f>SUM(AL1799:AL1800)</f>
        <v>6896.87</v>
      </c>
    </row>
    <row r="1802" spans="1:39" x14ac:dyDescent="0.25">
      <c r="A1802" s="23" t="s">
        <v>5593</v>
      </c>
      <c r="B1802" s="24" t="s">
        <v>5594</v>
      </c>
      <c r="C1802" s="23" t="s">
        <v>5595</v>
      </c>
      <c r="D1802" s="23" t="s">
        <v>5596</v>
      </c>
      <c r="E1802" s="23">
        <v>724</v>
      </c>
      <c r="F1802" s="23" t="s">
        <v>5597</v>
      </c>
      <c r="G1802" s="24" t="s">
        <v>5598</v>
      </c>
      <c r="H1802" s="23" t="s">
        <v>43</v>
      </c>
      <c r="I1802" s="23" t="s">
        <v>5599</v>
      </c>
      <c r="J1802" s="23">
        <v>8</v>
      </c>
      <c r="K1802" s="23">
        <v>3</v>
      </c>
      <c r="L1802" s="23">
        <v>39</v>
      </c>
      <c r="M1802" s="23" t="s">
        <v>75</v>
      </c>
      <c r="N1802" s="25">
        <f>((J1802*400)+(K1802*100))+L1802</f>
        <v>3539</v>
      </c>
      <c r="O1802" s="26">
        <v>2700</v>
      </c>
      <c r="P1802" s="26">
        <f>N1802*O1802</f>
        <v>9555300</v>
      </c>
      <c r="Q1802" s="23"/>
      <c r="R1802" s="23"/>
      <c r="S1802" s="27"/>
      <c r="T1802" s="23"/>
      <c r="U1802" s="23"/>
      <c r="V1802" s="24"/>
      <c r="W1802" s="23"/>
      <c r="X1802" s="23"/>
      <c r="Y1802" s="23"/>
      <c r="Z1802" s="23"/>
      <c r="AA1802" s="28"/>
      <c r="AB1802" s="26"/>
      <c r="AC1802" s="26"/>
      <c r="AD1802" s="28"/>
      <c r="AE1802" s="28"/>
      <c r="AF1802" s="26"/>
      <c r="AG1802" s="26">
        <f>AF1802+P1802</f>
        <v>9555300</v>
      </c>
      <c r="AH1802" s="26">
        <f>AG1802</f>
        <v>9555300</v>
      </c>
      <c r="AI1802" s="26">
        <v>50000000</v>
      </c>
      <c r="AJ1802" s="26">
        <f>IF((AI1802-AH1802) &gt; 1,0,IF((AI1802-AH1802)&lt;0,AH1802-AI1802,AI1802-AH1802))</f>
        <v>0</v>
      </c>
      <c r="AK1802" s="26">
        <v>0.01</v>
      </c>
      <c r="AL1802" s="26">
        <f>AJ1802*(AK1802/100)</f>
        <v>0</v>
      </c>
    </row>
    <row r="1803" spans="1:39" x14ac:dyDescent="0.25">
      <c r="A1803" s="23"/>
      <c r="B1803" s="24"/>
      <c r="C1803" s="23"/>
      <c r="D1803" s="23"/>
      <c r="E1803" s="23"/>
      <c r="F1803" s="23"/>
      <c r="G1803" s="24"/>
      <c r="H1803" s="23"/>
      <c r="I1803" s="23"/>
      <c r="J1803" s="23"/>
      <c r="K1803" s="23"/>
      <c r="L1803" s="23"/>
      <c r="M1803" s="23"/>
      <c r="N1803" s="25"/>
      <c r="O1803" s="26"/>
      <c r="P1803" s="26"/>
      <c r="Q1803" s="23"/>
      <c r="R1803" s="23"/>
      <c r="S1803" s="27"/>
      <c r="T1803" s="23"/>
      <c r="U1803" s="23"/>
      <c r="V1803" s="24"/>
      <c r="W1803" s="23"/>
      <c r="X1803" s="23"/>
      <c r="Y1803" s="23"/>
      <c r="Z1803" s="23"/>
      <c r="AA1803" s="28"/>
      <c r="AB1803" s="26"/>
      <c r="AC1803" s="26"/>
      <c r="AD1803" s="28"/>
      <c r="AE1803" s="28"/>
      <c r="AF1803" s="26"/>
      <c r="AG1803" s="26" t="s">
        <v>60</v>
      </c>
      <c r="AH1803" s="26">
        <f>AH1802</f>
        <v>9555300</v>
      </c>
      <c r="AI1803" s="26"/>
      <c r="AJ1803" s="26">
        <f>AJ1802</f>
        <v>0</v>
      </c>
      <c r="AK1803" s="26"/>
      <c r="AL1803" s="26">
        <f>AL1802</f>
        <v>0</v>
      </c>
    </row>
    <row r="1804" spans="1:39" x14ac:dyDescent="0.25">
      <c r="A1804" s="23" t="s">
        <v>5600</v>
      </c>
      <c r="B1804" s="24" t="s">
        <v>5601</v>
      </c>
      <c r="C1804" s="23" t="s">
        <v>5602</v>
      </c>
      <c r="D1804" s="23" t="s">
        <v>5603</v>
      </c>
      <c r="E1804" s="23">
        <v>725</v>
      </c>
      <c r="F1804" s="23" t="s">
        <v>5604</v>
      </c>
      <c r="G1804" s="24" t="s">
        <v>5605</v>
      </c>
      <c r="H1804" s="23" t="s">
        <v>43</v>
      </c>
      <c r="I1804" s="23" t="s">
        <v>5606</v>
      </c>
      <c r="J1804" s="23">
        <v>0</v>
      </c>
      <c r="K1804" s="23">
        <v>2</v>
      </c>
      <c r="L1804" s="23">
        <v>11</v>
      </c>
      <c r="M1804" s="23" t="s">
        <v>59</v>
      </c>
      <c r="N1804" s="25">
        <f>((J1804*400)+(K1804*100))+L1804</f>
        <v>211</v>
      </c>
      <c r="O1804" s="26">
        <v>1500</v>
      </c>
      <c r="P1804" s="26">
        <f>N1804*O1804</f>
        <v>316500</v>
      </c>
      <c r="Q1804" s="23">
        <v>1</v>
      </c>
      <c r="R1804" s="23" t="s">
        <v>5600</v>
      </c>
      <c r="S1804" s="27" t="s">
        <v>5601</v>
      </c>
      <c r="T1804" s="23" t="s">
        <v>5602</v>
      </c>
      <c r="U1804" s="23" t="s">
        <v>5607</v>
      </c>
      <c r="V1804" s="24" t="s">
        <v>5608</v>
      </c>
      <c r="W1804" s="23" t="s">
        <v>48</v>
      </c>
      <c r="X1804" s="23" t="s">
        <v>49</v>
      </c>
      <c r="Y1804" s="23" t="s">
        <v>50</v>
      </c>
      <c r="Z1804" s="23">
        <v>268</v>
      </c>
      <c r="AA1804" s="28">
        <v>100</v>
      </c>
      <c r="AB1804" s="26">
        <v>8300</v>
      </c>
      <c r="AC1804" s="26">
        <f>Z1804*AB1804</f>
        <v>2224400</v>
      </c>
      <c r="AD1804" s="28">
        <v>32</v>
      </c>
      <c r="AE1804" s="28">
        <v>54</v>
      </c>
      <c r="AF1804" s="26">
        <f>(AC1804*(100-AE1804))/100</f>
        <v>1023224</v>
      </c>
      <c r="AG1804" s="26">
        <f>P1804+AF1804</f>
        <v>1339724</v>
      </c>
      <c r="AH1804" s="26">
        <f>(AG1804*AA1804)/100</f>
        <v>1339724</v>
      </c>
      <c r="AI1804" s="26">
        <v>50000000</v>
      </c>
      <c r="AJ1804" s="26">
        <f>IF((AI1804-AH1804) &gt; 1,0,IF((AI1804-AH1804)&lt;0,AH1804-AI1804,AI1804-AH1804))</f>
        <v>0</v>
      </c>
      <c r="AK1804" s="26">
        <v>0.02</v>
      </c>
      <c r="AL1804" s="26">
        <f>ROUND(AJ1804*(AK1804/100),2)</f>
        <v>0</v>
      </c>
      <c r="AM1804" s="3" t="s">
        <v>51</v>
      </c>
    </row>
    <row r="1805" spans="1:39" x14ac:dyDescent="0.25">
      <c r="A1805" s="23"/>
      <c r="B1805" s="24"/>
      <c r="C1805" s="23"/>
      <c r="D1805" s="23"/>
      <c r="E1805" s="23"/>
      <c r="F1805" s="23"/>
      <c r="G1805" s="24"/>
      <c r="H1805" s="23"/>
      <c r="I1805" s="23"/>
      <c r="J1805" s="23"/>
      <c r="K1805" s="23"/>
      <c r="L1805" s="23"/>
      <c r="M1805" s="23"/>
      <c r="N1805" s="25"/>
      <c r="O1805" s="26"/>
      <c r="P1805" s="26"/>
      <c r="Q1805" s="23"/>
      <c r="R1805" s="23"/>
      <c r="S1805" s="27"/>
      <c r="T1805" s="23"/>
      <c r="U1805" s="23"/>
      <c r="V1805" s="24"/>
      <c r="W1805" s="23"/>
      <c r="X1805" s="23"/>
      <c r="Y1805" s="23"/>
      <c r="Z1805" s="23"/>
      <c r="AA1805" s="28"/>
      <c r="AB1805" s="26"/>
      <c r="AC1805" s="26"/>
      <c r="AD1805" s="28"/>
      <c r="AE1805" s="28"/>
      <c r="AF1805" s="26"/>
      <c r="AG1805" s="26" t="s">
        <v>60</v>
      </c>
      <c r="AH1805" s="26">
        <f>AH1804</f>
        <v>1339724</v>
      </c>
      <c r="AI1805" s="26"/>
      <c r="AJ1805" s="26">
        <f>AJ1804</f>
        <v>0</v>
      </c>
      <c r="AK1805" s="26"/>
      <c r="AL1805" s="26">
        <f>AL1804</f>
        <v>0</v>
      </c>
    </row>
    <row r="1806" spans="1:39" x14ac:dyDescent="0.25">
      <c r="A1806" s="23" t="s">
        <v>5609</v>
      </c>
      <c r="B1806" s="24" t="s">
        <v>5610</v>
      </c>
      <c r="C1806" s="23" t="s">
        <v>5611</v>
      </c>
      <c r="D1806" s="23" t="s">
        <v>5612</v>
      </c>
      <c r="E1806" s="23">
        <v>726</v>
      </c>
      <c r="F1806" s="23" t="s">
        <v>5613</v>
      </c>
      <c r="G1806" s="24" t="s">
        <v>5614</v>
      </c>
      <c r="H1806" s="23" t="s">
        <v>43</v>
      </c>
      <c r="I1806" s="23" t="s">
        <v>5615</v>
      </c>
      <c r="J1806" s="23">
        <v>1</v>
      </c>
      <c r="K1806" s="23">
        <v>0</v>
      </c>
      <c r="L1806" s="23">
        <v>23</v>
      </c>
      <c r="M1806" s="23" t="s">
        <v>45</v>
      </c>
      <c r="N1806" s="25">
        <f>((J1806*400)+(K1806*100))+L1806</f>
        <v>423</v>
      </c>
      <c r="O1806" s="26">
        <v>2500</v>
      </c>
      <c r="P1806" s="26">
        <f>N1806*O1806</f>
        <v>1057500</v>
      </c>
      <c r="Q1806" s="23"/>
      <c r="R1806" s="23"/>
      <c r="S1806" s="27"/>
      <c r="T1806" s="23"/>
      <c r="U1806" s="23"/>
      <c r="V1806" s="24"/>
      <c r="W1806" s="23"/>
      <c r="X1806" s="23"/>
      <c r="Y1806" s="23"/>
      <c r="Z1806" s="23"/>
      <c r="AA1806" s="28"/>
      <c r="AB1806" s="26"/>
      <c r="AC1806" s="26"/>
      <c r="AD1806" s="28"/>
      <c r="AE1806" s="28"/>
      <c r="AF1806" s="26"/>
      <c r="AG1806" s="26">
        <f>AF1806+P1806</f>
        <v>1057500</v>
      </c>
      <c r="AH1806" s="26">
        <f>AG1806</f>
        <v>1057500</v>
      </c>
      <c r="AI1806" s="26">
        <v>0</v>
      </c>
      <c r="AJ1806" s="26">
        <f>IF((AI1806-AH1806) &gt; 1,0,IF((AI1806-AH1806)&lt;0,AH1806-AI1806,AI1806-AH1806))</f>
        <v>1057500</v>
      </c>
      <c r="AK1806" s="26">
        <v>0.3</v>
      </c>
      <c r="AL1806" s="26">
        <f>AJ1806*(AK1806/100)</f>
        <v>3172.5</v>
      </c>
    </row>
    <row r="1807" spans="1:39" x14ac:dyDescent="0.25">
      <c r="A1807" s="23"/>
      <c r="B1807" s="24"/>
      <c r="C1807" s="23"/>
      <c r="D1807" s="23"/>
      <c r="E1807" s="23">
        <v>727</v>
      </c>
      <c r="F1807" s="23" t="s">
        <v>5616</v>
      </c>
      <c r="G1807" s="24" t="s">
        <v>5617</v>
      </c>
      <c r="H1807" s="23" t="s">
        <v>43</v>
      </c>
      <c r="I1807" s="23" t="s">
        <v>5618</v>
      </c>
      <c r="J1807" s="23">
        <v>0</v>
      </c>
      <c r="K1807" s="23">
        <v>2</v>
      </c>
      <c r="L1807" s="23">
        <v>92</v>
      </c>
      <c r="M1807" s="23" t="s">
        <v>75</v>
      </c>
      <c r="N1807" s="25">
        <f>((J1807*400)+(K1807*100))+L1807</f>
        <v>292</v>
      </c>
      <c r="O1807" s="26">
        <v>2500</v>
      </c>
      <c r="P1807" s="26">
        <f>N1807*O1807</f>
        <v>730000</v>
      </c>
      <c r="Q1807" s="23"/>
      <c r="R1807" s="23"/>
      <c r="S1807" s="27"/>
      <c r="T1807" s="23"/>
      <c r="U1807" s="23"/>
      <c r="V1807" s="24"/>
      <c r="W1807" s="23"/>
      <c r="X1807" s="23"/>
      <c r="Y1807" s="23"/>
      <c r="Z1807" s="23"/>
      <c r="AA1807" s="28"/>
      <c r="AB1807" s="26"/>
      <c r="AC1807" s="26"/>
      <c r="AD1807" s="28"/>
      <c r="AE1807" s="28"/>
      <c r="AF1807" s="26"/>
      <c r="AG1807" s="26">
        <f>AF1807+P1807</f>
        <v>730000</v>
      </c>
      <c r="AH1807" s="26">
        <f>AG1807</f>
        <v>730000</v>
      </c>
      <c r="AI1807" s="26">
        <v>50000000</v>
      </c>
      <c r="AJ1807" s="26">
        <f>IF((AI1807-AH1807) &gt; 1,0,IF((AI1807-AH1807)&lt;0,AH1807-AI1807,AI1807-AH1807))</f>
        <v>0</v>
      </c>
      <c r="AK1807" s="26">
        <v>0.01</v>
      </c>
      <c r="AL1807" s="26">
        <f>AJ1807*(AK1807/100)</f>
        <v>0</v>
      </c>
    </row>
    <row r="1808" spans="1:39" x14ac:dyDescent="0.25">
      <c r="A1808" s="23"/>
      <c r="B1808" s="24"/>
      <c r="C1808" s="23"/>
      <c r="D1808" s="23"/>
      <c r="E1808" s="23"/>
      <c r="F1808" s="23"/>
      <c r="G1808" s="24"/>
      <c r="H1808" s="23"/>
      <c r="I1808" s="23"/>
      <c r="J1808" s="23"/>
      <c r="K1808" s="23"/>
      <c r="L1808" s="23"/>
      <c r="M1808" s="23"/>
      <c r="N1808" s="25"/>
      <c r="O1808" s="26"/>
      <c r="P1808" s="26"/>
      <c r="Q1808" s="23"/>
      <c r="R1808" s="23"/>
      <c r="S1808" s="27"/>
      <c r="T1808" s="23"/>
      <c r="U1808" s="23"/>
      <c r="V1808" s="24"/>
      <c r="W1808" s="23"/>
      <c r="X1808" s="23"/>
      <c r="Y1808" s="23"/>
      <c r="Z1808" s="23"/>
      <c r="AA1808" s="28"/>
      <c r="AB1808" s="26"/>
      <c r="AC1808" s="26"/>
      <c r="AD1808" s="28"/>
      <c r="AE1808" s="28"/>
      <c r="AF1808" s="26"/>
      <c r="AG1808" s="26" t="s">
        <v>60</v>
      </c>
      <c r="AH1808" s="26">
        <f>SUM(AH1806:AH1807)</f>
        <v>1787500</v>
      </c>
      <c r="AI1808" s="26"/>
      <c r="AJ1808" s="26">
        <f>SUM(AJ1806:AJ1807)</f>
        <v>1057500</v>
      </c>
      <c r="AK1808" s="26"/>
      <c r="AL1808" s="26">
        <f>SUM(AL1806:AL1807)</f>
        <v>3172.5</v>
      </c>
    </row>
    <row r="1809" spans="1:39" x14ac:dyDescent="0.25">
      <c r="A1809" s="23" t="s">
        <v>5619</v>
      </c>
      <c r="B1809" s="24" t="s">
        <v>5620</v>
      </c>
      <c r="C1809" s="23" t="s">
        <v>5621</v>
      </c>
      <c r="D1809" s="23" t="s">
        <v>5622</v>
      </c>
      <c r="E1809" s="23">
        <v>728</v>
      </c>
      <c r="F1809" s="23" t="s">
        <v>5623</v>
      </c>
      <c r="G1809" s="24" t="s">
        <v>5624</v>
      </c>
      <c r="H1809" s="23" t="s">
        <v>43</v>
      </c>
      <c r="I1809" s="23" t="s">
        <v>5625</v>
      </c>
      <c r="J1809" s="23">
        <v>1</v>
      </c>
      <c r="K1809" s="23">
        <v>1</v>
      </c>
      <c r="L1809" s="23">
        <v>2.06</v>
      </c>
      <c r="M1809" s="23" t="s">
        <v>75</v>
      </c>
      <c r="N1809" s="25">
        <f>((J1809*400)+(K1809*100))+L1809</f>
        <v>502.06</v>
      </c>
      <c r="O1809" s="26">
        <v>3400</v>
      </c>
      <c r="P1809" s="26">
        <f>N1809*O1809</f>
        <v>1707004</v>
      </c>
      <c r="Q1809" s="23"/>
      <c r="R1809" s="23"/>
      <c r="S1809" s="27"/>
      <c r="T1809" s="23"/>
      <c r="U1809" s="23"/>
      <c r="V1809" s="24"/>
      <c r="W1809" s="23"/>
      <c r="X1809" s="23"/>
      <c r="Y1809" s="23"/>
      <c r="Z1809" s="23"/>
      <c r="AA1809" s="28"/>
      <c r="AB1809" s="26"/>
      <c r="AC1809" s="26"/>
      <c r="AD1809" s="28"/>
      <c r="AE1809" s="28"/>
      <c r="AF1809" s="26"/>
      <c r="AG1809" s="26">
        <f>AF1809+P1809</f>
        <v>1707004</v>
      </c>
      <c r="AH1809" s="26">
        <f>AG1809</f>
        <v>1707004</v>
      </c>
      <c r="AI1809" s="26">
        <v>50000000</v>
      </c>
      <c r="AJ1809" s="26">
        <f>IF((AI1809-AH1809) &gt; 1,0,IF((AI1809-AH1809)&lt;0,AH1809-AI1809,AI1809-AH1809))</f>
        <v>0</v>
      </c>
      <c r="AK1809" s="26">
        <v>0.01</v>
      </c>
      <c r="AL1809" s="26">
        <f>AJ1809*(AK1809/100)</f>
        <v>0</v>
      </c>
    </row>
    <row r="1810" spans="1:39" x14ac:dyDescent="0.25">
      <c r="A1810" s="23"/>
      <c r="B1810" s="24"/>
      <c r="C1810" s="23"/>
      <c r="D1810" s="23"/>
      <c r="E1810" s="23"/>
      <c r="F1810" s="23"/>
      <c r="G1810" s="24"/>
      <c r="H1810" s="23"/>
      <c r="I1810" s="23"/>
      <c r="J1810" s="23">
        <v>0</v>
      </c>
      <c r="K1810" s="23">
        <v>0</v>
      </c>
      <c r="L1810" s="23">
        <v>45.94</v>
      </c>
      <c r="M1810" s="23" t="s">
        <v>255</v>
      </c>
      <c r="N1810" s="25">
        <f>((J1810*400)+(K1810*100))+L1810</f>
        <v>45.94</v>
      </c>
      <c r="O1810" s="26">
        <v>3400</v>
      </c>
      <c r="P1810" s="26">
        <f>N1810*O1810</f>
        <v>156196</v>
      </c>
      <c r="Q1810" s="23">
        <v>1</v>
      </c>
      <c r="R1810" s="23" t="s">
        <v>5626</v>
      </c>
      <c r="S1810" s="27" t="s">
        <v>5627</v>
      </c>
      <c r="T1810" s="23" t="s">
        <v>5628</v>
      </c>
      <c r="U1810" s="23" t="s">
        <v>5629</v>
      </c>
      <c r="V1810" s="24" t="s">
        <v>5630</v>
      </c>
      <c r="W1810" s="23" t="s">
        <v>142</v>
      </c>
      <c r="X1810" s="23" t="s">
        <v>143</v>
      </c>
      <c r="Y1810" s="23" t="s">
        <v>261</v>
      </c>
      <c r="Z1810" s="23">
        <v>273</v>
      </c>
      <c r="AA1810" s="28">
        <v>100</v>
      </c>
      <c r="AB1810" s="26">
        <v>7950</v>
      </c>
      <c r="AC1810" s="26">
        <f>Z1810*AB1810</f>
        <v>2170350</v>
      </c>
      <c r="AD1810" s="28">
        <v>14</v>
      </c>
      <c r="AE1810" s="28">
        <v>46</v>
      </c>
      <c r="AF1810" s="26">
        <f>(AC1810*(100-AE1810))/100</f>
        <v>1171989</v>
      </c>
      <c r="AG1810" s="26">
        <f>P1810+AF1810</f>
        <v>1328185</v>
      </c>
      <c r="AH1810" s="26">
        <f>(AG1810*AA1810)/100</f>
        <v>1328185</v>
      </c>
      <c r="AI1810" s="26">
        <f>IF(AF1810&lt;=10000000,AF1810,10000000)</f>
        <v>1171989</v>
      </c>
      <c r="AJ1810" s="26">
        <f>IF((AI1810-AH1810) &gt; 1,0,IF((AI1810-AH1810)&lt;0,AH1810-AI1810,AI1810-AH1810))</f>
        <v>156196</v>
      </c>
      <c r="AK1810" s="26">
        <v>0.02</v>
      </c>
      <c r="AL1810" s="26">
        <f>ROUND(AJ1810*(AK1810/100),2)</f>
        <v>31.24</v>
      </c>
      <c r="AM1810" s="3" t="s">
        <v>110</v>
      </c>
    </row>
    <row r="1811" spans="1:39" x14ac:dyDescent="0.25">
      <c r="A1811" s="23"/>
      <c r="B1811" s="24"/>
      <c r="C1811" s="23"/>
      <c r="D1811" s="23"/>
      <c r="E1811" s="23"/>
      <c r="F1811" s="23"/>
      <c r="G1811" s="24"/>
      <c r="H1811" s="23"/>
      <c r="I1811" s="23"/>
      <c r="J1811" s="23"/>
      <c r="K1811" s="23"/>
      <c r="L1811" s="23"/>
      <c r="M1811" s="23"/>
      <c r="N1811" s="25"/>
      <c r="O1811" s="26"/>
      <c r="P1811" s="26"/>
      <c r="Q1811" s="23"/>
      <c r="R1811" s="23"/>
      <c r="S1811" s="27"/>
      <c r="T1811" s="23"/>
      <c r="U1811" s="23"/>
      <c r="V1811" s="24"/>
      <c r="W1811" s="23"/>
      <c r="X1811" s="23"/>
      <c r="Y1811" s="23"/>
      <c r="Z1811" s="23"/>
      <c r="AA1811" s="28"/>
      <c r="AB1811" s="26"/>
      <c r="AC1811" s="26"/>
      <c r="AD1811" s="28"/>
      <c r="AE1811" s="28"/>
      <c r="AF1811" s="26"/>
      <c r="AG1811" s="26" t="s">
        <v>60</v>
      </c>
      <c r="AH1811" s="26">
        <f>SUM(AH1809:AH1810)</f>
        <v>3035189</v>
      </c>
      <c r="AI1811" s="26"/>
      <c r="AJ1811" s="26">
        <f>SUM(AJ1809:AJ1810)</f>
        <v>156196</v>
      </c>
      <c r="AK1811" s="26"/>
      <c r="AL1811" s="26">
        <f>SUM(AL1809:AL1810)</f>
        <v>31.24</v>
      </c>
    </row>
    <row r="1812" spans="1:39" x14ac:dyDescent="0.25">
      <c r="A1812" s="23" t="s">
        <v>5631</v>
      </c>
      <c r="B1812" s="24" t="s">
        <v>5632</v>
      </c>
      <c r="C1812" s="23" t="s">
        <v>5633</v>
      </c>
      <c r="D1812" s="23" t="s">
        <v>5634</v>
      </c>
      <c r="E1812" s="23">
        <v>729</v>
      </c>
      <c r="F1812" s="23" t="s">
        <v>5635</v>
      </c>
      <c r="G1812" s="24" t="s">
        <v>5636</v>
      </c>
      <c r="H1812" s="23" t="s">
        <v>43</v>
      </c>
      <c r="I1812" s="23" t="s">
        <v>5637</v>
      </c>
      <c r="J1812" s="23">
        <v>27</v>
      </c>
      <c r="K1812" s="23">
        <v>3</v>
      </c>
      <c r="L1812" s="23">
        <v>36</v>
      </c>
      <c r="M1812" s="23" t="s">
        <v>75</v>
      </c>
      <c r="N1812" s="25">
        <f>((J1812*400)+(K1812*100))+L1812</f>
        <v>11136</v>
      </c>
      <c r="O1812" s="26">
        <v>2000</v>
      </c>
      <c r="P1812" s="26">
        <f>N1812*O1812</f>
        <v>22272000</v>
      </c>
      <c r="Q1812" s="23"/>
      <c r="R1812" s="23"/>
      <c r="S1812" s="27"/>
      <c r="T1812" s="23"/>
      <c r="U1812" s="23"/>
      <c r="V1812" s="24"/>
      <c r="W1812" s="23"/>
      <c r="X1812" s="23"/>
      <c r="Y1812" s="23"/>
      <c r="Z1812" s="23"/>
      <c r="AA1812" s="28"/>
      <c r="AB1812" s="26"/>
      <c r="AC1812" s="26"/>
      <c r="AD1812" s="28"/>
      <c r="AE1812" s="28"/>
      <c r="AF1812" s="26"/>
      <c r="AG1812" s="26">
        <f>AF1812+P1812</f>
        <v>22272000</v>
      </c>
      <c r="AH1812" s="26">
        <f>AG1812</f>
        <v>22272000</v>
      </c>
      <c r="AI1812" s="26">
        <v>50000000</v>
      </c>
      <c r="AJ1812" s="26">
        <f>IF((AI1812-AH1812) &gt; 1,0,IF((AI1812-AH1812)&lt;0,AH1812-AI1812,AI1812-AH1812))</f>
        <v>0</v>
      </c>
      <c r="AK1812" s="26">
        <v>0.01</v>
      </c>
      <c r="AL1812" s="26">
        <f>AJ1812*(AK1812/100)</f>
        <v>0</v>
      </c>
    </row>
    <row r="1813" spans="1:39" x14ac:dyDescent="0.25">
      <c r="A1813" s="23"/>
      <c r="B1813" s="24"/>
      <c r="C1813" s="23"/>
      <c r="D1813" s="23"/>
      <c r="E1813" s="23"/>
      <c r="F1813" s="23"/>
      <c r="G1813" s="24"/>
      <c r="H1813" s="23"/>
      <c r="I1813" s="23"/>
      <c r="J1813" s="23"/>
      <c r="K1813" s="23"/>
      <c r="L1813" s="23"/>
      <c r="M1813" s="23"/>
      <c r="N1813" s="25"/>
      <c r="O1813" s="26"/>
      <c r="P1813" s="26"/>
      <c r="Q1813" s="23"/>
      <c r="R1813" s="23"/>
      <c r="S1813" s="27"/>
      <c r="T1813" s="23"/>
      <c r="U1813" s="23"/>
      <c r="V1813" s="24"/>
      <c r="W1813" s="23"/>
      <c r="X1813" s="23"/>
      <c r="Y1813" s="23"/>
      <c r="Z1813" s="23"/>
      <c r="AA1813" s="28"/>
      <c r="AB1813" s="26"/>
      <c r="AC1813" s="26"/>
      <c r="AD1813" s="28"/>
      <c r="AE1813" s="28"/>
      <c r="AF1813" s="26"/>
      <c r="AG1813" s="26" t="s">
        <v>60</v>
      </c>
      <c r="AH1813" s="26">
        <f>AH1812</f>
        <v>22272000</v>
      </c>
      <c r="AI1813" s="26"/>
      <c r="AJ1813" s="26">
        <f>AJ1812</f>
        <v>0</v>
      </c>
      <c r="AK1813" s="26"/>
      <c r="AL1813" s="26">
        <f>AL1812</f>
        <v>0</v>
      </c>
    </row>
    <row r="1814" spans="1:39" x14ac:dyDescent="0.25">
      <c r="A1814" s="23" t="s">
        <v>5638</v>
      </c>
      <c r="B1814" s="24" t="s">
        <v>5639</v>
      </c>
      <c r="C1814" s="23" t="s">
        <v>5640</v>
      </c>
      <c r="D1814" s="23" t="s">
        <v>5641</v>
      </c>
      <c r="E1814" s="23">
        <v>730</v>
      </c>
      <c r="F1814" s="23" t="s">
        <v>5642</v>
      </c>
      <c r="G1814" s="24" t="s">
        <v>5643</v>
      </c>
      <c r="H1814" s="23" t="s">
        <v>43</v>
      </c>
      <c r="I1814" s="23" t="s">
        <v>5644</v>
      </c>
      <c r="J1814" s="23">
        <v>1</v>
      </c>
      <c r="K1814" s="23">
        <v>3</v>
      </c>
      <c r="L1814" s="23">
        <v>23.8</v>
      </c>
      <c r="M1814" s="23" t="s">
        <v>91</v>
      </c>
      <c r="N1814" s="25">
        <f t="shared" ref="N1814:N1819" si="301">((J1814*400)+(K1814*100))+L1814</f>
        <v>723.8</v>
      </c>
      <c r="O1814" s="26">
        <v>5000</v>
      </c>
      <c r="P1814" s="26">
        <f t="shared" ref="P1814:P1819" si="302">N1814*O1814</f>
        <v>3619000</v>
      </c>
      <c r="Q1814" s="23">
        <v>1</v>
      </c>
      <c r="R1814" s="23" t="s">
        <v>5638</v>
      </c>
      <c r="S1814" s="27" t="s">
        <v>5639</v>
      </c>
      <c r="T1814" s="23" t="s">
        <v>5640</v>
      </c>
      <c r="U1814" s="23" t="s">
        <v>5645</v>
      </c>
      <c r="V1814" s="24" t="s">
        <v>5646</v>
      </c>
      <c r="W1814" s="23" t="s">
        <v>158</v>
      </c>
      <c r="X1814" s="23" t="s">
        <v>49</v>
      </c>
      <c r="Y1814" s="23" t="s">
        <v>54</v>
      </c>
      <c r="Z1814" s="23">
        <v>204</v>
      </c>
      <c r="AA1814" s="28">
        <v>100</v>
      </c>
      <c r="AB1814" s="26">
        <v>5600</v>
      </c>
      <c r="AC1814" s="26">
        <f t="shared" ref="AC1814:AC1819" si="303">Z1814*AB1814</f>
        <v>1142400</v>
      </c>
      <c r="AD1814" s="28">
        <v>8</v>
      </c>
      <c r="AE1814" s="28">
        <v>8</v>
      </c>
      <c r="AF1814" s="26">
        <f t="shared" ref="AF1814:AF1819" si="304">(AC1814*(100-AE1814))/100</f>
        <v>1051008</v>
      </c>
      <c r="AG1814" s="26">
        <f t="shared" ref="AG1814:AG1819" si="305">P1814+AF1814</f>
        <v>4670008</v>
      </c>
      <c r="AH1814" s="26">
        <f t="shared" ref="AH1814:AH1819" si="306">(AG1814*AA1814)/100</f>
        <v>4670008</v>
      </c>
      <c r="AI1814" s="26">
        <v>0</v>
      </c>
      <c r="AJ1814" s="26">
        <f t="shared" ref="AJ1814:AJ1819" si="307">IF((AI1814-AH1814) &gt; 1,0,IF((AI1814-AH1814)&lt;0,AH1814-AI1814,AI1814-AH1814))</f>
        <v>4670008</v>
      </c>
      <c r="AK1814" s="26">
        <v>0.3</v>
      </c>
      <c r="AL1814" s="26">
        <f t="shared" ref="AL1814:AL1819" si="308">ROUND(AJ1814*(AK1814/100),2)</f>
        <v>14010.02</v>
      </c>
      <c r="AM1814" s="3" t="s">
        <v>2340</v>
      </c>
    </row>
    <row r="1815" spans="1:39" x14ac:dyDescent="0.25">
      <c r="A1815" s="23"/>
      <c r="B1815" s="24"/>
      <c r="C1815" s="23"/>
      <c r="D1815" s="23"/>
      <c r="E1815" s="23"/>
      <c r="F1815" s="23"/>
      <c r="G1815" s="24"/>
      <c r="H1815" s="23"/>
      <c r="I1815" s="23"/>
      <c r="J1815" s="23">
        <v>0</v>
      </c>
      <c r="K1815" s="23">
        <v>0</v>
      </c>
      <c r="L1815" s="23">
        <v>3</v>
      </c>
      <c r="M1815" s="23" t="s">
        <v>76</v>
      </c>
      <c r="N1815" s="25">
        <f t="shared" si="301"/>
        <v>3</v>
      </c>
      <c r="O1815" s="26">
        <v>5000</v>
      </c>
      <c r="P1815" s="26">
        <f t="shared" si="302"/>
        <v>15000</v>
      </c>
      <c r="Q1815" s="23">
        <v>1</v>
      </c>
      <c r="R1815" s="23" t="s">
        <v>5638</v>
      </c>
      <c r="S1815" s="27" t="s">
        <v>5639</v>
      </c>
      <c r="T1815" s="23" t="s">
        <v>5640</v>
      </c>
      <c r="U1815" s="23" t="s">
        <v>5645</v>
      </c>
      <c r="V1815" s="24" t="s">
        <v>5647</v>
      </c>
      <c r="W1815" s="23" t="s">
        <v>48</v>
      </c>
      <c r="X1815" s="23" t="s">
        <v>49</v>
      </c>
      <c r="Y1815" s="23" t="s">
        <v>81</v>
      </c>
      <c r="Z1815" s="23">
        <v>12</v>
      </c>
      <c r="AA1815" s="28">
        <v>100</v>
      </c>
      <c r="AB1815" s="26">
        <v>8300</v>
      </c>
      <c r="AC1815" s="26">
        <f t="shared" si="303"/>
        <v>99600</v>
      </c>
      <c r="AD1815" s="28">
        <v>8</v>
      </c>
      <c r="AE1815" s="28">
        <v>8</v>
      </c>
      <c r="AF1815" s="26">
        <f t="shared" si="304"/>
        <v>91632</v>
      </c>
      <c r="AG1815" s="26">
        <f t="shared" si="305"/>
        <v>106632</v>
      </c>
      <c r="AH1815" s="26">
        <f t="shared" si="306"/>
        <v>106632</v>
      </c>
      <c r="AI1815" s="26">
        <v>0</v>
      </c>
      <c r="AJ1815" s="26">
        <f t="shared" si="307"/>
        <v>106632</v>
      </c>
      <c r="AK1815" s="26">
        <v>0.02</v>
      </c>
      <c r="AL1815" s="26">
        <f t="shared" si="308"/>
        <v>21.33</v>
      </c>
      <c r="AM1815" s="3" t="s">
        <v>1121</v>
      </c>
    </row>
    <row r="1816" spans="1:39" x14ac:dyDescent="0.25">
      <c r="A1816" s="23"/>
      <c r="B1816" s="24"/>
      <c r="C1816" s="23"/>
      <c r="D1816" s="23"/>
      <c r="E1816" s="23"/>
      <c r="F1816" s="23"/>
      <c r="G1816" s="24"/>
      <c r="H1816" s="23"/>
      <c r="I1816" s="23"/>
      <c r="J1816" s="23">
        <v>0</v>
      </c>
      <c r="K1816" s="23">
        <v>0</v>
      </c>
      <c r="L1816" s="23">
        <v>4.5</v>
      </c>
      <c r="M1816" s="23" t="s">
        <v>76</v>
      </c>
      <c r="N1816" s="25">
        <f t="shared" si="301"/>
        <v>4.5</v>
      </c>
      <c r="O1816" s="26">
        <v>5000</v>
      </c>
      <c r="P1816" s="26">
        <f t="shared" si="302"/>
        <v>22500</v>
      </c>
      <c r="Q1816" s="23">
        <v>1</v>
      </c>
      <c r="R1816" s="23" t="s">
        <v>5638</v>
      </c>
      <c r="S1816" s="27" t="s">
        <v>5639</v>
      </c>
      <c r="T1816" s="23" t="s">
        <v>5640</v>
      </c>
      <c r="U1816" s="23" t="s">
        <v>5645</v>
      </c>
      <c r="V1816" s="24" t="s">
        <v>5648</v>
      </c>
      <c r="W1816" s="23" t="s">
        <v>48</v>
      </c>
      <c r="X1816" s="23" t="s">
        <v>49</v>
      </c>
      <c r="Y1816" s="23" t="s">
        <v>81</v>
      </c>
      <c r="Z1816" s="23">
        <v>18</v>
      </c>
      <c r="AA1816" s="28">
        <v>100</v>
      </c>
      <c r="AB1816" s="26">
        <v>8300</v>
      </c>
      <c r="AC1816" s="26">
        <f t="shared" si="303"/>
        <v>149400</v>
      </c>
      <c r="AD1816" s="28">
        <v>8</v>
      </c>
      <c r="AE1816" s="28">
        <v>8</v>
      </c>
      <c r="AF1816" s="26">
        <f t="shared" si="304"/>
        <v>137448</v>
      </c>
      <c r="AG1816" s="26">
        <f t="shared" si="305"/>
        <v>159948</v>
      </c>
      <c r="AH1816" s="26">
        <f t="shared" si="306"/>
        <v>159948</v>
      </c>
      <c r="AI1816" s="26">
        <v>0</v>
      </c>
      <c r="AJ1816" s="26">
        <f t="shared" si="307"/>
        <v>159948</v>
      </c>
      <c r="AK1816" s="26">
        <v>0.02</v>
      </c>
      <c r="AL1816" s="26">
        <f t="shared" si="308"/>
        <v>31.99</v>
      </c>
      <c r="AM1816" s="3" t="s">
        <v>1121</v>
      </c>
    </row>
    <row r="1817" spans="1:39" x14ac:dyDescent="0.25">
      <c r="A1817" s="23"/>
      <c r="B1817" s="24"/>
      <c r="C1817" s="23"/>
      <c r="D1817" s="23"/>
      <c r="E1817" s="23"/>
      <c r="F1817" s="23"/>
      <c r="G1817" s="24"/>
      <c r="H1817" s="23"/>
      <c r="I1817" s="23"/>
      <c r="J1817" s="23">
        <v>0</v>
      </c>
      <c r="K1817" s="23">
        <v>0</v>
      </c>
      <c r="L1817" s="23">
        <v>10</v>
      </c>
      <c r="M1817" s="23" t="s">
        <v>76</v>
      </c>
      <c r="N1817" s="25">
        <f t="shared" si="301"/>
        <v>10</v>
      </c>
      <c r="O1817" s="26">
        <v>5000</v>
      </c>
      <c r="P1817" s="26">
        <f t="shared" si="302"/>
        <v>50000</v>
      </c>
      <c r="Q1817" s="23">
        <v>1</v>
      </c>
      <c r="R1817" s="23" t="s">
        <v>5638</v>
      </c>
      <c r="S1817" s="27" t="s">
        <v>5639</v>
      </c>
      <c r="T1817" s="23" t="s">
        <v>5640</v>
      </c>
      <c r="U1817" s="23" t="s">
        <v>5645</v>
      </c>
      <c r="V1817" s="24" t="s">
        <v>5649</v>
      </c>
      <c r="W1817" s="23" t="s">
        <v>158</v>
      </c>
      <c r="X1817" s="23" t="s">
        <v>49</v>
      </c>
      <c r="Y1817" s="23" t="s">
        <v>81</v>
      </c>
      <c r="Z1817" s="23">
        <v>40</v>
      </c>
      <c r="AA1817" s="28">
        <v>100</v>
      </c>
      <c r="AB1817" s="26">
        <v>5600</v>
      </c>
      <c r="AC1817" s="26">
        <f t="shared" si="303"/>
        <v>224000</v>
      </c>
      <c r="AD1817" s="28">
        <v>8</v>
      </c>
      <c r="AE1817" s="28">
        <v>8</v>
      </c>
      <c r="AF1817" s="26">
        <f t="shared" si="304"/>
        <v>206080</v>
      </c>
      <c r="AG1817" s="26">
        <f t="shared" si="305"/>
        <v>256080</v>
      </c>
      <c r="AH1817" s="26">
        <f t="shared" si="306"/>
        <v>256080</v>
      </c>
      <c r="AI1817" s="26">
        <v>0</v>
      </c>
      <c r="AJ1817" s="26">
        <f t="shared" si="307"/>
        <v>256080</v>
      </c>
      <c r="AK1817" s="26">
        <v>0.02</v>
      </c>
      <c r="AL1817" s="26">
        <f t="shared" si="308"/>
        <v>51.22</v>
      </c>
      <c r="AM1817" s="3" t="s">
        <v>159</v>
      </c>
    </row>
    <row r="1818" spans="1:39" x14ac:dyDescent="0.25">
      <c r="A1818" s="23"/>
      <c r="B1818" s="24"/>
      <c r="C1818" s="23"/>
      <c r="D1818" s="23"/>
      <c r="E1818" s="23"/>
      <c r="F1818" s="23"/>
      <c r="G1818" s="24"/>
      <c r="H1818" s="23"/>
      <c r="I1818" s="23"/>
      <c r="J1818" s="23">
        <v>0</v>
      </c>
      <c r="K1818" s="23">
        <v>0</v>
      </c>
      <c r="L1818" s="23">
        <v>5</v>
      </c>
      <c r="M1818" s="23" t="s">
        <v>76</v>
      </c>
      <c r="N1818" s="25">
        <f t="shared" si="301"/>
        <v>5</v>
      </c>
      <c r="O1818" s="26">
        <v>5000</v>
      </c>
      <c r="P1818" s="26">
        <f t="shared" si="302"/>
        <v>25000</v>
      </c>
      <c r="Q1818" s="23">
        <v>1</v>
      </c>
      <c r="R1818" s="23" t="s">
        <v>5638</v>
      </c>
      <c r="S1818" s="27" t="s">
        <v>5639</v>
      </c>
      <c r="T1818" s="23" t="s">
        <v>5640</v>
      </c>
      <c r="U1818" s="23" t="s">
        <v>5645</v>
      </c>
      <c r="V1818" s="24" t="s">
        <v>5650</v>
      </c>
      <c r="W1818" s="23" t="s">
        <v>53</v>
      </c>
      <c r="X1818" s="23" t="s">
        <v>49</v>
      </c>
      <c r="Y1818" s="23" t="s">
        <v>81</v>
      </c>
      <c r="Z1818" s="23">
        <v>20</v>
      </c>
      <c r="AA1818" s="28">
        <v>100</v>
      </c>
      <c r="AB1818" s="26">
        <v>2750</v>
      </c>
      <c r="AC1818" s="26">
        <f t="shared" si="303"/>
        <v>55000</v>
      </c>
      <c r="AD1818" s="28">
        <v>8</v>
      </c>
      <c r="AE1818" s="28">
        <v>8</v>
      </c>
      <c r="AF1818" s="26">
        <f t="shared" si="304"/>
        <v>50600</v>
      </c>
      <c r="AG1818" s="26">
        <f t="shared" si="305"/>
        <v>75600</v>
      </c>
      <c r="AH1818" s="26">
        <f t="shared" si="306"/>
        <v>75600</v>
      </c>
      <c r="AI1818" s="26">
        <v>0</v>
      </c>
      <c r="AJ1818" s="26">
        <f t="shared" si="307"/>
        <v>75600</v>
      </c>
      <c r="AK1818" s="26">
        <v>0.02</v>
      </c>
      <c r="AL1818" s="26">
        <f t="shared" si="308"/>
        <v>15.12</v>
      </c>
      <c r="AM1818" s="3" t="s">
        <v>83</v>
      </c>
    </row>
    <row r="1819" spans="1:39" x14ac:dyDescent="0.25">
      <c r="A1819" s="23"/>
      <c r="B1819" s="24"/>
      <c r="C1819" s="23"/>
      <c r="D1819" s="23"/>
      <c r="E1819" s="23"/>
      <c r="F1819" s="23"/>
      <c r="G1819" s="24"/>
      <c r="H1819" s="23"/>
      <c r="I1819" s="23"/>
      <c r="J1819" s="23">
        <v>0</v>
      </c>
      <c r="K1819" s="23">
        <v>0</v>
      </c>
      <c r="L1819" s="23">
        <v>1.5</v>
      </c>
      <c r="M1819" s="23" t="s">
        <v>76</v>
      </c>
      <c r="N1819" s="25">
        <f t="shared" si="301"/>
        <v>1.5</v>
      </c>
      <c r="O1819" s="26">
        <v>5000</v>
      </c>
      <c r="P1819" s="26">
        <f t="shared" si="302"/>
        <v>7500</v>
      </c>
      <c r="Q1819" s="23">
        <v>1</v>
      </c>
      <c r="R1819" s="23" t="s">
        <v>5638</v>
      </c>
      <c r="S1819" s="27" t="s">
        <v>5639</v>
      </c>
      <c r="T1819" s="23" t="s">
        <v>5640</v>
      </c>
      <c r="U1819" s="23" t="s">
        <v>5645</v>
      </c>
      <c r="V1819" s="24" t="s">
        <v>5651</v>
      </c>
      <c r="W1819" s="23" t="s">
        <v>403</v>
      </c>
      <c r="X1819" s="23" t="s">
        <v>49</v>
      </c>
      <c r="Y1819" s="23" t="s">
        <v>81</v>
      </c>
      <c r="Z1819" s="23">
        <v>6</v>
      </c>
      <c r="AA1819" s="28">
        <v>100</v>
      </c>
      <c r="AB1819" s="26">
        <v>6100</v>
      </c>
      <c r="AC1819" s="26">
        <f t="shared" si="303"/>
        <v>36600</v>
      </c>
      <c r="AD1819" s="28">
        <v>8</v>
      </c>
      <c r="AE1819" s="28">
        <v>8</v>
      </c>
      <c r="AF1819" s="26">
        <f t="shared" si="304"/>
        <v>33672</v>
      </c>
      <c r="AG1819" s="26">
        <f t="shared" si="305"/>
        <v>41172</v>
      </c>
      <c r="AH1819" s="26">
        <f t="shared" si="306"/>
        <v>41172</v>
      </c>
      <c r="AI1819" s="26">
        <v>0</v>
      </c>
      <c r="AJ1819" s="26">
        <f t="shared" si="307"/>
        <v>41172</v>
      </c>
      <c r="AK1819" s="26">
        <v>0.02</v>
      </c>
      <c r="AL1819" s="26">
        <f t="shared" si="308"/>
        <v>8.23</v>
      </c>
      <c r="AM1819" s="3" t="s">
        <v>421</v>
      </c>
    </row>
    <row r="1820" spans="1:39" x14ac:dyDescent="0.25">
      <c r="A1820" s="23"/>
      <c r="B1820" s="24"/>
      <c r="C1820" s="23"/>
      <c r="D1820" s="23"/>
      <c r="E1820" s="23"/>
      <c r="F1820" s="23"/>
      <c r="G1820" s="24"/>
      <c r="H1820" s="23"/>
      <c r="I1820" s="23"/>
      <c r="J1820" s="23"/>
      <c r="K1820" s="23"/>
      <c r="L1820" s="23"/>
      <c r="M1820" s="23"/>
      <c r="N1820" s="25"/>
      <c r="O1820" s="26"/>
      <c r="P1820" s="26"/>
      <c r="Q1820" s="23"/>
      <c r="R1820" s="23"/>
      <c r="S1820" s="27"/>
      <c r="T1820" s="23"/>
      <c r="U1820" s="23"/>
      <c r="V1820" s="24"/>
      <c r="W1820" s="23"/>
      <c r="X1820" s="23"/>
      <c r="Y1820" s="23"/>
      <c r="Z1820" s="23"/>
      <c r="AA1820" s="28"/>
      <c r="AB1820" s="26"/>
      <c r="AC1820" s="26"/>
      <c r="AD1820" s="28"/>
      <c r="AE1820" s="28"/>
      <c r="AF1820" s="26"/>
      <c r="AG1820" s="26" t="s">
        <v>60</v>
      </c>
      <c r="AH1820" s="26">
        <f>SUM(AH1814:AH1819)</f>
        <v>5309440</v>
      </c>
      <c r="AI1820" s="26"/>
      <c r="AJ1820" s="26">
        <f>SUM(AJ1814:AJ1819)</f>
        <v>5309440</v>
      </c>
      <c r="AK1820" s="26"/>
      <c r="AL1820" s="26">
        <f>SUM(AL1814:AL1819)</f>
        <v>14137.91</v>
      </c>
    </row>
    <row r="1821" spans="1:39" x14ac:dyDescent="0.25">
      <c r="A1821" s="23" t="s">
        <v>5652</v>
      </c>
      <c r="B1821" s="24"/>
      <c r="C1821" s="23" t="s">
        <v>5653</v>
      </c>
      <c r="D1821" s="23" t="s">
        <v>5654</v>
      </c>
      <c r="E1821" s="23">
        <v>731</v>
      </c>
      <c r="F1821" s="23" t="s">
        <v>5655</v>
      </c>
      <c r="G1821" s="24" t="s">
        <v>5656</v>
      </c>
      <c r="H1821" s="23" t="s">
        <v>43</v>
      </c>
      <c r="I1821" s="23" t="s">
        <v>5657</v>
      </c>
      <c r="J1821" s="23">
        <v>8</v>
      </c>
      <c r="K1821" s="23">
        <v>0</v>
      </c>
      <c r="L1821" s="23">
        <v>9</v>
      </c>
      <c r="M1821" s="23" t="s">
        <v>75</v>
      </c>
      <c r="N1821" s="25">
        <f>((J1821*400)+(K1821*100))+L1821</f>
        <v>3209</v>
      </c>
      <c r="O1821" s="26">
        <v>5400</v>
      </c>
      <c r="P1821" s="26">
        <f>N1821*O1821</f>
        <v>17328600</v>
      </c>
      <c r="Q1821" s="23"/>
      <c r="R1821" s="23"/>
      <c r="S1821" s="27"/>
      <c r="T1821" s="23"/>
      <c r="U1821" s="23"/>
      <c r="V1821" s="24"/>
      <c r="W1821" s="23"/>
      <c r="X1821" s="23"/>
      <c r="Y1821" s="23"/>
      <c r="Z1821" s="23"/>
      <c r="AA1821" s="28"/>
      <c r="AB1821" s="26"/>
      <c r="AC1821" s="26"/>
      <c r="AD1821" s="28"/>
      <c r="AE1821" s="28"/>
      <c r="AF1821" s="26"/>
      <c r="AG1821" s="26">
        <f>AF1821+P1821</f>
        <v>17328600</v>
      </c>
      <c r="AH1821" s="26">
        <f>AG1821</f>
        <v>17328600</v>
      </c>
      <c r="AI1821" s="26">
        <v>50000000</v>
      </c>
      <c r="AJ1821" s="26">
        <f>IF((AI1821-AH1821) &gt; 1,0,IF((AI1821-AH1821)&lt;0,AH1821-AI1821,AI1821-AH1821))</f>
        <v>0</v>
      </c>
      <c r="AK1821" s="26">
        <v>0.01</v>
      </c>
      <c r="AL1821" s="26">
        <f>AJ1821*(AK1821/100)</f>
        <v>0</v>
      </c>
    </row>
    <row r="1822" spans="1:39" x14ac:dyDescent="0.25">
      <c r="A1822" s="23"/>
      <c r="B1822" s="24"/>
      <c r="C1822" s="23"/>
      <c r="D1822" s="23"/>
      <c r="E1822" s="23"/>
      <c r="F1822" s="23"/>
      <c r="G1822" s="24"/>
      <c r="H1822" s="23"/>
      <c r="I1822" s="23"/>
      <c r="J1822" s="23">
        <v>0</v>
      </c>
      <c r="K1822" s="23">
        <v>0</v>
      </c>
      <c r="L1822" s="23">
        <v>13</v>
      </c>
      <c r="M1822" s="23" t="s">
        <v>75</v>
      </c>
      <c r="N1822" s="25">
        <f>((J1822*400)+(K1822*100))+L1822</f>
        <v>13</v>
      </c>
      <c r="O1822" s="26">
        <v>5400</v>
      </c>
      <c r="P1822" s="26">
        <f>N1822*O1822</f>
        <v>70200</v>
      </c>
      <c r="Q1822" s="23">
        <v>1</v>
      </c>
      <c r="R1822" s="23" t="s">
        <v>5652</v>
      </c>
      <c r="S1822" s="27"/>
      <c r="T1822" s="23" t="s">
        <v>5653</v>
      </c>
      <c r="U1822" s="23" t="s">
        <v>5658</v>
      </c>
      <c r="V1822" s="24" t="s">
        <v>5659</v>
      </c>
      <c r="W1822" s="23" t="s">
        <v>48</v>
      </c>
      <c r="X1822" s="23" t="s">
        <v>49</v>
      </c>
      <c r="Y1822" s="23" t="s">
        <v>3941</v>
      </c>
      <c r="Z1822" s="23">
        <v>52</v>
      </c>
      <c r="AA1822" s="28">
        <v>100</v>
      </c>
      <c r="AB1822" s="26">
        <v>8300</v>
      </c>
      <c r="AC1822" s="26">
        <f>Z1822*AB1822</f>
        <v>431600</v>
      </c>
      <c r="AD1822" s="28">
        <v>28</v>
      </c>
      <c r="AE1822" s="28">
        <v>46</v>
      </c>
      <c r="AF1822" s="26">
        <f>(AC1822*(100-AE1822))/100</f>
        <v>233064</v>
      </c>
      <c r="AG1822" s="26">
        <f>P1822+AF1822</f>
        <v>303264</v>
      </c>
      <c r="AH1822" s="26">
        <f>(AG1822*AA1822)/100</f>
        <v>303264</v>
      </c>
      <c r="AI1822" s="26">
        <v>0</v>
      </c>
      <c r="AJ1822" s="26">
        <f>IF((AI1822-AH1822) &gt; 1,0,IF((AI1822-AH1822)&lt;0,AH1822-AI1822,AI1822-AH1822))</f>
        <v>303264</v>
      </c>
      <c r="AK1822" s="26">
        <v>0.01</v>
      </c>
      <c r="AL1822" s="26">
        <f>ROUND(AJ1822*(AK1822/100),2)</f>
        <v>30.33</v>
      </c>
      <c r="AM1822" s="3" t="s">
        <v>319</v>
      </c>
    </row>
    <row r="1823" spans="1:39" x14ac:dyDescent="0.25">
      <c r="A1823" s="23"/>
      <c r="B1823" s="24"/>
      <c r="C1823" s="23"/>
      <c r="D1823" s="23"/>
      <c r="E1823" s="23"/>
      <c r="F1823" s="23"/>
      <c r="G1823" s="24"/>
      <c r="H1823" s="23"/>
      <c r="I1823" s="23"/>
      <c r="J1823" s="23"/>
      <c r="K1823" s="23"/>
      <c r="L1823" s="23"/>
      <c r="M1823" s="23"/>
      <c r="N1823" s="25"/>
      <c r="O1823" s="26"/>
      <c r="P1823" s="26"/>
      <c r="Q1823" s="23"/>
      <c r="R1823" s="23"/>
      <c r="S1823" s="27"/>
      <c r="T1823" s="23"/>
      <c r="U1823" s="23"/>
      <c r="V1823" s="24"/>
      <c r="W1823" s="23"/>
      <c r="X1823" s="23"/>
      <c r="Y1823" s="23"/>
      <c r="Z1823" s="23"/>
      <c r="AA1823" s="28"/>
      <c r="AB1823" s="26"/>
      <c r="AC1823" s="26"/>
      <c r="AD1823" s="28"/>
      <c r="AE1823" s="28"/>
      <c r="AF1823" s="26"/>
      <c r="AG1823" s="26" t="s">
        <v>60</v>
      </c>
      <c r="AH1823" s="26">
        <f>SUM(AH1821:AH1822)</f>
        <v>17631864</v>
      </c>
      <c r="AI1823" s="26"/>
      <c r="AJ1823" s="26">
        <f>SUM(AJ1821:AJ1822)</f>
        <v>303264</v>
      </c>
      <c r="AK1823" s="26"/>
      <c r="AL1823" s="26">
        <f>SUM(AL1821:AL1822)</f>
        <v>30.33</v>
      </c>
    </row>
    <row r="1824" spans="1:39" x14ac:dyDescent="0.25">
      <c r="A1824" s="23" t="s">
        <v>5660</v>
      </c>
      <c r="B1824" s="24" t="s">
        <v>5661</v>
      </c>
      <c r="C1824" s="23" t="s">
        <v>5662</v>
      </c>
      <c r="D1824" s="23" t="s">
        <v>5663</v>
      </c>
      <c r="E1824" s="23">
        <v>732</v>
      </c>
      <c r="F1824" s="23" t="s">
        <v>5664</v>
      </c>
      <c r="G1824" s="24" t="s">
        <v>5665</v>
      </c>
      <c r="H1824" s="23" t="s">
        <v>43</v>
      </c>
      <c r="I1824" s="23" t="s">
        <v>5666</v>
      </c>
      <c r="J1824" s="23">
        <v>1</v>
      </c>
      <c r="K1824" s="23">
        <v>3</v>
      </c>
      <c r="L1824" s="23">
        <v>10.5</v>
      </c>
      <c r="M1824" s="23" t="s">
        <v>75</v>
      </c>
      <c r="N1824" s="25">
        <f>((J1824*400)+(K1824*100))+L1824</f>
        <v>710.5</v>
      </c>
      <c r="O1824" s="26">
        <v>3400</v>
      </c>
      <c r="P1824" s="26">
        <f>N1824*O1824</f>
        <v>2415700</v>
      </c>
      <c r="Q1824" s="23"/>
      <c r="R1824" s="23"/>
      <c r="S1824" s="27"/>
      <c r="T1824" s="23"/>
      <c r="U1824" s="23"/>
      <c r="V1824" s="24"/>
      <c r="W1824" s="23"/>
      <c r="X1824" s="23"/>
      <c r="Y1824" s="23"/>
      <c r="Z1824" s="23"/>
      <c r="AA1824" s="28"/>
      <c r="AB1824" s="26"/>
      <c r="AC1824" s="26"/>
      <c r="AD1824" s="28"/>
      <c r="AE1824" s="28"/>
      <c r="AF1824" s="26"/>
      <c r="AG1824" s="26">
        <f>AF1824+P1824</f>
        <v>2415700</v>
      </c>
      <c r="AH1824" s="26">
        <f>AG1824</f>
        <v>2415700</v>
      </c>
      <c r="AI1824" s="26">
        <v>50000000</v>
      </c>
      <c r="AJ1824" s="26">
        <f>IF((AI1824-AH1824) &gt; 1,0,IF((AI1824-AH1824)&lt;0,AH1824-AI1824,AI1824-AH1824))</f>
        <v>0</v>
      </c>
      <c r="AK1824" s="26">
        <v>0.01</v>
      </c>
      <c r="AL1824" s="26">
        <f>AJ1824*(AK1824/100)</f>
        <v>0</v>
      </c>
    </row>
    <row r="1825" spans="1:39" x14ac:dyDescent="0.25">
      <c r="A1825" s="23"/>
      <c r="B1825" s="24"/>
      <c r="C1825" s="23"/>
      <c r="D1825" s="23"/>
      <c r="E1825" s="23"/>
      <c r="F1825" s="23"/>
      <c r="G1825" s="24"/>
      <c r="H1825" s="23"/>
      <c r="I1825" s="23"/>
      <c r="J1825" s="23">
        <v>0</v>
      </c>
      <c r="K1825" s="23">
        <v>0</v>
      </c>
      <c r="L1825" s="23">
        <v>66.5</v>
      </c>
      <c r="M1825" s="23" t="s">
        <v>59</v>
      </c>
      <c r="N1825" s="25">
        <f>((J1825*400)+(K1825*100))+L1825</f>
        <v>66.5</v>
      </c>
      <c r="O1825" s="26">
        <v>3400</v>
      </c>
      <c r="P1825" s="26">
        <f>N1825*O1825</f>
        <v>226100</v>
      </c>
      <c r="Q1825" s="23">
        <v>1</v>
      </c>
      <c r="R1825" s="23" t="s">
        <v>5660</v>
      </c>
      <c r="S1825" s="27" t="s">
        <v>5661</v>
      </c>
      <c r="T1825" s="23" t="s">
        <v>5662</v>
      </c>
      <c r="U1825" s="23" t="s">
        <v>5667</v>
      </c>
      <c r="V1825" s="24" t="s">
        <v>5668</v>
      </c>
      <c r="W1825" s="23" t="s">
        <v>142</v>
      </c>
      <c r="X1825" s="23" t="s">
        <v>143</v>
      </c>
      <c r="Y1825" s="23" t="s">
        <v>50</v>
      </c>
      <c r="Z1825" s="23">
        <v>342.5</v>
      </c>
      <c r="AA1825" s="28">
        <v>100</v>
      </c>
      <c r="AB1825" s="26">
        <v>7950</v>
      </c>
      <c r="AC1825" s="26">
        <f>Z1825*AB1825</f>
        <v>2722875</v>
      </c>
      <c r="AD1825" s="28">
        <v>52</v>
      </c>
      <c r="AE1825" s="28">
        <v>85</v>
      </c>
      <c r="AF1825" s="26">
        <f>(AC1825*(100-AE1825))/100</f>
        <v>408431.25</v>
      </c>
      <c r="AG1825" s="26">
        <f>P1825+AF1825</f>
        <v>634531.25</v>
      </c>
      <c r="AH1825" s="26">
        <f>(AG1825*AA1825)/100</f>
        <v>634531.25</v>
      </c>
      <c r="AI1825" s="26">
        <v>50000000</v>
      </c>
      <c r="AJ1825" s="26">
        <f>IF((AI1825-AH1825) &gt; 1,0,IF((AI1825-AH1825)&lt;0,AH1825-AI1825,AI1825-AH1825))</f>
        <v>0</v>
      </c>
      <c r="AK1825" s="26">
        <v>0.02</v>
      </c>
      <c r="AL1825" s="26">
        <f>ROUND(AJ1825*(AK1825/100),2)</f>
        <v>0</v>
      </c>
      <c r="AM1825" s="3" t="s">
        <v>110</v>
      </c>
    </row>
    <row r="1826" spans="1:39" x14ac:dyDescent="0.25">
      <c r="A1826" s="23"/>
      <c r="B1826" s="24"/>
      <c r="C1826" s="23"/>
      <c r="D1826" s="23"/>
      <c r="E1826" s="23"/>
      <c r="F1826" s="23"/>
      <c r="G1826" s="24"/>
      <c r="H1826" s="23"/>
      <c r="I1826" s="23"/>
      <c r="J1826" s="23">
        <v>0</v>
      </c>
      <c r="K1826" s="23">
        <v>0</v>
      </c>
      <c r="L1826" s="23">
        <v>2</v>
      </c>
      <c r="M1826" s="23" t="s">
        <v>59</v>
      </c>
      <c r="N1826" s="25">
        <f>((J1826*400)+(K1826*100))+L1826</f>
        <v>2</v>
      </c>
      <c r="O1826" s="26">
        <v>3400</v>
      </c>
      <c r="P1826" s="26">
        <f>N1826*O1826</f>
        <v>6800</v>
      </c>
      <c r="Q1826" s="23">
        <v>1</v>
      </c>
      <c r="R1826" s="23" t="s">
        <v>5660</v>
      </c>
      <c r="S1826" s="27" t="s">
        <v>5661</v>
      </c>
      <c r="T1826" s="23" t="s">
        <v>5662</v>
      </c>
      <c r="U1826" s="23" t="s">
        <v>5667</v>
      </c>
      <c r="V1826" s="24" t="s">
        <v>5669</v>
      </c>
      <c r="W1826" s="23" t="s">
        <v>53</v>
      </c>
      <c r="X1826" s="23" t="s">
        <v>80</v>
      </c>
      <c r="Y1826" s="23" t="s">
        <v>50</v>
      </c>
      <c r="Z1826" s="23">
        <v>8</v>
      </c>
      <c r="AA1826" s="28">
        <v>100</v>
      </c>
      <c r="AB1826" s="26">
        <v>2750</v>
      </c>
      <c r="AC1826" s="26">
        <f>Z1826*AB1826</f>
        <v>22000</v>
      </c>
      <c r="AD1826" s="28">
        <v>3</v>
      </c>
      <c r="AE1826" s="28">
        <v>9</v>
      </c>
      <c r="AF1826" s="26">
        <f>(AC1826*(100-AE1826))/100</f>
        <v>20020</v>
      </c>
      <c r="AG1826" s="26">
        <f>P1826+AF1826</f>
        <v>26820</v>
      </c>
      <c r="AH1826" s="26">
        <f>(AG1826*AA1826)/100</f>
        <v>26820</v>
      </c>
      <c r="AI1826" s="26">
        <v>50000000</v>
      </c>
      <c r="AJ1826" s="26">
        <f>IF((AI1826-AH1826) &gt; 1,0,IF((AI1826-AH1826)&lt;0,AH1826-AI1826,AI1826-AH1826))</f>
        <v>0</v>
      </c>
      <c r="AK1826" s="26">
        <v>0.02</v>
      </c>
      <c r="AL1826" s="26">
        <f>ROUND(AJ1826*(AK1826/100),2)</f>
        <v>0</v>
      </c>
      <c r="AM1826" s="3" t="s">
        <v>1434</v>
      </c>
    </row>
    <row r="1827" spans="1:39" x14ac:dyDescent="0.25">
      <c r="A1827" s="23"/>
      <c r="B1827" s="24"/>
      <c r="C1827" s="23"/>
      <c r="D1827" s="23"/>
      <c r="E1827" s="23"/>
      <c r="F1827" s="23"/>
      <c r="G1827" s="24"/>
      <c r="H1827" s="23"/>
      <c r="I1827" s="23"/>
      <c r="J1827" s="23"/>
      <c r="K1827" s="23"/>
      <c r="L1827" s="23"/>
      <c r="M1827" s="23"/>
      <c r="N1827" s="25"/>
      <c r="O1827" s="26"/>
      <c r="P1827" s="26"/>
      <c r="Q1827" s="23"/>
      <c r="R1827" s="23"/>
      <c r="S1827" s="27"/>
      <c r="T1827" s="23"/>
      <c r="U1827" s="23"/>
      <c r="V1827" s="24"/>
      <c r="W1827" s="23"/>
      <c r="X1827" s="23"/>
      <c r="Y1827" s="23"/>
      <c r="Z1827" s="23"/>
      <c r="AA1827" s="28"/>
      <c r="AB1827" s="26"/>
      <c r="AC1827" s="26"/>
      <c r="AD1827" s="28"/>
      <c r="AE1827" s="28"/>
      <c r="AF1827" s="26"/>
      <c r="AG1827" s="26" t="s">
        <v>60</v>
      </c>
      <c r="AH1827" s="26">
        <f>SUM(AH1824:AH1826)</f>
        <v>3077051.25</v>
      </c>
      <c r="AI1827" s="26"/>
      <c r="AJ1827" s="26">
        <f>SUM(AJ1824:AJ1826)</f>
        <v>0</v>
      </c>
      <c r="AK1827" s="26"/>
      <c r="AL1827" s="26">
        <f>SUM(AL1824:AL1826)</f>
        <v>0</v>
      </c>
    </row>
    <row r="1828" spans="1:39" x14ac:dyDescent="0.25">
      <c r="A1828" s="23" t="s">
        <v>5670</v>
      </c>
      <c r="B1828" s="24" t="s">
        <v>5671</v>
      </c>
      <c r="C1828" s="23" t="s">
        <v>5672</v>
      </c>
      <c r="D1828" s="23" t="s">
        <v>5673</v>
      </c>
      <c r="E1828" s="23">
        <v>733</v>
      </c>
      <c r="F1828" s="23" t="s">
        <v>5674</v>
      </c>
      <c r="G1828" s="24" t="s">
        <v>5675</v>
      </c>
      <c r="H1828" s="23" t="s">
        <v>43</v>
      </c>
      <c r="I1828" s="23" t="s">
        <v>5676</v>
      </c>
      <c r="J1828" s="23">
        <v>7</v>
      </c>
      <c r="K1828" s="23">
        <v>3</v>
      </c>
      <c r="L1828" s="23">
        <v>75</v>
      </c>
      <c r="M1828" s="23" t="s">
        <v>75</v>
      </c>
      <c r="N1828" s="25">
        <f>((J1828*400)+(K1828*100))+L1828</f>
        <v>3175</v>
      </c>
      <c r="O1828" s="26">
        <v>3750</v>
      </c>
      <c r="P1828" s="26">
        <f>N1828*O1828</f>
        <v>11906250</v>
      </c>
      <c r="Q1828" s="23"/>
      <c r="R1828" s="23"/>
      <c r="S1828" s="27"/>
      <c r="T1828" s="23"/>
      <c r="U1828" s="23"/>
      <c r="V1828" s="24"/>
      <c r="W1828" s="23"/>
      <c r="X1828" s="23"/>
      <c r="Y1828" s="23"/>
      <c r="Z1828" s="23"/>
      <c r="AA1828" s="28"/>
      <c r="AB1828" s="26"/>
      <c r="AC1828" s="26"/>
      <c r="AD1828" s="28"/>
      <c r="AE1828" s="28"/>
      <c r="AF1828" s="26"/>
      <c r="AG1828" s="26">
        <f>AF1828+P1828</f>
        <v>11906250</v>
      </c>
      <c r="AH1828" s="26">
        <f>AG1828</f>
        <v>11906250</v>
      </c>
      <c r="AI1828" s="26">
        <v>50000000</v>
      </c>
      <c r="AJ1828" s="26">
        <f>IF((AI1828-AH1828) &gt; 1,0,IF((AI1828-AH1828)&lt;0,AH1828-AI1828,AI1828-AH1828))</f>
        <v>0</v>
      </c>
      <c r="AK1828" s="26">
        <v>0.01</v>
      </c>
      <c r="AL1828" s="26">
        <f>AJ1828*(AK1828/100)</f>
        <v>0</v>
      </c>
    </row>
    <row r="1829" spans="1:39" x14ac:dyDescent="0.25">
      <c r="A1829" s="23"/>
      <c r="B1829" s="24"/>
      <c r="C1829" s="23"/>
      <c r="D1829" s="23"/>
      <c r="E1829" s="23"/>
      <c r="F1829" s="23"/>
      <c r="G1829" s="24"/>
      <c r="H1829" s="23"/>
      <c r="I1829" s="23"/>
      <c r="J1829" s="23">
        <v>0</v>
      </c>
      <c r="K1829" s="23">
        <v>0</v>
      </c>
      <c r="L1829" s="23">
        <v>48</v>
      </c>
      <c r="M1829" s="23" t="s">
        <v>59</v>
      </c>
      <c r="N1829" s="25">
        <f>((J1829*400)+(K1829*100))+L1829</f>
        <v>48</v>
      </c>
      <c r="O1829" s="26">
        <v>3750</v>
      </c>
      <c r="P1829" s="26">
        <f>N1829*O1829</f>
        <v>180000</v>
      </c>
      <c r="Q1829" s="23">
        <v>1</v>
      </c>
      <c r="R1829" s="23" t="s">
        <v>5677</v>
      </c>
      <c r="S1829" s="27" t="s">
        <v>5678</v>
      </c>
      <c r="T1829" s="23" t="s">
        <v>5679</v>
      </c>
      <c r="U1829" s="23" t="s">
        <v>5680</v>
      </c>
      <c r="V1829" s="24" t="s">
        <v>5681</v>
      </c>
      <c r="W1829" s="23" t="s">
        <v>142</v>
      </c>
      <c r="X1829" s="23" t="s">
        <v>143</v>
      </c>
      <c r="Y1829" s="23" t="s">
        <v>50</v>
      </c>
      <c r="Z1829" s="23">
        <v>384</v>
      </c>
      <c r="AA1829" s="28">
        <v>100</v>
      </c>
      <c r="AB1829" s="26">
        <v>7950</v>
      </c>
      <c r="AC1829" s="26">
        <f>Z1829*AB1829</f>
        <v>3052800</v>
      </c>
      <c r="AD1829" s="28">
        <v>52</v>
      </c>
      <c r="AE1829" s="28">
        <v>85</v>
      </c>
      <c r="AF1829" s="26">
        <f>(AC1829*(100-AE1829))/100</f>
        <v>457920</v>
      </c>
      <c r="AG1829" s="26">
        <f>P1829+AF1829</f>
        <v>637920</v>
      </c>
      <c r="AH1829" s="26">
        <f>(AG1829*AA1829)/100</f>
        <v>637920</v>
      </c>
      <c r="AI1829" s="26">
        <v>10000000</v>
      </c>
      <c r="AJ1829" s="26">
        <f>IF((AI1829-AH1829) &gt; 1,0,IF((AI1829-AH1829)&lt;0,AH1829-AI1829,AI1829-AH1829))</f>
        <v>0</v>
      </c>
      <c r="AK1829" s="26">
        <v>0.02</v>
      </c>
      <c r="AL1829" s="26">
        <f>ROUND(AJ1829*(AK1829/100),2)</f>
        <v>0</v>
      </c>
      <c r="AM1829" s="3" t="s">
        <v>110</v>
      </c>
    </row>
    <row r="1830" spans="1:39" x14ac:dyDescent="0.25">
      <c r="A1830" s="23"/>
      <c r="B1830" s="24"/>
      <c r="C1830" s="23"/>
      <c r="D1830" s="23"/>
      <c r="E1830" s="23"/>
      <c r="F1830" s="23"/>
      <c r="G1830" s="24"/>
      <c r="H1830" s="23"/>
      <c r="I1830" s="23"/>
      <c r="J1830" s="23">
        <v>0</v>
      </c>
      <c r="K1830" s="23">
        <v>0</v>
      </c>
      <c r="L1830" s="23">
        <v>10</v>
      </c>
      <c r="M1830" s="23" t="s">
        <v>59</v>
      </c>
      <c r="N1830" s="25">
        <f>((J1830*400)+(K1830*100))+L1830</f>
        <v>10</v>
      </c>
      <c r="O1830" s="26">
        <v>3750</v>
      </c>
      <c r="P1830" s="26">
        <f>N1830*O1830</f>
        <v>37500</v>
      </c>
      <c r="Q1830" s="23">
        <v>1</v>
      </c>
      <c r="R1830" s="23" t="s">
        <v>5677</v>
      </c>
      <c r="S1830" s="27" t="s">
        <v>5678</v>
      </c>
      <c r="T1830" s="23" t="s">
        <v>5679</v>
      </c>
      <c r="U1830" s="23" t="s">
        <v>5680</v>
      </c>
      <c r="V1830" s="24" t="s">
        <v>5682</v>
      </c>
      <c r="W1830" s="23" t="s">
        <v>53</v>
      </c>
      <c r="X1830" s="23" t="s">
        <v>143</v>
      </c>
      <c r="Y1830" s="23" t="s">
        <v>50</v>
      </c>
      <c r="Z1830" s="23">
        <v>40</v>
      </c>
      <c r="AA1830" s="28">
        <v>100</v>
      </c>
      <c r="AB1830" s="26">
        <v>2750</v>
      </c>
      <c r="AC1830" s="26">
        <f>Z1830*AB1830</f>
        <v>110000</v>
      </c>
      <c r="AD1830" s="28">
        <v>52</v>
      </c>
      <c r="AE1830" s="28">
        <v>85</v>
      </c>
      <c r="AF1830" s="26">
        <f>(AC1830*(100-AE1830))/100</f>
        <v>16500</v>
      </c>
      <c r="AG1830" s="26">
        <f>P1830+AF1830</f>
        <v>54000</v>
      </c>
      <c r="AH1830" s="26">
        <f>(AG1830*AA1830)/100</f>
        <v>54000</v>
      </c>
      <c r="AI1830" s="26">
        <v>10000000</v>
      </c>
      <c r="AJ1830" s="26">
        <f>IF((AI1830-AH1830) &gt; 1,0,IF((AI1830-AH1830)&lt;0,AH1830-AI1830,AI1830-AH1830))</f>
        <v>0</v>
      </c>
      <c r="AK1830" s="26">
        <v>0.02</v>
      </c>
      <c r="AL1830" s="26">
        <f>ROUND(AJ1830*(AK1830/100),2)</f>
        <v>0</v>
      </c>
      <c r="AM1830" s="3" t="s">
        <v>83</v>
      </c>
    </row>
    <row r="1831" spans="1:39" x14ac:dyDescent="0.25">
      <c r="A1831" s="23"/>
      <c r="B1831" s="24"/>
      <c r="C1831" s="23"/>
      <c r="D1831" s="23"/>
      <c r="E1831" s="23"/>
      <c r="F1831" s="23"/>
      <c r="G1831" s="24"/>
      <c r="H1831" s="23"/>
      <c r="I1831" s="23"/>
      <c r="J1831" s="23">
        <v>0</v>
      </c>
      <c r="K1831" s="23">
        <v>0</v>
      </c>
      <c r="L1831" s="23">
        <v>24</v>
      </c>
      <c r="M1831" s="23" t="s">
        <v>59</v>
      </c>
      <c r="N1831" s="25">
        <f>((J1831*400)+(K1831*100))+L1831</f>
        <v>24</v>
      </c>
      <c r="O1831" s="26">
        <v>3750</v>
      </c>
      <c r="P1831" s="26">
        <f>N1831*O1831</f>
        <v>90000</v>
      </c>
      <c r="Q1831" s="23">
        <v>1</v>
      </c>
      <c r="R1831" s="23" t="s">
        <v>5677</v>
      </c>
      <c r="S1831" s="27" t="s">
        <v>5678</v>
      </c>
      <c r="T1831" s="23" t="s">
        <v>5679</v>
      </c>
      <c r="U1831" s="23" t="s">
        <v>5680</v>
      </c>
      <c r="V1831" s="24" t="s">
        <v>5683</v>
      </c>
      <c r="W1831" s="23" t="s">
        <v>53</v>
      </c>
      <c r="X1831" s="23" t="s">
        <v>49</v>
      </c>
      <c r="Y1831" s="23" t="s">
        <v>50</v>
      </c>
      <c r="Z1831" s="23">
        <v>96</v>
      </c>
      <c r="AA1831" s="28">
        <v>100</v>
      </c>
      <c r="AB1831" s="26">
        <v>2750</v>
      </c>
      <c r="AC1831" s="26">
        <f>Z1831*AB1831</f>
        <v>264000</v>
      </c>
      <c r="AD1831" s="28">
        <v>5</v>
      </c>
      <c r="AE1831" s="28">
        <v>5</v>
      </c>
      <c r="AF1831" s="26">
        <f>(AC1831*(100-AE1831))/100</f>
        <v>250800</v>
      </c>
      <c r="AG1831" s="26">
        <f>P1831+AF1831</f>
        <v>340800</v>
      </c>
      <c r="AH1831" s="26">
        <f>(AG1831*AA1831)/100</f>
        <v>340800</v>
      </c>
      <c r="AI1831" s="26">
        <v>10000000</v>
      </c>
      <c r="AJ1831" s="26">
        <f>IF((AI1831-AH1831) &gt; 1,0,IF((AI1831-AH1831)&lt;0,AH1831-AI1831,AI1831-AH1831))</f>
        <v>0</v>
      </c>
      <c r="AK1831" s="26">
        <v>0.02</v>
      </c>
      <c r="AL1831" s="26">
        <f>ROUND(AJ1831*(AK1831/100),2)</f>
        <v>0</v>
      </c>
      <c r="AM1831" s="3" t="s">
        <v>83</v>
      </c>
    </row>
    <row r="1832" spans="1:39" x14ac:dyDescent="0.25">
      <c r="A1832" s="23"/>
      <c r="B1832" s="24"/>
      <c r="C1832" s="23"/>
      <c r="D1832" s="23"/>
      <c r="E1832" s="23"/>
      <c r="F1832" s="23"/>
      <c r="G1832" s="24"/>
      <c r="H1832" s="23"/>
      <c r="I1832" s="23"/>
      <c r="J1832" s="23"/>
      <c r="K1832" s="23"/>
      <c r="L1832" s="23"/>
      <c r="M1832" s="23"/>
      <c r="N1832" s="25"/>
      <c r="O1832" s="26"/>
      <c r="P1832" s="26"/>
      <c r="Q1832" s="23"/>
      <c r="R1832" s="23"/>
      <c r="S1832" s="27"/>
      <c r="T1832" s="23"/>
      <c r="U1832" s="23"/>
      <c r="V1832" s="24"/>
      <c r="W1832" s="23"/>
      <c r="X1832" s="23"/>
      <c r="Y1832" s="23"/>
      <c r="Z1832" s="23"/>
      <c r="AA1832" s="28"/>
      <c r="AB1832" s="26"/>
      <c r="AC1832" s="26"/>
      <c r="AD1832" s="28"/>
      <c r="AE1832" s="28"/>
      <c r="AF1832" s="26"/>
      <c r="AG1832" s="26" t="s">
        <v>60</v>
      </c>
      <c r="AH1832" s="26">
        <f>SUM(AH1828:AH1831)</f>
        <v>12938970</v>
      </c>
      <c r="AI1832" s="26"/>
      <c r="AJ1832" s="26">
        <f>SUM(AJ1828:AJ1831)</f>
        <v>0</v>
      </c>
      <c r="AK1832" s="26"/>
      <c r="AL1832" s="26">
        <f>SUM(AL1828:AL1831)</f>
        <v>0</v>
      </c>
    </row>
    <row r="1833" spans="1:39" x14ac:dyDescent="0.25">
      <c r="A1833" s="23" t="s">
        <v>5684</v>
      </c>
      <c r="B1833" s="24" t="s">
        <v>5685</v>
      </c>
      <c r="C1833" s="23" t="s">
        <v>5686</v>
      </c>
      <c r="D1833" s="23" t="s">
        <v>5687</v>
      </c>
      <c r="E1833" s="23">
        <v>734</v>
      </c>
      <c r="F1833" s="23" t="s">
        <v>5688</v>
      </c>
      <c r="G1833" s="24" t="s">
        <v>5689</v>
      </c>
      <c r="H1833" s="23" t="s">
        <v>43</v>
      </c>
      <c r="I1833" s="23" t="s">
        <v>5690</v>
      </c>
      <c r="J1833" s="23">
        <v>0</v>
      </c>
      <c r="K1833" s="23">
        <v>2</v>
      </c>
      <c r="L1833" s="23">
        <v>39</v>
      </c>
      <c r="M1833" s="23" t="s">
        <v>59</v>
      </c>
      <c r="N1833" s="25">
        <f>((J1833*400)+(K1833*100))+L1833</f>
        <v>239</v>
      </c>
      <c r="O1833" s="26">
        <v>8750</v>
      </c>
      <c r="P1833" s="26">
        <f>N1833*O1833</f>
        <v>2091250</v>
      </c>
      <c r="Q1833" s="23">
        <v>1</v>
      </c>
      <c r="R1833" s="23" t="s">
        <v>5684</v>
      </c>
      <c r="S1833" s="27" t="s">
        <v>5685</v>
      </c>
      <c r="T1833" s="23" t="s">
        <v>5686</v>
      </c>
      <c r="U1833" s="23" t="s">
        <v>5691</v>
      </c>
      <c r="V1833" s="24" t="s">
        <v>5692</v>
      </c>
      <c r="W1833" s="23" t="s">
        <v>1812</v>
      </c>
      <c r="X1833" s="23" t="s">
        <v>49</v>
      </c>
      <c r="Y1833" s="23" t="s">
        <v>50</v>
      </c>
      <c r="Z1833" s="23">
        <v>275</v>
      </c>
      <c r="AA1833" s="28">
        <v>100</v>
      </c>
      <c r="AB1833" s="26">
        <v>8400</v>
      </c>
      <c r="AC1833" s="26">
        <f>Z1833*AB1833</f>
        <v>2310000</v>
      </c>
      <c r="AD1833" s="28">
        <v>17</v>
      </c>
      <c r="AE1833" s="28">
        <v>24</v>
      </c>
      <c r="AF1833" s="26">
        <f>(AC1833*(100-AE1833))/100</f>
        <v>1755600</v>
      </c>
      <c r="AG1833" s="26">
        <f>P1833+AF1833</f>
        <v>3846850</v>
      </c>
      <c r="AH1833" s="26">
        <f>(AG1833*AA1833)/100</f>
        <v>3846850</v>
      </c>
      <c r="AI1833" s="26">
        <v>50000000</v>
      </c>
      <c r="AJ1833" s="26">
        <f>IF((AI1833-AH1833) &gt; 1,0,IF((AI1833-AH1833)&lt;0,AH1833-AI1833,AI1833-AH1833))</f>
        <v>0</v>
      </c>
      <c r="AK1833" s="26">
        <v>0.02</v>
      </c>
      <c r="AL1833" s="26">
        <f>ROUND(AJ1833*(AK1833/100),2)</f>
        <v>0</v>
      </c>
      <c r="AM1833" s="3" t="s">
        <v>3101</v>
      </c>
    </row>
    <row r="1834" spans="1:39" x14ac:dyDescent="0.25">
      <c r="A1834" s="23"/>
      <c r="B1834" s="24"/>
      <c r="C1834" s="23"/>
      <c r="D1834" s="23"/>
      <c r="E1834" s="23"/>
      <c r="F1834" s="23"/>
      <c r="G1834" s="24"/>
      <c r="H1834" s="23"/>
      <c r="I1834" s="23"/>
      <c r="J1834" s="23">
        <v>0</v>
      </c>
      <c r="K1834" s="23">
        <v>2</v>
      </c>
      <c r="L1834" s="23">
        <v>46</v>
      </c>
      <c r="M1834" s="23" t="s">
        <v>91</v>
      </c>
      <c r="N1834" s="25">
        <f>((J1834*400)+(K1834*100))+L1834</f>
        <v>246</v>
      </c>
      <c r="O1834" s="26">
        <v>8750</v>
      </c>
      <c r="P1834" s="26">
        <f>N1834*O1834</f>
        <v>2152500</v>
      </c>
      <c r="Q1834" s="23">
        <v>1</v>
      </c>
      <c r="R1834" s="23" t="s">
        <v>5684</v>
      </c>
      <c r="S1834" s="27" t="s">
        <v>5685</v>
      </c>
      <c r="T1834" s="23" t="s">
        <v>5686</v>
      </c>
      <c r="U1834" s="23" t="s">
        <v>5691</v>
      </c>
      <c r="V1834" s="24" t="s">
        <v>5693</v>
      </c>
      <c r="W1834" s="23" t="s">
        <v>454</v>
      </c>
      <c r="X1834" s="23" t="s">
        <v>49</v>
      </c>
      <c r="Y1834" s="23" t="s">
        <v>54</v>
      </c>
      <c r="Z1834" s="23">
        <v>984</v>
      </c>
      <c r="AA1834" s="28">
        <v>100</v>
      </c>
      <c r="AB1834" s="26">
        <v>3400</v>
      </c>
      <c r="AC1834" s="26">
        <f>Z1834*AB1834</f>
        <v>3345600</v>
      </c>
      <c r="AD1834" s="28">
        <v>22</v>
      </c>
      <c r="AE1834" s="28">
        <v>34</v>
      </c>
      <c r="AF1834" s="26">
        <f>(AC1834*(100-AE1834))/100</f>
        <v>2208096</v>
      </c>
      <c r="AG1834" s="26">
        <f>P1834+AF1834</f>
        <v>4360596</v>
      </c>
      <c r="AH1834" s="26">
        <f>(AG1834*AA1834)/100</f>
        <v>4360596</v>
      </c>
      <c r="AI1834" s="26">
        <v>0</v>
      </c>
      <c r="AJ1834" s="26">
        <f>IF((AI1834-AH1834) &gt; 1,0,IF((AI1834-AH1834)&lt;0,AH1834-AI1834,AI1834-AH1834))</f>
        <v>4360596</v>
      </c>
      <c r="AK1834" s="26">
        <v>0.3</v>
      </c>
      <c r="AL1834" s="26">
        <f>ROUND(AJ1834*(AK1834/100),2)</f>
        <v>13081.79</v>
      </c>
      <c r="AM1834" s="3" t="s">
        <v>5694</v>
      </c>
    </row>
    <row r="1835" spans="1:39" x14ac:dyDescent="0.25">
      <c r="A1835" s="23"/>
      <c r="B1835" s="24"/>
      <c r="C1835" s="23"/>
      <c r="D1835" s="23"/>
      <c r="E1835" s="23">
        <v>735</v>
      </c>
      <c r="F1835" s="23" t="s">
        <v>5695</v>
      </c>
      <c r="G1835" s="24" t="s">
        <v>5696</v>
      </c>
      <c r="H1835" s="23" t="s">
        <v>43</v>
      </c>
      <c r="I1835" s="23" t="s">
        <v>5697</v>
      </c>
      <c r="J1835" s="23">
        <v>1</v>
      </c>
      <c r="K1835" s="23">
        <v>0</v>
      </c>
      <c r="L1835" s="23">
        <v>83.87</v>
      </c>
      <c r="M1835" s="23" t="s">
        <v>75</v>
      </c>
      <c r="N1835" s="25">
        <f>((J1835*400)+(K1835*100))+L1835</f>
        <v>483.87</v>
      </c>
      <c r="O1835" s="26">
        <v>4500</v>
      </c>
      <c r="P1835" s="26">
        <f>N1835*O1835</f>
        <v>2177415</v>
      </c>
      <c r="Q1835" s="23"/>
      <c r="R1835" s="23"/>
      <c r="S1835" s="27"/>
      <c r="T1835" s="23"/>
      <c r="U1835" s="23"/>
      <c r="V1835" s="24"/>
      <c r="W1835" s="23"/>
      <c r="X1835" s="23"/>
      <c r="Y1835" s="23"/>
      <c r="Z1835" s="23"/>
      <c r="AA1835" s="28"/>
      <c r="AB1835" s="26"/>
      <c r="AC1835" s="26"/>
      <c r="AD1835" s="28"/>
      <c r="AE1835" s="28"/>
      <c r="AF1835" s="26"/>
      <c r="AG1835" s="26">
        <f>AF1835+P1835</f>
        <v>2177415</v>
      </c>
      <c r="AH1835" s="26">
        <f>AG1835</f>
        <v>2177415</v>
      </c>
      <c r="AI1835" s="26">
        <v>50000000</v>
      </c>
      <c r="AJ1835" s="26">
        <f>IF((AI1835-AH1835) &gt; 1,0,IF((AI1835-AH1835)&lt;0,AH1835-AI1835,AI1835-AH1835))</f>
        <v>0</v>
      </c>
      <c r="AK1835" s="26">
        <v>0.01</v>
      </c>
      <c r="AL1835" s="26">
        <f>AJ1835*(AK1835/100)</f>
        <v>0</v>
      </c>
    </row>
    <row r="1836" spans="1:39" x14ac:dyDescent="0.25">
      <c r="A1836" s="23"/>
      <c r="B1836" s="24"/>
      <c r="C1836" s="23"/>
      <c r="D1836" s="23"/>
      <c r="E1836" s="23"/>
      <c r="F1836" s="23"/>
      <c r="G1836" s="24"/>
      <c r="H1836" s="23"/>
      <c r="I1836" s="23"/>
      <c r="J1836" s="23">
        <v>0</v>
      </c>
      <c r="K1836" s="23">
        <v>0</v>
      </c>
      <c r="L1836" s="23">
        <v>36.75</v>
      </c>
      <c r="M1836" s="23" t="s">
        <v>75</v>
      </c>
      <c r="N1836" s="25">
        <f>((J1836*400)+(K1836*100))+L1836</f>
        <v>36.75</v>
      </c>
      <c r="O1836" s="26">
        <v>4500</v>
      </c>
      <c r="P1836" s="26">
        <f>N1836*O1836</f>
        <v>165375</v>
      </c>
      <c r="Q1836" s="23">
        <v>1</v>
      </c>
      <c r="R1836" s="23" t="s">
        <v>5684</v>
      </c>
      <c r="S1836" s="27" t="s">
        <v>5685</v>
      </c>
      <c r="T1836" s="23" t="s">
        <v>5686</v>
      </c>
      <c r="U1836" s="23" t="s">
        <v>5691</v>
      </c>
      <c r="V1836" s="24" t="s">
        <v>5698</v>
      </c>
      <c r="W1836" s="23" t="s">
        <v>53</v>
      </c>
      <c r="X1836" s="23" t="s">
        <v>49</v>
      </c>
      <c r="Y1836" s="23" t="s">
        <v>571</v>
      </c>
      <c r="Z1836" s="23">
        <v>147</v>
      </c>
      <c r="AA1836" s="28">
        <v>100</v>
      </c>
      <c r="AB1836" s="26">
        <v>2750</v>
      </c>
      <c r="AC1836" s="26">
        <f>Z1836*AB1836</f>
        <v>404250</v>
      </c>
      <c r="AD1836" s="28">
        <v>3</v>
      </c>
      <c r="AE1836" s="28">
        <v>3</v>
      </c>
      <c r="AF1836" s="26">
        <f>(AC1836*(100-AE1836))/100</f>
        <v>392122.5</v>
      </c>
      <c r="AG1836" s="26">
        <f>P1836+AF1836</f>
        <v>557497.5</v>
      </c>
      <c r="AH1836" s="26">
        <f>(AG1836*AA1836)/100</f>
        <v>557497.5</v>
      </c>
      <c r="AI1836" s="26">
        <v>50000000</v>
      </c>
      <c r="AJ1836" s="26">
        <f>IF((AI1836-AH1836) &gt; 1,0,IF((AI1836-AH1836)&lt;0,AH1836-AI1836,AI1836-AH1836))</f>
        <v>0</v>
      </c>
      <c r="AK1836" s="26">
        <v>0.01</v>
      </c>
      <c r="AL1836" s="26">
        <f>ROUND(AJ1836*(AK1836/100),2)</f>
        <v>0</v>
      </c>
      <c r="AM1836" s="3" t="s">
        <v>3206</v>
      </c>
    </row>
    <row r="1837" spans="1:39" x14ac:dyDescent="0.25">
      <c r="A1837" s="23"/>
      <c r="B1837" s="24"/>
      <c r="C1837" s="23"/>
      <c r="D1837" s="23"/>
      <c r="E1837" s="23"/>
      <c r="F1837" s="23"/>
      <c r="G1837" s="24"/>
      <c r="H1837" s="23"/>
      <c r="I1837" s="23"/>
      <c r="J1837" s="23">
        <v>0</v>
      </c>
      <c r="K1837" s="23">
        <v>0</v>
      </c>
      <c r="L1837" s="23">
        <v>9.3800000000000008</v>
      </c>
      <c r="M1837" s="23" t="s">
        <v>75</v>
      </c>
      <c r="N1837" s="25">
        <f>((J1837*400)+(K1837*100))+L1837</f>
        <v>9.3800000000000008</v>
      </c>
      <c r="O1837" s="26">
        <v>4500</v>
      </c>
      <c r="P1837" s="26">
        <f>N1837*O1837</f>
        <v>42210</v>
      </c>
      <c r="Q1837" s="23">
        <v>1</v>
      </c>
      <c r="R1837" s="23" t="s">
        <v>5684</v>
      </c>
      <c r="S1837" s="27" t="s">
        <v>5685</v>
      </c>
      <c r="T1837" s="23" t="s">
        <v>5686</v>
      </c>
      <c r="U1837" s="23" t="s">
        <v>5691</v>
      </c>
      <c r="V1837" s="24" t="s">
        <v>5699</v>
      </c>
      <c r="W1837" s="23" t="s">
        <v>158</v>
      </c>
      <c r="X1837" s="23" t="s">
        <v>80</v>
      </c>
      <c r="Y1837" s="23" t="s">
        <v>571</v>
      </c>
      <c r="Z1837" s="23">
        <v>37.5</v>
      </c>
      <c r="AA1837" s="28">
        <v>100</v>
      </c>
      <c r="AB1837" s="26">
        <v>5600</v>
      </c>
      <c r="AC1837" s="26">
        <f>Z1837*AB1837</f>
        <v>210000</v>
      </c>
      <c r="AD1837" s="28">
        <v>3</v>
      </c>
      <c r="AE1837" s="28">
        <v>9</v>
      </c>
      <c r="AF1837" s="26">
        <f>(AC1837*(100-AE1837))/100</f>
        <v>191100</v>
      </c>
      <c r="AG1837" s="26">
        <f>P1837+AF1837</f>
        <v>233310</v>
      </c>
      <c r="AH1837" s="26">
        <f>(AG1837*AA1837)/100</f>
        <v>233310</v>
      </c>
      <c r="AI1837" s="26">
        <v>50000000</v>
      </c>
      <c r="AJ1837" s="26">
        <f>IF((AI1837-AH1837) &gt; 1,0,IF((AI1837-AH1837)&lt;0,AH1837-AI1837,AI1837-AH1837))</f>
        <v>0</v>
      </c>
      <c r="AK1837" s="26">
        <v>0.01</v>
      </c>
      <c r="AL1837" s="26">
        <f>ROUND(AJ1837*(AK1837/100),2)</f>
        <v>0</v>
      </c>
      <c r="AM1837" s="3" t="s">
        <v>159</v>
      </c>
    </row>
    <row r="1838" spans="1:39" x14ac:dyDescent="0.25">
      <c r="A1838" s="23"/>
      <c r="B1838" s="24"/>
      <c r="C1838" s="23"/>
      <c r="D1838" s="23"/>
      <c r="E1838" s="23"/>
      <c r="F1838" s="23"/>
      <c r="G1838" s="24"/>
      <c r="H1838" s="23"/>
      <c r="I1838" s="23"/>
      <c r="J1838" s="23"/>
      <c r="K1838" s="23"/>
      <c r="L1838" s="23"/>
      <c r="M1838" s="23"/>
      <c r="N1838" s="25"/>
      <c r="O1838" s="26"/>
      <c r="P1838" s="26"/>
      <c r="Q1838" s="23"/>
      <c r="R1838" s="23"/>
      <c r="S1838" s="27"/>
      <c r="T1838" s="23"/>
      <c r="U1838" s="23"/>
      <c r="V1838" s="24"/>
      <c r="W1838" s="23"/>
      <c r="X1838" s="23"/>
      <c r="Y1838" s="23"/>
      <c r="Z1838" s="23"/>
      <c r="AA1838" s="28"/>
      <c r="AB1838" s="26"/>
      <c r="AC1838" s="26"/>
      <c r="AD1838" s="28"/>
      <c r="AE1838" s="28"/>
      <c r="AF1838" s="26"/>
      <c r="AG1838" s="26" t="s">
        <v>60</v>
      </c>
      <c r="AH1838" s="26">
        <f>SUM(AH1833:AH1837)</f>
        <v>11175668.5</v>
      </c>
      <c r="AI1838" s="26"/>
      <c r="AJ1838" s="26">
        <f>SUM(AJ1833:AJ1837)</f>
        <v>4360596</v>
      </c>
      <c r="AK1838" s="26"/>
      <c r="AL1838" s="26">
        <f>SUM(AL1833:AL1837)</f>
        <v>13081.79</v>
      </c>
    </row>
    <row r="1839" spans="1:39" x14ac:dyDescent="0.25">
      <c r="A1839" s="23" t="s">
        <v>5700</v>
      </c>
      <c r="B1839" s="24" t="s">
        <v>5701</v>
      </c>
      <c r="C1839" s="23" t="s">
        <v>5702</v>
      </c>
      <c r="D1839" s="23" t="s">
        <v>5020</v>
      </c>
      <c r="E1839" s="23">
        <v>736</v>
      </c>
      <c r="F1839" s="23" t="s">
        <v>5703</v>
      </c>
      <c r="G1839" s="24" t="s">
        <v>5704</v>
      </c>
      <c r="H1839" s="23" t="s">
        <v>43</v>
      </c>
      <c r="I1839" s="23" t="s">
        <v>5705</v>
      </c>
      <c r="J1839" s="23">
        <v>0</v>
      </c>
      <c r="K1839" s="23">
        <v>2</v>
      </c>
      <c r="L1839" s="23">
        <v>0</v>
      </c>
      <c r="M1839" s="23" t="s">
        <v>75</v>
      </c>
      <c r="N1839" s="25">
        <f>((J1839*400)+(K1839*100))+L1839</f>
        <v>200</v>
      </c>
      <c r="O1839" s="26">
        <v>5250</v>
      </c>
      <c r="P1839" s="26">
        <f>N1839*O1839</f>
        <v>1050000</v>
      </c>
      <c r="Q1839" s="23"/>
      <c r="R1839" s="23"/>
      <c r="S1839" s="27"/>
      <c r="T1839" s="23"/>
      <c r="U1839" s="23"/>
      <c r="V1839" s="24"/>
      <c r="W1839" s="23"/>
      <c r="X1839" s="23"/>
      <c r="Y1839" s="23"/>
      <c r="Z1839" s="23"/>
      <c r="AA1839" s="28"/>
      <c r="AB1839" s="26"/>
      <c r="AC1839" s="26"/>
      <c r="AD1839" s="28"/>
      <c r="AE1839" s="28"/>
      <c r="AF1839" s="26"/>
      <c r="AG1839" s="26">
        <f>AF1839+P1839</f>
        <v>1050000</v>
      </c>
      <c r="AH1839" s="26">
        <f>AG1839</f>
        <v>1050000</v>
      </c>
      <c r="AI1839" s="26">
        <v>50000000</v>
      </c>
      <c r="AJ1839" s="26">
        <f>IF((AI1839-AH1839) &gt; 1,0,IF((AI1839-AH1839)&lt;0,AH1839-AI1839,AI1839-AH1839))</f>
        <v>0</v>
      </c>
      <c r="AK1839" s="26">
        <v>0.01</v>
      </c>
      <c r="AL1839" s="26">
        <f>AJ1839*(AK1839/100)</f>
        <v>0</v>
      </c>
    </row>
    <row r="1840" spans="1:39" x14ac:dyDescent="0.25">
      <c r="A1840" s="23"/>
      <c r="B1840" s="24"/>
      <c r="C1840" s="23"/>
      <c r="D1840" s="23"/>
      <c r="E1840" s="23"/>
      <c r="F1840" s="23"/>
      <c r="G1840" s="24"/>
      <c r="H1840" s="23"/>
      <c r="I1840" s="23"/>
      <c r="J1840" s="23"/>
      <c r="K1840" s="23"/>
      <c r="L1840" s="23"/>
      <c r="M1840" s="23"/>
      <c r="N1840" s="25"/>
      <c r="O1840" s="26"/>
      <c r="P1840" s="26"/>
      <c r="Q1840" s="23"/>
      <c r="R1840" s="23"/>
      <c r="S1840" s="27"/>
      <c r="T1840" s="23"/>
      <c r="U1840" s="23"/>
      <c r="V1840" s="24"/>
      <c r="W1840" s="23"/>
      <c r="X1840" s="23"/>
      <c r="Y1840" s="23"/>
      <c r="Z1840" s="23"/>
      <c r="AA1840" s="28"/>
      <c r="AB1840" s="26"/>
      <c r="AC1840" s="26"/>
      <c r="AD1840" s="28"/>
      <c r="AE1840" s="28"/>
      <c r="AF1840" s="26"/>
      <c r="AG1840" s="26" t="s">
        <v>60</v>
      </c>
      <c r="AH1840" s="26">
        <f>AH1839</f>
        <v>1050000</v>
      </c>
      <c r="AI1840" s="26"/>
      <c r="AJ1840" s="26">
        <f>AJ1839</f>
        <v>0</v>
      </c>
      <c r="AK1840" s="26"/>
      <c r="AL1840" s="26">
        <f>AL1839</f>
        <v>0</v>
      </c>
    </row>
    <row r="1841" spans="1:39" x14ac:dyDescent="0.25">
      <c r="A1841" s="23" t="s">
        <v>5706</v>
      </c>
      <c r="B1841" s="24" t="s">
        <v>5707</v>
      </c>
      <c r="C1841" s="23" t="s">
        <v>5708</v>
      </c>
      <c r="D1841" s="23" t="s">
        <v>5709</v>
      </c>
      <c r="E1841" s="23">
        <v>737</v>
      </c>
      <c r="F1841" s="23" t="s">
        <v>5710</v>
      </c>
      <c r="G1841" s="24" t="s">
        <v>5711</v>
      </c>
      <c r="H1841" s="23" t="s">
        <v>43</v>
      </c>
      <c r="I1841" s="23" t="s">
        <v>5712</v>
      </c>
      <c r="J1841" s="23">
        <v>1</v>
      </c>
      <c r="K1841" s="23">
        <v>1</v>
      </c>
      <c r="L1841" s="23">
        <v>91.8</v>
      </c>
      <c r="M1841" s="23" t="s">
        <v>75</v>
      </c>
      <c r="N1841" s="25">
        <f t="shared" ref="N1841:N1846" si="309">((J1841*400)+(K1841*100))+L1841</f>
        <v>591.79999999999995</v>
      </c>
      <c r="O1841" s="26">
        <v>3950</v>
      </c>
      <c r="P1841" s="26">
        <f t="shared" ref="P1841:P1846" si="310">N1841*O1841</f>
        <v>2337610</v>
      </c>
      <c r="Q1841" s="23"/>
      <c r="R1841" s="23"/>
      <c r="S1841" s="27"/>
      <c r="T1841" s="23"/>
      <c r="U1841" s="23"/>
      <c r="V1841" s="24"/>
      <c r="W1841" s="23"/>
      <c r="X1841" s="23"/>
      <c r="Y1841" s="23"/>
      <c r="Z1841" s="23"/>
      <c r="AA1841" s="28"/>
      <c r="AB1841" s="26"/>
      <c r="AC1841" s="26"/>
      <c r="AD1841" s="28"/>
      <c r="AE1841" s="28"/>
      <c r="AF1841" s="26"/>
      <c r="AG1841" s="26">
        <f>AF1841+P1841</f>
        <v>2337610</v>
      </c>
      <c r="AH1841" s="26">
        <f>AG1841</f>
        <v>2337610</v>
      </c>
      <c r="AI1841" s="26">
        <v>50000000</v>
      </c>
      <c r="AJ1841" s="26">
        <f t="shared" ref="AJ1841:AJ1846" si="311">IF((AI1841-AH1841) &gt; 1,0,IF((AI1841-AH1841)&lt;0,AH1841-AI1841,AI1841-AH1841))</f>
        <v>0</v>
      </c>
      <c r="AK1841" s="26">
        <v>0.01</v>
      </c>
      <c r="AL1841" s="26">
        <f>AJ1841*(AK1841/100)</f>
        <v>0</v>
      </c>
    </row>
    <row r="1842" spans="1:39" x14ac:dyDescent="0.25">
      <c r="A1842" s="23"/>
      <c r="B1842" s="24"/>
      <c r="C1842" s="23"/>
      <c r="D1842" s="23"/>
      <c r="E1842" s="23">
        <v>738</v>
      </c>
      <c r="F1842" s="23" t="s">
        <v>5713</v>
      </c>
      <c r="G1842" s="24" t="s">
        <v>5714</v>
      </c>
      <c r="H1842" s="23" t="s">
        <v>43</v>
      </c>
      <c r="I1842" s="23" t="s">
        <v>5715</v>
      </c>
      <c r="J1842" s="23">
        <v>5</v>
      </c>
      <c r="K1842" s="23">
        <v>3</v>
      </c>
      <c r="L1842" s="23">
        <v>30</v>
      </c>
      <c r="M1842" s="23" t="s">
        <v>75</v>
      </c>
      <c r="N1842" s="25">
        <f t="shared" si="309"/>
        <v>2330</v>
      </c>
      <c r="O1842" s="26">
        <v>3950</v>
      </c>
      <c r="P1842" s="26">
        <f t="shared" si="310"/>
        <v>9203500</v>
      </c>
      <c r="Q1842" s="23"/>
      <c r="R1842" s="23"/>
      <c r="S1842" s="27"/>
      <c r="T1842" s="23"/>
      <c r="U1842" s="23"/>
      <c r="V1842" s="24"/>
      <c r="W1842" s="23"/>
      <c r="X1842" s="23"/>
      <c r="Y1842" s="23"/>
      <c r="Z1842" s="23"/>
      <c r="AA1842" s="28"/>
      <c r="AB1842" s="26"/>
      <c r="AC1842" s="26"/>
      <c r="AD1842" s="28"/>
      <c r="AE1842" s="28"/>
      <c r="AF1842" s="26"/>
      <c r="AG1842" s="26">
        <f>AF1842+P1842</f>
        <v>9203500</v>
      </c>
      <c r="AH1842" s="26">
        <f>AG1842</f>
        <v>9203500</v>
      </c>
      <c r="AI1842" s="26">
        <v>50000000</v>
      </c>
      <c r="AJ1842" s="26">
        <f t="shared" si="311"/>
        <v>0</v>
      </c>
      <c r="AK1842" s="26">
        <v>0.01</v>
      </c>
      <c r="AL1842" s="26">
        <f>AJ1842*(AK1842/100)</f>
        <v>0</v>
      </c>
    </row>
    <row r="1843" spans="1:39" x14ac:dyDescent="0.25">
      <c r="A1843" s="23"/>
      <c r="B1843" s="24"/>
      <c r="C1843" s="23"/>
      <c r="D1843" s="23"/>
      <c r="E1843" s="23"/>
      <c r="F1843" s="23"/>
      <c r="G1843" s="24"/>
      <c r="H1843" s="23"/>
      <c r="I1843" s="23"/>
      <c r="J1843" s="23">
        <v>0</v>
      </c>
      <c r="K1843" s="23">
        <v>0</v>
      </c>
      <c r="L1843" s="23">
        <v>50</v>
      </c>
      <c r="M1843" s="23" t="s">
        <v>59</v>
      </c>
      <c r="N1843" s="25">
        <f t="shared" si="309"/>
        <v>50</v>
      </c>
      <c r="O1843" s="26">
        <v>3950</v>
      </c>
      <c r="P1843" s="26">
        <f t="shared" si="310"/>
        <v>197500</v>
      </c>
      <c r="Q1843" s="23">
        <v>1</v>
      </c>
      <c r="R1843" s="23" t="s">
        <v>5706</v>
      </c>
      <c r="S1843" s="27" t="s">
        <v>5707</v>
      </c>
      <c r="T1843" s="23" t="s">
        <v>5708</v>
      </c>
      <c r="U1843" s="23" t="s">
        <v>5716</v>
      </c>
      <c r="V1843" s="24" t="s">
        <v>5717</v>
      </c>
      <c r="W1843" s="23" t="s">
        <v>109</v>
      </c>
      <c r="X1843" s="23" t="s">
        <v>49</v>
      </c>
      <c r="Y1843" s="23" t="s">
        <v>50</v>
      </c>
      <c r="Z1843" s="23">
        <v>609.5</v>
      </c>
      <c r="AA1843" s="28">
        <v>100</v>
      </c>
      <c r="AB1843" s="26">
        <v>8150</v>
      </c>
      <c r="AC1843" s="26">
        <f>Z1843*AB1843</f>
        <v>4967425</v>
      </c>
      <c r="AD1843" s="28">
        <v>16</v>
      </c>
      <c r="AE1843" s="28">
        <v>22</v>
      </c>
      <c r="AF1843" s="26">
        <f>(AC1843*(100-AE1843))/100</f>
        <v>3874591.5</v>
      </c>
      <c r="AG1843" s="26">
        <f>P1843+AF1843</f>
        <v>4072091.5</v>
      </c>
      <c r="AH1843" s="26">
        <f>(AG1843*AA1843)/100</f>
        <v>4072091.5</v>
      </c>
      <c r="AI1843" s="26">
        <v>50000000</v>
      </c>
      <c r="AJ1843" s="26">
        <f t="shared" si="311"/>
        <v>0</v>
      </c>
      <c r="AK1843" s="26">
        <v>0.02</v>
      </c>
      <c r="AL1843" s="26">
        <f>ROUND(AJ1843*(AK1843/100),2)</f>
        <v>0</v>
      </c>
      <c r="AM1843" s="3" t="s">
        <v>110</v>
      </c>
    </row>
    <row r="1844" spans="1:39" x14ac:dyDescent="0.25">
      <c r="A1844" s="23"/>
      <c r="B1844" s="24"/>
      <c r="C1844" s="23"/>
      <c r="D1844" s="23"/>
      <c r="E1844" s="23">
        <v>739</v>
      </c>
      <c r="F1844" s="23" t="s">
        <v>5718</v>
      </c>
      <c r="G1844" s="24" t="s">
        <v>5719</v>
      </c>
      <c r="H1844" s="23" t="s">
        <v>43</v>
      </c>
      <c r="I1844" s="23" t="s">
        <v>5720</v>
      </c>
      <c r="J1844" s="23">
        <v>3</v>
      </c>
      <c r="K1844" s="23">
        <v>1</v>
      </c>
      <c r="L1844" s="23">
        <v>96.5</v>
      </c>
      <c r="M1844" s="23" t="s">
        <v>75</v>
      </c>
      <c r="N1844" s="25">
        <f t="shared" si="309"/>
        <v>1396.5</v>
      </c>
      <c r="O1844" s="26">
        <v>2800</v>
      </c>
      <c r="P1844" s="26">
        <f t="shared" si="310"/>
        <v>3910200</v>
      </c>
      <c r="Q1844" s="23"/>
      <c r="R1844" s="23"/>
      <c r="S1844" s="27"/>
      <c r="T1844" s="23"/>
      <c r="U1844" s="23"/>
      <c r="V1844" s="24"/>
      <c r="W1844" s="23"/>
      <c r="X1844" s="23"/>
      <c r="Y1844" s="23"/>
      <c r="Z1844" s="23"/>
      <c r="AA1844" s="28"/>
      <c r="AB1844" s="26"/>
      <c r="AC1844" s="26"/>
      <c r="AD1844" s="28"/>
      <c r="AE1844" s="28"/>
      <c r="AF1844" s="26"/>
      <c r="AG1844" s="26">
        <f>AF1844+P1844</f>
        <v>3910200</v>
      </c>
      <c r="AH1844" s="26">
        <f>AG1844</f>
        <v>3910200</v>
      </c>
      <c r="AI1844" s="26">
        <v>50000000</v>
      </c>
      <c r="AJ1844" s="26">
        <f t="shared" si="311"/>
        <v>0</v>
      </c>
      <c r="AK1844" s="26">
        <v>0.01</v>
      </c>
      <c r="AL1844" s="26">
        <f>AJ1844*(AK1844/100)</f>
        <v>0</v>
      </c>
    </row>
    <row r="1845" spans="1:39" x14ac:dyDescent="0.25">
      <c r="A1845" s="23"/>
      <c r="B1845" s="24"/>
      <c r="C1845" s="23"/>
      <c r="D1845" s="23"/>
      <c r="E1845" s="23"/>
      <c r="F1845" s="23"/>
      <c r="G1845" s="24"/>
      <c r="H1845" s="23"/>
      <c r="I1845" s="23"/>
      <c r="J1845" s="23">
        <v>0</v>
      </c>
      <c r="K1845" s="23">
        <v>0</v>
      </c>
      <c r="L1845" s="23">
        <v>36</v>
      </c>
      <c r="M1845" s="23" t="s">
        <v>59</v>
      </c>
      <c r="N1845" s="25">
        <f t="shared" si="309"/>
        <v>36</v>
      </c>
      <c r="O1845" s="26">
        <v>2800</v>
      </c>
      <c r="P1845" s="26">
        <f t="shared" si="310"/>
        <v>100800</v>
      </c>
      <c r="Q1845" s="23">
        <v>1</v>
      </c>
      <c r="R1845" s="23" t="s">
        <v>5721</v>
      </c>
      <c r="S1845" s="27" t="s">
        <v>5722</v>
      </c>
      <c r="T1845" s="23" t="s">
        <v>5723</v>
      </c>
      <c r="U1845" s="23" t="s">
        <v>5724</v>
      </c>
      <c r="V1845" s="24" t="s">
        <v>5725</v>
      </c>
      <c r="W1845" s="23" t="s">
        <v>537</v>
      </c>
      <c r="X1845" s="23" t="s">
        <v>80</v>
      </c>
      <c r="Y1845" s="23" t="s">
        <v>50</v>
      </c>
      <c r="Z1845" s="23">
        <v>240</v>
      </c>
      <c r="AA1845" s="28">
        <v>100</v>
      </c>
      <c r="AB1845" s="26">
        <v>7650</v>
      </c>
      <c r="AC1845" s="26">
        <f>Z1845*AB1845</f>
        <v>1836000</v>
      </c>
      <c r="AD1845" s="28">
        <v>62</v>
      </c>
      <c r="AE1845" s="28">
        <v>93</v>
      </c>
      <c r="AF1845" s="26">
        <f>(AC1845*(100-AE1845))/100</f>
        <v>128520</v>
      </c>
      <c r="AG1845" s="26">
        <f>P1845+AF1845</f>
        <v>229320</v>
      </c>
      <c r="AH1845" s="26">
        <f>(AG1845*AA1845)/100</f>
        <v>229320</v>
      </c>
      <c r="AI1845" s="26">
        <v>10000000</v>
      </c>
      <c r="AJ1845" s="26">
        <f t="shared" si="311"/>
        <v>0</v>
      </c>
      <c r="AK1845" s="26">
        <v>0.02</v>
      </c>
      <c r="AL1845" s="26">
        <f>ROUND(AJ1845*(AK1845/100),2)</f>
        <v>0</v>
      </c>
      <c r="AM1845" s="3" t="s">
        <v>110</v>
      </c>
    </row>
    <row r="1846" spans="1:39" x14ac:dyDescent="0.25">
      <c r="A1846" s="23"/>
      <c r="B1846" s="24"/>
      <c r="C1846" s="23"/>
      <c r="D1846" s="23"/>
      <c r="E1846" s="23"/>
      <c r="F1846" s="23"/>
      <c r="G1846" s="24"/>
      <c r="H1846" s="23"/>
      <c r="I1846" s="23"/>
      <c r="J1846" s="23">
        <v>0</v>
      </c>
      <c r="K1846" s="23">
        <v>0</v>
      </c>
      <c r="L1846" s="23">
        <v>54.5</v>
      </c>
      <c r="M1846" s="23" t="s">
        <v>59</v>
      </c>
      <c r="N1846" s="25">
        <f t="shared" si="309"/>
        <v>54.5</v>
      </c>
      <c r="O1846" s="26">
        <v>2800</v>
      </c>
      <c r="P1846" s="26">
        <f t="shared" si="310"/>
        <v>152600</v>
      </c>
      <c r="Q1846" s="23">
        <v>1</v>
      </c>
      <c r="R1846" s="23" t="s">
        <v>5721</v>
      </c>
      <c r="S1846" s="27" t="s">
        <v>5722</v>
      </c>
      <c r="T1846" s="23" t="s">
        <v>5723</v>
      </c>
      <c r="U1846" s="23" t="s">
        <v>5724</v>
      </c>
      <c r="V1846" s="24" t="s">
        <v>5726</v>
      </c>
      <c r="W1846" s="23" t="s">
        <v>53</v>
      </c>
      <c r="X1846" s="23" t="s">
        <v>80</v>
      </c>
      <c r="Y1846" s="23" t="s">
        <v>50</v>
      </c>
      <c r="Z1846" s="23">
        <v>218</v>
      </c>
      <c r="AA1846" s="28">
        <v>100</v>
      </c>
      <c r="AB1846" s="26">
        <v>2750</v>
      </c>
      <c r="AC1846" s="26">
        <f>Z1846*AB1846</f>
        <v>599500</v>
      </c>
      <c r="AD1846" s="28">
        <v>60</v>
      </c>
      <c r="AE1846" s="28">
        <v>93</v>
      </c>
      <c r="AF1846" s="26">
        <f>(AC1846*(100-AE1846))/100</f>
        <v>41965</v>
      </c>
      <c r="AG1846" s="26">
        <f>P1846+AF1846</f>
        <v>194565</v>
      </c>
      <c r="AH1846" s="26">
        <f>(AG1846*AA1846)/100</f>
        <v>194565</v>
      </c>
      <c r="AI1846" s="26">
        <v>10000000</v>
      </c>
      <c r="AJ1846" s="26">
        <f t="shared" si="311"/>
        <v>0</v>
      </c>
      <c r="AK1846" s="26">
        <v>0.02</v>
      </c>
      <c r="AL1846" s="26">
        <f>ROUND(AJ1846*(AK1846/100),2)</f>
        <v>0</v>
      </c>
      <c r="AM1846" s="3" t="s">
        <v>159</v>
      </c>
    </row>
    <row r="1847" spans="1:39" x14ac:dyDescent="0.25">
      <c r="A1847" s="23"/>
      <c r="B1847" s="24"/>
      <c r="C1847" s="23"/>
      <c r="D1847" s="23"/>
      <c r="E1847" s="23"/>
      <c r="F1847" s="23"/>
      <c r="G1847" s="24"/>
      <c r="H1847" s="23"/>
      <c r="I1847" s="23"/>
      <c r="J1847" s="23"/>
      <c r="K1847" s="23"/>
      <c r="L1847" s="23"/>
      <c r="M1847" s="23"/>
      <c r="N1847" s="25"/>
      <c r="O1847" s="26"/>
      <c r="P1847" s="26"/>
      <c r="Q1847" s="23"/>
      <c r="R1847" s="23"/>
      <c r="S1847" s="27"/>
      <c r="T1847" s="23"/>
      <c r="U1847" s="23"/>
      <c r="V1847" s="24"/>
      <c r="W1847" s="23"/>
      <c r="X1847" s="23"/>
      <c r="Y1847" s="23"/>
      <c r="Z1847" s="23"/>
      <c r="AA1847" s="28"/>
      <c r="AB1847" s="26"/>
      <c r="AC1847" s="26"/>
      <c r="AD1847" s="28"/>
      <c r="AE1847" s="28"/>
      <c r="AF1847" s="26"/>
      <c r="AG1847" s="26" t="s">
        <v>60</v>
      </c>
      <c r="AH1847" s="26">
        <f>SUM(AH1841:AH1846)</f>
        <v>19947286.5</v>
      </c>
      <c r="AI1847" s="26"/>
      <c r="AJ1847" s="26">
        <f>SUM(AJ1841:AJ1846)</f>
        <v>0</v>
      </c>
      <c r="AK1847" s="26"/>
      <c r="AL1847" s="26">
        <f>SUM(AL1841:AL1846)</f>
        <v>0</v>
      </c>
    </row>
    <row r="1848" spans="1:39" x14ac:dyDescent="0.25">
      <c r="A1848" s="23" t="s">
        <v>5727</v>
      </c>
      <c r="B1848" s="24"/>
      <c r="C1848" s="23" t="s">
        <v>5728</v>
      </c>
      <c r="D1848" s="23" t="s">
        <v>5729</v>
      </c>
      <c r="E1848" s="23">
        <v>740</v>
      </c>
      <c r="F1848" s="23" t="s">
        <v>5730</v>
      </c>
      <c r="G1848" s="24" t="s">
        <v>5731</v>
      </c>
      <c r="H1848" s="23" t="s">
        <v>43</v>
      </c>
      <c r="I1848" s="23" t="s">
        <v>5732</v>
      </c>
      <c r="J1848" s="23">
        <v>4</v>
      </c>
      <c r="K1848" s="23">
        <v>0</v>
      </c>
      <c r="L1848" s="23">
        <v>4.5</v>
      </c>
      <c r="M1848" s="23" t="s">
        <v>75</v>
      </c>
      <c r="N1848" s="25">
        <f>((J1848*400)+(K1848*100))+L1848</f>
        <v>1604.5</v>
      </c>
      <c r="O1848" s="26">
        <v>4900</v>
      </c>
      <c r="P1848" s="26">
        <f>N1848*O1848</f>
        <v>7862050</v>
      </c>
      <c r="Q1848" s="23"/>
      <c r="R1848" s="23"/>
      <c r="S1848" s="27"/>
      <c r="T1848" s="23"/>
      <c r="U1848" s="23"/>
      <c r="V1848" s="24"/>
      <c r="W1848" s="23"/>
      <c r="X1848" s="23"/>
      <c r="Y1848" s="23"/>
      <c r="Z1848" s="23"/>
      <c r="AA1848" s="28"/>
      <c r="AB1848" s="26"/>
      <c r="AC1848" s="26"/>
      <c r="AD1848" s="28"/>
      <c r="AE1848" s="28"/>
      <c r="AF1848" s="26"/>
      <c r="AG1848" s="26">
        <f>AF1848+P1848</f>
        <v>7862050</v>
      </c>
      <c r="AH1848" s="26">
        <f>AG1848</f>
        <v>7862050</v>
      </c>
      <c r="AI1848" s="26">
        <v>50000000</v>
      </c>
      <c r="AJ1848" s="26">
        <f>IF((AI1848-AH1848) &gt; 1,0,IF((AI1848-AH1848)&lt;0,AH1848-AI1848,AI1848-AH1848))</f>
        <v>0</v>
      </c>
      <c r="AK1848" s="26">
        <v>0.01</v>
      </c>
      <c r="AL1848" s="26">
        <f>AJ1848*(AK1848/100)</f>
        <v>0</v>
      </c>
    </row>
    <row r="1849" spans="1:39" x14ac:dyDescent="0.25">
      <c r="A1849" s="23"/>
      <c r="B1849" s="24"/>
      <c r="C1849" s="23"/>
      <c r="D1849" s="23"/>
      <c r="E1849" s="23"/>
      <c r="F1849" s="23"/>
      <c r="G1849" s="24"/>
      <c r="H1849" s="23"/>
      <c r="I1849" s="23"/>
      <c r="J1849" s="23">
        <v>0</v>
      </c>
      <c r="K1849" s="23">
        <v>0</v>
      </c>
      <c r="L1849" s="23">
        <v>9</v>
      </c>
      <c r="M1849" s="23" t="s">
        <v>75</v>
      </c>
      <c r="N1849" s="25">
        <f>((J1849*400)+(K1849*100))+L1849</f>
        <v>9</v>
      </c>
      <c r="O1849" s="26">
        <v>4900</v>
      </c>
      <c r="P1849" s="26">
        <f>N1849*O1849</f>
        <v>44100</v>
      </c>
      <c r="Q1849" s="23">
        <v>1</v>
      </c>
      <c r="R1849" s="23" t="s">
        <v>5727</v>
      </c>
      <c r="S1849" s="27"/>
      <c r="T1849" s="23" t="s">
        <v>5728</v>
      </c>
      <c r="U1849" s="23" t="s">
        <v>5733</v>
      </c>
      <c r="V1849" s="24" t="s">
        <v>5734</v>
      </c>
      <c r="W1849" s="23" t="s">
        <v>53</v>
      </c>
      <c r="X1849" s="23" t="s">
        <v>49</v>
      </c>
      <c r="Y1849" s="23" t="s">
        <v>571</v>
      </c>
      <c r="Z1849" s="23">
        <v>36</v>
      </c>
      <c r="AA1849" s="28">
        <v>100</v>
      </c>
      <c r="AB1849" s="26">
        <v>2750</v>
      </c>
      <c r="AC1849" s="26">
        <f>Z1849*AB1849</f>
        <v>99000</v>
      </c>
      <c r="AD1849" s="28">
        <v>3</v>
      </c>
      <c r="AE1849" s="28">
        <v>3</v>
      </c>
      <c r="AF1849" s="26">
        <f>(AC1849*(100-AE1849))/100</f>
        <v>96030</v>
      </c>
      <c r="AG1849" s="26">
        <f>P1849+AF1849</f>
        <v>140130</v>
      </c>
      <c r="AH1849" s="26">
        <f>(AG1849*AA1849)/100</f>
        <v>140130</v>
      </c>
      <c r="AI1849" s="26">
        <v>50000000</v>
      </c>
      <c r="AJ1849" s="26">
        <f>IF((AI1849-AH1849) &gt; 1,0,IF((AI1849-AH1849)&lt;0,AH1849-AI1849,AI1849-AH1849))</f>
        <v>0</v>
      </c>
      <c r="AK1849" s="26">
        <v>0.01</v>
      </c>
      <c r="AL1849" s="26">
        <f>ROUND(AJ1849*(AK1849/100),2)</f>
        <v>0</v>
      </c>
      <c r="AM1849" s="3" t="s">
        <v>159</v>
      </c>
    </row>
    <row r="1850" spans="1:39" x14ac:dyDescent="0.25">
      <c r="A1850" s="23"/>
      <c r="B1850" s="24"/>
      <c r="C1850" s="23"/>
      <c r="D1850" s="23"/>
      <c r="E1850" s="23"/>
      <c r="F1850" s="23"/>
      <c r="G1850" s="24"/>
      <c r="H1850" s="23"/>
      <c r="I1850" s="23"/>
      <c r="J1850" s="23">
        <v>0</v>
      </c>
      <c r="K1850" s="23">
        <v>0</v>
      </c>
      <c r="L1850" s="23">
        <v>10.5</v>
      </c>
      <c r="M1850" s="23" t="s">
        <v>75</v>
      </c>
      <c r="N1850" s="25">
        <f>((J1850*400)+(K1850*100))+L1850</f>
        <v>10.5</v>
      </c>
      <c r="O1850" s="26">
        <v>4900</v>
      </c>
      <c r="P1850" s="26">
        <f>N1850*O1850</f>
        <v>51450</v>
      </c>
      <c r="Q1850" s="23">
        <v>1</v>
      </c>
      <c r="R1850" s="23" t="s">
        <v>5727</v>
      </c>
      <c r="S1850" s="27"/>
      <c r="T1850" s="23" t="s">
        <v>5728</v>
      </c>
      <c r="U1850" s="23" t="s">
        <v>5733</v>
      </c>
      <c r="V1850" s="24" t="s">
        <v>5735</v>
      </c>
      <c r="W1850" s="23" t="s">
        <v>48</v>
      </c>
      <c r="X1850" s="23" t="s">
        <v>49</v>
      </c>
      <c r="Y1850" s="23" t="s">
        <v>571</v>
      </c>
      <c r="Z1850" s="23">
        <v>42</v>
      </c>
      <c r="AA1850" s="28">
        <v>100</v>
      </c>
      <c r="AB1850" s="26">
        <v>8300</v>
      </c>
      <c r="AC1850" s="26">
        <f>Z1850*AB1850</f>
        <v>348600</v>
      </c>
      <c r="AD1850" s="28">
        <v>3</v>
      </c>
      <c r="AE1850" s="28">
        <v>3</v>
      </c>
      <c r="AF1850" s="26">
        <f>(AC1850*(100-AE1850))/100</f>
        <v>338142</v>
      </c>
      <c r="AG1850" s="26">
        <f>P1850+AF1850</f>
        <v>389592</v>
      </c>
      <c r="AH1850" s="26">
        <f>(AG1850*AA1850)/100</f>
        <v>389592</v>
      </c>
      <c r="AI1850" s="26">
        <v>50000000</v>
      </c>
      <c r="AJ1850" s="26">
        <f>IF((AI1850-AH1850) &gt; 1,0,IF((AI1850-AH1850)&lt;0,AH1850-AI1850,AI1850-AH1850))</f>
        <v>0</v>
      </c>
      <c r="AK1850" s="26">
        <v>0.01</v>
      </c>
      <c r="AL1850" s="26">
        <f>ROUND(AJ1850*(AK1850/100),2)</f>
        <v>0</v>
      </c>
      <c r="AM1850" s="3" t="s">
        <v>5736</v>
      </c>
    </row>
    <row r="1851" spans="1:39" x14ac:dyDescent="0.25">
      <c r="A1851" s="23"/>
      <c r="B1851" s="24"/>
      <c r="C1851" s="23"/>
      <c r="D1851" s="23"/>
      <c r="E1851" s="23"/>
      <c r="F1851" s="23"/>
      <c r="G1851" s="24"/>
      <c r="H1851" s="23"/>
      <c r="I1851" s="23"/>
      <c r="J1851" s="23"/>
      <c r="K1851" s="23"/>
      <c r="L1851" s="23"/>
      <c r="M1851" s="23"/>
      <c r="N1851" s="25"/>
      <c r="O1851" s="26"/>
      <c r="P1851" s="26"/>
      <c r="Q1851" s="23"/>
      <c r="R1851" s="23"/>
      <c r="S1851" s="27"/>
      <c r="T1851" s="23"/>
      <c r="U1851" s="23"/>
      <c r="V1851" s="24"/>
      <c r="W1851" s="23"/>
      <c r="X1851" s="23"/>
      <c r="Y1851" s="23"/>
      <c r="Z1851" s="23"/>
      <c r="AA1851" s="28"/>
      <c r="AB1851" s="26"/>
      <c r="AC1851" s="26"/>
      <c r="AD1851" s="28"/>
      <c r="AE1851" s="28"/>
      <c r="AF1851" s="26"/>
      <c r="AG1851" s="26" t="s">
        <v>60</v>
      </c>
      <c r="AH1851" s="26">
        <f>SUM(AH1848:AH1850)</f>
        <v>8391772</v>
      </c>
      <c r="AI1851" s="26"/>
      <c r="AJ1851" s="26">
        <f>SUM(AJ1848:AJ1850)</f>
        <v>0</v>
      </c>
      <c r="AK1851" s="26"/>
      <c r="AL1851" s="26">
        <f>SUM(AL1848:AL1850)</f>
        <v>0</v>
      </c>
    </row>
    <row r="1852" spans="1:39" x14ac:dyDescent="0.25">
      <c r="A1852" s="23" t="s">
        <v>5737</v>
      </c>
      <c r="B1852" s="24" t="s">
        <v>5738</v>
      </c>
      <c r="C1852" s="23" t="s">
        <v>5739</v>
      </c>
      <c r="D1852" s="23" t="s">
        <v>5740</v>
      </c>
      <c r="E1852" s="23">
        <v>741</v>
      </c>
      <c r="F1852" s="23" t="s">
        <v>5741</v>
      </c>
      <c r="G1852" s="24" t="s">
        <v>5742</v>
      </c>
      <c r="H1852" s="23" t="s">
        <v>43</v>
      </c>
      <c r="I1852" s="23" t="s">
        <v>5743</v>
      </c>
      <c r="J1852" s="23">
        <v>2</v>
      </c>
      <c r="K1852" s="23">
        <v>3</v>
      </c>
      <c r="L1852" s="23">
        <v>64</v>
      </c>
      <c r="M1852" s="23" t="s">
        <v>68</v>
      </c>
      <c r="N1852" s="25">
        <f>((J1852*400)+(K1852*100))+L1852</f>
        <v>1164</v>
      </c>
      <c r="O1852" s="26">
        <v>5800</v>
      </c>
      <c r="P1852" s="26">
        <f>N1852*O1852</f>
        <v>6751200</v>
      </c>
      <c r="Q1852" s="23"/>
      <c r="R1852" s="23"/>
      <c r="S1852" s="27"/>
      <c r="T1852" s="23"/>
      <c r="U1852" s="23"/>
      <c r="V1852" s="24"/>
      <c r="W1852" s="23"/>
      <c r="X1852" s="23"/>
      <c r="Y1852" s="23"/>
      <c r="Z1852" s="23"/>
      <c r="AA1852" s="28"/>
      <c r="AB1852" s="26"/>
      <c r="AC1852" s="26"/>
      <c r="AD1852" s="28"/>
      <c r="AE1852" s="28"/>
      <c r="AF1852" s="26"/>
      <c r="AG1852" s="26">
        <f>AF1852+P1852</f>
        <v>6751200</v>
      </c>
      <c r="AH1852" s="26">
        <f>AG1852</f>
        <v>6751200</v>
      </c>
      <c r="AI1852" s="26">
        <v>0</v>
      </c>
      <c r="AJ1852" s="26">
        <f>IF((AI1852-AH1852) &gt; 1,0,IF((AI1852-AH1852)&lt;0,AH1852-AI1852,AI1852-AH1852))</f>
        <v>6751200</v>
      </c>
      <c r="AK1852" s="26">
        <v>0.3</v>
      </c>
      <c r="AL1852" s="26">
        <f>AJ1852*(AK1852/100)</f>
        <v>20253.600000000002</v>
      </c>
    </row>
    <row r="1853" spans="1:39" x14ac:dyDescent="0.25">
      <c r="A1853" s="23"/>
      <c r="B1853" s="24"/>
      <c r="C1853" s="23"/>
      <c r="D1853" s="23"/>
      <c r="E1853" s="23"/>
      <c r="F1853" s="23"/>
      <c r="G1853" s="24"/>
      <c r="H1853" s="23"/>
      <c r="I1853" s="23"/>
      <c r="J1853" s="23"/>
      <c r="K1853" s="23"/>
      <c r="L1853" s="23"/>
      <c r="M1853" s="23"/>
      <c r="N1853" s="25"/>
      <c r="O1853" s="26"/>
      <c r="P1853" s="26"/>
      <c r="Q1853" s="23"/>
      <c r="R1853" s="23"/>
      <c r="S1853" s="27"/>
      <c r="T1853" s="23"/>
      <c r="U1853" s="23"/>
      <c r="V1853" s="24"/>
      <c r="W1853" s="23"/>
      <c r="X1853" s="23"/>
      <c r="Y1853" s="23"/>
      <c r="Z1853" s="23"/>
      <c r="AA1853" s="28"/>
      <c r="AB1853" s="26"/>
      <c r="AC1853" s="26"/>
      <c r="AD1853" s="28"/>
      <c r="AE1853" s="28"/>
      <c r="AF1853" s="26"/>
      <c r="AG1853" s="26" t="s">
        <v>60</v>
      </c>
      <c r="AH1853" s="26">
        <f>AH1852</f>
        <v>6751200</v>
      </c>
      <c r="AI1853" s="26"/>
      <c r="AJ1853" s="26">
        <f>AJ1852</f>
        <v>6751200</v>
      </c>
      <c r="AK1853" s="26"/>
      <c r="AL1853" s="26">
        <f>AL1852</f>
        <v>20253.600000000002</v>
      </c>
    </row>
    <row r="1854" spans="1:39" x14ac:dyDescent="0.25">
      <c r="A1854" s="23" t="s">
        <v>5744</v>
      </c>
      <c r="B1854" s="24" t="s">
        <v>5745</v>
      </c>
      <c r="C1854" s="23" t="s">
        <v>5746</v>
      </c>
      <c r="D1854" s="23" t="s">
        <v>4440</v>
      </c>
      <c r="E1854" s="23">
        <v>742</v>
      </c>
      <c r="F1854" s="23" t="s">
        <v>5747</v>
      </c>
      <c r="G1854" s="24" t="s">
        <v>5748</v>
      </c>
      <c r="H1854" s="23" t="s">
        <v>43</v>
      </c>
      <c r="I1854" s="23" t="s">
        <v>5749</v>
      </c>
      <c r="J1854" s="23">
        <v>2</v>
      </c>
      <c r="K1854" s="23">
        <v>1</v>
      </c>
      <c r="L1854" s="23">
        <v>85.86</v>
      </c>
      <c r="M1854" s="23" t="s">
        <v>91</v>
      </c>
      <c r="N1854" s="25">
        <f t="shared" ref="N1854:N1881" si="312">((J1854*400)+(K1854*100))+L1854</f>
        <v>985.86</v>
      </c>
      <c r="O1854" s="26">
        <v>6650</v>
      </c>
      <c r="P1854" s="26">
        <f t="shared" ref="P1854:P1881" si="313">N1854*O1854</f>
        <v>6555969</v>
      </c>
      <c r="Q1854" s="23">
        <v>1</v>
      </c>
      <c r="R1854" s="23" t="s">
        <v>3729</v>
      </c>
      <c r="S1854" s="27" t="s">
        <v>3730</v>
      </c>
      <c r="T1854" s="23" t="s">
        <v>3731</v>
      </c>
      <c r="U1854" s="23" t="s">
        <v>3739</v>
      </c>
      <c r="V1854" s="24" t="s">
        <v>5750</v>
      </c>
      <c r="W1854" s="23" t="s">
        <v>2026</v>
      </c>
      <c r="X1854" s="23" t="s">
        <v>49</v>
      </c>
      <c r="Y1854" s="23" t="s">
        <v>54</v>
      </c>
      <c r="Z1854" s="23">
        <v>348.5</v>
      </c>
      <c r="AA1854" s="28">
        <v>100</v>
      </c>
      <c r="AB1854" s="26">
        <v>8050</v>
      </c>
      <c r="AC1854" s="26">
        <f>Z1854*AB1854</f>
        <v>2805425</v>
      </c>
      <c r="AD1854" s="28">
        <v>33</v>
      </c>
      <c r="AE1854" s="28">
        <v>56</v>
      </c>
      <c r="AF1854" s="26">
        <f>(AC1854*(100-AE1854))/100</f>
        <v>1234387</v>
      </c>
      <c r="AG1854" s="26">
        <f>P1854+AF1854</f>
        <v>7790356</v>
      </c>
      <c r="AH1854" s="26">
        <f>(AG1854*AA1854)/100</f>
        <v>7790356</v>
      </c>
      <c r="AI1854" s="26">
        <v>0</v>
      </c>
      <c r="AJ1854" s="26">
        <f t="shared" ref="AJ1854:AJ1881" si="314">IF((AI1854-AH1854) &gt; 1,0,IF((AI1854-AH1854)&lt;0,AH1854-AI1854,AI1854-AH1854))</f>
        <v>7790356</v>
      </c>
      <c r="AK1854" s="26">
        <v>0.3</v>
      </c>
      <c r="AL1854" s="26">
        <f>ROUND(AJ1854*(AK1854/100),2)</f>
        <v>23371.07</v>
      </c>
      <c r="AM1854" s="3" t="s">
        <v>5751</v>
      </c>
    </row>
    <row r="1855" spans="1:39" x14ac:dyDescent="0.25">
      <c r="A1855" s="23"/>
      <c r="B1855" s="24"/>
      <c r="C1855" s="23"/>
      <c r="D1855" s="23"/>
      <c r="E1855" s="23"/>
      <c r="F1855" s="23"/>
      <c r="G1855" s="24"/>
      <c r="H1855" s="23"/>
      <c r="I1855" s="23"/>
      <c r="J1855" s="23">
        <v>0</v>
      </c>
      <c r="K1855" s="23">
        <v>1</v>
      </c>
      <c r="L1855" s="23">
        <v>59.69</v>
      </c>
      <c r="M1855" s="23" t="s">
        <v>91</v>
      </c>
      <c r="N1855" s="25">
        <f t="shared" si="312"/>
        <v>159.69</v>
      </c>
      <c r="O1855" s="26">
        <v>6650</v>
      </c>
      <c r="P1855" s="26">
        <f t="shared" si="313"/>
        <v>1061938.5</v>
      </c>
      <c r="Q1855" s="23">
        <v>1</v>
      </c>
      <c r="R1855" s="23" t="s">
        <v>3729</v>
      </c>
      <c r="S1855" s="27" t="s">
        <v>3730</v>
      </c>
      <c r="T1855" s="23" t="s">
        <v>3731</v>
      </c>
      <c r="U1855" s="23" t="s">
        <v>3739</v>
      </c>
      <c r="V1855" s="24" t="s">
        <v>5752</v>
      </c>
      <c r="W1855" s="23" t="s">
        <v>454</v>
      </c>
      <c r="X1855" s="23" t="s">
        <v>49</v>
      </c>
      <c r="Y1855" s="23" t="s">
        <v>54</v>
      </c>
      <c r="Z1855" s="23">
        <v>638.75</v>
      </c>
      <c r="AA1855" s="28">
        <v>100</v>
      </c>
      <c r="AB1855" s="26">
        <v>3400</v>
      </c>
      <c r="AC1855" s="26">
        <f>Z1855*AB1855</f>
        <v>2171750</v>
      </c>
      <c r="AD1855" s="28">
        <v>33</v>
      </c>
      <c r="AE1855" s="28">
        <v>56</v>
      </c>
      <c r="AF1855" s="26">
        <f>(AC1855*(100-AE1855))/100</f>
        <v>955570</v>
      </c>
      <c r="AG1855" s="26">
        <f>P1855+AF1855</f>
        <v>2017508.5</v>
      </c>
      <c r="AH1855" s="26">
        <f>(AG1855*AA1855)/100</f>
        <v>2017508.5</v>
      </c>
      <c r="AI1855" s="26">
        <v>0</v>
      </c>
      <c r="AJ1855" s="26">
        <f t="shared" si="314"/>
        <v>2017508.5</v>
      </c>
      <c r="AK1855" s="26">
        <v>0.3</v>
      </c>
      <c r="AL1855" s="26">
        <f>ROUND(AJ1855*(AK1855/100),2)</f>
        <v>6052.53</v>
      </c>
      <c r="AM1855" s="3" t="s">
        <v>5753</v>
      </c>
    </row>
    <row r="1856" spans="1:39" x14ac:dyDescent="0.25">
      <c r="A1856" s="23"/>
      <c r="B1856" s="24"/>
      <c r="C1856" s="23"/>
      <c r="D1856" s="23"/>
      <c r="E1856" s="23"/>
      <c r="F1856" s="23"/>
      <c r="G1856" s="24"/>
      <c r="H1856" s="23"/>
      <c r="I1856" s="23"/>
      <c r="J1856" s="23">
        <v>0</v>
      </c>
      <c r="K1856" s="23">
        <v>0</v>
      </c>
      <c r="L1856" s="23">
        <v>93.75</v>
      </c>
      <c r="M1856" s="23" t="s">
        <v>91</v>
      </c>
      <c r="N1856" s="25">
        <f t="shared" si="312"/>
        <v>93.75</v>
      </c>
      <c r="O1856" s="26">
        <v>6650</v>
      </c>
      <c r="P1856" s="26">
        <f t="shared" si="313"/>
        <v>623437.5</v>
      </c>
      <c r="Q1856" s="23">
        <v>1</v>
      </c>
      <c r="R1856" s="23" t="s">
        <v>3729</v>
      </c>
      <c r="S1856" s="27" t="s">
        <v>3730</v>
      </c>
      <c r="T1856" s="23" t="s">
        <v>3731</v>
      </c>
      <c r="U1856" s="23" t="s">
        <v>3739</v>
      </c>
      <c r="V1856" s="24" t="s">
        <v>5754</v>
      </c>
      <c r="W1856" s="23" t="s">
        <v>53</v>
      </c>
      <c r="X1856" s="23" t="s">
        <v>49</v>
      </c>
      <c r="Y1856" s="23" t="s">
        <v>54</v>
      </c>
      <c r="Z1856" s="23">
        <v>375</v>
      </c>
      <c r="AA1856" s="28">
        <v>100</v>
      </c>
      <c r="AB1856" s="26">
        <v>2750</v>
      </c>
      <c r="AC1856" s="26">
        <f>Z1856*AB1856</f>
        <v>1031250</v>
      </c>
      <c r="AD1856" s="28">
        <v>33</v>
      </c>
      <c r="AE1856" s="28">
        <v>56</v>
      </c>
      <c r="AF1856" s="26">
        <f>(AC1856*(100-AE1856))/100</f>
        <v>453750</v>
      </c>
      <c r="AG1856" s="26">
        <f>P1856+AF1856</f>
        <v>1077187.5</v>
      </c>
      <c r="AH1856" s="26">
        <f>(AG1856*AA1856)/100</f>
        <v>1077187.5</v>
      </c>
      <c r="AI1856" s="26">
        <v>0</v>
      </c>
      <c r="AJ1856" s="26">
        <f t="shared" si="314"/>
        <v>1077187.5</v>
      </c>
      <c r="AK1856" s="26">
        <v>0.3</v>
      </c>
      <c r="AL1856" s="26">
        <f>ROUND(AJ1856*(AK1856/100),2)</f>
        <v>3231.56</v>
      </c>
      <c r="AM1856" s="3" t="s">
        <v>159</v>
      </c>
    </row>
    <row r="1857" spans="1:39" x14ac:dyDescent="0.25">
      <c r="A1857" s="23"/>
      <c r="B1857" s="24"/>
      <c r="C1857" s="23"/>
      <c r="D1857" s="23"/>
      <c r="E1857" s="23"/>
      <c r="F1857" s="23"/>
      <c r="G1857" s="24"/>
      <c r="H1857" s="23"/>
      <c r="I1857" s="23"/>
      <c r="J1857" s="23">
        <v>0</v>
      </c>
      <c r="K1857" s="23">
        <v>0</v>
      </c>
      <c r="L1857" s="23">
        <v>14</v>
      </c>
      <c r="M1857" s="23" t="s">
        <v>91</v>
      </c>
      <c r="N1857" s="25">
        <f t="shared" si="312"/>
        <v>14</v>
      </c>
      <c r="O1857" s="26">
        <v>6650</v>
      </c>
      <c r="P1857" s="26">
        <f t="shared" si="313"/>
        <v>93100</v>
      </c>
      <c r="Q1857" s="23">
        <v>1</v>
      </c>
      <c r="R1857" s="23" t="s">
        <v>3729</v>
      </c>
      <c r="S1857" s="27" t="s">
        <v>3730</v>
      </c>
      <c r="T1857" s="23" t="s">
        <v>3731</v>
      </c>
      <c r="U1857" s="23" t="s">
        <v>3739</v>
      </c>
      <c r="V1857" s="24" t="s">
        <v>5755</v>
      </c>
      <c r="W1857" s="23" t="s">
        <v>53</v>
      </c>
      <c r="X1857" s="23" t="s">
        <v>49</v>
      </c>
      <c r="Y1857" s="23" t="s">
        <v>54</v>
      </c>
      <c r="Z1857" s="23">
        <v>56</v>
      </c>
      <c r="AA1857" s="28">
        <v>100</v>
      </c>
      <c r="AB1857" s="26">
        <v>2750</v>
      </c>
      <c r="AC1857" s="26">
        <f>Z1857*AB1857</f>
        <v>154000</v>
      </c>
      <c r="AD1857" s="28">
        <v>33</v>
      </c>
      <c r="AE1857" s="28">
        <v>56</v>
      </c>
      <c r="AF1857" s="26">
        <f>(AC1857*(100-AE1857))/100</f>
        <v>67760</v>
      </c>
      <c r="AG1857" s="26">
        <f>P1857+AF1857</f>
        <v>160860</v>
      </c>
      <c r="AH1857" s="26">
        <f>(AG1857*AA1857)/100</f>
        <v>160860</v>
      </c>
      <c r="AI1857" s="26">
        <v>0</v>
      </c>
      <c r="AJ1857" s="26">
        <f t="shared" si="314"/>
        <v>160860</v>
      </c>
      <c r="AK1857" s="26">
        <v>0.3</v>
      </c>
      <c r="AL1857" s="26">
        <f>ROUND(AJ1857*(AK1857/100),2)</f>
        <v>482.58</v>
      </c>
      <c r="AM1857" s="3" t="s">
        <v>159</v>
      </c>
    </row>
    <row r="1858" spans="1:39" x14ac:dyDescent="0.25">
      <c r="A1858" s="23"/>
      <c r="B1858" s="24"/>
      <c r="C1858" s="23"/>
      <c r="D1858" s="23"/>
      <c r="E1858" s="23"/>
      <c r="F1858" s="23"/>
      <c r="G1858" s="24"/>
      <c r="H1858" s="23"/>
      <c r="I1858" s="23"/>
      <c r="J1858" s="23">
        <v>0</v>
      </c>
      <c r="K1858" s="23">
        <v>0</v>
      </c>
      <c r="L1858" s="23">
        <v>15</v>
      </c>
      <c r="M1858" s="23" t="s">
        <v>91</v>
      </c>
      <c r="N1858" s="25">
        <f t="shared" si="312"/>
        <v>15</v>
      </c>
      <c r="O1858" s="26">
        <v>6650</v>
      </c>
      <c r="P1858" s="26">
        <f t="shared" si="313"/>
        <v>99750</v>
      </c>
      <c r="Q1858" s="23"/>
      <c r="R1858" s="23"/>
      <c r="S1858" s="27"/>
      <c r="T1858" s="23"/>
      <c r="U1858" s="23"/>
      <c r="V1858" s="24"/>
      <c r="W1858" s="23"/>
      <c r="X1858" s="23"/>
      <c r="Y1858" s="23"/>
      <c r="Z1858" s="23"/>
      <c r="AA1858" s="28"/>
      <c r="AB1858" s="26"/>
      <c r="AC1858" s="26"/>
      <c r="AD1858" s="28"/>
      <c r="AE1858" s="28"/>
      <c r="AF1858" s="26"/>
      <c r="AG1858" s="26">
        <f>AF1858+P1858</f>
        <v>99750</v>
      </c>
      <c r="AH1858" s="26">
        <f>AG1858</f>
        <v>99750</v>
      </c>
      <c r="AI1858" s="26">
        <v>0</v>
      </c>
      <c r="AJ1858" s="26">
        <f t="shared" si="314"/>
        <v>99750</v>
      </c>
      <c r="AK1858" s="26">
        <v>0.3</v>
      </c>
      <c r="AL1858" s="26">
        <f>AJ1858*(AK1858/100)</f>
        <v>299.25</v>
      </c>
    </row>
    <row r="1859" spans="1:39" x14ac:dyDescent="0.25">
      <c r="A1859" s="23"/>
      <c r="B1859" s="24"/>
      <c r="C1859" s="23"/>
      <c r="D1859" s="23"/>
      <c r="E1859" s="23"/>
      <c r="F1859" s="23"/>
      <c r="G1859" s="24"/>
      <c r="H1859" s="23"/>
      <c r="I1859" s="23"/>
      <c r="J1859" s="23">
        <v>0</v>
      </c>
      <c r="K1859" s="23">
        <v>2</v>
      </c>
      <c r="L1859" s="23">
        <v>73</v>
      </c>
      <c r="M1859" s="23" t="s">
        <v>91</v>
      </c>
      <c r="N1859" s="25">
        <f t="shared" si="312"/>
        <v>273</v>
      </c>
      <c r="O1859" s="26">
        <v>6650</v>
      </c>
      <c r="P1859" s="26">
        <f t="shared" si="313"/>
        <v>1815450</v>
      </c>
      <c r="Q1859" s="23">
        <v>1</v>
      </c>
      <c r="R1859" s="23" t="s">
        <v>5756</v>
      </c>
      <c r="S1859" s="27"/>
      <c r="T1859" s="23" t="s">
        <v>5757</v>
      </c>
      <c r="U1859" s="23" t="s">
        <v>5758</v>
      </c>
      <c r="V1859" s="24" t="s">
        <v>5759</v>
      </c>
      <c r="W1859" s="23" t="s">
        <v>1191</v>
      </c>
      <c r="X1859" s="23" t="s">
        <v>49</v>
      </c>
      <c r="Y1859" s="23" t="s">
        <v>54</v>
      </c>
      <c r="Z1859" s="23">
        <v>877.33</v>
      </c>
      <c r="AA1859" s="28">
        <v>100</v>
      </c>
      <c r="AB1859" s="26">
        <v>7750</v>
      </c>
      <c r="AC1859" s="26">
        <f t="shared" ref="AC1859:AC1864" si="315">Z1859*AB1859</f>
        <v>6799307.5</v>
      </c>
      <c r="AD1859" s="28">
        <v>9</v>
      </c>
      <c r="AE1859" s="28">
        <v>9</v>
      </c>
      <c r="AF1859" s="26">
        <f t="shared" ref="AF1859:AF1864" si="316">(AC1859*(100-AE1859))/100</f>
        <v>6187369.8250000002</v>
      </c>
      <c r="AG1859" s="26">
        <f t="shared" ref="AG1859:AG1864" si="317">P1859+AF1859</f>
        <v>8002819.8250000002</v>
      </c>
      <c r="AH1859" s="26">
        <f t="shared" ref="AH1859:AH1864" si="318">(AG1859*AA1859)/100</f>
        <v>8002819.8250000002</v>
      </c>
      <c r="AI1859" s="26">
        <v>0</v>
      </c>
      <c r="AJ1859" s="26">
        <f t="shared" si="314"/>
        <v>8002819.8250000002</v>
      </c>
      <c r="AK1859" s="26">
        <v>0.3</v>
      </c>
      <c r="AL1859" s="26">
        <f t="shared" ref="AL1859:AL1864" si="319">ROUND(AJ1859*(AK1859/100),2)</f>
        <v>24008.46</v>
      </c>
      <c r="AM1859" s="3" t="s">
        <v>5760</v>
      </c>
    </row>
    <row r="1860" spans="1:39" x14ac:dyDescent="0.25">
      <c r="A1860" s="23"/>
      <c r="B1860" s="24"/>
      <c r="C1860" s="23"/>
      <c r="D1860" s="23"/>
      <c r="E1860" s="23"/>
      <c r="F1860" s="23"/>
      <c r="G1860" s="24"/>
      <c r="H1860" s="23"/>
      <c r="I1860" s="23"/>
      <c r="J1860" s="23">
        <v>0</v>
      </c>
      <c r="K1860" s="23">
        <v>0</v>
      </c>
      <c r="L1860" s="23">
        <v>47.9</v>
      </c>
      <c r="M1860" s="23" t="s">
        <v>91</v>
      </c>
      <c r="N1860" s="25">
        <f t="shared" si="312"/>
        <v>47.9</v>
      </c>
      <c r="O1860" s="26">
        <v>6650</v>
      </c>
      <c r="P1860" s="26">
        <f t="shared" si="313"/>
        <v>318535</v>
      </c>
      <c r="Q1860" s="23">
        <v>1</v>
      </c>
      <c r="R1860" s="23" t="s">
        <v>5756</v>
      </c>
      <c r="S1860" s="27"/>
      <c r="T1860" s="23" t="s">
        <v>5757</v>
      </c>
      <c r="U1860" s="23" t="s">
        <v>5758</v>
      </c>
      <c r="V1860" s="24" t="s">
        <v>5761</v>
      </c>
      <c r="W1860" s="23" t="s">
        <v>1191</v>
      </c>
      <c r="X1860" s="23" t="s">
        <v>49</v>
      </c>
      <c r="Y1860" s="23" t="s">
        <v>54</v>
      </c>
      <c r="Z1860" s="23">
        <v>191.62</v>
      </c>
      <c r="AA1860" s="28">
        <v>100</v>
      </c>
      <c r="AB1860" s="26">
        <v>7750</v>
      </c>
      <c r="AC1860" s="26">
        <f t="shared" si="315"/>
        <v>1485055</v>
      </c>
      <c r="AD1860" s="28">
        <v>4</v>
      </c>
      <c r="AE1860" s="28">
        <v>4</v>
      </c>
      <c r="AF1860" s="26">
        <f t="shared" si="316"/>
        <v>1425652.8</v>
      </c>
      <c r="AG1860" s="26">
        <f t="shared" si="317"/>
        <v>1744187.8</v>
      </c>
      <c r="AH1860" s="26">
        <f t="shared" si="318"/>
        <v>1744187.8</v>
      </c>
      <c r="AI1860" s="26">
        <v>0</v>
      </c>
      <c r="AJ1860" s="26">
        <f t="shared" si="314"/>
        <v>1744187.8</v>
      </c>
      <c r="AK1860" s="26">
        <v>0.3</v>
      </c>
      <c r="AL1860" s="26">
        <f t="shared" si="319"/>
        <v>5232.5600000000004</v>
      </c>
      <c r="AM1860" s="3" t="s">
        <v>5762</v>
      </c>
    </row>
    <row r="1861" spans="1:39" x14ac:dyDescent="0.25">
      <c r="A1861" s="23"/>
      <c r="B1861" s="24"/>
      <c r="C1861" s="23"/>
      <c r="D1861" s="23"/>
      <c r="E1861" s="23"/>
      <c r="F1861" s="23"/>
      <c r="G1861" s="24"/>
      <c r="H1861" s="23"/>
      <c r="I1861" s="23"/>
      <c r="J1861" s="23">
        <v>0</v>
      </c>
      <c r="K1861" s="23">
        <v>3</v>
      </c>
      <c r="L1861" s="23">
        <v>7.5</v>
      </c>
      <c r="M1861" s="23" t="s">
        <v>91</v>
      </c>
      <c r="N1861" s="25">
        <f t="shared" si="312"/>
        <v>307.5</v>
      </c>
      <c r="O1861" s="26">
        <v>6650</v>
      </c>
      <c r="P1861" s="26">
        <f t="shared" si="313"/>
        <v>2044875</v>
      </c>
      <c r="Q1861" s="23">
        <v>1</v>
      </c>
      <c r="R1861" s="23" t="s">
        <v>5756</v>
      </c>
      <c r="S1861" s="27"/>
      <c r="T1861" s="23" t="s">
        <v>5757</v>
      </c>
      <c r="U1861" s="23" t="s">
        <v>5758</v>
      </c>
      <c r="V1861" s="24" t="s">
        <v>5763</v>
      </c>
      <c r="W1861" s="23" t="s">
        <v>1191</v>
      </c>
      <c r="X1861" s="23" t="s">
        <v>49</v>
      </c>
      <c r="Y1861" s="23" t="s">
        <v>54</v>
      </c>
      <c r="Z1861" s="23">
        <v>1684.5</v>
      </c>
      <c r="AA1861" s="28">
        <v>100</v>
      </c>
      <c r="AB1861" s="26">
        <v>7750</v>
      </c>
      <c r="AC1861" s="26">
        <f t="shared" si="315"/>
        <v>13054875</v>
      </c>
      <c r="AD1861" s="28">
        <v>5</v>
      </c>
      <c r="AE1861" s="28">
        <v>5</v>
      </c>
      <c r="AF1861" s="26">
        <f t="shared" si="316"/>
        <v>12402131.25</v>
      </c>
      <c r="AG1861" s="26">
        <f t="shared" si="317"/>
        <v>14447006.25</v>
      </c>
      <c r="AH1861" s="26">
        <f t="shared" si="318"/>
        <v>14447006.25</v>
      </c>
      <c r="AI1861" s="26">
        <v>0</v>
      </c>
      <c r="AJ1861" s="26">
        <f t="shared" si="314"/>
        <v>14447006.25</v>
      </c>
      <c r="AK1861" s="26">
        <v>0.3</v>
      </c>
      <c r="AL1861" s="26">
        <f t="shared" si="319"/>
        <v>43341.02</v>
      </c>
      <c r="AM1861" s="3" t="s">
        <v>5764</v>
      </c>
    </row>
    <row r="1862" spans="1:39" x14ac:dyDescent="0.25">
      <c r="A1862" s="23"/>
      <c r="B1862" s="24"/>
      <c r="C1862" s="23"/>
      <c r="D1862" s="23"/>
      <c r="E1862" s="23"/>
      <c r="F1862" s="23"/>
      <c r="G1862" s="24"/>
      <c r="H1862" s="23"/>
      <c r="I1862" s="23"/>
      <c r="J1862" s="23">
        <v>0</v>
      </c>
      <c r="K1862" s="23">
        <v>0</v>
      </c>
      <c r="L1862" s="23">
        <v>90</v>
      </c>
      <c r="M1862" s="23" t="s">
        <v>91</v>
      </c>
      <c r="N1862" s="25">
        <f t="shared" si="312"/>
        <v>90</v>
      </c>
      <c r="O1862" s="26">
        <v>6650</v>
      </c>
      <c r="P1862" s="26">
        <f t="shared" si="313"/>
        <v>598500</v>
      </c>
      <c r="Q1862" s="23">
        <v>1</v>
      </c>
      <c r="R1862" s="23" t="s">
        <v>5765</v>
      </c>
      <c r="S1862" s="27"/>
      <c r="T1862" s="23" t="s">
        <v>5766</v>
      </c>
      <c r="U1862" s="23" t="s">
        <v>5758</v>
      </c>
      <c r="V1862" s="24" t="s">
        <v>5767</v>
      </c>
      <c r="W1862" s="23" t="s">
        <v>53</v>
      </c>
      <c r="X1862" s="23" t="s">
        <v>49</v>
      </c>
      <c r="Y1862" s="23" t="s">
        <v>54</v>
      </c>
      <c r="Z1862" s="23">
        <v>360</v>
      </c>
      <c r="AA1862" s="28">
        <v>100</v>
      </c>
      <c r="AB1862" s="26">
        <v>2750</v>
      </c>
      <c r="AC1862" s="26">
        <f t="shared" si="315"/>
        <v>990000</v>
      </c>
      <c r="AD1862" s="28">
        <v>5</v>
      </c>
      <c r="AE1862" s="28">
        <v>5</v>
      </c>
      <c r="AF1862" s="26">
        <f t="shared" si="316"/>
        <v>940500</v>
      </c>
      <c r="AG1862" s="26">
        <f t="shared" si="317"/>
        <v>1539000</v>
      </c>
      <c r="AH1862" s="26">
        <f t="shared" si="318"/>
        <v>1539000</v>
      </c>
      <c r="AI1862" s="26">
        <v>0</v>
      </c>
      <c r="AJ1862" s="26">
        <f t="shared" si="314"/>
        <v>1539000</v>
      </c>
      <c r="AK1862" s="26">
        <v>0.3</v>
      </c>
      <c r="AL1862" s="26">
        <f t="shared" si="319"/>
        <v>4617</v>
      </c>
      <c r="AM1862" s="3" t="s">
        <v>83</v>
      </c>
    </row>
    <row r="1863" spans="1:39" x14ac:dyDescent="0.25">
      <c r="A1863" s="23"/>
      <c r="B1863" s="24"/>
      <c r="C1863" s="23"/>
      <c r="D1863" s="23"/>
      <c r="E1863" s="23"/>
      <c r="F1863" s="23"/>
      <c r="G1863" s="24"/>
      <c r="H1863" s="23"/>
      <c r="I1863" s="23"/>
      <c r="J1863" s="23">
        <v>0</v>
      </c>
      <c r="K1863" s="23">
        <v>0</v>
      </c>
      <c r="L1863" s="23">
        <v>42</v>
      </c>
      <c r="M1863" s="23" t="s">
        <v>91</v>
      </c>
      <c r="N1863" s="25">
        <f t="shared" si="312"/>
        <v>42</v>
      </c>
      <c r="O1863" s="26">
        <v>6650</v>
      </c>
      <c r="P1863" s="26">
        <f t="shared" si="313"/>
        <v>279300</v>
      </c>
      <c r="Q1863" s="23">
        <v>1</v>
      </c>
      <c r="R1863" s="23" t="s">
        <v>5765</v>
      </c>
      <c r="S1863" s="27"/>
      <c r="T1863" s="23" t="s">
        <v>5766</v>
      </c>
      <c r="U1863" s="23" t="s">
        <v>5758</v>
      </c>
      <c r="V1863" s="24" t="s">
        <v>5768</v>
      </c>
      <c r="W1863" s="23" t="s">
        <v>53</v>
      </c>
      <c r="X1863" s="23" t="s">
        <v>49</v>
      </c>
      <c r="Y1863" s="23" t="s">
        <v>54</v>
      </c>
      <c r="Z1863" s="23">
        <v>168</v>
      </c>
      <c r="AA1863" s="28">
        <v>100</v>
      </c>
      <c r="AB1863" s="26">
        <v>2750</v>
      </c>
      <c r="AC1863" s="26">
        <f t="shared" si="315"/>
        <v>462000</v>
      </c>
      <c r="AD1863" s="28">
        <v>5</v>
      </c>
      <c r="AE1863" s="28">
        <v>5</v>
      </c>
      <c r="AF1863" s="26">
        <f t="shared" si="316"/>
        <v>438900</v>
      </c>
      <c r="AG1863" s="26">
        <f t="shared" si="317"/>
        <v>718200</v>
      </c>
      <c r="AH1863" s="26">
        <f t="shared" si="318"/>
        <v>718200</v>
      </c>
      <c r="AI1863" s="26">
        <v>0</v>
      </c>
      <c r="AJ1863" s="26">
        <f t="shared" si="314"/>
        <v>718200</v>
      </c>
      <c r="AK1863" s="26">
        <v>0.3</v>
      </c>
      <c r="AL1863" s="26">
        <f t="shared" si="319"/>
        <v>2154.6</v>
      </c>
      <c r="AM1863" s="3" t="s">
        <v>83</v>
      </c>
    </row>
    <row r="1864" spans="1:39" x14ac:dyDescent="0.25">
      <c r="A1864" s="23"/>
      <c r="B1864" s="24"/>
      <c r="C1864" s="23"/>
      <c r="D1864" s="23"/>
      <c r="E1864" s="23"/>
      <c r="F1864" s="23"/>
      <c r="G1864" s="24"/>
      <c r="H1864" s="23"/>
      <c r="I1864" s="23"/>
      <c r="J1864" s="23">
        <v>0</v>
      </c>
      <c r="K1864" s="23">
        <v>0</v>
      </c>
      <c r="L1864" s="23">
        <v>1</v>
      </c>
      <c r="M1864" s="23" t="s">
        <v>91</v>
      </c>
      <c r="N1864" s="25">
        <f t="shared" si="312"/>
        <v>1</v>
      </c>
      <c r="O1864" s="26">
        <v>6650</v>
      </c>
      <c r="P1864" s="26">
        <f t="shared" si="313"/>
        <v>6650</v>
      </c>
      <c r="Q1864" s="23">
        <v>1</v>
      </c>
      <c r="R1864" s="23" t="s">
        <v>5765</v>
      </c>
      <c r="S1864" s="27"/>
      <c r="T1864" s="23" t="s">
        <v>5766</v>
      </c>
      <c r="U1864" s="23" t="s">
        <v>5758</v>
      </c>
      <c r="V1864" s="24" t="s">
        <v>5769</v>
      </c>
      <c r="W1864" s="23" t="s">
        <v>1191</v>
      </c>
      <c r="X1864" s="23" t="s">
        <v>49</v>
      </c>
      <c r="Y1864" s="23" t="s">
        <v>54</v>
      </c>
      <c r="Z1864" s="23">
        <v>4</v>
      </c>
      <c r="AA1864" s="28">
        <v>100</v>
      </c>
      <c r="AB1864" s="26">
        <v>7750</v>
      </c>
      <c r="AC1864" s="26">
        <f t="shared" si="315"/>
        <v>31000</v>
      </c>
      <c r="AD1864" s="28">
        <v>5</v>
      </c>
      <c r="AE1864" s="28">
        <v>5</v>
      </c>
      <c r="AF1864" s="26">
        <f t="shared" si="316"/>
        <v>29450</v>
      </c>
      <c r="AG1864" s="26">
        <f t="shared" si="317"/>
        <v>36100</v>
      </c>
      <c r="AH1864" s="26">
        <f t="shared" si="318"/>
        <v>36100</v>
      </c>
      <c r="AI1864" s="26">
        <v>0</v>
      </c>
      <c r="AJ1864" s="26">
        <f t="shared" si="314"/>
        <v>36100</v>
      </c>
      <c r="AK1864" s="26">
        <v>0.3</v>
      </c>
      <c r="AL1864" s="26">
        <f t="shared" si="319"/>
        <v>108.3</v>
      </c>
      <c r="AM1864" s="3" t="s">
        <v>580</v>
      </c>
    </row>
    <row r="1865" spans="1:39" x14ac:dyDescent="0.25">
      <c r="A1865" s="23"/>
      <c r="B1865" s="24"/>
      <c r="C1865" s="23"/>
      <c r="D1865" s="23"/>
      <c r="E1865" s="23">
        <v>743</v>
      </c>
      <c r="F1865" s="23" t="s">
        <v>5770</v>
      </c>
      <c r="G1865" s="24" t="s">
        <v>5771</v>
      </c>
      <c r="H1865" s="23" t="s">
        <v>43</v>
      </c>
      <c r="I1865" s="23" t="s">
        <v>5749</v>
      </c>
      <c r="J1865" s="23">
        <v>9</v>
      </c>
      <c r="K1865" s="23">
        <v>0</v>
      </c>
      <c r="L1865" s="23">
        <v>79.98</v>
      </c>
      <c r="M1865" s="23" t="s">
        <v>75</v>
      </c>
      <c r="N1865" s="25">
        <f t="shared" si="312"/>
        <v>3679.98</v>
      </c>
      <c r="O1865" s="26">
        <v>4000</v>
      </c>
      <c r="P1865" s="26">
        <f t="shared" si="313"/>
        <v>14719920</v>
      </c>
      <c r="Q1865" s="23"/>
      <c r="R1865" s="23"/>
      <c r="S1865" s="27"/>
      <c r="T1865" s="23"/>
      <c r="U1865" s="23"/>
      <c r="V1865" s="24"/>
      <c r="W1865" s="23"/>
      <c r="X1865" s="23"/>
      <c r="Y1865" s="23"/>
      <c r="Z1865" s="23"/>
      <c r="AA1865" s="28"/>
      <c r="AB1865" s="26"/>
      <c r="AC1865" s="26"/>
      <c r="AD1865" s="28"/>
      <c r="AE1865" s="28"/>
      <c r="AF1865" s="26"/>
      <c r="AG1865" s="26">
        <f>AF1865+P1865</f>
        <v>14719920</v>
      </c>
      <c r="AH1865" s="26">
        <f>AG1865</f>
        <v>14719920</v>
      </c>
      <c r="AI1865" s="26">
        <v>50000000</v>
      </c>
      <c r="AJ1865" s="26">
        <f t="shared" si="314"/>
        <v>0</v>
      </c>
      <c r="AK1865" s="26">
        <v>0.01</v>
      </c>
      <c r="AL1865" s="26">
        <f>AJ1865*(AK1865/100)</f>
        <v>0</v>
      </c>
    </row>
    <row r="1866" spans="1:39" x14ac:dyDescent="0.25">
      <c r="A1866" s="23"/>
      <c r="B1866" s="24"/>
      <c r="C1866" s="23"/>
      <c r="D1866" s="23"/>
      <c r="E1866" s="23"/>
      <c r="F1866" s="23"/>
      <c r="G1866" s="24"/>
      <c r="H1866" s="23"/>
      <c r="I1866" s="23"/>
      <c r="J1866" s="23">
        <v>0</v>
      </c>
      <c r="K1866" s="23">
        <v>1</v>
      </c>
      <c r="L1866" s="23">
        <v>84.5</v>
      </c>
      <c r="M1866" s="23" t="s">
        <v>91</v>
      </c>
      <c r="N1866" s="25">
        <f t="shared" si="312"/>
        <v>184.5</v>
      </c>
      <c r="O1866" s="26">
        <v>4000</v>
      </c>
      <c r="P1866" s="26">
        <f t="shared" si="313"/>
        <v>738000</v>
      </c>
      <c r="Q1866" s="23">
        <v>1</v>
      </c>
      <c r="R1866" s="23" t="s">
        <v>5756</v>
      </c>
      <c r="S1866" s="27"/>
      <c r="T1866" s="23" t="s">
        <v>5757</v>
      </c>
      <c r="U1866" s="23" t="s">
        <v>5758</v>
      </c>
      <c r="V1866" s="24" t="s">
        <v>5772</v>
      </c>
      <c r="W1866" s="23" t="s">
        <v>158</v>
      </c>
      <c r="X1866" s="23" t="s">
        <v>49</v>
      </c>
      <c r="Y1866" s="23" t="s">
        <v>54</v>
      </c>
      <c r="Z1866" s="23">
        <v>738</v>
      </c>
      <c r="AA1866" s="28">
        <v>100</v>
      </c>
      <c r="AB1866" s="26">
        <v>5600</v>
      </c>
      <c r="AC1866" s="26">
        <f t="shared" ref="AC1866:AC1881" si="320">Z1866*AB1866</f>
        <v>4132800</v>
      </c>
      <c r="AD1866" s="28">
        <v>4</v>
      </c>
      <c r="AE1866" s="28">
        <v>4</v>
      </c>
      <c r="AF1866" s="26">
        <f t="shared" ref="AF1866:AF1881" si="321">(AC1866*(100-AE1866))/100</f>
        <v>3967488</v>
      </c>
      <c r="AG1866" s="26">
        <f t="shared" ref="AG1866:AG1881" si="322">P1866+AF1866</f>
        <v>4705488</v>
      </c>
      <c r="AH1866" s="26">
        <f t="shared" ref="AH1866:AH1881" si="323">(AG1866*AA1866)/100</f>
        <v>4705488</v>
      </c>
      <c r="AI1866" s="26">
        <v>0</v>
      </c>
      <c r="AJ1866" s="26">
        <f t="shared" si="314"/>
        <v>4705488</v>
      </c>
      <c r="AK1866" s="26">
        <v>0.3</v>
      </c>
      <c r="AL1866" s="26">
        <f t="shared" ref="AL1866:AL1881" si="324">ROUND(AJ1866*(AK1866/100),2)</f>
        <v>14116.46</v>
      </c>
      <c r="AM1866" s="3" t="s">
        <v>5773</v>
      </c>
    </row>
    <row r="1867" spans="1:39" x14ac:dyDescent="0.25">
      <c r="A1867" s="23"/>
      <c r="B1867" s="24"/>
      <c r="C1867" s="23"/>
      <c r="D1867" s="23"/>
      <c r="E1867" s="23"/>
      <c r="F1867" s="23"/>
      <c r="G1867" s="24"/>
      <c r="H1867" s="23"/>
      <c r="I1867" s="23"/>
      <c r="J1867" s="23">
        <v>0</v>
      </c>
      <c r="K1867" s="23">
        <v>1</v>
      </c>
      <c r="L1867" s="23">
        <v>32</v>
      </c>
      <c r="M1867" s="23" t="s">
        <v>91</v>
      </c>
      <c r="N1867" s="25">
        <f t="shared" si="312"/>
        <v>132</v>
      </c>
      <c r="O1867" s="26">
        <v>4000</v>
      </c>
      <c r="P1867" s="26">
        <f t="shared" si="313"/>
        <v>528000</v>
      </c>
      <c r="Q1867" s="23">
        <v>1</v>
      </c>
      <c r="R1867" s="23" t="s">
        <v>5774</v>
      </c>
      <c r="S1867" s="27"/>
      <c r="T1867" s="23" t="s">
        <v>5775</v>
      </c>
      <c r="U1867" s="23" t="s">
        <v>5758</v>
      </c>
      <c r="V1867" s="24" t="s">
        <v>5776</v>
      </c>
      <c r="W1867" s="23" t="s">
        <v>158</v>
      </c>
      <c r="X1867" s="23" t="s">
        <v>49</v>
      </c>
      <c r="Y1867" s="23" t="s">
        <v>54</v>
      </c>
      <c r="Z1867" s="23">
        <v>528</v>
      </c>
      <c r="AA1867" s="28">
        <v>100</v>
      </c>
      <c r="AB1867" s="26">
        <v>5600</v>
      </c>
      <c r="AC1867" s="26">
        <f t="shared" si="320"/>
        <v>2956800</v>
      </c>
      <c r="AD1867" s="28">
        <v>4</v>
      </c>
      <c r="AE1867" s="28">
        <v>4</v>
      </c>
      <c r="AF1867" s="26">
        <f t="shared" si="321"/>
        <v>2838528</v>
      </c>
      <c r="AG1867" s="26">
        <f t="shared" si="322"/>
        <v>3366528</v>
      </c>
      <c r="AH1867" s="26">
        <f t="shared" si="323"/>
        <v>3366528</v>
      </c>
      <c r="AI1867" s="26">
        <v>0</v>
      </c>
      <c r="AJ1867" s="26">
        <f t="shared" si="314"/>
        <v>3366528</v>
      </c>
      <c r="AK1867" s="26">
        <v>0.3</v>
      </c>
      <c r="AL1867" s="26">
        <f t="shared" si="324"/>
        <v>10099.58</v>
      </c>
      <c r="AM1867" s="3" t="s">
        <v>5773</v>
      </c>
    </row>
    <row r="1868" spans="1:39" x14ac:dyDescent="0.25">
      <c r="A1868" s="23"/>
      <c r="B1868" s="24"/>
      <c r="C1868" s="23"/>
      <c r="D1868" s="23"/>
      <c r="E1868" s="23"/>
      <c r="F1868" s="23"/>
      <c r="G1868" s="24"/>
      <c r="H1868" s="23"/>
      <c r="I1868" s="23"/>
      <c r="J1868" s="23">
        <v>0</v>
      </c>
      <c r="K1868" s="23">
        <v>1</v>
      </c>
      <c r="L1868" s="23">
        <v>25</v>
      </c>
      <c r="M1868" s="23" t="s">
        <v>76</v>
      </c>
      <c r="N1868" s="25">
        <f t="shared" si="312"/>
        <v>125</v>
      </c>
      <c r="O1868" s="26">
        <v>4000</v>
      </c>
      <c r="P1868" s="26">
        <f t="shared" si="313"/>
        <v>500000</v>
      </c>
      <c r="Q1868" s="23">
        <v>1</v>
      </c>
      <c r="R1868" s="23" t="s">
        <v>5756</v>
      </c>
      <c r="S1868" s="27"/>
      <c r="T1868" s="23" t="s">
        <v>5757</v>
      </c>
      <c r="U1868" s="23" t="s">
        <v>5758</v>
      </c>
      <c r="V1868" s="24" t="s">
        <v>5777</v>
      </c>
      <c r="W1868" s="23" t="s">
        <v>1274</v>
      </c>
      <c r="X1868" s="23" t="s">
        <v>49</v>
      </c>
      <c r="Y1868" s="23" t="s">
        <v>81</v>
      </c>
      <c r="Z1868" s="23">
        <v>500</v>
      </c>
      <c r="AA1868" s="28">
        <v>100</v>
      </c>
      <c r="AB1868" s="26">
        <v>8200</v>
      </c>
      <c r="AC1868" s="26">
        <f t="shared" si="320"/>
        <v>4100000</v>
      </c>
      <c r="AD1868" s="28">
        <v>6</v>
      </c>
      <c r="AE1868" s="28">
        <v>6</v>
      </c>
      <c r="AF1868" s="26">
        <f t="shared" si="321"/>
        <v>3854000</v>
      </c>
      <c r="AG1868" s="26">
        <f t="shared" si="322"/>
        <v>4354000</v>
      </c>
      <c r="AH1868" s="26">
        <f t="shared" si="323"/>
        <v>4354000</v>
      </c>
      <c r="AI1868" s="26">
        <v>0</v>
      </c>
      <c r="AJ1868" s="26">
        <f t="shared" si="314"/>
        <v>4354000</v>
      </c>
      <c r="AK1868" s="26">
        <v>0.02</v>
      </c>
      <c r="AL1868" s="26">
        <f t="shared" si="324"/>
        <v>870.8</v>
      </c>
      <c r="AM1868" s="3" t="s">
        <v>1926</v>
      </c>
    </row>
    <row r="1869" spans="1:39" x14ac:dyDescent="0.25">
      <c r="A1869" s="23"/>
      <c r="B1869" s="24"/>
      <c r="C1869" s="23"/>
      <c r="D1869" s="23"/>
      <c r="E1869" s="23"/>
      <c r="F1869" s="23"/>
      <c r="G1869" s="24"/>
      <c r="H1869" s="23"/>
      <c r="I1869" s="23"/>
      <c r="J1869" s="23">
        <v>0</v>
      </c>
      <c r="K1869" s="23">
        <v>0</v>
      </c>
      <c r="L1869" s="23">
        <v>15.75</v>
      </c>
      <c r="M1869" s="23" t="s">
        <v>91</v>
      </c>
      <c r="N1869" s="25">
        <f t="shared" si="312"/>
        <v>15.75</v>
      </c>
      <c r="O1869" s="26">
        <v>4000</v>
      </c>
      <c r="P1869" s="26">
        <f t="shared" si="313"/>
        <v>63000</v>
      </c>
      <c r="Q1869" s="23">
        <v>1</v>
      </c>
      <c r="R1869" s="23" t="s">
        <v>5778</v>
      </c>
      <c r="S1869" s="27"/>
      <c r="T1869" s="23" t="s">
        <v>5779</v>
      </c>
      <c r="U1869" s="23" t="s">
        <v>5780</v>
      </c>
      <c r="V1869" s="24" t="s">
        <v>5781</v>
      </c>
      <c r="W1869" s="23" t="s">
        <v>53</v>
      </c>
      <c r="X1869" s="23" t="s">
        <v>49</v>
      </c>
      <c r="Y1869" s="23" t="s">
        <v>54</v>
      </c>
      <c r="Z1869" s="23">
        <v>63</v>
      </c>
      <c r="AA1869" s="28">
        <v>100</v>
      </c>
      <c r="AB1869" s="26">
        <v>2750</v>
      </c>
      <c r="AC1869" s="26">
        <f t="shared" si="320"/>
        <v>173250</v>
      </c>
      <c r="AD1869" s="28">
        <v>4</v>
      </c>
      <c r="AE1869" s="28">
        <v>4</v>
      </c>
      <c r="AF1869" s="26">
        <f t="shared" si="321"/>
        <v>166320</v>
      </c>
      <c r="AG1869" s="26">
        <f t="shared" si="322"/>
        <v>229320</v>
      </c>
      <c r="AH1869" s="26">
        <f t="shared" si="323"/>
        <v>229320</v>
      </c>
      <c r="AI1869" s="26">
        <v>0</v>
      </c>
      <c r="AJ1869" s="26">
        <f t="shared" si="314"/>
        <v>229320</v>
      </c>
      <c r="AK1869" s="26">
        <v>0.3</v>
      </c>
      <c r="AL1869" s="26">
        <f t="shared" si="324"/>
        <v>687.96</v>
      </c>
      <c r="AM1869" s="3" t="s">
        <v>83</v>
      </c>
    </row>
    <row r="1870" spans="1:39" x14ac:dyDescent="0.25">
      <c r="A1870" s="23"/>
      <c r="B1870" s="24"/>
      <c r="C1870" s="23"/>
      <c r="D1870" s="23"/>
      <c r="E1870" s="23"/>
      <c r="F1870" s="23"/>
      <c r="G1870" s="24"/>
      <c r="H1870" s="23"/>
      <c r="I1870" s="23"/>
      <c r="J1870" s="23">
        <v>0</v>
      </c>
      <c r="K1870" s="23">
        <v>0</v>
      </c>
      <c r="L1870" s="23">
        <v>27.5</v>
      </c>
      <c r="M1870" s="23" t="s">
        <v>91</v>
      </c>
      <c r="N1870" s="25">
        <f t="shared" si="312"/>
        <v>27.5</v>
      </c>
      <c r="O1870" s="26">
        <v>4000</v>
      </c>
      <c r="P1870" s="26">
        <f t="shared" si="313"/>
        <v>110000</v>
      </c>
      <c r="Q1870" s="23">
        <v>1</v>
      </c>
      <c r="R1870" s="23" t="s">
        <v>5782</v>
      </c>
      <c r="S1870" s="27"/>
      <c r="T1870" s="23" t="s">
        <v>5783</v>
      </c>
      <c r="U1870" s="23" t="s">
        <v>5784</v>
      </c>
      <c r="V1870" s="24" t="s">
        <v>5785</v>
      </c>
      <c r="W1870" s="23" t="s">
        <v>584</v>
      </c>
      <c r="X1870" s="23" t="s">
        <v>49</v>
      </c>
      <c r="Y1870" s="23" t="s">
        <v>1859</v>
      </c>
      <c r="Z1870" s="23">
        <v>88.41</v>
      </c>
      <c r="AA1870" s="28">
        <v>100</v>
      </c>
      <c r="AB1870" s="26">
        <v>7300</v>
      </c>
      <c r="AC1870" s="26">
        <f t="shared" si="320"/>
        <v>645393</v>
      </c>
      <c r="AD1870" s="28">
        <v>4</v>
      </c>
      <c r="AE1870" s="28">
        <v>4</v>
      </c>
      <c r="AF1870" s="26">
        <f t="shared" si="321"/>
        <v>619577.28</v>
      </c>
      <c r="AG1870" s="26">
        <f t="shared" si="322"/>
        <v>729577.28</v>
      </c>
      <c r="AH1870" s="26">
        <f t="shared" si="323"/>
        <v>729577.28</v>
      </c>
      <c r="AI1870" s="26">
        <v>0</v>
      </c>
      <c r="AJ1870" s="26">
        <f t="shared" si="314"/>
        <v>729577.28</v>
      </c>
      <c r="AK1870" s="26">
        <v>0.3</v>
      </c>
      <c r="AL1870" s="26">
        <f t="shared" si="324"/>
        <v>2188.73</v>
      </c>
      <c r="AM1870" s="3" t="s">
        <v>5786</v>
      </c>
    </row>
    <row r="1871" spans="1:39" x14ac:dyDescent="0.25">
      <c r="A1871" s="23"/>
      <c r="B1871" s="24"/>
      <c r="C1871" s="23"/>
      <c r="D1871" s="23"/>
      <c r="E1871" s="23"/>
      <c r="F1871" s="23"/>
      <c r="G1871" s="24"/>
      <c r="H1871" s="23"/>
      <c r="I1871" s="23"/>
      <c r="J1871" s="23">
        <v>0</v>
      </c>
      <c r="K1871" s="23">
        <v>0</v>
      </c>
      <c r="L1871" s="23">
        <v>21.25</v>
      </c>
      <c r="M1871" s="23" t="s">
        <v>91</v>
      </c>
      <c r="N1871" s="25">
        <f t="shared" si="312"/>
        <v>21.25</v>
      </c>
      <c r="O1871" s="26">
        <v>4000</v>
      </c>
      <c r="P1871" s="26">
        <f t="shared" si="313"/>
        <v>85000</v>
      </c>
      <c r="Q1871" s="23">
        <v>1</v>
      </c>
      <c r="R1871" s="23" t="s">
        <v>5782</v>
      </c>
      <c r="S1871" s="27"/>
      <c r="T1871" s="23" t="s">
        <v>5783</v>
      </c>
      <c r="U1871" s="23" t="s">
        <v>5784</v>
      </c>
      <c r="V1871" s="24" t="s">
        <v>5787</v>
      </c>
      <c r="W1871" s="23" t="s">
        <v>584</v>
      </c>
      <c r="X1871" s="23" t="s">
        <v>49</v>
      </c>
      <c r="Y1871" s="23" t="s">
        <v>54</v>
      </c>
      <c r="Z1871" s="23">
        <v>160</v>
      </c>
      <c r="AA1871" s="28">
        <v>100</v>
      </c>
      <c r="AB1871" s="26">
        <v>7300</v>
      </c>
      <c r="AC1871" s="26">
        <f t="shared" si="320"/>
        <v>1168000</v>
      </c>
      <c r="AD1871" s="28">
        <v>4</v>
      </c>
      <c r="AE1871" s="28">
        <v>4</v>
      </c>
      <c r="AF1871" s="26">
        <f t="shared" si="321"/>
        <v>1121280</v>
      </c>
      <c r="AG1871" s="26">
        <f t="shared" si="322"/>
        <v>1206280</v>
      </c>
      <c r="AH1871" s="26">
        <f t="shared" si="323"/>
        <v>1206280</v>
      </c>
      <c r="AI1871" s="26">
        <v>0</v>
      </c>
      <c r="AJ1871" s="26">
        <f t="shared" si="314"/>
        <v>1206280</v>
      </c>
      <c r="AK1871" s="26">
        <v>0.3</v>
      </c>
      <c r="AL1871" s="26">
        <f t="shared" si="324"/>
        <v>3618.84</v>
      </c>
      <c r="AM1871" s="3" t="s">
        <v>5788</v>
      </c>
    </row>
    <row r="1872" spans="1:39" x14ac:dyDescent="0.25">
      <c r="A1872" s="23"/>
      <c r="B1872" s="24"/>
      <c r="C1872" s="23"/>
      <c r="D1872" s="23"/>
      <c r="E1872" s="23"/>
      <c r="F1872" s="23"/>
      <c r="G1872" s="24"/>
      <c r="H1872" s="23"/>
      <c r="I1872" s="23"/>
      <c r="J1872" s="23">
        <v>0</v>
      </c>
      <c r="K1872" s="23">
        <v>0</v>
      </c>
      <c r="L1872" s="23">
        <v>21</v>
      </c>
      <c r="M1872" s="23" t="s">
        <v>91</v>
      </c>
      <c r="N1872" s="25">
        <f t="shared" si="312"/>
        <v>21</v>
      </c>
      <c r="O1872" s="26">
        <v>4000</v>
      </c>
      <c r="P1872" s="26">
        <f t="shared" si="313"/>
        <v>84000</v>
      </c>
      <c r="Q1872" s="23">
        <v>1</v>
      </c>
      <c r="R1872" s="23" t="s">
        <v>5789</v>
      </c>
      <c r="S1872" s="27"/>
      <c r="T1872" s="23" t="s">
        <v>5790</v>
      </c>
      <c r="U1872" s="23" t="s">
        <v>5791</v>
      </c>
      <c r="V1872" s="24" t="s">
        <v>5792</v>
      </c>
      <c r="W1872" s="23" t="s">
        <v>584</v>
      </c>
      <c r="X1872" s="23" t="s">
        <v>49</v>
      </c>
      <c r="Y1872" s="23" t="s">
        <v>54</v>
      </c>
      <c r="Z1872" s="23">
        <v>84</v>
      </c>
      <c r="AA1872" s="28">
        <v>100</v>
      </c>
      <c r="AB1872" s="26">
        <v>7300</v>
      </c>
      <c r="AC1872" s="26">
        <f t="shared" si="320"/>
        <v>613200</v>
      </c>
      <c r="AD1872" s="28">
        <v>4</v>
      </c>
      <c r="AE1872" s="28">
        <v>4</v>
      </c>
      <c r="AF1872" s="26">
        <f t="shared" si="321"/>
        <v>588672</v>
      </c>
      <c r="AG1872" s="26">
        <f t="shared" si="322"/>
        <v>672672</v>
      </c>
      <c r="AH1872" s="26">
        <f t="shared" si="323"/>
        <v>672672</v>
      </c>
      <c r="AI1872" s="26">
        <v>0</v>
      </c>
      <c r="AJ1872" s="26">
        <f t="shared" si="314"/>
        <v>672672</v>
      </c>
      <c r="AK1872" s="26">
        <v>0.3</v>
      </c>
      <c r="AL1872" s="26">
        <f t="shared" si="324"/>
        <v>2018.02</v>
      </c>
      <c r="AM1872" s="3" t="s">
        <v>5793</v>
      </c>
    </row>
    <row r="1873" spans="1:39" x14ac:dyDescent="0.25">
      <c r="A1873" s="23"/>
      <c r="B1873" s="24"/>
      <c r="C1873" s="23"/>
      <c r="D1873" s="23"/>
      <c r="E1873" s="23"/>
      <c r="F1873" s="23"/>
      <c r="G1873" s="24"/>
      <c r="H1873" s="23"/>
      <c r="I1873" s="23"/>
      <c r="J1873" s="23">
        <v>0</v>
      </c>
      <c r="K1873" s="23">
        <v>0</v>
      </c>
      <c r="L1873" s="23">
        <v>13.5</v>
      </c>
      <c r="M1873" s="23" t="s">
        <v>91</v>
      </c>
      <c r="N1873" s="25">
        <f t="shared" si="312"/>
        <v>13.5</v>
      </c>
      <c r="O1873" s="26">
        <v>4000</v>
      </c>
      <c r="P1873" s="26">
        <f t="shared" si="313"/>
        <v>54000</v>
      </c>
      <c r="Q1873" s="23">
        <v>1</v>
      </c>
      <c r="R1873" s="23" t="s">
        <v>5778</v>
      </c>
      <c r="S1873" s="27"/>
      <c r="T1873" s="23" t="s">
        <v>5779</v>
      </c>
      <c r="U1873" s="23" t="s">
        <v>5780</v>
      </c>
      <c r="V1873" s="24" t="s">
        <v>5794</v>
      </c>
      <c r="W1873" s="23" t="s">
        <v>1191</v>
      </c>
      <c r="X1873" s="23" t="s">
        <v>49</v>
      </c>
      <c r="Y1873" s="23" t="s">
        <v>54</v>
      </c>
      <c r="Z1873" s="23">
        <v>54</v>
      </c>
      <c r="AA1873" s="28">
        <v>100</v>
      </c>
      <c r="AB1873" s="26">
        <v>7750</v>
      </c>
      <c r="AC1873" s="26">
        <f t="shared" si="320"/>
        <v>418500</v>
      </c>
      <c r="AD1873" s="28">
        <v>4</v>
      </c>
      <c r="AE1873" s="28">
        <v>4</v>
      </c>
      <c r="AF1873" s="26">
        <f t="shared" si="321"/>
        <v>401760</v>
      </c>
      <c r="AG1873" s="26">
        <f t="shared" si="322"/>
        <v>455760</v>
      </c>
      <c r="AH1873" s="26">
        <f t="shared" si="323"/>
        <v>455760</v>
      </c>
      <c r="AI1873" s="26">
        <v>0</v>
      </c>
      <c r="AJ1873" s="26">
        <f t="shared" si="314"/>
        <v>455760</v>
      </c>
      <c r="AK1873" s="26">
        <v>0.3</v>
      </c>
      <c r="AL1873" s="26">
        <f t="shared" si="324"/>
        <v>1367.28</v>
      </c>
      <c r="AM1873" s="3" t="s">
        <v>1791</v>
      </c>
    </row>
    <row r="1874" spans="1:39" x14ac:dyDescent="0.25">
      <c r="A1874" s="23"/>
      <c r="B1874" s="24"/>
      <c r="C1874" s="23"/>
      <c r="D1874" s="23"/>
      <c r="E1874" s="23"/>
      <c r="F1874" s="23"/>
      <c r="G1874" s="24"/>
      <c r="H1874" s="23"/>
      <c r="I1874" s="23"/>
      <c r="J1874" s="23">
        <v>0</v>
      </c>
      <c r="K1874" s="23">
        <v>0</v>
      </c>
      <c r="L1874" s="23">
        <v>17.5</v>
      </c>
      <c r="M1874" s="23" t="s">
        <v>91</v>
      </c>
      <c r="N1874" s="25">
        <f t="shared" si="312"/>
        <v>17.5</v>
      </c>
      <c r="O1874" s="26">
        <v>4000</v>
      </c>
      <c r="P1874" s="26">
        <f t="shared" si="313"/>
        <v>70000</v>
      </c>
      <c r="Q1874" s="23">
        <v>1</v>
      </c>
      <c r="R1874" s="23" t="s">
        <v>5778</v>
      </c>
      <c r="S1874" s="27"/>
      <c r="T1874" s="23" t="s">
        <v>5779</v>
      </c>
      <c r="U1874" s="23" t="s">
        <v>5780</v>
      </c>
      <c r="V1874" s="24" t="s">
        <v>5795</v>
      </c>
      <c r="W1874" s="23" t="s">
        <v>584</v>
      </c>
      <c r="X1874" s="23" t="s">
        <v>49</v>
      </c>
      <c r="Y1874" s="23" t="s">
        <v>54</v>
      </c>
      <c r="Z1874" s="23">
        <v>70</v>
      </c>
      <c r="AA1874" s="28">
        <v>100</v>
      </c>
      <c r="AB1874" s="26">
        <v>7300</v>
      </c>
      <c r="AC1874" s="26">
        <f t="shared" si="320"/>
        <v>511000</v>
      </c>
      <c r="AD1874" s="28">
        <v>4</v>
      </c>
      <c r="AE1874" s="28">
        <v>4</v>
      </c>
      <c r="AF1874" s="26">
        <f t="shared" si="321"/>
        <v>490560</v>
      </c>
      <c r="AG1874" s="26">
        <f t="shared" si="322"/>
        <v>560560</v>
      </c>
      <c r="AH1874" s="26">
        <f t="shared" si="323"/>
        <v>560560</v>
      </c>
      <c r="AI1874" s="26">
        <v>0</v>
      </c>
      <c r="AJ1874" s="26">
        <f t="shared" si="314"/>
        <v>560560</v>
      </c>
      <c r="AK1874" s="26">
        <v>0.3</v>
      </c>
      <c r="AL1874" s="26">
        <f t="shared" si="324"/>
        <v>1681.68</v>
      </c>
      <c r="AM1874" s="3" t="s">
        <v>585</v>
      </c>
    </row>
    <row r="1875" spans="1:39" x14ac:dyDescent="0.25">
      <c r="A1875" s="23"/>
      <c r="B1875" s="24"/>
      <c r="C1875" s="23"/>
      <c r="D1875" s="23"/>
      <c r="E1875" s="23"/>
      <c r="F1875" s="23"/>
      <c r="G1875" s="24"/>
      <c r="H1875" s="23"/>
      <c r="I1875" s="23"/>
      <c r="J1875" s="23">
        <v>0</v>
      </c>
      <c r="K1875" s="23">
        <v>0</v>
      </c>
      <c r="L1875" s="23">
        <v>28.5</v>
      </c>
      <c r="M1875" s="23" t="s">
        <v>91</v>
      </c>
      <c r="N1875" s="25">
        <f t="shared" si="312"/>
        <v>28.5</v>
      </c>
      <c r="O1875" s="26">
        <v>4000</v>
      </c>
      <c r="P1875" s="26">
        <f t="shared" si="313"/>
        <v>114000</v>
      </c>
      <c r="Q1875" s="23">
        <v>1</v>
      </c>
      <c r="R1875" s="23" t="s">
        <v>5778</v>
      </c>
      <c r="S1875" s="27"/>
      <c r="T1875" s="23" t="s">
        <v>5779</v>
      </c>
      <c r="U1875" s="23" t="s">
        <v>5780</v>
      </c>
      <c r="V1875" s="24" t="s">
        <v>5796</v>
      </c>
      <c r="W1875" s="23" t="s">
        <v>403</v>
      </c>
      <c r="X1875" s="23" t="s">
        <v>49</v>
      </c>
      <c r="Y1875" s="23" t="s">
        <v>54</v>
      </c>
      <c r="Z1875" s="23">
        <v>114</v>
      </c>
      <c r="AA1875" s="28">
        <v>100</v>
      </c>
      <c r="AB1875" s="26">
        <v>6100</v>
      </c>
      <c r="AC1875" s="26">
        <f t="shared" si="320"/>
        <v>695400</v>
      </c>
      <c r="AD1875" s="28">
        <v>4</v>
      </c>
      <c r="AE1875" s="28">
        <v>4</v>
      </c>
      <c r="AF1875" s="26">
        <f t="shared" si="321"/>
        <v>667584</v>
      </c>
      <c r="AG1875" s="26">
        <f t="shared" si="322"/>
        <v>781584</v>
      </c>
      <c r="AH1875" s="26">
        <f t="shared" si="323"/>
        <v>781584</v>
      </c>
      <c r="AI1875" s="26">
        <v>0</v>
      </c>
      <c r="AJ1875" s="26">
        <f t="shared" si="314"/>
        <v>781584</v>
      </c>
      <c r="AK1875" s="26">
        <v>0.3</v>
      </c>
      <c r="AL1875" s="26">
        <f t="shared" si="324"/>
        <v>2344.75</v>
      </c>
      <c r="AM1875" s="3" t="s">
        <v>421</v>
      </c>
    </row>
    <row r="1876" spans="1:39" x14ac:dyDescent="0.25">
      <c r="A1876" s="23"/>
      <c r="B1876" s="24"/>
      <c r="C1876" s="23"/>
      <c r="D1876" s="23"/>
      <c r="E1876" s="23"/>
      <c r="F1876" s="23"/>
      <c r="G1876" s="24"/>
      <c r="H1876" s="23"/>
      <c r="I1876" s="23"/>
      <c r="J1876" s="23">
        <v>0</v>
      </c>
      <c r="K1876" s="23">
        <v>0</v>
      </c>
      <c r="L1876" s="23">
        <v>9.9</v>
      </c>
      <c r="M1876" s="23" t="s">
        <v>91</v>
      </c>
      <c r="N1876" s="25">
        <f t="shared" si="312"/>
        <v>9.9</v>
      </c>
      <c r="O1876" s="26">
        <v>4000</v>
      </c>
      <c r="P1876" s="26">
        <f t="shared" si="313"/>
        <v>39600</v>
      </c>
      <c r="Q1876" s="23">
        <v>1</v>
      </c>
      <c r="R1876" s="23" t="s">
        <v>5782</v>
      </c>
      <c r="S1876" s="27"/>
      <c r="T1876" s="23" t="s">
        <v>5783</v>
      </c>
      <c r="U1876" s="23" t="s">
        <v>5784</v>
      </c>
      <c r="V1876" s="24" t="s">
        <v>5797</v>
      </c>
      <c r="W1876" s="23" t="s">
        <v>584</v>
      </c>
      <c r="X1876" s="23" t="s">
        <v>49</v>
      </c>
      <c r="Y1876" s="23" t="s">
        <v>54</v>
      </c>
      <c r="Z1876" s="23">
        <v>39.5</v>
      </c>
      <c r="AA1876" s="28">
        <v>100</v>
      </c>
      <c r="AB1876" s="26">
        <v>7300</v>
      </c>
      <c r="AC1876" s="26">
        <f t="shared" si="320"/>
        <v>288350</v>
      </c>
      <c r="AD1876" s="28">
        <v>4</v>
      </c>
      <c r="AE1876" s="28">
        <v>4</v>
      </c>
      <c r="AF1876" s="26">
        <f t="shared" si="321"/>
        <v>276816</v>
      </c>
      <c r="AG1876" s="26">
        <f t="shared" si="322"/>
        <v>316416</v>
      </c>
      <c r="AH1876" s="26">
        <f t="shared" si="323"/>
        <v>316416</v>
      </c>
      <c r="AI1876" s="26">
        <v>0</v>
      </c>
      <c r="AJ1876" s="26">
        <f t="shared" si="314"/>
        <v>316416</v>
      </c>
      <c r="AK1876" s="26">
        <v>0.3</v>
      </c>
      <c r="AL1876" s="26">
        <f t="shared" si="324"/>
        <v>949.25</v>
      </c>
      <c r="AM1876" s="3" t="s">
        <v>585</v>
      </c>
    </row>
    <row r="1877" spans="1:39" x14ac:dyDescent="0.25">
      <c r="A1877" s="23"/>
      <c r="B1877" s="24"/>
      <c r="C1877" s="23"/>
      <c r="D1877" s="23"/>
      <c r="E1877" s="23"/>
      <c r="F1877" s="23"/>
      <c r="G1877" s="24"/>
      <c r="H1877" s="23"/>
      <c r="I1877" s="23"/>
      <c r="J1877" s="23">
        <v>0</v>
      </c>
      <c r="K1877" s="23">
        <v>0</v>
      </c>
      <c r="L1877" s="23">
        <v>49.45</v>
      </c>
      <c r="M1877" s="23" t="s">
        <v>91</v>
      </c>
      <c r="N1877" s="25">
        <f t="shared" si="312"/>
        <v>49.45</v>
      </c>
      <c r="O1877" s="26">
        <v>4000</v>
      </c>
      <c r="P1877" s="26">
        <f t="shared" si="313"/>
        <v>197800</v>
      </c>
      <c r="Q1877" s="23">
        <v>1</v>
      </c>
      <c r="R1877" s="23" t="s">
        <v>5778</v>
      </c>
      <c r="S1877" s="27"/>
      <c r="T1877" s="23" t="s">
        <v>5779</v>
      </c>
      <c r="U1877" s="23" t="s">
        <v>5780</v>
      </c>
      <c r="V1877" s="24" t="s">
        <v>5798</v>
      </c>
      <c r="W1877" s="23" t="s">
        <v>2026</v>
      </c>
      <c r="X1877" s="23" t="s">
        <v>49</v>
      </c>
      <c r="Y1877" s="23" t="s">
        <v>54</v>
      </c>
      <c r="Z1877" s="23">
        <v>197.8</v>
      </c>
      <c r="AA1877" s="28">
        <v>100</v>
      </c>
      <c r="AB1877" s="26">
        <v>8050</v>
      </c>
      <c r="AC1877" s="26">
        <f t="shared" si="320"/>
        <v>1592290</v>
      </c>
      <c r="AD1877" s="28">
        <v>4</v>
      </c>
      <c r="AE1877" s="28">
        <v>4</v>
      </c>
      <c r="AF1877" s="26">
        <f t="shared" si="321"/>
        <v>1528598.4</v>
      </c>
      <c r="AG1877" s="26">
        <f t="shared" si="322"/>
        <v>1726398.4</v>
      </c>
      <c r="AH1877" s="26">
        <f t="shared" si="323"/>
        <v>1726398.4</v>
      </c>
      <c r="AI1877" s="26">
        <v>0</v>
      </c>
      <c r="AJ1877" s="26">
        <f t="shared" si="314"/>
        <v>1726398.4</v>
      </c>
      <c r="AK1877" s="26">
        <v>0.3</v>
      </c>
      <c r="AL1877" s="26">
        <f t="shared" si="324"/>
        <v>5179.2</v>
      </c>
      <c r="AM1877" s="3" t="s">
        <v>5799</v>
      </c>
    </row>
    <row r="1878" spans="1:39" x14ac:dyDescent="0.25">
      <c r="A1878" s="23"/>
      <c r="B1878" s="24"/>
      <c r="C1878" s="23"/>
      <c r="D1878" s="23"/>
      <c r="E1878" s="23"/>
      <c r="F1878" s="23"/>
      <c r="G1878" s="24"/>
      <c r="H1878" s="23"/>
      <c r="I1878" s="23"/>
      <c r="J1878" s="23">
        <v>0</v>
      </c>
      <c r="K1878" s="23">
        <v>0</v>
      </c>
      <c r="L1878" s="23">
        <v>47.47</v>
      </c>
      <c r="M1878" s="23" t="s">
        <v>91</v>
      </c>
      <c r="N1878" s="25">
        <f t="shared" si="312"/>
        <v>47.47</v>
      </c>
      <c r="O1878" s="26">
        <v>4000</v>
      </c>
      <c r="P1878" s="26">
        <f t="shared" si="313"/>
        <v>189880</v>
      </c>
      <c r="Q1878" s="23">
        <v>1</v>
      </c>
      <c r="R1878" s="23" t="s">
        <v>5778</v>
      </c>
      <c r="S1878" s="27"/>
      <c r="T1878" s="23" t="s">
        <v>5779</v>
      </c>
      <c r="U1878" s="23" t="s">
        <v>5780</v>
      </c>
      <c r="V1878" s="24" t="s">
        <v>5800</v>
      </c>
      <c r="W1878" s="23" t="s">
        <v>5299</v>
      </c>
      <c r="X1878" s="23" t="s">
        <v>49</v>
      </c>
      <c r="Y1878" s="23" t="s">
        <v>54</v>
      </c>
      <c r="Z1878" s="23">
        <v>190.84</v>
      </c>
      <c r="AA1878" s="28">
        <v>100</v>
      </c>
      <c r="AB1878" s="26">
        <v>5700</v>
      </c>
      <c r="AC1878" s="26">
        <f t="shared" si="320"/>
        <v>1087788</v>
      </c>
      <c r="AD1878" s="28">
        <v>4</v>
      </c>
      <c r="AE1878" s="28">
        <v>4</v>
      </c>
      <c r="AF1878" s="26">
        <f t="shared" si="321"/>
        <v>1044276.48</v>
      </c>
      <c r="AG1878" s="26">
        <f t="shared" si="322"/>
        <v>1234156.48</v>
      </c>
      <c r="AH1878" s="26">
        <f t="shared" si="323"/>
        <v>1234156.48</v>
      </c>
      <c r="AI1878" s="26">
        <v>0</v>
      </c>
      <c r="AJ1878" s="26">
        <f t="shared" si="314"/>
        <v>1234156.48</v>
      </c>
      <c r="AK1878" s="26">
        <v>0.3</v>
      </c>
      <c r="AL1878" s="26">
        <f t="shared" si="324"/>
        <v>3702.47</v>
      </c>
      <c r="AM1878" s="3" t="s">
        <v>5801</v>
      </c>
    </row>
    <row r="1879" spans="1:39" x14ac:dyDescent="0.25">
      <c r="A1879" s="23"/>
      <c r="B1879" s="24"/>
      <c r="C1879" s="23"/>
      <c r="D1879" s="23"/>
      <c r="E1879" s="23"/>
      <c r="F1879" s="23"/>
      <c r="G1879" s="24"/>
      <c r="H1879" s="23"/>
      <c r="I1879" s="23"/>
      <c r="J1879" s="23">
        <v>0</v>
      </c>
      <c r="K1879" s="23">
        <v>0</v>
      </c>
      <c r="L1879" s="23">
        <v>15.5</v>
      </c>
      <c r="M1879" s="23" t="s">
        <v>255</v>
      </c>
      <c r="N1879" s="25">
        <f t="shared" si="312"/>
        <v>15.5</v>
      </c>
      <c r="O1879" s="26">
        <v>4000</v>
      </c>
      <c r="P1879" s="26">
        <f t="shared" si="313"/>
        <v>62000</v>
      </c>
      <c r="Q1879" s="23">
        <v>1</v>
      </c>
      <c r="R1879" s="23" t="s">
        <v>5744</v>
      </c>
      <c r="S1879" s="27" t="s">
        <v>5745</v>
      </c>
      <c r="T1879" s="23" t="s">
        <v>5746</v>
      </c>
      <c r="U1879" s="23" t="s">
        <v>4430</v>
      </c>
      <c r="V1879" s="24" t="s">
        <v>5802</v>
      </c>
      <c r="W1879" s="23" t="s">
        <v>48</v>
      </c>
      <c r="X1879" s="23" t="s">
        <v>49</v>
      </c>
      <c r="Y1879" s="23" t="s">
        <v>261</v>
      </c>
      <c r="Z1879" s="23">
        <v>62</v>
      </c>
      <c r="AA1879" s="28">
        <v>100</v>
      </c>
      <c r="AB1879" s="26">
        <v>8300</v>
      </c>
      <c r="AC1879" s="26">
        <f t="shared" si="320"/>
        <v>514600</v>
      </c>
      <c r="AD1879" s="28">
        <v>12</v>
      </c>
      <c r="AE1879" s="28">
        <v>14</v>
      </c>
      <c r="AF1879" s="26">
        <f t="shared" si="321"/>
        <v>442556</v>
      </c>
      <c r="AG1879" s="26">
        <f t="shared" si="322"/>
        <v>504556</v>
      </c>
      <c r="AH1879" s="26">
        <f t="shared" si="323"/>
        <v>504556</v>
      </c>
      <c r="AI1879" s="26">
        <f>IF(AF1879&lt;=10000000,AF1879,10000000)</f>
        <v>442556</v>
      </c>
      <c r="AJ1879" s="26">
        <f t="shared" si="314"/>
        <v>62000</v>
      </c>
      <c r="AK1879" s="26">
        <v>0.02</v>
      </c>
      <c r="AL1879" s="26">
        <f t="shared" si="324"/>
        <v>12.4</v>
      </c>
      <c r="AM1879" s="3" t="s">
        <v>51</v>
      </c>
    </row>
    <row r="1880" spans="1:39" x14ac:dyDescent="0.25">
      <c r="A1880" s="23"/>
      <c r="B1880" s="24"/>
      <c r="C1880" s="23"/>
      <c r="D1880" s="23"/>
      <c r="E1880" s="23"/>
      <c r="F1880" s="23"/>
      <c r="G1880" s="24"/>
      <c r="H1880" s="23"/>
      <c r="I1880" s="23"/>
      <c r="J1880" s="23">
        <v>0</v>
      </c>
      <c r="K1880" s="23">
        <v>0</v>
      </c>
      <c r="L1880" s="23">
        <v>36</v>
      </c>
      <c r="M1880" s="23" t="s">
        <v>255</v>
      </c>
      <c r="N1880" s="25">
        <f t="shared" si="312"/>
        <v>36</v>
      </c>
      <c r="O1880" s="26">
        <v>4000</v>
      </c>
      <c r="P1880" s="26">
        <f t="shared" si="313"/>
        <v>144000</v>
      </c>
      <c r="Q1880" s="23">
        <v>1</v>
      </c>
      <c r="R1880" s="23" t="s">
        <v>5744</v>
      </c>
      <c r="S1880" s="27" t="s">
        <v>5745</v>
      </c>
      <c r="T1880" s="23" t="s">
        <v>5746</v>
      </c>
      <c r="U1880" s="23" t="s">
        <v>4430</v>
      </c>
      <c r="V1880" s="24" t="s">
        <v>5803</v>
      </c>
      <c r="W1880" s="23" t="s">
        <v>158</v>
      </c>
      <c r="X1880" s="23" t="s">
        <v>49</v>
      </c>
      <c r="Y1880" s="23" t="s">
        <v>261</v>
      </c>
      <c r="Z1880" s="23">
        <v>144</v>
      </c>
      <c r="AA1880" s="28">
        <v>100</v>
      </c>
      <c r="AB1880" s="26">
        <v>5600</v>
      </c>
      <c r="AC1880" s="26">
        <f t="shared" si="320"/>
        <v>806400</v>
      </c>
      <c r="AD1880" s="28">
        <v>12</v>
      </c>
      <c r="AE1880" s="28">
        <v>14</v>
      </c>
      <c r="AF1880" s="26">
        <f t="shared" si="321"/>
        <v>693504</v>
      </c>
      <c r="AG1880" s="26">
        <f t="shared" si="322"/>
        <v>837504</v>
      </c>
      <c r="AH1880" s="26">
        <f t="shared" si="323"/>
        <v>837504</v>
      </c>
      <c r="AI1880" s="26">
        <f>IF(AF1880&lt;=10000000,AF1880,10000000)</f>
        <v>693504</v>
      </c>
      <c r="AJ1880" s="26">
        <f t="shared" si="314"/>
        <v>144000</v>
      </c>
      <c r="AK1880" s="26">
        <v>0.02</v>
      </c>
      <c r="AL1880" s="26">
        <f t="shared" si="324"/>
        <v>28.8</v>
      </c>
      <c r="AM1880" s="3" t="s">
        <v>159</v>
      </c>
    </row>
    <row r="1881" spans="1:39" x14ac:dyDescent="0.25">
      <c r="A1881" s="23"/>
      <c r="B1881" s="24"/>
      <c r="C1881" s="23"/>
      <c r="D1881" s="23"/>
      <c r="E1881" s="23"/>
      <c r="F1881" s="23"/>
      <c r="G1881" s="24"/>
      <c r="H1881" s="23"/>
      <c r="I1881" s="23"/>
      <c r="J1881" s="23">
        <v>0</v>
      </c>
      <c r="K1881" s="23">
        <v>0</v>
      </c>
      <c r="L1881" s="23">
        <v>17.5</v>
      </c>
      <c r="M1881" s="23" t="s">
        <v>76</v>
      </c>
      <c r="N1881" s="25">
        <f t="shared" si="312"/>
        <v>17.5</v>
      </c>
      <c r="O1881" s="26">
        <v>4000</v>
      </c>
      <c r="P1881" s="26">
        <f t="shared" si="313"/>
        <v>70000</v>
      </c>
      <c r="Q1881" s="23">
        <v>1</v>
      </c>
      <c r="R1881" s="23" t="s">
        <v>5744</v>
      </c>
      <c r="S1881" s="27" t="s">
        <v>5745</v>
      </c>
      <c r="T1881" s="23" t="s">
        <v>5746</v>
      </c>
      <c r="U1881" s="23" t="s">
        <v>4430</v>
      </c>
      <c r="V1881" s="24" t="s">
        <v>5804</v>
      </c>
      <c r="W1881" s="23" t="s">
        <v>48</v>
      </c>
      <c r="X1881" s="23" t="s">
        <v>49</v>
      </c>
      <c r="Y1881" s="23" t="s">
        <v>81</v>
      </c>
      <c r="Z1881" s="23">
        <v>70</v>
      </c>
      <c r="AA1881" s="28">
        <v>100</v>
      </c>
      <c r="AB1881" s="26">
        <v>8300</v>
      </c>
      <c r="AC1881" s="26">
        <f t="shared" si="320"/>
        <v>581000</v>
      </c>
      <c r="AD1881" s="28">
        <v>32</v>
      </c>
      <c r="AE1881" s="28">
        <v>54</v>
      </c>
      <c r="AF1881" s="26">
        <f t="shared" si="321"/>
        <v>267260</v>
      </c>
      <c r="AG1881" s="26">
        <f t="shared" si="322"/>
        <v>337260</v>
      </c>
      <c r="AH1881" s="26">
        <f t="shared" si="323"/>
        <v>337260</v>
      </c>
      <c r="AI1881" s="26">
        <v>0</v>
      </c>
      <c r="AJ1881" s="26">
        <f t="shared" si="314"/>
        <v>337260</v>
      </c>
      <c r="AK1881" s="26">
        <v>0.02</v>
      </c>
      <c r="AL1881" s="26">
        <f t="shared" si="324"/>
        <v>67.45</v>
      </c>
      <c r="AM1881" s="3" t="s">
        <v>51</v>
      </c>
    </row>
    <row r="1882" spans="1:39" x14ac:dyDescent="0.25">
      <c r="A1882" s="23"/>
      <c r="B1882" s="24"/>
      <c r="C1882" s="23"/>
      <c r="D1882" s="23"/>
      <c r="E1882" s="23"/>
      <c r="F1882" s="23"/>
      <c r="G1882" s="24"/>
      <c r="H1882" s="23"/>
      <c r="I1882" s="23"/>
      <c r="J1882" s="23"/>
      <c r="K1882" s="23"/>
      <c r="L1882" s="23"/>
      <c r="M1882" s="23"/>
      <c r="N1882" s="25"/>
      <c r="O1882" s="26"/>
      <c r="P1882" s="26"/>
      <c r="Q1882" s="23"/>
      <c r="R1882" s="23"/>
      <c r="S1882" s="27"/>
      <c r="T1882" s="23"/>
      <c r="U1882" s="23"/>
      <c r="V1882" s="24"/>
      <c r="W1882" s="23"/>
      <c r="X1882" s="23"/>
      <c r="Y1882" s="23"/>
      <c r="Z1882" s="23"/>
      <c r="AA1882" s="28"/>
      <c r="AB1882" s="26"/>
      <c r="AC1882" s="26"/>
      <c r="AD1882" s="28"/>
      <c r="AE1882" s="28"/>
      <c r="AF1882" s="26"/>
      <c r="AG1882" s="26" t="s">
        <v>60</v>
      </c>
      <c r="AH1882" s="26">
        <f>SUM(AH1854:AH1881)</f>
        <v>74370956.035000011</v>
      </c>
      <c r="AI1882" s="26"/>
      <c r="AJ1882" s="26">
        <f>SUM(AJ1854:AJ1881)</f>
        <v>58514976.034999996</v>
      </c>
      <c r="AK1882" s="26"/>
      <c r="AL1882" s="26">
        <f>SUM(AL1854:AL1881)</f>
        <v>161832.59999999998</v>
      </c>
    </row>
    <row r="1883" spans="1:39" x14ac:dyDescent="0.25">
      <c r="A1883" s="23" t="s">
        <v>5805</v>
      </c>
      <c r="B1883" s="24" t="s">
        <v>5806</v>
      </c>
      <c r="C1883" s="23" t="s">
        <v>5807</v>
      </c>
      <c r="D1883" s="23" t="s">
        <v>5808</v>
      </c>
      <c r="E1883" s="23">
        <v>744</v>
      </c>
      <c r="F1883" s="23" t="s">
        <v>5809</v>
      </c>
      <c r="G1883" s="24" t="s">
        <v>5810</v>
      </c>
      <c r="H1883" s="23" t="s">
        <v>43</v>
      </c>
      <c r="I1883" s="23" t="s">
        <v>5811</v>
      </c>
      <c r="J1883" s="23">
        <v>0</v>
      </c>
      <c r="K1883" s="23">
        <v>1</v>
      </c>
      <c r="L1883" s="23">
        <v>70</v>
      </c>
      <c r="M1883" s="23" t="s">
        <v>68</v>
      </c>
      <c r="N1883" s="25">
        <f>((J1883*400)+(K1883*100))+L1883</f>
        <v>170</v>
      </c>
      <c r="O1883" s="26">
        <v>9000</v>
      </c>
      <c r="P1883" s="26">
        <f>N1883*O1883</f>
        <v>1530000</v>
      </c>
      <c r="Q1883" s="23"/>
      <c r="R1883" s="23"/>
      <c r="S1883" s="27"/>
      <c r="T1883" s="23"/>
      <c r="U1883" s="23"/>
      <c r="V1883" s="24"/>
      <c r="W1883" s="23"/>
      <c r="X1883" s="23"/>
      <c r="Y1883" s="23"/>
      <c r="Z1883" s="23"/>
      <c r="AA1883" s="28"/>
      <c r="AB1883" s="26"/>
      <c r="AC1883" s="26"/>
      <c r="AD1883" s="28"/>
      <c r="AE1883" s="28"/>
      <c r="AF1883" s="26"/>
      <c r="AG1883" s="26">
        <f>AF1883+P1883</f>
        <v>1530000</v>
      </c>
      <c r="AH1883" s="26">
        <f>AG1883</f>
        <v>1530000</v>
      </c>
      <c r="AI1883" s="26">
        <v>0</v>
      </c>
      <c r="AJ1883" s="26">
        <f>IF((AI1883-AH1883) &gt; 1,0,IF((AI1883-AH1883)&lt;0,AH1883-AI1883,AI1883-AH1883))</f>
        <v>1530000</v>
      </c>
      <c r="AK1883" s="26">
        <v>0.3</v>
      </c>
      <c r="AL1883" s="26">
        <f>AJ1883*(AK1883/100)</f>
        <v>4590</v>
      </c>
    </row>
    <row r="1884" spans="1:39" x14ac:dyDescent="0.25">
      <c r="A1884" s="23"/>
      <c r="B1884" s="24"/>
      <c r="C1884" s="23"/>
      <c r="D1884" s="23"/>
      <c r="E1884" s="23">
        <v>745</v>
      </c>
      <c r="F1884" s="23" t="s">
        <v>5812</v>
      </c>
      <c r="G1884" s="24" t="s">
        <v>5813</v>
      </c>
      <c r="H1884" s="23" t="s">
        <v>43</v>
      </c>
      <c r="I1884" s="23" t="s">
        <v>5814</v>
      </c>
      <c r="J1884" s="23">
        <v>4</v>
      </c>
      <c r="K1884" s="23">
        <v>2</v>
      </c>
      <c r="L1884" s="23">
        <v>60</v>
      </c>
      <c r="M1884" s="23" t="s">
        <v>75</v>
      </c>
      <c r="N1884" s="25">
        <f>((J1884*400)+(K1884*100))+L1884</f>
        <v>1860</v>
      </c>
      <c r="O1884" s="26">
        <v>3950</v>
      </c>
      <c r="P1884" s="26">
        <f>N1884*O1884</f>
        <v>7347000</v>
      </c>
      <c r="Q1884" s="23"/>
      <c r="R1884" s="23"/>
      <c r="S1884" s="27"/>
      <c r="T1884" s="23"/>
      <c r="U1884" s="23"/>
      <c r="V1884" s="24"/>
      <c r="W1884" s="23"/>
      <c r="X1884" s="23"/>
      <c r="Y1884" s="23"/>
      <c r="Z1884" s="23"/>
      <c r="AA1884" s="28"/>
      <c r="AB1884" s="26"/>
      <c r="AC1884" s="26"/>
      <c r="AD1884" s="28"/>
      <c r="AE1884" s="28"/>
      <c r="AF1884" s="26"/>
      <c r="AG1884" s="26">
        <f>AF1884+P1884</f>
        <v>7347000</v>
      </c>
      <c r="AH1884" s="26">
        <f>AG1884</f>
        <v>7347000</v>
      </c>
      <c r="AI1884" s="26">
        <v>50000000</v>
      </c>
      <c r="AJ1884" s="26">
        <f>IF((AI1884-AH1884) &gt; 1,0,IF((AI1884-AH1884)&lt;0,AH1884-AI1884,AI1884-AH1884))</f>
        <v>0</v>
      </c>
      <c r="AK1884" s="26">
        <v>0.01</v>
      </c>
      <c r="AL1884" s="26">
        <f>AJ1884*(AK1884/100)</f>
        <v>0</v>
      </c>
    </row>
    <row r="1885" spans="1:39" x14ac:dyDescent="0.25">
      <c r="A1885" s="23"/>
      <c r="B1885" s="24"/>
      <c r="C1885" s="23"/>
      <c r="D1885" s="23"/>
      <c r="E1885" s="23"/>
      <c r="F1885" s="23"/>
      <c r="G1885" s="24"/>
      <c r="H1885" s="23"/>
      <c r="I1885" s="23"/>
      <c r="J1885" s="23"/>
      <c r="K1885" s="23"/>
      <c r="L1885" s="23"/>
      <c r="M1885" s="23"/>
      <c r="N1885" s="25"/>
      <c r="O1885" s="26"/>
      <c r="P1885" s="26"/>
      <c r="Q1885" s="23"/>
      <c r="R1885" s="23"/>
      <c r="S1885" s="27"/>
      <c r="T1885" s="23"/>
      <c r="U1885" s="23"/>
      <c r="V1885" s="24"/>
      <c r="W1885" s="23"/>
      <c r="X1885" s="23"/>
      <c r="Y1885" s="23"/>
      <c r="Z1885" s="23"/>
      <c r="AA1885" s="28"/>
      <c r="AB1885" s="26"/>
      <c r="AC1885" s="26"/>
      <c r="AD1885" s="28"/>
      <c r="AE1885" s="28"/>
      <c r="AF1885" s="26"/>
      <c r="AG1885" s="26" t="s">
        <v>60</v>
      </c>
      <c r="AH1885" s="26">
        <f>SUM(AH1883:AH1884)</f>
        <v>8877000</v>
      </c>
      <c r="AI1885" s="26"/>
      <c r="AJ1885" s="26">
        <f>SUM(AJ1883:AJ1884)</f>
        <v>1530000</v>
      </c>
      <c r="AK1885" s="26"/>
      <c r="AL1885" s="26">
        <f>SUM(AL1883:AL1884)</f>
        <v>4590</v>
      </c>
    </row>
    <row r="1886" spans="1:39" x14ac:dyDescent="0.25">
      <c r="A1886" s="23" t="s">
        <v>5815</v>
      </c>
      <c r="B1886" s="24" t="s">
        <v>5816</v>
      </c>
      <c r="C1886" s="23" t="s">
        <v>5817</v>
      </c>
      <c r="D1886" s="23" t="s">
        <v>5818</v>
      </c>
      <c r="E1886" s="23">
        <v>746</v>
      </c>
      <c r="F1886" s="23" t="s">
        <v>5819</v>
      </c>
      <c r="G1886" s="24" t="s">
        <v>5820</v>
      </c>
      <c r="H1886" s="23" t="s">
        <v>91</v>
      </c>
      <c r="I1886" s="23"/>
      <c r="J1886" s="23">
        <v>0</v>
      </c>
      <c r="K1886" s="23">
        <v>0</v>
      </c>
      <c r="L1886" s="23">
        <v>37.5</v>
      </c>
      <c r="M1886" s="23" t="s">
        <v>255</v>
      </c>
      <c r="N1886" s="25">
        <f>((J1886*400)+(K1886*100))+L1886</f>
        <v>37.5</v>
      </c>
      <c r="O1886" s="26">
        <v>0</v>
      </c>
      <c r="P1886" s="26">
        <f>N1886*O1886</f>
        <v>0</v>
      </c>
      <c r="Q1886" s="23">
        <v>1</v>
      </c>
      <c r="R1886" s="23" t="s">
        <v>5815</v>
      </c>
      <c r="S1886" s="27" t="s">
        <v>5816</v>
      </c>
      <c r="T1886" s="23" t="s">
        <v>5817</v>
      </c>
      <c r="U1886" s="23" t="s">
        <v>5821</v>
      </c>
      <c r="V1886" s="24" t="s">
        <v>5822</v>
      </c>
      <c r="W1886" s="23" t="s">
        <v>48</v>
      </c>
      <c r="X1886" s="23" t="s">
        <v>49</v>
      </c>
      <c r="Y1886" s="23" t="s">
        <v>261</v>
      </c>
      <c r="Z1886" s="23">
        <v>150</v>
      </c>
      <c r="AA1886" s="28">
        <v>100</v>
      </c>
      <c r="AB1886" s="26">
        <v>8300</v>
      </c>
      <c r="AC1886" s="26">
        <f>Z1886*AB1886</f>
        <v>1245000</v>
      </c>
      <c r="AD1886" s="28">
        <v>25</v>
      </c>
      <c r="AE1886" s="28">
        <v>40</v>
      </c>
      <c r="AF1886" s="26">
        <f>(AC1886*(100-AE1886))/100</f>
        <v>747000</v>
      </c>
      <c r="AG1886" s="26">
        <f>P1886+AF1886</f>
        <v>747000</v>
      </c>
      <c r="AH1886" s="26">
        <f>(AG1886*AA1886)/100</f>
        <v>747000</v>
      </c>
      <c r="AI1886" s="26">
        <f>IF(AF1886&lt;=10000000,AF1886,10000000)</f>
        <v>747000</v>
      </c>
      <c r="AJ1886" s="26">
        <f>IF((AI1886-AH1886) &gt; 1,0,IF((AI1886-AH1886)&lt;0,AH1886-AI1886,AI1886-AH1886))</f>
        <v>0</v>
      </c>
      <c r="AK1886" s="26">
        <v>0.02</v>
      </c>
      <c r="AL1886" s="26">
        <f>ROUND(AJ1886*(AK1886/100),2)</f>
        <v>0</v>
      </c>
      <c r="AM1886" s="3" t="s">
        <v>51</v>
      </c>
    </row>
    <row r="1887" spans="1:39" x14ac:dyDescent="0.25">
      <c r="A1887" s="23"/>
      <c r="B1887" s="24"/>
      <c r="C1887" s="23"/>
      <c r="D1887" s="23"/>
      <c r="E1887" s="23"/>
      <c r="F1887" s="23"/>
      <c r="G1887" s="24"/>
      <c r="H1887" s="23"/>
      <c r="I1887" s="23"/>
      <c r="J1887" s="23">
        <v>0</v>
      </c>
      <c r="K1887" s="23">
        <v>0</v>
      </c>
      <c r="L1887" s="23">
        <v>26</v>
      </c>
      <c r="M1887" s="23" t="s">
        <v>255</v>
      </c>
      <c r="N1887" s="25">
        <f>((J1887*400)+(K1887*100))+L1887</f>
        <v>26</v>
      </c>
      <c r="O1887" s="26">
        <v>0</v>
      </c>
      <c r="P1887" s="26">
        <f>N1887*O1887</f>
        <v>0</v>
      </c>
      <c r="Q1887" s="23">
        <v>1</v>
      </c>
      <c r="R1887" s="23" t="s">
        <v>5815</v>
      </c>
      <c r="S1887" s="27" t="s">
        <v>5816</v>
      </c>
      <c r="T1887" s="23" t="s">
        <v>5817</v>
      </c>
      <c r="U1887" s="23" t="s">
        <v>5821</v>
      </c>
      <c r="V1887" s="24" t="s">
        <v>5823</v>
      </c>
      <c r="W1887" s="23" t="s">
        <v>48</v>
      </c>
      <c r="X1887" s="23" t="s">
        <v>49</v>
      </c>
      <c r="Y1887" s="23" t="s">
        <v>261</v>
      </c>
      <c r="Z1887" s="23">
        <v>104</v>
      </c>
      <c r="AA1887" s="28">
        <v>100</v>
      </c>
      <c r="AB1887" s="26">
        <v>8300</v>
      </c>
      <c r="AC1887" s="26">
        <f>Z1887*AB1887</f>
        <v>863200</v>
      </c>
      <c r="AD1887" s="28">
        <v>32</v>
      </c>
      <c r="AE1887" s="28">
        <v>54</v>
      </c>
      <c r="AF1887" s="26">
        <f>(AC1887*(100-AE1887))/100</f>
        <v>397072</v>
      </c>
      <c r="AG1887" s="26">
        <f>P1887+AF1887</f>
        <v>397072</v>
      </c>
      <c r="AH1887" s="26">
        <f>(AG1887*AA1887)/100</f>
        <v>397072</v>
      </c>
      <c r="AI1887" s="26">
        <f>IF(AF1887&lt;=10000000,AF1887,10000000)</f>
        <v>397072</v>
      </c>
      <c r="AJ1887" s="26">
        <f>IF((AI1887-AH1887) &gt; 1,0,IF((AI1887-AH1887)&lt;0,AH1887-AI1887,AI1887-AH1887))</f>
        <v>0</v>
      </c>
      <c r="AK1887" s="26">
        <v>0.02</v>
      </c>
      <c r="AL1887" s="26">
        <f>ROUND(AJ1887*(AK1887/100),2)</f>
        <v>0</v>
      </c>
      <c r="AM1887" s="3" t="s">
        <v>51</v>
      </c>
    </row>
    <row r="1888" spans="1:39" x14ac:dyDescent="0.25">
      <c r="A1888" s="23"/>
      <c r="B1888" s="24"/>
      <c r="C1888" s="23"/>
      <c r="D1888" s="23"/>
      <c r="E1888" s="23"/>
      <c r="F1888" s="23"/>
      <c r="G1888" s="24"/>
      <c r="H1888" s="23"/>
      <c r="I1888" s="23"/>
      <c r="J1888" s="23"/>
      <c r="K1888" s="23"/>
      <c r="L1888" s="23"/>
      <c r="M1888" s="23"/>
      <c r="N1888" s="25"/>
      <c r="O1888" s="26"/>
      <c r="P1888" s="26"/>
      <c r="Q1888" s="23"/>
      <c r="R1888" s="23"/>
      <c r="S1888" s="27"/>
      <c r="T1888" s="23"/>
      <c r="U1888" s="23"/>
      <c r="V1888" s="24"/>
      <c r="W1888" s="23"/>
      <c r="X1888" s="23"/>
      <c r="Y1888" s="23"/>
      <c r="Z1888" s="23"/>
      <c r="AA1888" s="28"/>
      <c r="AB1888" s="26"/>
      <c r="AC1888" s="26"/>
      <c r="AD1888" s="28"/>
      <c r="AE1888" s="28"/>
      <c r="AF1888" s="26"/>
      <c r="AG1888" s="26" t="s">
        <v>60</v>
      </c>
      <c r="AH1888" s="26">
        <f>SUM(AH1886:AH1887)</f>
        <v>1144072</v>
      </c>
      <c r="AI1888" s="26"/>
      <c r="AJ1888" s="26">
        <f>SUM(AJ1886:AJ1887)</f>
        <v>0</v>
      </c>
      <c r="AK1888" s="26"/>
      <c r="AL1888" s="26">
        <f>SUM(AL1886:AL1887)</f>
        <v>0</v>
      </c>
    </row>
    <row r="1889" spans="1:39" x14ac:dyDescent="0.25">
      <c r="A1889" s="23" t="s">
        <v>5824</v>
      </c>
      <c r="B1889" s="24"/>
      <c r="C1889" s="23" t="s">
        <v>5825</v>
      </c>
      <c r="D1889" s="23" t="s">
        <v>5826</v>
      </c>
      <c r="E1889" s="23">
        <v>747</v>
      </c>
      <c r="F1889" s="23" t="s">
        <v>5827</v>
      </c>
      <c r="G1889" s="24" t="s">
        <v>5828</v>
      </c>
      <c r="H1889" s="23" t="s">
        <v>43</v>
      </c>
      <c r="I1889" s="23" t="s">
        <v>5829</v>
      </c>
      <c r="J1889" s="23">
        <v>0</v>
      </c>
      <c r="K1889" s="23">
        <v>3</v>
      </c>
      <c r="L1889" s="23">
        <v>46</v>
      </c>
      <c r="M1889" s="23" t="s">
        <v>75</v>
      </c>
      <c r="N1889" s="25">
        <f>((J1889*400)+(K1889*100))+L1889</f>
        <v>346</v>
      </c>
      <c r="O1889" s="26">
        <v>1500</v>
      </c>
      <c r="P1889" s="26">
        <f>N1889*O1889</f>
        <v>519000</v>
      </c>
      <c r="Q1889" s="23"/>
      <c r="R1889" s="23"/>
      <c r="S1889" s="27"/>
      <c r="T1889" s="23"/>
      <c r="U1889" s="23"/>
      <c r="V1889" s="24"/>
      <c r="W1889" s="23"/>
      <c r="X1889" s="23"/>
      <c r="Y1889" s="23"/>
      <c r="Z1889" s="23"/>
      <c r="AA1889" s="28"/>
      <c r="AB1889" s="26"/>
      <c r="AC1889" s="26"/>
      <c r="AD1889" s="28"/>
      <c r="AE1889" s="28"/>
      <c r="AF1889" s="26"/>
      <c r="AG1889" s="26">
        <f>AF1889+P1889</f>
        <v>519000</v>
      </c>
      <c r="AH1889" s="26">
        <f>AG1889</f>
        <v>519000</v>
      </c>
      <c r="AI1889" s="26">
        <v>50000000</v>
      </c>
      <c r="AJ1889" s="26">
        <f>IF((AI1889-AH1889) &gt; 1,0,IF((AI1889-AH1889)&lt;0,AH1889-AI1889,AI1889-AH1889))</f>
        <v>0</v>
      </c>
      <c r="AK1889" s="26">
        <v>0.01</v>
      </c>
      <c r="AL1889" s="26">
        <f>AJ1889*(AK1889/100)</f>
        <v>0</v>
      </c>
    </row>
    <row r="1890" spans="1:39" x14ac:dyDescent="0.25">
      <c r="A1890" s="23"/>
      <c r="B1890" s="24"/>
      <c r="C1890" s="23"/>
      <c r="D1890" s="23"/>
      <c r="E1890" s="23"/>
      <c r="F1890" s="23"/>
      <c r="G1890" s="24"/>
      <c r="H1890" s="23"/>
      <c r="I1890" s="23"/>
      <c r="J1890" s="23"/>
      <c r="K1890" s="23"/>
      <c r="L1890" s="23"/>
      <c r="M1890" s="23"/>
      <c r="N1890" s="25"/>
      <c r="O1890" s="26"/>
      <c r="P1890" s="26"/>
      <c r="Q1890" s="23"/>
      <c r="R1890" s="23"/>
      <c r="S1890" s="27"/>
      <c r="T1890" s="23"/>
      <c r="U1890" s="23"/>
      <c r="V1890" s="24"/>
      <c r="W1890" s="23"/>
      <c r="X1890" s="23"/>
      <c r="Y1890" s="23"/>
      <c r="Z1890" s="23"/>
      <c r="AA1890" s="28"/>
      <c r="AB1890" s="26"/>
      <c r="AC1890" s="26"/>
      <c r="AD1890" s="28"/>
      <c r="AE1890" s="28"/>
      <c r="AF1890" s="26"/>
      <c r="AG1890" s="26" t="s">
        <v>60</v>
      </c>
      <c r="AH1890" s="26">
        <f>AH1889</f>
        <v>519000</v>
      </c>
      <c r="AI1890" s="26"/>
      <c r="AJ1890" s="26">
        <f>AJ1889</f>
        <v>0</v>
      </c>
      <c r="AK1890" s="26"/>
      <c r="AL1890" s="26">
        <f>AL1889</f>
        <v>0</v>
      </c>
    </row>
    <row r="1891" spans="1:39" x14ac:dyDescent="0.25">
      <c r="A1891" s="23" t="s">
        <v>5830</v>
      </c>
      <c r="B1891" s="24" t="s">
        <v>5831</v>
      </c>
      <c r="C1891" s="23" t="s">
        <v>5832</v>
      </c>
      <c r="D1891" s="23" t="s">
        <v>5833</v>
      </c>
      <c r="E1891" s="23">
        <v>748</v>
      </c>
      <c r="F1891" s="23" t="s">
        <v>5834</v>
      </c>
      <c r="G1891" s="24" t="s">
        <v>5835</v>
      </c>
      <c r="H1891" s="23" t="s">
        <v>43</v>
      </c>
      <c r="I1891" s="23" t="s">
        <v>5836</v>
      </c>
      <c r="J1891" s="23">
        <v>0</v>
      </c>
      <c r="K1891" s="23">
        <v>1</v>
      </c>
      <c r="L1891" s="23">
        <v>62</v>
      </c>
      <c r="M1891" s="23" t="s">
        <v>75</v>
      </c>
      <c r="N1891" s="25">
        <f>((J1891*400)+(K1891*100))+L1891</f>
        <v>162</v>
      </c>
      <c r="O1891" s="26">
        <v>4500</v>
      </c>
      <c r="P1891" s="26">
        <f>N1891*O1891</f>
        <v>729000</v>
      </c>
      <c r="Q1891" s="23"/>
      <c r="R1891" s="23"/>
      <c r="S1891" s="27"/>
      <c r="T1891" s="23"/>
      <c r="U1891" s="23"/>
      <c r="V1891" s="24"/>
      <c r="W1891" s="23"/>
      <c r="X1891" s="23"/>
      <c r="Y1891" s="23"/>
      <c r="Z1891" s="23"/>
      <c r="AA1891" s="28"/>
      <c r="AB1891" s="26"/>
      <c r="AC1891" s="26"/>
      <c r="AD1891" s="28"/>
      <c r="AE1891" s="28"/>
      <c r="AF1891" s="26"/>
      <c r="AG1891" s="26">
        <f>AF1891+P1891</f>
        <v>729000</v>
      </c>
      <c r="AH1891" s="26">
        <f>AG1891</f>
        <v>729000</v>
      </c>
      <c r="AI1891" s="26">
        <v>50000000</v>
      </c>
      <c r="AJ1891" s="26">
        <f>IF((AI1891-AH1891) &gt; 1,0,IF((AI1891-AH1891)&lt;0,AH1891-AI1891,AI1891-AH1891))</f>
        <v>0</v>
      </c>
      <c r="AK1891" s="26">
        <v>0.01</v>
      </c>
      <c r="AL1891" s="26">
        <f>AJ1891*(AK1891/100)</f>
        <v>0</v>
      </c>
    </row>
    <row r="1892" spans="1:39" x14ac:dyDescent="0.25">
      <c r="A1892" s="23"/>
      <c r="B1892" s="24"/>
      <c r="C1892" s="23"/>
      <c r="D1892" s="23"/>
      <c r="E1892" s="23"/>
      <c r="F1892" s="23"/>
      <c r="G1892" s="24"/>
      <c r="H1892" s="23"/>
      <c r="I1892" s="23"/>
      <c r="J1892" s="23"/>
      <c r="K1892" s="23"/>
      <c r="L1892" s="23"/>
      <c r="M1892" s="23"/>
      <c r="N1892" s="25"/>
      <c r="O1892" s="26"/>
      <c r="P1892" s="26"/>
      <c r="Q1892" s="23"/>
      <c r="R1892" s="23"/>
      <c r="S1892" s="27"/>
      <c r="T1892" s="23"/>
      <c r="U1892" s="23"/>
      <c r="V1892" s="24"/>
      <c r="W1892" s="23"/>
      <c r="X1892" s="23"/>
      <c r="Y1892" s="23"/>
      <c r="Z1892" s="23"/>
      <c r="AA1892" s="28"/>
      <c r="AB1892" s="26"/>
      <c r="AC1892" s="26"/>
      <c r="AD1892" s="28"/>
      <c r="AE1892" s="28"/>
      <c r="AF1892" s="26"/>
      <c r="AG1892" s="26" t="s">
        <v>60</v>
      </c>
      <c r="AH1892" s="26">
        <f>AH1891</f>
        <v>729000</v>
      </c>
      <c r="AI1892" s="26"/>
      <c r="AJ1892" s="26">
        <f>AJ1891</f>
        <v>0</v>
      </c>
      <c r="AK1892" s="26"/>
      <c r="AL1892" s="26">
        <f>AL1891</f>
        <v>0</v>
      </c>
    </row>
    <row r="1893" spans="1:39" x14ac:dyDescent="0.25">
      <c r="A1893" s="23" t="s">
        <v>5837</v>
      </c>
      <c r="B1893" s="24" t="s">
        <v>5838</v>
      </c>
      <c r="C1893" s="23" t="s">
        <v>5839</v>
      </c>
      <c r="D1893" s="23" t="s">
        <v>5840</v>
      </c>
      <c r="E1893" s="23">
        <v>749</v>
      </c>
      <c r="F1893" s="23" t="s">
        <v>5841</v>
      </c>
      <c r="G1893" s="24" t="s">
        <v>5842</v>
      </c>
      <c r="H1893" s="23" t="s">
        <v>43</v>
      </c>
      <c r="I1893" s="23" t="s">
        <v>5843</v>
      </c>
      <c r="J1893" s="23">
        <v>0</v>
      </c>
      <c r="K1893" s="23">
        <v>0</v>
      </c>
      <c r="L1893" s="23">
        <v>30</v>
      </c>
      <c r="M1893" s="23" t="s">
        <v>59</v>
      </c>
      <c r="N1893" s="25">
        <f>((J1893*400)+(K1893*100))+L1893</f>
        <v>30</v>
      </c>
      <c r="O1893" s="26">
        <v>1500</v>
      </c>
      <c r="P1893" s="26">
        <f>N1893*O1893</f>
        <v>45000</v>
      </c>
      <c r="Q1893" s="23">
        <v>1</v>
      </c>
      <c r="R1893" s="23" t="s">
        <v>5837</v>
      </c>
      <c r="S1893" s="27" t="s">
        <v>5838</v>
      </c>
      <c r="T1893" s="23" t="s">
        <v>5839</v>
      </c>
      <c r="U1893" s="23" t="s">
        <v>5844</v>
      </c>
      <c r="V1893" s="24" t="s">
        <v>5845</v>
      </c>
      <c r="W1893" s="23" t="s">
        <v>48</v>
      </c>
      <c r="X1893" s="23" t="s">
        <v>49</v>
      </c>
      <c r="Y1893" s="23" t="s">
        <v>50</v>
      </c>
      <c r="Z1893" s="23">
        <v>96</v>
      </c>
      <c r="AA1893" s="28">
        <v>100</v>
      </c>
      <c r="AB1893" s="26">
        <v>8300</v>
      </c>
      <c r="AC1893" s="26">
        <f>Z1893*AB1893</f>
        <v>796800</v>
      </c>
      <c r="AD1893" s="28">
        <v>7</v>
      </c>
      <c r="AE1893" s="28">
        <v>7</v>
      </c>
      <c r="AF1893" s="26">
        <f>(AC1893*(100-AE1893))/100</f>
        <v>741024</v>
      </c>
      <c r="AG1893" s="26">
        <f>P1893+AF1893</f>
        <v>786024</v>
      </c>
      <c r="AH1893" s="26">
        <f>(AG1893*AA1893)/100</f>
        <v>786024</v>
      </c>
      <c r="AI1893" s="26">
        <v>50000000</v>
      </c>
      <c r="AJ1893" s="26">
        <f>IF((AI1893-AH1893) &gt; 1,0,IF((AI1893-AH1893)&lt;0,AH1893-AI1893,AI1893-AH1893))</f>
        <v>0</v>
      </c>
      <c r="AK1893" s="26">
        <v>0.02</v>
      </c>
      <c r="AL1893" s="26">
        <f>ROUND(AJ1893*(AK1893/100),2)</f>
        <v>0</v>
      </c>
      <c r="AM1893" s="3" t="s">
        <v>51</v>
      </c>
    </row>
    <row r="1894" spans="1:39" x14ac:dyDescent="0.25">
      <c r="A1894" s="23"/>
      <c r="B1894" s="24"/>
      <c r="C1894" s="23"/>
      <c r="D1894" s="23"/>
      <c r="E1894" s="23"/>
      <c r="F1894" s="23"/>
      <c r="G1894" s="24"/>
      <c r="H1894" s="23"/>
      <c r="I1894" s="23"/>
      <c r="J1894" s="23"/>
      <c r="K1894" s="23"/>
      <c r="L1894" s="23"/>
      <c r="M1894" s="23"/>
      <c r="N1894" s="25"/>
      <c r="O1894" s="26"/>
      <c r="P1894" s="26"/>
      <c r="Q1894" s="23"/>
      <c r="R1894" s="23"/>
      <c r="S1894" s="27"/>
      <c r="T1894" s="23"/>
      <c r="U1894" s="23"/>
      <c r="V1894" s="24"/>
      <c r="W1894" s="23"/>
      <c r="X1894" s="23"/>
      <c r="Y1894" s="23"/>
      <c r="Z1894" s="23"/>
      <c r="AA1894" s="28"/>
      <c r="AB1894" s="26"/>
      <c r="AC1894" s="26"/>
      <c r="AD1894" s="28"/>
      <c r="AE1894" s="28"/>
      <c r="AF1894" s="26"/>
      <c r="AG1894" s="26" t="s">
        <v>60</v>
      </c>
      <c r="AH1894" s="26">
        <f>AH1893</f>
        <v>786024</v>
      </c>
      <c r="AI1894" s="26"/>
      <c r="AJ1894" s="26">
        <f>AJ1893</f>
        <v>0</v>
      </c>
      <c r="AK1894" s="26"/>
      <c r="AL1894" s="26">
        <f>AL1893</f>
        <v>0</v>
      </c>
    </row>
    <row r="1895" spans="1:39" x14ac:dyDescent="0.25">
      <c r="A1895" s="23" t="s">
        <v>5846</v>
      </c>
      <c r="B1895" s="24" t="s">
        <v>5847</v>
      </c>
      <c r="C1895" s="23" t="s">
        <v>5848</v>
      </c>
      <c r="D1895" s="23" t="s">
        <v>5849</v>
      </c>
      <c r="E1895" s="23">
        <v>750</v>
      </c>
      <c r="F1895" s="23" t="s">
        <v>5850</v>
      </c>
      <c r="G1895" s="24" t="s">
        <v>5851</v>
      </c>
      <c r="H1895" s="23" t="s">
        <v>43</v>
      </c>
      <c r="I1895" s="23" t="s">
        <v>5852</v>
      </c>
      <c r="J1895" s="23">
        <v>0</v>
      </c>
      <c r="K1895" s="23">
        <v>2</v>
      </c>
      <c r="L1895" s="23">
        <v>42</v>
      </c>
      <c r="M1895" s="23" t="s">
        <v>75</v>
      </c>
      <c r="N1895" s="25">
        <f>((J1895*400)+(K1895*100))+L1895</f>
        <v>242</v>
      </c>
      <c r="O1895" s="26">
        <v>5000</v>
      </c>
      <c r="P1895" s="26">
        <f>N1895*O1895</f>
        <v>1210000</v>
      </c>
      <c r="Q1895" s="23"/>
      <c r="R1895" s="23"/>
      <c r="S1895" s="27"/>
      <c r="T1895" s="23"/>
      <c r="U1895" s="23"/>
      <c r="V1895" s="24"/>
      <c r="W1895" s="23"/>
      <c r="X1895" s="23"/>
      <c r="Y1895" s="23"/>
      <c r="Z1895" s="23"/>
      <c r="AA1895" s="28"/>
      <c r="AB1895" s="26"/>
      <c r="AC1895" s="26"/>
      <c r="AD1895" s="28"/>
      <c r="AE1895" s="28"/>
      <c r="AF1895" s="26"/>
      <c r="AG1895" s="26">
        <f>AF1895+P1895</f>
        <v>1210000</v>
      </c>
      <c r="AH1895" s="26">
        <f>AG1895</f>
        <v>1210000</v>
      </c>
      <c r="AI1895" s="26">
        <v>50000000</v>
      </c>
      <c r="AJ1895" s="26">
        <f>IF((AI1895-AH1895) &gt; 1,0,IF((AI1895-AH1895)&lt;0,AH1895-AI1895,AI1895-AH1895))</f>
        <v>0</v>
      </c>
      <c r="AK1895" s="26">
        <v>0.01</v>
      </c>
      <c r="AL1895" s="26">
        <f>AJ1895*(AK1895/100)</f>
        <v>0</v>
      </c>
    </row>
    <row r="1896" spans="1:39" x14ac:dyDescent="0.25">
      <c r="A1896" s="23"/>
      <c r="B1896" s="24"/>
      <c r="C1896" s="23"/>
      <c r="D1896" s="23"/>
      <c r="E1896" s="23"/>
      <c r="F1896" s="23"/>
      <c r="G1896" s="24"/>
      <c r="H1896" s="23"/>
      <c r="I1896" s="23"/>
      <c r="J1896" s="23"/>
      <c r="K1896" s="23"/>
      <c r="L1896" s="23"/>
      <c r="M1896" s="23"/>
      <c r="N1896" s="25"/>
      <c r="O1896" s="26"/>
      <c r="P1896" s="26"/>
      <c r="Q1896" s="23"/>
      <c r="R1896" s="23"/>
      <c r="S1896" s="27"/>
      <c r="T1896" s="23"/>
      <c r="U1896" s="23"/>
      <c r="V1896" s="24"/>
      <c r="W1896" s="23"/>
      <c r="X1896" s="23"/>
      <c r="Y1896" s="23"/>
      <c r="Z1896" s="23"/>
      <c r="AA1896" s="28"/>
      <c r="AB1896" s="26"/>
      <c r="AC1896" s="26"/>
      <c r="AD1896" s="28"/>
      <c r="AE1896" s="28"/>
      <c r="AF1896" s="26"/>
      <c r="AG1896" s="26" t="s">
        <v>60</v>
      </c>
      <c r="AH1896" s="26">
        <f>AH1895</f>
        <v>1210000</v>
      </c>
      <c r="AI1896" s="26"/>
      <c r="AJ1896" s="26">
        <f>AJ1895</f>
        <v>0</v>
      </c>
      <c r="AK1896" s="26"/>
      <c r="AL1896" s="26">
        <f>AL1895</f>
        <v>0</v>
      </c>
    </row>
    <row r="1897" spans="1:39" x14ac:dyDescent="0.25">
      <c r="A1897" s="23" t="s">
        <v>5853</v>
      </c>
      <c r="B1897" s="24" t="s">
        <v>5854</v>
      </c>
      <c r="C1897" s="23" t="s">
        <v>5855</v>
      </c>
      <c r="D1897" s="23" t="s">
        <v>5856</v>
      </c>
      <c r="E1897" s="23">
        <v>751</v>
      </c>
      <c r="F1897" s="23" t="s">
        <v>5857</v>
      </c>
      <c r="G1897" s="24" t="s">
        <v>5858</v>
      </c>
      <c r="H1897" s="23" t="s">
        <v>43</v>
      </c>
      <c r="I1897" s="23" t="s">
        <v>5859</v>
      </c>
      <c r="J1897" s="23">
        <v>1</v>
      </c>
      <c r="K1897" s="23">
        <v>0</v>
      </c>
      <c r="L1897" s="23">
        <v>6.6</v>
      </c>
      <c r="M1897" s="23" t="s">
        <v>59</v>
      </c>
      <c r="N1897" s="25">
        <f>((J1897*400)+(K1897*100))+L1897</f>
        <v>406.6</v>
      </c>
      <c r="O1897" s="26">
        <v>5000</v>
      </c>
      <c r="P1897" s="26">
        <f>N1897*O1897</f>
        <v>2033000</v>
      </c>
      <c r="Q1897" s="23"/>
      <c r="R1897" s="23"/>
      <c r="S1897" s="27"/>
      <c r="T1897" s="23"/>
      <c r="U1897" s="23"/>
      <c r="V1897" s="24"/>
      <c r="W1897" s="23"/>
      <c r="X1897" s="23"/>
      <c r="Y1897" s="23"/>
      <c r="Z1897" s="23"/>
      <c r="AA1897" s="28"/>
      <c r="AB1897" s="26"/>
      <c r="AC1897" s="26"/>
      <c r="AD1897" s="28"/>
      <c r="AE1897" s="28"/>
      <c r="AF1897" s="26"/>
      <c r="AG1897" s="26">
        <f>AF1897+P1897</f>
        <v>2033000</v>
      </c>
      <c r="AH1897" s="26">
        <f>AG1897</f>
        <v>2033000</v>
      </c>
      <c r="AI1897" s="26">
        <v>50000000</v>
      </c>
      <c r="AJ1897" s="26">
        <f>IF((AI1897-AH1897) &gt; 1,0,IF((AI1897-AH1897)&lt;0,AH1897-AI1897,AI1897-AH1897))</f>
        <v>0</v>
      </c>
      <c r="AK1897" s="26">
        <v>0.02</v>
      </c>
      <c r="AL1897" s="26">
        <f>AJ1897*(AK1897/100)</f>
        <v>0</v>
      </c>
    </row>
    <row r="1898" spans="1:39" x14ac:dyDescent="0.25">
      <c r="A1898" s="23"/>
      <c r="B1898" s="24"/>
      <c r="C1898" s="23"/>
      <c r="D1898" s="23"/>
      <c r="E1898" s="23"/>
      <c r="F1898" s="23"/>
      <c r="G1898" s="24"/>
      <c r="H1898" s="23"/>
      <c r="I1898" s="23"/>
      <c r="J1898" s="23">
        <v>0</v>
      </c>
      <c r="K1898" s="23">
        <v>0</v>
      </c>
      <c r="L1898" s="23">
        <v>36</v>
      </c>
      <c r="M1898" s="23" t="s">
        <v>59</v>
      </c>
      <c r="N1898" s="25">
        <f>((J1898*400)+(K1898*100))+L1898</f>
        <v>36</v>
      </c>
      <c r="O1898" s="26">
        <v>5000</v>
      </c>
      <c r="P1898" s="26">
        <f>N1898*O1898</f>
        <v>180000</v>
      </c>
      <c r="Q1898" s="23">
        <v>1</v>
      </c>
      <c r="R1898" s="23" t="s">
        <v>5853</v>
      </c>
      <c r="S1898" s="27" t="s">
        <v>5854</v>
      </c>
      <c r="T1898" s="23" t="s">
        <v>5855</v>
      </c>
      <c r="U1898" s="23" t="s">
        <v>5860</v>
      </c>
      <c r="V1898" s="24" t="s">
        <v>5861</v>
      </c>
      <c r="W1898" s="23" t="s">
        <v>349</v>
      </c>
      <c r="X1898" s="23" t="s">
        <v>143</v>
      </c>
      <c r="Y1898" s="23" t="s">
        <v>50</v>
      </c>
      <c r="Z1898" s="23">
        <v>146</v>
      </c>
      <c r="AA1898" s="28">
        <v>100</v>
      </c>
      <c r="AB1898" s="26">
        <v>8150</v>
      </c>
      <c r="AC1898" s="26">
        <f>Z1898*AB1898</f>
        <v>1189900</v>
      </c>
      <c r="AD1898" s="28">
        <v>12</v>
      </c>
      <c r="AE1898" s="28">
        <v>38</v>
      </c>
      <c r="AF1898" s="26">
        <f>(AC1898*(100-AE1898))/100</f>
        <v>737738</v>
      </c>
      <c r="AG1898" s="26">
        <f>P1898+AF1898</f>
        <v>917738</v>
      </c>
      <c r="AH1898" s="26">
        <f>(AG1898*AA1898)/100</f>
        <v>917738</v>
      </c>
      <c r="AI1898" s="26">
        <v>50000000</v>
      </c>
      <c r="AJ1898" s="26">
        <f>IF((AI1898-AH1898) &gt; 1,0,IF((AI1898-AH1898)&lt;0,AH1898-AI1898,AI1898-AH1898))</f>
        <v>0</v>
      </c>
      <c r="AK1898" s="26">
        <v>0.02</v>
      </c>
      <c r="AL1898" s="26">
        <f>ROUND(AJ1898*(AK1898/100),2)</f>
        <v>0</v>
      </c>
      <c r="AM1898" s="3" t="s">
        <v>51</v>
      </c>
    </row>
    <row r="1899" spans="1:39" x14ac:dyDescent="0.25">
      <c r="A1899" s="23"/>
      <c r="B1899" s="24"/>
      <c r="C1899" s="23"/>
      <c r="D1899" s="23"/>
      <c r="E1899" s="23"/>
      <c r="F1899" s="23"/>
      <c r="G1899" s="24"/>
      <c r="H1899" s="23"/>
      <c r="I1899" s="23"/>
      <c r="J1899" s="23"/>
      <c r="K1899" s="23"/>
      <c r="L1899" s="23"/>
      <c r="M1899" s="23"/>
      <c r="N1899" s="25"/>
      <c r="O1899" s="26"/>
      <c r="P1899" s="26"/>
      <c r="Q1899" s="23"/>
      <c r="R1899" s="23"/>
      <c r="S1899" s="27"/>
      <c r="T1899" s="23"/>
      <c r="U1899" s="23"/>
      <c r="V1899" s="24"/>
      <c r="W1899" s="23"/>
      <c r="X1899" s="23"/>
      <c r="Y1899" s="23"/>
      <c r="Z1899" s="23"/>
      <c r="AA1899" s="28"/>
      <c r="AB1899" s="26"/>
      <c r="AC1899" s="26"/>
      <c r="AD1899" s="28"/>
      <c r="AE1899" s="28"/>
      <c r="AF1899" s="26"/>
      <c r="AG1899" s="26" t="s">
        <v>60</v>
      </c>
      <c r="AH1899" s="26">
        <f>SUM(AH1897:AH1898)</f>
        <v>2950738</v>
      </c>
      <c r="AI1899" s="26"/>
      <c r="AJ1899" s="26">
        <f>SUM(AJ1897:AJ1898)</f>
        <v>0</v>
      </c>
      <c r="AK1899" s="26"/>
      <c r="AL1899" s="26">
        <f>SUM(AL1897:AL1898)</f>
        <v>0</v>
      </c>
    </row>
    <row r="1900" spans="1:39" x14ac:dyDescent="0.25">
      <c r="A1900" s="23" t="s">
        <v>5862</v>
      </c>
      <c r="B1900" s="24" t="s">
        <v>5863</v>
      </c>
      <c r="C1900" s="23" t="s">
        <v>5864</v>
      </c>
      <c r="D1900" s="23" t="s">
        <v>2493</v>
      </c>
      <c r="E1900" s="23">
        <v>752</v>
      </c>
      <c r="F1900" s="23" t="s">
        <v>5865</v>
      </c>
      <c r="G1900" s="24" t="s">
        <v>5866</v>
      </c>
      <c r="H1900" s="23" t="s">
        <v>43</v>
      </c>
      <c r="I1900" s="23" t="s">
        <v>5867</v>
      </c>
      <c r="J1900" s="23">
        <v>0</v>
      </c>
      <c r="K1900" s="23">
        <v>2</v>
      </c>
      <c r="L1900" s="23">
        <v>10</v>
      </c>
      <c r="M1900" s="23" t="s">
        <v>75</v>
      </c>
      <c r="N1900" s="25">
        <f>((J1900*400)+(K1900*100))+L1900</f>
        <v>210</v>
      </c>
      <c r="O1900" s="26">
        <v>2650</v>
      </c>
      <c r="P1900" s="26">
        <f>N1900*O1900</f>
        <v>556500</v>
      </c>
      <c r="Q1900" s="23"/>
      <c r="R1900" s="23"/>
      <c r="S1900" s="27"/>
      <c r="T1900" s="23"/>
      <c r="U1900" s="23"/>
      <c r="V1900" s="24"/>
      <c r="W1900" s="23"/>
      <c r="X1900" s="23"/>
      <c r="Y1900" s="23"/>
      <c r="Z1900" s="23"/>
      <c r="AA1900" s="28"/>
      <c r="AB1900" s="26"/>
      <c r="AC1900" s="26"/>
      <c r="AD1900" s="28"/>
      <c r="AE1900" s="28"/>
      <c r="AF1900" s="26"/>
      <c r="AG1900" s="26">
        <f>AF1900+P1900</f>
        <v>556500</v>
      </c>
      <c r="AH1900" s="26">
        <f>AG1900</f>
        <v>556500</v>
      </c>
      <c r="AI1900" s="26">
        <v>50000000</v>
      </c>
      <c r="AJ1900" s="26">
        <f>IF((AI1900-AH1900) &gt; 1,0,IF((AI1900-AH1900)&lt;0,AH1900-AI1900,AI1900-AH1900))</f>
        <v>0</v>
      </c>
      <c r="AK1900" s="26">
        <v>0.01</v>
      </c>
      <c r="AL1900" s="26">
        <f>AJ1900*(AK1900/100)</f>
        <v>0</v>
      </c>
    </row>
    <row r="1901" spans="1:39" x14ac:dyDescent="0.25">
      <c r="A1901" s="23"/>
      <c r="B1901" s="24"/>
      <c r="C1901" s="23"/>
      <c r="D1901" s="23"/>
      <c r="E1901" s="23"/>
      <c r="F1901" s="23"/>
      <c r="G1901" s="24"/>
      <c r="H1901" s="23"/>
      <c r="I1901" s="23"/>
      <c r="J1901" s="23"/>
      <c r="K1901" s="23"/>
      <c r="L1901" s="23"/>
      <c r="M1901" s="23"/>
      <c r="N1901" s="25"/>
      <c r="O1901" s="26"/>
      <c r="P1901" s="26"/>
      <c r="Q1901" s="23"/>
      <c r="R1901" s="23"/>
      <c r="S1901" s="27"/>
      <c r="T1901" s="23"/>
      <c r="U1901" s="23"/>
      <c r="V1901" s="24"/>
      <c r="W1901" s="23"/>
      <c r="X1901" s="23"/>
      <c r="Y1901" s="23"/>
      <c r="Z1901" s="23"/>
      <c r="AA1901" s="28"/>
      <c r="AB1901" s="26"/>
      <c r="AC1901" s="26"/>
      <c r="AD1901" s="28"/>
      <c r="AE1901" s="28"/>
      <c r="AF1901" s="26"/>
      <c r="AG1901" s="26" t="s">
        <v>60</v>
      </c>
      <c r="AH1901" s="26">
        <f>AH1900</f>
        <v>556500</v>
      </c>
      <c r="AI1901" s="26"/>
      <c r="AJ1901" s="26">
        <f>AJ1900</f>
        <v>0</v>
      </c>
      <c r="AK1901" s="26"/>
      <c r="AL1901" s="26">
        <f>AL1900</f>
        <v>0</v>
      </c>
    </row>
    <row r="1902" spans="1:39" x14ac:dyDescent="0.25">
      <c r="A1902" s="23" t="s">
        <v>5868</v>
      </c>
      <c r="B1902" s="24" t="s">
        <v>5869</v>
      </c>
      <c r="C1902" s="23" t="s">
        <v>5870</v>
      </c>
      <c r="D1902" s="23" t="s">
        <v>5871</v>
      </c>
      <c r="E1902" s="23">
        <v>753</v>
      </c>
      <c r="F1902" s="23" t="s">
        <v>5872</v>
      </c>
      <c r="G1902" s="24" t="s">
        <v>5873</v>
      </c>
      <c r="H1902" s="23" t="s">
        <v>43</v>
      </c>
      <c r="I1902" s="23" t="s">
        <v>5874</v>
      </c>
      <c r="J1902" s="23">
        <v>1</v>
      </c>
      <c r="K1902" s="23">
        <v>2</v>
      </c>
      <c r="L1902" s="23">
        <v>23</v>
      </c>
      <c r="M1902" s="23" t="s">
        <v>75</v>
      </c>
      <c r="N1902" s="25">
        <f>((J1902*400)+(K1902*100))+L1902</f>
        <v>623</v>
      </c>
      <c r="O1902" s="26">
        <v>3000</v>
      </c>
      <c r="P1902" s="26">
        <f>N1902*O1902</f>
        <v>1869000</v>
      </c>
      <c r="Q1902" s="23"/>
      <c r="R1902" s="23"/>
      <c r="S1902" s="27"/>
      <c r="T1902" s="23"/>
      <c r="U1902" s="23"/>
      <c r="V1902" s="24"/>
      <c r="W1902" s="23"/>
      <c r="X1902" s="23"/>
      <c r="Y1902" s="23"/>
      <c r="Z1902" s="23"/>
      <c r="AA1902" s="28"/>
      <c r="AB1902" s="26"/>
      <c r="AC1902" s="26"/>
      <c r="AD1902" s="28"/>
      <c r="AE1902" s="28"/>
      <c r="AF1902" s="26"/>
      <c r="AG1902" s="26">
        <f>AF1902+P1902</f>
        <v>1869000</v>
      </c>
      <c r="AH1902" s="26">
        <f>AG1902</f>
        <v>1869000</v>
      </c>
      <c r="AI1902" s="26">
        <v>50000000</v>
      </c>
      <c r="AJ1902" s="26">
        <f>IF((AI1902-AH1902) &gt; 1,0,IF((AI1902-AH1902)&lt;0,AH1902-AI1902,AI1902-AH1902))</f>
        <v>0</v>
      </c>
      <c r="AK1902" s="26">
        <v>0.01</v>
      </c>
      <c r="AL1902" s="26">
        <f>AJ1902*(AK1902/100)</f>
        <v>0</v>
      </c>
    </row>
    <row r="1903" spans="1:39" x14ac:dyDescent="0.25">
      <c r="A1903" s="23"/>
      <c r="B1903" s="24"/>
      <c r="C1903" s="23"/>
      <c r="D1903" s="23"/>
      <c r="E1903" s="23"/>
      <c r="F1903" s="23"/>
      <c r="G1903" s="24"/>
      <c r="H1903" s="23"/>
      <c r="I1903" s="23"/>
      <c r="J1903" s="23">
        <v>0</v>
      </c>
      <c r="K1903" s="23">
        <v>0</v>
      </c>
      <c r="L1903" s="23">
        <v>33</v>
      </c>
      <c r="M1903" s="23" t="s">
        <v>59</v>
      </c>
      <c r="N1903" s="25">
        <f>((J1903*400)+(K1903*100))+L1903</f>
        <v>33</v>
      </c>
      <c r="O1903" s="26">
        <v>3000</v>
      </c>
      <c r="P1903" s="26">
        <f>N1903*O1903</f>
        <v>99000</v>
      </c>
      <c r="Q1903" s="23">
        <v>1</v>
      </c>
      <c r="R1903" s="23" t="s">
        <v>5868</v>
      </c>
      <c r="S1903" s="27" t="s">
        <v>5869</v>
      </c>
      <c r="T1903" s="23" t="s">
        <v>5870</v>
      </c>
      <c r="U1903" s="23" t="s">
        <v>5875</v>
      </c>
      <c r="V1903" s="24" t="s">
        <v>5876</v>
      </c>
      <c r="W1903" s="23" t="s">
        <v>48</v>
      </c>
      <c r="X1903" s="23" t="s">
        <v>49</v>
      </c>
      <c r="Y1903" s="23" t="s">
        <v>50</v>
      </c>
      <c r="Z1903" s="23">
        <v>132</v>
      </c>
      <c r="AA1903" s="28">
        <v>100</v>
      </c>
      <c r="AB1903" s="26">
        <v>8300</v>
      </c>
      <c r="AC1903" s="26">
        <f>Z1903*AB1903</f>
        <v>1095600</v>
      </c>
      <c r="AD1903" s="28">
        <v>42</v>
      </c>
      <c r="AE1903" s="28">
        <v>74</v>
      </c>
      <c r="AF1903" s="26">
        <f>(AC1903*(100-AE1903))/100</f>
        <v>284856</v>
      </c>
      <c r="AG1903" s="26">
        <f>P1903+AF1903</f>
        <v>383856</v>
      </c>
      <c r="AH1903" s="26">
        <f>(AG1903*AA1903)/100</f>
        <v>383856</v>
      </c>
      <c r="AI1903" s="26">
        <v>50000000</v>
      </c>
      <c r="AJ1903" s="26">
        <f>IF((AI1903-AH1903) &gt; 1,0,IF((AI1903-AH1903)&lt;0,AH1903-AI1903,AI1903-AH1903))</f>
        <v>0</v>
      </c>
      <c r="AK1903" s="26">
        <v>0.02</v>
      </c>
      <c r="AL1903" s="26">
        <f>ROUND(AJ1903*(AK1903/100),2)</f>
        <v>0</v>
      </c>
      <c r="AM1903" s="3" t="s">
        <v>51</v>
      </c>
    </row>
    <row r="1904" spans="1:39" x14ac:dyDescent="0.25">
      <c r="A1904" s="23"/>
      <c r="B1904" s="24"/>
      <c r="C1904" s="23"/>
      <c r="D1904" s="23"/>
      <c r="E1904" s="23"/>
      <c r="F1904" s="23"/>
      <c r="G1904" s="24"/>
      <c r="H1904" s="23"/>
      <c r="I1904" s="23"/>
      <c r="J1904" s="23">
        <v>0</v>
      </c>
      <c r="K1904" s="23">
        <v>0</v>
      </c>
      <c r="L1904" s="23">
        <v>9</v>
      </c>
      <c r="M1904" s="23" t="s">
        <v>59</v>
      </c>
      <c r="N1904" s="25">
        <f>((J1904*400)+(K1904*100))+L1904</f>
        <v>9</v>
      </c>
      <c r="O1904" s="26">
        <v>3000</v>
      </c>
      <c r="P1904" s="26">
        <f>N1904*O1904</f>
        <v>27000</v>
      </c>
      <c r="Q1904" s="23">
        <v>1</v>
      </c>
      <c r="R1904" s="23" t="s">
        <v>5868</v>
      </c>
      <c r="S1904" s="27" t="s">
        <v>5869</v>
      </c>
      <c r="T1904" s="23" t="s">
        <v>5870</v>
      </c>
      <c r="U1904" s="23" t="s">
        <v>5875</v>
      </c>
      <c r="V1904" s="24" t="s">
        <v>5877</v>
      </c>
      <c r="W1904" s="23" t="s">
        <v>349</v>
      </c>
      <c r="X1904" s="23" t="s">
        <v>143</v>
      </c>
      <c r="Y1904" s="23" t="s">
        <v>50</v>
      </c>
      <c r="Z1904" s="23">
        <v>36</v>
      </c>
      <c r="AA1904" s="28">
        <v>100</v>
      </c>
      <c r="AB1904" s="26">
        <v>8150</v>
      </c>
      <c r="AC1904" s="26">
        <f>Z1904*AB1904</f>
        <v>293400</v>
      </c>
      <c r="AD1904" s="28">
        <v>12</v>
      </c>
      <c r="AE1904" s="28">
        <v>38</v>
      </c>
      <c r="AF1904" s="26">
        <f>(AC1904*(100-AE1904))/100</f>
        <v>181908</v>
      </c>
      <c r="AG1904" s="26">
        <f>P1904+AF1904</f>
        <v>208908</v>
      </c>
      <c r="AH1904" s="26">
        <f>(AG1904*AA1904)/100</f>
        <v>208908</v>
      </c>
      <c r="AI1904" s="26">
        <v>50000000</v>
      </c>
      <c r="AJ1904" s="26">
        <f>IF((AI1904-AH1904) &gt; 1,0,IF((AI1904-AH1904)&lt;0,AH1904-AI1904,AI1904-AH1904))</f>
        <v>0</v>
      </c>
      <c r="AK1904" s="26">
        <v>0.02</v>
      </c>
      <c r="AL1904" s="26">
        <f>ROUND(AJ1904*(AK1904/100),2)</f>
        <v>0</v>
      </c>
      <c r="AM1904" s="3" t="s">
        <v>51</v>
      </c>
    </row>
    <row r="1905" spans="1:39" x14ac:dyDescent="0.25">
      <c r="A1905" s="23"/>
      <c r="B1905" s="24"/>
      <c r="C1905" s="23"/>
      <c r="D1905" s="23"/>
      <c r="E1905" s="23"/>
      <c r="F1905" s="23"/>
      <c r="G1905" s="24"/>
      <c r="H1905" s="23"/>
      <c r="I1905" s="23"/>
      <c r="J1905" s="23"/>
      <c r="K1905" s="23"/>
      <c r="L1905" s="23"/>
      <c r="M1905" s="23"/>
      <c r="N1905" s="25"/>
      <c r="O1905" s="26"/>
      <c r="P1905" s="26"/>
      <c r="Q1905" s="23"/>
      <c r="R1905" s="23"/>
      <c r="S1905" s="27"/>
      <c r="T1905" s="23"/>
      <c r="U1905" s="23"/>
      <c r="V1905" s="24"/>
      <c r="W1905" s="23"/>
      <c r="X1905" s="23"/>
      <c r="Y1905" s="23"/>
      <c r="Z1905" s="23"/>
      <c r="AA1905" s="28"/>
      <c r="AB1905" s="26"/>
      <c r="AC1905" s="26"/>
      <c r="AD1905" s="28"/>
      <c r="AE1905" s="28"/>
      <c r="AF1905" s="26"/>
      <c r="AG1905" s="26" t="s">
        <v>60</v>
      </c>
      <c r="AH1905" s="26">
        <f>SUM(AH1902:AH1904)</f>
        <v>2461764</v>
      </c>
      <c r="AI1905" s="26"/>
      <c r="AJ1905" s="26">
        <f>SUM(AJ1902:AJ1904)</f>
        <v>0</v>
      </c>
      <c r="AK1905" s="26"/>
      <c r="AL1905" s="26">
        <f>SUM(AL1902:AL1904)</f>
        <v>0</v>
      </c>
    </row>
    <row r="1906" spans="1:39" x14ac:dyDescent="0.25">
      <c r="A1906" s="23" t="s">
        <v>5878</v>
      </c>
      <c r="B1906" s="24" t="s">
        <v>5879</v>
      </c>
      <c r="C1906" s="23" t="s">
        <v>5880</v>
      </c>
      <c r="D1906" s="23" t="s">
        <v>5881</v>
      </c>
      <c r="E1906" s="23">
        <v>754</v>
      </c>
      <c r="F1906" s="23" t="s">
        <v>5882</v>
      </c>
      <c r="G1906" s="24" t="s">
        <v>5883</v>
      </c>
      <c r="H1906" s="23" t="s">
        <v>43</v>
      </c>
      <c r="I1906" s="23" t="s">
        <v>5884</v>
      </c>
      <c r="J1906" s="23">
        <v>0</v>
      </c>
      <c r="K1906" s="23">
        <v>2</v>
      </c>
      <c r="L1906" s="23">
        <v>96</v>
      </c>
      <c r="M1906" s="23" t="s">
        <v>75</v>
      </c>
      <c r="N1906" s="25">
        <f>((J1906*400)+(K1906*100))+L1906</f>
        <v>296</v>
      </c>
      <c r="O1906" s="26">
        <v>2600</v>
      </c>
      <c r="P1906" s="26">
        <f>N1906*O1906</f>
        <v>769600</v>
      </c>
      <c r="Q1906" s="23"/>
      <c r="R1906" s="23"/>
      <c r="S1906" s="27"/>
      <c r="T1906" s="23"/>
      <c r="U1906" s="23"/>
      <c r="V1906" s="24"/>
      <c r="W1906" s="23"/>
      <c r="X1906" s="23"/>
      <c r="Y1906" s="23"/>
      <c r="Z1906" s="23"/>
      <c r="AA1906" s="28"/>
      <c r="AB1906" s="26"/>
      <c r="AC1906" s="26"/>
      <c r="AD1906" s="28"/>
      <c r="AE1906" s="28"/>
      <c r="AF1906" s="26"/>
      <c r="AG1906" s="26">
        <f>AF1906+P1906</f>
        <v>769600</v>
      </c>
      <c r="AH1906" s="26">
        <f>AG1906</f>
        <v>769600</v>
      </c>
      <c r="AI1906" s="26">
        <v>50000000</v>
      </c>
      <c r="AJ1906" s="26">
        <f>IF((AI1906-AH1906) &gt; 1,0,IF((AI1906-AH1906)&lt;0,AH1906-AI1906,AI1906-AH1906))</f>
        <v>0</v>
      </c>
      <c r="AK1906" s="26">
        <v>0.01</v>
      </c>
      <c r="AL1906" s="26">
        <f>AJ1906*(AK1906/100)</f>
        <v>0</v>
      </c>
    </row>
    <row r="1907" spans="1:39" x14ac:dyDescent="0.25">
      <c r="A1907" s="23"/>
      <c r="B1907" s="24"/>
      <c r="C1907" s="23"/>
      <c r="D1907" s="23"/>
      <c r="E1907" s="23"/>
      <c r="F1907" s="23"/>
      <c r="G1907" s="24"/>
      <c r="H1907" s="23"/>
      <c r="I1907" s="23"/>
      <c r="J1907" s="23"/>
      <c r="K1907" s="23"/>
      <c r="L1907" s="23"/>
      <c r="M1907" s="23"/>
      <c r="N1907" s="25"/>
      <c r="O1907" s="26"/>
      <c r="P1907" s="26"/>
      <c r="Q1907" s="23"/>
      <c r="R1907" s="23"/>
      <c r="S1907" s="27"/>
      <c r="T1907" s="23"/>
      <c r="U1907" s="23"/>
      <c r="V1907" s="24"/>
      <c r="W1907" s="23"/>
      <c r="X1907" s="23"/>
      <c r="Y1907" s="23"/>
      <c r="Z1907" s="23"/>
      <c r="AA1907" s="28"/>
      <c r="AB1907" s="26"/>
      <c r="AC1907" s="26"/>
      <c r="AD1907" s="28"/>
      <c r="AE1907" s="28"/>
      <c r="AF1907" s="26"/>
      <c r="AG1907" s="26" t="s">
        <v>60</v>
      </c>
      <c r="AH1907" s="26">
        <f>AH1906</f>
        <v>769600</v>
      </c>
      <c r="AI1907" s="26"/>
      <c r="AJ1907" s="26">
        <f>AJ1906</f>
        <v>0</v>
      </c>
      <c r="AK1907" s="26"/>
      <c r="AL1907" s="26">
        <f>AL1906</f>
        <v>0</v>
      </c>
    </row>
    <row r="1908" spans="1:39" x14ac:dyDescent="0.25">
      <c r="A1908" s="23" t="s">
        <v>5885</v>
      </c>
      <c r="B1908" s="24" t="s">
        <v>5886</v>
      </c>
      <c r="C1908" s="23" t="s">
        <v>5887</v>
      </c>
      <c r="D1908" s="23" t="s">
        <v>5888</v>
      </c>
      <c r="E1908" s="23">
        <v>755</v>
      </c>
      <c r="F1908" s="23" t="s">
        <v>5889</v>
      </c>
      <c r="G1908" s="24" t="s">
        <v>5890</v>
      </c>
      <c r="H1908" s="23" t="s">
        <v>43</v>
      </c>
      <c r="I1908" s="23" t="s">
        <v>5891</v>
      </c>
      <c r="J1908" s="23">
        <v>4</v>
      </c>
      <c r="K1908" s="23">
        <v>3</v>
      </c>
      <c r="L1908" s="23">
        <v>30</v>
      </c>
      <c r="M1908" s="23" t="s">
        <v>75</v>
      </c>
      <c r="N1908" s="25">
        <f>((J1908*400)+(K1908*100))+L1908</f>
        <v>1930</v>
      </c>
      <c r="O1908" s="26">
        <v>1500</v>
      </c>
      <c r="P1908" s="26">
        <f>N1908*O1908</f>
        <v>2895000</v>
      </c>
      <c r="Q1908" s="23"/>
      <c r="R1908" s="23"/>
      <c r="S1908" s="27"/>
      <c r="T1908" s="23"/>
      <c r="U1908" s="23"/>
      <c r="V1908" s="24"/>
      <c r="W1908" s="23"/>
      <c r="X1908" s="23"/>
      <c r="Y1908" s="23"/>
      <c r="Z1908" s="23"/>
      <c r="AA1908" s="28"/>
      <c r="AB1908" s="26"/>
      <c r="AC1908" s="26"/>
      <c r="AD1908" s="28"/>
      <c r="AE1908" s="28"/>
      <c r="AF1908" s="26"/>
      <c r="AG1908" s="26">
        <f>AF1908+P1908</f>
        <v>2895000</v>
      </c>
      <c r="AH1908" s="26">
        <f>AG1908</f>
        <v>2895000</v>
      </c>
      <c r="AI1908" s="26">
        <v>50000000</v>
      </c>
      <c r="AJ1908" s="26">
        <f>IF((AI1908-AH1908) &gt; 1,0,IF((AI1908-AH1908)&lt;0,AH1908-AI1908,AI1908-AH1908))</f>
        <v>0</v>
      </c>
      <c r="AK1908" s="26">
        <v>0.01</v>
      </c>
      <c r="AL1908" s="26">
        <f>AJ1908*(AK1908/100)</f>
        <v>0</v>
      </c>
    </row>
    <row r="1909" spans="1:39" x14ac:dyDescent="0.25">
      <c r="A1909" s="23"/>
      <c r="B1909" s="24"/>
      <c r="C1909" s="23"/>
      <c r="D1909" s="23"/>
      <c r="E1909" s="23">
        <v>756</v>
      </c>
      <c r="F1909" s="23" t="s">
        <v>5892</v>
      </c>
      <c r="G1909" s="24" t="s">
        <v>5893</v>
      </c>
      <c r="H1909" s="23" t="s">
        <v>43</v>
      </c>
      <c r="I1909" s="23" t="s">
        <v>5894</v>
      </c>
      <c r="J1909" s="23">
        <v>1</v>
      </c>
      <c r="K1909" s="23">
        <v>0</v>
      </c>
      <c r="L1909" s="23">
        <v>80</v>
      </c>
      <c r="M1909" s="23" t="s">
        <v>75</v>
      </c>
      <c r="N1909" s="25">
        <f>((J1909*400)+(K1909*100))+L1909</f>
        <v>480</v>
      </c>
      <c r="O1909" s="26">
        <v>1500</v>
      </c>
      <c r="P1909" s="26">
        <f>N1909*O1909</f>
        <v>720000</v>
      </c>
      <c r="Q1909" s="23"/>
      <c r="R1909" s="23"/>
      <c r="S1909" s="27"/>
      <c r="T1909" s="23"/>
      <c r="U1909" s="23"/>
      <c r="V1909" s="24"/>
      <c r="W1909" s="23"/>
      <c r="X1909" s="23"/>
      <c r="Y1909" s="23"/>
      <c r="Z1909" s="23"/>
      <c r="AA1909" s="28"/>
      <c r="AB1909" s="26"/>
      <c r="AC1909" s="26"/>
      <c r="AD1909" s="28"/>
      <c r="AE1909" s="28"/>
      <c r="AF1909" s="26"/>
      <c r="AG1909" s="26">
        <f>AF1909+P1909</f>
        <v>720000</v>
      </c>
      <c r="AH1909" s="26">
        <f>AG1909</f>
        <v>720000</v>
      </c>
      <c r="AI1909" s="26">
        <v>50000000</v>
      </c>
      <c r="AJ1909" s="26">
        <f>IF((AI1909-AH1909) &gt; 1,0,IF((AI1909-AH1909)&lt;0,AH1909-AI1909,AI1909-AH1909))</f>
        <v>0</v>
      </c>
      <c r="AK1909" s="26">
        <v>0.01</v>
      </c>
      <c r="AL1909" s="26">
        <f>AJ1909*(AK1909/100)</f>
        <v>0</v>
      </c>
    </row>
    <row r="1910" spans="1:39" x14ac:dyDescent="0.25">
      <c r="A1910" s="23"/>
      <c r="B1910" s="24"/>
      <c r="C1910" s="23"/>
      <c r="D1910" s="23"/>
      <c r="E1910" s="23">
        <v>757</v>
      </c>
      <c r="F1910" s="23" t="s">
        <v>5895</v>
      </c>
      <c r="G1910" s="24" t="s">
        <v>5896</v>
      </c>
      <c r="H1910" s="23" t="s">
        <v>43</v>
      </c>
      <c r="I1910" s="23" t="s">
        <v>5897</v>
      </c>
      <c r="J1910" s="23">
        <v>2</v>
      </c>
      <c r="K1910" s="23">
        <v>3</v>
      </c>
      <c r="L1910" s="23">
        <v>12</v>
      </c>
      <c r="M1910" s="23" t="s">
        <v>75</v>
      </c>
      <c r="N1910" s="25">
        <f>((J1910*400)+(K1910*100))+L1910</f>
        <v>1112</v>
      </c>
      <c r="O1910" s="26">
        <v>3000</v>
      </c>
      <c r="P1910" s="26">
        <f>N1910*O1910</f>
        <v>3336000</v>
      </c>
      <c r="Q1910" s="23"/>
      <c r="R1910" s="23"/>
      <c r="S1910" s="27"/>
      <c r="T1910" s="23"/>
      <c r="U1910" s="23"/>
      <c r="V1910" s="24"/>
      <c r="W1910" s="23"/>
      <c r="X1910" s="23"/>
      <c r="Y1910" s="23"/>
      <c r="Z1910" s="23"/>
      <c r="AA1910" s="28"/>
      <c r="AB1910" s="26"/>
      <c r="AC1910" s="26"/>
      <c r="AD1910" s="28"/>
      <c r="AE1910" s="28"/>
      <c r="AF1910" s="26"/>
      <c r="AG1910" s="26">
        <f>AF1910+P1910</f>
        <v>3336000</v>
      </c>
      <c r="AH1910" s="26">
        <f>AG1910</f>
        <v>3336000</v>
      </c>
      <c r="AI1910" s="26">
        <v>50000000</v>
      </c>
      <c r="AJ1910" s="26">
        <f>IF((AI1910-AH1910) &gt; 1,0,IF((AI1910-AH1910)&lt;0,AH1910-AI1910,AI1910-AH1910))</f>
        <v>0</v>
      </c>
      <c r="AK1910" s="26">
        <v>0.01</v>
      </c>
      <c r="AL1910" s="26">
        <f>AJ1910*(AK1910/100)</f>
        <v>0</v>
      </c>
    </row>
    <row r="1911" spans="1:39" x14ac:dyDescent="0.25">
      <c r="A1911" s="23"/>
      <c r="B1911" s="24"/>
      <c r="C1911" s="23"/>
      <c r="D1911" s="23"/>
      <c r="E1911" s="23"/>
      <c r="F1911" s="23"/>
      <c r="G1911" s="24"/>
      <c r="H1911" s="23"/>
      <c r="I1911" s="23"/>
      <c r="J1911" s="23">
        <v>0</v>
      </c>
      <c r="K1911" s="23">
        <v>0</v>
      </c>
      <c r="L1911" s="23">
        <v>70</v>
      </c>
      <c r="M1911" s="23" t="s">
        <v>59</v>
      </c>
      <c r="N1911" s="25">
        <f>((J1911*400)+(K1911*100))+L1911</f>
        <v>70</v>
      </c>
      <c r="O1911" s="26">
        <v>3000</v>
      </c>
      <c r="P1911" s="26">
        <f>N1911*O1911</f>
        <v>210000</v>
      </c>
      <c r="Q1911" s="23">
        <v>1</v>
      </c>
      <c r="R1911" s="23" t="s">
        <v>5885</v>
      </c>
      <c r="S1911" s="27" t="s">
        <v>5886</v>
      </c>
      <c r="T1911" s="23" t="s">
        <v>5887</v>
      </c>
      <c r="U1911" s="23" t="s">
        <v>5898</v>
      </c>
      <c r="V1911" s="24" t="s">
        <v>5899</v>
      </c>
      <c r="W1911" s="23" t="s">
        <v>48</v>
      </c>
      <c r="X1911" s="23" t="s">
        <v>49</v>
      </c>
      <c r="Y1911" s="23" t="s">
        <v>50</v>
      </c>
      <c r="Z1911" s="23">
        <v>280</v>
      </c>
      <c r="AA1911" s="28">
        <v>100</v>
      </c>
      <c r="AB1911" s="26">
        <v>8300</v>
      </c>
      <c r="AC1911" s="26">
        <f>Z1911*AB1911</f>
        <v>2324000</v>
      </c>
      <c r="AD1911" s="28">
        <v>27</v>
      </c>
      <c r="AE1911" s="28">
        <v>44</v>
      </c>
      <c r="AF1911" s="26">
        <f>(AC1911*(100-AE1911))/100</f>
        <v>1301440</v>
      </c>
      <c r="AG1911" s="26">
        <f>P1911+AF1911</f>
        <v>1511440</v>
      </c>
      <c r="AH1911" s="26">
        <f>(AG1911*AA1911)/100</f>
        <v>1511440</v>
      </c>
      <c r="AI1911" s="26">
        <v>50000000</v>
      </c>
      <c r="AJ1911" s="26">
        <f>IF((AI1911-AH1911) &gt; 1,0,IF((AI1911-AH1911)&lt;0,AH1911-AI1911,AI1911-AH1911))</f>
        <v>0</v>
      </c>
      <c r="AK1911" s="26">
        <v>0.02</v>
      </c>
      <c r="AL1911" s="26">
        <f>ROUND(AJ1911*(AK1911/100),2)</f>
        <v>0</v>
      </c>
      <c r="AM1911" s="3" t="s">
        <v>51</v>
      </c>
    </row>
    <row r="1912" spans="1:39" x14ac:dyDescent="0.25">
      <c r="A1912" s="23"/>
      <c r="B1912" s="24"/>
      <c r="C1912" s="23"/>
      <c r="D1912" s="23"/>
      <c r="E1912" s="23"/>
      <c r="F1912" s="23"/>
      <c r="G1912" s="24"/>
      <c r="H1912" s="23"/>
      <c r="I1912" s="23"/>
      <c r="J1912" s="23">
        <v>0</v>
      </c>
      <c r="K1912" s="23">
        <v>0</v>
      </c>
      <c r="L1912" s="23">
        <v>10</v>
      </c>
      <c r="M1912" s="23" t="s">
        <v>59</v>
      </c>
      <c r="N1912" s="25">
        <f>((J1912*400)+(K1912*100))+L1912</f>
        <v>10</v>
      </c>
      <c r="O1912" s="26">
        <v>3000</v>
      </c>
      <c r="P1912" s="26">
        <f>N1912*O1912</f>
        <v>30000</v>
      </c>
      <c r="Q1912" s="23">
        <v>1</v>
      </c>
      <c r="R1912" s="23" t="s">
        <v>5885</v>
      </c>
      <c r="S1912" s="27" t="s">
        <v>5886</v>
      </c>
      <c r="T1912" s="23" t="s">
        <v>5887</v>
      </c>
      <c r="U1912" s="23" t="s">
        <v>5898</v>
      </c>
      <c r="V1912" s="24" t="s">
        <v>5900</v>
      </c>
      <c r="W1912" s="23" t="s">
        <v>53</v>
      </c>
      <c r="X1912" s="23" t="s">
        <v>49</v>
      </c>
      <c r="Y1912" s="23" t="s">
        <v>50</v>
      </c>
      <c r="Z1912" s="23">
        <v>40</v>
      </c>
      <c r="AA1912" s="28">
        <v>100</v>
      </c>
      <c r="AB1912" s="26">
        <v>2750</v>
      </c>
      <c r="AC1912" s="26">
        <f>Z1912*AB1912</f>
        <v>110000</v>
      </c>
      <c r="AD1912" s="28">
        <v>27</v>
      </c>
      <c r="AE1912" s="28">
        <v>44</v>
      </c>
      <c r="AF1912" s="26">
        <f>(AC1912*(100-AE1912))/100</f>
        <v>61600</v>
      </c>
      <c r="AG1912" s="26">
        <f>P1912+AF1912</f>
        <v>91600</v>
      </c>
      <c r="AH1912" s="26">
        <f>(AG1912*AA1912)/100</f>
        <v>91600</v>
      </c>
      <c r="AI1912" s="26">
        <v>50000000</v>
      </c>
      <c r="AJ1912" s="26">
        <f>IF((AI1912-AH1912) &gt; 1,0,IF((AI1912-AH1912)&lt;0,AH1912-AI1912,AI1912-AH1912))</f>
        <v>0</v>
      </c>
      <c r="AK1912" s="26">
        <v>0.02</v>
      </c>
      <c r="AL1912" s="26">
        <f>ROUND(AJ1912*(AK1912/100),2)</f>
        <v>0</v>
      </c>
      <c r="AM1912" s="3" t="s">
        <v>83</v>
      </c>
    </row>
    <row r="1913" spans="1:39" x14ac:dyDescent="0.25">
      <c r="A1913" s="23"/>
      <c r="B1913" s="24"/>
      <c r="C1913" s="23"/>
      <c r="D1913" s="23"/>
      <c r="E1913" s="23"/>
      <c r="F1913" s="23"/>
      <c r="G1913" s="24"/>
      <c r="H1913" s="23"/>
      <c r="I1913" s="23"/>
      <c r="J1913" s="23"/>
      <c r="K1913" s="23"/>
      <c r="L1913" s="23"/>
      <c r="M1913" s="23"/>
      <c r="N1913" s="25"/>
      <c r="O1913" s="26"/>
      <c r="P1913" s="26"/>
      <c r="Q1913" s="23"/>
      <c r="R1913" s="23"/>
      <c r="S1913" s="27"/>
      <c r="T1913" s="23"/>
      <c r="U1913" s="23"/>
      <c r="V1913" s="24"/>
      <c r="W1913" s="23"/>
      <c r="X1913" s="23"/>
      <c r="Y1913" s="23"/>
      <c r="Z1913" s="23"/>
      <c r="AA1913" s="28"/>
      <c r="AB1913" s="26"/>
      <c r="AC1913" s="26"/>
      <c r="AD1913" s="28"/>
      <c r="AE1913" s="28"/>
      <c r="AF1913" s="26"/>
      <c r="AG1913" s="26" t="s">
        <v>60</v>
      </c>
      <c r="AH1913" s="26">
        <f>SUM(AH1908:AH1912)</f>
        <v>8554040</v>
      </c>
      <c r="AI1913" s="26"/>
      <c r="AJ1913" s="26">
        <f>SUM(AJ1908:AJ1912)</f>
        <v>0</v>
      </c>
      <c r="AK1913" s="26"/>
      <c r="AL1913" s="26">
        <f>SUM(AL1908:AL1912)</f>
        <v>0</v>
      </c>
    </row>
    <row r="1914" spans="1:39" x14ac:dyDescent="0.25">
      <c r="A1914" s="23" t="s">
        <v>5901</v>
      </c>
      <c r="B1914" s="24" t="s">
        <v>5902</v>
      </c>
      <c r="C1914" s="23" t="s">
        <v>5903</v>
      </c>
      <c r="D1914" s="23" t="s">
        <v>5904</v>
      </c>
      <c r="E1914" s="23">
        <v>758</v>
      </c>
      <c r="F1914" s="23" t="s">
        <v>5905</v>
      </c>
      <c r="G1914" s="24" t="s">
        <v>5906</v>
      </c>
      <c r="H1914" s="23" t="s">
        <v>43</v>
      </c>
      <c r="I1914" s="23" t="s">
        <v>5907</v>
      </c>
      <c r="J1914" s="23">
        <v>0</v>
      </c>
      <c r="K1914" s="23">
        <v>0</v>
      </c>
      <c r="L1914" s="23">
        <v>54</v>
      </c>
      <c r="M1914" s="23" t="s">
        <v>59</v>
      </c>
      <c r="N1914" s="25">
        <f>((J1914*400)+(K1914*100))+L1914</f>
        <v>54</v>
      </c>
      <c r="O1914" s="26">
        <v>9000</v>
      </c>
      <c r="P1914" s="26">
        <f>N1914*O1914</f>
        <v>486000</v>
      </c>
      <c r="Q1914" s="23">
        <v>1</v>
      </c>
      <c r="R1914" s="23" t="s">
        <v>5901</v>
      </c>
      <c r="S1914" s="27" t="s">
        <v>5902</v>
      </c>
      <c r="T1914" s="23" t="s">
        <v>5903</v>
      </c>
      <c r="U1914" s="23" t="s">
        <v>5908</v>
      </c>
      <c r="V1914" s="24" t="s">
        <v>5909</v>
      </c>
      <c r="W1914" s="23" t="s">
        <v>109</v>
      </c>
      <c r="X1914" s="23" t="s">
        <v>49</v>
      </c>
      <c r="Y1914" s="23" t="s">
        <v>50</v>
      </c>
      <c r="Z1914" s="23">
        <v>290</v>
      </c>
      <c r="AA1914" s="28">
        <v>100</v>
      </c>
      <c r="AB1914" s="26">
        <v>8150</v>
      </c>
      <c r="AC1914" s="26">
        <f>Z1914*AB1914</f>
        <v>2363500</v>
      </c>
      <c r="AD1914" s="28">
        <v>21</v>
      </c>
      <c r="AE1914" s="28">
        <v>32</v>
      </c>
      <c r="AF1914" s="26">
        <f>(AC1914*(100-AE1914))/100</f>
        <v>1607180</v>
      </c>
      <c r="AG1914" s="26">
        <f>P1914+AF1914</f>
        <v>2093180</v>
      </c>
      <c r="AH1914" s="26">
        <f>(AG1914*AA1914)/100</f>
        <v>2093180</v>
      </c>
      <c r="AI1914" s="26">
        <v>50000000</v>
      </c>
      <c r="AJ1914" s="26">
        <f>IF((AI1914-AH1914) &gt; 1,0,IF((AI1914-AH1914)&lt;0,AH1914-AI1914,AI1914-AH1914))</f>
        <v>0</v>
      </c>
      <c r="AK1914" s="26">
        <v>0.02</v>
      </c>
      <c r="AL1914" s="26">
        <f>ROUND(AJ1914*(AK1914/100),2)</f>
        <v>0</v>
      </c>
      <c r="AM1914" s="3" t="s">
        <v>110</v>
      </c>
    </row>
    <row r="1915" spans="1:39" x14ac:dyDescent="0.25">
      <c r="A1915" s="23"/>
      <c r="B1915" s="24"/>
      <c r="C1915" s="23"/>
      <c r="D1915" s="23"/>
      <c r="E1915" s="23">
        <v>759</v>
      </c>
      <c r="F1915" s="23" t="s">
        <v>5910</v>
      </c>
      <c r="G1915" s="24" t="s">
        <v>5911</v>
      </c>
      <c r="H1915" s="23" t="s">
        <v>43</v>
      </c>
      <c r="I1915" s="23" t="s">
        <v>5912</v>
      </c>
      <c r="J1915" s="23">
        <v>0</v>
      </c>
      <c r="K1915" s="23">
        <v>0</v>
      </c>
      <c r="L1915" s="23">
        <v>51</v>
      </c>
      <c r="M1915" s="23" t="s">
        <v>59</v>
      </c>
      <c r="N1915" s="25">
        <f>((J1915*400)+(K1915*100))+L1915</f>
        <v>51</v>
      </c>
      <c r="O1915" s="26">
        <v>9000</v>
      </c>
      <c r="P1915" s="26">
        <f>N1915*O1915</f>
        <v>459000</v>
      </c>
      <c r="Q1915" s="23">
        <v>1</v>
      </c>
      <c r="R1915" s="23" t="s">
        <v>5901</v>
      </c>
      <c r="S1915" s="27" t="s">
        <v>5902</v>
      </c>
      <c r="T1915" s="23" t="s">
        <v>5903</v>
      </c>
      <c r="U1915" s="23" t="s">
        <v>5908</v>
      </c>
      <c r="V1915" s="24" t="s">
        <v>5913</v>
      </c>
      <c r="W1915" s="23" t="s">
        <v>109</v>
      </c>
      <c r="X1915" s="23" t="s">
        <v>49</v>
      </c>
      <c r="Y1915" s="23" t="s">
        <v>50</v>
      </c>
      <c r="Z1915" s="23">
        <v>169</v>
      </c>
      <c r="AA1915" s="28">
        <v>100</v>
      </c>
      <c r="AB1915" s="26">
        <v>8150</v>
      </c>
      <c r="AC1915" s="26">
        <f>Z1915*AB1915</f>
        <v>1377350</v>
      </c>
      <c r="AD1915" s="28">
        <v>21</v>
      </c>
      <c r="AE1915" s="28">
        <v>32</v>
      </c>
      <c r="AF1915" s="26">
        <f>(AC1915*(100-AE1915))/100</f>
        <v>936598</v>
      </c>
      <c r="AG1915" s="26">
        <f>P1915+AF1915</f>
        <v>1395598</v>
      </c>
      <c r="AH1915" s="26">
        <f>(AG1915*AA1915)/100</f>
        <v>1395598</v>
      </c>
      <c r="AI1915" s="26">
        <v>50000000</v>
      </c>
      <c r="AJ1915" s="26">
        <f>IF((AI1915-AH1915) &gt; 1,0,IF((AI1915-AH1915)&lt;0,AH1915-AI1915,AI1915-AH1915))</f>
        <v>0</v>
      </c>
      <c r="AK1915" s="26">
        <v>0.02</v>
      </c>
      <c r="AL1915" s="26">
        <f>ROUND(AJ1915*(AK1915/100),2)</f>
        <v>0</v>
      </c>
      <c r="AM1915" s="3" t="s">
        <v>110</v>
      </c>
    </row>
    <row r="1916" spans="1:39" x14ac:dyDescent="0.25">
      <c r="A1916" s="23"/>
      <c r="B1916" s="24"/>
      <c r="C1916" s="23"/>
      <c r="D1916" s="23"/>
      <c r="E1916" s="23"/>
      <c r="F1916" s="23"/>
      <c r="G1916" s="24"/>
      <c r="H1916" s="23"/>
      <c r="I1916" s="23"/>
      <c r="J1916" s="23"/>
      <c r="K1916" s="23"/>
      <c r="L1916" s="23"/>
      <c r="M1916" s="23"/>
      <c r="N1916" s="25"/>
      <c r="O1916" s="26"/>
      <c r="P1916" s="26"/>
      <c r="Q1916" s="23"/>
      <c r="R1916" s="23"/>
      <c r="S1916" s="27"/>
      <c r="T1916" s="23"/>
      <c r="U1916" s="23"/>
      <c r="V1916" s="24"/>
      <c r="W1916" s="23"/>
      <c r="X1916" s="23"/>
      <c r="Y1916" s="23"/>
      <c r="Z1916" s="23"/>
      <c r="AA1916" s="28"/>
      <c r="AB1916" s="26"/>
      <c r="AC1916" s="26"/>
      <c r="AD1916" s="28"/>
      <c r="AE1916" s="28"/>
      <c r="AF1916" s="26"/>
      <c r="AG1916" s="26" t="s">
        <v>60</v>
      </c>
      <c r="AH1916" s="26">
        <f>SUM(AH1914:AH1915)</f>
        <v>3488778</v>
      </c>
      <c r="AI1916" s="26"/>
      <c r="AJ1916" s="26">
        <f>SUM(AJ1914:AJ1915)</f>
        <v>0</v>
      </c>
      <c r="AK1916" s="26"/>
      <c r="AL1916" s="26">
        <f>SUM(AL1914:AL1915)</f>
        <v>0</v>
      </c>
    </row>
    <row r="1917" spans="1:39" x14ac:dyDescent="0.25">
      <c r="A1917" s="23" t="s">
        <v>5914</v>
      </c>
      <c r="B1917" s="24" t="s">
        <v>5915</v>
      </c>
      <c r="C1917" s="23" t="s">
        <v>5916</v>
      </c>
      <c r="D1917" s="23" t="s">
        <v>5881</v>
      </c>
      <c r="E1917" s="23">
        <v>760</v>
      </c>
      <c r="F1917" s="23" t="s">
        <v>5917</v>
      </c>
      <c r="G1917" s="24" t="s">
        <v>5918</v>
      </c>
      <c r="H1917" s="23" t="s">
        <v>43</v>
      </c>
      <c r="I1917" s="23" t="s">
        <v>5919</v>
      </c>
      <c r="J1917" s="23">
        <v>0</v>
      </c>
      <c r="K1917" s="23">
        <v>2</v>
      </c>
      <c r="L1917" s="23">
        <v>96</v>
      </c>
      <c r="M1917" s="23" t="s">
        <v>75</v>
      </c>
      <c r="N1917" s="25">
        <f>((J1917*400)+(K1917*100))+L1917</f>
        <v>296</v>
      </c>
      <c r="O1917" s="26">
        <v>2600</v>
      </c>
      <c r="P1917" s="26">
        <f>N1917*O1917</f>
        <v>769600</v>
      </c>
      <c r="Q1917" s="23"/>
      <c r="R1917" s="23"/>
      <c r="S1917" s="27"/>
      <c r="T1917" s="23"/>
      <c r="U1917" s="23"/>
      <c r="V1917" s="24"/>
      <c r="W1917" s="23"/>
      <c r="X1917" s="23"/>
      <c r="Y1917" s="23"/>
      <c r="Z1917" s="23"/>
      <c r="AA1917" s="28"/>
      <c r="AB1917" s="26"/>
      <c r="AC1917" s="26"/>
      <c r="AD1917" s="28"/>
      <c r="AE1917" s="28"/>
      <c r="AF1917" s="26"/>
      <c r="AG1917" s="26">
        <f>AF1917+P1917</f>
        <v>769600</v>
      </c>
      <c r="AH1917" s="26">
        <f>AG1917</f>
        <v>769600</v>
      </c>
      <c r="AI1917" s="26">
        <v>50000000</v>
      </c>
      <c r="AJ1917" s="26">
        <f>IF((AI1917-AH1917) &gt; 1,0,IF((AI1917-AH1917)&lt;0,AH1917-AI1917,AI1917-AH1917))</f>
        <v>0</v>
      </c>
      <c r="AK1917" s="26">
        <v>0.01</v>
      </c>
      <c r="AL1917" s="26">
        <f>AJ1917*(AK1917/100)</f>
        <v>0</v>
      </c>
    </row>
    <row r="1918" spans="1:39" x14ac:dyDescent="0.25">
      <c r="A1918" s="23"/>
      <c r="B1918" s="24"/>
      <c r="C1918" s="23"/>
      <c r="D1918" s="23"/>
      <c r="E1918" s="23"/>
      <c r="F1918" s="23"/>
      <c r="G1918" s="24"/>
      <c r="H1918" s="23"/>
      <c r="I1918" s="23"/>
      <c r="J1918" s="23"/>
      <c r="K1918" s="23"/>
      <c r="L1918" s="23"/>
      <c r="M1918" s="23"/>
      <c r="N1918" s="25"/>
      <c r="O1918" s="26"/>
      <c r="P1918" s="26"/>
      <c r="Q1918" s="23"/>
      <c r="R1918" s="23"/>
      <c r="S1918" s="27"/>
      <c r="T1918" s="23"/>
      <c r="U1918" s="23"/>
      <c r="V1918" s="24"/>
      <c r="W1918" s="23"/>
      <c r="X1918" s="23"/>
      <c r="Y1918" s="23"/>
      <c r="Z1918" s="23"/>
      <c r="AA1918" s="28"/>
      <c r="AB1918" s="26"/>
      <c r="AC1918" s="26"/>
      <c r="AD1918" s="28"/>
      <c r="AE1918" s="28"/>
      <c r="AF1918" s="26"/>
      <c r="AG1918" s="26" t="s">
        <v>60</v>
      </c>
      <c r="AH1918" s="26">
        <f>AH1917</f>
        <v>769600</v>
      </c>
      <c r="AI1918" s="26"/>
      <c r="AJ1918" s="26">
        <f>AJ1917</f>
        <v>0</v>
      </c>
      <c r="AK1918" s="26"/>
      <c r="AL1918" s="26">
        <f>AL1917</f>
        <v>0</v>
      </c>
    </row>
    <row r="1919" spans="1:39" x14ac:dyDescent="0.25">
      <c r="A1919" s="23" t="s">
        <v>5920</v>
      </c>
      <c r="B1919" s="24" t="s">
        <v>5921</v>
      </c>
      <c r="C1919" s="23" t="s">
        <v>5922</v>
      </c>
      <c r="D1919" s="23" t="s">
        <v>5923</v>
      </c>
      <c r="E1919" s="23">
        <v>761</v>
      </c>
      <c r="F1919" s="23" t="s">
        <v>5924</v>
      </c>
      <c r="G1919" s="24" t="s">
        <v>5925</v>
      </c>
      <c r="H1919" s="23" t="s">
        <v>43</v>
      </c>
      <c r="I1919" s="23" t="s">
        <v>5926</v>
      </c>
      <c r="J1919" s="23">
        <v>1</v>
      </c>
      <c r="K1919" s="23">
        <v>3</v>
      </c>
      <c r="L1919" s="23">
        <v>68</v>
      </c>
      <c r="M1919" s="23" t="s">
        <v>59</v>
      </c>
      <c r="N1919" s="25">
        <f>((J1919*400)+(K1919*100))+L1919</f>
        <v>768</v>
      </c>
      <c r="O1919" s="26">
        <v>5250</v>
      </c>
      <c r="P1919" s="26">
        <f>N1919*O1919</f>
        <v>4032000</v>
      </c>
      <c r="Q1919" s="23"/>
      <c r="R1919" s="23"/>
      <c r="S1919" s="27"/>
      <c r="T1919" s="23"/>
      <c r="U1919" s="23"/>
      <c r="V1919" s="24"/>
      <c r="W1919" s="23"/>
      <c r="X1919" s="23"/>
      <c r="Y1919" s="23"/>
      <c r="Z1919" s="23"/>
      <c r="AA1919" s="28"/>
      <c r="AB1919" s="26"/>
      <c r="AC1919" s="26"/>
      <c r="AD1919" s="28"/>
      <c r="AE1919" s="28"/>
      <c r="AF1919" s="26"/>
      <c r="AG1919" s="26">
        <f>AF1919+P1919</f>
        <v>4032000</v>
      </c>
      <c r="AH1919" s="26">
        <f>AG1919</f>
        <v>4032000</v>
      </c>
      <c r="AI1919" s="26">
        <v>50000000</v>
      </c>
      <c r="AJ1919" s="26">
        <f>IF((AI1919-AH1919) &gt; 1,0,IF((AI1919-AH1919)&lt;0,AH1919-AI1919,AI1919-AH1919))</f>
        <v>0</v>
      </c>
      <c r="AK1919" s="26">
        <v>0.02</v>
      </c>
      <c r="AL1919" s="26">
        <f>AJ1919*(AK1919/100)</f>
        <v>0</v>
      </c>
    </row>
    <row r="1920" spans="1:39" x14ac:dyDescent="0.25">
      <c r="A1920" s="23"/>
      <c r="B1920" s="24"/>
      <c r="C1920" s="23"/>
      <c r="D1920" s="23"/>
      <c r="E1920" s="23"/>
      <c r="F1920" s="23"/>
      <c r="G1920" s="24"/>
      <c r="H1920" s="23"/>
      <c r="I1920" s="23"/>
      <c r="J1920" s="23"/>
      <c r="K1920" s="23"/>
      <c r="L1920" s="23"/>
      <c r="M1920" s="23"/>
      <c r="N1920" s="25"/>
      <c r="O1920" s="26"/>
      <c r="P1920" s="26"/>
      <c r="Q1920" s="23"/>
      <c r="R1920" s="23"/>
      <c r="S1920" s="27"/>
      <c r="T1920" s="23"/>
      <c r="U1920" s="23"/>
      <c r="V1920" s="24"/>
      <c r="W1920" s="23"/>
      <c r="X1920" s="23"/>
      <c r="Y1920" s="23"/>
      <c r="Z1920" s="23"/>
      <c r="AA1920" s="28"/>
      <c r="AB1920" s="26"/>
      <c r="AC1920" s="26"/>
      <c r="AD1920" s="28"/>
      <c r="AE1920" s="28"/>
      <c r="AF1920" s="26"/>
      <c r="AG1920" s="26" t="s">
        <v>60</v>
      </c>
      <c r="AH1920" s="26">
        <f>AH1919</f>
        <v>4032000</v>
      </c>
      <c r="AI1920" s="26"/>
      <c r="AJ1920" s="26">
        <f>AJ1919</f>
        <v>0</v>
      </c>
      <c r="AK1920" s="26"/>
      <c r="AL1920" s="26">
        <f>AL1919</f>
        <v>0</v>
      </c>
    </row>
    <row r="1921" spans="1:39" x14ac:dyDescent="0.25">
      <c r="A1921" s="23" t="s">
        <v>5927</v>
      </c>
      <c r="B1921" s="24" t="s">
        <v>5928</v>
      </c>
      <c r="C1921" s="23" t="s">
        <v>5929</v>
      </c>
      <c r="D1921" s="23" t="s">
        <v>5930</v>
      </c>
      <c r="E1921" s="23">
        <v>762</v>
      </c>
      <c r="F1921" s="23" t="s">
        <v>5931</v>
      </c>
      <c r="G1921" s="24" t="s">
        <v>5932</v>
      </c>
      <c r="H1921" s="23" t="s">
        <v>43</v>
      </c>
      <c r="I1921" s="23" t="s">
        <v>5933</v>
      </c>
      <c r="J1921" s="23">
        <v>3</v>
      </c>
      <c r="K1921" s="23">
        <v>2</v>
      </c>
      <c r="L1921" s="23">
        <v>69.599999999999994</v>
      </c>
      <c r="M1921" s="23" t="s">
        <v>75</v>
      </c>
      <c r="N1921" s="25">
        <f>((J1921*400)+(K1921*100))+L1921</f>
        <v>1469.6</v>
      </c>
      <c r="O1921" s="26">
        <v>1500</v>
      </c>
      <c r="P1921" s="26">
        <f>N1921*O1921</f>
        <v>2204400</v>
      </c>
      <c r="Q1921" s="23"/>
      <c r="R1921" s="23"/>
      <c r="S1921" s="27"/>
      <c r="T1921" s="23"/>
      <c r="U1921" s="23"/>
      <c r="V1921" s="24"/>
      <c r="W1921" s="23"/>
      <c r="X1921" s="23"/>
      <c r="Y1921" s="23"/>
      <c r="Z1921" s="23"/>
      <c r="AA1921" s="28"/>
      <c r="AB1921" s="26"/>
      <c r="AC1921" s="26"/>
      <c r="AD1921" s="28"/>
      <c r="AE1921" s="28"/>
      <c r="AF1921" s="26"/>
      <c r="AG1921" s="26">
        <f>AF1921+P1921</f>
        <v>2204400</v>
      </c>
      <c r="AH1921" s="26">
        <f>AG1921</f>
        <v>2204400</v>
      </c>
      <c r="AI1921" s="26">
        <v>50000000</v>
      </c>
      <c r="AJ1921" s="26">
        <f>IF((AI1921-AH1921) &gt; 1,0,IF((AI1921-AH1921)&lt;0,AH1921-AI1921,AI1921-AH1921))</f>
        <v>0</v>
      </c>
      <c r="AK1921" s="26">
        <v>0.01</v>
      </c>
      <c r="AL1921" s="26">
        <f>AJ1921*(AK1921/100)</f>
        <v>0</v>
      </c>
    </row>
    <row r="1922" spans="1:39" x14ac:dyDescent="0.25">
      <c r="A1922" s="23"/>
      <c r="B1922" s="24"/>
      <c r="C1922" s="23"/>
      <c r="D1922" s="23"/>
      <c r="E1922" s="23">
        <v>763</v>
      </c>
      <c r="F1922" s="23" t="s">
        <v>5934</v>
      </c>
      <c r="G1922" s="24" t="s">
        <v>5935</v>
      </c>
      <c r="H1922" s="23" t="s">
        <v>43</v>
      </c>
      <c r="I1922" s="23" t="s">
        <v>5936</v>
      </c>
      <c r="J1922" s="23">
        <v>0</v>
      </c>
      <c r="K1922" s="23">
        <v>1</v>
      </c>
      <c r="L1922" s="23">
        <v>89.5</v>
      </c>
      <c r="M1922" s="23" t="s">
        <v>68</v>
      </c>
      <c r="N1922" s="25">
        <f>((J1922*400)+(K1922*100))+L1922</f>
        <v>189.5</v>
      </c>
      <c r="O1922" s="26">
        <v>1500</v>
      </c>
      <c r="P1922" s="26">
        <f>N1922*O1922</f>
        <v>284250</v>
      </c>
      <c r="Q1922" s="23"/>
      <c r="R1922" s="23"/>
      <c r="S1922" s="27"/>
      <c r="T1922" s="23"/>
      <c r="U1922" s="23"/>
      <c r="V1922" s="24"/>
      <c r="W1922" s="23"/>
      <c r="X1922" s="23"/>
      <c r="Y1922" s="23"/>
      <c r="Z1922" s="23"/>
      <c r="AA1922" s="28"/>
      <c r="AB1922" s="26"/>
      <c r="AC1922" s="26"/>
      <c r="AD1922" s="28"/>
      <c r="AE1922" s="28"/>
      <c r="AF1922" s="26"/>
      <c r="AG1922" s="26">
        <f>AF1922+P1922</f>
        <v>284250</v>
      </c>
      <c r="AH1922" s="26">
        <f>AG1922</f>
        <v>284250</v>
      </c>
      <c r="AI1922" s="26">
        <v>0</v>
      </c>
      <c r="AJ1922" s="26">
        <f>IF((AI1922-AH1922) &gt; 1,0,IF((AI1922-AH1922)&lt;0,AH1922-AI1922,AI1922-AH1922))</f>
        <v>284250</v>
      </c>
      <c r="AK1922" s="26">
        <v>0.3</v>
      </c>
      <c r="AL1922" s="26">
        <f>AJ1922*(AK1922/100)</f>
        <v>852.75</v>
      </c>
    </row>
    <row r="1923" spans="1:39" x14ac:dyDescent="0.25">
      <c r="A1923" s="23"/>
      <c r="B1923" s="24"/>
      <c r="C1923" s="23"/>
      <c r="D1923" s="23"/>
      <c r="E1923" s="23">
        <v>764</v>
      </c>
      <c r="F1923" s="23" t="s">
        <v>5937</v>
      </c>
      <c r="G1923" s="24" t="s">
        <v>5938</v>
      </c>
      <c r="H1923" s="23" t="s">
        <v>43</v>
      </c>
      <c r="I1923" s="23" t="s">
        <v>5939</v>
      </c>
      <c r="J1923" s="23">
        <v>6</v>
      </c>
      <c r="K1923" s="23">
        <v>0</v>
      </c>
      <c r="L1923" s="23">
        <v>62.9</v>
      </c>
      <c r="M1923" s="23" t="s">
        <v>75</v>
      </c>
      <c r="N1923" s="25">
        <f>((J1923*400)+(K1923*100))+L1923</f>
        <v>2462.9</v>
      </c>
      <c r="O1923" s="26">
        <v>3300</v>
      </c>
      <c r="P1923" s="26">
        <f>N1923*O1923</f>
        <v>8127570</v>
      </c>
      <c r="Q1923" s="23"/>
      <c r="R1923" s="23"/>
      <c r="S1923" s="27"/>
      <c r="T1923" s="23"/>
      <c r="U1923" s="23"/>
      <c r="V1923" s="24"/>
      <c r="W1923" s="23"/>
      <c r="X1923" s="23"/>
      <c r="Y1923" s="23"/>
      <c r="Z1923" s="23"/>
      <c r="AA1923" s="28"/>
      <c r="AB1923" s="26"/>
      <c r="AC1923" s="26"/>
      <c r="AD1923" s="28"/>
      <c r="AE1923" s="28"/>
      <c r="AF1923" s="26"/>
      <c r="AG1923" s="26">
        <f>AF1923+P1923</f>
        <v>8127570</v>
      </c>
      <c r="AH1923" s="26">
        <f>AG1923</f>
        <v>8127570</v>
      </c>
      <c r="AI1923" s="26">
        <v>50000000</v>
      </c>
      <c r="AJ1923" s="26">
        <f>IF((AI1923-AH1923) &gt; 1,0,IF((AI1923-AH1923)&lt;0,AH1923-AI1923,AI1923-AH1923))</f>
        <v>0</v>
      </c>
      <c r="AK1923" s="26">
        <v>0.01</v>
      </c>
      <c r="AL1923" s="26">
        <f>AJ1923*(AK1923/100)</f>
        <v>0</v>
      </c>
    </row>
    <row r="1924" spans="1:39" x14ac:dyDescent="0.25">
      <c r="A1924" s="23"/>
      <c r="B1924" s="24"/>
      <c r="C1924" s="23"/>
      <c r="D1924" s="23"/>
      <c r="E1924" s="23"/>
      <c r="F1924" s="23"/>
      <c r="G1924" s="24"/>
      <c r="H1924" s="23"/>
      <c r="I1924" s="23"/>
      <c r="J1924" s="23">
        <v>0</v>
      </c>
      <c r="K1924" s="23">
        <v>0</v>
      </c>
      <c r="L1924" s="23">
        <v>20</v>
      </c>
      <c r="M1924" s="23" t="s">
        <v>59</v>
      </c>
      <c r="N1924" s="25">
        <f>((J1924*400)+(K1924*100))+L1924</f>
        <v>20</v>
      </c>
      <c r="O1924" s="26">
        <v>3300</v>
      </c>
      <c r="P1924" s="26">
        <f>N1924*O1924</f>
        <v>66000</v>
      </c>
      <c r="Q1924" s="23">
        <v>1</v>
      </c>
      <c r="R1924" s="23" t="s">
        <v>5927</v>
      </c>
      <c r="S1924" s="27" t="s">
        <v>5928</v>
      </c>
      <c r="T1924" s="23" t="s">
        <v>5929</v>
      </c>
      <c r="U1924" s="23" t="s">
        <v>5940</v>
      </c>
      <c r="V1924" s="24" t="s">
        <v>5941</v>
      </c>
      <c r="W1924" s="23" t="s">
        <v>48</v>
      </c>
      <c r="X1924" s="23" t="s">
        <v>49</v>
      </c>
      <c r="Y1924" s="23" t="s">
        <v>50</v>
      </c>
      <c r="Z1924" s="23">
        <v>80</v>
      </c>
      <c r="AA1924" s="28">
        <v>100</v>
      </c>
      <c r="AB1924" s="26">
        <v>8300</v>
      </c>
      <c r="AC1924" s="26">
        <f>Z1924*AB1924</f>
        <v>664000</v>
      </c>
      <c r="AD1924" s="28">
        <v>12</v>
      </c>
      <c r="AE1924" s="28">
        <v>14</v>
      </c>
      <c r="AF1924" s="26">
        <f>(AC1924*(100-AE1924))/100</f>
        <v>571040</v>
      </c>
      <c r="AG1924" s="26">
        <f>P1924+AF1924</f>
        <v>637040</v>
      </c>
      <c r="AH1924" s="26">
        <f>(AG1924*AA1924)/100</f>
        <v>637040</v>
      </c>
      <c r="AI1924" s="26">
        <v>50000000</v>
      </c>
      <c r="AJ1924" s="26">
        <f>IF((AI1924-AH1924) &gt; 1,0,IF((AI1924-AH1924)&lt;0,AH1924-AI1924,AI1924-AH1924))</f>
        <v>0</v>
      </c>
      <c r="AK1924" s="26">
        <v>0.02</v>
      </c>
      <c r="AL1924" s="26">
        <f>ROUND(AJ1924*(AK1924/100),2)</f>
        <v>0</v>
      </c>
      <c r="AM1924" s="3" t="s">
        <v>51</v>
      </c>
    </row>
    <row r="1925" spans="1:39" x14ac:dyDescent="0.25">
      <c r="A1925" s="23"/>
      <c r="B1925" s="24"/>
      <c r="C1925" s="23"/>
      <c r="D1925" s="23"/>
      <c r="E1925" s="23"/>
      <c r="F1925" s="23"/>
      <c r="G1925" s="24"/>
      <c r="H1925" s="23"/>
      <c r="I1925" s="23"/>
      <c r="J1925" s="23">
        <v>0</v>
      </c>
      <c r="K1925" s="23">
        <v>0</v>
      </c>
      <c r="L1925" s="23">
        <v>4</v>
      </c>
      <c r="M1925" s="23" t="s">
        <v>59</v>
      </c>
      <c r="N1925" s="25">
        <f>((J1925*400)+(K1925*100))+L1925</f>
        <v>4</v>
      </c>
      <c r="O1925" s="26">
        <v>3300</v>
      </c>
      <c r="P1925" s="26">
        <f>N1925*O1925</f>
        <v>13200</v>
      </c>
      <c r="Q1925" s="23">
        <v>1</v>
      </c>
      <c r="R1925" s="23" t="s">
        <v>5927</v>
      </c>
      <c r="S1925" s="27" t="s">
        <v>5928</v>
      </c>
      <c r="T1925" s="23" t="s">
        <v>5929</v>
      </c>
      <c r="U1925" s="23" t="s">
        <v>5940</v>
      </c>
      <c r="V1925" s="24" t="s">
        <v>5942</v>
      </c>
      <c r="W1925" s="23" t="s">
        <v>53</v>
      </c>
      <c r="X1925" s="23" t="s">
        <v>49</v>
      </c>
      <c r="Y1925" s="23" t="s">
        <v>50</v>
      </c>
      <c r="Z1925" s="23">
        <v>16</v>
      </c>
      <c r="AA1925" s="28">
        <v>100</v>
      </c>
      <c r="AB1925" s="26">
        <v>2750</v>
      </c>
      <c r="AC1925" s="26">
        <f>Z1925*AB1925</f>
        <v>44000</v>
      </c>
      <c r="AD1925" s="28">
        <v>12</v>
      </c>
      <c r="AE1925" s="28">
        <v>14</v>
      </c>
      <c r="AF1925" s="26">
        <f>(AC1925*(100-AE1925))/100</f>
        <v>37840</v>
      </c>
      <c r="AG1925" s="26">
        <f>P1925+AF1925</f>
        <v>51040</v>
      </c>
      <c r="AH1925" s="26">
        <f>(AG1925*AA1925)/100</f>
        <v>51040</v>
      </c>
      <c r="AI1925" s="26">
        <v>50000000</v>
      </c>
      <c r="AJ1925" s="26">
        <f>IF((AI1925-AH1925) &gt; 1,0,IF((AI1925-AH1925)&lt;0,AH1925-AI1925,AI1925-AH1925))</f>
        <v>0</v>
      </c>
      <c r="AK1925" s="26">
        <v>0.02</v>
      </c>
      <c r="AL1925" s="26">
        <f>ROUND(AJ1925*(AK1925/100),2)</f>
        <v>0</v>
      </c>
      <c r="AM1925" s="3" t="s">
        <v>159</v>
      </c>
    </row>
    <row r="1926" spans="1:39" x14ac:dyDescent="0.25">
      <c r="A1926" s="23"/>
      <c r="B1926" s="24"/>
      <c r="C1926" s="23"/>
      <c r="D1926" s="23"/>
      <c r="E1926" s="23"/>
      <c r="F1926" s="23"/>
      <c r="G1926" s="24"/>
      <c r="H1926" s="23"/>
      <c r="I1926" s="23"/>
      <c r="J1926" s="23"/>
      <c r="K1926" s="23"/>
      <c r="L1926" s="23"/>
      <c r="M1926" s="23"/>
      <c r="N1926" s="25"/>
      <c r="O1926" s="26"/>
      <c r="P1926" s="26"/>
      <c r="Q1926" s="23"/>
      <c r="R1926" s="23"/>
      <c r="S1926" s="27"/>
      <c r="T1926" s="23"/>
      <c r="U1926" s="23"/>
      <c r="V1926" s="24"/>
      <c r="W1926" s="23"/>
      <c r="X1926" s="23"/>
      <c r="Y1926" s="23"/>
      <c r="Z1926" s="23"/>
      <c r="AA1926" s="28"/>
      <c r="AB1926" s="26"/>
      <c r="AC1926" s="26"/>
      <c r="AD1926" s="28"/>
      <c r="AE1926" s="28"/>
      <c r="AF1926" s="26"/>
      <c r="AG1926" s="26" t="s">
        <v>60</v>
      </c>
      <c r="AH1926" s="26">
        <f>SUM(AH1921:AH1925)</f>
        <v>11304300</v>
      </c>
      <c r="AI1926" s="26"/>
      <c r="AJ1926" s="26">
        <f>SUM(AJ1921:AJ1925)</f>
        <v>284250</v>
      </c>
      <c r="AK1926" s="26"/>
      <c r="AL1926" s="26">
        <f>SUM(AL1921:AL1925)</f>
        <v>852.75</v>
      </c>
    </row>
    <row r="1927" spans="1:39" x14ac:dyDescent="0.25">
      <c r="A1927" s="23" t="s">
        <v>5943</v>
      </c>
      <c r="B1927" s="24" t="s">
        <v>5944</v>
      </c>
      <c r="C1927" s="23" t="s">
        <v>5945</v>
      </c>
      <c r="D1927" s="23" t="s">
        <v>5946</v>
      </c>
      <c r="E1927" s="23">
        <v>765</v>
      </c>
      <c r="F1927" s="23" t="s">
        <v>5947</v>
      </c>
      <c r="G1927" s="24" t="s">
        <v>5948</v>
      </c>
      <c r="H1927" s="23" t="s">
        <v>91</v>
      </c>
      <c r="I1927" s="23"/>
      <c r="J1927" s="23">
        <v>0</v>
      </c>
      <c r="K1927" s="23">
        <v>0</v>
      </c>
      <c r="L1927" s="23">
        <v>33.75</v>
      </c>
      <c r="M1927" s="23" t="s">
        <v>255</v>
      </c>
      <c r="N1927" s="25">
        <f>((J1927*400)+(K1927*100))+L1927</f>
        <v>33.75</v>
      </c>
      <c r="O1927" s="26">
        <v>0</v>
      </c>
      <c r="P1927" s="26">
        <f>N1927*O1927</f>
        <v>0</v>
      </c>
      <c r="Q1927" s="23">
        <v>1</v>
      </c>
      <c r="R1927" s="23" t="s">
        <v>5943</v>
      </c>
      <c r="S1927" s="27" t="s">
        <v>5944</v>
      </c>
      <c r="T1927" s="23" t="s">
        <v>5945</v>
      </c>
      <c r="U1927" s="23" t="s">
        <v>5949</v>
      </c>
      <c r="V1927" s="24" t="s">
        <v>5950</v>
      </c>
      <c r="W1927" s="23" t="s">
        <v>48</v>
      </c>
      <c r="X1927" s="23" t="s">
        <v>49</v>
      </c>
      <c r="Y1927" s="23" t="s">
        <v>261</v>
      </c>
      <c r="Z1927" s="23">
        <v>135</v>
      </c>
      <c r="AA1927" s="28">
        <v>100</v>
      </c>
      <c r="AB1927" s="26">
        <v>8300</v>
      </c>
      <c r="AC1927" s="26">
        <f>Z1927*AB1927</f>
        <v>1120500</v>
      </c>
      <c r="AD1927" s="28">
        <v>22</v>
      </c>
      <c r="AE1927" s="28">
        <v>34</v>
      </c>
      <c r="AF1927" s="26">
        <f>(AC1927*(100-AE1927))/100</f>
        <v>739530</v>
      </c>
      <c r="AG1927" s="26">
        <f>P1927+AF1927</f>
        <v>739530</v>
      </c>
      <c r="AH1927" s="26">
        <f>(AG1927*AA1927)/100</f>
        <v>739530</v>
      </c>
      <c r="AI1927" s="26">
        <f>IF(AF1927&lt;=10000000,AF1927,10000000)</f>
        <v>739530</v>
      </c>
      <c r="AJ1927" s="26">
        <f>IF((AI1927-AH1927) &gt; 1,0,IF((AI1927-AH1927)&lt;0,AH1927-AI1927,AI1927-AH1927))</f>
        <v>0</v>
      </c>
      <c r="AK1927" s="26">
        <v>0.02</v>
      </c>
      <c r="AL1927" s="26">
        <f>ROUND(AJ1927*(AK1927/100),2)</f>
        <v>0</v>
      </c>
      <c r="AM1927" s="3" t="s">
        <v>51</v>
      </c>
    </row>
    <row r="1928" spans="1:39" x14ac:dyDescent="0.25">
      <c r="A1928" s="23"/>
      <c r="B1928" s="24"/>
      <c r="C1928" s="23"/>
      <c r="D1928" s="23"/>
      <c r="E1928" s="23"/>
      <c r="F1928" s="23"/>
      <c r="G1928" s="24"/>
      <c r="H1928" s="23"/>
      <c r="I1928" s="23"/>
      <c r="J1928" s="23">
        <v>0</v>
      </c>
      <c r="K1928" s="23">
        <v>0</v>
      </c>
      <c r="L1928" s="23">
        <v>15.125</v>
      </c>
      <c r="M1928" s="23" t="s">
        <v>91</v>
      </c>
      <c r="N1928" s="25">
        <f>((J1928*400)+(K1928*100))+L1928</f>
        <v>15.125</v>
      </c>
      <c r="O1928" s="26">
        <v>0</v>
      </c>
      <c r="P1928" s="26">
        <f>N1928*O1928</f>
        <v>0</v>
      </c>
      <c r="Q1928" s="23">
        <v>1</v>
      </c>
      <c r="R1928" s="23" t="s">
        <v>5951</v>
      </c>
      <c r="S1928" s="27"/>
      <c r="T1928" s="23" t="s">
        <v>5952</v>
      </c>
      <c r="U1928" s="23" t="s">
        <v>5949</v>
      </c>
      <c r="V1928" s="24" t="s">
        <v>5953</v>
      </c>
      <c r="W1928" s="23" t="s">
        <v>48</v>
      </c>
      <c r="X1928" s="23" t="s">
        <v>49</v>
      </c>
      <c r="Y1928" s="23" t="s">
        <v>5954</v>
      </c>
      <c r="Z1928" s="23">
        <v>60.5</v>
      </c>
      <c r="AA1928" s="28">
        <v>100</v>
      </c>
      <c r="AB1928" s="26">
        <v>8300</v>
      </c>
      <c r="AC1928" s="26">
        <f>Z1928*AB1928</f>
        <v>502150</v>
      </c>
      <c r="AD1928" s="28">
        <v>22</v>
      </c>
      <c r="AE1928" s="28">
        <v>34</v>
      </c>
      <c r="AF1928" s="26">
        <f>(AC1928*(100-AE1928))/100</f>
        <v>331419</v>
      </c>
      <c r="AG1928" s="26">
        <f>P1928+AF1928</f>
        <v>331419</v>
      </c>
      <c r="AH1928" s="26">
        <f>(AG1928*AA1928)/100</f>
        <v>331419</v>
      </c>
      <c r="AI1928" s="26">
        <v>0</v>
      </c>
      <c r="AJ1928" s="26">
        <f>IF((AI1928-AH1928) &gt; 1,0,IF((AI1928-AH1928)&lt;0,AH1928-AI1928,AI1928-AH1928))</f>
        <v>331419</v>
      </c>
      <c r="AK1928" s="26">
        <v>0.3</v>
      </c>
      <c r="AL1928" s="26">
        <f>ROUND(AJ1928*(AK1928/100),2)</f>
        <v>994.26</v>
      </c>
      <c r="AM1928" s="3" t="s">
        <v>1433</v>
      </c>
    </row>
    <row r="1929" spans="1:39" x14ac:dyDescent="0.25">
      <c r="A1929" s="23"/>
      <c r="B1929" s="24"/>
      <c r="C1929" s="23"/>
      <c r="D1929" s="23"/>
      <c r="E1929" s="23"/>
      <c r="F1929" s="23"/>
      <c r="G1929" s="24"/>
      <c r="H1929" s="23"/>
      <c r="I1929" s="23"/>
      <c r="J1929" s="23">
        <v>0</v>
      </c>
      <c r="K1929" s="23">
        <v>0</v>
      </c>
      <c r="L1929" s="23">
        <v>8.75</v>
      </c>
      <c r="M1929" s="23" t="s">
        <v>255</v>
      </c>
      <c r="N1929" s="25">
        <f>((J1929*400)+(K1929*100))+L1929</f>
        <v>8.75</v>
      </c>
      <c r="O1929" s="26">
        <v>0</v>
      </c>
      <c r="P1929" s="26">
        <f>N1929*O1929</f>
        <v>0</v>
      </c>
      <c r="Q1929" s="23">
        <v>1</v>
      </c>
      <c r="R1929" s="23" t="s">
        <v>5943</v>
      </c>
      <c r="S1929" s="27" t="s">
        <v>5944</v>
      </c>
      <c r="T1929" s="23" t="s">
        <v>5945</v>
      </c>
      <c r="U1929" s="23" t="s">
        <v>5949</v>
      </c>
      <c r="V1929" s="24" t="s">
        <v>5955</v>
      </c>
      <c r="W1929" s="23" t="s">
        <v>53</v>
      </c>
      <c r="X1929" s="23" t="s">
        <v>49</v>
      </c>
      <c r="Y1929" s="23" t="s">
        <v>261</v>
      </c>
      <c r="Z1929" s="23">
        <v>35</v>
      </c>
      <c r="AA1929" s="28">
        <v>100</v>
      </c>
      <c r="AB1929" s="26">
        <v>2750</v>
      </c>
      <c r="AC1929" s="26">
        <f>Z1929*AB1929</f>
        <v>96250</v>
      </c>
      <c r="AD1929" s="28">
        <v>22</v>
      </c>
      <c r="AE1929" s="28">
        <v>34</v>
      </c>
      <c r="AF1929" s="26">
        <f>(AC1929*(100-AE1929))/100</f>
        <v>63525</v>
      </c>
      <c r="AG1929" s="26">
        <f>P1929+AF1929</f>
        <v>63525</v>
      </c>
      <c r="AH1929" s="26">
        <f>(AG1929*AA1929)/100</f>
        <v>63525</v>
      </c>
      <c r="AI1929" s="26">
        <f>IF(AF1929&lt;=10000000,AF1929,10000000)</f>
        <v>63525</v>
      </c>
      <c r="AJ1929" s="26">
        <f>IF((AI1929-AH1929) &gt; 1,0,IF((AI1929-AH1929)&lt;0,AH1929-AI1929,AI1929-AH1929))</f>
        <v>0</v>
      </c>
      <c r="AK1929" s="26">
        <v>0.02</v>
      </c>
      <c r="AL1929" s="26">
        <f>ROUND(AJ1929*(AK1929/100),2)</f>
        <v>0</v>
      </c>
      <c r="AM1929" s="3" t="s">
        <v>83</v>
      </c>
    </row>
    <row r="1930" spans="1:39" x14ac:dyDescent="0.25">
      <c r="A1930" s="23"/>
      <c r="B1930" s="24"/>
      <c r="C1930" s="23"/>
      <c r="D1930" s="23"/>
      <c r="E1930" s="23">
        <v>766</v>
      </c>
      <c r="F1930" s="23" t="s">
        <v>5956</v>
      </c>
      <c r="G1930" s="24" t="s">
        <v>5957</v>
      </c>
      <c r="H1930" s="23" t="s">
        <v>91</v>
      </c>
      <c r="I1930" s="23"/>
      <c r="J1930" s="23">
        <v>0</v>
      </c>
      <c r="K1930" s="23">
        <v>0</v>
      </c>
      <c r="L1930" s="23">
        <v>63</v>
      </c>
      <c r="M1930" s="23" t="s">
        <v>255</v>
      </c>
      <c r="N1930" s="25">
        <f>((J1930*400)+(K1930*100))+L1930</f>
        <v>63</v>
      </c>
      <c r="O1930" s="26">
        <v>0</v>
      </c>
      <c r="P1930" s="26">
        <f>N1930*O1930</f>
        <v>0</v>
      </c>
      <c r="Q1930" s="23">
        <v>1</v>
      </c>
      <c r="R1930" s="23" t="s">
        <v>5943</v>
      </c>
      <c r="S1930" s="27" t="s">
        <v>5944</v>
      </c>
      <c r="T1930" s="23" t="s">
        <v>5945</v>
      </c>
      <c r="U1930" s="23" t="s">
        <v>5949</v>
      </c>
      <c r="V1930" s="24" t="s">
        <v>5958</v>
      </c>
      <c r="W1930" s="23" t="s">
        <v>48</v>
      </c>
      <c r="X1930" s="23" t="s">
        <v>49</v>
      </c>
      <c r="Y1930" s="23" t="s">
        <v>261</v>
      </c>
      <c r="Z1930" s="23">
        <v>252</v>
      </c>
      <c r="AA1930" s="28">
        <v>100</v>
      </c>
      <c r="AB1930" s="26">
        <v>8300</v>
      </c>
      <c r="AC1930" s="26">
        <f>Z1930*AB1930</f>
        <v>2091600</v>
      </c>
      <c r="AD1930" s="28">
        <v>32</v>
      </c>
      <c r="AE1930" s="28">
        <v>54</v>
      </c>
      <c r="AF1930" s="26">
        <f>(AC1930*(100-AE1930))/100</f>
        <v>962136</v>
      </c>
      <c r="AG1930" s="26">
        <f>P1930+AF1930</f>
        <v>962136</v>
      </c>
      <c r="AH1930" s="26">
        <f>(AG1930*AA1930)/100</f>
        <v>962136</v>
      </c>
      <c r="AI1930" s="26">
        <f>IF(AF1930&lt;=10000000,AF1930,10000000)</f>
        <v>962136</v>
      </c>
      <c r="AJ1930" s="26">
        <f>IF((AI1930-AH1930) &gt; 1,0,IF((AI1930-AH1930)&lt;0,AH1930-AI1930,AI1930-AH1930))</f>
        <v>0</v>
      </c>
      <c r="AK1930" s="26">
        <v>0.02</v>
      </c>
      <c r="AL1930" s="26">
        <f>ROUND(AJ1930*(AK1930/100),2)</f>
        <v>0</v>
      </c>
      <c r="AM1930" s="3" t="s">
        <v>51</v>
      </c>
    </row>
    <row r="1931" spans="1:39" x14ac:dyDescent="0.25">
      <c r="A1931" s="23"/>
      <c r="B1931" s="24"/>
      <c r="C1931" s="23"/>
      <c r="D1931" s="23"/>
      <c r="E1931" s="23"/>
      <c r="F1931" s="23"/>
      <c r="G1931" s="24"/>
      <c r="H1931" s="23"/>
      <c r="I1931" s="23"/>
      <c r="J1931" s="23"/>
      <c r="K1931" s="23"/>
      <c r="L1931" s="23"/>
      <c r="M1931" s="23"/>
      <c r="N1931" s="25"/>
      <c r="O1931" s="26"/>
      <c r="P1931" s="26"/>
      <c r="Q1931" s="23"/>
      <c r="R1931" s="23"/>
      <c r="S1931" s="27"/>
      <c r="T1931" s="23"/>
      <c r="U1931" s="23"/>
      <c r="V1931" s="24"/>
      <c r="W1931" s="23"/>
      <c r="X1931" s="23"/>
      <c r="Y1931" s="23"/>
      <c r="Z1931" s="23"/>
      <c r="AA1931" s="28"/>
      <c r="AB1931" s="26"/>
      <c r="AC1931" s="26"/>
      <c r="AD1931" s="28"/>
      <c r="AE1931" s="28"/>
      <c r="AF1931" s="26"/>
      <c r="AG1931" s="26" t="s">
        <v>60</v>
      </c>
      <c r="AH1931" s="26">
        <f>SUM(AH1927:AH1930)</f>
        <v>2096610</v>
      </c>
      <c r="AI1931" s="26"/>
      <c r="AJ1931" s="26">
        <f>SUM(AJ1927:AJ1930)</f>
        <v>331419</v>
      </c>
      <c r="AK1931" s="26"/>
      <c r="AL1931" s="26">
        <f>SUM(AL1927:AL1930)</f>
        <v>994.26</v>
      </c>
    </row>
    <row r="1932" spans="1:39" x14ac:dyDescent="0.25">
      <c r="A1932" s="23" t="s">
        <v>5959</v>
      </c>
      <c r="B1932" s="24" t="s">
        <v>5960</v>
      </c>
      <c r="C1932" s="23" t="s">
        <v>5961</v>
      </c>
      <c r="D1932" s="23" t="s">
        <v>5962</v>
      </c>
      <c r="E1932" s="23">
        <v>767</v>
      </c>
      <c r="F1932" s="23" t="s">
        <v>5963</v>
      </c>
      <c r="G1932" s="24" t="s">
        <v>5964</v>
      </c>
      <c r="H1932" s="23" t="s">
        <v>43</v>
      </c>
      <c r="I1932" s="23" t="s">
        <v>5965</v>
      </c>
      <c r="J1932" s="23">
        <v>6</v>
      </c>
      <c r="K1932" s="23">
        <v>2</v>
      </c>
      <c r="L1932" s="23">
        <v>77</v>
      </c>
      <c r="M1932" s="23" t="s">
        <v>75</v>
      </c>
      <c r="N1932" s="25">
        <f>((J1932*400)+(K1932*100))+L1932</f>
        <v>2677</v>
      </c>
      <c r="O1932" s="26">
        <v>2650</v>
      </c>
      <c r="P1932" s="26">
        <f>N1932*O1932</f>
        <v>7094050</v>
      </c>
      <c r="Q1932" s="23"/>
      <c r="R1932" s="23"/>
      <c r="S1932" s="27"/>
      <c r="T1932" s="23"/>
      <c r="U1932" s="23"/>
      <c r="V1932" s="24"/>
      <c r="W1932" s="23"/>
      <c r="X1932" s="23"/>
      <c r="Y1932" s="23"/>
      <c r="Z1932" s="23"/>
      <c r="AA1932" s="28"/>
      <c r="AB1932" s="26"/>
      <c r="AC1932" s="26"/>
      <c r="AD1932" s="28"/>
      <c r="AE1932" s="28"/>
      <c r="AF1932" s="26"/>
      <c r="AG1932" s="26">
        <f>AF1932+P1932</f>
        <v>7094050</v>
      </c>
      <c r="AH1932" s="26">
        <f>AG1932</f>
        <v>7094050</v>
      </c>
      <c r="AI1932" s="26">
        <v>50000000</v>
      </c>
      <c r="AJ1932" s="26">
        <f>IF((AI1932-AH1932) &gt; 1,0,IF((AI1932-AH1932)&lt;0,AH1932-AI1932,AI1932-AH1932))</f>
        <v>0</v>
      </c>
      <c r="AK1932" s="26">
        <v>0.01</v>
      </c>
      <c r="AL1932" s="26">
        <f>AJ1932*(AK1932/100)</f>
        <v>0</v>
      </c>
    </row>
    <row r="1933" spans="1:39" x14ac:dyDescent="0.25">
      <c r="A1933" s="23"/>
      <c r="B1933" s="24"/>
      <c r="C1933" s="23"/>
      <c r="D1933" s="23"/>
      <c r="E1933" s="23"/>
      <c r="F1933" s="23"/>
      <c r="G1933" s="24"/>
      <c r="H1933" s="23"/>
      <c r="I1933" s="23"/>
      <c r="J1933" s="23">
        <v>0</v>
      </c>
      <c r="K1933" s="23">
        <v>0</v>
      </c>
      <c r="L1933" s="23">
        <v>12</v>
      </c>
      <c r="M1933" s="23" t="s">
        <v>75</v>
      </c>
      <c r="N1933" s="25">
        <f>((J1933*400)+(K1933*100))+L1933</f>
        <v>12</v>
      </c>
      <c r="O1933" s="26">
        <v>2650</v>
      </c>
      <c r="P1933" s="26">
        <f>N1933*O1933</f>
        <v>31800</v>
      </c>
      <c r="Q1933" s="23">
        <v>1</v>
      </c>
      <c r="R1933" s="23" t="s">
        <v>5959</v>
      </c>
      <c r="S1933" s="27" t="s">
        <v>5960</v>
      </c>
      <c r="T1933" s="23" t="s">
        <v>5961</v>
      </c>
      <c r="U1933" s="23" t="s">
        <v>5966</v>
      </c>
      <c r="V1933" s="24" t="s">
        <v>5967</v>
      </c>
      <c r="W1933" s="23" t="s">
        <v>53</v>
      </c>
      <c r="X1933" s="23" t="s">
        <v>49</v>
      </c>
      <c r="Y1933" s="23" t="s">
        <v>571</v>
      </c>
      <c r="Z1933" s="23">
        <v>48</v>
      </c>
      <c r="AA1933" s="28">
        <v>100</v>
      </c>
      <c r="AB1933" s="26">
        <v>2750</v>
      </c>
      <c r="AC1933" s="26">
        <f>Z1933*AB1933</f>
        <v>132000</v>
      </c>
      <c r="AD1933" s="28">
        <v>4</v>
      </c>
      <c r="AE1933" s="28">
        <v>4</v>
      </c>
      <c r="AF1933" s="26">
        <f>(AC1933*(100-AE1933))/100</f>
        <v>126720</v>
      </c>
      <c r="AG1933" s="26">
        <f>P1933+AF1933</f>
        <v>158520</v>
      </c>
      <c r="AH1933" s="26">
        <f>(AG1933*AA1933)/100</f>
        <v>158520</v>
      </c>
      <c r="AI1933" s="26">
        <v>50000000</v>
      </c>
      <c r="AJ1933" s="26">
        <f>IF((AI1933-AH1933) &gt; 1,0,IF((AI1933-AH1933)&lt;0,AH1933-AI1933,AI1933-AH1933))</f>
        <v>0</v>
      </c>
      <c r="AK1933" s="26">
        <v>0.01</v>
      </c>
      <c r="AL1933" s="26">
        <f>ROUND(AJ1933*(AK1933/100),2)</f>
        <v>0</v>
      </c>
      <c r="AM1933" s="3" t="s">
        <v>368</v>
      </c>
    </row>
    <row r="1934" spans="1:39" x14ac:dyDescent="0.25">
      <c r="A1934" s="23"/>
      <c r="B1934" s="24"/>
      <c r="C1934" s="23"/>
      <c r="D1934" s="23"/>
      <c r="E1934" s="23"/>
      <c r="F1934" s="23"/>
      <c r="G1934" s="24"/>
      <c r="H1934" s="23"/>
      <c r="I1934" s="23"/>
      <c r="J1934" s="23"/>
      <c r="K1934" s="23"/>
      <c r="L1934" s="23"/>
      <c r="M1934" s="23"/>
      <c r="N1934" s="25"/>
      <c r="O1934" s="26"/>
      <c r="P1934" s="26"/>
      <c r="Q1934" s="23"/>
      <c r="R1934" s="23"/>
      <c r="S1934" s="27"/>
      <c r="T1934" s="23"/>
      <c r="U1934" s="23"/>
      <c r="V1934" s="24"/>
      <c r="W1934" s="23"/>
      <c r="X1934" s="23"/>
      <c r="Y1934" s="23"/>
      <c r="Z1934" s="23"/>
      <c r="AA1934" s="28"/>
      <c r="AB1934" s="26"/>
      <c r="AC1934" s="26"/>
      <c r="AD1934" s="28"/>
      <c r="AE1934" s="28"/>
      <c r="AF1934" s="26"/>
      <c r="AG1934" s="26" t="s">
        <v>60</v>
      </c>
      <c r="AH1934" s="26">
        <f>SUM(AH1932:AH1933)</f>
        <v>7252570</v>
      </c>
      <c r="AI1934" s="26"/>
      <c r="AJ1934" s="26">
        <f>SUM(AJ1932:AJ1933)</f>
        <v>0</v>
      </c>
      <c r="AK1934" s="26"/>
      <c r="AL1934" s="26">
        <f>SUM(AL1932:AL1933)</f>
        <v>0</v>
      </c>
    </row>
    <row r="1935" spans="1:39" x14ac:dyDescent="0.25">
      <c r="A1935" s="23" t="s">
        <v>5968</v>
      </c>
      <c r="B1935" s="24" t="s">
        <v>5969</v>
      </c>
      <c r="C1935" s="23" t="s">
        <v>5970</v>
      </c>
      <c r="D1935" s="23" t="s">
        <v>737</v>
      </c>
      <c r="E1935" s="23">
        <v>768</v>
      </c>
      <c r="F1935" s="23" t="s">
        <v>5971</v>
      </c>
      <c r="G1935" s="24" t="s">
        <v>5972</v>
      </c>
      <c r="H1935" s="23" t="s">
        <v>43</v>
      </c>
      <c r="I1935" s="23" t="s">
        <v>5973</v>
      </c>
      <c r="J1935" s="23">
        <v>0</v>
      </c>
      <c r="K1935" s="23">
        <v>1</v>
      </c>
      <c r="L1935" s="23">
        <v>85.62</v>
      </c>
      <c r="M1935" s="23" t="s">
        <v>255</v>
      </c>
      <c r="N1935" s="25">
        <f>((J1935*400)+(K1935*100))+L1935</f>
        <v>185.62</v>
      </c>
      <c r="O1935" s="26">
        <v>4500</v>
      </c>
      <c r="P1935" s="26">
        <f>N1935*O1935</f>
        <v>835290</v>
      </c>
      <c r="Q1935" s="23">
        <v>1</v>
      </c>
      <c r="R1935" s="23" t="s">
        <v>5974</v>
      </c>
      <c r="S1935" s="27" t="s">
        <v>5975</v>
      </c>
      <c r="T1935" s="23" t="s">
        <v>5976</v>
      </c>
      <c r="U1935" s="23" t="s">
        <v>5977</v>
      </c>
      <c r="V1935" s="24" t="s">
        <v>5978</v>
      </c>
      <c r="W1935" s="23" t="s">
        <v>48</v>
      </c>
      <c r="X1935" s="23" t="s">
        <v>49</v>
      </c>
      <c r="Y1935" s="23" t="s">
        <v>261</v>
      </c>
      <c r="Z1935" s="23">
        <v>73.5</v>
      </c>
      <c r="AA1935" s="28">
        <v>100</v>
      </c>
      <c r="AB1935" s="26">
        <v>8300</v>
      </c>
      <c r="AC1935" s="26">
        <f>Z1935*AB1935</f>
        <v>610050</v>
      </c>
      <c r="AD1935" s="28">
        <v>17</v>
      </c>
      <c r="AE1935" s="28">
        <v>24</v>
      </c>
      <c r="AF1935" s="26">
        <f>(AC1935*(100-AE1935))/100</f>
        <v>463638</v>
      </c>
      <c r="AG1935" s="26">
        <f>P1935+AF1935</f>
        <v>1298928</v>
      </c>
      <c r="AH1935" s="26">
        <f>(AG1935*AA1935)/100</f>
        <v>1298928</v>
      </c>
      <c r="AI1935" s="26">
        <f>IF(AF1935&lt;=10000000,AF1935,10000000)</f>
        <v>463638</v>
      </c>
      <c r="AJ1935" s="26">
        <f>IF((AI1935-AH1935) &gt; 1,0,IF((AI1935-AH1935)&lt;0,AH1935-AI1935,AI1935-AH1935))</f>
        <v>835290</v>
      </c>
      <c r="AK1935" s="26">
        <v>0.02</v>
      </c>
      <c r="AL1935" s="26">
        <f>ROUND(AJ1935*(AK1935/100),2)</f>
        <v>167.06</v>
      </c>
      <c r="AM1935" s="3" t="s">
        <v>51</v>
      </c>
    </row>
    <row r="1936" spans="1:39" x14ac:dyDescent="0.25">
      <c r="A1936" s="23"/>
      <c r="B1936" s="24"/>
      <c r="C1936" s="23"/>
      <c r="D1936" s="23"/>
      <c r="E1936" s="23"/>
      <c r="F1936" s="23"/>
      <c r="G1936" s="24"/>
      <c r="H1936" s="23"/>
      <c r="I1936" s="23"/>
      <c r="J1936" s="23">
        <v>0</v>
      </c>
      <c r="K1936" s="23">
        <v>0</v>
      </c>
      <c r="L1936" s="23">
        <v>14.38</v>
      </c>
      <c r="M1936" s="23" t="s">
        <v>255</v>
      </c>
      <c r="N1936" s="25">
        <f>((J1936*400)+(K1936*100))+L1936</f>
        <v>14.38</v>
      </c>
      <c r="O1936" s="26">
        <v>4500</v>
      </c>
      <c r="P1936" s="26">
        <f>N1936*O1936</f>
        <v>64710</v>
      </c>
      <c r="Q1936" s="23">
        <v>1</v>
      </c>
      <c r="R1936" s="23" t="s">
        <v>5974</v>
      </c>
      <c r="S1936" s="27" t="s">
        <v>5975</v>
      </c>
      <c r="T1936" s="23" t="s">
        <v>5976</v>
      </c>
      <c r="U1936" s="23" t="s">
        <v>5977</v>
      </c>
      <c r="V1936" s="24" t="s">
        <v>5979</v>
      </c>
      <c r="W1936" s="23" t="s">
        <v>53</v>
      </c>
      <c r="X1936" s="23" t="s">
        <v>49</v>
      </c>
      <c r="Y1936" s="23" t="s">
        <v>261</v>
      </c>
      <c r="Z1936" s="23">
        <v>57.5</v>
      </c>
      <c r="AA1936" s="28">
        <v>100</v>
      </c>
      <c r="AB1936" s="26">
        <v>2750</v>
      </c>
      <c r="AC1936" s="26">
        <f>Z1936*AB1936</f>
        <v>158125</v>
      </c>
      <c r="AD1936" s="28">
        <v>17</v>
      </c>
      <c r="AE1936" s="28">
        <v>24</v>
      </c>
      <c r="AF1936" s="26">
        <f>(AC1936*(100-AE1936))/100</f>
        <v>120175</v>
      </c>
      <c r="AG1936" s="26">
        <f>P1936+AF1936</f>
        <v>184885</v>
      </c>
      <c r="AH1936" s="26">
        <f>(AG1936*AA1936)/100</f>
        <v>184885</v>
      </c>
      <c r="AI1936" s="26">
        <f>IF(AF1936&lt;=10000000,AF1936,10000000)</f>
        <v>120175</v>
      </c>
      <c r="AJ1936" s="26">
        <f>IF((AI1936-AH1936) &gt; 1,0,IF((AI1936-AH1936)&lt;0,AH1936-AI1936,AI1936-AH1936))</f>
        <v>64710</v>
      </c>
      <c r="AK1936" s="26">
        <v>0.02</v>
      </c>
      <c r="AL1936" s="26">
        <f>ROUND(AJ1936*(AK1936/100),2)</f>
        <v>12.94</v>
      </c>
      <c r="AM1936" s="3" t="s">
        <v>83</v>
      </c>
    </row>
    <row r="1937" spans="1:39" x14ac:dyDescent="0.25">
      <c r="A1937" s="23"/>
      <c r="B1937" s="24"/>
      <c r="C1937" s="23"/>
      <c r="D1937" s="23"/>
      <c r="E1937" s="23"/>
      <c r="F1937" s="23"/>
      <c r="G1937" s="24"/>
      <c r="H1937" s="23"/>
      <c r="I1937" s="23"/>
      <c r="J1937" s="23"/>
      <c r="K1937" s="23"/>
      <c r="L1937" s="23"/>
      <c r="M1937" s="23"/>
      <c r="N1937" s="25"/>
      <c r="O1937" s="26"/>
      <c r="P1937" s="26"/>
      <c r="Q1937" s="23"/>
      <c r="R1937" s="23"/>
      <c r="S1937" s="27"/>
      <c r="T1937" s="23"/>
      <c r="U1937" s="23"/>
      <c r="V1937" s="24"/>
      <c r="W1937" s="23"/>
      <c r="X1937" s="23"/>
      <c r="Y1937" s="23"/>
      <c r="Z1937" s="23"/>
      <c r="AA1937" s="28"/>
      <c r="AB1937" s="26"/>
      <c r="AC1937" s="26"/>
      <c r="AD1937" s="28"/>
      <c r="AE1937" s="28"/>
      <c r="AF1937" s="26"/>
      <c r="AG1937" s="26" t="s">
        <v>60</v>
      </c>
      <c r="AH1937" s="26">
        <f>SUM(AH1935:AH1936)</f>
        <v>1483813</v>
      </c>
      <c r="AI1937" s="26"/>
      <c r="AJ1937" s="26">
        <f>SUM(AJ1935:AJ1936)</f>
        <v>900000</v>
      </c>
      <c r="AK1937" s="26"/>
      <c r="AL1937" s="26">
        <f>SUM(AL1935:AL1936)</f>
        <v>180</v>
      </c>
    </row>
    <row r="1938" spans="1:39" x14ac:dyDescent="0.25">
      <c r="A1938" s="23" t="s">
        <v>5980</v>
      </c>
      <c r="B1938" s="24"/>
      <c r="C1938" s="23" t="s">
        <v>5981</v>
      </c>
      <c r="D1938" s="23" t="s">
        <v>5982</v>
      </c>
      <c r="E1938" s="23">
        <v>769</v>
      </c>
      <c r="F1938" s="23" t="s">
        <v>5983</v>
      </c>
      <c r="G1938" s="24" t="s">
        <v>5984</v>
      </c>
      <c r="H1938" s="23" t="s">
        <v>43</v>
      </c>
      <c r="I1938" s="23" t="s">
        <v>5985</v>
      </c>
      <c r="J1938" s="23">
        <v>0</v>
      </c>
      <c r="K1938" s="23">
        <v>0</v>
      </c>
      <c r="L1938" s="23">
        <v>35</v>
      </c>
      <c r="M1938" s="23" t="s">
        <v>68</v>
      </c>
      <c r="N1938" s="25">
        <f>((J1938*400)+(K1938*100))+L1938</f>
        <v>35</v>
      </c>
      <c r="O1938" s="26">
        <v>6500</v>
      </c>
      <c r="P1938" s="26">
        <f>N1938*O1938</f>
        <v>227500</v>
      </c>
      <c r="Q1938" s="23"/>
      <c r="R1938" s="23"/>
      <c r="S1938" s="27"/>
      <c r="T1938" s="23"/>
      <c r="U1938" s="23"/>
      <c r="V1938" s="24"/>
      <c r="W1938" s="23"/>
      <c r="X1938" s="23"/>
      <c r="Y1938" s="23"/>
      <c r="Z1938" s="23"/>
      <c r="AA1938" s="28"/>
      <c r="AB1938" s="26"/>
      <c r="AC1938" s="26"/>
      <c r="AD1938" s="28"/>
      <c r="AE1938" s="28"/>
      <c r="AF1938" s="26"/>
      <c r="AG1938" s="26">
        <f>AF1938+P1938</f>
        <v>227500</v>
      </c>
      <c r="AH1938" s="26">
        <f>AG1938</f>
        <v>227500</v>
      </c>
      <c r="AI1938" s="26">
        <v>0</v>
      </c>
      <c r="AJ1938" s="26">
        <f>IF((AI1938-AH1938) &gt; 1,0,IF((AI1938-AH1938)&lt;0,AH1938-AI1938,AI1938-AH1938))</f>
        <v>227500</v>
      </c>
      <c r="AK1938" s="26">
        <v>0.3</v>
      </c>
      <c r="AL1938" s="26">
        <f>AJ1938*(AK1938/100)</f>
        <v>682.5</v>
      </c>
    </row>
    <row r="1939" spans="1:39" x14ac:dyDescent="0.25">
      <c r="A1939" s="23"/>
      <c r="B1939" s="24"/>
      <c r="C1939" s="23"/>
      <c r="D1939" s="23"/>
      <c r="E1939" s="23"/>
      <c r="F1939" s="23"/>
      <c r="G1939" s="24"/>
      <c r="H1939" s="23"/>
      <c r="I1939" s="23"/>
      <c r="J1939" s="23"/>
      <c r="K1939" s="23"/>
      <c r="L1939" s="23"/>
      <c r="M1939" s="23"/>
      <c r="N1939" s="25"/>
      <c r="O1939" s="26"/>
      <c r="P1939" s="26"/>
      <c r="Q1939" s="23"/>
      <c r="R1939" s="23"/>
      <c r="S1939" s="27"/>
      <c r="T1939" s="23"/>
      <c r="U1939" s="23"/>
      <c r="V1939" s="24"/>
      <c r="W1939" s="23"/>
      <c r="X1939" s="23"/>
      <c r="Y1939" s="23"/>
      <c r="Z1939" s="23"/>
      <c r="AA1939" s="28"/>
      <c r="AB1939" s="26"/>
      <c r="AC1939" s="26"/>
      <c r="AD1939" s="28"/>
      <c r="AE1939" s="28"/>
      <c r="AF1939" s="26"/>
      <c r="AG1939" s="26" t="s">
        <v>60</v>
      </c>
      <c r="AH1939" s="26">
        <f>AH1938</f>
        <v>227500</v>
      </c>
      <c r="AI1939" s="26"/>
      <c r="AJ1939" s="26">
        <f>AJ1938</f>
        <v>227500</v>
      </c>
      <c r="AK1939" s="26"/>
      <c r="AL1939" s="26">
        <f>AL1938</f>
        <v>682.5</v>
      </c>
    </row>
    <row r="1940" spans="1:39" x14ac:dyDescent="0.25">
      <c r="A1940" s="23" t="s">
        <v>5986</v>
      </c>
      <c r="B1940" s="24" t="s">
        <v>5987</v>
      </c>
      <c r="C1940" s="23" t="s">
        <v>5988</v>
      </c>
      <c r="D1940" s="23" t="s">
        <v>5989</v>
      </c>
      <c r="E1940" s="23">
        <v>770</v>
      </c>
      <c r="F1940" s="23" t="s">
        <v>5990</v>
      </c>
      <c r="G1940" s="24" t="s">
        <v>5991</v>
      </c>
      <c r="H1940" s="23" t="s">
        <v>43</v>
      </c>
      <c r="I1940" s="23" t="s">
        <v>5992</v>
      </c>
      <c r="J1940" s="23">
        <v>7</v>
      </c>
      <c r="K1940" s="23">
        <v>0</v>
      </c>
      <c r="L1940" s="23">
        <v>96.75</v>
      </c>
      <c r="M1940" s="23" t="s">
        <v>75</v>
      </c>
      <c r="N1940" s="25">
        <f>((J1940*400)+(K1940*100))+L1940</f>
        <v>2896.75</v>
      </c>
      <c r="O1940" s="26">
        <v>1400</v>
      </c>
      <c r="P1940" s="26">
        <f>N1940*O1940</f>
        <v>4055450</v>
      </c>
      <c r="Q1940" s="23"/>
      <c r="R1940" s="23"/>
      <c r="S1940" s="27"/>
      <c r="T1940" s="23"/>
      <c r="U1940" s="23"/>
      <c r="V1940" s="24"/>
      <c r="W1940" s="23"/>
      <c r="X1940" s="23"/>
      <c r="Y1940" s="23"/>
      <c r="Z1940" s="23"/>
      <c r="AA1940" s="28"/>
      <c r="AB1940" s="26"/>
      <c r="AC1940" s="26"/>
      <c r="AD1940" s="28"/>
      <c r="AE1940" s="28"/>
      <c r="AF1940" s="26"/>
      <c r="AG1940" s="26">
        <f>AF1940+P1940</f>
        <v>4055450</v>
      </c>
      <c r="AH1940" s="26">
        <f>AG1940</f>
        <v>4055450</v>
      </c>
      <c r="AI1940" s="26">
        <v>50000000</v>
      </c>
      <c r="AJ1940" s="26">
        <f>IF((AI1940-AH1940) &gt; 1,0,IF((AI1940-AH1940)&lt;0,AH1940-AI1940,AI1940-AH1940))</f>
        <v>0</v>
      </c>
      <c r="AK1940" s="26">
        <v>0.01</v>
      </c>
      <c r="AL1940" s="26">
        <f>AJ1940*(AK1940/100)</f>
        <v>0</v>
      </c>
    </row>
    <row r="1941" spans="1:39" x14ac:dyDescent="0.25">
      <c r="A1941" s="23"/>
      <c r="B1941" s="24"/>
      <c r="C1941" s="23"/>
      <c r="D1941" s="23"/>
      <c r="E1941" s="23"/>
      <c r="F1941" s="23"/>
      <c r="G1941" s="24"/>
      <c r="H1941" s="23"/>
      <c r="I1941" s="23"/>
      <c r="J1941" s="23">
        <v>0</v>
      </c>
      <c r="K1941" s="23">
        <v>0</v>
      </c>
      <c r="L1941" s="23">
        <v>46</v>
      </c>
      <c r="M1941" s="23" t="s">
        <v>59</v>
      </c>
      <c r="N1941" s="25">
        <f>((J1941*400)+(K1941*100))+L1941</f>
        <v>46</v>
      </c>
      <c r="O1941" s="26">
        <v>1400</v>
      </c>
      <c r="P1941" s="26">
        <f>N1941*O1941</f>
        <v>64400</v>
      </c>
      <c r="Q1941" s="23">
        <v>1</v>
      </c>
      <c r="R1941" s="23" t="s">
        <v>5986</v>
      </c>
      <c r="S1941" s="27" t="s">
        <v>5987</v>
      </c>
      <c r="T1941" s="23" t="s">
        <v>5988</v>
      </c>
      <c r="U1941" s="23" t="s">
        <v>5993</v>
      </c>
      <c r="V1941" s="24" t="s">
        <v>5994</v>
      </c>
      <c r="W1941" s="23" t="s">
        <v>142</v>
      </c>
      <c r="X1941" s="23" t="s">
        <v>143</v>
      </c>
      <c r="Y1941" s="23" t="s">
        <v>50</v>
      </c>
      <c r="Z1941" s="23">
        <v>184</v>
      </c>
      <c r="AA1941" s="28">
        <v>100</v>
      </c>
      <c r="AB1941" s="26">
        <v>7950</v>
      </c>
      <c r="AC1941" s="26">
        <f>Z1941*AB1941</f>
        <v>1462800</v>
      </c>
      <c r="AD1941" s="28">
        <v>32</v>
      </c>
      <c r="AE1941" s="28">
        <v>85</v>
      </c>
      <c r="AF1941" s="26">
        <f>(AC1941*(100-AE1941))/100</f>
        <v>219420</v>
      </c>
      <c r="AG1941" s="26">
        <f>P1941+AF1941</f>
        <v>283820</v>
      </c>
      <c r="AH1941" s="26">
        <f>(AG1941*AA1941)/100</f>
        <v>283820</v>
      </c>
      <c r="AI1941" s="26">
        <v>50000000</v>
      </c>
      <c r="AJ1941" s="26">
        <f>IF((AI1941-AH1941) &gt; 1,0,IF((AI1941-AH1941)&lt;0,AH1941-AI1941,AI1941-AH1941))</f>
        <v>0</v>
      </c>
      <c r="AK1941" s="26">
        <v>0.02</v>
      </c>
      <c r="AL1941" s="26">
        <f>ROUND(AJ1941*(AK1941/100),2)</f>
        <v>0</v>
      </c>
      <c r="AM1941" s="3" t="s">
        <v>110</v>
      </c>
    </row>
    <row r="1942" spans="1:39" x14ac:dyDescent="0.25">
      <c r="A1942" s="23"/>
      <c r="B1942" s="24"/>
      <c r="C1942" s="23"/>
      <c r="D1942" s="23"/>
      <c r="E1942" s="23"/>
      <c r="F1942" s="23"/>
      <c r="G1942" s="24"/>
      <c r="H1942" s="23"/>
      <c r="I1942" s="23"/>
      <c r="J1942" s="23">
        <v>0</v>
      </c>
      <c r="K1942" s="23">
        <v>0</v>
      </c>
      <c r="L1942" s="23">
        <v>36</v>
      </c>
      <c r="M1942" s="23" t="s">
        <v>59</v>
      </c>
      <c r="N1942" s="25">
        <f>((J1942*400)+(K1942*100))+L1942</f>
        <v>36</v>
      </c>
      <c r="O1942" s="26">
        <v>1400</v>
      </c>
      <c r="P1942" s="26">
        <f>N1942*O1942</f>
        <v>50400</v>
      </c>
      <c r="Q1942" s="23">
        <v>1</v>
      </c>
      <c r="R1942" s="23" t="s">
        <v>5986</v>
      </c>
      <c r="S1942" s="27" t="s">
        <v>5987</v>
      </c>
      <c r="T1942" s="23" t="s">
        <v>5988</v>
      </c>
      <c r="U1942" s="23" t="s">
        <v>5993</v>
      </c>
      <c r="V1942" s="24" t="s">
        <v>5995</v>
      </c>
      <c r="W1942" s="23" t="s">
        <v>53</v>
      </c>
      <c r="X1942" s="23" t="s">
        <v>49</v>
      </c>
      <c r="Y1942" s="23" t="s">
        <v>50</v>
      </c>
      <c r="Z1942" s="23">
        <v>144</v>
      </c>
      <c r="AA1942" s="28">
        <v>100</v>
      </c>
      <c r="AB1942" s="26">
        <v>2750</v>
      </c>
      <c r="AC1942" s="26">
        <f>Z1942*AB1942</f>
        <v>396000</v>
      </c>
      <c r="AD1942" s="28">
        <v>32</v>
      </c>
      <c r="AE1942" s="28">
        <v>54</v>
      </c>
      <c r="AF1942" s="26">
        <f>(AC1942*(100-AE1942))/100</f>
        <v>182160</v>
      </c>
      <c r="AG1942" s="26">
        <f>P1942+AF1942</f>
        <v>232560</v>
      </c>
      <c r="AH1942" s="26">
        <f>(AG1942*AA1942)/100</f>
        <v>232560</v>
      </c>
      <c r="AI1942" s="26">
        <v>50000000</v>
      </c>
      <c r="AJ1942" s="26">
        <f>IF((AI1942-AH1942) &gt; 1,0,IF((AI1942-AH1942)&lt;0,AH1942-AI1942,AI1942-AH1942))</f>
        <v>0</v>
      </c>
      <c r="AK1942" s="26">
        <v>0.02</v>
      </c>
      <c r="AL1942" s="26">
        <f>ROUND(AJ1942*(AK1942/100),2)</f>
        <v>0</v>
      </c>
      <c r="AM1942" s="3" t="s">
        <v>83</v>
      </c>
    </row>
    <row r="1943" spans="1:39" x14ac:dyDescent="0.25">
      <c r="A1943" s="23"/>
      <c r="B1943" s="24"/>
      <c r="C1943" s="23"/>
      <c r="D1943" s="23"/>
      <c r="E1943" s="23"/>
      <c r="F1943" s="23"/>
      <c r="G1943" s="24"/>
      <c r="H1943" s="23"/>
      <c r="I1943" s="23"/>
      <c r="J1943" s="23">
        <v>0</v>
      </c>
      <c r="K1943" s="23">
        <v>0</v>
      </c>
      <c r="L1943" s="23">
        <v>24.75</v>
      </c>
      <c r="M1943" s="23" t="s">
        <v>59</v>
      </c>
      <c r="N1943" s="25">
        <f>((J1943*400)+(K1943*100))+L1943</f>
        <v>24.75</v>
      </c>
      <c r="O1943" s="26">
        <v>1400</v>
      </c>
      <c r="P1943" s="26">
        <f>N1943*O1943</f>
        <v>34650</v>
      </c>
      <c r="Q1943" s="23">
        <v>1</v>
      </c>
      <c r="R1943" s="23" t="s">
        <v>5996</v>
      </c>
      <c r="S1943" s="27" t="s">
        <v>5997</v>
      </c>
      <c r="T1943" s="23" t="s">
        <v>5998</v>
      </c>
      <c r="U1943" s="23" t="s">
        <v>5999</v>
      </c>
      <c r="V1943" s="24" t="s">
        <v>6000</v>
      </c>
      <c r="W1943" s="23" t="s">
        <v>48</v>
      </c>
      <c r="X1943" s="23" t="s">
        <v>49</v>
      </c>
      <c r="Y1943" s="23" t="s">
        <v>50</v>
      </c>
      <c r="Z1943" s="23">
        <v>99</v>
      </c>
      <c r="AA1943" s="28">
        <v>100</v>
      </c>
      <c r="AB1943" s="26">
        <v>8300</v>
      </c>
      <c r="AC1943" s="26">
        <f>Z1943*AB1943</f>
        <v>821700</v>
      </c>
      <c r="AD1943" s="28">
        <v>32</v>
      </c>
      <c r="AE1943" s="28">
        <v>54</v>
      </c>
      <c r="AF1943" s="26">
        <f>(AC1943*(100-AE1943))/100</f>
        <v>377982</v>
      </c>
      <c r="AG1943" s="26">
        <f>P1943+AF1943</f>
        <v>412632</v>
      </c>
      <c r="AH1943" s="26">
        <f>(AG1943*AA1943)/100</f>
        <v>412632</v>
      </c>
      <c r="AI1943" s="26">
        <v>10000000</v>
      </c>
      <c r="AJ1943" s="26">
        <f>IF((AI1943-AH1943) &gt; 1,0,IF((AI1943-AH1943)&lt;0,AH1943-AI1943,AI1943-AH1943))</f>
        <v>0</v>
      </c>
      <c r="AK1943" s="26">
        <v>0.02</v>
      </c>
      <c r="AL1943" s="26">
        <f>ROUND(AJ1943*(AK1943/100),2)</f>
        <v>0</v>
      </c>
      <c r="AM1943" s="3" t="s">
        <v>51</v>
      </c>
    </row>
    <row r="1944" spans="1:39" x14ac:dyDescent="0.25">
      <c r="A1944" s="23"/>
      <c r="B1944" s="24"/>
      <c r="C1944" s="23"/>
      <c r="D1944" s="23"/>
      <c r="E1944" s="23"/>
      <c r="F1944" s="23"/>
      <c r="G1944" s="24"/>
      <c r="H1944" s="23"/>
      <c r="I1944" s="23"/>
      <c r="J1944" s="23">
        <v>0</v>
      </c>
      <c r="K1944" s="23">
        <v>0</v>
      </c>
      <c r="L1944" s="23">
        <v>12.5</v>
      </c>
      <c r="M1944" s="23" t="s">
        <v>59</v>
      </c>
      <c r="N1944" s="25">
        <f>((J1944*400)+(K1944*100))+L1944</f>
        <v>12.5</v>
      </c>
      <c r="O1944" s="26">
        <v>1400</v>
      </c>
      <c r="P1944" s="26">
        <f>N1944*O1944</f>
        <v>17500</v>
      </c>
      <c r="Q1944" s="23">
        <v>1</v>
      </c>
      <c r="R1944" s="23" t="s">
        <v>5996</v>
      </c>
      <c r="S1944" s="27" t="s">
        <v>5997</v>
      </c>
      <c r="T1944" s="23" t="s">
        <v>5998</v>
      </c>
      <c r="U1944" s="23" t="s">
        <v>5999</v>
      </c>
      <c r="V1944" s="24" t="s">
        <v>6001</v>
      </c>
      <c r="W1944" s="23" t="s">
        <v>48</v>
      </c>
      <c r="X1944" s="23" t="s">
        <v>49</v>
      </c>
      <c r="Y1944" s="23" t="s">
        <v>50</v>
      </c>
      <c r="Z1944" s="23">
        <v>50</v>
      </c>
      <c r="AA1944" s="28">
        <v>100</v>
      </c>
      <c r="AB1944" s="26">
        <v>8300</v>
      </c>
      <c r="AC1944" s="26">
        <f>Z1944*AB1944</f>
        <v>415000</v>
      </c>
      <c r="AD1944" s="28">
        <v>32</v>
      </c>
      <c r="AE1944" s="28">
        <v>54</v>
      </c>
      <c r="AF1944" s="26">
        <f>(AC1944*(100-AE1944))/100</f>
        <v>190900</v>
      </c>
      <c r="AG1944" s="26">
        <f>P1944+AF1944</f>
        <v>208400</v>
      </c>
      <c r="AH1944" s="26">
        <f>(AG1944*AA1944)/100</f>
        <v>208400</v>
      </c>
      <c r="AI1944" s="26">
        <v>10000000</v>
      </c>
      <c r="AJ1944" s="26">
        <f>IF((AI1944-AH1944) &gt; 1,0,IF((AI1944-AH1944)&lt;0,AH1944-AI1944,AI1944-AH1944))</f>
        <v>0</v>
      </c>
      <c r="AK1944" s="26">
        <v>0.02</v>
      </c>
      <c r="AL1944" s="26">
        <f>ROUND(AJ1944*(AK1944/100),2)</f>
        <v>0</v>
      </c>
      <c r="AM1944" s="3" t="s">
        <v>51</v>
      </c>
    </row>
    <row r="1945" spans="1:39" x14ac:dyDescent="0.25">
      <c r="A1945" s="23"/>
      <c r="B1945" s="24"/>
      <c r="C1945" s="23"/>
      <c r="D1945" s="23"/>
      <c r="E1945" s="23"/>
      <c r="F1945" s="23"/>
      <c r="G1945" s="24"/>
      <c r="H1945" s="23"/>
      <c r="I1945" s="23"/>
      <c r="J1945" s="23"/>
      <c r="K1945" s="23"/>
      <c r="L1945" s="23"/>
      <c r="M1945" s="23"/>
      <c r="N1945" s="25"/>
      <c r="O1945" s="26"/>
      <c r="P1945" s="26"/>
      <c r="Q1945" s="23"/>
      <c r="R1945" s="23"/>
      <c r="S1945" s="27"/>
      <c r="T1945" s="23"/>
      <c r="U1945" s="23"/>
      <c r="V1945" s="24"/>
      <c r="W1945" s="23"/>
      <c r="X1945" s="23"/>
      <c r="Y1945" s="23"/>
      <c r="Z1945" s="23"/>
      <c r="AA1945" s="28"/>
      <c r="AB1945" s="26"/>
      <c r="AC1945" s="26"/>
      <c r="AD1945" s="28"/>
      <c r="AE1945" s="28"/>
      <c r="AF1945" s="26"/>
      <c r="AG1945" s="26" t="s">
        <v>60</v>
      </c>
      <c r="AH1945" s="26">
        <f>SUM(AH1940:AH1944)</f>
        <v>5192862</v>
      </c>
      <c r="AI1945" s="26"/>
      <c r="AJ1945" s="26">
        <f>SUM(AJ1940:AJ1944)</f>
        <v>0</v>
      </c>
      <c r="AK1945" s="26"/>
      <c r="AL1945" s="26">
        <f>SUM(AL1940:AL1944)</f>
        <v>0</v>
      </c>
    </row>
    <row r="1946" spans="1:39" x14ac:dyDescent="0.25">
      <c r="A1946" s="23" t="s">
        <v>6002</v>
      </c>
      <c r="B1946" s="24" t="s">
        <v>6003</v>
      </c>
      <c r="C1946" s="23" t="s">
        <v>6004</v>
      </c>
      <c r="D1946" s="23" t="s">
        <v>2861</v>
      </c>
      <c r="E1946" s="23">
        <v>771</v>
      </c>
      <c r="F1946" s="23" t="s">
        <v>6005</v>
      </c>
      <c r="G1946" s="24" t="s">
        <v>6006</v>
      </c>
      <c r="H1946" s="23" t="s">
        <v>43</v>
      </c>
      <c r="I1946" s="23" t="s">
        <v>6007</v>
      </c>
      <c r="J1946" s="23">
        <v>1</v>
      </c>
      <c r="K1946" s="23">
        <v>3</v>
      </c>
      <c r="L1946" s="23">
        <v>75.5</v>
      </c>
      <c r="M1946" s="23" t="s">
        <v>75</v>
      </c>
      <c r="N1946" s="25">
        <f>((J1946*400)+(K1946*100))+L1946</f>
        <v>775.5</v>
      </c>
      <c r="O1946" s="26">
        <v>4300</v>
      </c>
      <c r="P1946" s="26">
        <f>N1946*O1946</f>
        <v>3334650</v>
      </c>
      <c r="Q1946" s="23"/>
      <c r="R1946" s="23"/>
      <c r="S1946" s="27"/>
      <c r="T1946" s="23"/>
      <c r="U1946" s="23"/>
      <c r="V1946" s="24"/>
      <c r="W1946" s="23"/>
      <c r="X1946" s="23"/>
      <c r="Y1946" s="23"/>
      <c r="Z1946" s="23"/>
      <c r="AA1946" s="28"/>
      <c r="AB1946" s="26"/>
      <c r="AC1946" s="26"/>
      <c r="AD1946" s="28"/>
      <c r="AE1946" s="28"/>
      <c r="AF1946" s="26"/>
      <c r="AG1946" s="26">
        <f>AF1946+P1946</f>
        <v>3334650</v>
      </c>
      <c r="AH1946" s="26">
        <f>AG1946</f>
        <v>3334650</v>
      </c>
      <c r="AI1946" s="26">
        <v>50000000</v>
      </c>
      <c r="AJ1946" s="26">
        <f>IF((AI1946-AH1946) &gt; 1,0,IF((AI1946-AH1946)&lt;0,AH1946-AI1946,AI1946-AH1946))</f>
        <v>0</v>
      </c>
      <c r="AK1946" s="26">
        <v>0.01</v>
      </c>
      <c r="AL1946" s="26">
        <f>AJ1946*(AK1946/100)</f>
        <v>0</v>
      </c>
    </row>
    <row r="1947" spans="1:39" x14ac:dyDescent="0.25">
      <c r="A1947" s="23"/>
      <c r="B1947" s="24"/>
      <c r="C1947" s="23"/>
      <c r="D1947" s="23"/>
      <c r="E1947" s="23"/>
      <c r="F1947" s="23"/>
      <c r="G1947" s="24"/>
      <c r="H1947" s="23"/>
      <c r="I1947" s="23"/>
      <c r="J1947" s="23">
        <v>0</v>
      </c>
      <c r="K1947" s="23">
        <v>0</v>
      </c>
      <c r="L1947" s="23">
        <v>81.25</v>
      </c>
      <c r="M1947" s="23" t="s">
        <v>59</v>
      </c>
      <c r="N1947" s="25">
        <f>((J1947*400)+(K1947*100))+L1947</f>
        <v>81.25</v>
      </c>
      <c r="O1947" s="26">
        <v>4300</v>
      </c>
      <c r="P1947" s="26">
        <f>N1947*O1947</f>
        <v>349375</v>
      </c>
      <c r="Q1947" s="23">
        <v>1</v>
      </c>
      <c r="R1947" s="23" t="s">
        <v>6002</v>
      </c>
      <c r="S1947" s="27" t="s">
        <v>6003</v>
      </c>
      <c r="T1947" s="23" t="s">
        <v>6004</v>
      </c>
      <c r="U1947" s="23" t="s">
        <v>6008</v>
      </c>
      <c r="V1947" s="24" t="s">
        <v>6009</v>
      </c>
      <c r="W1947" s="23" t="s">
        <v>142</v>
      </c>
      <c r="X1947" s="23" t="s">
        <v>143</v>
      </c>
      <c r="Y1947" s="23" t="s">
        <v>50</v>
      </c>
      <c r="Z1947" s="23">
        <v>374</v>
      </c>
      <c r="AA1947" s="28">
        <v>100</v>
      </c>
      <c r="AB1947" s="26">
        <v>7950</v>
      </c>
      <c r="AC1947" s="26">
        <f>Z1947*AB1947</f>
        <v>2973300</v>
      </c>
      <c r="AD1947" s="28">
        <v>45</v>
      </c>
      <c r="AE1947" s="28">
        <v>85</v>
      </c>
      <c r="AF1947" s="26">
        <f>(AC1947*(100-AE1947))/100</f>
        <v>445995</v>
      </c>
      <c r="AG1947" s="26">
        <f>P1947+AF1947</f>
        <v>795370</v>
      </c>
      <c r="AH1947" s="26">
        <f>(AG1947*AA1947)/100</f>
        <v>795370</v>
      </c>
      <c r="AI1947" s="26">
        <v>50000000</v>
      </c>
      <c r="AJ1947" s="26">
        <f>IF((AI1947-AH1947) &gt; 1,0,IF((AI1947-AH1947)&lt;0,AH1947-AI1947,AI1947-AH1947))</f>
        <v>0</v>
      </c>
      <c r="AK1947" s="26">
        <v>0.02</v>
      </c>
      <c r="AL1947" s="26">
        <f>ROUND(AJ1947*(AK1947/100),2)</f>
        <v>0</v>
      </c>
      <c r="AM1947" s="3" t="s">
        <v>110</v>
      </c>
    </row>
    <row r="1948" spans="1:39" x14ac:dyDescent="0.25">
      <c r="A1948" s="23"/>
      <c r="B1948" s="24"/>
      <c r="C1948" s="23"/>
      <c r="D1948" s="23"/>
      <c r="E1948" s="23"/>
      <c r="F1948" s="23"/>
      <c r="G1948" s="24"/>
      <c r="H1948" s="23"/>
      <c r="I1948" s="23"/>
      <c r="J1948" s="23">
        <v>0</v>
      </c>
      <c r="K1948" s="23">
        <v>0</v>
      </c>
      <c r="L1948" s="23">
        <v>5</v>
      </c>
      <c r="M1948" s="23" t="s">
        <v>59</v>
      </c>
      <c r="N1948" s="25">
        <f>((J1948*400)+(K1948*100))+L1948</f>
        <v>5</v>
      </c>
      <c r="O1948" s="26">
        <v>4300</v>
      </c>
      <c r="P1948" s="26">
        <f>N1948*O1948</f>
        <v>21500</v>
      </c>
      <c r="Q1948" s="23">
        <v>1</v>
      </c>
      <c r="R1948" s="23" t="s">
        <v>6002</v>
      </c>
      <c r="S1948" s="27" t="s">
        <v>6003</v>
      </c>
      <c r="T1948" s="23" t="s">
        <v>6004</v>
      </c>
      <c r="U1948" s="23" t="s">
        <v>6008</v>
      </c>
      <c r="V1948" s="24" t="s">
        <v>6010</v>
      </c>
      <c r="W1948" s="23" t="s">
        <v>53</v>
      </c>
      <c r="X1948" s="23" t="s">
        <v>143</v>
      </c>
      <c r="Y1948" s="23" t="s">
        <v>50</v>
      </c>
      <c r="Z1948" s="23">
        <v>20</v>
      </c>
      <c r="AA1948" s="28">
        <v>100</v>
      </c>
      <c r="AB1948" s="26">
        <v>2750</v>
      </c>
      <c r="AC1948" s="26">
        <f>Z1948*AB1948</f>
        <v>55000</v>
      </c>
      <c r="AD1948" s="28">
        <v>45</v>
      </c>
      <c r="AE1948" s="28">
        <v>85</v>
      </c>
      <c r="AF1948" s="26">
        <f>(AC1948*(100-AE1948))/100</f>
        <v>8250</v>
      </c>
      <c r="AG1948" s="26">
        <f>P1948+AF1948</f>
        <v>29750</v>
      </c>
      <c r="AH1948" s="26">
        <f>(AG1948*AA1948)/100</f>
        <v>29750</v>
      </c>
      <c r="AI1948" s="26">
        <v>50000000</v>
      </c>
      <c r="AJ1948" s="26">
        <f>IF((AI1948-AH1948) &gt; 1,0,IF((AI1948-AH1948)&lt;0,AH1948-AI1948,AI1948-AH1948))</f>
        <v>0</v>
      </c>
      <c r="AK1948" s="26">
        <v>0.02</v>
      </c>
      <c r="AL1948" s="26">
        <f>ROUND(AJ1948*(AK1948/100),2)</f>
        <v>0</v>
      </c>
      <c r="AM1948" s="3" t="s">
        <v>83</v>
      </c>
    </row>
    <row r="1949" spans="1:39" x14ac:dyDescent="0.25">
      <c r="A1949" s="23"/>
      <c r="B1949" s="24"/>
      <c r="C1949" s="23"/>
      <c r="D1949" s="23"/>
      <c r="E1949" s="23"/>
      <c r="F1949" s="23"/>
      <c r="G1949" s="24"/>
      <c r="H1949" s="23"/>
      <c r="I1949" s="23"/>
      <c r="J1949" s="23">
        <v>0</v>
      </c>
      <c r="K1949" s="23">
        <v>0</v>
      </c>
      <c r="L1949" s="23">
        <v>6.25</v>
      </c>
      <c r="M1949" s="23" t="s">
        <v>59</v>
      </c>
      <c r="N1949" s="25">
        <f>((J1949*400)+(K1949*100))+L1949</f>
        <v>6.25</v>
      </c>
      <c r="O1949" s="26">
        <v>4300</v>
      </c>
      <c r="P1949" s="26">
        <f>N1949*O1949</f>
        <v>26875</v>
      </c>
      <c r="Q1949" s="23">
        <v>1</v>
      </c>
      <c r="R1949" s="23" t="s">
        <v>6002</v>
      </c>
      <c r="S1949" s="27" t="s">
        <v>6003</v>
      </c>
      <c r="T1949" s="23" t="s">
        <v>6004</v>
      </c>
      <c r="U1949" s="23" t="s">
        <v>6008</v>
      </c>
      <c r="V1949" s="24" t="s">
        <v>6011</v>
      </c>
      <c r="W1949" s="23" t="s">
        <v>53</v>
      </c>
      <c r="X1949" s="23" t="s">
        <v>143</v>
      </c>
      <c r="Y1949" s="23" t="s">
        <v>50</v>
      </c>
      <c r="Z1949" s="23">
        <v>25</v>
      </c>
      <c r="AA1949" s="28">
        <v>100</v>
      </c>
      <c r="AB1949" s="26">
        <v>2750</v>
      </c>
      <c r="AC1949" s="26">
        <f>Z1949*AB1949</f>
        <v>68750</v>
      </c>
      <c r="AD1949" s="28">
        <v>3</v>
      </c>
      <c r="AE1949" s="28">
        <v>6</v>
      </c>
      <c r="AF1949" s="26">
        <f>(AC1949*(100-AE1949))/100</f>
        <v>64625</v>
      </c>
      <c r="AG1949" s="26">
        <f>P1949+AF1949</f>
        <v>91500</v>
      </c>
      <c r="AH1949" s="26">
        <f>(AG1949*AA1949)/100</f>
        <v>91500</v>
      </c>
      <c r="AI1949" s="26">
        <v>50000000</v>
      </c>
      <c r="AJ1949" s="26">
        <f>IF((AI1949-AH1949) &gt; 1,0,IF((AI1949-AH1949)&lt;0,AH1949-AI1949,AI1949-AH1949))</f>
        <v>0</v>
      </c>
      <c r="AK1949" s="26">
        <v>0.02</v>
      </c>
      <c r="AL1949" s="26">
        <f>ROUND(AJ1949*(AK1949/100),2)</f>
        <v>0</v>
      </c>
      <c r="AM1949" s="3" t="s">
        <v>6012</v>
      </c>
    </row>
    <row r="1950" spans="1:39" x14ac:dyDescent="0.25">
      <c r="A1950" s="23"/>
      <c r="B1950" s="24"/>
      <c r="C1950" s="23"/>
      <c r="D1950" s="23"/>
      <c r="E1950" s="23"/>
      <c r="F1950" s="23"/>
      <c r="G1950" s="24"/>
      <c r="H1950" s="23"/>
      <c r="I1950" s="23"/>
      <c r="J1950" s="23"/>
      <c r="K1950" s="23"/>
      <c r="L1950" s="23"/>
      <c r="M1950" s="23"/>
      <c r="N1950" s="25"/>
      <c r="O1950" s="26"/>
      <c r="P1950" s="26"/>
      <c r="Q1950" s="23"/>
      <c r="R1950" s="23"/>
      <c r="S1950" s="27"/>
      <c r="T1950" s="23"/>
      <c r="U1950" s="23"/>
      <c r="V1950" s="24"/>
      <c r="W1950" s="23"/>
      <c r="X1950" s="23"/>
      <c r="Y1950" s="23"/>
      <c r="Z1950" s="23"/>
      <c r="AA1950" s="28"/>
      <c r="AB1950" s="26"/>
      <c r="AC1950" s="26"/>
      <c r="AD1950" s="28"/>
      <c r="AE1950" s="28"/>
      <c r="AF1950" s="26"/>
      <c r="AG1950" s="26" t="s">
        <v>60</v>
      </c>
      <c r="AH1950" s="26">
        <f>SUM(AH1946:AH1949)</f>
        <v>4251270</v>
      </c>
      <c r="AI1950" s="26"/>
      <c r="AJ1950" s="26">
        <f>SUM(AJ1946:AJ1949)</f>
        <v>0</v>
      </c>
      <c r="AK1950" s="26"/>
      <c r="AL1950" s="26">
        <f>SUM(AL1946:AL1949)</f>
        <v>0</v>
      </c>
    </row>
    <row r="1951" spans="1:39" x14ac:dyDescent="0.25">
      <c r="A1951" s="23" t="s">
        <v>6013</v>
      </c>
      <c r="B1951" s="24" t="s">
        <v>6014</v>
      </c>
      <c r="C1951" s="23" t="s">
        <v>6015</v>
      </c>
      <c r="D1951" s="23" t="s">
        <v>5881</v>
      </c>
      <c r="E1951" s="23">
        <v>772</v>
      </c>
      <c r="F1951" s="23" t="s">
        <v>6016</v>
      </c>
      <c r="G1951" s="24" t="s">
        <v>6017</v>
      </c>
      <c r="H1951" s="23" t="s">
        <v>43</v>
      </c>
      <c r="I1951" s="23" t="s">
        <v>6018</v>
      </c>
      <c r="J1951" s="23">
        <v>0</v>
      </c>
      <c r="K1951" s="23">
        <v>2</v>
      </c>
      <c r="L1951" s="23">
        <v>96</v>
      </c>
      <c r="M1951" s="23" t="s">
        <v>75</v>
      </c>
      <c r="N1951" s="25">
        <f>((J1951*400)+(K1951*100))+L1951</f>
        <v>296</v>
      </c>
      <c r="O1951" s="26">
        <v>2600</v>
      </c>
      <c r="P1951" s="26">
        <f>N1951*O1951</f>
        <v>769600</v>
      </c>
      <c r="Q1951" s="23"/>
      <c r="R1951" s="23"/>
      <c r="S1951" s="27"/>
      <c r="T1951" s="23"/>
      <c r="U1951" s="23"/>
      <c r="V1951" s="24"/>
      <c r="W1951" s="23"/>
      <c r="X1951" s="23"/>
      <c r="Y1951" s="23"/>
      <c r="Z1951" s="23"/>
      <c r="AA1951" s="28"/>
      <c r="AB1951" s="26"/>
      <c r="AC1951" s="26"/>
      <c r="AD1951" s="28"/>
      <c r="AE1951" s="28"/>
      <c r="AF1951" s="26"/>
      <c r="AG1951" s="26">
        <f>AF1951+P1951</f>
        <v>769600</v>
      </c>
      <c r="AH1951" s="26">
        <f>AG1951</f>
        <v>769600</v>
      </c>
      <c r="AI1951" s="26">
        <v>50000000</v>
      </c>
      <c r="AJ1951" s="26">
        <f>IF((AI1951-AH1951) &gt; 1,0,IF((AI1951-AH1951)&lt;0,AH1951-AI1951,AI1951-AH1951))</f>
        <v>0</v>
      </c>
      <c r="AK1951" s="26">
        <v>0.01</v>
      </c>
      <c r="AL1951" s="26">
        <f>AJ1951*(AK1951/100)</f>
        <v>0</v>
      </c>
    </row>
    <row r="1952" spans="1:39" x14ac:dyDescent="0.25">
      <c r="A1952" s="23"/>
      <c r="B1952" s="24"/>
      <c r="C1952" s="23"/>
      <c r="D1952" s="23"/>
      <c r="E1952" s="23"/>
      <c r="F1952" s="23"/>
      <c r="G1952" s="24"/>
      <c r="H1952" s="23"/>
      <c r="I1952" s="23"/>
      <c r="J1952" s="23"/>
      <c r="K1952" s="23"/>
      <c r="L1952" s="23"/>
      <c r="M1952" s="23"/>
      <c r="N1952" s="25"/>
      <c r="O1952" s="26"/>
      <c r="P1952" s="26"/>
      <c r="Q1952" s="23"/>
      <c r="R1952" s="23"/>
      <c r="S1952" s="27"/>
      <c r="T1952" s="23"/>
      <c r="U1952" s="23"/>
      <c r="V1952" s="24"/>
      <c r="W1952" s="23"/>
      <c r="X1952" s="23"/>
      <c r="Y1952" s="23"/>
      <c r="Z1952" s="23"/>
      <c r="AA1952" s="28"/>
      <c r="AB1952" s="26"/>
      <c r="AC1952" s="26"/>
      <c r="AD1952" s="28"/>
      <c r="AE1952" s="28"/>
      <c r="AF1952" s="26"/>
      <c r="AG1952" s="26" t="s">
        <v>60</v>
      </c>
      <c r="AH1952" s="26">
        <f>AH1951</f>
        <v>769600</v>
      </c>
      <c r="AI1952" s="26"/>
      <c r="AJ1952" s="26">
        <f>AJ1951</f>
        <v>0</v>
      </c>
      <c r="AK1952" s="26"/>
      <c r="AL1952" s="26">
        <f>AL1951</f>
        <v>0</v>
      </c>
    </row>
    <row r="1953" spans="1:39" x14ac:dyDescent="0.25">
      <c r="A1953" s="23" t="s">
        <v>6019</v>
      </c>
      <c r="B1953" s="24"/>
      <c r="C1953" s="23" t="s">
        <v>6020</v>
      </c>
      <c r="D1953" s="23" t="s">
        <v>6021</v>
      </c>
      <c r="E1953" s="23">
        <v>773</v>
      </c>
      <c r="F1953" s="23" t="s">
        <v>6022</v>
      </c>
      <c r="G1953" s="24" t="s">
        <v>6023</v>
      </c>
      <c r="H1953" s="23" t="s">
        <v>43</v>
      </c>
      <c r="I1953" s="23" t="s">
        <v>6024</v>
      </c>
      <c r="J1953" s="23">
        <v>0</v>
      </c>
      <c r="K1953" s="23">
        <v>2</v>
      </c>
      <c r="L1953" s="23">
        <v>28</v>
      </c>
      <c r="M1953" s="23" t="s">
        <v>75</v>
      </c>
      <c r="N1953" s="25">
        <f>((J1953*400)+(K1953*100))+L1953</f>
        <v>228</v>
      </c>
      <c r="O1953" s="26">
        <v>3000</v>
      </c>
      <c r="P1953" s="26">
        <f>N1953*O1953</f>
        <v>684000</v>
      </c>
      <c r="Q1953" s="23"/>
      <c r="R1953" s="23"/>
      <c r="S1953" s="27"/>
      <c r="T1953" s="23"/>
      <c r="U1953" s="23"/>
      <c r="V1953" s="24"/>
      <c r="W1953" s="23"/>
      <c r="X1953" s="23"/>
      <c r="Y1953" s="23"/>
      <c r="Z1953" s="23"/>
      <c r="AA1953" s="28"/>
      <c r="AB1953" s="26"/>
      <c r="AC1953" s="26"/>
      <c r="AD1953" s="28"/>
      <c r="AE1953" s="28"/>
      <c r="AF1953" s="26"/>
      <c r="AG1953" s="26">
        <f>AF1953+P1953</f>
        <v>684000</v>
      </c>
      <c r="AH1953" s="26">
        <f>AG1953</f>
        <v>684000</v>
      </c>
      <c r="AI1953" s="26">
        <v>50000000</v>
      </c>
      <c r="AJ1953" s="26">
        <f>IF((AI1953-AH1953) &gt; 1,0,IF((AI1953-AH1953)&lt;0,AH1953-AI1953,AI1953-AH1953))</f>
        <v>0</v>
      </c>
      <c r="AK1953" s="26">
        <v>0.01</v>
      </c>
      <c r="AL1953" s="26">
        <f>AJ1953*(AK1953/100)</f>
        <v>0</v>
      </c>
    </row>
    <row r="1954" spans="1:39" x14ac:dyDescent="0.25">
      <c r="A1954" s="23"/>
      <c r="B1954" s="24"/>
      <c r="C1954" s="23"/>
      <c r="D1954" s="23"/>
      <c r="E1954" s="23"/>
      <c r="F1954" s="23"/>
      <c r="G1954" s="24"/>
      <c r="H1954" s="23"/>
      <c r="I1954" s="23"/>
      <c r="J1954" s="23"/>
      <c r="K1954" s="23"/>
      <c r="L1954" s="23"/>
      <c r="M1954" s="23"/>
      <c r="N1954" s="25"/>
      <c r="O1954" s="26"/>
      <c r="P1954" s="26"/>
      <c r="Q1954" s="23"/>
      <c r="R1954" s="23"/>
      <c r="S1954" s="27"/>
      <c r="T1954" s="23"/>
      <c r="U1954" s="23"/>
      <c r="V1954" s="24"/>
      <c r="W1954" s="23"/>
      <c r="X1954" s="23"/>
      <c r="Y1954" s="23"/>
      <c r="Z1954" s="23"/>
      <c r="AA1954" s="28"/>
      <c r="AB1954" s="26"/>
      <c r="AC1954" s="26"/>
      <c r="AD1954" s="28"/>
      <c r="AE1954" s="28"/>
      <c r="AF1954" s="26"/>
      <c r="AG1954" s="26" t="s">
        <v>60</v>
      </c>
      <c r="AH1954" s="26">
        <f>AH1953</f>
        <v>684000</v>
      </c>
      <c r="AI1954" s="26"/>
      <c r="AJ1954" s="26">
        <f>AJ1953</f>
        <v>0</v>
      </c>
      <c r="AK1954" s="26"/>
      <c r="AL1954" s="26">
        <f>AL1953</f>
        <v>0</v>
      </c>
    </row>
    <row r="1955" spans="1:39" x14ac:dyDescent="0.25">
      <c r="A1955" s="23" t="s">
        <v>6025</v>
      </c>
      <c r="B1955" s="24" t="s">
        <v>6026</v>
      </c>
      <c r="C1955" s="23" t="s">
        <v>6027</v>
      </c>
      <c r="D1955" s="23" t="s">
        <v>5176</v>
      </c>
      <c r="E1955" s="23">
        <v>774</v>
      </c>
      <c r="F1955" s="23" t="s">
        <v>6028</v>
      </c>
      <c r="G1955" s="24" t="s">
        <v>6029</v>
      </c>
      <c r="H1955" s="23" t="s">
        <v>43</v>
      </c>
      <c r="I1955" s="23" t="s">
        <v>6030</v>
      </c>
      <c r="J1955" s="23">
        <v>1</v>
      </c>
      <c r="K1955" s="23">
        <v>2</v>
      </c>
      <c r="L1955" s="23">
        <v>95.49</v>
      </c>
      <c r="M1955" s="23" t="s">
        <v>91</v>
      </c>
      <c r="N1955" s="25">
        <f t="shared" ref="N1955:N1963" si="325">((J1955*400)+(K1955*100))+L1955</f>
        <v>695.49</v>
      </c>
      <c r="O1955" s="26">
        <v>19500</v>
      </c>
      <c r="P1955" s="26">
        <f t="shared" ref="P1955:P1963" si="326">N1955*O1955</f>
        <v>13562055</v>
      </c>
      <c r="Q1955" s="23"/>
      <c r="R1955" s="23"/>
      <c r="S1955" s="27"/>
      <c r="T1955" s="23"/>
      <c r="U1955" s="23"/>
      <c r="V1955" s="24"/>
      <c r="W1955" s="23"/>
      <c r="X1955" s="23"/>
      <c r="Y1955" s="23"/>
      <c r="Z1955" s="23"/>
      <c r="AA1955" s="28"/>
      <c r="AB1955" s="26"/>
      <c r="AC1955" s="26"/>
      <c r="AD1955" s="28"/>
      <c r="AE1955" s="28"/>
      <c r="AF1955" s="26"/>
      <c r="AG1955" s="26">
        <f>AF1955+P1955</f>
        <v>13562055</v>
      </c>
      <c r="AH1955" s="26">
        <f>AG1955</f>
        <v>13562055</v>
      </c>
      <c r="AI1955" s="26">
        <v>0</v>
      </c>
      <c r="AJ1955" s="26">
        <f t="shared" ref="AJ1955:AJ1963" si="327">IF((AI1955-AH1955) &gt; 1,0,IF((AI1955-AH1955)&lt;0,AH1955-AI1955,AI1955-AH1955))</f>
        <v>13562055</v>
      </c>
      <c r="AK1955" s="26">
        <v>0.3</v>
      </c>
      <c r="AL1955" s="26">
        <f>AJ1955*(AK1955/100)</f>
        <v>40686.165000000001</v>
      </c>
    </row>
    <row r="1956" spans="1:39" x14ac:dyDescent="0.25">
      <c r="A1956" s="23"/>
      <c r="B1956" s="24"/>
      <c r="C1956" s="23"/>
      <c r="D1956" s="23"/>
      <c r="E1956" s="23"/>
      <c r="F1956" s="23"/>
      <c r="G1956" s="24"/>
      <c r="H1956" s="23"/>
      <c r="I1956" s="23"/>
      <c r="J1956" s="23">
        <v>0</v>
      </c>
      <c r="K1956" s="23">
        <v>1</v>
      </c>
      <c r="L1956" s="23">
        <v>33</v>
      </c>
      <c r="M1956" s="23" t="s">
        <v>91</v>
      </c>
      <c r="N1956" s="25">
        <f t="shared" si="325"/>
        <v>133</v>
      </c>
      <c r="O1956" s="26">
        <v>19500</v>
      </c>
      <c r="P1956" s="26">
        <f t="shared" si="326"/>
        <v>2593500</v>
      </c>
      <c r="Q1956" s="23">
        <v>1</v>
      </c>
      <c r="R1956" s="23" t="s">
        <v>5544</v>
      </c>
      <c r="S1956" s="27"/>
      <c r="T1956" s="23" t="s">
        <v>5545</v>
      </c>
      <c r="U1956" s="23" t="s">
        <v>5546</v>
      </c>
      <c r="V1956" s="24" t="s">
        <v>6031</v>
      </c>
      <c r="W1956" s="23" t="s">
        <v>5299</v>
      </c>
      <c r="X1956" s="23" t="s">
        <v>49</v>
      </c>
      <c r="Y1956" s="23" t="s">
        <v>54</v>
      </c>
      <c r="Z1956" s="23">
        <v>532</v>
      </c>
      <c r="AA1956" s="28">
        <v>100</v>
      </c>
      <c r="AB1956" s="26">
        <v>5700</v>
      </c>
      <c r="AC1956" s="26">
        <f t="shared" ref="AC1956:AC1963" si="328">Z1956*AB1956</f>
        <v>3032400</v>
      </c>
      <c r="AD1956" s="28">
        <v>23</v>
      </c>
      <c r="AE1956" s="28">
        <v>36</v>
      </c>
      <c r="AF1956" s="26">
        <f t="shared" ref="AF1956:AF1963" si="329">(AC1956*(100-AE1956))/100</f>
        <v>1940736</v>
      </c>
      <c r="AG1956" s="26">
        <f t="shared" ref="AG1956:AG1963" si="330">P1956+AF1956</f>
        <v>4534236</v>
      </c>
      <c r="AH1956" s="26">
        <f t="shared" ref="AH1956:AH1963" si="331">(AG1956*AA1956)/100</f>
        <v>4534236</v>
      </c>
      <c r="AI1956" s="26">
        <v>0</v>
      </c>
      <c r="AJ1956" s="26">
        <f t="shared" si="327"/>
        <v>4534236</v>
      </c>
      <c r="AK1956" s="26">
        <v>0.3</v>
      </c>
      <c r="AL1956" s="26">
        <f t="shared" ref="AL1956:AL1963" si="332">ROUND(AJ1956*(AK1956/100),2)</f>
        <v>13602.71</v>
      </c>
      <c r="AM1956" s="3" t="s">
        <v>6032</v>
      </c>
    </row>
    <row r="1957" spans="1:39" x14ac:dyDescent="0.25">
      <c r="A1957" s="23"/>
      <c r="B1957" s="24"/>
      <c r="C1957" s="23"/>
      <c r="D1957" s="23"/>
      <c r="E1957" s="23"/>
      <c r="F1957" s="23"/>
      <c r="G1957" s="24"/>
      <c r="H1957" s="23"/>
      <c r="I1957" s="23"/>
      <c r="J1957" s="23">
        <v>0</v>
      </c>
      <c r="K1957" s="23">
        <v>0</v>
      </c>
      <c r="L1957" s="23">
        <v>20</v>
      </c>
      <c r="M1957" s="23" t="s">
        <v>91</v>
      </c>
      <c r="N1957" s="25">
        <f t="shared" si="325"/>
        <v>20</v>
      </c>
      <c r="O1957" s="26">
        <v>19500</v>
      </c>
      <c r="P1957" s="26">
        <f t="shared" si="326"/>
        <v>390000</v>
      </c>
      <c r="Q1957" s="23">
        <v>1</v>
      </c>
      <c r="R1957" s="23" t="s">
        <v>5544</v>
      </c>
      <c r="S1957" s="27"/>
      <c r="T1957" s="23" t="s">
        <v>5545</v>
      </c>
      <c r="U1957" s="23" t="s">
        <v>5546</v>
      </c>
      <c r="V1957" s="24" t="s">
        <v>6033</v>
      </c>
      <c r="W1957" s="23" t="s">
        <v>403</v>
      </c>
      <c r="X1957" s="23" t="s">
        <v>49</v>
      </c>
      <c r="Y1957" s="23" t="s">
        <v>54</v>
      </c>
      <c r="Z1957" s="23">
        <v>80</v>
      </c>
      <c r="AA1957" s="28">
        <v>100</v>
      </c>
      <c r="AB1957" s="26">
        <v>6100</v>
      </c>
      <c r="AC1957" s="26">
        <f t="shared" si="328"/>
        <v>488000</v>
      </c>
      <c r="AD1957" s="28">
        <v>23</v>
      </c>
      <c r="AE1957" s="28">
        <v>36</v>
      </c>
      <c r="AF1957" s="26">
        <f t="shared" si="329"/>
        <v>312320</v>
      </c>
      <c r="AG1957" s="26">
        <f t="shared" si="330"/>
        <v>702320</v>
      </c>
      <c r="AH1957" s="26">
        <f t="shared" si="331"/>
        <v>702320</v>
      </c>
      <c r="AI1957" s="26">
        <v>0</v>
      </c>
      <c r="AJ1957" s="26">
        <f t="shared" si="327"/>
        <v>702320</v>
      </c>
      <c r="AK1957" s="26">
        <v>0.3</v>
      </c>
      <c r="AL1957" s="26">
        <f t="shared" si="332"/>
        <v>2106.96</v>
      </c>
      <c r="AM1957" s="3" t="s">
        <v>421</v>
      </c>
    </row>
    <row r="1958" spans="1:39" x14ac:dyDescent="0.25">
      <c r="A1958" s="23"/>
      <c r="B1958" s="24"/>
      <c r="C1958" s="23"/>
      <c r="D1958" s="23"/>
      <c r="E1958" s="23"/>
      <c r="F1958" s="23"/>
      <c r="G1958" s="24"/>
      <c r="H1958" s="23"/>
      <c r="I1958" s="23"/>
      <c r="J1958" s="23">
        <v>0</v>
      </c>
      <c r="K1958" s="23">
        <v>0</v>
      </c>
      <c r="L1958" s="23">
        <v>27.26</v>
      </c>
      <c r="M1958" s="23" t="s">
        <v>91</v>
      </c>
      <c r="N1958" s="25">
        <f t="shared" si="325"/>
        <v>27.26</v>
      </c>
      <c r="O1958" s="26">
        <v>19500</v>
      </c>
      <c r="P1958" s="26">
        <f t="shared" si="326"/>
        <v>531570</v>
      </c>
      <c r="Q1958" s="23">
        <v>1</v>
      </c>
      <c r="R1958" s="23" t="s">
        <v>5544</v>
      </c>
      <c r="S1958" s="27"/>
      <c r="T1958" s="23" t="s">
        <v>5545</v>
      </c>
      <c r="U1958" s="23" t="s">
        <v>5546</v>
      </c>
      <c r="V1958" s="24" t="s">
        <v>6034</v>
      </c>
      <c r="W1958" s="23" t="s">
        <v>584</v>
      </c>
      <c r="X1958" s="23" t="s">
        <v>49</v>
      </c>
      <c r="Y1958" s="23" t="s">
        <v>54</v>
      </c>
      <c r="Z1958" s="23">
        <v>109.04</v>
      </c>
      <c r="AA1958" s="28">
        <v>100</v>
      </c>
      <c r="AB1958" s="26">
        <v>7300</v>
      </c>
      <c r="AC1958" s="26">
        <f t="shared" si="328"/>
        <v>795992</v>
      </c>
      <c r="AD1958" s="28">
        <v>4</v>
      </c>
      <c r="AE1958" s="28">
        <v>4</v>
      </c>
      <c r="AF1958" s="26">
        <f t="shared" si="329"/>
        <v>764152.31999999995</v>
      </c>
      <c r="AG1958" s="26">
        <f t="shared" si="330"/>
        <v>1295722.3199999998</v>
      </c>
      <c r="AH1958" s="26">
        <f t="shared" si="331"/>
        <v>1295722.3199999998</v>
      </c>
      <c r="AI1958" s="26">
        <v>0</v>
      </c>
      <c r="AJ1958" s="26">
        <f t="shared" si="327"/>
        <v>1295722.3199999998</v>
      </c>
      <c r="AK1958" s="26">
        <v>0.3</v>
      </c>
      <c r="AL1958" s="26">
        <f t="shared" si="332"/>
        <v>3887.17</v>
      </c>
      <c r="AM1958" s="3" t="s">
        <v>6035</v>
      </c>
    </row>
    <row r="1959" spans="1:39" x14ac:dyDescent="0.25">
      <c r="A1959" s="23"/>
      <c r="B1959" s="24"/>
      <c r="C1959" s="23"/>
      <c r="D1959" s="23"/>
      <c r="E1959" s="23"/>
      <c r="F1959" s="23"/>
      <c r="G1959" s="24"/>
      <c r="H1959" s="23"/>
      <c r="I1959" s="23"/>
      <c r="J1959" s="23">
        <v>0</v>
      </c>
      <c r="K1959" s="23">
        <v>0</v>
      </c>
      <c r="L1959" s="23">
        <v>14.75</v>
      </c>
      <c r="M1959" s="23" t="s">
        <v>91</v>
      </c>
      <c r="N1959" s="25">
        <f t="shared" si="325"/>
        <v>14.75</v>
      </c>
      <c r="O1959" s="26">
        <v>19500</v>
      </c>
      <c r="P1959" s="26">
        <f t="shared" si="326"/>
        <v>287625</v>
      </c>
      <c r="Q1959" s="23">
        <v>1</v>
      </c>
      <c r="R1959" s="23" t="s">
        <v>5544</v>
      </c>
      <c r="S1959" s="27"/>
      <c r="T1959" s="23" t="s">
        <v>5545</v>
      </c>
      <c r="U1959" s="23" t="s">
        <v>5546</v>
      </c>
      <c r="V1959" s="24" t="s">
        <v>6036</v>
      </c>
      <c r="W1959" s="23" t="s">
        <v>584</v>
      </c>
      <c r="X1959" s="23" t="s">
        <v>49</v>
      </c>
      <c r="Y1959" s="23" t="s">
        <v>54</v>
      </c>
      <c r="Z1959" s="23">
        <v>63</v>
      </c>
      <c r="AA1959" s="28">
        <v>100</v>
      </c>
      <c r="AB1959" s="26">
        <v>7300</v>
      </c>
      <c r="AC1959" s="26">
        <f t="shared" si="328"/>
        <v>459900</v>
      </c>
      <c r="AD1959" s="28">
        <v>6</v>
      </c>
      <c r="AE1959" s="28">
        <v>6</v>
      </c>
      <c r="AF1959" s="26">
        <f t="shared" si="329"/>
        <v>432306</v>
      </c>
      <c r="AG1959" s="26">
        <f t="shared" si="330"/>
        <v>719931</v>
      </c>
      <c r="AH1959" s="26">
        <f t="shared" si="331"/>
        <v>719931</v>
      </c>
      <c r="AI1959" s="26">
        <v>0</v>
      </c>
      <c r="AJ1959" s="26">
        <f t="shared" si="327"/>
        <v>719931</v>
      </c>
      <c r="AK1959" s="26">
        <v>0.3</v>
      </c>
      <c r="AL1959" s="26">
        <f t="shared" si="332"/>
        <v>2159.79</v>
      </c>
      <c r="AM1959" s="3" t="s">
        <v>6037</v>
      </c>
    </row>
    <row r="1960" spans="1:39" x14ac:dyDescent="0.25">
      <c r="A1960" s="23"/>
      <c r="B1960" s="24"/>
      <c r="C1960" s="23"/>
      <c r="D1960" s="23"/>
      <c r="E1960" s="23"/>
      <c r="F1960" s="23"/>
      <c r="G1960" s="24"/>
      <c r="H1960" s="23"/>
      <c r="I1960" s="23"/>
      <c r="J1960" s="23">
        <v>0</v>
      </c>
      <c r="K1960" s="23">
        <v>0</v>
      </c>
      <c r="L1960" s="23">
        <v>40.5</v>
      </c>
      <c r="M1960" s="23" t="s">
        <v>91</v>
      </c>
      <c r="N1960" s="25">
        <f t="shared" si="325"/>
        <v>40.5</v>
      </c>
      <c r="O1960" s="26">
        <v>19500</v>
      </c>
      <c r="P1960" s="26">
        <f t="shared" si="326"/>
        <v>789750</v>
      </c>
      <c r="Q1960" s="23">
        <v>1</v>
      </c>
      <c r="R1960" s="23" t="s">
        <v>6038</v>
      </c>
      <c r="S1960" s="27"/>
      <c r="T1960" s="23" t="s">
        <v>6039</v>
      </c>
      <c r="U1960" s="23" t="s">
        <v>6040</v>
      </c>
      <c r="V1960" s="24" t="s">
        <v>6041</v>
      </c>
      <c r="W1960" s="23" t="s">
        <v>584</v>
      </c>
      <c r="X1960" s="23" t="s">
        <v>49</v>
      </c>
      <c r="Y1960" s="23" t="s">
        <v>54</v>
      </c>
      <c r="Z1960" s="23">
        <v>162</v>
      </c>
      <c r="AA1960" s="28">
        <v>100</v>
      </c>
      <c r="AB1960" s="26">
        <v>7300</v>
      </c>
      <c r="AC1960" s="26">
        <f t="shared" si="328"/>
        <v>1182600</v>
      </c>
      <c r="AD1960" s="28">
        <v>3</v>
      </c>
      <c r="AE1960" s="28">
        <v>3</v>
      </c>
      <c r="AF1960" s="26">
        <f t="shared" si="329"/>
        <v>1147122</v>
      </c>
      <c r="AG1960" s="26">
        <f t="shared" si="330"/>
        <v>1936872</v>
      </c>
      <c r="AH1960" s="26">
        <f t="shared" si="331"/>
        <v>1936872</v>
      </c>
      <c r="AI1960" s="26">
        <v>0</v>
      </c>
      <c r="AJ1960" s="26">
        <f t="shared" si="327"/>
        <v>1936872</v>
      </c>
      <c r="AK1960" s="26">
        <v>0.3</v>
      </c>
      <c r="AL1960" s="26">
        <f t="shared" si="332"/>
        <v>5810.62</v>
      </c>
      <c r="AM1960" s="3" t="s">
        <v>6042</v>
      </c>
    </row>
    <row r="1961" spans="1:39" x14ac:dyDescent="0.25">
      <c r="A1961" s="23"/>
      <c r="B1961" s="24"/>
      <c r="C1961" s="23"/>
      <c r="D1961" s="23"/>
      <c r="E1961" s="23">
        <v>775</v>
      </c>
      <c r="F1961" s="23" t="s">
        <v>6043</v>
      </c>
      <c r="G1961" s="24" t="s">
        <v>6044</v>
      </c>
      <c r="H1961" s="23" t="s">
        <v>43</v>
      </c>
      <c r="I1961" s="23" t="s">
        <v>6045</v>
      </c>
      <c r="J1961" s="23">
        <v>0</v>
      </c>
      <c r="K1961" s="23">
        <v>1</v>
      </c>
      <c r="L1961" s="23">
        <v>12</v>
      </c>
      <c r="M1961" s="23" t="s">
        <v>59</v>
      </c>
      <c r="N1961" s="25">
        <f t="shared" si="325"/>
        <v>112</v>
      </c>
      <c r="O1961" s="26">
        <v>4500</v>
      </c>
      <c r="P1961" s="26">
        <f t="shared" si="326"/>
        <v>504000</v>
      </c>
      <c r="Q1961" s="23">
        <v>1</v>
      </c>
      <c r="R1961" s="23" t="s">
        <v>5538</v>
      </c>
      <c r="S1961" s="27" t="s">
        <v>5539</v>
      </c>
      <c r="T1961" s="23" t="s">
        <v>5540</v>
      </c>
      <c r="U1961" s="23" t="s">
        <v>5180</v>
      </c>
      <c r="V1961" s="24" t="s">
        <v>6046</v>
      </c>
      <c r="W1961" s="23" t="s">
        <v>142</v>
      </c>
      <c r="X1961" s="23" t="s">
        <v>143</v>
      </c>
      <c r="Y1961" s="23" t="s">
        <v>50</v>
      </c>
      <c r="Z1961" s="23">
        <v>400</v>
      </c>
      <c r="AA1961" s="28">
        <v>100</v>
      </c>
      <c r="AB1961" s="26">
        <v>7950</v>
      </c>
      <c r="AC1961" s="26">
        <f t="shared" si="328"/>
        <v>3180000</v>
      </c>
      <c r="AD1961" s="28">
        <v>70</v>
      </c>
      <c r="AE1961" s="28">
        <v>85</v>
      </c>
      <c r="AF1961" s="26">
        <f t="shared" si="329"/>
        <v>477000</v>
      </c>
      <c r="AG1961" s="26">
        <f t="shared" si="330"/>
        <v>981000</v>
      </c>
      <c r="AH1961" s="26">
        <f t="shared" si="331"/>
        <v>981000</v>
      </c>
      <c r="AI1961" s="26">
        <v>10000000</v>
      </c>
      <c r="AJ1961" s="26">
        <f t="shared" si="327"/>
        <v>0</v>
      </c>
      <c r="AK1961" s="26">
        <v>0.02</v>
      </c>
      <c r="AL1961" s="26">
        <f t="shared" si="332"/>
        <v>0</v>
      </c>
      <c r="AM1961" s="3" t="s">
        <v>110</v>
      </c>
    </row>
    <row r="1962" spans="1:39" x14ac:dyDescent="0.25">
      <c r="A1962" s="23"/>
      <c r="B1962" s="24"/>
      <c r="C1962" s="23"/>
      <c r="D1962" s="23"/>
      <c r="E1962" s="23"/>
      <c r="F1962" s="23"/>
      <c r="G1962" s="24"/>
      <c r="H1962" s="23"/>
      <c r="I1962" s="23"/>
      <c r="J1962" s="23">
        <v>0</v>
      </c>
      <c r="K1962" s="23">
        <v>0</v>
      </c>
      <c r="L1962" s="23">
        <v>36</v>
      </c>
      <c r="M1962" s="23" t="s">
        <v>76</v>
      </c>
      <c r="N1962" s="25">
        <f t="shared" si="325"/>
        <v>36</v>
      </c>
      <c r="O1962" s="26">
        <v>4500</v>
      </c>
      <c r="P1962" s="26">
        <f t="shared" si="326"/>
        <v>162000</v>
      </c>
      <c r="Q1962" s="23">
        <v>1</v>
      </c>
      <c r="R1962" s="23" t="s">
        <v>6025</v>
      </c>
      <c r="S1962" s="27" t="s">
        <v>6026</v>
      </c>
      <c r="T1962" s="23" t="s">
        <v>6027</v>
      </c>
      <c r="U1962" s="23" t="s">
        <v>5180</v>
      </c>
      <c r="V1962" s="24" t="s">
        <v>6047</v>
      </c>
      <c r="W1962" s="23" t="s">
        <v>1274</v>
      </c>
      <c r="X1962" s="23" t="s">
        <v>49</v>
      </c>
      <c r="Y1962" s="23" t="s">
        <v>318</v>
      </c>
      <c r="Z1962" s="23">
        <v>120</v>
      </c>
      <c r="AA1962" s="28">
        <v>100</v>
      </c>
      <c r="AB1962" s="26">
        <v>8200</v>
      </c>
      <c r="AC1962" s="26">
        <f t="shared" si="328"/>
        <v>984000</v>
      </c>
      <c r="AD1962" s="28">
        <v>12</v>
      </c>
      <c r="AE1962" s="28">
        <v>14</v>
      </c>
      <c r="AF1962" s="26">
        <f t="shared" si="329"/>
        <v>846240</v>
      </c>
      <c r="AG1962" s="26">
        <f t="shared" si="330"/>
        <v>1008240</v>
      </c>
      <c r="AH1962" s="26">
        <f t="shared" si="331"/>
        <v>1008240</v>
      </c>
      <c r="AI1962" s="26">
        <v>0</v>
      </c>
      <c r="AJ1962" s="26">
        <f t="shared" si="327"/>
        <v>1008240</v>
      </c>
      <c r="AK1962" s="26">
        <v>0.02</v>
      </c>
      <c r="AL1962" s="26">
        <f t="shared" si="332"/>
        <v>201.65</v>
      </c>
      <c r="AM1962" s="3" t="s">
        <v>1275</v>
      </c>
    </row>
    <row r="1963" spans="1:39" x14ac:dyDescent="0.25">
      <c r="A1963" s="23"/>
      <c r="B1963" s="24"/>
      <c r="C1963" s="23"/>
      <c r="D1963" s="23"/>
      <c r="E1963" s="23"/>
      <c r="F1963" s="23"/>
      <c r="G1963" s="24"/>
      <c r="H1963" s="23"/>
      <c r="I1963" s="23"/>
      <c r="J1963" s="23">
        <v>0</v>
      </c>
      <c r="K1963" s="23">
        <v>0</v>
      </c>
      <c r="L1963" s="23">
        <v>65</v>
      </c>
      <c r="M1963" s="23" t="s">
        <v>76</v>
      </c>
      <c r="N1963" s="25">
        <f t="shared" si="325"/>
        <v>65</v>
      </c>
      <c r="O1963" s="26">
        <v>4500</v>
      </c>
      <c r="P1963" s="26">
        <f t="shared" si="326"/>
        <v>292500</v>
      </c>
      <c r="Q1963" s="23">
        <v>1</v>
      </c>
      <c r="R1963" s="23" t="s">
        <v>6025</v>
      </c>
      <c r="S1963" s="27" t="s">
        <v>6026</v>
      </c>
      <c r="T1963" s="23" t="s">
        <v>6027</v>
      </c>
      <c r="U1963" s="23" t="s">
        <v>5180</v>
      </c>
      <c r="V1963" s="24" t="s">
        <v>6048</v>
      </c>
      <c r="W1963" s="23" t="s">
        <v>1274</v>
      </c>
      <c r="X1963" s="23" t="s">
        <v>49</v>
      </c>
      <c r="Y1963" s="23" t="s">
        <v>81</v>
      </c>
      <c r="Z1963" s="23">
        <v>260</v>
      </c>
      <c r="AA1963" s="28">
        <v>100</v>
      </c>
      <c r="AB1963" s="26">
        <v>8200</v>
      </c>
      <c r="AC1963" s="26">
        <f t="shared" si="328"/>
        <v>2132000</v>
      </c>
      <c r="AD1963" s="28">
        <v>16</v>
      </c>
      <c r="AE1963" s="28">
        <v>22</v>
      </c>
      <c r="AF1963" s="26">
        <f t="shared" si="329"/>
        <v>1662960</v>
      </c>
      <c r="AG1963" s="26">
        <f t="shared" si="330"/>
        <v>1955460</v>
      </c>
      <c r="AH1963" s="26">
        <f t="shared" si="331"/>
        <v>1955460</v>
      </c>
      <c r="AI1963" s="26">
        <v>0</v>
      </c>
      <c r="AJ1963" s="26">
        <f t="shared" si="327"/>
        <v>1955460</v>
      </c>
      <c r="AK1963" s="26">
        <v>0.02</v>
      </c>
      <c r="AL1963" s="26">
        <f t="shared" si="332"/>
        <v>391.09</v>
      </c>
      <c r="AM1963" s="3" t="s">
        <v>1275</v>
      </c>
    </row>
    <row r="1964" spans="1:39" x14ac:dyDescent="0.25">
      <c r="A1964" s="23"/>
      <c r="B1964" s="24"/>
      <c r="C1964" s="23"/>
      <c r="D1964" s="23"/>
      <c r="E1964" s="23"/>
      <c r="F1964" s="23"/>
      <c r="G1964" s="24"/>
      <c r="H1964" s="23"/>
      <c r="I1964" s="23"/>
      <c r="J1964" s="23"/>
      <c r="K1964" s="23"/>
      <c r="L1964" s="23"/>
      <c r="M1964" s="23"/>
      <c r="N1964" s="25"/>
      <c r="O1964" s="26"/>
      <c r="P1964" s="26"/>
      <c r="Q1964" s="23"/>
      <c r="R1964" s="23"/>
      <c r="S1964" s="27"/>
      <c r="T1964" s="23"/>
      <c r="U1964" s="23"/>
      <c r="V1964" s="24"/>
      <c r="W1964" s="23"/>
      <c r="X1964" s="23"/>
      <c r="Y1964" s="23"/>
      <c r="Z1964" s="23"/>
      <c r="AA1964" s="28"/>
      <c r="AB1964" s="26"/>
      <c r="AC1964" s="26"/>
      <c r="AD1964" s="28"/>
      <c r="AE1964" s="28"/>
      <c r="AF1964" s="26"/>
      <c r="AG1964" s="26" t="s">
        <v>60</v>
      </c>
      <c r="AH1964" s="26">
        <f>SUM(AH1955:AH1963)</f>
        <v>26695836.32</v>
      </c>
      <c r="AI1964" s="26"/>
      <c r="AJ1964" s="26">
        <f>SUM(AJ1955:AJ1963)</f>
        <v>25714836.32</v>
      </c>
      <c r="AK1964" s="26"/>
      <c r="AL1964" s="26">
        <f>SUM(AL1955:AL1963)</f>
        <v>68846.154999999984</v>
      </c>
    </row>
    <row r="1965" spans="1:39" x14ac:dyDescent="0.25">
      <c r="A1965" s="23" t="s">
        <v>6049</v>
      </c>
      <c r="B1965" s="24" t="s">
        <v>6050</v>
      </c>
      <c r="C1965" s="23" t="s">
        <v>6051</v>
      </c>
      <c r="D1965" s="23" t="s">
        <v>6052</v>
      </c>
      <c r="E1965" s="23">
        <v>776</v>
      </c>
      <c r="F1965" s="23" t="s">
        <v>6053</v>
      </c>
      <c r="G1965" s="24" t="s">
        <v>6054</v>
      </c>
      <c r="H1965" s="23" t="s">
        <v>43</v>
      </c>
      <c r="I1965" s="23" t="s">
        <v>6055</v>
      </c>
      <c r="J1965" s="23">
        <v>2</v>
      </c>
      <c r="K1965" s="23">
        <v>1</v>
      </c>
      <c r="L1965" s="23">
        <v>56.25</v>
      </c>
      <c r="M1965" s="23" t="s">
        <v>68</v>
      </c>
      <c r="N1965" s="25">
        <f>((J1965*400)+(K1965*100))+L1965</f>
        <v>956.25</v>
      </c>
      <c r="O1965" s="26">
        <v>2800</v>
      </c>
      <c r="P1965" s="26">
        <f>N1965*O1965</f>
        <v>2677500</v>
      </c>
      <c r="Q1965" s="23"/>
      <c r="R1965" s="23"/>
      <c r="S1965" s="27"/>
      <c r="T1965" s="23"/>
      <c r="U1965" s="23"/>
      <c r="V1965" s="24"/>
      <c r="W1965" s="23"/>
      <c r="X1965" s="23"/>
      <c r="Y1965" s="23"/>
      <c r="Z1965" s="23"/>
      <c r="AA1965" s="28"/>
      <c r="AB1965" s="26"/>
      <c r="AC1965" s="26"/>
      <c r="AD1965" s="28"/>
      <c r="AE1965" s="28"/>
      <c r="AF1965" s="26"/>
      <c r="AG1965" s="26">
        <f>AF1965+P1965</f>
        <v>2677500</v>
      </c>
      <c r="AH1965" s="26">
        <f>AG1965</f>
        <v>2677500</v>
      </c>
      <c r="AI1965" s="26">
        <v>0</v>
      </c>
      <c r="AJ1965" s="26">
        <f>IF((AI1965-AH1965) &gt; 1,0,IF((AI1965-AH1965)&lt;0,AH1965-AI1965,AI1965-AH1965))</f>
        <v>2677500</v>
      </c>
      <c r="AK1965" s="26">
        <v>0.3</v>
      </c>
      <c r="AL1965" s="26">
        <f>AJ1965*(AK1965/100)</f>
        <v>8032.5</v>
      </c>
    </row>
    <row r="1966" spans="1:39" x14ac:dyDescent="0.25">
      <c r="A1966" s="23"/>
      <c r="B1966" s="24"/>
      <c r="C1966" s="23"/>
      <c r="D1966" s="23"/>
      <c r="E1966" s="23"/>
      <c r="F1966" s="23"/>
      <c r="G1966" s="24"/>
      <c r="H1966" s="23"/>
      <c r="I1966" s="23"/>
      <c r="J1966" s="23">
        <v>0</v>
      </c>
      <c r="K1966" s="23">
        <v>0</v>
      </c>
      <c r="L1966" s="23">
        <v>15.75</v>
      </c>
      <c r="M1966" s="23" t="s">
        <v>68</v>
      </c>
      <c r="N1966" s="25">
        <f>((J1966*400)+(K1966*100))+L1966</f>
        <v>15.75</v>
      </c>
      <c r="O1966" s="26">
        <v>2800</v>
      </c>
      <c r="P1966" s="26">
        <f>N1966*O1966</f>
        <v>44100</v>
      </c>
      <c r="Q1966" s="23">
        <v>1</v>
      </c>
      <c r="R1966" s="23" t="s">
        <v>6049</v>
      </c>
      <c r="S1966" s="27" t="s">
        <v>6050</v>
      </c>
      <c r="T1966" s="23" t="s">
        <v>6051</v>
      </c>
      <c r="U1966" s="23" t="s">
        <v>6056</v>
      </c>
      <c r="V1966" s="24" t="s">
        <v>6057</v>
      </c>
      <c r="W1966" s="23" t="s">
        <v>48</v>
      </c>
      <c r="X1966" s="23" t="s">
        <v>49</v>
      </c>
      <c r="Y1966" s="23" t="s">
        <v>617</v>
      </c>
      <c r="Z1966" s="23">
        <v>63</v>
      </c>
      <c r="AA1966" s="28">
        <v>100</v>
      </c>
      <c r="AB1966" s="26">
        <v>8300</v>
      </c>
      <c r="AC1966" s="26">
        <f>Z1966*AB1966</f>
        <v>522900</v>
      </c>
      <c r="AD1966" s="28">
        <v>12</v>
      </c>
      <c r="AE1966" s="28">
        <v>14</v>
      </c>
      <c r="AF1966" s="26">
        <f>(AC1966*(100-AE1966))/100</f>
        <v>449694</v>
      </c>
      <c r="AG1966" s="26">
        <f>P1966+AF1966</f>
        <v>493794</v>
      </c>
      <c r="AH1966" s="26">
        <f>(AG1966*AA1966)/100</f>
        <v>493794</v>
      </c>
      <c r="AI1966" s="26">
        <v>0</v>
      </c>
      <c r="AJ1966" s="26">
        <f>IF((AI1966-AH1966) &gt; 1,0,IF((AI1966-AH1966)&lt;0,AH1966-AI1966,AI1966-AH1966))</f>
        <v>493794</v>
      </c>
      <c r="AK1966" s="26">
        <v>0.3</v>
      </c>
      <c r="AL1966" s="26">
        <f>ROUND(AJ1966*(AK1966/100),2)</f>
        <v>1481.38</v>
      </c>
      <c r="AM1966" s="3" t="s">
        <v>6058</v>
      </c>
    </row>
    <row r="1967" spans="1:39" x14ac:dyDescent="0.25">
      <c r="A1967" s="23"/>
      <c r="B1967" s="24"/>
      <c r="C1967" s="23"/>
      <c r="D1967" s="23"/>
      <c r="E1967" s="23"/>
      <c r="F1967" s="23"/>
      <c r="G1967" s="24"/>
      <c r="H1967" s="23"/>
      <c r="I1967" s="23"/>
      <c r="J1967" s="23"/>
      <c r="K1967" s="23"/>
      <c r="L1967" s="23"/>
      <c r="M1967" s="23"/>
      <c r="N1967" s="25"/>
      <c r="O1967" s="26"/>
      <c r="P1967" s="26"/>
      <c r="Q1967" s="23"/>
      <c r="R1967" s="23"/>
      <c r="S1967" s="27"/>
      <c r="T1967" s="23"/>
      <c r="U1967" s="23"/>
      <c r="V1967" s="24"/>
      <c r="W1967" s="23"/>
      <c r="X1967" s="23"/>
      <c r="Y1967" s="23"/>
      <c r="Z1967" s="23"/>
      <c r="AA1967" s="28"/>
      <c r="AB1967" s="26"/>
      <c r="AC1967" s="26"/>
      <c r="AD1967" s="28"/>
      <c r="AE1967" s="28"/>
      <c r="AF1967" s="26"/>
      <c r="AG1967" s="26" t="s">
        <v>60</v>
      </c>
      <c r="AH1967" s="26">
        <f>SUM(AH1965:AH1966)</f>
        <v>3171294</v>
      </c>
      <c r="AI1967" s="26"/>
      <c r="AJ1967" s="26">
        <f>SUM(AJ1965:AJ1966)</f>
        <v>3171294</v>
      </c>
      <c r="AK1967" s="26"/>
      <c r="AL1967" s="26">
        <f>SUM(AL1965:AL1966)</f>
        <v>9513.880000000001</v>
      </c>
    </row>
    <row r="1968" spans="1:39" x14ac:dyDescent="0.25">
      <c r="A1968" s="23" t="s">
        <v>6059</v>
      </c>
      <c r="B1968" s="24" t="s">
        <v>6060</v>
      </c>
      <c r="C1968" s="23" t="s">
        <v>6061</v>
      </c>
      <c r="D1968" s="23" t="s">
        <v>6062</v>
      </c>
      <c r="E1968" s="23">
        <v>777</v>
      </c>
      <c r="F1968" s="23" t="s">
        <v>6063</v>
      </c>
      <c r="G1968" s="24" t="s">
        <v>6064</v>
      </c>
      <c r="H1968" s="23" t="s">
        <v>43</v>
      </c>
      <c r="I1968" s="23" t="s">
        <v>6065</v>
      </c>
      <c r="J1968" s="23">
        <v>0</v>
      </c>
      <c r="K1968" s="23">
        <v>2</v>
      </c>
      <c r="L1968" s="23">
        <v>39</v>
      </c>
      <c r="M1968" s="23" t="s">
        <v>75</v>
      </c>
      <c r="N1968" s="25">
        <f>((J1968*400)+(K1968*100))+L1968</f>
        <v>239</v>
      </c>
      <c r="O1968" s="26">
        <v>5000</v>
      </c>
      <c r="P1968" s="26">
        <f>N1968*O1968</f>
        <v>1195000</v>
      </c>
      <c r="Q1968" s="23"/>
      <c r="R1968" s="23"/>
      <c r="S1968" s="27"/>
      <c r="T1968" s="23"/>
      <c r="U1968" s="23"/>
      <c r="V1968" s="24"/>
      <c r="W1968" s="23"/>
      <c r="X1968" s="23"/>
      <c r="Y1968" s="23"/>
      <c r="Z1968" s="23"/>
      <c r="AA1968" s="28"/>
      <c r="AB1968" s="26"/>
      <c r="AC1968" s="26"/>
      <c r="AD1968" s="28"/>
      <c r="AE1968" s="28"/>
      <c r="AF1968" s="26"/>
      <c r="AG1968" s="26">
        <f>AF1968+P1968</f>
        <v>1195000</v>
      </c>
      <c r="AH1968" s="26">
        <f>AG1968</f>
        <v>1195000</v>
      </c>
      <c r="AI1968" s="26">
        <v>50000000</v>
      </c>
      <c r="AJ1968" s="26">
        <f>IF((AI1968-AH1968) &gt; 1,0,IF((AI1968-AH1968)&lt;0,AH1968-AI1968,AI1968-AH1968))</f>
        <v>0</v>
      </c>
      <c r="AK1968" s="26">
        <v>0.01</v>
      </c>
      <c r="AL1968" s="26">
        <f>AJ1968*(AK1968/100)</f>
        <v>0</v>
      </c>
    </row>
    <row r="1969" spans="1:39" x14ac:dyDescent="0.25">
      <c r="A1969" s="23"/>
      <c r="B1969" s="24"/>
      <c r="C1969" s="23"/>
      <c r="D1969" s="23"/>
      <c r="E1969" s="23">
        <v>778</v>
      </c>
      <c r="F1969" s="23" t="s">
        <v>6066</v>
      </c>
      <c r="G1969" s="24" t="s">
        <v>6067</v>
      </c>
      <c r="H1969" s="23" t="s">
        <v>43</v>
      </c>
      <c r="I1969" s="23" t="s">
        <v>6068</v>
      </c>
      <c r="J1969" s="23">
        <v>0</v>
      </c>
      <c r="K1969" s="23">
        <v>2</v>
      </c>
      <c r="L1969" s="23">
        <v>32.5</v>
      </c>
      <c r="M1969" s="23" t="s">
        <v>75</v>
      </c>
      <c r="N1969" s="25">
        <f>((J1969*400)+(K1969*100))+L1969</f>
        <v>232.5</v>
      </c>
      <c r="O1969" s="26">
        <v>5000</v>
      </c>
      <c r="P1969" s="26">
        <f>N1969*O1969</f>
        <v>1162500</v>
      </c>
      <c r="Q1969" s="23"/>
      <c r="R1969" s="23"/>
      <c r="S1969" s="27"/>
      <c r="T1969" s="23"/>
      <c r="U1969" s="23"/>
      <c r="V1969" s="24"/>
      <c r="W1969" s="23"/>
      <c r="X1969" s="23"/>
      <c r="Y1969" s="23"/>
      <c r="Z1969" s="23"/>
      <c r="AA1969" s="28"/>
      <c r="AB1969" s="26"/>
      <c r="AC1969" s="26"/>
      <c r="AD1969" s="28"/>
      <c r="AE1969" s="28"/>
      <c r="AF1969" s="26"/>
      <c r="AG1969" s="26">
        <f>AF1969+P1969</f>
        <v>1162500</v>
      </c>
      <c r="AH1969" s="26">
        <f>AG1969</f>
        <v>1162500</v>
      </c>
      <c r="AI1969" s="26">
        <v>50000000</v>
      </c>
      <c r="AJ1969" s="26">
        <f>IF((AI1969-AH1969) &gt; 1,0,IF((AI1969-AH1969)&lt;0,AH1969-AI1969,AI1969-AH1969))</f>
        <v>0</v>
      </c>
      <c r="AK1969" s="26">
        <v>0.01</v>
      </c>
      <c r="AL1969" s="26">
        <f>AJ1969*(AK1969/100)</f>
        <v>0</v>
      </c>
    </row>
    <row r="1970" spans="1:39" x14ac:dyDescent="0.25">
      <c r="A1970" s="23"/>
      <c r="B1970" s="24"/>
      <c r="C1970" s="23"/>
      <c r="D1970" s="23"/>
      <c r="E1970" s="23"/>
      <c r="F1970" s="23"/>
      <c r="G1970" s="24"/>
      <c r="H1970" s="23"/>
      <c r="I1970" s="23"/>
      <c r="J1970" s="23">
        <v>0</v>
      </c>
      <c r="K1970" s="23">
        <v>0</v>
      </c>
      <c r="L1970" s="23">
        <v>13.5</v>
      </c>
      <c r="M1970" s="23" t="s">
        <v>75</v>
      </c>
      <c r="N1970" s="25">
        <f>((J1970*400)+(K1970*100))+L1970</f>
        <v>13.5</v>
      </c>
      <c r="O1970" s="26">
        <v>5000</v>
      </c>
      <c r="P1970" s="26">
        <f>N1970*O1970</f>
        <v>67500</v>
      </c>
      <c r="Q1970" s="23">
        <v>1</v>
      </c>
      <c r="R1970" s="23" t="s">
        <v>6059</v>
      </c>
      <c r="S1970" s="27" t="s">
        <v>6060</v>
      </c>
      <c r="T1970" s="23" t="s">
        <v>6061</v>
      </c>
      <c r="U1970" s="23" t="s">
        <v>6069</v>
      </c>
      <c r="V1970" s="24" t="s">
        <v>6070</v>
      </c>
      <c r="W1970" s="23" t="s">
        <v>53</v>
      </c>
      <c r="X1970" s="23" t="s">
        <v>49</v>
      </c>
      <c r="Y1970" s="23" t="s">
        <v>571</v>
      </c>
      <c r="Z1970" s="23">
        <v>54</v>
      </c>
      <c r="AA1970" s="28">
        <v>100</v>
      </c>
      <c r="AB1970" s="26">
        <v>2750</v>
      </c>
      <c r="AC1970" s="26">
        <f>Z1970*AB1970</f>
        <v>148500</v>
      </c>
      <c r="AD1970" s="28">
        <v>12</v>
      </c>
      <c r="AE1970" s="28">
        <v>14</v>
      </c>
      <c r="AF1970" s="26">
        <f>(AC1970*(100-AE1970))/100</f>
        <v>127710</v>
      </c>
      <c r="AG1970" s="26">
        <f>P1970+AF1970</f>
        <v>195210</v>
      </c>
      <c r="AH1970" s="26">
        <f>(AG1970*AA1970)/100</f>
        <v>195210</v>
      </c>
      <c r="AI1970" s="26">
        <v>50000000</v>
      </c>
      <c r="AJ1970" s="26">
        <f>IF((AI1970-AH1970) &gt; 1,0,IF((AI1970-AH1970)&lt;0,AH1970-AI1970,AI1970-AH1970))</f>
        <v>0</v>
      </c>
      <c r="AK1970" s="26">
        <v>0.01</v>
      </c>
      <c r="AL1970" s="26">
        <f>ROUND(AJ1970*(AK1970/100),2)</f>
        <v>0</v>
      </c>
      <c r="AM1970" s="3" t="s">
        <v>159</v>
      </c>
    </row>
    <row r="1971" spans="1:39" x14ac:dyDescent="0.25">
      <c r="A1971" s="23"/>
      <c r="B1971" s="24"/>
      <c r="C1971" s="23"/>
      <c r="D1971" s="23"/>
      <c r="E1971" s="23"/>
      <c r="F1971" s="23"/>
      <c r="G1971" s="24"/>
      <c r="H1971" s="23"/>
      <c r="I1971" s="23"/>
      <c r="J1971" s="23"/>
      <c r="K1971" s="23"/>
      <c r="L1971" s="23"/>
      <c r="M1971" s="23"/>
      <c r="N1971" s="25"/>
      <c r="O1971" s="26"/>
      <c r="P1971" s="26"/>
      <c r="Q1971" s="23"/>
      <c r="R1971" s="23"/>
      <c r="S1971" s="27"/>
      <c r="T1971" s="23"/>
      <c r="U1971" s="23"/>
      <c r="V1971" s="24"/>
      <c r="W1971" s="23"/>
      <c r="X1971" s="23"/>
      <c r="Y1971" s="23"/>
      <c r="Z1971" s="23"/>
      <c r="AA1971" s="28"/>
      <c r="AB1971" s="26"/>
      <c r="AC1971" s="26"/>
      <c r="AD1971" s="28"/>
      <c r="AE1971" s="28"/>
      <c r="AF1971" s="26"/>
      <c r="AG1971" s="26" t="s">
        <v>60</v>
      </c>
      <c r="AH1971" s="26">
        <f>SUM(AH1968:AH1970)</f>
        <v>2552710</v>
      </c>
      <c r="AI1971" s="26"/>
      <c r="AJ1971" s="26">
        <f>SUM(AJ1968:AJ1970)</f>
        <v>0</v>
      </c>
      <c r="AK1971" s="26"/>
      <c r="AL1971" s="26">
        <f>SUM(AL1968:AL1970)</f>
        <v>0</v>
      </c>
    </row>
    <row r="1972" spans="1:39" x14ac:dyDescent="0.25">
      <c r="A1972" s="23" t="s">
        <v>6071</v>
      </c>
      <c r="B1972" s="24" t="s">
        <v>6072</v>
      </c>
      <c r="C1972" s="23" t="s">
        <v>6073</v>
      </c>
      <c r="D1972" s="23" t="s">
        <v>6074</v>
      </c>
      <c r="E1972" s="23">
        <v>779</v>
      </c>
      <c r="F1972" s="23" t="s">
        <v>6075</v>
      </c>
      <c r="G1972" s="24" t="s">
        <v>6076</v>
      </c>
      <c r="H1972" s="23" t="s">
        <v>43</v>
      </c>
      <c r="I1972" s="23" t="s">
        <v>6077</v>
      </c>
      <c r="J1972" s="23">
        <v>0</v>
      </c>
      <c r="K1972" s="23">
        <v>1</v>
      </c>
      <c r="L1972" s="23">
        <v>50</v>
      </c>
      <c r="M1972" s="23" t="s">
        <v>68</v>
      </c>
      <c r="N1972" s="25">
        <f>((J1972*400)+(K1972*100))+L1972</f>
        <v>150</v>
      </c>
      <c r="O1972" s="26">
        <v>5000</v>
      </c>
      <c r="P1972" s="26">
        <f>N1972*O1972</f>
        <v>750000</v>
      </c>
      <c r="Q1972" s="23"/>
      <c r="R1972" s="23"/>
      <c r="S1972" s="27"/>
      <c r="T1972" s="23"/>
      <c r="U1972" s="23"/>
      <c r="V1972" s="24"/>
      <c r="W1972" s="23"/>
      <c r="X1972" s="23"/>
      <c r="Y1972" s="23"/>
      <c r="Z1972" s="23"/>
      <c r="AA1972" s="28"/>
      <c r="AB1972" s="26"/>
      <c r="AC1972" s="26"/>
      <c r="AD1972" s="28"/>
      <c r="AE1972" s="28"/>
      <c r="AF1972" s="26"/>
      <c r="AG1972" s="26">
        <f>AF1972+P1972</f>
        <v>750000</v>
      </c>
      <c r="AH1972" s="26">
        <f>AG1972</f>
        <v>750000</v>
      </c>
      <c r="AI1972" s="26">
        <v>0</v>
      </c>
      <c r="AJ1972" s="26">
        <f>IF((AI1972-AH1972) &gt; 1,0,IF((AI1972-AH1972)&lt;0,AH1972-AI1972,AI1972-AH1972))</f>
        <v>750000</v>
      </c>
      <c r="AK1972" s="26">
        <v>0.3</v>
      </c>
      <c r="AL1972" s="26">
        <f>AJ1972*(AK1972/100)</f>
        <v>2250</v>
      </c>
    </row>
    <row r="1973" spans="1:39" x14ac:dyDescent="0.25">
      <c r="A1973" s="23"/>
      <c r="B1973" s="24"/>
      <c r="C1973" s="23"/>
      <c r="D1973" s="23"/>
      <c r="E1973" s="23">
        <v>780</v>
      </c>
      <c r="F1973" s="23" t="s">
        <v>6078</v>
      </c>
      <c r="G1973" s="24" t="s">
        <v>6079</v>
      </c>
      <c r="H1973" s="23" t="s">
        <v>43</v>
      </c>
      <c r="I1973" s="23" t="s">
        <v>6080</v>
      </c>
      <c r="J1973" s="23">
        <v>0</v>
      </c>
      <c r="K1973" s="23">
        <v>1</v>
      </c>
      <c r="L1973" s="23">
        <v>32</v>
      </c>
      <c r="M1973" s="23" t="s">
        <v>68</v>
      </c>
      <c r="N1973" s="25">
        <f>((J1973*400)+(K1973*100))+L1973</f>
        <v>132</v>
      </c>
      <c r="O1973" s="26">
        <v>5000</v>
      </c>
      <c r="P1973" s="26">
        <f>N1973*O1973</f>
        <v>660000</v>
      </c>
      <c r="Q1973" s="23">
        <v>1</v>
      </c>
      <c r="R1973" s="23" t="s">
        <v>6071</v>
      </c>
      <c r="S1973" s="27" t="s">
        <v>6072</v>
      </c>
      <c r="T1973" s="23" t="s">
        <v>6073</v>
      </c>
      <c r="U1973" s="23" t="s">
        <v>6081</v>
      </c>
      <c r="V1973" s="24" t="s">
        <v>6082</v>
      </c>
      <c r="W1973" s="23" t="s">
        <v>158</v>
      </c>
      <c r="X1973" s="23" t="s">
        <v>49</v>
      </c>
      <c r="Y1973" s="23" t="s">
        <v>617</v>
      </c>
      <c r="Z1973" s="23">
        <v>60</v>
      </c>
      <c r="AA1973" s="28">
        <v>100</v>
      </c>
      <c r="AB1973" s="26">
        <v>5600</v>
      </c>
      <c r="AC1973" s="26">
        <f>Z1973*AB1973</f>
        <v>336000</v>
      </c>
      <c r="AD1973" s="28">
        <v>3</v>
      </c>
      <c r="AE1973" s="28">
        <v>3</v>
      </c>
      <c r="AF1973" s="26">
        <f>(AC1973*(100-AE1973))/100</f>
        <v>325920</v>
      </c>
      <c r="AG1973" s="26">
        <f>P1973+AF1973</f>
        <v>985920</v>
      </c>
      <c r="AH1973" s="26">
        <f>(AG1973*AA1973)/100</f>
        <v>985920</v>
      </c>
      <c r="AI1973" s="26">
        <v>0</v>
      </c>
      <c r="AJ1973" s="26">
        <f>IF((AI1973-AH1973) &gt; 1,0,IF((AI1973-AH1973)&lt;0,AH1973-AI1973,AI1973-AH1973))</f>
        <v>985920</v>
      </c>
      <c r="AK1973" s="26">
        <v>0.3</v>
      </c>
      <c r="AL1973" s="26">
        <f>ROUND(AJ1973*(AK1973/100),2)</f>
        <v>2957.76</v>
      </c>
      <c r="AM1973" s="3" t="s">
        <v>159</v>
      </c>
    </row>
    <row r="1974" spans="1:39" x14ac:dyDescent="0.25">
      <c r="A1974" s="23"/>
      <c r="B1974" s="24"/>
      <c r="C1974" s="23"/>
      <c r="D1974" s="23"/>
      <c r="E1974" s="23">
        <v>781</v>
      </c>
      <c r="F1974" s="23" t="s">
        <v>6083</v>
      </c>
      <c r="G1974" s="24" t="s">
        <v>6084</v>
      </c>
      <c r="H1974" s="23" t="s">
        <v>43</v>
      </c>
      <c r="I1974" s="23" t="s">
        <v>6085</v>
      </c>
      <c r="J1974" s="23">
        <v>0</v>
      </c>
      <c r="K1974" s="23">
        <v>0</v>
      </c>
      <c r="L1974" s="23">
        <v>80</v>
      </c>
      <c r="M1974" s="23" t="s">
        <v>91</v>
      </c>
      <c r="N1974" s="25">
        <f>((J1974*400)+(K1974*100))+L1974</f>
        <v>80</v>
      </c>
      <c r="O1974" s="26">
        <v>2500</v>
      </c>
      <c r="P1974" s="26">
        <f>N1974*O1974</f>
        <v>200000</v>
      </c>
      <c r="Q1974" s="23"/>
      <c r="R1974" s="23"/>
      <c r="S1974" s="27"/>
      <c r="T1974" s="23"/>
      <c r="U1974" s="23"/>
      <c r="V1974" s="24"/>
      <c r="W1974" s="23"/>
      <c r="X1974" s="23"/>
      <c r="Y1974" s="23"/>
      <c r="Z1974" s="23"/>
      <c r="AA1974" s="28"/>
      <c r="AB1974" s="26"/>
      <c r="AC1974" s="26"/>
      <c r="AD1974" s="28"/>
      <c r="AE1974" s="28"/>
      <c r="AF1974" s="26"/>
      <c r="AG1974" s="26">
        <f>AF1974+P1974</f>
        <v>200000</v>
      </c>
      <c r="AH1974" s="26">
        <f>AG1974</f>
        <v>200000</v>
      </c>
      <c r="AI1974" s="26">
        <v>0</v>
      </c>
      <c r="AJ1974" s="26">
        <f>IF((AI1974-AH1974) &gt; 1,0,IF((AI1974-AH1974)&lt;0,AH1974-AI1974,AI1974-AH1974))</f>
        <v>200000</v>
      </c>
      <c r="AK1974" s="26">
        <v>0.3</v>
      </c>
      <c r="AL1974" s="26">
        <f>AJ1974*(AK1974/100)</f>
        <v>600</v>
      </c>
    </row>
    <row r="1975" spans="1:39" x14ac:dyDescent="0.25">
      <c r="A1975" s="23"/>
      <c r="B1975" s="24"/>
      <c r="C1975" s="23"/>
      <c r="D1975" s="23"/>
      <c r="E1975" s="23">
        <v>782</v>
      </c>
      <c r="F1975" s="23" t="s">
        <v>6086</v>
      </c>
      <c r="G1975" s="24" t="s">
        <v>6087</v>
      </c>
      <c r="H1975" s="23" t="s">
        <v>43</v>
      </c>
      <c r="I1975" s="23" t="s">
        <v>6088</v>
      </c>
      <c r="J1975" s="23">
        <v>1</v>
      </c>
      <c r="K1975" s="23">
        <v>0</v>
      </c>
      <c r="L1975" s="23">
        <v>0</v>
      </c>
      <c r="M1975" s="23" t="s">
        <v>68</v>
      </c>
      <c r="N1975" s="25">
        <f>((J1975*400)+(K1975*100))+L1975</f>
        <v>400</v>
      </c>
      <c r="O1975" s="26">
        <v>5000</v>
      </c>
      <c r="P1975" s="26">
        <f>N1975*O1975</f>
        <v>2000000</v>
      </c>
      <c r="Q1975" s="23"/>
      <c r="R1975" s="23"/>
      <c r="S1975" s="27"/>
      <c r="T1975" s="23"/>
      <c r="U1975" s="23"/>
      <c r="V1975" s="24"/>
      <c r="W1975" s="23"/>
      <c r="X1975" s="23"/>
      <c r="Y1975" s="23"/>
      <c r="Z1975" s="23"/>
      <c r="AA1975" s="28"/>
      <c r="AB1975" s="26"/>
      <c r="AC1975" s="26"/>
      <c r="AD1975" s="28"/>
      <c r="AE1975" s="28"/>
      <c r="AF1975" s="26"/>
      <c r="AG1975" s="26">
        <f>AF1975+P1975</f>
        <v>2000000</v>
      </c>
      <c r="AH1975" s="26">
        <f>AG1975</f>
        <v>2000000</v>
      </c>
      <c r="AI1975" s="26">
        <v>0</v>
      </c>
      <c r="AJ1975" s="26">
        <f>IF((AI1975-AH1975) &gt; 1,0,IF((AI1975-AH1975)&lt;0,AH1975-AI1975,AI1975-AH1975))</f>
        <v>2000000</v>
      </c>
      <c r="AK1975" s="26">
        <v>0.3</v>
      </c>
      <c r="AL1975" s="26">
        <f>AJ1975*(AK1975/100)</f>
        <v>6000</v>
      </c>
    </row>
    <row r="1976" spans="1:39" x14ac:dyDescent="0.25">
      <c r="A1976" s="23"/>
      <c r="B1976" s="24"/>
      <c r="C1976" s="23"/>
      <c r="D1976" s="23"/>
      <c r="E1976" s="23"/>
      <c r="F1976" s="23"/>
      <c r="G1976" s="24"/>
      <c r="H1976" s="23"/>
      <c r="I1976" s="23"/>
      <c r="J1976" s="23"/>
      <c r="K1976" s="23"/>
      <c r="L1976" s="23"/>
      <c r="M1976" s="23"/>
      <c r="N1976" s="25"/>
      <c r="O1976" s="26"/>
      <c r="P1976" s="26"/>
      <c r="Q1976" s="23"/>
      <c r="R1976" s="23"/>
      <c r="S1976" s="27"/>
      <c r="T1976" s="23"/>
      <c r="U1976" s="23"/>
      <c r="V1976" s="24"/>
      <c r="W1976" s="23"/>
      <c r="X1976" s="23"/>
      <c r="Y1976" s="23"/>
      <c r="Z1976" s="23"/>
      <c r="AA1976" s="28"/>
      <c r="AB1976" s="26"/>
      <c r="AC1976" s="26"/>
      <c r="AD1976" s="28"/>
      <c r="AE1976" s="28"/>
      <c r="AF1976" s="26"/>
      <c r="AG1976" s="26" t="s">
        <v>60</v>
      </c>
      <c r="AH1976" s="26">
        <f>SUM(AH1972:AH1975)</f>
        <v>3935920</v>
      </c>
      <c r="AI1976" s="26"/>
      <c r="AJ1976" s="26">
        <f>SUM(AJ1972:AJ1975)</f>
        <v>3935920</v>
      </c>
      <c r="AK1976" s="26"/>
      <c r="AL1976" s="26">
        <f>SUM(AL1972:AL1975)</f>
        <v>11807.76</v>
      </c>
    </row>
    <row r="1977" spans="1:39" x14ac:dyDescent="0.25">
      <c r="A1977" s="23" t="s">
        <v>6089</v>
      </c>
      <c r="B1977" s="24" t="s">
        <v>6090</v>
      </c>
      <c r="C1977" s="23" t="s">
        <v>6091</v>
      </c>
      <c r="D1977" s="23" t="s">
        <v>6092</v>
      </c>
      <c r="E1977" s="23">
        <v>783</v>
      </c>
      <c r="F1977" s="23" t="s">
        <v>6093</v>
      </c>
      <c r="G1977" s="24" t="s">
        <v>6094</v>
      </c>
      <c r="H1977" s="23" t="s">
        <v>43</v>
      </c>
      <c r="I1977" s="23" t="s">
        <v>6095</v>
      </c>
      <c r="J1977" s="23">
        <v>0</v>
      </c>
      <c r="K1977" s="23">
        <v>1</v>
      </c>
      <c r="L1977" s="23">
        <v>20</v>
      </c>
      <c r="M1977" s="23" t="s">
        <v>255</v>
      </c>
      <c r="N1977" s="25">
        <f>((J1977*400)+(K1977*100))+L1977</f>
        <v>120</v>
      </c>
      <c r="O1977" s="26">
        <v>5000</v>
      </c>
      <c r="P1977" s="26">
        <f>N1977*O1977</f>
        <v>600000</v>
      </c>
      <c r="Q1977" s="23">
        <v>1</v>
      </c>
      <c r="R1977" s="23" t="s">
        <v>6096</v>
      </c>
      <c r="S1977" s="27" t="s">
        <v>6097</v>
      </c>
      <c r="T1977" s="23" t="s">
        <v>6098</v>
      </c>
      <c r="U1977" s="23" t="s">
        <v>6099</v>
      </c>
      <c r="V1977" s="24" t="s">
        <v>6100</v>
      </c>
      <c r="W1977" s="23" t="s">
        <v>109</v>
      </c>
      <c r="X1977" s="23" t="s">
        <v>49</v>
      </c>
      <c r="Y1977" s="23" t="s">
        <v>261</v>
      </c>
      <c r="Z1977" s="23">
        <v>222</v>
      </c>
      <c r="AA1977" s="28">
        <v>100</v>
      </c>
      <c r="AB1977" s="26">
        <v>8150</v>
      </c>
      <c r="AC1977" s="26">
        <f>Z1977*AB1977</f>
        <v>1809300</v>
      </c>
      <c r="AD1977" s="28">
        <v>22</v>
      </c>
      <c r="AE1977" s="28">
        <v>34</v>
      </c>
      <c r="AF1977" s="26">
        <f>(AC1977*(100-AE1977))/100</f>
        <v>1194138</v>
      </c>
      <c r="AG1977" s="26">
        <f>P1977+AF1977</f>
        <v>1794138</v>
      </c>
      <c r="AH1977" s="26">
        <f>(AG1977*AA1977)/100</f>
        <v>1794138</v>
      </c>
      <c r="AI1977" s="26">
        <f>IF(AF1977&lt;=10000000,AF1977,10000000)</f>
        <v>1194138</v>
      </c>
      <c r="AJ1977" s="26">
        <f>IF((AI1977-AH1977) &gt; 1,0,IF((AI1977-AH1977)&lt;0,AH1977-AI1977,AI1977-AH1977))</f>
        <v>600000</v>
      </c>
      <c r="AK1977" s="26">
        <v>0.02</v>
      </c>
      <c r="AL1977" s="26">
        <f>ROUND(AJ1977*(AK1977/100),2)</f>
        <v>120</v>
      </c>
      <c r="AM1977" s="3" t="s">
        <v>110</v>
      </c>
    </row>
    <row r="1978" spans="1:39" x14ac:dyDescent="0.25">
      <c r="A1978" s="23"/>
      <c r="B1978" s="24"/>
      <c r="C1978" s="23"/>
      <c r="D1978" s="23"/>
      <c r="E1978" s="23"/>
      <c r="F1978" s="23"/>
      <c r="G1978" s="24"/>
      <c r="H1978" s="23"/>
      <c r="I1978" s="23"/>
      <c r="J1978" s="23"/>
      <c r="K1978" s="23"/>
      <c r="L1978" s="23"/>
      <c r="M1978" s="23"/>
      <c r="N1978" s="25"/>
      <c r="O1978" s="26"/>
      <c r="P1978" s="26"/>
      <c r="Q1978" s="23"/>
      <c r="R1978" s="23"/>
      <c r="S1978" s="27"/>
      <c r="T1978" s="23"/>
      <c r="U1978" s="23"/>
      <c r="V1978" s="24"/>
      <c r="W1978" s="23"/>
      <c r="X1978" s="23"/>
      <c r="Y1978" s="23"/>
      <c r="Z1978" s="23"/>
      <c r="AA1978" s="28"/>
      <c r="AB1978" s="26"/>
      <c r="AC1978" s="26"/>
      <c r="AD1978" s="28"/>
      <c r="AE1978" s="28"/>
      <c r="AF1978" s="26"/>
      <c r="AG1978" s="26" t="s">
        <v>60</v>
      </c>
      <c r="AH1978" s="26">
        <f>AH1977</f>
        <v>1794138</v>
      </c>
      <c r="AI1978" s="26"/>
      <c r="AJ1978" s="26">
        <f>AJ1977</f>
        <v>600000</v>
      </c>
      <c r="AK1978" s="26"/>
      <c r="AL1978" s="26">
        <f>AL1977</f>
        <v>120</v>
      </c>
    </row>
    <row r="1979" spans="1:39" x14ac:dyDescent="0.25">
      <c r="A1979" s="23" t="s">
        <v>6101</v>
      </c>
      <c r="B1979" s="24" t="s">
        <v>6102</v>
      </c>
      <c r="C1979" s="23" t="s">
        <v>6103</v>
      </c>
      <c r="D1979" s="23" t="s">
        <v>6104</v>
      </c>
      <c r="E1979" s="23">
        <v>784</v>
      </c>
      <c r="F1979" s="23" t="s">
        <v>6105</v>
      </c>
      <c r="G1979" s="24" t="s">
        <v>6106</v>
      </c>
      <c r="H1979" s="23" t="s">
        <v>43</v>
      </c>
      <c r="I1979" s="23" t="s">
        <v>6107</v>
      </c>
      <c r="J1979" s="23">
        <v>5</v>
      </c>
      <c r="K1979" s="23">
        <v>2</v>
      </c>
      <c r="L1979" s="23">
        <v>75.2</v>
      </c>
      <c r="M1979" s="23" t="s">
        <v>75</v>
      </c>
      <c r="N1979" s="25">
        <f>((J1979*400)+(K1979*100))+L1979</f>
        <v>2275.1999999999998</v>
      </c>
      <c r="O1979" s="26">
        <v>2650</v>
      </c>
      <c r="P1979" s="26">
        <f>N1979*O1979</f>
        <v>6029279.9999999991</v>
      </c>
      <c r="Q1979" s="23"/>
      <c r="R1979" s="23"/>
      <c r="S1979" s="27"/>
      <c r="T1979" s="23"/>
      <c r="U1979" s="23"/>
      <c r="V1979" s="24"/>
      <c r="W1979" s="23"/>
      <c r="X1979" s="23"/>
      <c r="Y1979" s="23"/>
      <c r="Z1979" s="23"/>
      <c r="AA1979" s="28"/>
      <c r="AB1979" s="26"/>
      <c r="AC1979" s="26"/>
      <c r="AD1979" s="28"/>
      <c r="AE1979" s="28"/>
      <c r="AF1979" s="26"/>
      <c r="AG1979" s="26">
        <f>AF1979+P1979</f>
        <v>6029279.9999999991</v>
      </c>
      <c r="AH1979" s="26">
        <f>AG1979</f>
        <v>6029279.9999999991</v>
      </c>
      <c r="AI1979" s="26">
        <v>50000000</v>
      </c>
      <c r="AJ1979" s="26">
        <f>IF((AI1979-AH1979) &gt; 1,0,IF((AI1979-AH1979)&lt;0,AH1979-AI1979,AI1979-AH1979))</f>
        <v>0</v>
      </c>
      <c r="AK1979" s="26">
        <v>0.01</v>
      </c>
      <c r="AL1979" s="26">
        <f>AJ1979*(AK1979/100)</f>
        <v>0</v>
      </c>
    </row>
    <row r="1980" spans="1:39" x14ac:dyDescent="0.25">
      <c r="A1980" s="23"/>
      <c r="B1980" s="24"/>
      <c r="C1980" s="23"/>
      <c r="D1980" s="23"/>
      <c r="E1980" s="23">
        <v>785</v>
      </c>
      <c r="F1980" s="23" t="s">
        <v>6108</v>
      </c>
      <c r="G1980" s="24" t="s">
        <v>6109</v>
      </c>
      <c r="H1980" s="23" t="s">
        <v>43</v>
      </c>
      <c r="I1980" s="23" t="s">
        <v>6110</v>
      </c>
      <c r="J1980" s="23">
        <v>0</v>
      </c>
      <c r="K1980" s="23">
        <v>2</v>
      </c>
      <c r="L1980" s="23">
        <v>0</v>
      </c>
      <c r="M1980" s="23" t="s">
        <v>75</v>
      </c>
      <c r="N1980" s="25">
        <f>((J1980*400)+(K1980*100))+L1980</f>
        <v>200</v>
      </c>
      <c r="O1980" s="26">
        <v>3000</v>
      </c>
      <c r="P1980" s="26">
        <f>N1980*O1980</f>
        <v>600000</v>
      </c>
      <c r="Q1980" s="23"/>
      <c r="R1980" s="23"/>
      <c r="S1980" s="27"/>
      <c r="T1980" s="23"/>
      <c r="U1980" s="23"/>
      <c r="V1980" s="24"/>
      <c r="W1980" s="23"/>
      <c r="X1980" s="23"/>
      <c r="Y1980" s="23"/>
      <c r="Z1980" s="23"/>
      <c r="AA1980" s="28"/>
      <c r="AB1980" s="26"/>
      <c r="AC1980" s="26"/>
      <c r="AD1980" s="28"/>
      <c r="AE1980" s="28"/>
      <c r="AF1980" s="26"/>
      <c r="AG1980" s="26">
        <f>AF1980+P1980</f>
        <v>600000</v>
      </c>
      <c r="AH1980" s="26">
        <f>AG1980</f>
        <v>600000</v>
      </c>
      <c r="AI1980" s="26">
        <v>50000000</v>
      </c>
      <c r="AJ1980" s="26">
        <f>IF((AI1980-AH1980) &gt; 1,0,IF((AI1980-AH1980)&lt;0,AH1980-AI1980,AI1980-AH1980))</f>
        <v>0</v>
      </c>
      <c r="AK1980" s="26">
        <v>0.01</v>
      </c>
      <c r="AL1980" s="26">
        <f>AJ1980*(AK1980/100)</f>
        <v>0</v>
      </c>
    </row>
    <row r="1981" spans="1:39" x14ac:dyDescent="0.25">
      <c r="A1981" s="23"/>
      <c r="B1981" s="24"/>
      <c r="C1981" s="23"/>
      <c r="D1981" s="23"/>
      <c r="E1981" s="23"/>
      <c r="F1981" s="23"/>
      <c r="G1981" s="24"/>
      <c r="H1981" s="23"/>
      <c r="I1981" s="23"/>
      <c r="J1981" s="23"/>
      <c r="K1981" s="23"/>
      <c r="L1981" s="23"/>
      <c r="M1981" s="23"/>
      <c r="N1981" s="25"/>
      <c r="O1981" s="26"/>
      <c r="P1981" s="26"/>
      <c r="Q1981" s="23"/>
      <c r="R1981" s="23"/>
      <c r="S1981" s="27"/>
      <c r="T1981" s="23"/>
      <c r="U1981" s="23"/>
      <c r="V1981" s="24"/>
      <c r="W1981" s="23"/>
      <c r="X1981" s="23"/>
      <c r="Y1981" s="23"/>
      <c r="Z1981" s="23"/>
      <c r="AA1981" s="28"/>
      <c r="AB1981" s="26"/>
      <c r="AC1981" s="26"/>
      <c r="AD1981" s="28"/>
      <c r="AE1981" s="28"/>
      <c r="AF1981" s="26"/>
      <c r="AG1981" s="26" t="s">
        <v>60</v>
      </c>
      <c r="AH1981" s="26">
        <f>SUM(AH1979:AH1980)</f>
        <v>6629279.9999999991</v>
      </c>
      <c r="AI1981" s="26"/>
      <c r="AJ1981" s="26">
        <f>SUM(AJ1979:AJ1980)</f>
        <v>0</v>
      </c>
      <c r="AK1981" s="26"/>
      <c r="AL1981" s="26">
        <f>SUM(AL1979:AL1980)</f>
        <v>0</v>
      </c>
    </row>
    <row r="1982" spans="1:39" x14ac:dyDescent="0.25">
      <c r="A1982" s="23" t="s">
        <v>6111</v>
      </c>
      <c r="B1982" s="24" t="s">
        <v>6112</v>
      </c>
      <c r="C1982" s="23" t="s">
        <v>6113</v>
      </c>
      <c r="D1982" s="23" t="s">
        <v>6114</v>
      </c>
      <c r="E1982" s="23">
        <v>786</v>
      </c>
      <c r="F1982" s="23" t="s">
        <v>6115</v>
      </c>
      <c r="G1982" s="24" t="s">
        <v>6116</v>
      </c>
      <c r="H1982" s="23" t="s">
        <v>43</v>
      </c>
      <c r="I1982" s="23" t="s">
        <v>6117</v>
      </c>
      <c r="J1982" s="23">
        <v>0</v>
      </c>
      <c r="K1982" s="23">
        <v>1</v>
      </c>
      <c r="L1982" s="23">
        <v>26.5</v>
      </c>
      <c r="M1982" s="23" t="s">
        <v>59</v>
      </c>
      <c r="N1982" s="25">
        <f>((J1982*400)+(K1982*100))+L1982</f>
        <v>126.5</v>
      </c>
      <c r="O1982" s="26">
        <v>16500</v>
      </c>
      <c r="P1982" s="26">
        <f>N1982*O1982</f>
        <v>2087250</v>
      </c>
      <c r="Q1982" s="23">
        <v>1</v>
      </c>
      <c r="R1982" s="23" t="s">
        <v>6111</v>
      </c>
      <c r="S1982" s="27" t="s">
        <v>6112</v>
      </c>
      <c r="T1982" s="23" t="s">
        <v>6113</v>
      </c>
      <c r="U1982" s="23" t="s">
        <v>6118</v>
      </c>
      <c r="V1982" s="24" t="s">
        <v>6119</v>
      </c>
      <c r="W1982" s="23" t="s">
        <v>48</v>
      </c>
      <c r="X1982" s="23" t="s">
        <v>49</v>
      </c>
      <c r="Y1982" s="23" t="s">
        <v>50</v>
      </c>
      <c r="Z1982" s="23">
        <v>506</v>
      </c>
      <c r="AA1982" s="28">
        <v>100</v>
      </c>
      <c r="AB1982" s="26">
        <v>8300</v>
      </c>
      <c r="AC1982" s="26">
        <f>Z1982*AB1982</f>
        <v>4199800</v>
      </c>
      <c r="AD1982" s="28">
        <v>32</v>
      </c>
      <c r="AE1982" s="28">
        <v>54</v>
      </c>
      <c r="AF1982" s="26">
        <f>(AC1982*(100-AE1982))/100</f>
        <v>1931908</v>
      </c>
      <c r="AG1982" s="26">
        <f>P1982+AF1982</f>
        <v>4019158</v>
      </c>
      <c r="AH1982" s="26">
        <f>(AG1982*AA1982)/100</f>
        <v>4019158</v>
      </c>
      <c r="AI1982" s="26">
        <v>50000000</v>
      </c>
      <c r="AJ1982" s="26">
        <f>IF((AI1982-AH1982) &gt; 1,0,IF((AI1982-AH1982)&lt;0,AH1982-AI1982,AI1982-AH1982))</f>
        <v>0</v>
      </c>
      <c r="AK1982" s="26">
        <v>0.02</v>
      </c>
      <c r="AL1982" s="26">
        <f>ROUND(AJ1982*(AK1982/100),2)</f>
        <v>0</v>
      </c>
      <c r="AM1982" s="3" t="s">
        <v>51</v>
      </c>
    </row>
    <row r="1983" spans="1:39" x14ac:dyDescent="0.25">
      <c r="A1983" s="23"/>
      <c r="B1983" s="24"/>
      <c r="C1983" s="23"/>
      <c r="D1983" s="23"/>
      <c r="E1983" s="23"/>
      <c r="F1983" s="23"/>
      <c r="G1983" s="24"/>
      <c r="H1983" s="23"/>
      <c r="I1983" s="23"/>
      <c r="J1983" s="23">
        <v>0</v>
      </c>
      <c r="K1983" s="23">
        <v>0</v>
      </c>
      <c r="L1983" s="23">
        <v>41.25</v>
      </c>
      <c r="M1983" s="23" t="s">
        <v>91</v>
      </c>
      <c r="N1983" s="25">
        <f>((J1983*400)+(K1983*100))+L1983</f>
        <v>41.25</v>
      </c>
      <c r="O1983" s="26">
        <v>16500</v>
      </c>
      <c r="P1983" s="26">
        <f>N1983*O1983</f>
        <v>680625</v>
      </c>
      <c r="Q1983" s="23">
        <v>1</v>
      </c>
      <c r="R1983" s="23" t="s">
        <v>6111</v>
      </c>
      <c r="S1983" s="27" t="s">
        <v>6112</v>
      </c>
      <c r="T1983" s="23" t="s">
        <v>6113</v>
      </c>
      <c r="U1983" s="23" t="s">
        <v>6118</v>
      </c>
      <c r="V1983" s="24" t="s">
        <v>6120</v>
      </c>
      <c r="W1983" s="23" t="s">
        <v>2461</v>
      </c>
      <c r="X1983" s="23" t="s">
        <v>49</v>
      </c>
      <c r="Y1983" s="23" t="s">
        <v>1859</v>
      </c>
      <c r="Z1983" s="23">
        <v>165</v>
      </c>
      <c r="AA1983" s="28">
        <v>100</v>
      </c>
      <c r="AB1983" s="26">
        <v>5700</v>
      </c>
      <c r="AC1983" s="26">
        <f>Z1983*AB1983</f>
        <v>940500</v>
      </c>
      <c r="AD1983" s="28">
        <v>8</v>
      </c>
      <c r="AE1983" s="28">
        <v>8</v>
      </c>
      <c r="AF1983" s="26">
        <f>(AC1983*(100-AE1983))/100</f>
        <v>865260</v>
      </c>
      <c r="AG1983" s="26">
        <f>P1983+AF1983</f>
        <v>1545885</v>
      </c>
      <c r="AH1983" s="26">
        <f>(AG1983*AA1983)/100</f>
        <v>1545885</v>
      </c>
      <c r="AI1983" s="26">
        <v>0</v>
      </c>
      <c r="AJ1983" s="26">
        <f>IF((AI1983-AH1983) &gt; 1,0,IF((AI1983-AH1983)&lt;0,AH1983-AI1983,AI1983-AH1983))</f>
        <v>1545885</v>
      </c>
      <c r="AK1983" s="26">
        <v>0.3</v>
      </c>
      <c r="AL1983" s="26">
        <f>ROUND(AJ1983*(AK1983/100),2)</f>
        <v>4637.66</v>
      </c>
      <c r="AM1983" s="3" t="s">
        <v>6121</v>
      </c>
    </row>
    <row r="1984" spans="1:39" x14ac:dyDescent="0.25">
      <c r="A1984" s="23"/>
      <c r="B1984" s="24"/>
      <c r="C1984" s="23"/>
      <c r="D1984" s="23"/>
      <c r="E1984" s="23"/>
      <c r="F1984" s="23"/>
      <c r="G1984" s="24"/>
      <c r="H1984" s="23"/>
      <c r="I1984" s="23"/>
      <c r="J1984" s="23"/>
      <c r="K1984" s="23"/>
      <c r="L1984" s="23"/>
      <c r="M1984" s="23"/>
      <c r="N1984" s="25"/>
      <c r="O1984" s="26"/>
      <c r="P1984" s="26"/>
      <c r="Q1984" s="23"/>
      <c r="R1984" s="23"/>
      <c r="S1984" s="27"/>
      <c r="T1984" s="23"/>
      <c r="U1984" s="23"/>
      <c r="V1984" s="24"/>
      <c r="W1984" s="23"/>
      <c r="X1984" s="23"/>
      <c r="Y1984" s="23"/>
      <c r="Z1984" s="23"/>
      <c r="AA1984" s="28"/>
      <c r="AB1984" s="26"/>
      <c r="AC1984" s="26"/>
      <c r="AD1984" s="28"/>
      <c r="AE1984" s="28"/>
      <c r="AF1984" s="26"/>
      <c r="AG1984" s="26" t="s">
        <v>60</v>
      </c>
      <c r="AH1984" s="26">
        <f>SUM(AH1982:AH1983)</f>
        <v>5565043</v>
      </c>
      <c r="AI1984" s="26"/>
      <c r="AJ1984" s="26">
        <f>SUM(AJ1982:AJ1983)</f>
        <v>1545885</v>
      </c>
      <c r="AK1984" s="26"/>
      <c r="AL1984" s="26">
        <f>SUM(AL1982:AL1983)</f>
        <v>4637.66</v>
      </c>
    </row>
    <row r="1985" spans="1:39" x14ac:dyDescent="0.25">
      <c r="A1985" s="23" t="s">
        <v>6122</v>
      </c>
      <c r="B1985" s="24" t="s">
        <v>6123</v>
      </c>
      <c r="C1985" s="23" t="s">
        <v>6124</v>
      </c>
      <c r="D1985" s="23" t="s">
        <v>5881</v>
      </c>
      <c r="E1985" s="23">
        <v>787</v>
      </c>
      <c r="F1985" s="23" t="s">
        <v>6125</v>
      </c>
      <c r="G1985" s="24" t="s">
        <v>6126</v>
      </c>
      <c r="H1985" s="23" t="s">
        <v>43</v>
      </c>
      <c r="I1985" s="23" t="s">
        <v>6127</v>
      </c>
      <c r="J1985" s="23">
        <v>0</v>
      </c>
      <c r="K1985" s="23">
        <v>2</v>
      </c>
      <c r="L1985" s="23">
        <v>96</v>
      </c>
      <c r="M1985" s="23" t="s">
        <v>75</v>
      </c>
      <c r="N1985" s="25">
        <f>((J1985*400)+(K1985*100))+L1985</f>
        <v>296</v>
      </c>
      <c r="O1985" s="26">
        <v>2600</v>
      </c>
      <c r="P1985" s="26">
        <f>N1985*O1985</f>
        <v>769600</v>
      </c>
      <c r="Q1985" s="23"/>
      <c r="R1985" s="23"/>
      <c r="S1985" s="27"/>
      <c r="T1985" s="23"/>
      <c r="U1985" s="23"/>
      <c r="V1985" s="24"/>
      <c r="W1985" s="23"/>
      <c r="X1985" s="23"/>
      <c r="Y1985" s="23"/>
      <c r="Z1985" s="23"/>
      <c r="AA1985" s="28"/>
      <c r="AB1985" s="26"/>
      <c r="AC1985" s="26"/>
      <c r="AD1985" s="28"/>
      <c r="AE1985" s="28"/>
      <c r="AF1985" s="26"/>
      <c r="AG1985" s="26">
        <f>AF1985+P1985</f>
        <v>769600</v>
      </c>
      <c r="AH1985" s="26">
        <f>AG1985</f>
        <v>769600</v>
      </c>
      <c r="AI1985" s="26">
        <v>50000000</v>
      </c>
      <c r="AJ1985" s="26">
        <f>IF((AI1985-AH1985) &gt; 1,0,IF((AI1985-AH1985)&lt;0,AH1985-AI1985,AI1985-AH1985))</f>
        <v>0</v>
      </c>
      <c r="AK1985" s="26">
        <v>0.01</v>
      </c>
      <c r="AL1985" s="26">
        <f>AJ1985*(AK1985/100)</f>
        <v>0</v>
      </c>
    </row>
    <row r="1986" spans="1:39" x14ac:dyDescent="0.25">
      <c r="A1986" s="23"/>
      <c r="B1986" s="24"/>
      <c r="C1986" s="23"/>
      <c r="D1986" s="23"/>
      <c r="E1986" s="23"/>
      <c r="F1986" s="23"/>
      <c r="G1986" s="24"/>
      <c r="H1986" s="23"/>
      <c r="I1986" s="23"/>
      <c r="J1986" s="23"/>
      <c r="K1986" s="23"/>
      <c r="L1986" s="23"/>
      <c r="M1986" s="23"/>
      <c r="N1986" s="25"/>
      <c r="O1986" s="26"/>
      <c r="P1986" s="26"/>
      <c r="Q1986" s="23"/>
      <c r="R1986" s="23"/>
      <c r="S1986" s="27"/>
      <c r="T1986" s="23"/>
      <c r="U1986" s="23"/>
      <c r="V1986" s="24"/>
      <c r="W1986" s="23"/>
      <c r="X1986" s="23"/>
      <c r="Y1986" s="23"/>
      <c r="Z1986" s="23"/>
      <c r="AA1986" s="28"/>
      <c r="AB1986" s="26"/>
      <c r="AC1986" s="26"/>
      <c r="AD1986" s="28"/>
      <c r="AE1986" s="28"/>
      <c r="AF1986" s="26"/>
      <c r="AG1986" s="26" t="s">
        <v>60</v>
      </c>
      <c r="AH1986" s="26">
        <f>AH1985</f>
        <v>769600</v>
      </c>
      <c r="AI1986" s="26"/>
      <c r="AJ1986" s="26">
        <f>AJ1985</f>
        <v>0</v>
      </c>
      <c r="AK1986" s="26"/>
      <c r="AL1986" s="26">
        <f>AL1985</f>
        <v>0</v>
      </c>
    </row>
    <row r="1987" spans="1:39" x14ac:dyDescent="0.25">
      <c r="A1987" s="23" t="s">
        <v>6128</v>
      </c>
      <c r="B1987" s="24"/>
      <c r="C1987" s="23" t="s">
        <v>6129</v>
      </c>
      <c r="D1987" s="23" t="s">
        <v>6130</v>
      </c>
      <c r="E1987" s="23">
        <v>788</v>
      </c>
      <c r="F1987" s="23" t="s">
        <v>6131</v>
      </c>
      <c r="G1987" s="24" t="s">
        <v>6132</v>
      </c>
      <c r="H1987" s="23" t="s">
        <v>43</v>
      </c>
      <c r="I1987" s="23" t="s">
        <v>6133</v>
      </c>
      <c r="J1987" s="23">
        <v>0</v>
      </c>
      <c r="K1987" s="23">
        <v>2</v>
      </c>
      <c r="L1987" s="23">
        <v>0</v>
      </c>
      <c r="M1987" s="23" t="s">
        <v>75</v>
      </c>
      <c r="N1987" s="25">
        <f>((J1987*400)+(K1987*100))+L1987</f>
        <v>200</v>
      </c>
      <c r="O1987" s="26">
        <v>1000</v>
      </c>
      <c r="P1987" s="26">
        <f>N1987*O1987</f>
        <v>200000</v>
      </c>
      <c r="Q1987" s="23"/>
      <c r="R1987" s="23"/>
      <c r="S1987" s="27"/>
      <c r="T1987" s="23"/>
      <c r="U1987" s="23"/>
      <c r="V1987" s="24"/>
      <c r="W1987" s="23"/>
      <c r="X1987" s="23"/>
      <c r="Y1987" s="23"/>
      <c r="Z1987" s="23"/>
      <c r="AA1987" s="28"/>
      <c r="AB1987" s="26"/>
      <c r="AC1987" s="26"/>
      <c r="AD1987" s="28"/>
      <c r="AE1987" s="28"/>
      <c r="AF1987" s="26"/>
      <c r="AG1987" s="26">
        <f>AF1987+P1987</f>
        <v>200000</v>
      </c>
      <c r="AH1987" s="26">
        <f>AG1987</f>
        <v>200000</v>
      </c>
      <c r="AI1987" s="26">
        <v>50000000</v>
      </c>
      <c r="AJ1987" s="26">
        <f>IF((AI1987-AH1987) &gt; 1,0,IF((AI1987-AH1987)&lt;0,AH1987-AI1987,AI1987-AH1987))</f>
        <v>0</v>
      </c>
      <c r="AK1987" s="26">
        <v>0.01</v>
      </c>
      <c r="AL1987" s="26">
        <f>AJ1987*(AK1987/100)</f>
        <v>0</v>
      </c>
    </row>
    <row r="1988" spans="1:39" x14ac:dyDescent="0.25">
      <c r="A1988" s="23"/>
      <c r="B1988" s="24"/>
      <c r="C1988" s="23"/>
      <c r="D1988" s="23"/>
      <c r="E1988" s="23"/>
      <c r="F1988" s="23"/>
      <c r="G1988" s="24"/>
      <c r="H1988" s="23"/>
      <c r="I1988" s="23"/>
      <c r="J1988" s="23"/>
      <c r="K1988" s="23"/>
      <c r="L1988" s="23"/>
      <c r="M1988" s="23"/>
      <c r="N1988" s="25"/>
      <c r="O1988" s="26"/>
      <c r="P1988" s="26"/>
      <c r="Q1988" s="23"/>
      <c r="R1988" s="23"/>
      <c r="S1988" s="27"/>
      <c r="T1988" s="23"/>
      <c r="U1988" s="23"/>
      <c r="V1988" s="24"/>
      <c r="W1988" s="23"/>
      <c r="X1988" s="23"/>
      <c r="Y1988" s="23"/>
      <c r="Z1988" s="23"/>
      <c r="AA1988" s="28"/>
      <c r="AB1988" s="26"/>
      <c r="AC1988" s="26"/>
      <c r="AD1988" s="28"/>
      <c r="AE1988" s="28"/>
      <c r="AF1988" s="26"/>
      <c r="AG1988" s="26" t="s">
        <v>60</v>
      </c>
      <c r="AH1988" s="26">
        <f>AH1987</f>
        <v>200000</v>
      </c>
      <c r="AI1988" s="26"/>
      <c r="AJ1988" s="26">
        <f>AJ1987</f>
        <v>0</v>
      </c>
      <c r="AK1988" s="26"/>
      <c r="AL1988" s="26">
        <f>AL1987</f>
        <v>0</v>
      </c>
    </row>
    <row r="1989" spans="1:39" x14ac:dyDescent="0.25">
      <c r="A1989" s="23" t="s">
        <v>6134</v>
      </c>
      <c r="B1989" s="24" t="s">
        <v>6135</v>
      </c>
      <c r="C1989" s="23" t="s">
        <v>6136</v>
      </c>
      <c r="D1989" s="23" t="s">
        <v>6137</v>
      </c>
      <c r="E1989" s="23">
        <v>789</v>
      </c>
      <c r="F1989" s="23" t="s">
        <v>6138</v>
      </c>
      <c r="G1989" s="24" t="s">
        <v>6139</v>
      </c>
      <c r="H1989" s="23" t="s">
        <v>43</v>
      </c>
      <c r="I1989" s="23" t="s">
        <v>6140</v>
      </c>
      <c r="J1989" s="23">
        <v>0</v>
      </c>
      <c r="K1989" s="23">
        <v>0</v>
      </c>
      <c r="L1989" s="23">
        <v>70</v>
      </c>
      <c r="M1989" s="23" t="s">
        <v>255</v>
      </c>
      <c r="N1989" s="25">
        <f>((J1989*400)+(K1989*100))+L1989</f>
        <v>70</v>
      </c>
      <c r="O1989" s="26">
        <v>10000</v>
      </c>
      <c r="P1989" s="26">
        <f>N1989*O1989</f>
        <v>700000</v>
      </c>
      <c r="Q1989" s="23">
        <v>1</v>
      </c>
      <c r="R1989" s="23" t="s">
        <v>6134</v>
      </c>
      <c r="S1989" s="27" t="s">
        <v>6135</v>
      </c>
      <c r="T1989" s="23" t="s">
        <v>6136</v>
      </c>
      <c r="U1989" s="23" t="s">
        <v>6141</v>
      </c>
      <c r="V1989" s="24" t="s">
        <v>6142</v>
      </c>
      <c r="W1989" s="23" t="s">
        <v>48</v>
      </c>
      <c r="X1989" s="23" t="s">
        <v>49</v>
      </c>
      <c r="Y1989" s="23" t="s">
        <v>261</v>
      </c>
      <c r="Z1989" s="23">
        <v>325</v>
      </c>
      <c r="AA1989" s="28">
        <v>100</v>
      </c>
      <c r="AB1989" s="26">
        <v>8300</v>
      </c>
      <c r="AC1989" s="26">
        <f>Z1989*AB1989</f>
        <v>2697500</v>
      </c>
      <c r="AD1989" s="28">
        <v>36</v>
      </c>
      <c r="AE1989" s="28">
        <v>62</v>
      </c>
      <c r="AF1989" s="26">
        <f>(AC1989*(100-AE1989))/100</f>
        <v>1025050</v>
      </c>
      <c r="AG1989" s="26">
        <f>P1989+AF1989</f>
        <v>1725050</v>
      </c>
      <c r="AH1989" s="26">
        <f>(AG1989*AA1989)/100</f>
        <v>1725050</v>
      </c>
      <c r="AI1989" s="26">
        <f>IF(AF1989&lt;=10000000,AF1989,10000000)</f>
        <v>1025050</v>
      </c>
      <c r="AJ1989" s="26">
        <f>IF((AI1989-AH1989) &gt; 1,0,IF((AI1989-AH1989)&lt;0,AH1989-AI1989,AI1989-AH1989))</f>
        <v>700000</v>
      </c>
      <c r="AK1989" s="26">
        <v>0.02</v>
      </c>
      <c r="AL1989" s="26">
        <f>ROUND(AJ1989*(AK1989/100),2)</f>
        <v>140</v>
      </c>
      <c r="AM1989" s="3" t="s">
        <v>51</v>
      </c>
    </row>
    <row r="1990" spans="1:39" x14ac:dyDescent="0.25">
      <c r="A1990" s="23"/>
      <c r="B1990" s="24"/>
      <c r="C1990" s="23"/>
      <c r="D1990" s="23"/>
      <c r="E1990" s="23"/>
      <c r="F1990" s="23"/>
      <c r="G1990" s="24"/>
      <c r="H1990" s="23"/>
      <c r="I1990" s="23"/>
      <c r="J1990" s="23">
        <v>0</v>
      </c>
      <c r="K1990" s="23">
        <v>0</v>
      </c>
      <c r="L1990" s="23">
        <v>12</v>
      </c>
      <c r="M1990" s="23" t="s">
        <v>45</v>
      </c>
      <c r="N1990" s="25">
        <f>((J1990*400)+(K1990*100))+L1990</f>
        <v>12</v>
      </c>
      <c r="O1990" s="26">
        <v>10000</v>
      </c>
      <c r="P1990" s="26">
        <f>N1990*O1990</f>
        <v>120000</v>
      </c>
      <c r="Q1990" s="23">
        <v>1</v>
      </c>
      <c r="R1990" s="23" t="s">
        <v>6134</v>
      </c>
      <c r="S1990" s="27" t="s">
        <v>6135</v>
      </c>
      <c r="T1990" s="23" t="s">
        <v>6136</v>
      </c>
      <c r="U1990" s="23" t="s">
        <v>6141</v>
      </c>
      <c r="V1990" s="24" t="s">
        <v>6143</v>
      </c>
      <c r="W1990" s="23" t="s">
        <v>53</v>
      </c>
      <c r="X1990" s="23" t="s">
        <v>49</v>
      </c>
      <c r="Y1990" s="23" t="s">
        <v>50</v>
      </c>
      <c r="Z1990" s="23">
        <v>30</v>
      </c>
      <c r="AA1990" s="28">
        <v>62.5</v>
      </c>
      <c r="AB1990" s="26">
        <v>2750</v>
      </c>
      <c r="AC1990" s="26">
        <f>Z1990*AB1990</f>
        <v>82500</v>
      </c>
      <c r="AD1990" s="28">
        <v>36</v>
      </c>
      <c r="AE1990" s="28">
        <v>62</v>
      </c>
      <c r="AF1990" s="26">
        <f>(AC1990*(100-AE1990))/100</f>
        <v>31350</v>
      </c>
      <c r="AG1990" s="26">
        <f>P1990+AF1990+AF1991</f>
        <v>170160</v>
      </c>
      <c r="AH1990" s="26">
        <f>(AG1990*AA1990)/100</f>
        <v>106350</v>
      </c>
      <c r="AI1990" s="26">
        <v>50000000</v>
      </c>
      <c r="AJ1990" s="26">
        <f>IF((AI1990-AH1990) &gt; 1,0,IF((AI1990-AH1990)&lt;0,AH1990-AI1990,AI1990-AH1990))</f>
        <v>0</v>
      </c>
      <c r="AK1990" s="26">
        <v>0.02</v>
      </c>
      <c r="AL1990" s="26">
        <f>ROUND(AJ1990*(AK1990/100),2)</f>
        <v>0</v>
      </c>
      <c r="AM1990" s="3" t="s">
        <v>83</v>
      </c>
    </row>
    <row r="1991" spans="1:39" x14ac:dyDescent="0.25">
      <c r="A1991" s="23"/>
      <c r="B1991" s="24"/>
      <c r="C1991" s="23"/>
      <c r="D1991" s="23"/>
      <c r="E1991" s="23"/>
      <c r="F1991" s="23"/>
      <c r="G1991" s="24"/>
      <c r="H1991" s="23"/>
      <c r="I1991" s="23"/>
      <c r="J1991" s="23"/>
      <c r="K1991" s="23"/>
      <c r="L1991" s="23"/>
      <c r="M1991" s="23"/>
      <c r="N1991" s="25"/>
      <c r="O1991" s="26"/>
      <c r="P1991" s="26"/>
      <c r="Q1991" s="23"/>
      <c r="R1991" s="23"/>
      <c r="S1991" s="27"/>
      <c r="T1991" s="23"/>
      <c r="U1991" s="23"/>
      <c r="V1991" s="24"/>
      <c r="W1991" s="23"/>
      <c r="X1991" s="23"/>
      <c r="Y1991" s="23" t="s">
        <v>54</v>
      </c>
      <c r="Z1991" s="23">
        <v>18</v>
      </c>
      <c r="AA1991" s="28">
        <v>37.5</v>
      </c>
      <c r="AB1991" s="26">
        <v>2750</v>
      </c>
      <c r="AC1991" s="26">
        <f>Z1991*AB1991</f>
        <v>49500</v>
      </c>
      <c r="AD1991" s="28">
        <v>36</v>
      </c>
      <c r="AE1991" s="28">
        <v>62</v>
      </c>
      <c r="AF1991" s="26">
        <f>(AC1991*(100-AE1991))/100</f>
        <v>18810</v>
      </c>
      <c r="AG1991" s="26">
        <f>P1990+AF1990+AF1991</f>
        <v>170160</v>
      </c>
      <c r="AH1991" s="26">
        <f>(AG1991*AA1991)/100</f>
        <v>63810</v>
      </c>
      <c r="AI1991" s="26">
        <v>0</v>
      </c>
      <c r="AJ1991" s="26">
        <f>IF((AI1991-AH1991) &gt; 1,0,IF((AI1991-AH1991)&lt;0,AH1991-AI1991,AI1991-AH1991))</f>
        <v>63810</v>
      </c>
      <c r="AK1991" s="26">
        <v>0.3</v>
      </c>
      <c r="AL1991" s="26">
        <f>ROUND(AJ1991*(AK1991/100),2)</f>
        <v>191.43</v>
      </c>
      <c r="AM1991" s="3" t="s">
        <v>6144</v>
      </c>
    </row>
    <row r="1992" spans="1:39" x14ac:dyDescent="0.25">
      <c r="A1992" s="23"/>
      <c r="B1992" s="24"/>
      <c r="C1992" s="23"/>
      <c r="D1992" s="23"/>
      <c r="E1992" s="23"/>
      <c r="F1992" s="23"/>
      <c r="G1992" s="24"/>
      <c r="H1992" s="23"/>
      <c r="I1992" s="23"/>
      <c r="J1992" s="23"/>
      <c r="K1992" s="23"/>
      <c r="L1992" s="23"/>
      <c r="M1992" s="23"/>
      <c r="N1992" s="25"/>
      <c r="O1992" s="26"/>
      <c r="P1992" s="26"/>
      <c r="Q1992" s="23"/>
      <c r="R1992" s="23"/>
      <c r="S1992" s="27"/>
      <c r="T1992" s="23"/>
      <c r="U1992" s="23"/>
      <c r="V1992" s="24"/>
      <c r="W1992" s="23"/>
      <c r="X1992" s="23"/>
      <c r="Y1992" s="23"/>
      <c r="Z1992" s="23"/>
      <c r="AA1992" s="28"/>
      <c r="AB1992" s="26"/>
      <c r="AC1992" s="26"/>
      <c r="AD1992" s="28"/>
      <c r="AE1992" s="28"/>
      <c r="AF1992" s="26"/>
      <c r="AG1992" s="26" t="s">
        <v>60</v>
      </c>
      <c r="AH1992" s="26">
        <f>SUM(AH1989:AH1991)</f>
        <v>1895210</v>
      </c>
      <c r="AI1992" s="26"/>
      <c r="AJ1992" s="26">
        <f>SUM(AJ1989:AJ1991)</f>
        <v>763810</v>
      </c>
      <c r="AK1992" s="26"/>
      <c r="AL1992" s="26">
        <f>SUM(AL1989:AL1991)</f>
        <v>331.43</v>
      </c>
    </row>
    <row r="1993" spans="1:39" x14ac:dyDescent="0.25">
      <c r="A1993" s="23" t="s">
        <v>6145</v>
      </c>
      <c r="B1993" s="24" t="s">
        <v>6146</v>
      </c>
      <c r="C1993" s="23" t="s">
        <v>6147</v>
      </c>
      <c r="D1993" s="23" t="s">
        <v>6148</v>
      </c>
      <c r="E1993" s="23">
        <v>790</v>
      </c>
      <c r="F1993" s="23" t="s">
        <v>6149</v>
      </c>
      <c r="G1993" s="24" t="s">
        <v>6150</v>
      </c>
      <c r="H1993" s="23" t="s">
        <v>43</v>
      </c>
      <c r="I1993" s="23" t="s">
        <v>6151</v>
      </c>
      <c r="J1993" s="23">
        <v>7</v>
      </c>
      <c r="K1993" s="23">
        <v>0</v>
      </c>
      <c r="L1993" s="23">
        <v>37</v>
      </c>
      <c r="M1993" s="23" t="s">
        <v>75</v>
      </c>
      <c r="N1993" s="25">
        <f t="shared" ref="N1993:N1998" si="333">((J1993*400)+(K1993*100))+L1993</f>
        <v>2837</v>
      </c>
      <c r="O1993" s="26">
        <v>4200</v>
      </c>
      <c r="P1993" s="26">
        <f t="shared" ref="P1993:P1998" si="334">N1993*O1993</f>
        <v>11915400</v>
      </c>
      <c r="Q1993" s="23"/>
      <c r="R1993" s="23"/>
      <c r="S1993" s="27"/>
      <c r="T1993" s="23"/>
      <c r="U1993" s="23"/>
      <c r="V1993" s="24"/>
      <c r="W1993" s="23"/>
      <c r="X1993" s="23"/>
      <c r="Y1993" s="23"/>
      <c r="Z1993" s="23"/>
      <c r="AA1993" s="28"/>
      <c r="AB1993" s="26"/>
      <c r="AC1993" s="26"/>
      <c r="AD1993" s="28"/>
      <c r="AE1993" s="28"/>
      <c r="AF1993" s="26"/>
      <c r="AG1993" s="26">
        <f>AF1993+P1993</f>
        <v>11915400</v>
      </c>
      <c r="AH1993" s="26">
        <f>AG1993</f>
        <v>11915400</v>
      </c>
      <c r="AI1993" s="26">
        <v>50000000</v>
      </c>
      <c r="AJ1993" s="26">
        <f t="shared" ref="AJ1993:AJ1998" si="335">IF((AI1993-AH1993) &gt; 1,0,IF((AI1993-AH1993)&lt;0,AH1993-AI1993,AI1993-AH1993))</f>
        <v>0</v>
      </c>
      <c r="AK1993" s="26">
        <v>0.01</v>
      </c>
      <c r="AL1993" s="26">
        <f>AJ1993*(AK1993/100)</f>
        <v>0</v>
      </c>
    </row>
    <row r="1994" spans="1:39" x14ac:dyDescent="0.25">
      <c r="A1994" s="23"/>
      <c r="B1994" s="24"/>
      <c r="C1994" s="23"/>
      <c r="D1994" s="23"/>
      <c r="E1994" s="23"/>
      <c r="F1994" s="23"/>
      <c r="G1994" s="24"/>
      <c r="H1994" s="23"/>
      <c r="I1994" s="23"/>
      <c r="J1994" s="23">
        <v>0</v>
      </c>
      <c r="K1994" s="23">
        <v>0</v>
      </c>
      <c r="L1994" s="23">
        <v>10</v>
      </c>
      <c r="M1994" s="23" t="s">
        <v>75</v>
      </c>
      <c r="N1994" s="25">
        <f t="shared" si="333"/>
        <v>10</v>
      </c>
      <c r="O1994" s="26">
        <v>4200</v>
      </c>
      <c r="P1994" s="26">
        <f t="shared" si="334"/>
        <v>42000</v>
      </c>
      <c r="Q1994" s="23">
        <v>1</v>
      </c>
      <c r="R1994" s="23" t="s">
        <v>6145</v>
      </c>
      <c r="S1994" s="27" t="s">
        <v>6146</v>
      </c>
      <c r="T1994" s="23" t="s">
        <v>6147</v>
      </c>
      <c r="U1994" s="23" t="s">
        <v>6152</v>
      </c>
      <c r="V1994" s="24" t="s">
        <v>6153</v>
      </c>
      <c r="W1994" s="23" t="s">
        <v>53</v>
      </c>
      <c r="X1994" s="23" t="s">
        <v>49</v>
      </c>
      <c r="Y1994" s="23" t="s">
        <v>571</v>
      </c>
      <c r="Z1994" s="23">
        <v>40</v>
      </c>
      <c r="AA1994" s="28">
        <v>100</v>
      </c>
      <c r="AB1994" s="26">
        <v>2750</v>
      </c>
      <c r="AC1994" s="26">
        <f>Z1994*AB1994</f>
        <v>110000</v>
      </c>
      <c r="AD1994" s="28">
        <v>12</v>
      </c>
      <c r="AE1994" s="28">
        <v>14</v>
      </c>
      <c r="AF1994" s="26">
        <f>(AC1994*(100-AE1994))/100</f>
        <v>94600</v>
      </c>
      <c r="AG1994" s="26">
        <f>P1994+AF1994</f>
        <v>136600</v>
      </c>
      <c r="AH1994" s="26">
        <f>(AG1994*AA1994)/100</f>
        <v>136600</v>
      </c>
      <c r="AI1994" s="26">
        <v>50000000</v>
      </c>
      <c r="AJ1994" s="26">
        <f t="shared" si="335"/>
        <v>0</v>
      </c>
      <c r="AK1994" s="26">
        <v>0.01</v>
      </c>
      <c r="AL1994" s="26">
        <f>ROUND(AJ1994*(AK1994/100),2)</f>
        <v>0</v>
      </c>
      <c r="AM1994" s="3" t="s">
        <v>159</v>
      </c>
    </row>
    <row r="1995" spans="1:39" x14ac:dyDescent="0.25">
      <c r="A1995" s="23"/>
      <c r="B1995" s="24"/>
      <c r="C1995" s="23"/>
      <c r="D1995" s="23"/>
      <c r="E1995" s="23"/>
      <c r="F1995" s="23"/>
      <c r="G1995" s="24"/>
      <c r="H1995" s="23"/>
      <c r="I1995" s="23"/>
      <c r="J1995" s="23">
        <v>0</v>
      </c>
      <c r="K1995" s="23">
        <v>0</v>
      </c>
      <c r="L1995" s="23">
        <v>6</v>
      </c>
      <c r="M1995" s="23" t="s">
        <v>75</v>
      </c>
      <c r="N1995" s="25">
        <f t="shared" si="333"/>
        <v>6</v>
      </c>
      <c r="O1995" s="26">
        <v>4200</v>
      </c>
      <c r="P1995" s="26">
        <f t="shared" si="334"/>
        <v>25200</v>
      </c>
      <c r="Q1995" s="23">
        <v>1</v>
      </c>
      <c r="R1995" s="23" t="s">
        <v>6145</v>
      </c>
      <c r="S1995" s="27" t="s">
        <v>6146</v>
      </c>
      <c r="T1995" s="23" t="s">
        <v>6147</v>
      </c>
      <c r="U1995" s="23" t="s">
        <v>6152</v>
      </c>
      <c r="V1995" s="24" t="s">
        <v>6154</v>
      </c>
      <c r="W1995" s="23" t="s">
        <v>158</v>
      </c>
      <c r="X1995" s="23" t="s">
        <v>49</v>
      </c>
      <c r="Y1995" s="23" t="s">
        <v>571</v>
      </c>
      <c r="Z1995" s="23">
        <v>24</v>
      </c>
      <c r="AA1995" s="28">
        <v>100</v>
      </c>
      <c r="AB1995" s="26">
        <v>5600</v>
      </c>
      <c r="AC1995" s="26">
        <f>Z1995*AB1995</f>
        <v>134400</v>
      </c>
      <c r="AD1995" s="28">
        <v>7</v>
      </c>
      <c r="AE1995" s="28">
        <v>7</v>
      </c>
      <c r="AF1995" s="26">
        <f>(AC1995*(100-AE1995))/100</f>
        <v>124992</v>
      </c>
      <c r="AG1995" s="26">
        <f>P1995+AF1995</f>
        <v>150192</v>
      </c>
      <c r="AH1995" s="26">
        <f>(AG1995*AA1995)/100</f>
        <v>150192</v>
      </c>
      <c r="AI1995" s="26">
        <v>50000000</v>
      </c>
      <c r="AJ1995" s="26">
        <f t="shared" si="335"/>
        <v>0</v>
      </c>
      <c r="AK1995" s="26">
        <v>0.01</v>
      </c>
      <c r="AL1995" s="26">
        <f>ROUND(AJ1995*(AK1995/100),2)</f>
        <v>0</v>
      </c>
      <c r="AM1995" s="3" t="s">
        <v>159</v>
      </c>
    </row>
    <row r="1996" spans="1:39" x14ac:dyDescent="0.25">
      <c r="A1996" s="23"/>
      <c r="B1996" s="24"/>
      <c r="C1996" s="23"/>
      <c r="D1996" s="23"/>
      <c r="E1996" s="23"/>
      <c r="F1996" s="23"/>
      <c r="G1996" s="24"/>
      <c r="H1996" s="23"/>
      <c r="I1996" s="23"/>
      <c r="J1996" s="23">
        <v>0</v>
      </c>
      <c r="K1996" s="23">
        <v>0</v>
      </c>
      <c r="L1996" s="23">
        <v>9</v>
      </c>
      <c r="M1996" s="23" t="s">
        <v>75</v>
      </c>
      <c r="N1996" s="25">
        <f t="shared" si="333"/>
        <v>9</v>
      </c>
      <c r="O1996" s="26">
        <v>4200</v>
      </c>
      <c r="P1996" s="26">
        <f t="shared" si="334"/>
        <v>37800</v>
      </c>
      <c r="Q1996" s="23">
        <v>1</v>
      </c>
      <c r="R1996" s="23" t="s">
        <v>6145</v>
      </c>
      <c r="S1996" s="27" t="s">
        <v>6146</v>
      </c>
      <c r="T1996" s="23" t="s">
        <v>6147</v>
      </c>
      <c r="U1996" s="23" t="s">
        <v>6152</v>
      </c>
      <c r="V1996" s="24" t="s">
        <v>6155</v>
      </c>
      <c r="W1996" s="23" t="s">
        <v>158</v>
      </c>
      <c r="X1996" s="23" t="s">
        <v>49</v>
      </c>
      <c r="Y1996" s="23" t="s">
        <v>571</v>
      </c>
      <c r="Z1996" s="23">
        <v>36</v>
      </c>
      <c r="AA1996" s="28">
        <v>100</v>
      </c>
      <c r="AB1996" s="26">
        <v>5600</v>
      </c>
      <c r="AC1996" s="26">
        <f>Z1996*AB1996</f>
        <v>201600</v>
      </c>
      <c r="AD1996" s="28">
        <v>7</v>
      </c>
      <c r="AE1996" s="28">
        <v>7</v>
      </c>
      <c r="AF1996" s="26">
        <f>(AC1996*(100-AE1996))/100</f>
        <v>187488</v>
      </c>
      <c r="AG1996" s="26">
        <f>P1996+AF1996</f>
        <v>225288</v>
      </c>
      <c r="AH1996" s="26">
        <f>(AG1996*AA1996)/100</f>
        <v>225288</v>
      </c>
      <c r="AI1996" s="26">
        <v>50000000</v>
      </c>
      <c r="AJ1996" s="26">
        <f t="shared" si="335"/>
        <v>0</v>
      </c>
      <c r="AK1996" s="26">
        <v>0.01</v>
      </c>
      <c r="AL1996" s="26">
        <f>ROUND(AJ1996*(AK1996/100),2)</f>
        <v>0</v>
      </c>
      <c r="AM1996" s="3" t="s">
        <v>1434</v>
      </c>
    </row>
    <row r="1997" spans="1:39" x14ac:dyDescent="0.25">
      <c r="A1997" s="23"/>
      <c r="B1997" s="24"/>
      <c r="C1997" s="23"/>
      <c r="D1997" s="23"/>
      <c r="E1997" s="23"/>
      <c r="F1997" s="23"/>
      <c r="G1997" s="24"/>
      <c r="H1997" s="23"/>
      <c r="I1997" s="23"/>
      <c r="J1997" s="23">
        <v>0</v>
      </c>
      <c r="K1997" s="23">
        <v>0</v>
      </c>
      <c r="L1997" s="23">
        <v>4.5</v>
      </c>
      <c r="M1997" s="23" t="s">
        <v>75</v>
      </c>
      <c r="N1997" s="25">
        <f t="shared" si="333"/>
        <v>4.5</v>
      </c>
      <c r="O1997" s="26">
        <v>4200</v>
      </c>
      <c r="P1997" s="26">
        <f t="shared" si="334"/>
        <v>18900</v>
      </c>
      <c r="Q1997" s="23">
        <v>1</v>
      </c>
      <c r="R1997" s="23" t="s">
        <v>6145</v>
      </c>
      <c r="S1997" s="27" t="s">
        <v>6146</v>
      </c>
      <c r="T1997" s="23" t="s">
        <v>6147</v>
      </c>
      <c r="U1997" s="23" t="s">
        <v>6152</v>
      </c>
      <c r="V1997" s="24" t="s">
        <v>6156</v>
      </c>
      <c r="W1997" s="23" t="s">
        <v>158</v>
      </c>
      <c r="X1997" s="23" t="s">
        <v>49</v>
      </c>
      <c r="Y1997" s="23" t="s">
        <v>571</v>
      </c>
      <c r="Z1997" s="23">
        <v>18</v>
      </c>
      <c r="AA1997" s="28">
        <v>100</v>
      </c>
      <c r="AB1997" s="26">
        <v>5600</v>
      </c>
      <c r="AC1997" s="26">
        <f>Z1997*AB1997</f>
        <v>100800</v>
      </c>
      <c r="AD1997" s="28">
        <v>7</v>
      </c>
      <c r="AE1997" s="28">
        <v>7</v>
      </c>
      <c r="AF1997" s="26">
        <f>(AC1997*(100-AE1997))/100</f>
        <v>93744</v>
      </c>
      <c r="AG1997" s="26">
        <f>P1997+AF1997</f>
        <v>112644</v>
      </c>
      <c r="AH1997" s="26">
        <f>(AG1997*AA1997)/100</f>
        <v>112644</v>
      </c>
      <c r="AI1997" s="26">
        <v>50000000</v>
      </c>
      <c r="AJ1997" s="26">
        <f t="shared" si="335"/>
        <v>0</v>
      </c>
      <c r="AK1997" s="26">
        <v>0.01</v>
      </c>
      <c r="AL1997" s="26">
        <f>ROUND(AJ1997*(AK1997/100),2)</f>
        <v>0</v>
      </c>
      <c r="AM1997" s="3" t="s">
        <v>1434</v>
      </c>
    </row>
    <row r="1998" spans="1:39" x14ac:dyDescent="0.25">
      <c r="A1998" s="23"/>
      <c r="B1998" s="24"/>
      <c r="C1998" s="23"/>
      <c r="D1998" s="23"/>
      <c r="E1998" s="23"/>
      <c r="F1998" s="23"/>
      <c r="G1998" s="24"/>
      <c r="H1998" s="23"/>
      <c r="I1998" s="23"/>
      <c r="J1998" s="23">
        <v>0</v>
      </c>
      <c r="K1998" s="23">
        <v>0</v>
      </c>
      <c r="L1998" s="23">
        <v>4.5</v>
      </c>
      <c r="M1998" s="23" t="s">
        <v>75</v>
      </c>
      <c r="N1998" s="25">
        <f t="shared" si="333"/>
        <v>4.5</v>
      </c>
      <c r="O1998" s="26">
        <v>4200</v>
      </c>
      <c r="P1998" s="26">
        <f t="shared" si="334"/>
        <v>18900</v>
      </c>
      <c r="Q1998" s="23">
        <v>1</v>
      </c>
      <c r="R1998" s="23" t="s">
        <v>6145</v>
      </c>
      <c r="S1998" s="27" t="s">
        <v>6146</v>
      </c>
      <c r="T1998" s="23" t="s">
        <v>6147</v>
      </c>
      <c r="U1998" s="23" t="s">
        <v>6152</v>
      </c>
      <c r="V1998" s="24" t="s">
        <v>6157</v>
      </c>
      <c r="W1998" s="23" t="s">
        <v>53</v>
      </c>
      <c r="X1998" s="23" t="s">
        <v>49</v>
      </c>
      <c r="Y1998" s="23" t="s">
        <v>571</v>
      </c>
      <c r="Z1998" s="23">
        <v>18</v>
      </c>
      <c r="AA1998" s="28">
        <v>100</v>
      </c>
      <c r="AB1998" s="26">
        <v>2750</v>
      </c>
      <c r="AC1998" s="26">
        <f>Z1998*AB1998</f>
        <v>49500</v>
      </c>
      <c r="AD1998" s="28">
        <v>7</v>
      </c>
      <c r="AE1998" s="28">
        <v>7</v>
      </c>
      <c r="AF1998" s="26">
        <f>(AC1998*(100-AE1998))/100</f>
        <v>46035</v>
      </c>
      <c r="AG1998" s="26">
        <f>P1998+AF1998</f>
        <v>64935</v>
      </c>
      <c r="AH1998" s="26">
        <f>(AG1998*AA1998)/100</f>
        <v>64935</v>
      </c>
      <c r="AI1998" s="26">
        <v>50000000</v>
      </c>
      <c r="AJ1998" s="26">
        <f t="shared" si="335"/>
        <v>0</v>
      </c>
      <c r="AK1998" s="26">
        <v>0.01</v>
      </c>
      <c r="AL1998" s="26">
        <f>ROUND(AJ1998*(AK1998/100),2)</f>
        <v>0</v>
      </c>
      <c r="AM1998" s="3" t="s">
        <v>159</v>
      </c>
    </row>
    <row r="1999" spans="1:39" x14ac:dyDescent="0.25">
      <c r="A1999" s="23"/>
      <c r="B1999" s="24"/>
      <c r="C1999" s="23"/>
      <c r="D1999" s="23"/>
      <c r="E1999" s="23"/>
      <c r="F1999" s="23"/>
      <c r="G1999" s="24"/>
      <c r="H1999" s="23"/>
      <c r="I1999" s="23"/>
      <c r="J1999" s="23"/>
      <c r="K1999" s="23"/>
      <c r="L1999" s="23"/>
      <c r="M1999" s="23"/>
      <c r="N1999" s="25"/>
      <c r="O1999" s="26"/>
      <c r="P1999" s="26"/>
      <c r="Q1999" s="23"/>
      <c r="R1999" s="23"/>
      <c r="S1999" s="27"/>
      <c r="T1999" s="23"/>
      <c r="U1999" s="23"/>
      <c r="V1999" s="24"/>
      <c r="W1999" s="23"/>
      <c r="X1999" s="23"/>
      <c r="Y1999" s="23"/>
      <c r="Z1999" s="23"/>
      <c r="AA1999" s="28"/>
      <c r="AB1999" s="26"/>
      <c r="AC1999" s="26"/>
      <c r="AD1999" s="28"/>
      <c r="AE1999" s="28"/>
      <c r="AF1999" s="26"/>
      <c r="AG1999" s="26" t="s">
        <v>60</v>
      </c>
      <c r="AH1999" s="26">
        <f>SUM(AH1993:AH1998)</f>
        <v>12605059</v>
      </c>
      <c r="AI1999" s="26"/>
      <c r="AJ1999" s="26">
        <f>SUM(AJ1993:AJ1998)</f>
        <v>0</v>
      </c>
      <c r="AK1999" s="26"/>
      <c r="AL1999" s="26">
        <f>SUM(AL1993:AL1998)</f>
        <v>0</v>
      </c>
    </row>
    <row r="2000" spans="1:39" x14ac:dyDescent="0.25">
      <c r="A2000" s="23" t="s">
        <v>6158</v>
      </c>
      <c r="B2000" s="24" t="s">
        <v>6159</v>
      </c>
      <c r="C2000" s="23" t="s">
        <v>6160</v>
      </c>
      <c r="D2000" s="23" t="s">
        <v>6161</v>
      </c>
      <c r="E2000" s="23">
        <v>791</v>
      </c>
      <c r="F2000" s="23" t="s">
        <v>6162</v>
      </c>
      <c r="G2000" s="24" t="s">
        <v>6163</v>
      </c>
      <c r="H2000" s="23" t="s">
        <v>91</v>
      </c>
      <c r="I2000" s="23"/>
      <c r="J2000" s="23">
        <v>2</v>
      </c>
      <c r="K2000" s="23">
        <v>1</v>
      </c>
      <c r="L2000" s="23">
        <v>76</v>
      </c>
      <c r="M2000" s="23" t="s">
        <v>75</v>
      </c>
      <c r="N2000" s="25">
        <f>((J2000*400)+(K2000*100))+L2000</f>
        <v>976</v>
      </c>
      <c r="O2000" s="26">
        <v>0</v>
      </c>
      <c r="P2000" s="26">
        <f>N2000*O2000</f>
        <v>0</v>
      </c>
      <c r="Q2000" s="23"/>
      <c r="R2000" s="23"/>
      <c r="S2000" s="27"/>
      <c r="T2000" s="23"/>
      <c r="U2000" s="23"/>
      <c r="V2000" s="24"/>
      <c r="W2000" s="23"/>
      <c r="X2000" s="23"/>
      <c r="Y2000" s="23"/>
      <c r="Z2000" s="23"/>
      <c r="AA2000" s="28"/>
      <c r="AB2000" s="26"/>
      <c r="AC2000" s="26"/>
      <c r="AD2000" s="28"/>
      <c r="AE2000" s="28"/>
      <c r="AF2000" s="26"/>
      <c r="AG2000" s="26">
        <f>AF2000+P2000</f>
        <v>0</v>
      </c>
      <c r="AH2000" s="26">
        <f>AG2000</f>
        <v>0</v>
      </c>
      <c r="AI2000" s="26">
        <v>0</v>
      </c>
      <c r="AJ2000" s="26">
        <f>IF((AI2000-AH2000) &gt; 1,0,IF((AI2000-AH2000)&lt;0,AH2000-AI2000,AI2000-AH2000))</f>
        <v>0</v>
      </c>
      <c r="AK2000" s="26">
        <v>0.01</v>
      </c>
      <c r="AL2000" s="26">
        <f>AJ2000*(AK2000/100)</f>
        <v>0</v>
      </c>
    </row>
    <row r="2001" spans="1:39" x14ac:dyDescent="0.25">
      <c r="A2001" s="23"/>
      <c r="B2001" s="24"/>
      <c r="C2001" s="23"/>
      <c r="D2001" s="23"/>
      <c r="E2001" s="23"/>
      <c r="F2001" s="23"/>
      <c r="G2001" s="24"/>
      <c r="H2001" s="23"/>
      <c r="I2001" s="23"/>
      <c r="J2001" s="23">
        <v>0</v>
      </c>
      <c r="K2001" s="23">
        <v>0</v>
      </c>
      <c r="L2001" s="23">
        <v>72.5</v>
      </c>
      <c r="M2001" s="23" t="s">
        <v>76</v>
      </c>
      <c r="N2001" s="25">
        <f>((J2001*400)+(K2001*100))+L2001</f>
        <v>72.5</v>
      </c>
      <c r="O2001" s="26">
        <v>0</v>
      </c>
      <c r="P2001" s="26">
        <f>N2001*O2001</f>
        <v>0</v>
      </c>
      <c r="Q2001" s="23">
        <v>1</v>
      </c>
      <c r="R2001" s="23" t="s">
        <v>6158</v>
      </c>
      <c r="S2001" s="27" t="s">
        <v>6159</v>
      </c>
      <c r="T2001" s="23" t="s">
        <v>6160</v>
      </c>
      <c r="U2001" s="23" t="s">
        <v>6164</v>
      </c>
      <c r="V2001" s="24" t="s">
        <v>6165</v>
      </c>
      <c r="W2001" s="23" t="s">
        <v>48</v>
      </c>
      <c r="X2001" s="23" t="s">
        <v>49</v>
      </c>
      <c r="Y2001" s="23" t="s">
        <v>50</v>
      </c>
      <c r="Z2001" s="23">
        <v>290</v>
      </c>
      <c r="AA2001" s="28">
        <v>100</v>
      </c>
      <c r="AB2001" s="26">
        <v>8300</v>
      </c>
      <c r="AC2001" s="26">
        <f>Z2001*AB2001</f>
        <v>2407000</v>
      </c>
      <c r="AD2001" s="28">
        <v>3</v>
      </c>
      <c r="AE2001" s="28">
        <v>3</v>
      </c>
      <c r="AF2001" s="26">
        <f>(AC2001*(100-AE2001))/100</f>
        <v>2334790</v>
      </c>
      <c r="AG2001" s="26">
        <f>P2001+AF2001</f>
        <v>2334790</v>
      </c>
      <c r="AH2001" s="26">
        <f>(AG2001*AA2001)/100</f>
        <v>2334790</v>
      </c>
      <c r="AI2001" s="26">
        <f>IF(AF2001&lt;=10000000,AF2001,10000000)</f>
        <v>2334790</v>
      </c>
      <c r="AJ2001" s="26">
        <f>IF((AI2001-AH2001) &gt; 1,0,IF((AI2001-AH2001)&lt;0,AH2001-AI2001,AI2001-AH2001))</f>
        <v>0</v>
      </c>
      <c r="AK2001" s="26">
        <v>0.02</v>
      </c>
      <c r="AL2001" s="26">
        <f>ROUND(AJ2001*(AK2001/100),2)</f>
        <v>0</v>
      </c>
      <c r="AM2001" s="3" t="s">
        <v>51</v>
      </c>
    </row>
    <row r="2002" spans="1:39" x14ac:dyDescent="0.25">
      <c r="A2002" s="23"/>
      <c r="B2002" s="24"/>
      <c r="C2002" s="23"/>
      <c r="D2002" s="23"/>
      <c r="E2002" s="23"/>
      <c r="F2002" s="23"/>
      <c r="G2002" s="24"/>
      <c r="H2002" s="23"/>
      <c r="I2002" s="23"/>
      <c r="J2002" s="23">
        <v>0</v>
      </c>
      <c r="K2002" s="23">
        <v>0</v>
      </c>
      <c r="L2002" s="23">
        <v>27.5</v>
      </c>
      <c r="M2002" s="23" t="s">
        <v>76</v>
      </c>
      <c r="N2002" s="25">
        <f>((J2002*400)+(K2002*100))+L2002</f>
        <v>27.5</v>
      </c>
      <c r="O2002" s="26">
        <v>0</v>
      </c>
      <c r="P2002" s="26">
        <f>N2002*O2002</f>
        <v>0</v>
      </c>
      <c r="Q2002" s="23">
        <v>1</v>
      </c>
      <c r="R2002" s="23" t="s">
        <v>6158</v>
      </c>
      <c r="S2002" s="27" t="s">
        <v>6159</v>
      </c>
      <c r="T2002" s="23" t="s">
        <v>6160</v>
      </c>
      <c r="U2002" s="23" t="s">
        <v>6164</v>
      </c>
      <c r="V2002" s="24" t="s">
        <v>6166</v>
      </c>
      <c r="W2002" s="23" t="s">
        <v>53</v>
      </c>
      <c r="X2002" s="23" t="s">
        <v>80</v>
      </c>
      <c r="Y2002" s="23" t="s">
        <v>50</v>
      </c>
      <c r="Z2002" s="23">
        <v>110</v>
      </c>
      <c r="AA2002" s="28">
        <v>100</v>
      </c>
      <c r="AB2002" s="26">
        <v>2750</v>
      </c>
      <c r="AC2002" s="26">
        <f>Z2002*AB2002</f>
        <v>302500</v>
      </c>
      <c r="AD2002" s="28">
        <v>3</v>
      </c>
      <c r="AE2002" s="28">
        <v>9</v>
      </c>
      <c r="AF2002" s="26">
        <f>(AC2002*(100-AE2002))/100</f>
        <v>275275</v>
      </c>
      <c r="AG2002" s="26">
        <f>P2002+AF2002</f>
        <v>275275</v>
      </c>
      <c r="AH2002" s="26">
        <f>(AG2002*AA2002)/100</f>
        <v>275275</v>
      </c>
      <c r="AI2002" s="26">
        <f>IF(AF2002&lt;=10000000,AF2002,10000000)</f>
        <v>275275</v>
      </c>
      <c r="AJ2002" s="26">
        <f>IF((AI2002-AH2002) &gt; 1,0,IF((AI2002-AH2002)&lt;0,AH2002-AI2002,AI2002-AH2002))</f>
        <v>0</v>
      </c>
      <c r="AK2002" s="26">
        <v>0.02</v>
      </c>
      <c r="AL2002" s="26">
        <f>ROUND(AJ2002*(AK2002/100),2)</f>
        <v>0</v>
      </c>
      <c r="AM2002" s="3" t="s">
        <v>368</v>
      </c>
    </row>
    <row r="2003" spans="1:39" x14ac:dyDescent="0.25">
      <c r="A2003" s="23"/>
      <c r="B2003" s="24"/>
      <c r="C2003" s="23"/>
      <c r="D2003" s="23"/>
      <c r="E2003" s="23">
        <v>792</v>
      </c>
      <c r="F2003" s="23" t="s">
        <v>6167</v>
      </c>
      <c r="G2003" s="24" t="s">
        <v>6168</v>
      </c>
      <c r="H2003" s="23" t="s">
        <v>43</v>
      </c>
      <c r="I2003" s="23" t="s">
        <v>6169</v>
      </c>
      <c r="J2003" s="23">
        <v>4</v>
      </c>
      <c r="K2003" s="23">
        <v>0</v>
      </c>
      <c r="L2003" s="23">
        <v>42.5</v>
      </c>
      <c r="M2003" s="23" t="s">
        <v>75</v>
      </c>
      <c r="N2003" s="25">
        <f>((J2003*400)+(K2003*100))+L2003</f>
        <v>1642.5</v>
      </c>
      <c r="O2003" s="26">
        <v>5250</v>
      </c>
      <c r="P2003" s="26">
        <f>N2003*O2003</f>
        <v>8623125</v>
      </c>
      <c r="Q2003" s="23"/>
      <c r="R2003" s="23"/>
      <c r="S2003" s="27"/>
      <c r="T2003" s="23"/>
      <c r="U2003" s="23"/>
      <c r="V2003" s="24"/>
      <c r="W2003" s="23"/>
      <c r="X2003" s="23"/>
      <c r="Y2003" s="23"/>
      <c r="Z2003" s="23"/>
      <c r="AA2003" s="28"/>
      <c r="AB2003" s="26"/>
      <c r="AC2003" s="26"/>
      <c r="AD2003" s="28"/>
      <c r="AE2003" s="28"/>
      <c r="AF2003" s="26"/>
      <c r="AG2003" s="26">
        <f>AF2003+P2003</f>
        <v>8623125</v>
      </c>
      <c r="AH2003" s="26">
        <f>AG2003</f>
        <v>8623125</v>
      </c>
      <c r="AI2003" s="26">
        <v>50000000</v>
      </c>
      <c r="AJ2003" s="26">
        <f>IF((AI2003-AH2003) &gt; 1,0,IF((AI2003-AH2003)&lt;0,AH2003-AI2003,AI2003-AH2003))</f>
        <v>0</v>
      </c>
      <c r="AK2003" s="26">
        <v>0.01</v>
      </c>
      <c r="AL2003" s="26">
        <f>AJ2003*(AK2003/100)</f>
        <v>0</v>
      </c>
    </row>
    <row r="2004" spans="1:39" x14ac:dyDescent="0.25">
      <c r="A2004" s="23"/>
      <c r="B2004" s="24"/>
      <c r="C2004" s="23"/>
      <c r="D2004" s="23"/>
      <c r="E2004" s="23"/>
      <c r="F2004" s="23"/>
      <c r="G2004" s="24"/>
      <c r="H2004" s="23"/>
      <c r="I2004" s="23"/>
      <c r="J2004" s="23">
        <v>0</v>
      </c>
      <c r="K2004" s="23">
        <v>0</v>
      </c>
      <c r="L2004" s="23">
        <v>17.5</v>
      </c>
      <c r="M2004" s="23" t="s">
        <v>59</v>
      </c>
      <c r="N2004" s="25">
        <f>((J2004*400)+(K2004*100))+L2004</f>
        <v>17.5</v>
      </c>
      <c r="O2004" s="26">
        <v>5250</v>
      </c>
      <c r="P2004" s="26">
        <f>N2004*O2004</f>
        <v>91875</v>
      </c>
      <c r="Q2004" s="23">
        <v>1</v>
      </c>
      <c r="R2004" s="23" t="s">
        <v>6158</v>
      </c>
      <c r="S2004" s="27" t="s">
        <v>6159</v>
      </c>
      <c r="T2004" s="23" t="s">
        <v>6160</v>
      </c>
      <c r="U2004" s="23" t="s">
        <v>6164</v>
      </c>
      <c r="V2004" s="24" t="s">
        <v>6170</v>
      </c>
      <c r="W2004" s="23" t="s">
        <v>48</v>
      </c>
      <c r="X2004" s="23" t="s">
        <v>49</v>
      </c>
      <c r="Y2004" s="23" t="s">
        <v>50</v>
      </c>
      <c r="Z2004" s="23">
        <v>70</v>
      </c>
      <c r="AA2004" s="28">
        <v>100</v>
      </c>
      <c r="AB2004" s="26">
        <v>8300</v>
      </c>
      <c r="AC2004" s="26">
        <f>Z2004*AB2004</f>
        <v>581000</v>
      </c>
      <c r="AD2004" s="28">
        <v>3</v>
      </c>
      <c r="AE2004" s="28">
        <v>3</v>
      </c>
      <c r="AF2004" s="26">
        <f>(AC2004*(100-AE2004))/100</f>
        <v>563570</v>
      </c>
      <c r="AG2004" s="26">
        <f>P2004+AF2004</f>
        <v>655445</v>
      </c>
      <c r="AH2004" s="26">
        <f>(AG2004*AA2004)/100</f>
        <v>655445</v>
      </c>
      <c r="AI2004" s="26">
        <v>50000000</v>
      </c>
      <c r="AJ2004" s="26">
        <f>IF((AI2004-AH2004) &gt; 1,0,IF((AI2004-AH2004)&lt;0,AH2004-AI2004,AI2004-AH2004))</f>
        <v>0</v>
      </c>
      <c r="AK2004" s="26">
        <v>0.02</v>
      </c>
      <c r="AL2004" s="26">
        <f>ROUND(AJ2004*(AK2004/100),2)</f>
        <v>0</v>
      </c>
      <c r="AM2004" s="3" t="s">
        <v>51</v>
      </c>
    </row>
    <row r="2005" spans="1:39" x14ac:dyDescent="0.25">
      <c r="A2005" s="23"/>
      <c r="B2005" s="24"/>
      <c r="C2005" s="23"/>
      <c r="D2005" s="23"/>
      <c r="E2005" s="23"/>
      <c r="F2005" s="23"/>
      <c r="G2005" s="24"/>
      <c r="H2005" s="23"/>
      <c r="I2005" s="23"/>
      <c r="J2005" s="23"/>
      <c r="K2005" s="23"/>
      <c r="L2005" s="23"/>
      <c r="M2005" s="23"/>
      <c r="N2005" s="25"/>
      <c r="O2005" s="26"/>
      <c r="P2005" s="26"/>
      <c r="Q2005" s="23"/>
      <c r="R2005" s="23"/>
      <c r="S2005" s="27"/>
      <c r="T2005" s="23"/>
      <c r="U2005" s="23"/>
      <c r="V2005" s="24"/>
      <c r="W2005" s="23"/>
      <c r="X2005" s="23"/>
      <c r="Y2005" s="23"/>
      <c r="Z2005" s="23"/>
      <c r="AA2005" s="28"/>
      <c r="AB2005" s="26"/>
      <c r="AC2005" s="26"/>
      <c r="AD2005" s="28"/>
      <c r="AE2005" s="28"/>
      <c r="AF2005" s="26"/>
      <c r="AG2005" s="26" t="s">
        <v>60</v>
      </c>
      <c r="AH2005" s="26">
        <f>SUM(AH2000:AH2004)</f>
        <v>11888635</v>
      </c>
      <c r="AI2005" s="26"/>
      <c r="AJ2005" s="26">
        <f>SUM(AJ2000:AJ2004)</f>
        <v>0</v>
      </c>
      <c r="AK2005" s="26"/>
      <c r="AL2005" s="26">
        <f>SUM(AL2000:AL2004)</f>
        <v>0</v>
      </c>
    </row>
    <row r="2006" spans="1:39" x14ac:dyDescent="0.25">
      <c r="A2006" s="23" t="s">
        <v>6171</v>
      </c>
      <c r="B2006" s="24" t="s">
        <v>6172</v>
      </c>
      <c r="C2006" s="23" t="s">
        <v>6173</v>
      </c>
      <c r="D2006" s="23" t="s">
        <v>6174</v>
      </c>
      <c r="E2006" s="23">
        <v>793</v>
      </c>
      <c r="F2006" s="23" t="s">
        <v>6175</v>
      </c>
      <c r="G2006" s="24" t="s">
        <v>6176</v>
      </c>
      <c r="H2006" s="23" t="s">
        <v>43</v>
      </c>
      <c r="I2006" s="23" t="s">
        <v>6177</v>
      </c>
      <c r="J2006" s="23">
        <v>10</v>
      </c>
      <c r="K2006" s="23">
        <v>1</v>
      </c>
      <c r="L2006" s="23">
        <v>53</v>
      </c>
      <c r="M2006" s="23" t="s">
        <v>75</v>
      </c>
      <c r="N2006" s="25">
        <f>((J2006*400)+(K2006*100))+L2006</f>
        <v>4153</v>
      </c>
      <c r="O2006" s="26">
        <v>6500</v>
      </c>
      <c r="P2006" s="26">
        <f>N2006*O2006</f>
        <v>26994500</v>
      </c>
      <c r="Q2006" s="23"/>
      <c r="R2006" s="23"/>
      <c r="S2006" s="27"/>
      <c r="T2006" s="23"/>
      <c r="U2006" s="23"/>
      <c r="V2006" s="24"/>
      <c r="W2006" s="23"/>
      <c r="X2006" s="23"/>
      <c r="Y2006" s="23"/>
      <c r="Z2006" s="23"/>
      <c r="AA2006" s="28"/>
      <c r="AB2006" s="26"/>
      <c r="AC2006" s="26"/>
      <c r="AD2006" s="28"/>
      <c r="AE2006" s="28"/>
      <c r="AF2006" s="26"/>
      <c r="AG2006" s="26">
        <f>AF2006+P2006</f>
        <v>26994500</v>
      </c>
      <c r="AH2006" s="26">
        <f>AG2006</f>
        <v>26994500</v>
      </c>
      <c r="AI2006" s="26">
        <v>50000000</v>
      </c>
      <c r="AJ2006" s="26">
        <f>IF((AI2006-AH2006) &gt; 1,0,IF((AI2006-AH2006)&lt;0,AH2006-AI2006,AI2006-AH2006))</f>
        <v>0</v>
      </c>
      <c r="AK2006" s="26">
        <v>0.01</v>
      </c>
      <c r="AL2006" s="26">
        <f>AJ2006*(AK2006/100)</f>
        <v>0</v>
      </c>
    </row>
    <row r="2007" spans="1:39" x14ac:dyDescent="0.25">
      <c r="A2007" s="23"/>
      <c r="B2007" s="24"/>
      <c r="C2007" s="23"/>
      <c r="D2007" s="23"/>
      <c r="E2007" s="23"/>
      <c r="F2007" s="23"/>
      <c r="G2007" s="24"/>
      <c r="H2007" s="23"/>
      <c r="I2007" s="23"/>
      <c r="J2007" s="23"/>
      <c r="K2007" s="23"/>
      <c r="L2007" s="23"/>
      <c r="M2007" s="23"/>
      <c r="N2007" s="25"/>
      <c r="O2007" s="26"/>
      <c r="P2007" s="26"/>
      <c r="Q2007" s="23"/>
      <c r="R2007" s="23"/>
      <c r="S2007" s="27"/>
      <c r="T2007" s="23"/>
      <c r="U2007" s="23"/>
      <c r="V2007" s="24"/>
      <c r="W2007" s="23"/>
      <c r="X2007" s="23"/>
      <c r="Y2007" s="23"/>
      <c r="Z2007" s="23"/>
      <c r="AA2007" s="28"/>
      <c r="AB2007" s="26"/>
      <c r="AC2007" s="26"/>
      <c r="AD2007" s="28"/>
      <c r="AE2007" s="28"/>
      <c r="AF2007" s="26"/>
      <c r="AG2007" s="26" t="s">
        <v>60</v>
      </c>
      <c r="AH2007" s="26">
        <f>AH2006</f>
        <v>26994500</v>
      </c>
      <c r="AI2007" s="26"/>
      <c r="AJ2007" s="26">
        <f>AJ2006</f>
        <v>0</v>
      </c>
      <c r="AK2007" s="26"/>
      <c r="AL2007" s="26">
        <f>AL2006</f>
        <v>0</v>
      </c>
    </row>
    <row r="2008" spans="1:39" x14ac:dyDescent="0.25">
      <c r="A2008" s="23" t="s">
        <v>6178</v>
      </c>
      <c r="B2008" s="24" t="s">
        <v>6179</v>
      </c>
      <c r="C2008" s="23" t="s">
        <v>6180</v>
      </c>
      <c r="D2008" s="23" t="s">
        <v>6181</v>
      </c>
      <c r="E2008" s="23">
        <v>794</v>
      </c>
      <c r="F2008" s="23" t="s">
        <v>6182</v>
      </c>
      <c r="G2008" s="24" t="s">
        <v>6183</v>
      </c>
      <c r="H2008" s="23" t="s">
        <v>43</v>
      </c>
      <c r="I2008" s="23" t="s">
        <v>6184</v>
      </c>
      <c r="J2008" s="23">
        <v>1</v>
      </c>
      <c r="K2008" s="23">
        <v>0</v>
      </c>
      <c r="L2008" s="23">
        <v>91</v>
      </c>
      <c r="M2008" s="23" t="s">
        <v>75</v>
      </c>
      <c r="N2008" s="25">
        <f>((J2008*400)+(K2008*100))+L2008</f>
        <v>491</v>
      </c>
      <c r="O2008" s="26">
        <v>1500</v>
      </c>
      <c r="P2008" s="26">
        <f>N2008*O2008</f>
        <v>736500</v>
      </c>
      <c r="Q2008" s="23"/>
      <c r="R2008" s="23"/>
      <c r="S2008" s="27"/>
      <c r="T2008" s="23"/>
      <c r="U2008" s="23"/>
      <c r="V2008" s="24"/>
      <c r="W2008" s="23"/>
      <c r="X2008" s="23"/>
      <c r="Y2008" s="23"/>
      <c r="Z2008" s="23"/>
      <c r="AA2008" s="28"/>
      <c r="AB2008" s="26"/>
      <c r="AC2008" s="26"/>
      <c r="AD2008" s="28"/>
      <c r="AE2008" s="28"/>
      <c r="AF2008" s="26"/>
      <c r="AG2008" s="26">
        <f>AF2008+P2008</f>
        <v>736500</v>
      </c>
      <c r="AH2008" s="26">
        <f>AG2008</f>
        <v>736500</v>
      </c>
      <c r="AI2008" s="26">
        <v>50000000</v>
      </c>
      <c r="AJ2008" s="26">
        <f>IF((AI2008-AH2008) &gt; 1,0,IF((AI2008-AH2008)&lt;0,AH2008-AI2008,AI2008-AH2008))</f>
        <v>0</v>
      </c>
      <c r="AK2008" s="26">
        <v>0.01</v>
      </c>
      <c r="AL2008" s="26">
        <f>AJ2008*(AK2008/100)</f>
        <v>0</v>
      </c>
    </row>
    <row r="2009" spans="1:39" x14ac:dyDescent="0.25">
      <c r="A2009" s="23"/>
      <c r="B2009" s="24"/>
      <c r="C2009" s="23"/>
      <c r="D2009" s="23"/>
      <c r="E2009" s="23"/>
      <c r="F2009" s="23"/>
      <c r="G2009" s="24"/>
      <c r="H2009" s="23"/>
      <c r="I2009" s="23"/>
      <c r="J2009" s="23">
        <v>0</v>
      </c>
      <c r="K2009" s="23">
        <v>0</v>
      </c>
      <c r="L2009" s="23">
        <v>33</v>
      </c>
      <c r="M2009" s="23" t="s">
        <v>59</v>
      </c>
      <c r="N2009" s="25">
        <f>((J2009*400)+(K2009*100))+L2009</f>
        <v>33</v>
      </c>
      <c r="O2009" s="26">
        <v>1500</v>
      </c>
      <c r="P2009" s="26">
        <f>N2009*O2009</f>
        <v>49500</v>
      </c>
      <c r="Q2009" s="23">
        <v>1</v>
      </c>
      <c r="R2009" s="23" t="s">
        <v>6185</v>
      </c>
      <c r="S2009" s="27" t="s">
        <v>6186</v>
      </c>
      <c r="T2009" s="23" t="s">
        <v>6187</v>
      </c>
      <c r="U2009" s="23" t="s">
        <v>6188</v>
      </c>
      <c r="V2009" s="24" t="s">
        <v>6189</v>
      </c>
      <c r="W2009" s="23" t="s">
        <v>349</v>
      </c>
      <c r="X2009" s="23" t="s">
        <v>143</v>
      </c>
      <c r="Y2009" s="23" t="s">
        <v>50</v>
      </c>
      <c r="Z2009" s="23">
        <v>132</v>
      </c>
      <c r="AA2009" s="28">
        <v>100</v>
      </c>
      <c r="AB2009" s="26">
        <v>8150</v>
      </c>
      <c r="AC2009" s="26">
        <f>Z2009*AB2009</f>
        <v>1075800</v>
      </c>
      <c r="AD2009" s="28">
        <v>16</v>
      </c>
      <c r="AE2009" s="28">
        <v>55</v>
      </c>
      <c r="AF2009" s="26">
        <f>(AC2009*(100-AE2009))/100</f>
        <v>484110</v>
      </c>
      <c r="AG2009" s="26">
        <f>P2009+AF2009</f>
        <v>533610</v>
      </c>
      <c r="AH2009" s="26">
        <f>(AG2009*AA2009)/100</f>
        <v>533610</v>
      </c>
      <c r="AI2009" s="26">
        <v>10000000</v>
      </c>
      <c r="AJ2009" s="26">
        <f>IF((AI2009-AH2009) &gt; 1,0,IF((AI2009-AH2009)&lt;0,AH2009-AI2009,AI2009-AH2009))</f>
        <v>0</v>
      </c>
      <c r="AK2009" s="26">
        <v>0.02</v>
      </c>
      <c r="AL2009" s="26">
        <f>ROUND(AJ2009*(AK2009/100),2)</f>
        <v>0</v>
      </c>
      <c r="AM2009" s="3" t="s">
        <v>51</v>
      </c>
    </row>
    <row r="2010" spans="1:39" x14ac:dyDescent="0.25">
      <c r="A2010" s="23"/>
      <c r="B2010" s="24"/>
      <c r="C2010" s="23"/>
      <c r="D2010" s="23"/>
      <c r="E2010" s="23"/>
      <c r="F2010" s="23"/>
      <c r="G2010" s="24"/>
      <c r="H2010" s="23"/>
      <c r="I2010" s="23"/>
      <c r="J2010" s="23"/>
      <c r="K2010" s="23"/>
      <c r="L2010" s="23"/>
      <c r="M2010" s="23"/>
      <c r="N2010" s="25"/>
      <c r="O2010" s="26"/>
      <c r="P2010" s="26"/>
      <c r="Q2010" s="23"/>
      <c r="R2010" s="23"/>
      <c r="S2010" s="27"/>
      <c r="T2010" s="23"/>
      <c r="U2010" s="23"/>
      <c r="V2010" s="24"/>
      <c r="W2010" s="23"/>
      <c r="X2010" s="23"/>
      <c r="Y2010" s="23"/>
      <c r="Z2010" s="23"/>
      <c r="AA2010" s="28"/>
      <c r="AB2010" s="26"/>
      <c r="AC2010" s="26"/>
      <c r="AD2010" s="28"/>
      <c r="AE2010" s="28"/>
      <c r="AF2010" s="26"/>
      <c r="AG2010" s="26" t="s">
        <v>60</v>
      </c>
      <c r="AH2010" s="26">
        <f>SUM(AH2008:AH2009)</f>
        <v>1270110</v>
      </c>
      <c r="AI2010" s="26"/>
      <c r="AJ2010" s="26">
        <f>SUM(AJ2008:AJ2009)</f>
        <v>0</v>
      </c>
      <c r="AK2010" s="26"/>
      <c r="AL2010" s="26">
        <f>SUM(AL2008:AL2009)</f>
        <v>0</v>
      </c>
    </row>
    <row r="2011" spans="1:39" x14ac:dyDescent="0.25">
      <c r="A2011" s="23" t="s">
        <v>6190</v>
      </c>
      <c r="B2011" s="24" t="s">
        <v>6191</v>
      </c>
      <c r="C2011" s="23" t="s">
        <v>6192</v>
      </c>
      <c r="D2011" s="23" t="s">
        <v>6193</v>
      </c>
      <c r="E2011" s="23">
        <v>795</v>
      </c>
      <c r="F2011" s="23" t="s">
        <v>6194</v>
      </c>
      <c r="G2011" s="24" t="s">
        <v>6195</v>
      </c>
      <c r="H2011" s="23" t="s">
        <v>43</v>
      </c>
      <c r="I2011" s="23" t="s">
        <v>6196</v>
      </c>
      <c r="J2011" s="23">
        <v>4</v>
      </c>
      <c r="K2011" s="23">
        <v>2</v>
      </c>
      <c r="L2011" s="23">
        <v>82</v>
      </c>
      <c r="M2011" s="23" t="s">
        <v>75</v>
      </c>
      <c r="N2011" s="25">
        <f>((J2011*400)+(K2011*100))+L2011</f>
        <v>1882</v>
      </c>
      <c r="O2011" s="26">
        <v>6250</v>
      </c>
      <c r="P2011" s="26">
        <f>N2011*O2011</f>
        <v>11762500</v>
      </c>
      <c r="Q2011" s="23"/>
      <c r="R2011" s="23"/>
      <c r="S2011" s="27"/>
      <c r="T2011" s="23"/>
      <c r="U2011" s="23"/>
      <c r="V2011" s="24"/>
      <c r="W2011" s="23"/>
      <c r="X2011" s="23"/>
      <c r="Y2011" s="23"/>
      <c r="Z2011" s="23"/>
      <c r="AA2011" s="28"/>
      <c r="AB2011" s="26"/>
      <c r="AC2011" s="26"/>
      <c r="AD2011" s="28"/>
      <c r="AE2011" s="28"/>
      <c r="AF2011" s="26"/>
      <c r="AG2011" s="26">
        <f>AF2011+P2011</f>
        <v>11762500</v>
      </c>
      <c r="AH2011" s="26">
        <f>AG2011</f>
        <v>11762500</v>
      </c>
      <c r="AI2011" s="26">
        <v>50000000</v>
      </c>
      <c r="AJ2011" s="26">
        <f>IF((AI2011-AH2011) &gt; 1,0,IF((AI2011-AH2011)&lt;0,AH2011-AI2011,AI2011-AH2011))</f>
        <v>0</v>
      </c>
      <c r="AK2011" s="26">
        <v>0.01</v>
      </c>
      <c r="AL2011" s="26">
        <f>AJ2011*(AK2011/100)</f>
        <v>0</v>
      </c>
    </row>
    <row r="2012" spans="1:39" x14ac:dyDescent="0.25">
      <c r="A2012" s="23"/>
      <c r="B2012" s="24"/>
      <c r="C2012" s="23"/>
      <c r="D2012" s="23"/>
      <c r="E2012" s="23"/>
      <c r="F2012" s="23"/>
      <c r="G2012" s="24"/>
      <c r="H2012" s="23"/>
      <c r="I2012" s="23"/>
      <c r="J2012" s="23"/>
      <c r="K2012" s="23"/>
      <c r="L2012" s="23"/>
      <c r="M2012" s="23"/>
      <c r="N2012" s="25"/>
      <c r="O2012" s="26"/>
      <c r="P2012" s="26"/>
      <c r="Q2012" s="23"/>
      <c r="R2012" s="23"/>
      <c r="S2012" s="27"/>
      <c r="T2012" s="23"/>
      <c r="U2012" s="23"/>
      <c r="V2012" s="24"/>
      <c r="W2012" s="23"/>
      <c r="X2012" s="23"/>
      <c r="Y2012" s="23"/>
      <c r="Z2012" s="23"/>
      <c r="AA2012" s="28"/>
      <c r="AB2012" s="26"/>
      <c r="AC2012" s="26"/>
      <c r="AD2012" s="28"/>
      <c r="AE2012" s="28"/>
      <c r="AF2012" s="26"/>
      <c r="AG2012" s="26" t="s">
        <v>60</v>
      </c>
      <c r="AH2012" s="26">
        <f>AH2011</f>
        <v>11762500</v>
      </c>
      <c r="AI2012" s="26"/>
      <c r="AJ2012" s="26">
        <f>AJ2011</f>
        <v>0</v>
      </c>
      <c r="AK2012" s="26"/>
      <c r="AL2012" s="26">
        <f>AL2011</f>
        <v>0</v>
      </c>
    </row>
    <row r="2013" spans="1:39" x14ac:dyDescent="0.25">
      <c r="A2013" s="23" t="s">
        <v>6197</v>
      </c>
      <c r="B2013" s="24" t="s">
        <v>6198</v>
      </c>
      <c r="C2013" s="23" t="s">
        <v>6199</v>
      </c>
      <c r="D2013" s="23" t="s">
        <v>1417</v>
      </c>
      <c r="E2013" s="23">
        <v>796</v>
      </c>
      <c r="F2013" s="23" t="s">
        <v>6200</v>
      </c>
      <c r="G2013" s="24" t="s">
        <v>6201</v>
      </c>
      <c r="H2013" s="23" t="s">
        <v>43</v>
      </c>
      <c r="I2013" s="23" t="s">
        <v>6202</v>
      </c>
      <c r="J2013" s="23">
        <v>2</v>
      </c>
      <c r="K2013" s="23">
        <v>3</v>
      </c>
      <c r="L2013" s="23">
        <v>90</v>
      </c>
      <c r="M2013" s="23" t="s">
        <v>75</v>
      </c>
      <c r="N2013" s="25">
        <f>((J2013*400)+(K2013*100))+L2013</f>
        <v>1190</v>
      </c>
      <c r="O2013" s="26">
        <v>3400</v>
      </c>
      <c r="P2013" s="26">
        <f>N2013*O2013</f>
        <v>4046000</v>
      </c>
      <c r="Q2013" s="23"/>
      <c r="R2013" s="23"/>
      <c r="S2013" s="27"/>
      <c r="T2013" s="23"/>
      <c r="U2013" s="23"/>
      <c r="V2013" s="24"/>
      <c r="W2013" s="23"/>
      <c r="X2013" s="23"/>
      <c r="Y2013" s="23"/>
      <c r="Z2013" s="23"/>
      <c r="AA2013" s="28"/>
      <c r="AB2013" s="26"/>
      <c r="AC2013" s="26"/>
      <c r="AD2013" s="28"/>
      <c r="AE2013" s="28"/>
      <c r="AF2013" s="26"/>
      <c r="AG2013" s="26">
        <f>AF2013+P2013</f>
        <v>4046000</v>
      </c>
      <c r="AH2013" s="26">
        <f>AG2013</f>
        <v>4046000</v>
      </c>
      <c r="AI2013" s="26">
        <v>50000000</v>
      </c>
      <c r="AJ2013" s="26">
        <f>IF((AI2013-AH2013) &gt; 1,0,IF((AI2013-AH2013)&lt;0,AH2013-AI2013,AI2013-AH2013))</f>
        <v>0</v>
      </c>
      <c r="AK2013" s="26">
        <v>0.01</v>
      </c>
      <c r="AL2013" s="26">
        <f>AJ2013*(AK2013/100)</f>
        <v>0</v>
      </c>
    </row>
    <row r="2014" spans="1:39" x14ac:dyDescent="0.25">
      <c r="A2014" s="23"/>
      <c r="B2014" s="24"/>
      <c r="C2014" s="23"/>
      <c r="D2014" s="23"/>
      <c r="E2014" s="23"/>
      <c r="F2014" s="23"/>
      <c r="G2014" s="24"/>
      <c r="H2014" s="23"/>
      <c r="I2014" s="23"/>
      <c r="J2014" s="23">
        <v>0</v>
      </c>
      <c r="K2014" s="23">
        <v>0</v>
      </c>
      <c r="L2014" s="23">
        <v>18</v>
      </c>
      <c r="M2014" s="23" t="s">
        <v>255</v>
      </c>
      <c r="N2014" s="25">
        <f>((J2014*400)+(K2014*100))+L2014</f>
        <v>18</v>
      </c>
      <c r="O2014" s="26">
        <v>3400</v>
      </c>
      <c r="P2014" s="26">
        <f>N2014*O2014</f>
        <v>61200</v>
      </c>
      <c r="Q2014" s="23">
        <v>1</v>
      </c>
      <c r="R2014" s="23" t="s">
        <v>6203</v>
      </c>
      <c r="S2014" s="27" t="s">
        <v>6204</v>
      </c>
      <c r="T2014" s="23" t="s">
        <v>6205</v>
      </c>
      <c r="U2014" s="23" t="s">
        <v>6206</v>
      </c>
      <c r="V2014" s="24" t="s">
        <v>6207</v>
      </c>
      <c r="W2014" s="23" t="s">
        <v>79</v>
      </c>
      <c r="X2014" s="23" t="s">
        <v>80</v>
      </c>
      <c r="Y2014" s="23" t="s">
        <v>261</v>
      </c>
      <c r="Z2014" s="23">
        <v>72</v>
      </c>
      <c r="AA2014" s="28">
        <v>100</v>
      </c>
      <c r="AB2014" s="26">
        <v>8200</v>
      </c>
      <c r="AC2014" s="26">
        <f>Z2014*AB2014</f>
        <v>590400</v>
      </c>
      <c r="AD2014" s="28">
        <v>52</v>
      </c>
      <c r="AE2014" s="28">
        <v>93</v>
      </c>
      <c r="AF2014" s="26">
        <f>(AC2014*(100-AE2014))/100</f>
        <v>41328</v>
      </c>
      <c r="AG2014" s="26">
        <f>P2014+AF2014</f>
        <v>102528</v>
      </c>
      <c r="AH2014" s="26">
        <f>(AG2014*AA2014)/100</f>
        <v>102528</v>
      </c>
      <c r="AI2014" s="26">
        <f>IF(AF2014&lt;=10000000,AF2014,10000000)</f>
        <v>41328</v>
      </c>
      <c r="AJ2014" s="26">
        <f>IF((AI2014-AH2014) &gt; 1,0,IF((AI2014-AH2014)&lt;0,AH2014-AI2014,AI2014-AH2014))</f>
        <v>61200</v>
      </c>
      <c r="AK2014" s="26">
        <v>0.02</v>
      </c>
      <c r="AL2014" s="26">
        <f>ROUND(AJ2014*(AK2014/100),2)</f>
        <v>12.24</v>
      </c>
      <c r="AM2014" s="3" t="s">
        <v>51</v>
      </c>
    </row>
    <row r="2015" spans="1:39" x14ac:dyDescent="0.25">
      <c r="A2015" s="23"/>
      <c r="B2015" s="24"/>
      <c r="C2015" s="23"/>
      <c r="D2015" s="23"/>
      <c r="E2015" s="23"/>
      <c r="F2015" s="23"/>
      <c r="G2015" s="24"/>
      <c r="H2015" s="23"/>
      <c r="I2015" s="23"/>
      <c r="J2015" s="23"/>
      <c r="K2015" s="23"/>
      <c r="L2015" s="23"/>
      <c r="M2015" s="23"/>
      <c r="N2015" s="25"/>
      <c r="O2015" s="26"/>
      <c r="P2015" s="26"/>
      <c r="Q2015" s="23"/>
      <c r="R2015" s="23"/>
      <c r="S2015" s="27"/>
      <c r="T2015" s="23"/>
      <c r="U2015" s="23"/>
      <c r="V2015" s="24"/>
      <c r="W2015" s="23"/>
      <c r="X2015" s="23"/>
      <c r="Y2015" s="23"/>
      <c r="Z2015" s="23"/>
      <c r="AA2015" s="28"/>
      <c r="AB2015" s="26"/>
      <c r="AC2015" s="26"/>
      <c r="AD2015" s="28"/>
      <c r="AE2015" s="28"/>
      <c r="AF2015" s="26"/>
      <c r="AG2015" s="26" t="s">
        <v>60</v>
      </c>
      <c r="AH2015" s="26">
        <f>SUM(AH2013:AH2014)</f>
        <v>4148528</v>
      </c>
      <c r="AI2015" s="26"/>
      <c r="AJ2015" s="26">
        <f>SUM(AJ2013:AJ2014)</f>
        <v>61200</v>
      </c>
      <c r="AK2015" s="26"/>
      <c r="AL2015" s="26">
        <f>SUM(AL2013:AL2014)</f>
        <v>12.24</v>
      </c>
    </row>
    <row r="2016" spans="1:39" x14ac:dyDescent="0.25">
      <c r="A2016" s="23" t="s">
        <v>6208</v>
      </c>
      <c r="B2016" s="24" t="s">
        <v>6209</v>
      </c>
      <c r="C2016" s="23" t="s">
        <v>6210</v>
      </c>
      <c r="D2016" s="23" t="s">
        <v>5036</v>
      </c>
      <c r="E2016" s="23">
        <v>797</v>
      </c>
      <c r="F2016" s="23" t="s">
        <v>6211</v>
      </c>
      <c r="G2016" s="24" t="s">
        <v>6212</v>
      </c>
      <c r="H2016" s="23" t="s">
        <v>43</v>
      </c>
      <c r="I2016" s="23" t="s">
        <v>6213</v>
      </c>
      <c r="J2016" s="23">
        <v>0</v>
      </c>
      <c r="K2016" s="23">
        <v>1</v>
      </c>
      <c r="L2016" s="23">
        <v>90</v>
      </c>
      <c r="M2016" s="23" t="s">
        <v>59</v>
      </c>
      <c r="N2016" s="25">
        <f>((J2016*400)+(K2016*100))+L2016</f>
        <v>190</v>
      </c>
      <c r="O2016" s="26">
        <v>5000</v>
      </c>
      <c r="P2016" s="26">
        <f>N2016*O2016</f>
        <v>950000</v>
      </c>
      <c r="Q2016" s="23">
        <v>1</v>
      </c>
      <c r="R2016" s="23" t="s">
        <v>6208</v>
      </c>
      <c r="S2016" s="27" t="s">
        <v>6209</v>
      </c>
      <c r="T2016" s="23" t="s">
        <v>6210</v>
      </c>
      <c r="U2016" s="23" t="s">
        <v>6214</v>
      </c>
      <c r="V2016" s="24" t="s">
        <v>6215</v>
      </c>
      <c r="W2016" s="23" t="s">
        <v>142</v>
      </c>
      <c r="X2016" s="23" t="s">
        <v>143</v>
      </c>
      <c r="Y2016" s="23" t="s">
        <v>50</v>
      </c>
      <c r="Z2016" s="23">
        <v>198</v>
      </c>
      <c r="AA2016" s="28">
        <v>100</v>
      </c>
      <c r="AB2016" s="26">
        <v>7950</v>
      </c>
      <c r="AC2016" s="26">
        <f>Z2016*AB2016</f>
        <v>1574100</v>
      </c>
      <c r="AD2016" s="28">
        <v>42</v>
      </c>
      <c r="AE2016" s="28">
        <v>85</v>
      </c>
      <c r="AF2016" s="26">
        <f>(AC2016*(100-AE2016))/100</f>
        <v>236115</v>
      </c>
      <c r="AG2016" s="26">
        <f>P2016+AF2016</f>
        <v>1186115</v>
      </c>
      <c r="AH2016" s="26">
        <f>(AG2016*AA2016)/100</f>
        <v>1186115</v>
      </c>
      <c r="AI2016" s="26">
        <v>50000000</v>
      </c>
      <c r="AJ2016" s="26">
        <f>IF((AI2016-AH2016) &gt; 1,0,IF((AI2016-AH2016)&lt;0,AH2016-AI2016,AI2016-AH2016))</f>
        <v>0</v>
      </c>
      <c r="AK2016" s="26">
        <v>0.02</v>
      </c>
      <c r="AL2016" s="26">
        <f>ROUND(AJ2016*(AK2016/100),2)</f>
        <v>0</v>
      </c>
      <c r="AM2016" s="3" t="s">
        <v>110</v>
      </c>
    </row>
    <row r="2017" spans="1:39" x14ac:dyDescent="0.25">
      <c r="A2017" s="23"/>
      <c r="B2017" s="24"/>
      <c r="C2017" s="23"/>
      <c r="D2017" s="23"/>
      <c r="E2017" s="23"/>
      <c r="F2017" s="23"/>
      <c r="G2017" s="24"/>
      <c r="H2017" s="23"/>
      <c r="I2017" s="23"/>
      <c r="J2017" s="23"/>
      <c r="K2017" s="23"/>
      <c r="L2017" s="23"/>
      <c r="M2017" s="23"/>
      <c r="N2017" s="25"/>
      <c r="O2017" s="26"/>
      <c r="P2017" s="26"/>
      <c r="Q2017" s="23"/>
      <c r="R2017" s="23"/>
      <c r="S2017" s="27"/>
      <c r="T2017" s="23"/>
      <c r="U2017" s="23"/>
      <c r="V2017" s="24"/>
      <c r="W2017" s="23"/>
      <c r="X2017" s="23"/>
      <c r="Y2017" s="23"/>
      <c r="Z2017" s="23"/>
      <c r="AA2017" s="28"/>
      <c r="AB2017" s="26"/>
      <c r="AC2017" s="26"/>
      <c r="AD2017" s="28"/>
      <c r="AE2017" s="28"/>
      <c r="AF2017" s="26"/>
      <c r="AG2017" s="26" t="s">
        <v>60</v>
      </c>
      <c r="AH2017" s="26">
        <f>AH2016</f>
        <v>1186115</v>
      </c>
      <c r="AI2017" s="26"/>
      <c r="AJ2017" s="26">
        <f>AJ2016</f>
        <v>0</v>
      </c>
      <c r="AK2017" s="26"/>
      <c r="AL2017" s="26">
        <f>AL2016</f>
        <v>0</v>
      </c>
    </row>
    <row r="2018" spans="1:39" x14ac:dyDescent="0.25">
      <c r="A2018" s="23" t="s">
        <v>6216</v>
      </c>
      <c r="B2018" s="24" t="s">
        <v>6217</v>
      </c>
      <c r="C2018" s="23" t="s">
        <v>6218</v>
      </c>
      <c r="D2018" s="23" t="s">
        <v>5335</v>
      </c>
      <c r="E2018" s="23">
        <v>798</v>
      </c>
      <c r="F2018" s="23" t="s">
        <v>6219</v>
      </c>
      <c r="G2018" s="24" t="s">
        <v>6220</v>
      </c>
      <c r="H2018" s="23" t="s">
        <v>43</v>
      </c>
      <c r="I2018" s="23" t="s">
        <v>6221</v>
      </c>
      <c r="J2018" s="23">
        <v>0</v>
      </c>
      <c r="K2018" s="23">
        <v>1</v>
      </c>
      <c r="L2018" s="23">
        <v>41.95</v>
      </c>
      <c r="M2018" s="23" t="s">
        <v>59</v>
      </c>
      <c r="N2018" s="25">
        <f>((J2018*400)+(K2018*100))+L2018</f>
        <v>141.94999999999999</v>
      </c>
      <c r="O2018" s="26">
        <v>5000</v>
      </c>
      <c r="P2018" s="26">
        <f>N2018*O2018</f>
        <v>709750</v>
      </c>
      <c r="Q2018" s="23">
        <v>1</v>
      </c>
      <c r="R2018" s="23" t="s">
        <v>6222</v>
      </c>
      <c r="S2018" s="27" t="s">
        <v>6223</v>
      </c>
      <c r="T2018" s="23" t="s">
        <v>6224</v>
      </c>
      <c r="U2018" s="23" t="s">
        <v>6225</v>
      </c>
      <c r="V2018" s="24" t="s">
        <v>6226</v>
      </c>
      <c r="W2018" s="23" t="s">
        <v>109</v>
      </c>
      <c r="X2018" s="23" t="s">
        <v>49</v>
      </c>
      <c r="Y2018" s="23" t="s">
        <v>50</v>
      </c>
      <c r="Z2018" s="23">
        <v>180</v>
      </c>
      <c r="AA2018" s="28">
        <v>100</v>
      </c>
      <c r="AB2018" s="26">
        <v>8150</v>
      </c>
      <c r="AC2018" s="26">
        <f>Z2018*AB2018</f>
        <v>1467000</v>
      </c>
      <c r="AD2018" s="28">
        <v>34</v>
      </c>
      <c r="AE2018" s="28">
        <v>58</v>
      </c>
      <c r="AF2018" s="26">
        <f>(AC2018*(100-AE2018))/100</f>
        <v>616140</v>
      </c>
      <c r="AG2018" s="26">
        <f>P2018+AF2018</f>
        <v>1325890</v>
      </c>
      <c r="AH2018" s="26">
        <f>(AG2018*AA2018)/100</f>
        <v>1325890</v>
      </c>
      <c r="AI2018" s="26">
        <v>10000000</v>
      </c>
      <c r="AJ2018" s="26">
        <f>IF((AI2018-AH2018) &gt; 1,0,IF((AI2018-AH2018)&lt;0,AH2018-AI2018,AI2018-AH2018))</f>
        <v>0</v>
      </c>
      <c r="AK2018" s="26">
        <v>0.02</v>
      </c>
      <c r="AL2018" s="26">
        <f>ROUND(AJ2018*(AK2018/100),2)</f>
        <v>0</v>
      </c>
      <c r="AM2018" s="3" t="s">
        <v>110</v>
      </c>
    </row>
    <row r="2019" spans="1:39" x14ac:dyDescent="0.25">
      <c r="A2019" s="23"/>
      <c r="B2019" s="24"/>
      <c r="C2019" s="23"/>
      <c r="D2019" s="23"/>
      <c r="E2019" s="23"/>
      <c r="F2019" s="23"/>
      <c r="G2019" s="24"/>
      <c r="H2019" s="23"/>
      <c r="I2019" s="23"/>
      <c r="J2019" s="23">
        <v>0</v>
      </c>
      <c r="K2019" s="23">
        <v>0</v>
      </c>
      <c r="L2019" s="23">
        <v>13.75</v>
      </c>
      <c r="M2019" s="23" t="s">
        <v>59</v>
      </c>
      <c r="N2019" s="25">
        <f>((J2019*400)+(K2019*100))+L2019</f>
        <v>13.75</v>
      </c>
      <c r="O2019" s="26">
        <v>5000</v>
      </c>
      <c r="P2019" s="26">
        <f>N2019*O2019</f>
        <v>68750</v>
      </c>
      <c r="Q2019" s="23">
        <v>1</v>
      </c>
      <c r="R2019" s="23" t="s">
        <v>6222</v>
      </c>
      <c r="S2019" s="27" t="s">
        <v>6223</v>
      </c>
      <c r="T2019" s="23" t="s">
        <v>6224</v>
      </c>
      <c r="U2019" s="23" t="s">
        <v>6225</v>
      </c>
      <c r="V2019" s="24" t="s">
        <v>6227</v>
      </c>
      <c r="W2019" s="23" t="s">
        <v>53</v>
      </c>
      <c r="X2019" s="23" t="s">
        <v>49</v>
      </c>
      <c r="Y2019" s="23" t="s">
        <v>50</v>
      </c>
      <c r="Z2019" s="23">
        <v>55</v>
      </c>
      <c r="AA2019" s="28">
        <v>100</v>
      </c>
      <c r="AB2019" s="26">
        <v>2750</v>
      </c>
      <c r="AC2019" s="26">
        <f>Z2019*AB2019</f>
        <v>151250</v>
      </c>
      <c r="AD2019" s="28">
        <v>34</v>
      </c>
      <c r="AE2019" s="28">
        <v>58</v>
      </c>
      <c r="AF2019" s="26">
        <f>(AC2019*(100-AE2019))/100</f>
        <v>63525</v>
      </c>
      <c r="AG2019" s="26">
        <f>P2019+AF2019</f>
        <v>132275</v>
      </c>
      <c r="AH2019" s="26">
        <f>(AG2019*AA2019)/100</f>
        <v>132275</v>
      </c>
      <c r="AI2019" s="26">
        <v>10000000</v>
      </c>
      <c r="AJ2019" s="26">
        <f>IF((AI2019-AH2019) &gt; 1,0,IF((AI2019-AH2019)&lt;0,AH2019-AI2019,AI2019-AH2019))</f>
        <v>0</v>
      </c>
      <c r="AK2019" s="26">
        <v>0.02</v>
      </c>
      <c r="AL2019" s="26">
        <f>ROUND(AJ2019*(AK2019/100),2)</f>
        <v>0</v>
      </c>
      <c r="AM2019" s="3" t="s">
        <v>83</v>
      </c>
    </row>
    <row r="2020" spans="1:39" x14ac:dyDescent="0.25">
      <c r="A2020" s="23"/>
      <c r="B2020" s="24"/>
      <c r="C2020" s="23"/>
      <c r="D2020" s="23"/>
      <c r="E2020" s="23"/>
      <c r="F2020" s="23"/>
      <c r="G2020" s="24"/>
      <c r="H2020" s="23"/>
      <c r="I2020" s="23"/>
      <c r="J2020" s="23"/>
      <c r="K2020" s="23"/>
      <c r="L2020" s="23"/>
      <c r="M2020" s="23"/>
      <c r="N2020" s="25"/>
      <c r="O2020" s="26"/>
      <c r="P2020" s="26"/>
      <c r="Q2020" s="23"/>
      <c r="R2020" s="23"/>
      <c r="S2020" s="27"/>
      <c r="T2020" s="23"/>
      <c r="U2020" s="23"/>
      <c r="V2020" s="24"/>
      <c r="W2020" s="23"/>
      <c r="X2020" s="23"/>
      <c r="Y2020" s="23"/>
      <c r="Z2020" s="23"/>
      <c r="AA2020" s="28"/>
      <c r="AB2020" s="26"/>
      <c r="AC2020" s="26"/>
      <c r="AD2020" s="28"/>
      <c r="AE2020" s="28"/>
      <c r="AF2020" s="26"/>
      <c r="AG2020" s="26" t="s">
        <v>60</v>
      </c>
      <c r="AH2020" s="26">
        <f>SUM(AH2018:AH2019)</f>
        <v>1458165</v>
      </c>
      <c r="AI2020" s="26"/>
      <c r="AJ2020" s="26">
        <f>SUM(AJ2018:AJ2019)</f>
        <v>0</v>
      </c>
      <c r="AK2020" s="26"/>
      <c r="AL2020" s="26">
        <f>SUM(AL2018:AL2019)</f>
        <v>0</v>
      </c>
    </row>
    <row r="2021" spans="1:39" x14ac:dyDescent="0.25">
      <c r="A2021" s="23" t="s">
        <v>6228</v>
      </c>
      <c r="B2021" s="24" t="s">
        <v>6229</v>
      </c>
      <c r="C2021" s="23" t="s">
        <v>6230</v>
      </c>
      <c r="D2021" s="23" t="s">
        <v>6231</v>
      </c>
      <c r="E2021" s="23">
        <v>799</v>
      </c>
      <c r="F2021" s="23" t="s">
        <v>6232</v>
      </c>
      <c r="G2021" s="24" t="s">
        <v>6233</v>
      </c>
      <c r="H2021" s="23" t="s">
        <v>43</v>
      </c>
      <c r="I2021" s="23" t="s">
        <v>6234</v>
      </c>
      <c r="J2021" s="23">
        <v>1</v>
      </c>
      <c r="K2021" s="23">
        <v>0</v>
      </c>
      <c r="L2021" s="23">
        <v>60</v>
      </c>
      <c r="M2021" s="23" t="s">
        <v>75</v>
      </c>
      <c r="N2021" s="25">
        <f>((J2021*400)+(K2021*100))+L2021</f>
        <v>460</v>
      </c>
      <c r="O2021" s="26">
        <v>5000</v>
      </c>
      <c r="P2021" s="26">
        <f>N2021*O2021</f>
        <v>2300000</v>
      </c>
      <c r="Q2021" s="23"/>
      <c r="R2021" s="23"/>
      <c r="S2021" s="27"/>
      <c r="T2021" s="23"/>
      <c r="U2021" s="23"/>
      <c r="V2021" s="24"/>
      <c r="W2021" s="23"/>
      <c r="X2021" s="23"/>
      <c r="Y2021" s="23"/>
      <c r="Z2021" s="23"/>
      <c r="AA2021" s="28"/>
      <c r="AB2021" s="26"/>
      <c r="AC2021" s="26"/>
      <c r="AD2021" s="28"/>
      <c r="AE2021" s="28"/>
      <c r="AF2021" s="26"/>
      <c r="AG2021" s="26">
        <f>AF2021+P2021</f>
        <v>2300000</v>
      </c>
      <c r="AH2021" s="26">
        <f>AG2021</f>
        <v>2300000</v>
      </c>
      <c r="AI2021" s="26">
        <v>50000000</v>
      </c>
      <c r="AJ2021" s="26">
        <f>IF((AI2021-AH2021) &gt; 1,0,IF((AI2021-AH2021)&lt;0,AH2021-AI2021,AI2021-AH2021))</f>
        <v>0</v>
      </c>
      <c r="AK2021" s="26">
        <v>0.01</v>
      </c>
      <c r="AL2021" s="26">
        <f>AJ2021*(AK2021/100)</f>
        <v>0</v>
      </c>
    </row>
    <row r="2022" spans="1:39" x14ac:dyDescent="0.25">
      <c r="A2022" s="23"/>
      <c r="B2022" s="24"/>
      <c r="C2022" s="23"/>
      <c r="D2022" s="23"/>
      <c r="E2022" s="23"/>
      <c r="F2022" s="23"/>
      <c r="G2022" s="24"/>
      <c r="H2022" s="23"/>
      <c r="I2022" s="23"/>
      <c r="J2022" s="23"/>
      <c r="K2022" s="23"/>
      <c r="L2022" s="23"/>
      <c r="M2022" s="23"/>
      <c r="N2022" s="25"/>
      <c r="O2022" s="26"/>
      <c r="P2022" s="26"/>
      <c r="Q2022" s="23"/>
      <c r="R2022" s="23"/>
      <c r="S2022" s="27"/>
      <c r="T2022" s="23"/>
      <c r="U2022" s="23"/>
      <c r="V2022" s="24"/>
      <c r="W2022" s="23"/>
      <c r="X2022" s="23"/>
      <c r="Y2022" s="23"/>
      <c r="Z2022" s="23"/>
      <c r="AA2022" s="28"/>
      <c r="AB2022" s="26"/>
      <c r="AC2022" s="26"/>
      <c r="AD2022" s="28"/>
      <c r="AE2022" s="28"/>
      <c r="AF2022" s="26"/>
      <c r="AG2022" s="26" t="s">
        <v>60</v>
      </c>
      <c r="AH2022" s="26">
        <f>AH2021</f>
        <v>2300000</v>
      </c>
      <c r="AI2022" s="26"/>
      <c r="AJ2022" s="26">
        <f>AJ2021</f>
        <v>0</v>
      </c>
      <c r="AK2022" s="26"/>
      <c r="AL2022" s="26">
        <f>AL2021</f>
        <v>0</v>
      </c>
    </row>
    <row r="2023" spans="1:39" x14ac:dyDescent="0.25">
      <c r="A2023" s="23" t="s">
        <v>6235</v>
      </c>
      <c r="B2023" s="24" t="s">
        <v>6236</v>
      </c>
      <c r="C2023" s="23" t="s">
        <v>6237</v>
      </c>
      <c r="D2023" s="23" t="s">
        <v>6238</v>
      </c>
      <c r="E2023" s="23">
        <v>800</v>
      </c>
      <c r="F2023" s="23" t="s">
        <v>6239</v>
      </c>
      <c r="G2023" s="24" t="s">
        <v>6240</v>
      </c>
      <c r="H2023" s="23" t="s">
        <v>43</v>
      </c>
      <c r="I2023" s="23" t="s">
        <v>6241</v>
      </c>
      <c r="J2023" s="23">
        <v>1</v>
      </c>
      <c r="K2023" s="23">
        <v>0</v>
      </c>
      <c r="L2023" s="23">
        <v>0</v>
      </c>
      <c r="M2023" s="23" t="s">
        <v>75</v>
      </c>
      <c r="N2023" s="25">
        <f>((J2023*400)+(K2023*100))+L2023</f>
        <v>400</v>
      </c>
      <c r="O2023" s="26">
        <v>4500</v>
      </c>
      <c r="P2023" s="26">
        <f>N2023*O2023</f>
        <v>1800000</v>
      </c>
      <c r="Q2023" s="23"/>
      <c r="R2023" s="23"/>
      <c r="S2023" s="27"/>
      <c r="T2023" s="23"/>
      <c r="U2023" s="23"/>
      <c r="V2023" s="24"/>
      <c r="W2023" s="23"/>
      <c r="X2023" s="23"/>
      <c r="Y2023" s="23"/>
      <c r="Z2023" s="23"/>
      <c r="AA2023" s="28"/>
      <c r="AB2023" s="26"/>
      <c r="AC2023" s="26"/>
      <c r="AD2023" s="28"/>
      <c r="AE2023" s="28"/>
      <c r="AF2023" s="26"/>
      <c r="AG2023" s="26">
        <f>AF2023+P2023</f>
        <v>1800000</v>
      </c>
      <c r="AH2023" s="26">
        <f>AG2023</f>
        <v>1800000</v>
      </c>
      <c r="AI2023" s="26">
        <v>50000000</v>
      </c>
      <c r="AJ2023" s="26">
        <f>IF((AI2023-AH2023) &gt; 1,0,IF((AI2023-AH2023)&lt;0,AH2023-AI2023,AI2023-AH2023))</f>
        <v>0</v>
      </c>
      <c r="AK2023" s="26">
        <v>0.01</v>
      </c>
      <c r="AL2023" s="26">
        <f>AJ2023*(AK2023/100)</f>
        <v>0</v>
      </c>
    </row>
    <row r="2024" spans="1:39" x14ac:dyDescent="0.25">
      <c r="A2024" s="23"/>
      <c r="B2024" s="24"/>
      <c r="C2024" s="23"/>
      <c r="D2024" s="23"/>
      <c r="E2024" s="23"/>
      <c r="F2024" s="23"/>
      <c r="G2024" s="24"/>
      <c r="H2024" s="23"/>
      <c r="I2024" s="23"/>
      <c r="J2024" s="23"/>
      <c r="K2024" s="23"/>
      <c r="L2024" s="23"/>
      <c r="M2024" s="23"/>
      <c r="N2024" s="25"/>
      <c r="O2024" s="26"/>
      <c r="P2024" s="26"/>
      <c r="Q2024" s="23"/>
      <c r="R2024" s="23"/>
      <c r="S2024" s="27"/>
      <c r="T2024" s="23"/>
      <c r="U2024" s="23"/>
      <c r="V2024" s="24"/>
      <c r="W2024" s="23"/>
      <c r="X2024" s="23"/>
      <c r="Y2024" s="23"/>
      <c r="Z2024" s="23"/>
      <c r="AA2024" s="28"/>
      <c r="AB2024" s="26"/>
      <c r="AC2024" s="26"/>
      <c r="AD2024" s="28"/>
      <c r="AE2024" s="28"/>
      <c r="AF2024" s="26"/>
      <c r="AG2024" s="26" t="s">
        <v>60</v>
      </c>
      <c r="AH2024" s="26">
        <f>AH2023</f>
        <v>1800000</v>
      </c>
      <c r="AI2024" s="26"/>
      <c r="AJ2024" s="26">
        <f>AJ2023</f>
        <v>0</v>
      </c>
      <c r="AK2024" s="26"/>
      <c r="AL2024" s="26">
        <f>AL2023</f>
        <v>0</v>
      </c>
    </row>
    <row r="2025" spans="1:39" x14ac:dyDescent="0.25">
      <c r="A2025" s="23" t="s">
        <v>6242</v>
      </c>
      <c r="B2025" s="24" t="s">
        <v>6243</v>
      </c>
      <c r="C2025" s="23" t="s">
        <v>6244</v>
      </c>
      <c r="D2025" s="23" t="s">
        <v>6245</v>
      </c>
      <c r="E2025" s="23">
        <v>801</v>
      </c>
      <c r="F2025" s="23" t="s">
        <v>6246</v>
      </c>
      <c r="G2025" s="24" t="s">
        <v>6247</v>
      </c>
      <c r="H2025" s="23" t="s">
        <v>43</v>
      </c>
      <c r="I2025" s="23" t="s">
        <v>6248</v>
      </c>
      <c r="J2025" s="23">
        <v>0</v>
      </c>
      <c r="K2025" s="23">
        <v>1</v>
      </c>
      <c r="L2025" s="23">
        <v>1</v>
      </c>
      <c r="M2025" s="23" t="s">
        <v>68</v>
      </c>
      <c r="N2025" s="25">
        <f>((J2025*400)+(K2025*100))+L2025</f>
        <v>101</v>
      </c>
      <c r="O2025" s="26">
        <v>5000</v>
      </c>
      <c r="P2025" s="26">
        <f>N2025*O2025</f>
        <v>505000</v>
      </c>
      <c r="Q2025" s="23"/>
      <c r="R2025" s="23"/>
      <c r="S2025" s="27"/>
      <c r="T2025" s="23"/>
      <c r="U2025" s="23"/>
      <c r="V2025" s="24"/>
      <c r="W2025" s="23"/>
      <c r="X2025" s="23"/>
      <c r="Y2025" s="23"/>
      <c r="Z2025" s="23"/>
      <c r="AA2025" s="28"/>
      <c r="AB2025" s="26"/>
      <c r="AC2025" s="26"/>
      <c r="AD2025" s="28"/>
      <c r="AE2025" s="28"/>
      <c r="AF2025" s="26"/>
      <c r="AG2025" s="26">
        <f>AF2025+P2025</f>
        <v>505000</v>
      </c>
      <c r="AH2025" s="26">
        <f>AG2025</f>
        <v>505000</v>
      </c>
      <c r="AI2025" s="26">
        <v>0</v>
      </c>
      <c r="AJ2025" s="26">
        <f>IF((AI2025-AH2025) &gt; 1,0,IF((AI2025-AH2025)&lt;0,AH2025-AI2025,AI2025-AH2025))</f>
        <v>505000</v>
      </c>
      <c r="AK2025" s="26">
        <v>0.3</v>
      </c>
      <c r="AL2025" s="26">
        <f>AJ2025*(AK2025/100)</f>
        <v>1515</v>
      </c>
    </row>
    <row r="2026" spans="1:39" x14ac:dyDescent="0.25">
      <c r="A2026" s="23"/>
      <c r="B2026" s="24"/>
      <c r="C2026" s="23"/>
      <c r="D2026" s="23"/>
      <c r="E2026" s="23">
        <v>802</v>
      </c>
      <c r="F2026" s="23" t="s">
        <v>6249</v>
      </c>
      <c r="G2026" s="24" t="s">
        <v>6250</v>
      </c>
      <c r="H2026" s="23" t="s">
        <v>43</v>
      </c>
      <c r="I2026" s="23" t="s">
        <v>6251</v>
      </c>
      <c r="J2026" s="23">
        <v>0</v>
      </c>
      <c r="K2026" s="23">
        <v>1</v>
      </c>
      <c r="L2026" s="23">
        <v>1</v>
      </c>
      <c r="M2026" s="23" t="s">
        <v>68</v>
      </c>
      <c r="N2026" s="25">
        <f>((J2026*400)+(K2026*100))+L2026</f>
        <v>101</v>
      </c>
      <c r="O2026" s="26">
        <v>5000</v>
      </c>
      <c r="P2026" s="26">
        <f>N2026*O2026</f>
        <v>505000</v>
      </c>
      <c r="Q2026" s="23"/>
      <c r="R2026" s="23"/>
      <c r="S2026" s="27"/>
      <c r="T2026" s="23"/>
      <c r="U2026" s="23"/>
      <c r="V2026" s="24"/>
      <c r="W2026" s="23"/>
      <c r="X2026" s="23"/>
      <c r="Y2026" s="23"/>
      <c r="Z2026" s="23"/>
      <c r="AA2026" s="28"/>
      <c r="AB2026" s="26"/>
      <c r="AC2026" s="26"/>
      <c r="AD2026" s="28"/>
      <c r="AE2026" s="28"/>
      <c r="AF2026" s="26"/>
      <c r="AG2026" s="26">
        <f>AF2026+P2026</f>
        <v>505000</v>
      </c>
      <c r="AH2026" s="26">
        <f>AG2026</f>
        <v>505000</v>
      </c>
      <c r="AI2026" s="26">
        <v>0</v>
      </c>
      <c r="AJ2026" s="26">
        <f>IF((AI2026-AH2026) &gt; 1,0,IF((AI2026-AH2026)&lt;0,AH2026-AI2026,AI2026-AH2026))</f>
        <v>505000</v>
      </c>
      <c r="AK2026" s="26">
        <v>0.3</v>
      </c>
      <c r="AL2026" s="26">
        <f>AJ2026*(AK2026/100)</f>
        <v>1515</v>
      </c>
    </row>
    <row r="2027" spans="1:39" x14ac:dyDescent="0.25">
      <c r="A2027" s="23"/>
      <c r="B2027" s="24"/>
      <c r="C2027" s="23"/>
      <c r="D2027" s="23"/>
      <c r="E2027" s="23">
        <v>803</v>
      </c>
      <c r="F2027" s="23" t="s">
        <v>6252</v>
      </c>
      <c r="G2027" s="24" t="s">
        <v>6253</v>
      </c>
      <c r="H2027" s="23" t="s">
        <v>43</v>
      </c>
      <c r="I2027" s="23" t="s">
        <v>6254</v>
      </c>
      <c r="J2027" s="23">
        <v>0</v>
      </c>
      <c r="K2027" s="23">
        <v>1</v>
      </c>
      <c r="L2027" s="23">
        <v>1</v>
      </c>
      <c r="M2027" s="23" t="s">
        <v>68</v>
      </c>
      <c r="N2027" s="25">
        <f>((J2027*400)+(K2027*100))+L2027</f>
        <v>101</v>
      </c>
      <c r="O2027" s="26">
        <v>5000</v>
      </c>
      <c r="P2027" s="26">
        <f>N2027*O2027</f>
        <v>505000</v>
      </c>
      <c r="Q2027" s="23"/>
      <c r="R2027" s="23"/>
      <c r="S2027" s="27"/>
      <c r="T2027" s="23"/>
      <c r="U2027" s="23"/>
      <c r="V2027" s="24"/>
      <c r="W2027" s="23"/>
      <c r="X2027" s="23"/>
      <c r="Y2027" s="23"/>
      <c r="Z2027" s="23"/>
      <c r="AA2027" s="28"/>
      <c r="AB2027" s="26"/>
      <c r="AC2027" s="26"/>
      <c r="AD2027" s="28"/>
      <c r="AE2027" s="28"/>
      <c r="AF2027" s="26"/>
      <c r="AG2027" s="26">
        <f>AF2027+P2027</f>
        <v>505000</v>
      </c>
      <c r="AH2027" s="26">
        <f>AG2027</f>
        <v>505000</v>
      </c>
      <c r="AI2027" s="26">
        <v>0</v>
      </c>
      <c r="AJ2027" s="26">
        <f>IF((AI2027-AH2027) &gt; 1,0,IF((AI2027-AH2027)&lt;0,AH2027-AI2027,AI2027-AH2027))</f>
        <v>505000</v>
      </c>
      <c r="AK2027" s="26">
        <v>0.3</v>
      </c>
      <c r="AL2027" s="26">
        <f>AJ2027*(AK2027/100)</f>
        <v>1515</v>
      </c>
    </row>
    <row r="2028" spans="1:39" x14ac:dyDescent="0.25">
      <c r="A2028" s="23"/>
      <c r="B2028" s="24"/>
      <c r="C2028" s="23"/>
      <c r="D2028" s="23"/>
      <c r="E2028" s="23"/>
      <c r="F2028" s="23"/>
      <c r="G2028" s="24"/>
      <c r="H2028" s="23"/>
      <c r="I2028" s="23"/>
      <c r="J2028" s="23"/>
      <c r="K2028" s="23"/>
      <c r="L2028" s="23"/>
      <c r="M2028" s="23"/>
      <c r="N2028" s="25"/>
      <c r="O2028" s="26"/>
      <c r="P2028" s="26"/>
      <c r="Q2028" s="23"/>
      <c r="R2028" s="23"/>
      <c r="S2028" s="27"/>
      <c r="T2028" s="23"/>
      <c r="U2028" s="23"/>
      <c r="V2028" s="24"/>
      <c r="W2028" s="23"/>
      <c r="X2028" s="23"/>
      <c r="Y2028" s="23"/>
      <c r="Z2028" s="23"/>
      <c r="AA2028" s="28"/>
      <c r="AB2028" s="26"/>
      <c r="AC2028" s="26"/>
      <c r="AD2028" s="28"/>
      <c r="AE2028" s="28"/>
      <c r="AF2028" s="26"/>
      <c r="AG2028" s="26" t="s">
        <v>60</v>
      </c>
      <c r="AH2028" s="26">
        <f>SUM(AH2025:AH2027)</f>
        <v>1515000</v>
      </c>
      <c r="AI2028" s="26"/>
      <c r="AJ2028" s="26">
        <f>SUM(AJ2025:AJ2027)</f>
        <v>1515000</v>
      </c>
      <c r="AK2028" s="26"/>
      <c r="AL2028" s="26">
        <f>SUM(AL2025:AL2027)</f>
        <v>4545</v>
      </c>
    </row>
    <row r="2029" spans="1:39" x14ac:dyDescent="0.25">
      <c r="A2029" s="23" t="s">
        <v>6255</v>
      </c>
      <c r="B2029" s="24" t="s">
        <v>6256</v>
      </c>
      <c r="C2029" s="23" t="s">
        <v>6257</v>
      </c>
      <c r="D2029" s="23" t="s">
        <v>6258</v>
      </c>
      <c r="E2029" s="23">
        <v>804</v>
      </c>
      <c r="F2029" s="23" t="s">
        <v>6259</v>
      </c>
      <c r="G2029" s="24" t="s">
        <v>6260</v>
      </c>
      <c r="H2029" s="23" t="s">
        <v>43</v>
      </c>
      <c r="I2029" s="23" t="s">
        <v>6261</v>
      </c>
      <c r="J2029" s="23">
        <v>1</v>
      </c>
      <c r="K2029" s="23">
        <v>1</v>
      </c>
      <c r="L2029" s="23">
        <v>98</v>
      </c>
      <c r="M2029" s="23" t="s">
        <v>75</v>
      </c>
      <c r="N2029" s="25">
        <f>((J2029*400)+(K2029*100))+L2029</f>
        <v>598</v>
      </c>
      <c r="O2029" s="26">
        <v>3750</v>
      </c>
      <c r="P2029" s="26">
        <f>N2029*O2029</f>
        <v>2242500</v>
      </c>
      <c r="Q2029" s="23"/>
      <c r="R2029" s="23"/>
      <c r="S2029" s="27"/>
      <c r="T2029" s="23"/>
      <c r="U2029" s="23"/>
      <c r="V2029" s="24"/>
      <c r="W2029" s="23"/>
      <c r="X2029" s="23"/>
      <c r="Y2029" s="23"/>
      <c r="Z2029" s="23"/>
      <c r="AA2029" s="28"/>
      <c r="AB2029" s="26"/>
      <c r="AC2029" s="26"/>
      <c r="AD2029" s="28"/>
      <c r="AE2029" s="28"/>
      <c r="AF2029" s="26"/>
      <c r="AG2029" s="26">
        <f>AF2029+P2029</f>
        <v>2242500</v>
      </c>
      <c r="AH2029" s="26">
        <f>AG2029</f>
        <v>2242500</v>
      </c>
      <c r="AI2029" s="26">
        <v>50000000</v>
      </c>
      <c r="AJ2029" s="26">
        <f>IF((AI2029-AH2029) &gt; 1,0,IF((AI2029-AH2029)&lt;0,AH2029-AI2029,AI2029-AH2029))</f>
        <v>0</v>
      </c>
      <c r="AK2029" s="26">
        <v>0.01</v>
      </c>
      <c r="AL2029" s="26">
        <f>AJ2029*(AK2029/100)</f>
        <v>0</v>
      </c>
    </row>
    <row r="2030" spans="1:39" x14ac:dyDescent="0.25">
      <c r="A2030" s="23"/>
      <c r="B2030" s="24"/>
      <c r="C2030" s="23"/>
      <c r="D2030" s="23"/>
      <c r="E2030" s="23"/>
      <c r="F2030" s="23"/>
      <c r="G2030" s="24"/>
      <c r="H2030" s="23"/>
      <c r="I2030" s="23"/>
      <c r="J2030" s="23"/>
      <c r="K2030" s="23"/>
      <c r="L2030" s="23"/>
      <c r="M2030" s="23"/>
      <c r="N2030" s="25"/>
      <c r="O2030" s="26"/>
      <c r="P2030" s="26"/>
      <c r="Q2030" s="23"/>
      <c r="R2030" s="23"/>
      <c r="S2030" s="27"/>
      <c r="T2030" s="23"/>
      <c r="U2030" s="23"/>
      <c r="V2030" s="24"/>
      <c r="W2030" s="23"/>
      <c r="X2030" s="23"/>
      <c r="Y2030" s="23"/>
      <c r="Z2030" s="23"/>
      <c r="AA2030" s="28"/>
      <c r="AB2030" s="26"/>
      <c r="AC2030" s="26"/>
      <c r="AD2030" s="28"/>
      <c r="AE2030" s="28"/>
      <c r="AF2030" s="26"/>
      <c r="AG2030" s="26" t="s">
        <v>60</v>
      </c>
      <c r="AH2030" s="26">
        <f>AH2029</f>
        <v>2242500</v>
      </c>
      <c r="AI2030" s="26"/>
      <c r="AJ2030" s="26">
        <f>AJ2029</f>
        <v>0</v>
      </c>
      <c r="AK2030" s="26"/>
      <c r="AL2030" s="26">
        <f>AL2029</f>
        <v>0</v>
      </c>
    </row>
    <row r="2031" spans="1:39" x14ac:dyDescent="0.25">
      <c r="A2031" s="23" t="s">
        <v>6262</v>
      </c>
      <c r="B2031" s="24" t="s">
        <v>6263</v>
      </c>
      <c r="C2031" s="23" t="s">
        <v>6264</v>
      </c>
      <c r="D2031" s="23" t="s">
        <v>6265</v>
      </c>
      <c r="E2031" s="23">
        <v>805</v>
      </c>
      <c r="F2031" s="23" t="s">
        <v>6266</v>
      </c>
      <c r="G2031" s="24" t="s">
        <v>6267</v>
      </c>
      <c r="H2031" s="23" t="s">
        <v>43</v>
      </c>
      <c r="I2031" s="23" t="s">
        <v>6268</v>
      </c>
      <c r="J2031" s="23">
        <v>0</v>
      </c>
      <c r="K2031" s="23">
        <v>3</v>
      </c>
      <c r="L2031" s="23">
        <v>0</v>
      </c>
      <c r="M2031" s="23" t="s">
        <v>59</v>
      </c>
      <c r="N2031" s="25">
        <f>((J2031*400)+(K2031*100))+L2031</f>
        <v>300</v>
      </c>
      <c r="O2031" s="26">
        <v>3950</v>
      </c>
      <c r="P2031" s="26">
        <f>N2031*O2031</f>
        <v>1185000</v>
      </c>
      <c r="Q2031" s="23">
        <v>1</v>
      </c>
      <c r="R2031" s="23" t="s">
        <v>6262</v>
      </c>
      <c r="S2031" s="27" t="s">
        <v>6263</v>
      </c>
      <c r="T2031" s="23" t="s">
        <v>6264</v>
      </c>
      <c r="U2031" s="23" t="s">
        <v>6269</v>
      </c>
      <c r="V2031" s="24" t="s">
        <v>6270</v>
      </c>
      <c r="W2031" s="23" t="s">
        <v>48</v>
      </c>
      <c r="X2031" s="23" t="s">
        <v>49</v>
      </c>
      <c r="Y2031" s="23" t="s">
        <v>50</v>
      </c>
      <c r="Z2031" s="23">
        <v>191.5</v>
      </c>
      <c r="AA2031" s="28">
        <v>100</v>
      </c>
      <c r="AB2031" s="26">
        <v>8300</v>
      </c>
      <c r="AC2031" s="26">
        <f>Z2031*AB2031</f>
        <v>1589450</v>
      </c>
      <c r="AD2031" s="28">
        <v>22</v>
      </c>
      <c r="AE2031" s="28">
        <v>34</v>
      </c>
      <c r="AF2031" s="26">
        <f>(AC2031*(100-AE2031))/100</f>
        <v>1049037</v>
      </c>
      <c r="AG2031" s="26">
        <f>P2031+AF2031</f>
        <v>2234037</v>
      </c>
      <c r="AH2031" s="26">
        <f>(AG2031*AA2031)/100</f>
        <v>2234037</v>
      </c>
      <c r="AI2031" s="26">
        <v>50000000</v>
      </c>
      <c r="AJ2031" s="26">
        <f>IF((AI2031-AH2031) &gt; 1,0,IF((AI2031-AH2031)&lt;0,AH2031-AI2031,AI2031-AH2031))</f>
        <v>0</v>
      </c>
      <c r="AK2031" s="26">
        <v>0.02</v>
      </c>
      <c r="AL2031" s="26">
        <f>ROUND(AJ2031*(AK2031/100),2)</f>
        <v>0</v>
      </c>
      <c r="AM2031" s="3" t="s">
        <v>51</v>
      </c>
    </row>
    <row r="2032" spans="1:39" x14ac:dyDescent="0.25">
      <c r="A2032" s="23"/>
      <c r="B2032" s="24"/>
      <c r="C2032" s="23"/>
      <c r="D2032" s="23"/>
      <c r="E2032" s="23"/>
      <c r="F2032" s="23"/>
      <c r="G2032" s="24"/>
      <c r="H2032" s="23"/>
      <c r="I2032" s="23"/>
      <c r="J2032" s="23"/>
      <c r="K2032" s="23"/>
      <c r="L2032" s="23"/>
      <c r="M2032" s="23"/>
      <c r="N2032" s="25"/>
      <c r="O2032" s="26"/>
      <c r="P2032" s="26"/>
      <c r="Q2032" s="23"/>
      <c r="R2032" s="23"/>
      <c r="S2032" s="27"/>
      <c r="T2032" s="23"/>
      <c r="U2032" s="23"/>
      <c r="V2032" s="24"/>
      <c r="W2032" s="23"/>
      <c r="X2032" s="23"/>
      <c r="Y2032" s="23"/>
      <c r="Z2032" s="23"/>
      <c r="AA2032" s="28"/>
      <c r="AB2032" s="26"/>
      <c r="AC2032" s="26"/>
      <c r="AD2032" s="28"/>
      <c r="AE2032" s="28"/>
      <c r="AF2032" s="26"/>
      <c r="AG2032" s="26" t="s">
        <v>60</v>
      </c>
      <c r="AH2032" s="26">
        <f>AH2031</f>
        <v>2234037</v>
      </c>
      <c r="AI2032" s="26"/>
      <c r="AJ2032" s="26">
        <f>AJ2031</f>
        <v>0</v>
      </c>
      <c r="AK2032" s="26"/>
      <c r="AL2032" s="26">
        <f>AL2031</f>
        <v>0</v>
      </c>
    </row>
    <row r="2033" spans="1:39" x14ac:dyDescent="0.25">
      <c r="A2033" s="23" t="s">
        <v>6271</v>
      </c>
      <c r="B2033" s="24" t="s">
        <v>6272</v>
      </c>
      <c r="C2033" s="23" t="s">
        <v>6273</v>
      </c>
      <c r="D2033" s="23" t="s">
        <v>6274</v>
      </c>
      <c r="E2033" s="23">
        <v>806</v>
      </c>
      <c r="F2033" s="23" t="s">
        <v>6275</v>
      </c>
      <c r="G2033" s="24" t="s">
        <v>6276</v>
      </c>
      <c r="H2033" s="23" t="s">
        <v>43</v>
      </c>
      <c r="I2033" s="23" t="s">
        <v>6277</v>
      </c>
      <c r="J2033" s="23">
        <v>2</v>
      </c>
      <c r="K2033" s="23">
        <v>2</v>
      </c>
      <c r="L2033" s="23">
        <v>37.25</v>
      </c>
      <c r="M2033" s="23" t="s">
        <v>75</v>
      </c>
      <c r="N2033" s="25">
        <f>((J2033*400)+(K2033*100))+L2033</f>
        <v>1037.25</v>
      </c>
      <c r="O2033" s="26">
        <v>1500</v>
      </c>
      <c r="P2033" s="26">
        <f>N2033*O2033</f>
        <v>1555875</v>
      </c>
      <c r="Q2033" s="23"/>
      <c r="R2033" s="23"/>
      <c r="S2033" s="27"/>
      <c r="T2033" s="23"/>
      <c r="U2033" s="23"/>
      <c r="V2033" s="24"/>
      <c r="W2033" s="23"/>
      <c r="X2033" s="23"/>
      <c r="Y2033" s="23"/>
      <c r="Z2033" s="23"/>
      <c r="AA2033" s="28"/>
      <c r="AB2033" s="26"/>
      <c r="AC2033" s="26"/>
      <c r="AD2033" s="28"/>
      <c r="AE2033" s="28"/>
      <c r="AF2033" s="26"/>
      <c r="AG2033" s="26">
        <f>AF2033+P2033</f>
        <v>1555875</v>
      </c>
      <c r="AH2033" s="26">
        <f>AG2033</f>
        <v>1555875</v>
      </c>
      <c r="AI2033" s="26">
        <v>50000000</v>
      </c>
      <c r="AJ2033" s="26">
        <f>IF((AI2033-AH2033) &gt; 1,0,IF((AI2033-AH2033)&lt;0,AH2033-AI2033,AI2033-AH2033))</f>
        <v>0</v>
      </c>
      <c r="AK2033" s="26">
        <v>0.01</v>
      </c>
      <c r="AL2033" s="26">
        <f>AJ2033*(AK2033/100)</f>
        <v>0</v>
      </c>
    </row>
    <row r="2034" spans="1:39" x14ac:dyDescent="0.25">
      <c r="A2034" s="23"/>
      <c r="B2034" s="24"/>
      <c r="C2034" s="23"/>
      <c r="D2034" s="23"/>
      <c r="E2034" s="23"/>
      <c r="F2034" s="23"/>
      <c r="G2034" s="24"/>
      <c r="H2034" s="23"/>
      <c r="I2034" s="23"/>
      <c r="J2034" s="23">
        <v>0</v>
      </c>
      <c r="K2034" s="23">
        <v>0</v>
      </c>
      <c r="L2034" s="23">
        <v>41.75</v>
      </c>
      <c r="M2034" s="23" t="s">
        <v>59</v>
      </c>
      <c r="N2034" s="25">
        <f>((J2034*400)+(K2034*100))+L2034</f>
        <v>41.75</v>
      </c>
      <c r="O2034" s="26">
        <v>1500</v>
      </c>
      <c r="P2034" s="26">
        <f>N2034*O2034</f>
        <v>62625</v>
      </c>
      <c r="Q2034" s="23">
        <v>1</v>
      </c>
      <c r="R2034" s="23" t="s">
        <v>6271</v>
      </c>
      <c r="S2034" s="27" t="s">
        <v>6272</v>
      </c>
      <c r="T2034" s="23" t="s">
        <v>6273</v>
      </c>
      <c r="U2034" s="23" t="s">
        <v>6278</v>
      </c>
      <c r="V2034" s="24" t="s">
        <v>6279</v>
      </c>
      <c r="W2034" s="23" t="s">
        <v>537</v>
      </c>
      <c r="X2034" s="23" t="s">
        <v>80</v>
      </c>
      <c r="Y2034" s="23" t="s">
        <v>50</v>
      </c>
      <c r="Z2034" s="23">
        <v>239</v>
      </c>
      <c r="AA2034" s="28">
        <v>100</v>
      </c>
      <c r="AB2034" s="26">
        <v>7650</v>
      </c>
      <c r="AC2034" s="26">
        <f>Z2034*AB2034</f>
        <v>1828350</v>
      </c>
      <c r="AD2034" s="28">
        <v>52</v>
      </c>
      <c r="AE2034" s="28">
        <v>93</v>
      </c>
      <c r="AF2034" s="26">
        <f>(AC2034*(100-AE2034))/100</f>
        <v>127984.5</v>
      </c>
      <c r="AG2034" s="26">
        <f>P2034+AF2034</f>
        <v>190609.5</v>
      </c>
      <c r="AH2034" s="26">
        <f>(AG2034*AA2034)/100</f>
        <v>190609.5</v>
      </c>
      <c r="AI2034" s="26">
        <v>50000000</v>
      </c>
      <c r="AJ2034" s="26">
        <f>IF((AI2034-AH2034) &gt; 1,0,IF((AI2034-AH2034)&lt;0,AH2034-AI2034,AI2034-AH2034))</f>
        <v>0</v>
      </c>
      <c r="AK2034" s="26">
        <v>0.02</v>
      </c>
      <c r="AL2034" s="26">
        <f>ROUND(AJ2034*(AK2034/100),2)</f>
        <v>0</v>
      </c>
      <c r="AM2034" s="3" t="s">
        <v>110</v>
      </c>
    </row>
    <row r="2035" spans="1:39" x14ac:dyDescent="0.25">
      <c r="A2035" s="23"/>
      <c r="B2035" s="24"/>
      <c r="C2035" s="23"/>
      <c r="D2035" s="23"/>
      <c r="E2035" s="23"/>
      <c r="F2035" s="23"/>
      <c r="G2035" s="24"/>
      <c r="H2035" s="23"/>
      <c r="I2035" s="23"/>
      <c r="J2035" s="23"/>
      <c r="K2035" s="23"/>
      <c r="L2035" s="23"/>
      <c r="M2035" s="23"/>
      <c r="N2035" s="25"/>
      <c r="O2035" s="26"/>
      <c r="P2035" s="26"/>
      <c r="Q2035" s="23"/>
      <c r="R2035" s="23"/>
      <c r="S2035" s="27"/>
      <c r="T2035" s="23"/>
      <c r="U2035" s="23"/>
      <c r="V2035" s="24"/>
      <c r="W2035" s="23"/>
      <c r="X2035" s="23"/>
      <c r="Y2035" s="23"/>
      <c r="Z2035" s="23"/>
      <c r="AA2035" s="28"/>
      <c r="AB2035" s="26"/>
      <c r="AC2035" s="26"/>
      <c r="AD2035" s="28"/>
      <c r="AE2035" s="28"/>
      <c r="AF2035" s="26"/>
      <c r="AG2035" s="26" t="s">
        <v>60</v>
      </c>
      <c r="AH2035" s="26">
        <f>SUM(AH2033:AH2034)</f>
        <v>1746484.5</v>
      </c>
      <c r="AI2035" s="26"/>
      <c r="AJ2035" s="26">
        <f>SUM(AJ2033:AJ2034)</f>
        <v>0</v>
      </c>
      <c r="AK2035" s="26"/>
      <c r="AL2035" s="26">
        <f>SUM(AL2033:AL2034)</f>
        <v>0</v>
      </c>
    </row>
    <row r="2036" spans="1:39" x14ac:dyDescent="0.25">
      <c r="A2036" s="23" t="s">
        <v>6280</v>
      </c>
      <c r="B2036" s="24" t="s">
        <v>6281</v>
      </c>
      <c r="C2036" s="23" t="s">
        <v>6282</v>
      </c>
      <c r="D2036" s="23" t="s">
        <v>4423</v>
      </c>
      <c r="E2036" s="23">
        <v>807</v>
      </c>
      <c r="F2036" s="23" t="s">
        <v>6283</v>
      </c>
      <c r="G2036" s="24" t="s">
        <v>6284</v>
      </c>
      <c r="H2036" s="23" t="s">
        <v>43</v>
      </c>
      <c r="I2036" s="23" t="s">
        <v>6285</v>
      </c>
      <c r="J2036" s="23">
        <v>0</v>
      </c>
      <c r="K2036" s="23">
        <v>2</v>
      </c>
      <c r="L2036" s="23">
        <v>24</v>
      </c>
      <c r="M2036" s="23" t="s">
        <v>91</v>
      </c>
      <c r="N2036" s="25">
        <f>((J2036*400)+(K2036*100))+L2036</f>
        <v>224</v>
      </c>
      <c r="O2036" s="26">
        <v>2250</v>
      </c>
      <c r="P2036" s="26">
        <f>N2036*O2036</f>
        <v>504000</v>
      </c>
      <c r="Q2036" s="23"/>
      <c r="R2036" s="23"/>
      <c r="S2036" s="27"/>
      <c r="T2036" s="23"/>
      <c r="U2036" s="23"/>
      <c r="V2036" s="24"/>
      <c r="W2036" s="23"/>
      <c r="X2036" s="23"/>
      <c r="Y2036" s="23"/>
      <c r="Z2036" s="23"/>
      <c r="AA2036" s="28"/>
      <c r="AB2036" s="26"/>
      <c r="AC2036" s="26"/>
      <c r="AD2036" s="28"/>
      <c r="AE2036" s="28"/>
      <c r="AF2036" s="26"/>
      <c r="AG2036" s="26">
        <f>AF2036+P2036</f>
        <v>504000</v>
      </c>
      <c r="AH2036" s="26">
        <f>AG2036</f>
        <v>504000</v>
      </c>
      <c r="AI2036" s="26">
        <v>0</v>
      </c>
      <c r="AJ2036" s="26">
        <f>IF((AI2036-AH2036) &gt; 1,0,IF((AI2036-AH2036)&lt;0,AH2036-AI2036,AI2036-AH2036))</f>
        <v>504000</v>
      </c>
      <c r="AK2036" s="26">
        <v>0.3</v>
      </c>
      <c r="AL2036" s="26">
        <f>AJ2036*(AK2036/100)</f>
        <v>1512</v>
      </c>
    </row>
    <row r="2037" spans="1:39" x14ac:dyDescent="0.25">
      <c r="A2037" s="23"/>
      <c r="B2037" s="24"/>
      <c r="C2037" s="23"/>
      <c r="D2037" s="23"/>
      <c r="E2037" s="23"/>
      <c r="F2037" s="23"/>
      <c r="G2037" s="24"/>
      <c r="H2037" s="23"/>
      <c r="I2037" s="23"/>
      <c r="J2037" s="23"/>
      <c r="K2037" s="23"/>
      <c r="L2037" s="23"/>
      <c r="M2037" s="23"/>
      <c r="N2037" s="25"/>
      <c r="O2037" s="26"/>
      <c r="P2037" s="26"/>
      <c r="Q2037" s="23"/>
      <c r="R2037" s="23"/>
      <c r="S2037" s="27"/>
      <c r="T2037" s="23"/>
      <c r="U2037" s="23"/>
      <c r="V2037" s="24"/>
      <c r="W2037" s="23"/>
      <c r="X2037" s="23"/>
      <c r="Y2037" s="23"/>
      <c r="Z2037" s="23"/>
      <c r="AA2037" s="28"/>
      <c r="AB2037" s="26"/>
      <c r="AC2037" s="26"/>
      <c r="AD2037" s="28"/>
      <c r="AE2037" s="28"/>
      <c r="AF2037" s="26"/>
      <c r="AG2037" s="26" t="s">
        <v>60</v>
      </c>
      <c r="AH2037" s="26">
        <f>AH2036</f>
        <v>504000</v>
      </c>
      <c r="AI2037" s="26"/>
      <c r="AJ2037" s="26">
        <f>AJ2036</f>
        <v>504000</v>
      </c>
      <c r="AK2037" s="26"/>
      <c r="AL2037" s="26">
        <f>AL2036</f>
        <v>1512</v>
      </c>
    </row>
    <row r="2038" spans="1:39" x14ac:dyDescent="0.25">
      <c r="A2038" s="23" t="s">
        <v>3914</v>
      </c>
      <c r="B2038" s="24" t="s">
        <v>3915</v>
      </c>
      <c r="C2038" s="23" t="s">
        <v>3916</v>
      </c>
      <c r="D2038" s="23" t="s">
        <v>3910</v>
      </c>
      <c r="E2038" s="23">
        <v>808</v>
      </c>
      <c r="F2038" s="23" t="s">
        <v>6286</v>
      </c>
      <c r="G2038" s="24" t="s">
        <v>6287</v>
      </c>
      <c r="H2038" s="23" t="s">
        <v>43</v>
      </c>
      <c r="I2038" s="23" t="s">
        <v>6288</v>
      </c>
      <c r="J2038" s="23">
        <v>11</v>
      </c>
      <c r="K2038" s="23">
        <v>2</v>
      </c>
      <c r="L2038" s="23">
        <v>37</v>
      </c>
      <c r="M2038" s="23" t="s">
        <v>75</v>
      </c>
      <c r="N2038" s="25">
        <f>((J2038*400)+(K2038*100))+L2038</f>
        <v>4637</v>
      </c>
      <c r="O2038" s="26">
        <v>4050</v>
      </c>
      <c r="P2038" s="26">
        <f>N2038*O2038</f>
        <v>18779850</v>
      </c>
      <c r="Q2038" s="23"/>
      <c r="R2038" s="23"/>
      <c r="S2038" s="27"/>
      <c r="T2038" s="23"/>
      <c r="U2038" s="23"/>
      <c r="V2038" s="24"/>
      <c r="W2038" s="23"/>
      <c r="X2038" s="23"/>
      <c r="Y2038" s="23"/>
      <c r="Z2038" s="23"/>
      <c r="AA2038" s="28"/>
      <c r="AB2038" s="26"/>
      <c r="AC2038" s="26"/>
      <c r="AD2038" s="28"/>
      <c r="AE2038" s="28"/>
      <c r="AF2038" s="26"/>
      <c r="AG2038" s="26">
        <f>AF2038+P2038</f>
        <v>18779850</v>
      </c>
      <c r="AH2038" s="26">
        <f>AG2038</f>
        <v>18779850</v>
      </c>
      <c r="AI2038" s="26">
        <v>50000000</v>
      </c>
      <c r="AJ2038" s="26">
        <f>IF((AI2038-AH2038) &gt; 1,0,IF((AI2038-AH2038)&lt;0,AH2038-AI2038,AI2038-AH2038))</f>
        <v>0</v>
      </c>
      <c r="AK2038" s="26">
        <v>0.01</v>
      </c>
      <c r="AL2038" s="26">
        <f>AJ2038*(AK2038/100)</f>
        <v>0</v>
      </c>
    </row>
    <row r="2039" spans="1:39" x14ac:dyDescent="0.25">
      <c r="A2039" s="23"/>
      <c r="B2039" s="24"/>
      <c r="C2039" s="23"/>
      <c r="D2039" s="23"/>
      <c r="E2039" s="23"/>
      <c r="F2039" s="23"/>
      <c r="G2039" s="24"/>
      <c r="H2039" s="23"/>
      <c r="I2039" s="23"/>
      <c r="J2039" s="23">
        <v>0</v>
      </c>
      <c r="K2039" s="23">
        <v>0</v>
      </c>
      <c r="L2039" s="23">
        <v>12</v>
      </c>
      <c r="M2039" s="23" t="s">
        <v>75</v>
      </c>
      <c r="N2039" s="25">
        <f>((J2039*400)+(K2039*100))+L2039</f>
        <v>12</v>
      </c>
      <c r="O2039" s="26">
        <v>4050</v>
      </c>
      <c r="P2039" s="26">
        <f>N2039*O2039</f>
        <v>48600</v>
      </c>
      <c r="Q2039" s="23">
        <v>1</v>
      </c>
      <c r="R2039" s="23" t="s">
        <v>3914</v>
      </c>
      <c r="S2039" s="27" t="s">
        <v>3915</v>
      </c>
      <c r="T2039" s="23" t="s">
        <v>3916</v>
      </c>
      <c r="U2039" s="23" t="s">
        <v>3917</v>
      </c>
      <c r="V2039" s="24" t="s">
        <v>6289</v>
      </c>
      <c r="W2039" s="23" t="s">
        <v>53</v>
      </c>
      <c r="X2039" s="23" t="s">
        <v>49</v>
      </c>
      <c r="Y2039" s="23" t="s">
        <v>571</v>
      </c>
      <c r="Z2039" s="23">
        <v>48</v>
      </c>
      <c r="AA2039" s="28">
        <v>100</v>
      </c>
      <c r="AB2039" s="26">
        <v>2750</v>
      </c>
      <c r="AC2039" s="26">
        <f>Z2039*AB2039</f>
        <v>132000</v>
      </c>
      <c r="AD2039" s="28">
        <v>7</v>
      </c>
      <c r="AE2039" s="28">
        <v>7</v>
      </c>
      <c r="AF2039" s="26">
        <f>(AC2039*(100-AE2039))/100</f>
        <v>122760</v>
      </c>
      <c r="AG2039" s="26">
        <f>P2039+AF2039</f>
        <v>171360</v>
      </c>
      <c r="AH2039" s="26">
        <f>(AG2039*AA2039)/100</f>
        <v>171360</v>
      </c>
      <c r="AI2039" s="26">
        <v>50000000</v>
      </c>
      <c r="AJ2039" s="26">
        <f>IF((AI2039-AH2039) &gt; 1,0,IF((AI2039-AH2039)&lt;0,AH2039-AI2039,AI2039-AH2039))</f>
        <v>0</v>
      </c>
      <c r="AK2039" s="26">
        <v>0.01</v>
      </c>
      <c r="AL2039" s="26">
        <f>ROUND(AJ2039*(AK2039/100),2)</f>
        <v>0</v>
      </c>
      <c r="AM2039" s="3" t="s">
        <v>159</v>
      </c>
    </row>
    <row r="2040" spans="1:39" x14ac:dyDescent="0.25">
      <c r="A2040" s="23"/>
      <c r="B2040" s="24"/>
      <c r="C2040" s="23"/>
      <c r="D2040" s="23"/>
      <c r="E2040" s="23"/>
      <c r="F2040" s="23"/>
      <c r="G2040" s="24"/>
      <c r="H2040" s="23"/>
      <c r="I2040" s="23"/>
      <c r="J2040" s="23">
        <v>0</v>
      </c>
      <c r="K2040" s="23">
        <v>0</v>
      </c>
      <c r="L2040" s="23">
        <v>1</v>
      </c>
      <c r="M2040" s="23" t="s">
        <v>75</v>
      </c>
      <c r="N2040" s="25">
        <f>((J2040*400)+(K2040*100))+L2040</f>
        <v>1</v>
      </c>
      <c r="O2040" s="26">
        <v>4050</v>
      </c>
      <c r="P2040" s="26">
        <f>N2040*O2040</f>
        <v>4050</v>
      </c>
      <c r="Q2040" s="23">
        <v>1</v>
      </c>
      <c r="R2040" s="23" t="s">
        <v>3914</v>
      </c>
      <c r="S2040" s="27" t="s">
        <v>3915</v>
      </c>
      <c r="T2040" s="23" t="s">
        <v>3916</v>
      </c>
      <c r="U2040" s="23" t="s">
        <v>3917</v>
      </c>
      <c r="V2040" s="24" t="s">
        <v>6290</v>
      </c>
      <c r="W2040" s="23" t="s">
        <v>403</v>
      </c>
      <c r="X2040" s="23" t="s">
        <v>49</v>
      </c>
      <c r="Y2040" s="23" t="s">
        <v>571</v>
      </c>
      <c r="Z2040" s="23">
        <v>4</v>
      </c>
      <c r="AA2040" s="28">
        <v>100</v>
      </c>
      <c r="AB2040" s="26">
        <v>6100</v>
      </c>
      <c r="AC2040" s="26">
        <f>Z2040*AB2040</f>
        <v>24400</v>
      </c>
      <c r="AD2040" s="28">
        <v>7</v>
      </c>
      <c r="AE2040" s="28">
        <v>7</v>
      </c>
      <c r="AF2040" s="26">
        <f>(AC2040*(100-AE2040))/100</f>
        <v>22692</v>
      </c>
      <c r="AG2040" s="26">
        <f>P2040+AF2040</f>
        <v>26742</v>
      </c>
      <c r="AH2040" s="26">
        <f>(AG2040*AA2040)/100</f>
        <v>26742</v>
      </c>
      <c r="AI2040" s="26">
        <v>50000000</v>
      </c>
      <c r="AJ2040" s="26">
        <f>IF((AI2040-AH2040) &gt; 1,0,IF((AI2040-AH2040)&lt;0,AH2040-AI2040,AI2040-AH2040))</f>
        <v>0</v>
      </c>
      <c r="AK2040" s="26">
        <v>0.01</v>
      </c>
      <c r="AL2040" s="26">
        <f>ROUND(AJ2040*(AK2040/100),2)</f>
        <v>0</v>
      </c>
      <c r="AM2040" s="3" t="s">
        <v>421</v>
      </c>
    </row>
    <row r="2041" spans="1:39" x14ac:dyDescent="0.25">
      <c r="A2041" s="23"/>
      <c r="B2041" s="24"/>
      <c r="C2041" s="23"/>
      <c r="D2041" s="23"/>
      <c r="E2041" s="23"/>
      <c r="F2041" s="23"/>
      <c r="G2041" s="24"/>
      <c r="H2041" s="23"/>
      <c r="I2041" s="23"/>
      <c r="J2041" s="23"/>
      <c r="K2041" s="23"/>
      <c r="L2041" s="23"/>
      <c r="M2041" s="23"/>
      <c r="N2041" s="25"/>
      <c r="O2041" s="26"/>
      <c r="P2041" s="26"/>
      <c r="Q2041" s="23"/>
      <c r="R2041" s="23"/>
      <c r="S2041" s="27"/>
      <c r="T2041" s="23"/>
      <c r="U2041" s="23"/>
      <c r="V2041" s="24"/>
      <c r="W2041" s="23"/>
      <c r="X2041" s="23"/>
      <c r="Y2041" s="23"/>
      <c r="Z2041" s="23"/>
      <c r="AA2041" s="28"/>
      <c r="AB2041" s="26"/>
      <c r="AC2041" s="26"/>
      <c r="AD2041" s="28"/>
      <c r="AE2041" s="28"/>
      <c r="AF2041" s="26"/>
      <c r="AG2041" s="26" t="s">
        <v>60</v>
      </c>
      <c r="AH2041" s="26">
        <f>SUM(AH2038:AH2040)</f>
        <v>18977952</v>
      </c>
      <c r="AI2041" s="26"/>
      <c r="AJ2041" s="26">
        <f>SUM(AJ2038:AJ2040)</f>
        <v>0</v>
      </c>
      <c r="AK2041" s="26"/>
      <c r="AL2041" s="26">
        <f>SUM(AL2038:AL2040)</f>
        <v>0</v>
      </c>
    </row>
    <row r="2042" spans="1:39" x14ac:dyDescent="0.25">
      <c r="A2042" s="23" t="s">
        <v>6291</v>
      </c>
      <c r="B2042" s="24"/>
      <c r="C2042" s="23" t="s">
        <v>6292</v>
      </c>
      <c r="D2042" s="23" t="s">
        <v>2519</v>
      </c>
      <c r="E2042" s="23">
        <v>809</v>
      </c>
      <c r="F2042" s="23" t="s">
        <v>6293</v>
      </c>
      <c r="G2042" s="24" t="s">
        <v>6294</v>
      </c>
      <c r="H2042" s="23" t="s">
        <v>43</v>
      </c>
      <c r="I2042" s="23" t="s">
        <v>6295</v>
      </c>
      <c r="J2042" s="23">
        <v>16</v>
      </c>
      <c r="K2042" s="23">
        <v>1</v>
      </c>
      <c r="L2042" s="23">
        <v>22</v>
      </c>
      <c r="M2042" s="23" t="s">
        <v>75</v>
      </c>
      <c r="N2042" s="25">
        <f>((J2042*400)+(K2042*100))+L2042</f>
        <v>6522</v>
      </c>
      <c r="O2042" s="26">
        <v>1300</v>
      </c>
      <c r="P2042" s="26">
        <f>N2042*O2042</f>
        <v>8478600</v>
      </c>
      <c r="Q2042" s="23"/>
      <c r="R2042" s="23"/>
      <c r="S2042" s="27"/>
      <c r="T2042" s="23"/>
      <c r="U2042" s="23"/>
      <c r="V2042" s="24"/>
      <c r="W2042" s="23"/>
      <c r="X2042" s="23"/>
      <c r="Y2042" s="23"/>
      <c r="Z2042" s="23"/>
      <c r="AA2042" s="28"/>
      <c r="AB2042" s="26"/>
      <c r="AC2042" s="26"/>
      <c r="AD2042" s="28"/>
      <c r="AE2042" s="28"/>
      <c r="AF2042" s="26"/>
      <c r="AG2042" s="26">
        <f>AF2042+P2042</f>
        <v>8478600</v>
      </c>
      <c r="AH2042" s="26">
        <f>AG2042</f>
        <v>8478600</v>
      </c>
      <c r="AI2042" s="26">
        <v>50000000</v>
      </c>
      <c r="AJ2042" s="26">
        <f>IF((AI2042-AH2042) &gt; 1,0,IF((AI2042-AH2042)&lt;0,AH2042-AI2042,AI2042-AH2042))</f>
        <v>0</v>
      </c>
      <c r="AK2042" s="26">
        <v>0.01</v>
      </c>
      <c r="AL2042" s="26">
        <f>AJ2042*(AK2042/100)</f>
        <v>0</v>
      </c>
    </row>
    <row r="2043" spans="1:39" x14ac:dyDescent="0.25">
      <c r="A2043" s="23"/>
      <c r="B2043" s="24"/>
      <c r="C2043" s="23"/>
      <c r="D2043" s="23"/>
      <c r="E2043" s="23"/>
      <c r="F2043" s="23"/>
      <c r="G2043" s="24"/>
      <c r="H2043" s="23"/>
      <c r="I2043" s="23"/>
      <c r="J2043" s="23"/>
      <c r="K2043" s="23"/>
      <c r="L2043" s="23"/>
      <c r="M2043" s="23"/>
      <c r="N2043" s="25"/>
      <c r="O2043" s="26"/>
      <c r="P2043" s="26"/>
      <c r="Q2043" s="23"/>
      <c r="R2043" s="23"/>
      <c r="S2043" s="27"/>
      <c r="T2043" s="23"/>
      <c r="U2043" s="23"/>
      <c r="V2043" s="24"/>
      <c r="W2043" s="23"/>
      <c r="X2043" s="23"/>
      <c r="Y2043" s="23"/>
      <c r="Z2043" s="23"/>
      <c r="AA2043" s="28"/>
      <c r="AB2043" s="26"/>
      <c r="AC2043" s="26"/>
      <c r="AD2043" s="28"/>
      <c r="AE2043" s="28"/>
      <c r="AF2043" s="26"/>
      <c r="AG2043" s="26" t="s">
        <v>60</v>
      </c>
      <c r="AH2043" s="26">
        <f>AH2042</f>
        <v>8478600</v>
      </c>
      <c r="AI2043" s="26"/>
      <c r="AJ2043" s="26">
        <f>AJ2042</f>
        <v>0</v>
      </c>
      <c r="AK2043" s="26"/>
      <c r="AL2043" s="26">
        <f>AL2042</f>
        <v>0</v>
      </c>
    </row>
    <row r="2044" spans="1:39" x14ac:dyDescent="0.25">
      <c r="A2044" s="23" t="s">
        <v>6296</v>
      </c>
      <c r="B2044" s="24" t="s">
        <v>6297</v>
      </c>
      <c r="C2044" s="23" t="s">
        <v>6298</v>
      </c>
      <c r="D2044" s="23" t="s">
        <v>6299</v>
      </c>
      <c r="E2044" s="23">
        <v>810</v>
      </c>
      <c r="F2044" s="23" t="s">
        <v>6300</v>
      </c>
      <c r="G2044" s="24" t="s">
        <v>6301</v>
      </c>
      <c r="H2044" s="23" t="s">
        <v>43</v>
      </c>
      <c r="I2044" s="23" t="s">
        <v>6302</v>
      </c>
      <c r="J2044" s="23">
        <v>0</v>
      </c>
      <c r="K2044" s="23">
        <v>0</v>
      </c>
      <c r="L2044" s="23">
        <v>51</v>
      </c>
      <c r="M2044" s="23" t="s">
        <v>76</v>
      </c>
      <c r="N2044" s="25">
        <f>((J2044*400)+(K2044*100))+L2044</f>
        <v>51</v>
      </c>
      <c r="O2044" s="26">
        <v>9000</v>
      </c>
      <c r="P2044" s="26">
        <f>N2044*O2044</f>
        <v>459000</v>
      </c>
      <c r="Q2044" s="23">
        <v>1</v>
      </c>
      <c r="R2044" s="23" t="s">
        <v>6296</v>
      </c>
      <c r="S2044" s="27" t="s">
        <v>6297</v>
      </c>
      <c r="T2044" s="23" t="s">
        <v>6298</v>
      </c>
      <c r="U2044" s="23" t="s">
        <v>6303</v>
      </c>
      <c r="V2044" s="24" t="s">
        <v>6304</v>
      </c>
      <c r="W2044" s="23" t="s">
        <v>109</v>
      </c>
      <c r="X2044" s="23" t="s">
        <v>49</v>
      </c>
      <c r="Y2044" s="23" t="s">
        <v>81</v>
      </c>
      <c r="Z2044" s="23">
        <v>169</v>
      </c>
      <c r="AA2044" s="28">
        <v>100</v>
      </c>
      <c r="AB2044" s="26">
        <v>8150</v>
      </c>
      <c r="AC2044" s="26">
        <f>Z2044*AB2044</f>
        <v>1377350</v>
      </c>
      <c r="AD2044" s="28">
        <v>21</v>
      </c>
      <c r="AE2044" s="28">
        <v>32</v>
      </c>
      <c r="AF2044" s="26">
        <f>(AC2044*(100-AE2044))/100</f>
        <v>936598</v>
      </c>
      <c r="AG2044" s="26">
        <f>P2044+AF2044</f>
        <v>1395598</v>
      </c>
      <c r="AH2044" s="26">
        <f>(AG2044*AA2044)/100</f>
        <v>1395598</v>
      </c>
      <c r="AI2044" s="26">
        <v>0</v>
      </c>
      <c r="AJ2044" s="26">
        <f>IF((AI2044-AH2044) &gt; 1,0,IF((AI2044-AH2044)&lt;0,AH2044-AI2044,AI2044-AH2044))</f>
        <v>1395598</v>
      </c>
      <c r="AK2044" s="26">
        <v>0.02</v>
      </c>
      <c r="AL2044" s="26">
        <f>ROUND(AJ2044*(AK2044/100),2)</f>
        <v>279.12</v>
      </c>
      <c r="AM2044" s="3" t="s">
        <v>110</v>
      </c>
    </row>
    <row r="2045" spans="1:39" x14ac:dyDescent="0.25">
      <c r="A2045" s="23"/>
      <c r="B2045" s="24"/>
      <c r="C2045" s="23"/>
      <c r="D2045" s="23"/>
      <c r="E2045" s="23"/>
      <c r="F2045" s="23"/>
      <c r="G2045" s="24"/>
      <c r="H2045" s="23"/>
      <c r="I2045" s="23"/>
      <c r="J2045" s="23"/>
      <c r="K2045" s="23"/>
      <c r="L2045" s="23"/>
      <c r="M2045" s="23"/>
      <c r="N2045" s="25"/>
      <c r="O2045" s="26"/>
      <c r="P2045" s="26"/>
      <c r="Q2045" s="23"/>
      <c r="R2045" s="23"/>
      <c r="S2045" s="27"/>
      <c r="T2045" s="23"/>
      <c r="U2045" s="23"/>
      <c r="V2045" s="24"/>
      <c r="W2045" s="23"/>
      <c r="X2045" s="23"/>
      <c r="Y2045" s="23"/>
      <c r="Z2045" s="23"/>
      <c r="AA2045" s="28"/>
      <c r="AB2045" s="26"/>
      <c r="AC2045" s="26"/>
      <c r="AD2045" s="28"/>
      <c r="AE2045" s="28"/>
      <c r="AF2045" s="26"/>
      <c r="AG2045" s="26" t="s">
        <v>60</v>
      </c>
      <c r="AH2045" s="26">
        <f>AH2044</f>
        <v>1395598</v>
      </c>
      <c r="AI2045" s="26"/>
      <c r="AJ2045" s="26">
        <f>AJ2044</f>
        <v>1395598</v>
      </c>
      <c r="AK2045" s="26"/>
      <c r="AL2045" s="26">
        <f>AL2044</f>
        <v>279.12</v>
      </c>
    </row>
    <row r="2046" spans="1:39" x14ac:dyDescent="0.25">
      <c r="A2046" s="23" t="s">
        <v>6305</v>
      </c>
      <c r="B2046" s="24" t="s">
        <v>6306</v>
      </c>
      <c r="C2046" s="23" t="s">
        <v>6307</v>
      </c>
      <c r="D2046" s="23" t="s">
        <v>5881</v>
      </c>
      <c r="E2046" s="23">
        <v>811</v>
      </c>
      <c r="F2046" s="23" t="s">
        <v>6308</v>
      </c>
      <c r="G2046" s="24" t="s">
        <v>6309</v>
      </c>
      <c r="H2046" s="23" t="s">
        <v>43</v>
      </c>
      <c r="I2046" s="23" t="s">
        <v>6310</v>
      </c>
      <c r="J2046" s="23">
        <v>0</v>
      </c>
      <c r="K2046" s="23">
        <v>0</v>
      </c>
      <c r="L2046" s="23">
        <v>30</v>
      </c>
      <c r="M2046" s="23" t="s">
        <v>75</v>
      </c>
      <c r="N2046" s="25">
        <f>((J2046*400)+(K2046*100))+L2046</f>
        <v>30</v>
      </c>
      <c r="O2046" s="26">
        <v>2500</v>
      </c>
      <c r="P2046" s="26">
        <f>N2046*O2046</f>
        <v>75000</v>
      </c>
      <c r="Q2046" s="23"/>
      <c r="R2046" s="23"/>
      <c r="S2046" s="27"/>
      <c r="T2046" s="23"/>
      <c r="U2046" s="23"/>
      <c r="V2046" s="24"/>
      <c r="W2046" s="23"/>
      <c r="X2046" s="23"/>
      <c r="Y2046" s="23"/>
      <c r="Z2046" s="23"/>
      <c r="AA2046" s="28"/>
      <c r="AB2046" s="26"/>
      <c r="AC2046" s="26"/>
      <c r="AD2046" s="28"/>
      <c r="AE2046" s="28"/>
      <c r="AF2046" s="26"/>
      <c r="AG2046" s="26">
        <f>AF2046+P2046</f>
        <v>75000</v>
      </c>
      <c r="AH2046" s="26">
        <f>AG2046</f>
        <v>75000</v>
      </c>
      <c r="AI2046" s="26">
        <v>50000000</v>
      </c>
      <c r="AJ2046" s="26">
        <f>IF((AI2046-AH2046) &gt; 1,0,IF((AI2046-AH2046)&lt;0,AH2046-AI2046,AI2046-AH2046))</f>
        <v>0</v>
      </c>
      <c r="AK2046" s="26">
        <v>0.01</v>
      </c>
      <c r="AL2046" s="26">
        <f>AJ2046*(AK2046/100)</f>
        <v>0</v>
      </c>
    </row>
    <row r="2047" spans="1:39" x14ac:dyDescent="0.25">
      <c r="A2047" s="23"/>
      <c r="B2047" s="24"/>
      <c r="C2047" s="23"/>
      <c r="D2047" s="23"/>
      <c r="E2047" s="23">
        <v>812</v>
      </c>
      <c r="F2047" s="23" t="s">
        <v>6311</v>
      </c>
      <c r="G2047" s="24" t="s">
        <v>6312</v>
      </c>
      <c r="H2047" s="23" t="s">
        <v>43</v>
      </c>
      <c r="I2047" s="23" t="s">
        <v>6313</v>
      </c>
      <c r="J2047" s="23">
        <v>5</v>
      </c>
      <c r="K2047" s="23">
        <v>0</v>
      </c>
      <c r="L2047" s="23">
        <v>74.5</v>
      </c>
      <c r="M2047" s="23" t="s">
        <v>75</v>
      </c>
      <c r="N2047" s="25">
        <f>((J2047*400)+(K2047*100))+L2047</f>
        <v>2074.5</v>
      </c>
      <c r="O2047" s="26">
        <v>4400</v>
      </c>
      <c r="P2047" s="26">
        <f>N2047*O2047</f>
        <v>9127800</v>
      </c>
      <c r="Q2047" s="23"/>
      <c r="R2047" s="23"/>
      <c r="S2047" s="27"/>
      <c r="T2047" s="23"/>
      <c r="U2047" s="23"/>
      <c r="V2047" s="24"/>
      <c r="W2047" s="23"/>
      <c r="X2047" s="23"/>
      <c r="Y2047" s="23"/>
      <c r="Z2047" s="23"/>
      <c r="AA2047" s="28"/>
      <c r="AB2047" s="26"/>
      <c r="AC2047" s="26"/>
      <c r="AD2047" s="28"/>
      <c r="AE2047" s="28"/>
      <c r="AF2047" s="26"/>
      <c r="AG2047" s="26">
        <f>AF2047+P2047</f>
        <v>9127800</v>
      </c>
      <c r="AH2047" s="26">
        <f>AG2047</f>
        <v>9127800</v>
      </c>
      <c r="AI2047" s="26">
        <v>50000000</v>
      </c>
      <c r="AJ2047" s="26">
        <f>IF((AI2047-AH2047) &gt; 1,0,IF((AI2047-AH2047)&lt;0,AH2047-AI2047,AI2047-AH2047))</f>
        <v>0</v>
      </c>
      <c r="AK2047" s="26">
        <v>0.01</v>
      </c>
      <c r="AL2047" s="26">
        <f>AJ2047*(AK2047/100)</f>
        <v>0</v>
      </c>
    </row>
    <row r="2048" spans="1:39" x14ac:dyDescent="0.25">
      <c r="A2048" s="23"/>
      <c r="B2048" s="24"/>
      <c r="C2048" s="23"/>
      <c r="D2048" s="23"/>
      <c r="E2048" s="23"/>
      <c r="F2048" s="23"/>
      <c r="G2048" s="24"/>
      <c r="H2048" s="23"/>
      <c r="I2048" s="23"/>
      <c r="J2048" s="23">
        <v>0</v>
      </c>
      <c r="K2048" s="23">
        <v>0</v>
      </c>
      <c r="L2048" s="23">
        <v>32.5</v>
      </c>
      <c r="M2048" s="23" t="s">
        <v>59</v>
      </c>
      <c r="N2048" s="25">
        <f>((J2048*400)+(K2048*100))+L2048</f>
        <v>32.5</v>
      </c>
      <c r="O2048" s="26">
        <v>4400</v>
      </c>
      <c r="P2048" s="26">
        <f>N2048*O2048</f>
        <v>143000</v>
      </c>
      <c r="Q2048" s="23">
        <v>1</v>
      </c>
      <c r="R2048" s="23" t="s">
        <v>6305</v>
      </c>
      <c r="S2048" s="27" t="s">
        <v>6306</v>
      </c>
      <c r="T2048" s="23" t="s">
        <v>6307</v>
      </c>
      <c r="U2048" s="23" t="s">
        <v>6314</v>
      </c>
      <c r="V2048" s="24" t="s">
        <v>6315</v>
      </c>
      <c r="W2048" s="23" t="s">
        <v>48</v>
      </c>
      <c r="X2048" s="23" t="s">
        <v>49</v>
      </c>
      <c r="Y2048" s="23" t="s">
        <v>50</v>
      </c>
      <c r="Z2048" s="23">
        <v>130</v>
      </c>
      <c r="AA2048" s="28">
        <v>100</v>
      </c>
      <c r="AB2048" s="26">
        <v>8300</v>
      </c>
      <c r="AC2048" s="26">
        <f>Z2048*AB2048</f>
        <v>1079000</v>
      </c>
      <c r="AD2048" s="28">
        <v>62</v>
      </c>
      <c r="AE2048" s="28">
        <v>76</v>
      </c>
      <c r="AF2048" s="26">
        <f>(AC2048*(100-AE2048))/100</f>
        <v>258960</v>
      </c>
      <c r="AG2048" s="26">
        <f>P2048+AF2048</f>
        <v>401960</v>
      </c>
      <c r="AH2048" s="26">
        <f>(AG2048*AA2048)/100</f>
        <v>401960</v>
      </c>
      <c r="AI2048" s="26">
        <v>50000000</v>
      </c>
      <c r="AJ2048" s="26">
        <f>IF((AI2048-AH2048) &gt; 1,0,IF((AI2048-AH2048)&lt;0,AH2048-AI2048,AI2048-AH2048))</f>
        <v>0</v>
      </c>
      <c r="AK2048" s="26">
        <v>0.02</v>
      </c>
      <c r="AL2048" s="26">
        <f>ROUND(AJ2048*(AK2048/100),2)</f>
        <v>0</v>
      </c>
      <c r="AM2048" s="3" t="s">
        <v>51</v>
      </c>
    </row>
    <row r="2049" spans="1:39" x14ac:dyDescent="0.25">
      <c r="A2049" s="23"/>
      <c r="B2049" s="24"/>
      <c r="C2049" s="23"/>
      <c r="D2049" s="23"/>
      <c r="E2049" s="23"/>
      <c r="F2049" s="23"/>
      <c r="G2049" s="24"/>
      <c r="H2049" s="23"/>
      <c r="I2049" s="23"/>
      <c r="J2049" s="23"/>
      <c r="K2049" s="23"/>
      <c r="L2049" s="23"/>
      <c r="M2049" s="23"/>
      <c r="N2049" s="25"/>
      <c r="O2049" s="26"/>
      <c r="P2049" s="26"/>
      <c r="Q2049" s="23"/>
      <c r="R2049" s="23"/>
      <c r="S2049" s="27"/>
      <c r="T2049" s="23"/>
      <c r="U2049" s="23"/>
      <c r="V2049" s="24"/>
      <c r="W2049" s="23"/>
      <c r="X2049" s="23"/>
      <c r="Y2049" s="23"/>
      <c r="Z2049" s="23"/>
      <c r="AA2049" s="28"/>
      <c r="AB2049" s="26"/>
      <c r="AC2049" s="26"/>
      <c r="AD2049" s="28"/>
      <c r="AE2049" s="28"/>
      <c r="AF2049" s="26"/>
      <c r="AG2049" s="26" t="s">
        <v>60</v>
      </c>
      <c r="AH2049" s="26">
        <f>SUM(AH2046:AH2048)</f>
        <v>9604760</v>
      </c>
      <c r="AI2049" s="26"/>
      <c r="AJ2049" s="26">
        <f>SUM(AJ2046:AJ2048)</f>
        <v>0</v>
      </c>
      <c r="AK2049" s="26"/>
      <c r="AL2049" s="26">
        <f>SUM(AL2046:AL2048)</f>
        <v>0</v>
      </c>
    </row>
    <row r="2050" spans="1:39" x14ac:dyDescent="0.25">
      <c r="A2050" s="23" t="s">
        <v>6316</v>
      </c>
      <c r="B2050" s="24" t="s">
        <v>6317</v>
      </c>
      <c r="C2050" s="23" t="s">
        <v>6318</v>
      </c>
      <c r="D2050" s="23" t="s">
        <v>6319</v>
      </c>
      <c r="E2050" s="23">
        <v>813</v>
      </c>
      <c r="F2050" s="23" t="s">
        <v>6320</v>
      </c>
      <c r="G2050" s="24" t="s">
        <v>6321</v>
      </c>
      <c r="H2050" s="23" t="s">
        <v>43</v>
      </c>
      <c r="I2050" s="23" t="s">
        <v>6322</v>
      </c>
      <c r="J2050" s="23">
        <v>6</v>
      </c>
      <c r="K2050" s="23">
        <v>2</v>
      </c>
      <c r="L2050" s="23">
        <v>87</v>
      </c>
      <c r="M2050" s="23" t="s">
        <v>75</v>
      </c>
      <c r="N2050" s="25">
        <f>((J2050*400)+(K2050*100))+L2050</f>
        <v>2687</v>
      </c>
      <c r="O2050" s="26">
        <v>16500</v>
      </c>
      <c r="P2050" s="26">
        <f>N2050*O2050</f>
        <v>44335500</v>
      </c>
      <c r="Q2050" s="23"/>
      <c r="R2050" s="23"/>
      <c r="S2050" s="27"/>
      <c r="T2050" s="23"/>
      <c r="U2050" s="23"/>
      <c r="V2050" s="24"/>
      <c r="W2050" s="23"/>
      <c r="X2050" s="23"/>
      <c r="Y2050" s="23"/>
      <c r="Z2050" s="23"/>
      <c r="AA2050" s="28"/>
      <c r="AB2050" s="26"/>
      <c r="AC2050" s="26"/>
      <c r="AD2050" s="28"/>
      <c r="AE2050" s="28"/>
      <c r="AF2050" s="26"/>
      <c r="AG2050" s="26">
        <f>AF2050+P2050</f>
        <v>44335500</v>
      </c>
      <c r="AH2050" s="26">
        <f>AG2050</f>
        <v>44335500</v>
      </c>
      <c r="AI2050" s="26">
        <v>50000000</v>
      </c>
      <c r="AJ2050" s="26">
        <f>IF((AI2050-AH2050) &gt; 1,0,IF((AI2050-AH2050)&lt;0,AH2050-AI2050,AI2050-AH2050))</f>
        <v>0</v>
      </c>
      <c r="AK2050" s="26">
        <v>0.01</v>
      </c>
      <c r="AL2050" s="26">
        <f>AJ2050*(AK2050/100)</f>
        <v>0</v>
      </c>
    </row>
    <row r="2051" spans="1:39" x14ac:dyDescent="0.25">
      <c r="A2051" s="23"/>
      <c r="B2051" s="24"/>
      <c r="C2051" s="23"/>
      <c r="D2051" s="23"/>
      <c r="E2051" s="23"/>
      <c r="F2051" s="23"/>
      <c r="G2051" s="24"/>
      <c r="H2051" s="23"/>
      <c r="I2051" s="23"/>
      <c r="J2051" s="23">
        <v>0</v>
      </c>
      <c r="K2051" s="23">
        <v>0</v>
      </c>
      <c r="L2051" s="23">
        <v>38</v>
      </c>
      <c r="M2051" s="23" t="s">
        <v>59</v>
      </c>
      <c r="N2051" s="25">
        <f>((J2051*400)+(K2051*100))+L2051</f>
        <v>38</v>
      </c>
      <c r="O2051" s="26">
        <v>16500</v>
      </c>
      <c r="P2051" s="26">
        <f>N2051*O2051</f>
        <v>627000</v>
      </c>
      <c r="Q2051" s="23">
        <v>1</v>
      </c>
      <c r="R2051" s="23" t="s">
        <v>6316</v>
      </c>
      <c r="S2051" s="27" t="s">
        <v>6317</v>
      </c>
      <c r="T2051" s="23" t="s">
        <v>6318</v>
      </c>
      <c r="U2051" s="23" t="s">
        <v>6323</v>
      </c>
      <c r="V2051" s="24" t="s">
        <v>6324</v>
      </c>
      <c r="W2051" s="23" t="s">
        <v>48</v>
      </c>
      <c r="X2051" s="23" t="s">
        <v>49</v>
      </c>
      <c r="Y2051" s="23" t="s">
        <v>50</v>
      </c>
      <c r="Z2051" s="23">
        <v>152</v>
      </c>
      <c r="AA2051" s="28">
        <v>100</v>
      </c>
      <c r="AB2051" s="26">
        <v>8300</v>
      </c>
      <c r="AC2051" s="26">
        <f>Z2051*AB2051</f>
        <v>1261600</v>
      </c>
      <c r="AD2051" s="28">
        <v>40</v>
      </c>
      <c r="AE2051" s="28">
        <v>70</v>
      </c>
      <c r="AF2051" s="26">
        <f>(AC2051*(100-AE2051))/100</f>
        <v>378480</v>
      </c>
      <c r="AG2051" s="26">
        <f>P2051+AF2051</f>
        <v>1005480</v>
      </c>
      <c r="AH2051" s="26">
        <f>(AG2051*AA2051)/100</f>
        <v>1005480</v>
      </c>
      <c r="AI2051" s="26">
        <v>50000000</v>
      </c>
      <c r="AJ2051" s="26">
        <f>IF((AI2051-AH2051) &gt; 1,0,IF((AI2051-AH2051)&lt;0,AH2051-AI2051,AI2051-AH2051))</f>
        <v>0</v>
      </c>
      <c r="AK2051" s="26">
        <v>0.02</v>
      </c>
      <c r="AL2051" s="26">
        <f>ROUND(AJ2051*(AK2051/100),2)</f>
        <v>0</v>
      </c>
      <c r="AM2051" s="3" t="s">
        <v>51</v>
      </c>
    </row>
    <row r="2052" spans="1:39" x14ac:dyDescent="0.25">
      <c r="A2052" s="23"/>
      <c r="B2052" s="24"/>
      <c r="C2052" s="23"/>
      <c r="D2052" s="23"/>
      <c r="E2052" s="23"/>
      <c r="F2052" s="23"/>
      <c r="G2052" s="24"/>
      <c r="H2052" s="23"/>
      <c r="I2052" s="23"/>
      <c r="J2052" s="23"/>
      <c r="K2052" s="23"/>
      <c r="L2052" s="23"/>
      <c r="M2052" s="23"/>
      <c r="N2052" s="25"/>
      <c r="O2052" s="26"/>
      <c r="P2052" s="26"/>
      <c r="Q2052" s="23"/>
      <c r="R2052" s="23"/>
      <c r="S2052" s="27"/>
      <c r="T2052" s="23"/>
      <c r="U2052" s="23"/>
      <c r="V2052" s="24"/>
      <c r="W2052" s="23"/>
      <c r="X2052" s="23"/>
      <c r="Y2052" s="23"/>
      <c r="Z2052" s="23"/>
      <c r="AA2052" s="28"/>
      <c r="AB2052" s="26"/>
      <c r="AC2052" s="26"/>
      <c r="AD2052" s="28"/>
      <c r="AE2052" s="28"/>
      <c r="AF2052" s="26"/>
      <c r="AG2052" s="26" t="s">
        <v>60</v>
      </c>
      <c r="AH2052" s="26">
        <f>SUM(AH2050:AH2051)</f>
        <v>45340980</v>
      </c>
      <c r="AI2052" s="26"/>
      <c r="AJ2052" s="26">
        <f>SUM(AJ2050:AJ2051)</f>
        <v>0</v>
      </c>
      <c r="AK2052" s="26"/>
      <c r="AL2052" s="26">
        <f>SUM(AL2050:AL2051)</f>
        <v>0</v>
      </c>
    </row>
    <row r="2053" spans="1:39" x14ac:dyDescent="0.25">
      <c r="A2053" s="23" t="s">
        <v>6325</v>
      </c>
      <c r="B2053" s="24" t="s">
        <v>6326</v>
      </c>
      <c r="C2053" s="23" t="s">
        <v>6327</v>
      </c>
      <c r="D2053" s="23" t="s">
        <v>6328</v>
      </c>
      <c r="E2053" s="23">
        <v>814</v>
      </c>
      <c r="F2053" s="23" t="s">
        <v>6329</v>
      </c>
      <c r="G2053" s="24" t="s">
        <v>6330</v>
      </c>
      <c r="H2053" s="23" t="s">
        <v>43</v>
      </c>
      <c r="I2053" s="23" t="s">
        <v>6331</v>
      </c>
      <c r="J2053" s="23">
        <v>0</v>
      </c>
      <c r="K2053" s="23">
        <v>0</v>
      </c>
      <c r="L2053" s="23">
        <v>66</v>
      </c>
      <c r="M2053" s="23" t="s">
        <v>91</v>
      </c>
      <c r="N2053" s="25">
        <f>((J2053*400)+(K2053*100))+L2053</f>
        <v>66</v>
      </c>
      <c r="O2053" s="26">
        <v>6500</v>
      </c>
      <c r="P2053" s="26">
        <f>N2053*O2053</f>
        <v>429000</v>
      </c>
      <c r="Q2053" s="23">
        <v>1</v>
      </c>
      <c r="R2053" s="23" t="s">
        <v>6325</v>
      </c>
      <c r="S2053" s="27" t="s">
        <v>6326</v>
      </c>
      <c r="T2053" s="23" t="s">
        <v>6327</v>
      </c>
      <c r="U2053" s="23" t="s">
        <v>6332</v>
      </c>
      <c r="V2053" s="24" t="s">
        <v>6333</v>
      </c>
      <c r="W2053" s="23" t="s">
        <v>639</v>
      </c>
      <c r="X2053" s="23" t="s">
        <v>49</v>
      </c>
      <c r="Y2053" s="23" t="s">
        <v>54</v>
      </c>
      <c r="Z2053" s="23">
        <v>144.5</v>
      </c>
      <c r="AA2053" s="28">
        <v>100</v>
      </c>
      <c r="AB2053" s="26">
        <v>6350</v>
      </c>
      <c r="AC2053" s="26">
        <f>Z2053*AB2053</f>
        <v>917575</v>
      </c>
      <c r="AD2053" s="28">
        <v>3</v>
      </c>
      <c r="AE2053" s="28">
        <v>3</v>
      </c>
      <c r="AF2053" s="26">
        <f>(AC2053*(100-AE2053))/100</f>
        <v>890047.75</v>
      </c>
      <c r="AG2053" s="26">
        <f>P2053+AF2053</f>
        <v>1319047.75</v>
      </c>
      <c r="AH2053" s="26">
        <f>(AG2053*AA2053)/100</f>
        <v>1319047.75</v>
      </c>
      <c r="AI2053" s="26">
        <v>0</v>
      </c>
      <c r="AJ2053" s="26">
        <f>IF((AI2053-AH2053) &gt; 1,0,IF((AI2053-AH2053)&lt;0,AH2053-AI2053,AI2053-AH2053))</f>
        <v>1319047.75</v>
      </c>
      <c r="AK2053" s="26">
        <v>0.3</v>
      </c>
      <c r="AL2053" s="26">
        <f>ROUND(AJ2053*(AK2053/100),2)</f>
        <v>3957.14</v>
      </c>
      <c r="AM2053" s="3" t="s">
        <v>6334</v>
      </c>
    </row>
    <row r="2054" spans="1:39" x14ac:dyDescent="0.25">
      <c r="A2054" s="23"/>
      <c r="B2054" s="24"/>
      <c r="C2054" s="23"/>
      <c r="D2054" s="23"/>
      <c r="E2054" s="23"/>
      <c r="F2054" s="23"/>
      <c r="G2054" s="24"/>
      <c r="H2054" s="23"/>
      <c r="I2054" s="23"/>
      <c r="J2054" s="23">
        <v>0</v>
      </c>
      <c r="K2054" s="23">
        <v>0</v>
      </c>
      <c r="L2054" s="23">
        <v>35</v>
      </c>
      <c r="M2054" s="23" t="s">
        <v>76</v>
      </c>
      <c r="N2054" s="25">
        <f>((J2054*400)+(K2054*100))+L2054</f>
        <v>35</v>
      </c>
      <c r="O2054" s="26">
        <v>6500</v>
      </c>
      <c r="P2054" s="26">
        <f>N2054*O2054</f>
        <v>227500</v>
      </c>
      <c r="Q2054" s="23">
        <v>1</v>
      </c>
      <c r="R2054" s="23" t="s">
        <v>6325</v>
      </c>
      <c r="S2054" s="27" t="s">
        <v>6326</v>
      </c>
      <c r="T2054" s="23" t="s">
        <v>6327</v>
      </c>
      <c r="U2054" s="23" t="s">
        <v>6332</v>
      </c>
      <c r="V2054" s="24" t="s">
        <v>6335</v>
      </c>
      <c r="W2054" s="23" t="s">
        <v>1274</v>
      </c>
      <c r="X2054" s="23" t="s">
        <v>49</v>
      </c>
      <c r="Y2054" s="23" t="s">
        <v>318</v>
      </c>
      <c r="Z2054" s="23">
        <v>140</v>
      </c>
      <c r="AA2054" s="28">
        <v>100</v>
      </c>
      <c r="AB2054" s="26">
        <v>8200</v>
      </c>
      <c r="AC2054" s="26">
        <f>Z2054*AB2054</f>
        <v>1148000</v>
      </c>
      <c r="AD2054" s="28">
        <v>3</v>
      </c>
      <c r="AE2054" s="28">
        <v>3</v>
      </c>
      <c r="AF2054" s="26">
        <f>(AC2054*(100-AE2054))/100</f>
        <v>1113560</v>
      </c>
      <c r="AG2054" s="26">
        <f>P2054+AF2054</f>
        <v>1341060</v>
      </c>
      <c r="AH2054" s="26">
        <f>(AG2054*AA2054)/100</f>
        <v>1341060</v>
      </c>
      <c r="AI2054" s="26">
        <v>0</v>
      </c>
      <c r="AJ2054" s="26">
        <f>IF((AI2054-AH2054) &gt; 1,0,IF((AI2054-AH2054)&lt;0,AH2054-AI2054,AI2054-AH2054))</f>
        <v>1341060</v>
      </c>
      <c r="AK2054" s="26">
        <v>0.02</v>
      </c>
      <c r="AL2054" s="26">
        <f>ROUND(AJ2054*(AK2054/100),2)</f>
        <v>268.20999999999998</v>
      </c>
      <c r="AM2054" s="3" t="s">
        <v>6336</v>
      </c>
    </row>
    <row r="2055" spans="1:39" x14ac:dyDescent="0.25">
      <c r="A2055" s="23"/>
      <c r="B2055" s="24"/>
      <c r="C2055" s="23"/>
      <c r="D2055" s="23"/>
      <c r="E2055" s="23"/>
      <c r="F2055" s="23"/>
      <c r="G2055" s="24"/>
      <c r="H2055" s="23"/>
      <c r="I2055" s="23"/>
      <c r="J2055" s="23"/>
      <c r="K2055" s="23"/>
      <c r="L2055" s="23"/>
      <c r="M2055" s="23"/>
      <c r="N2055" s="25"/>
      <c r="O2055" s="26"/>
      <c r="P2055" s="26"/>
      <c r="Q2055" s="23"/>
      <c r="R2055" s="23"/>
      <c r="S2055" s="27"/>
      <c r="T2055" s="23"/>
      <c r="U2055" s="23"/>
      <c r="V2055" s="24"/>
      <c r="W2055" s="23"/>
      <c r="X2055" s="23"/>
      <c r="Y2055" s="23"/>
      <c r="Z2055" s="23"/>
      <c r="AA2055" s="28"/>
      <c r="AB2055" s="26"/>
      <c r="AC2055" s="26"/>
      <c r="AD2055" s="28"/>
      <c r="AE2055" s="28"/>
      <c r="AF2055" s="26"/>
      <c r="AG2055" s="26" t="s">
        <v>60</v>
      </c>
      <c r="AH2055" s="26">
        <f>SUM(AH2053:AH2054)</f>
        <v>2660107.75</v>
      </c>
      <c r="AI2055" s="26"/>
      <c r="AJ2055" s="26">
        <f>SUM(AJ2053:AJ2054)</f>
        <v>2660107.75</v>
      </c>
      <c r="AK2055" s="26"/>
      <c r="AL2055" s="26">
        <f>SUM(AL2053:AL2054)</f>
        <v>4225.3499999999995</v>
      </c>
    </row>
    <row r="2056" spans="1:39" x14ac:dyDescent="0.25">
      <c r="A2056" s="23" t="s">
        <v>6337</v>
      </c>
      <c r="B2056" s="24" t="s">
        <v>6338</v>
      </c>
      <c r="C2056" s="23" t="s">
        <v>6339</v>
      </c>
      <c r="D2056" s="23" t="s">
        <v>6340</v>
      </c>
      <c r="E2056" s="23">
        <v>815</v>
      </c>
      <c r="F2056" s="23" t="s">
        <v>6341</v>
      </c>
      <c r="G2056" s="24" t="s">
        <v>6342</v>
      </c>
      <c r="H2056" s="23" t="s">
        <v>43</v>
      </c>
      <c r="I2056" s="23" t="s">
        <v>6343</v>
      </c>
      <c r="J2056" s="23">
        <v>2</v>
      </c>
      <c r="K2056" s="23">
        <v>0</v>
      </c>
      <c r="L2056" s="23">
        <v>34.5</v>
      </c>
      <c r="M2056" s="23" t="s">
        <v>75</v>
      </c>
      <c r="N2056" s="25">
        <f t="shared" ref="N2056:N2061" si="336">((J2056*400)+(K2056*100))+L2056</f>
        <v>834.5</v>
      </c>
      <c r="O2056" s="26">
        <v>4400</v>
      </c>
      <c r="P2056" s="26">
        <f t="shared" ref="P2056:P2061" si="337">N2056*O2056</f>
        <v>3671800</v>
      </c>
      <c r="Q2056" s="23"/>
      <c r="R2056" s="23"/>
      <c r="S2056" s="27"/>
      <c r="T2056" s="23"/>
      <c r="U2056" s="23"/>
      <c r="V2056" s="24"/>
      <c r="W2056" s="23"/>
      <c r="X2056" s="23"/>
      <c r="Y2056" s="23"/>
      <c r="Z2056" s="23"/>
      <c r="AA2056" s="28"/>
      <c r="AB2056" s="26"/>
      <c r="AC2056" s="26"/>
      <c r="AD2056" s="28"/>
      <c r="AE2056" s="28"/>
      <c r="AF2056" s="26"/>
      <c r="AG2056" s="26">
        <f>AF2056+P2056</f>
        <v>3671800</v>
      </c>
      <c r="AH2056" s="26">
        <f>AG2056</f>
        <v>3671800</v>
      </c>
      <c r="AI2056" s="26">
        <v>50000000</v>
      </c>
      <c r="AJ2056" s="26">
        <f t="shared" ref="AJ2056:AJ2061" si="338">IF((AI2056-AH2056) &gt; 1,0,IF((AI2056-AH2056)&lt;0,AH2056-AI2056,AI2056-AH2056))</f>
        <v>0</v>
      </c>
      <c r="AK2056" s="26">
        <v>0.01</v>
      </c>
      <c r="AL2056" s="26">
        <f>AJ2056*(AK2056/100)</f>
        <v>0</v>
      </c>
    </row>
    <row r="2057" spans="1:39" x14ac:dyDescent="0.25">
      <c r="A2057" s="23"/>
      <c r="B2057" s="24"/>
      <c r="C2057" s="23"/>
      <c r="D2057" s="23"/>
      <c r="E2057" s="23"/>
      <c r="F2057" s="23"/>
      <c r="G2057" s="24"/>
      <c r="H2057" s="23"/>
      <c r="I2057" s="23"/>
      <c r="J2057" s="23">
        <v>0</v>
      </c>
      <c r="K2057" s="23">
        <v>0</v>
      </c>
      <c r="L2057" s="23">
        <v>17.5</v>
      </c>
      <c r="M2057" s="23" t="s">
        <v>75</v>
      </c>
      <c r="N2057" s="25">
        <f t="shared" si="336"/>
        <v>17.5</v>
      </c>
      <c r="O2057" s="26">
        <v>4400</v>
      </c>
      <c r="P2057" s="26">
        <f t="shared" si="337"/>
        <v>77000</v>
      </c>
      <c r="Q2057" s="23">
        <v>1</v>
      </c>
      <c r="R2057" s="23" t="s">
        <v>6337</v>
      </c>
      <c r="S2057" s="27" t="s">
        <v>6338</v>
      </c>
      <c r="T2057" s="23" t="s">
        <v>6339</v>
      </c>
      <c r="U2057" s="23" t="s">
        <v>6344</v>
      </c>
      <c r="V2057" s="24" t="s">
        <v>6345</v>
      </c>
      <c r="W2057" s="23" t="s">
        <v>53</v>
      </c>
      <c r="X2057" s="23" t="s">
        <v>49</v>
      </c>
      <c r="Y2057" s="23" t="s">
        <v>571</v>
      </c>
      <c r="Z2057" s="23">
        <v>70</v>
      </c>
      <c r="AA2057" s="28">
        <v>100</v>
      </c>
      <c r="AB2057" s="26">
        <v>2750</v>
      </c>
      <c r="AC2057" s="26">
        <f>Z2057*AB2057</f>
        <v>192500</v>
      </c>
      <c r="AD2057" s="28">
        <v>7</v>
      </c>
      <c r="AE2057" s="28">
        <v>7</v>
      </c>
      <c r="AF2057" s="26">
        <f>(AC2057*(100-AE2057))/100</f>
        <v>179025</v>
      </c>
      <c r="AG2057" s="26">
        <f>P2057+AF2057</f>
        <v>256025</v>
      </c>
      <c r="AH2057" s="26">
        <f>(AG2057*AA2057)/100</f>
        <v>256025</v>
      </c>
      <c r="AI2057" s="26">
        <v>50000000</v>
      </c>
      <c r="AJ2057" s="26">
        <f t="shared" si="338"/>
        <v>0</v>
      </c>
      <c r="AK2057" s="26">
        <v>0.01</v>
      </c>
      <c r="AL2057" s="26">
        <f>ROUND(AJ2057*(AK2057/100),2)</f>
        <v>0</v>
      </c>
      <c r="AM2057" s="3" t="s">
        <v>368</v>
      </c>
    </row>
    <row r="2058" spans="1:39" x14ac:dyDescent="0.25">
      <c r="A2058" s="23"/>
      <c r="B2058" s="24"/>
      <c r="C2058" s="23"/>
      <c r="D2058" s="23"/>
      <c r="E2058" s="23">
        <v>816</v>
      </c>
      <c r="F2058" s="23" t="s">
        <v>6346</v>
      </c>
      <c r="G2058" s="24" t="s">
        <v>6347</v>
      </c>
      <c r="H2058" s="23" t="s">
        <v>43</v>
      </c>
      <c r="I2058" s="23" t="s">
        <v>6348</v>
      </c>
      <c r="J2058" s="23">
        <v>1</v>
      </c>
      <c r="K2058" s="23">
        <v>1</v>
      </c>
      <c r="L2058" s="23">
        <v>0</v>
      </c>
      <c r="M2058" s="23" t="s">
        <v>75</v>
      </c>
      <c r="N2058" s="25">
        <f t="shared" si="336"/>
        <v>500</v>
      </c>
      <c r="O2058" s="26">
        <v>5000</v>
      </c>
      <c r="P2058" s="26">
        <f t="shared" si="337"/>
        <v>2500000</v>
      </c>
      <c r="Q2058" s="23"/>
      <c r="R2058" s="23"/>
      <c r="S2058" s="27"/>
      <c r="T2058" s="23"/>
      <c r="U2058" s="23"/>
      <c r="V2058" s="24"/>
      <c r="W2058" s="23"/>
      <c r="X2058" s="23"/>
      <c r="Y2058" s="23"/>
      <c r="Z2058" s="23"/>
      <c r="AA2058" s="28"/>
      <c r="AB2058" s="26"/>
      <c r="AC2058" s="26"/>
      <c r="AD2058" s="28"/>
      <c r="AE2058" s="28"/>
      <c r="AF2058" s="26"/>
      <c r="AG2058" s="26">
        <f>AF2058+P2058</f>
        <v>2500000</v>
      </c>
      <c r="AH2058" s="26">
        <f>AG2058</f>
        <v>2500000</v>
      </c>
      <c r="AI2058" s="26">
        <v>50000000</v>
      </c>
      <c r="AJ2058" s="26">
        <f t="shared" si="338"/>
        <v>0</v>
      </c>
      <c r="AK2058" s="26">
        <v>0.01</v>
      </c>
      <c r="AL2058" s="26">
        <f>AJ2058*(AK2058/100)</f>
        <v>0</v>
      </c>
    </row>
    <row r="2059" spans="1:39" x14ac:dyDescent="0.25">
      <c r="A2059" s="23"/>
      <c r="B2059" s="24"/>
      <c r="C2059" s="23"/>
      <c r="D2059" s="23"/>
      <c r="E2059" s="23">
        <v>817</v>
      </c>
      <c r="F2059" s="23" t="s">
        <v>6349</v>
      </c>
      <c r="G2059" s="24" t="s">
        <v>6350</v>
      </c>
      <c r="H2059" s="23" t="s">
        <v>43</v>
      </c>
      <c r="I2059" s="23" t="s">
        <v>6351</v>
      </c>
      <c r="J2059" s="23">
        <v>2</v>
      </c>
      <c r="K2059" s="23">
        <v>1</v>
      </c>
      <c r="L2059" s="23">
        <v>0</v>
      </c>
      <c r="M2059" s="23" t="s">
        <v>75</v>
      </c>
      <c r="N2059" s="25">
        <f t="shared" si="336"/>
        <v>900</v>
      </c>
      <c r="O2059" s="26">
        <v>1900</v>
      </c>
      <c r="P2059" s="26">
        <f t="shared" si="337"/>
        <v>1710000</v>
      </c>
      <c r="Q2059" s="23"/>
      <c r="R2059" s="23"/>
      <c r="S2059" s="27"/>
      <c r="T2059" s="23"/>
      <c r="U2059" s="23"/>
      <c r="V2059" s="24"/>
      <c r="W2059" s="23"/>
      <c r="X2059" s="23"/>
      <c r="Y2059" s="23"/>
      <c r="Z2059" s="23"/>
      <c r="AA2059" s="28"/>
      <c r="AB2059" s="26"/>
      <c r="AC2059" s="26"/>
      <c r="AD2059" s="28"/>
      <c r="AE2059" s="28"/>
      <c r="AF2059" s="26"/>
      <c r="AG2059" s="26">
        <f>AF2059+P2059</f>
        <v>1710000</v>
      </c>
      <c r="AH2059" s="26">
        <f>AG2059</f>
        <v>1710000</v>
      </c>
      <c r="AI2059" s="26">
        <v>50000000</v>
      </c>
      <c r="AJ2059" s="26">
        <f t="shared" si="338"/>
        <v>0</v>
      </c>
      <c r="AK2059" s="26">
        <v>0.01</v>
      </c>
      <c r="AL2059" s="26">
        <f>AJ2059*(AK2059/100)</f>
        <v>0</v>
      </c>
    </row>
    <row r="2060" spans="1:39" x14ac:dyDescent="0.25">
      <c r="A2060" s="23"/>
      <c r="B2060" s="24"/>
      <c r="C2060" s="23"/>
      <c r="D2060" s="23"/>
      <c r="E2060" s="23"/>
      <c r="F2060" s="23"/>
      <c r="G2060" s="24"/>
      <c r="H2060" s="23"/>
      <c r="I2060" s="23"/>
      <c r="J2060" s="23">
        <v>0</v>
      </c>
      <c r="K2060" s="23">
        <v>0</v>
      </c>
      <c r="L2060" s="23">
        <v>20</v>
      </c>
      <c r="M2060" s="23" t="s">
        <v>75</v>
      </c>
      <c r="N2060" s="25">
        <f t="shared" si="336"/>
        <v>20</v>
      </c>
      <c r="O2060" s="26">
        <v>1900</v>
      </c>
      <c r="P2060" s="26">
        <f t="shared" si="337"/>
        <v>38000</v>
      </c>
      <c r="Q2060" s="23">
        <v>1</v>
      </c>
      <c r="R2060" s="23" t="s">
        <v>6337</v>
      </c>
      <c r="S2060" s="27" t="s">
        <v>6338</v>
      </c>
      <c r="T2060" s="23" t="s">
        <v>6339</v>
      </c>
      <c r="U2060" s="23" t="s">
        <v>6344</v>
      </c>
      <c r="V2060" s="24" t="s">
        <v>6352</v>
      </c>
      <c r="W2060" s="23" t="s">
        <v>53</v>
      </c>
      <c r="X2060" s="23" t="s">
        <v>49</v>
      </c>
      <c r="Y2060" s="23" t="s">
        <v>571</v>
      </c>
      <c r="Z2060" s="23">
        <v>80</v>
      </c>
      <c r="AA2060" s="28">
        <v>100</v>
      </c>
      <c r="AB2060" s="26">
        <v>2750</v>
      </c>
      <c r="AC2060" s="26">
        <f>Z2060*AB2060</f>
        <v>220000</v>
      </c>
      <c r="AD2060" s="28">
        <v>12</v>
      </c>
      <c r="AE2060" s="28">
        <v>14</v>
      </c>
      <c r="AF2060" s="26">
        <f>(AC2060*(100-AE2060))/100</f>
        <v>189200</v>
      </c>
      <c r="AG2060" s="26">
        <f>P2060+AF2060</f>
        <v>227200</v>
      </c>
      <c r="AH2060" s="26">
        <f>(AG2060*AA2060)/100</f>
        <v>227200</v>
      </c>
      <c r="AI2060" s="26">
        <v>50000000</v>
      </c>
      <c r="AJ2060" s="26">
        <f t="shared" si="338"/>
        <v>0</v>
      </c>
      <c r="AK2060" s="26">
        <v>0.01</v>
      </c>
      <c r="AL2060" s="26">
        <f>ROUND(AJ2060*(AK2060/100),2)</f>
        <v>0</v>
      </c>
      <c r="AM2060" s="3" t="s">
        <v>6353</v>
      </c>
    </row>
    <row r="2061" spans="1:39" x14ac:dyDescent="0.25">
      <c r="A2061" s="23"/>
      <c r="B2061" s="24"/>
      <c r="C2061" s="23"/>
      <c r="D2061" s="23"/>
      <c r="E2061" s="23">
        <v>818</v>
      </c>
      <c r="F2061" s="23" t="s">
        <v>6354</v>
      </c>
      <c r="G2061" s="24" t="s">
        <v>6355</v>
      </c>
      <c r="H2061" s="23" t="s">
        <v>43</v>
      </c>
      <c r="I2061" s="23" t="s">
        <v>6356</v>
      </c>
      <c r="J2061" s="23">
        <v>5</v>
      </c>
      <c r="K2061" s="23">
        <v>0</v>
      </c>
      <c r="L2061" s="23">
        <v>54</v>
      </c>
      <c r="M2061" s="23" t="s">
        <v>75</v>
      </c>
      <c r="N2061" s="25">
        <f t="shared" si="336"/>
        <v>2054</v>
      </c>
      <c r="O2061" s="26">
        <v>1600</v>
      </c>
      <c r="P2061" s="26">
        <f t="shared" si="337"/>
        <v>3286400</v>
      </c>
      <c r="Q2061" s="23"/>
      <c r="R2061" s="23"/>
      <c r="S2061" s="27"/>
      <c r="T2061" s="23"/>
      <c r="U2061" s="23"/>
      <c r="V2061" s="24"/>
      <c r="W2061" s="23"/>
      <c r="X2061" s="23"/>
      <c r="Y2061" s="23"/>
      <c r="Z2061" s="23"/>
      <c r="AA2061" s="28"/>
      <c r="AB2061" s="26"/>
      <c r="AC2061" s="26"/>
      <c r="AD2061" s="28"/>
      <c r="AE2061" s="28"/>
      <c r="AF2061" s="26"/>
      <c r="AG2061" s="26">
        <f>AF2061+P2061</f>
        <v>3286400</v>
      </c>
      <c r="AH2061" s="26">
        <f>AG2061</f>
        <v>3286400</v>
      </c>
      <c r="AI2061" s="26">
        <v>50000000</v>
      </c>
      <c r="AJ2061" s="26">
        <f t="shared" si="338"/>
        <v>0</v>
      </c>
      <c r="AK2061" s="26">
        <v>0.01</v>
      </c>
      <c r="AL2061" s="26">
        <f>AJ2061*(AK2061/100)</f>
        <v>0</v>
      </c>
    </row>
    <row r="2062" spans="1:39" x14ac:dyDescent="0.25">
      <c r="A2062" s="23"/>
      <c r="B2062" s="24"/>
      <c r="C2062" s="23"/>
      <c r="D2062" s="23"/>
      <c r="E2062" s="23"/>
      <c r="F2062" s="23"/>
      <c r="G2062" s="24"/>
      <c r="H2062" s="23"/>
      <c r="I2062" s="23"/>
      <c r="J2062" s="23"/>
      <c r="K2062" s="23"/>
      <c r="L2062" s="23"/>
      <c r="M2062" s="23"/>
      <c r="N2062" s="25"/>
      <c r="O2062" s="26"/>
      <c r="P2062" s="26"/>
      <c r="Q2062" s="23"/>
      <c r="R2062" s="23"/>
      <c r="S2062" s="27"/>
      <c r="T2062" s="23"/>
      <c r="U2062" s="23"/>
      <c r="V2062" s="24"/>
      <c r="W2062" s="23"/>
      <c r="X2062" s="23"/>
      <c r="Y2062" s="23"/>
      <c r="Z2062" s="23"/>
      <c r="AA2062" s="28"/>
      <c r="AB2062" s="26"/>
      <c r="AC2062" s="26"/>
      <c r="AD2062" s="28"/>
      <c r="AE2062" s="28"/>
      <c r="AF2062" s="26"/>
      <c r="AG2062" s="26" t="s">
        <v>60</v>
      </c>
      <c r="AH2062" s="26">
        <f>SUM(AH2056:AH2061)</f>
        <v>11651425</v>
      </c>
      <c r="AI2062" s="26"/>
      <c r="AJ2062" s="26">
        <f>SUM(AJ2056:AJ2061)</f>
        <v>0</v>
      </c>
      <c r="AK2062" s="26"/>
      <c r="AL2062" s="26">
        <f>SUM(AL2056:AL2061)</f>
        <v>0</v>
      </c>
    </row>
    <row r="2063" spans="1:39" x14ac:dyDescent="0.25">
      <c r="A2063" s="23" t="s">
        <v>6357</v>
      </c>
      <c r="B2063" s="24" t="s">
        <v>6358</v>
      </c>
      <c r="C2063" s="23" t="s">
        <v>6359</v>
      </c>
      <c r="D2063" s="23" t="s">
        <v>6360</v>
      </c>
      <c r="E2063" s="23">
        <v>819</v>
      </c>
      <c r="F2063" s="23" t="s">
        <v>6361</v>
      </c>
      <c r="G2063" s="24" t="s">
        <v>6362</v>
      </c>
      <c r="H2063" s="23" t="s">
        <v>43</v>
      </c>
      <c r="I2063" s="23" t="s">
        <v>6363</v>
      </c>
      <c r="J2063" s="23">
        <v>0</v>
      </c>
      <c r="K2063" s="23">
        <v>0</v>
      </c>
      <c r="L2063" s="23">
        <v>51</v>
      </c>
      <c r="M2063" s="23" t="s">
        <v>59</v>
      </c>
      <c r="N2063" s="25">
        <f>((J2063*400)+(K2063*100))+L2063</f>
        <v>51</v>
      </c>
      <c r="O2063" s="26">
        <v>9000</v>
      </c>
      <c r="P2063" s="26">
        <f>N2063*O2063</f>
        <v>459000</v>
      </c>
      <c r="Q2063" s="23">
        <v>1</v>
      </c>
      <c r="R2063" s="23" t="s">
        <v>6357</v>
      </c>
      <c r="S2063" s="27" t="s">
        <v>6358</v>
      </c>
      <c r="T2063" s="23" t="s">
        <v>6359</v>
      </c>
      <c r="U2063" s="23" t="s">
        <v>6364</v>
      </c>
      <c r="V2063" s="24" t="s">
        <v>6365</v>
      </c>
      <c r="W2063" s="23" t="s">
        <v>109</v>
      </c>
      <c r="X2063" s="23" t="s">
        <v>49</v>
      </c>
      <c r="Y2063" s="23" t="s">
        <v>50</v>
      </c>
      <c r="Z2063" s="23">
        <v>169</v>
      </c>
      <c r="AA2063" s="28">
        <v>100</v>
      </c>
      <c r="AB2063" s="26">
        <v>8150</v>
      </c>
      <c r="AC2063" s="26">
        <f>Z2063*AB2063</f>
        <v>1377350</v>
      </c>
      <c r="AD2063" s="28">
        <v>21</v>
      </c>
      <c r="AE2063" s="28">
        <v>32</v>
      </c>
      <c r="AF2063" s="26">
        <f>(AC2063*(100-AE2063))/100</f>
        <v>936598</v>
      </c>
      <c r="AG2063" s="26">
        <f>P2063+AF2063</f>
        <v>1395598</v>
      </c>
      <c r="AH2063" s="26">
        <f>(AG2063*AA2063)/100</f>
        <v>1395598</v>
      </c>
      <c r="AI2063" s="26">
        <v>50000000</v>
      </c>
      <c r="AJ2063" s="26">
        <f>IF((AI2063-AH2063) &gt; 1,0,IF((AI2063-AH2063)&lt;0,AH2063-AI2063,AI2063-AH2063))</f>
        <v>0</v>
      </c>
      <c r="AK2063" s="26">
        <v>0.02</v>
      </c>
      <c r="AL2063" s="26">
        <f>ROUND(AJ2063*(AK2063/100),2)</f>
        <v>0</v>
      </c>
      <c r="AM2063" s="3" t="s">
        <v>110</v>
      </c>
    </row>
    <row r="2064" spans="1:39" x14ac:dyDescent="0.25">
      <c r="A2064" s="23"/>
      <c r="B2064" s="24"/>
      <c r="C2064" s="23"/>
      <c r="D2064" s="23"/>
      <c r="E2064" s="23"/>
      <c r="F2064" s="23"/>
      <c r="G2064" s="24"/>
      <c r="H2064" s="23"/>
      <c r="I2064" s="23"/>
      <c r="J2064" s="23"/>
      <c r="K2064" s="23"/>
      <c r="L2064" s="23"/>
      <c r="M2064" s="23"/>
      <c r="N2064" s="25"/>
      <c r="O2064" s="26"/>
      <c r="P2064" s="26"/>
      <c r="Q2064" s="23"/>
      <c r="R2064" s="23"/>
      <c r="S2064" s="27"/>
      <c r="T2064" s="23"/>
      <c r="U2064" s="23"/>
      <c r="V2064" s="24"/>
      <c r="W2064" s="23"/>
      <c r="X2064" s="23"/>
      <c r="Y2064" s="23"/>
      <c r="Z2064" s="23"/>
      <c r="AA2064" s="28"/>
      <c r="AB2064" s="26"/>
      <c r="AC2064" s="26"/>
      <c r="AD2064" s="28"/>
      <c r="AE2064" s="28"/>
      <c r="AF2064" s="26"/>
      <c r="AG2064" s="26" t="s">
        <v>60</v>
      </c>
      <c r="AH2064" s="26">
        <f>AH2063</f>
        <v>1395598</v>
      </c>
      <c r="AI2064" s="26"/>
      <c r="AJ2064" s="26">
        <f>AJ2063</f>
        <v>0</v>
      </c>
      <c r="AK2064" s="26"/>
      <c r="AL2064" s="26">
        <f>AL2063</f>
        <v>0</v>
      </c>
    </row>
    <row r="2065" spans="1:39" x14ac:dyDescent="0.25">
      <c r="A2065" s="23" t="s">
        <v>6366</v>
      </c>
      <c r="B2065" s="24" t="s">
        <v>6367</v>
      </c>
      <c r="C2065" s="23" t="s">
        <v>6368</v>
      </c>
      <c r="D2065" s="23" t="s">
        <v>6369</v>
      </c>
      <c r="E2065" s="23">
        <v>820</v>
      </c>
      <c r="F2065" s="23" t="s">
        <v>6370</v>
      </c>
      <c r="G2065" s="24" t="s">
        <v>6371</v>
      </c>
      <c r="H2065" s="23" t="s">
        <v>43</v>
      </c>
      <c r="I2065" s="23" t="s">
        <v>6372</v>
      </c>
      <c r="J2065" s="23">
        <v>1</v>
      </c>
      <c r="K2065" s="23">
        <v>0</v>
      </c>
      <c r="L2065" s="23">
        <v>65.3</v>
      </c>
      <c r="M2065" s="23" t="s">
        <v>75</v>
      </c>
      <c r="N2065" s="25">
        <f>((J2065*400)+(K2065*100))+L2065</f>
        <v>465.3</v>
      </c>
      <c r="O2065" s="26">
        <v>6500</v>
      </c>
      <c r="P2065" s="26">
        <f>N2065*O2065</f>
        <v>3024450</v>
      </c>
      <c r="Q2065" s="23"/>
      <c r="R2065" s="23"/>
      <c r="S2065" s="27"/>
      <c r="T2065" s="23"/>
      <c r="U2065" s="23"/>
      <c r="V2065" s="24"/>
      <c r="W2065" s="23"/>
      <c r="X2065" s="23"/>
      <c r="Y2065" s="23"/>
      <c r="Z2065" s="23"/>
      <c r="AA2065" s="28"/>
      <c r="AB2065" s="26"/>
      <c r="AC2065" s="26"/>
      <c r="AD2065" s="28"/>
      <c r="AE2065" s="28"/>
      <c r="AF2065" s="26"/>
      <c r="AG2065" s="26">
        <f>AF2065+P2065</f>
        <v>3024450</v>
      </c>
      <c r="AH2065" s="26">
        <f>AG2065</f>
        <v>3024450</v>
      </c>
      <c r="AI2065" s="26">
        <v>50000000</v>
      </c>
      <c r="AJ2065" s="26">
        <f>IF((AI2065-AH2065) &gt; 1,0,IF((AI2065-AH2065)&lt;0,AH2065-AI2065,AI2065-AH2065))</f>
        <v>0</v>
      </c>
      <c r="AK2065" s="26">
        <v>0.01</v>
      </c>
      <c r="AL2065" s="26">
        <f>AJ2065*(AK2065/100)</f>
        <v>0</v>
      </c>
    </row>
    <row r="2066" spans="1:39" x14ac:dyDescent="0.25">
      <c r="A2066" s="23"/>
      <c r="B2066" s="24"/>
      <c r="C2066" s="23"/>
      <c r="D2066" s="23"/>
      <c r="E2066" s="23">
        <v>821</v>
      </c>
      <c r="F2066" s="23" t="s">
        <v>6373</v>
      </c>
      <c r="G2066" s="24" t="s">
        <v>6374</v>
      </c>
      <c r="H2066" s="23" t="s">
        <v>43</v>
      </c>
      <c r="I2066" s="23" t="s">
        <v>6375</v>
      </c>
      <c r="J2066" s="23">
        <v>6</v>
      </c>
      <c r="K2066" s="23">
        <v>3</v>
      </c>
      <c r="L2066" s="23">
        <v>49</v>
      </c>
      <c r="M2066" s="23" t="s">
        <v>75</v>
      </c>
      <c r="N2066" s="25">
        <f>((J2066*400)+(K2066*100))+L2066</f>
        <v>2749</v>
      </c>
      <c r="O2066" s="26">
        <v>1500</v>
      </c>
      <c r="P2066" s="26">
        <f>N2066*O2066</f>
        <v>4123500</v>
      </c>
      <c r="Q2066" s="23"/>
      <c r="R2066" s="23"/>
      <c r="S2066" s="27"/>
      <c r="T2066" s="23"/>
      <c r="U2066" s="23"/>
      <c r="V2066" s="24"/>
      <c r="W2066" s="23"/>
      <c r="X2066" s="23"/>
      <c r="Y2066" s="23"/>
      <c r="Z2066" s="23"/>
      <c r="AA2066" s="28"/>
      <c r="AB2066" s="26"/>
      <c r="AC2066" s="26"/>
      <c r="AD2066" s="28"/>
      <c r="AE2066" s="28"/>
      <c r="AF2066" s="26"/>
      <c r="AG2066" s="26">
        <f>AF2066+P2066</f>
        <v>4123500</v>
      </c>
      <c r="AH2066" s="26">
        <f>AG2066</f>
        <v>4123500</v>
      </c>
      <c r="AI2066" s="26">
        <v>50000000</v>
      </c>
      <c r="AJ2066" s="26">
        <f>IF((AI2066-AH2066) &gt; 1,0,IF((AI2066-AH2066)&lt;0,AH2066-AI2066,AI2066-AH2066))</f>
        <v>0</v>
      </c>
      <c r="AK2066" s="26">
        <v>0.01</v>
      </c>
      <c r="AL2066" s="26">
        <f>AJ2066*(AK2066/100)</f>
        <v>0</v>
      </c>
    </row>
    <row r="2067" spans="1:39" x14ac:dyDescent="0.25">
      <c r="A2067" s="23"/>
      <c r="B2067" s="24"/>
      <c r="C2067" s="23"/>
      <c r="D2067" s="23"/>
      <c r="E2067" s="23"/>
      <c r="F2067" s="23"/>
      <c r="G2067" s="24"/>
      <c r="H2067" s="23"/>
      <c r="I2067" s="23"/>
      <c r="J2067" s="23">
        <v>0</v>
      </c>
      <c r="K2067" s="23">
        <v>1</v>
      </c>
      <c r="L2067" s="23">
        <v>28.75</v>
      </c>
      <c r="M2067" s="23" t="s">
        <v>75</v>
      </c>
      <c r="N2067" s="25">
        <f>((J2067*400)+(K2067*100))+L2067</f>
        <v>128.75</v>
      </c>
      <c r="O2067" s="26">
        <v>1500</v>
      </c>
      <c r="P2067" s="26">
        <f>N2067*O2067</f>
        <v>193125</v>
      </c>
      <c r="Q2067" s="23">
        <v>1</v>
      </c>
      <c r="R2067" s="23" t="s">
        <v>6366</v>
      </c>
      <c r="S2067" s="27" t="s">
        <v>6367</v>
      </c>
      <c r="T2067" s="23" t="s">
        <v>6368</v>
      </c>
      <c r="U2067" s="23" t="s">
        <v>6376</v>
      </c>
      <c r="V2067" s="24" t="s">
        <v>6377</v>
      </c>
      <c r="W2067" s="23" t="s">
        <v>53</v>
      </c>
      <c r="X2067" s="23" t="s">
        <v>49</v>
      </c>
      <c r="Y2067" s="23" t="s">
        <v>571</v>
      </c>
      <c r="Z2067" s="23">
        <v>515</v>
      </c>
      <c r="AA2067" s="28">
        <v>100</v>
      </c>
      <c r="AB2067" s="26">
        <v>2750</v>
      </c>
      <c r="AC2067" s="26">
        <f>Z2067*AB2067</f>
        <v>1416250</v>
      </c>
      <c r="AD2067" s="28">
        <v>6</v>
      </c>
      <c r="AE2067" s="28">
        <v>6</v>
      </c>
      <c r="AF2067" s="26">
        <f>(AC2067*(100-AE2067))/100</f>
        <v>1331275</v>
      </c>
      <c r="AG2067" s="26">
        <f>P2067+AF2067</f>
        <v>1524400</v>
      </c>
      <c r="AH2067" s="26">
        <f>(AG2067*AA2067)/100</f>
        <v>1524400</v>
      </c>
      <c r="AI2067" s="26">
        <v>50000000</v>
      </c>
      <c r="AJ2067" s="26">
        <f>IF((AI2067-AH2067) &gt; 1,0,IF((AI2067-AH2067)&lt;0,AH2067-AI2067,AI2067-AH2067))</f>
        <v>0</v>
      </c>
      <c r="AK2067" s="26">
        <v>0.01</v>
      </c>
      <c r="AL2067" s="26">
        <f>ROUND(AJ2067*(AK2067/100),2)</f>
        <v>0</v>
      </c>
      <c r="AM2067" s="3" t="s">
        <v>3208</v>
      </c>
    </row>
    <row r="2068" spans="1:39" x14ac:dyDescent="0.25">
      <c r="A2068" s="23"/>
      <c r="B2068" s="24"/>
      <c r="C2068" s="23"/>
      <c r="D2068" s="23"/>
      <c r="E2068" s="23"/>
      <c r="F2068" s="23"/>
      <c r="G2068" s="24"/>
      <c r="H2068" s="23"/>
      <c r="I2068" s="23"/>
      <c r="J2068" s="23">
        <v>0</v>
      </c>
      <c r="K2068" s="23">
        <v>0</v>
      </c>
      <c r="L2068" s="23">
        <v>58.25</v>
      </c>
      <c r="M2068" s="23" t="s">
        <v>59</v>
      </c>
      <c r="N2068" s="25">
        <f>((J2068*400)+(K2068*100))+L2068</f>
        <v>58.25</v>
      </c>
      <c r="O2068" s="26">
        <v>1500</v>
      </c>
      <c r="P2068" s="26">
        <f>N2068*O2068</f>
        <v>87375</v>
      </c>
      <c r="Q2068" s="23">
        <v>1</v>
      </c>
      <c r="R2068" s="23" t="s">
        <v>6366</v>
      </c>
      <c r="S2068" s="27" t="s">
        <v>6367</v>
      </c>
      <c r="T2068" s="23" t="s">
        <v>6368</v>
      </c>
      <c r="U2068" s="23" t="s">
        <v>6376</v>
      </c>
      <c r="V2068" s="24" t="s">
        <v>6378</v>
      </c>
      <c r="W2068" s="23" t="s">
        <v>142</v>
      </c>
      <c r="X2068" s="23" t="s">
        <v>143</v>
      </c>
      <c r="Y2068" s="23" t="s">
        <v>50</v>
      </c>
      <c r="Z2068" s="23">
        <v>348</v>
      </c>
      <c r="AA2068" s="28">
        <v>100</v>
      </c>
      <c r="AB2068" s="26">
        <v>7950</v>
      </c>
      <c r="AC2068" s="26">
        <f>Z2068*AB2068</f>
        <v>2766600</v>
      </c>
      <c r="AD2068" s="28">
        <v>12</v>
      </c>
      <c r="AE2068" s="28">
        <v>38</v>
      </c>
      <c r="AF2068" s="26">
        <f>(AC2068*(100-AE2068))/100</f>
        <v>1715292</v>
      </c>
      <c r="AG2068" s="26">
        <f>P2068+AF2068</f>
        <v>1802667</v>
      </c>
      <c r="AH2068" s="26">
        <f>(AG2068*AA2068)/100</f>
        <v>1802667</v>
      </c>
      <c r="AI2068" s="26">
        <v>50000000</v>
      </c>
      <c r="AJ2068" s="26">
        <f>IF((AI2068-AH2068) &gt; 1,0,IF((AI2068-AH2068)&lt;0,AH2068-AI2068,AI2068-AH2068))</f>
        <v>0</v>
      </c>
      <c r="AK2068" s="26">
        <v>0.02</v>
      </c>
      <c r="AL2068" s="26">
        <f>ROUND(AJ2068*(AK2068/100),2)</f>
        <v>0</v>
      </c>
      <c r="AM2068" s="3" t="s">
        <v>110</v>
      </c>
    </row>
    <row r="2069" spans="1:39" x14ac:dyDescent="0.25">
      <c r="A2069" s="23"/>
      <c r="B2069" s="24"/>
      <c r="C2069" s="23"/>
      <c r="D2069" s="23"/>
      <c r="E2069" s="23"/>
      <c r="F2069" s="23"/>
      <c r="G2069" s="24"/>
      <c r="H2069" s="23"/>
      <c r="I2069" s="23"/>
      <c r="J2069" s="23"/>
      <c r="K2069" s="23"/>
      <c r="L2069" s="23"/>
      <c r="M2069" s="23"/>
      <c r="N2069" s="25"/>
      <c r="O2069" s="26"/>
      <c r="P2069" s="26"/>
      <c r="Q2069" s="23"/>
      <c r="R2069" s="23"/>
      <c r="S2069" s="27"/>
      <c r="T2069" s="23"/>
      <c r="U2069" s="23"/>
      <c r="V2069" s="24"/>
      <c r="W2069" s="23"/>
      <c r="X2069" s="23"/>
      <c r="Y2069" s="23"/>
      <c r="Z2069" s="23"/>
      <c r="AA2069" s="28"/>
      <c r="AB2069" s="26"/>
      <c r="AC2069" s="26"/>
      <c r="AD2069" s="28"/>
      <c r="AE2069" s="28"/>
      <c r="AF2069" s="26"/>
      <c r="AG2069" s="26" t="s">
        <v>60</v>
      </c>
      <c r="AH2069" s="26">
        <f>SUM(AH2065:AH2068)</f>
        <v>10475017</v>
      </c>
      <c r="AI2069" s="26"/>
      <c r="AJ2069" s="26">
        <f>SUM(AJ2065:AJ2068)</f>
        <v>0</v>
      </c>
      <c r="AK2069" s="26"/>
      <c r="AL2069" s="26">
        <f>SUM(AL2065:AL2068)</f>
        <v>0</v>
      </c>
    </row>
    <row r="2070" spans="1:39" x14ac:dyDescent="0.25">
      <c r="A2070" s="23" t="s">
        <v>6379</v>
      </c>
      <c r="B2070" s="24" t="s">
        <v>6380</v>
      </c>
      <c r="C2070" s="23" t="s">
        <v>6381</v>
      </c>
      <c r="D2070" s="23" t="s">
        <v>6382</v>
      </c>
      <c r="E2070" s="23">
        <v>822</v>
      </c>
      <c r="F2070" s="23" t="s">
        <v>6383</v>
      </c>
      <c r="G2070" s="24" t="s">
        <v>6384</v>
      </c>
      <c r="H2070" s="23" t="s">
        <v>91</v>
      </c>
      <c r="I2070" s="23"/>
      <c r="J2070" s="23">
        <v>0</v>
      </c>
      <c r="K2070" s="23">
        <v>0</v>
      </c>
      <c r="L2070" s="23">
        <v>40.5</v>
      </c>
      <c r="M2070" s="23" t="s">
        <v>255</v>
      </c>
      <c r="N2070" s="25">
        <f>((J2070*400)+(K2070*100))+L2070</f>
        <v>40.5</v>
      </c>
      <c r="O2070" s="26">
        <v>0</v>
      </c>
      <c r="P2070" s="26">
        <f>N2070*O2070</f>
        <v>0</v>
      </c>
      <c r="Q2070" s="23">
        <v>1</v>
      </c>
      <c r="R2070" s="23" t="s">
        <v>6379</v>
      </c>
      <c r="S2070" s="27" t="s">
        <v>6380</v>
      </c>
      <c r="T2070" s="23" t="s">
        <v>6381</v>
      </c>
      <c r="U2070" s="23" t="s">
        <v>6385</v>
      </c>
      <c r="V2070" s="24" t="s">
        <v>6386</v>
      </c>
      <c r="W2070" s="23" t="s">
        <v>349</v>
      </c>
      <c r="X2070" s="23" t="s">
        <v>143</v>
      </c>
      <c r="Y2070" s="23" t="s">
        <v>261</v>
      </c>
      <c r="Z2070" s="23">
        <v>162</v>
      </c>
      <c r="AA2070" s="28">
        <v>100</v>
      </c>
      <c r="AB2070" s="26">
        <v>8150</v>
      </c>
      <c r="AC2070" s="26">
        <f>Z2070*AB2070</f>
        <v>1320300</v>
      </c>
      <c r="AD2070" s="28">
        <v>27</v>
      </c>
      <c r="AE2070" s="28">
        <v>85</v>
      </c>
      <c r="AF2070" s="26">
        <f>(AC2070*(100-AE2070))/100</f>
        <v>198045</v>
      </c>
      <c r="AG2070" s="26">
        <f>P2070+AF2070</f>
        <v>198045</v>
      </c>
      <c r="AH2070" s="26">
        <f>(AG2070*AA2070)/100</f>
        <v>198045</v>
      </c>
      <c r="AI2070" s="26">
        <f>IF(AF2070&lt;=10000000,AF2070,10000000)</f>
        <v>198045</v>
      </c>
      <c r="AJ2070" s="26">
        <f>IF((AI2070-AH2070) &gt; 1,0,IF((AI2070-AH2070)&lt;0,AH2070-AI2070,AI2070-AH2070))</f>
        <v>0</v>
      </c>
      <c r="AK2070" s="26">
        <v>0.02</v>
      </c>
      <c r="AL2070" s="26">
        <f>ROUND(AJ2070*(AK2070/100),2)</f>
        <v>0</v>
      </c>
      <c r="AM2070" s="3" t="s">
        <v>51</v>
      </c>
    </row>
    <row r="2071" spans="1:39" x14ac:dyDescent="0.25">
      <c r="A2071" s="23"/>
      <c r="B2071" s="24"/>
      <c r="C2071" s="23"/>
      <c r="D2071" s="23"/>
      <c r="E2071" s="23"/>
      <c r="F2071" s="23"/>
      <c r="G2071" s="24"/>
      <c r="H2071" s="23"/>
      <c r="I2071" s="23"/>
      <c r="J2071" s="23"/>
      <c r="K2071" s="23"/>
      <c r="L2071" s="23"/>
      <c r="M2071" s="23"/>
      <c r="N2071" s="25"/>
      <c r="O2071" s="26"/>
      <c r="P2071" s="26"/>
      <c r="Q2071" s="23"/>
      <c r="R2071" s="23"/>
      <c r="S2071" s="27"/>
      <c r="T2071" s="23"/>
      <c r="U2071" s="23"/>
      <c r="V2071" s="24"/>
      <c r="W2071" s="23"/>
      <c r="X2071" s="23"/>
      <c r="Y2071" s="23"/>
      <c r="Z2071" s="23"/>
      <c r="AA2071" s="28"/>
      <c r="AB2071" s="26"/>
      <c r="AC2071" s="26"/>
      <c r="AD2071" s="28"/>
      <c r="AE2071" s="28"/>
      <c r="AF2071" s="26"/>
      <c r="AG2071" s="26" t="s">
        <v>60</v>
      </c>
      <c r="AH2071" s="26">
        <f>AH2070</f>
        <v>198045</v>
      </c>
      <c r="AI2071" s="26"/>
      <c r="AJ2071" s="26">
        <f>AJ2070</f>
        <v>0</v>
      </c>
      <c r="AK2071" s="26"/>
      <c r="AL2071" s="26">
        <f>AL2070</f>
        <v>0</v>
      </c>
    </row>
    <row r="2072" spans="1:39" x14ac:dyDescent="0.25">
      <c r="A2072" s="23" t="s">
        <v>6387</v>
      </c>
      <c r="B2072" s="24"/>
      <c r="C2072" s="23" t="s">
        <v>6388</v>
      </c>
      <c r="D2072" s="23" t="s">
        <v>6389</v>
      </c>
      <c r="E2072" s="23">
        <v>823</v>
      </c>
      <c r="F2072" s="23" t="s">
        <v>6390</v>
      </c>
      <c r="G2072" s="24" t="s">
        <v>6391</v>
      </c>
      <c r="H2072" s="23" t="s">
        <v>43</v>
      </c>
      <c r="I2072" s="23" t="s">
        <v>6392</v>
      </c>
      <c r="J2072" s="23">
        <v>0</v>
      </c>
      <c r="K2072" s="23">
        <v>1</v>
      </c>
      <c r="L2072" s="23">
        <v>58.75</v>
      </c>
      <c r="M2072" s="23" t="s">
        <v>75</v>
      </c>
      <c r="N2072" s="25">
        <f>((J2072*400)+(K2072*100))+L2072</f>
        <v>158.75</v>
      </c>
      <c r="O2072" s="26">
        <v>10000</v>
      </c>
      <c r="P2072" s="26">
        <f>N2072*O2072</f>
        <v>1587500</v>
      </c>
      <c r="Q2072" s="23"/>
      <c r="R2072" s="23"/>
      <c r="S2072" s="27"/>
      <c r="T2072" s="23"/>
      <c r="U2072" s="23"/>
      <c r="V2072" s="24"/>
      <c r="W2072" s="23"/>
      <c r="X2072" s="23"/>
      <c r="Y2072" s="23"/>
      <c r="Z2072" s="23"/>
      <c r="AA2072" s="28"/>
      <c r="AB2072" s="26"/>
      <c r="AC2072" s="26"/>
      <c r="AD2072" s="28"/>
      <c r="AE2072" s="28"/>
      <c r="AF2072" s="26"/>
      <c r="AG2072" s="26">
        <f>AF2072+P2072</f>
        <v>1587500</v>
      </c>
      <c r="AH2072" s="26">
        <f>AG2072</f>
        <v>1587500</v>
      </c>
      <c r="AI2072" s="26">
        <v>50000000</v>
      </c>
      <c r="AJ2072" s="26">
        <f>IF((AI2072-AH2072) &gt; 1,0,IF((AI2072-AH2072)&lt;0,AH2072-AI2072,AI2072-AH2072))</f>
        <v>0</v>
      </c>
      <c r="AK2072" s="26">
        <v>0.01</v>
      </c>
      <c r="AL2072" s="26">
        <f>AJ2072*(AK2072/100)</f>
        <v>0</v>
      </c>
    </row>
    <row r="2073" spans="1:39" x14ac:dyDescent="0.25">
      <c r="A2073" s="23"/>
      <c r="B2073" s="24"/>
      <c r="C2073" s="23"/>
      <c r="D2073" s="23"/>
      <c r="E2073" s="23"/>
      <c r="F2073" s="23"/>
      <c r="G2073" s="24"/>
      <c r="H2073" s="23"/>
      <c r="I2073" s="23"/>
      <c r="J2073" s="23">
        <v>0</v>
      </c>
      <c r="K2073" s="23">
        <v>0</v>
      </c>
      <c r="L2073" s="23">
        <v>41.24</v>
      </c>
      <c r="M2073" s="23" t="s">
        <v>91</v>
      </c>
      <c r="N2073" s="25">
        <f>((J2073*400)+(K2073*100))+L2073</f>
        <v>41.24</v>
      </c>
      <c r="O2073" s="26">
        <v>10000</v>
      </c>
      <c r="P2073" s="26">
        <f>N2073*O2073</f>
        <v>412400</v>
      </c>
      <c r="Q2073" s="23">
        <v>1</v>
      </c>
      <c r="R2073" s="23" t="s">
        <v>6387</v>
      </c>
      <c r="S2073" s="27"/>
      <c r="T2073" s="23" t="s">
        <v>6388</v>
      </c>
      <c r="U2073" s="23" t="s">
        <v>6393</v>
      </c>
      <c r="V2073" s="24" t="s">
        <v>6394</v>
      </c>
      <c r="W2073" s="23" t="s">
        <v>158</v>
      </c>
      <c r="X2073" s="23" t="s">
        <v>80</v>
      </c>
      <c r="Y2073" s="23" t="s">
        <v>1859</v>
      </c>
      <c r="Z2073" s="23">
        <v>164.97</v>
      </c>
      <c r="AA2073" s="28">
        <v>100</v>
      </c>
      <c r="AB2073" s="26">
        <v>5600</v>
      </c>
      <c r="AC2073" s="26">
        <f>Z2073*AB2073</f>
        <v>923832</v>
      </c>
      <c r="AD2073" s="28">
        <v>3</v>
      </c>
      <c r="AE2073" s="28">
        <v>9</v>
      </c>
      <c r="AF2073" s="26">
        <f>(AC2073*(100-AE2073))/100</f>
        <v>840687.12</v>
      </c>
      <c r="AG2073" s="26">
        <f>P2073+AF2073</f>
        <v>1253087.1200000001</v>
      </c>
      <c r="AH2073" s="26">
        <f>(AG2073*AA2073)/100</f>
        <v>1253087.1200000001</v>
      </c>
      <c r="AI2073" s="26">
        <v>0</v>
      </c>
      <c r="AJ2073" s="26">
        <f>IF((AI2073-AH2073) &gt; 1,0,IF((AI2073-AH2073)&lt;0,AH2073-AI2073,AI2073-AH2073))</f>
        <v>1253087.1200000001</v>
      </c>
      <c r="AK2073" s="26">
        <v>0.3</v>
      </c>
      <c r="AL2073" s="26">
        <f>ROUND(AJ2073*(AK2073/100),2)</f>
        <v>3759.26</v>
      </c>
      <c r="AM2073" s="3" t="s">
        <v>6395</v>
      </c>
    </row>
    <row r="2074" spans="1:39" x14ac:dyDescent="0.25">
      <c r="A2074" s="23"/>
      <c r="B2074" s="24"/>
      <c r="C2074" s="23"/>
      <c r="D2074" s="23"/>
      <c r="E2074" s="23"/>
      <c r="F2074" s="23"/>
      <c r="G2074" s="24"/>
      <c r="H2074" s="23"/>
      <c r="I2074" s="23"/>
      <c r="J2074" s="23"/>
      <c r="K2074" s="23"/>
      <c r="L2074" s="23"/>
      <c r="M2074" s="23"/>
      <c r="N2074" s="25"/>
      <c r="O2074" s="26"/>
      <c r="P2074" s="26"/>
      <c r="Q2074" s="23"/>
      <c r="R2074" s="23"/>
      <c r="S2074" s="27"/>
      <c r="T2074" s="23"/>
      <c r="U2074" s="23"/>
      <c r="V2074" s="24"/>
      <c r="W2074" s="23"/>
      <c r="X2074" s="23"/>
      <c r="Y2074" s="23"/>
      <c r="Z2074" s="23"/>
      <c r="AA2074" s="28"/>
      <c r="AB2074" s="26"/>
      <c r="AC2074" s="26"/>
      <c r="AD2074" s="28"/>
      <c r="AE2074" s="28"/>
      <c r="AF2074" s="26"/>
      <c r="AG2074" s="26" t="s">
        <v>60</v>
      </c>
      <c r="AH2074" s="26">
        <f>SUM(AH2072:AH2073)</f>
        <v>2840587.12</v>
      </c>
      <c r="AI2074" s="26"/>
      <c r="AJ2074" s="26">
        <f>SUM(AJ2072:AJ2073)</f>
        <v>1253087.1200000001</v>
      </c>
      <c r="AK2074" s="26"/>
      <c r="AL2074" s="26">
        <f>SUM(AL2072:AL2073)</f>
        <v>3759.26</v>
      </c>
    </row>
    <row r="2075" spans="1:39" x14ac:dyDescent="0.25">
      <c r="A2075" s="23" t="s">
        <v>6396</v>
      </c>
      <c r="B2075" s="24" t="s">
        <v>6397</v>
      </c>
      <c r="C2075" s="23" t="s">
        <v>6398</v>
      </c>
      <c r="D2075" s="23" t="s">
        <v>3910</v>
      </c>
      <c r="E2075" s="23">
        <v>824</v>
      </c>
      <c r="F2075" s="23" t="s">
        <v>6399</v>
      </c>
      <c r="G2075" s="24" t="s">
        <v>6400</v>
      </c>
      <c r="H2075" s="23" t="s">
        <v>43</v>
      </c>
      <c r="I2075" s="23" t="s">
        <v>6401</v>
      </c>
      <c r="J2075" s="23">
        <v>0</v>
      </c>
      <c r="K2075" s="23">
        <v>0</v>
      </c>
      <c r="L2075" s="23">
        <v>12</v>
      </c>
      <c r="M2075" s="23" t="s">
        <v>59</v>
      </c>
      <c r="N2075" s="25">
        <f t="shared" ref="N2075:N2080" si="339">((J2075*400)+(K2075*100))+L2075</f>
        <v>12</v>
      </c>
      <c r="O2075" s="26">
        <v>6500</v>
      </c>
      <c r="P2075" s="26">
        <f t="shared" ref="P2075:P2080" si="340">N2075*O2075</f>
        <v>78000</v>
      </c>
      <c r="Q2075" s="23">
        <v>1</v>
      </c>
      <c r="R2075" s="23" t="s">
        <v>6402</v>
      </c>
      <c r="S2075" s="27" t="s">
        <v>6403</v>
      </c>
      <c r="T2075" s="23" t="s">
        <v>6404</v>
      </c>
      <c r="U2075" s="23" t="s">
        <v>6405</v>
      </c>
      <c r="V2075" s="24" t="s">
        <v>6406</v>
      </c>
      <c r="W2075" s="23" t="s">
        <v>349</v>
      </c>
      <c r="X2075" s="23" t="s">
        <v>143</v>
      </c>
      <c r="Y2075" s="23" t="s">
        <v>50</v>
      </c>
      <c r="Z2075" s="23">
        <v>48</v>
      </c>
      <c r="AA2075" s="28">
        <v>100</v>
      </c>
      <c r="AB2075" s="26">
        <v>8150</v>
      </c>
      <c r="AC2075" s="26">
        <f>Z2075*AB2075</f>
        <v>391200</v>
      </c>
      <c r="AD2075" s="28">
        <v>10</v>
      </c>
      <c r="AE2075" s="28">
        <v>30</v>
      </c>
      <c r="AF2075" s="26">
        <f>(AC2075*(100-AE2075))/100</f>
        <v>273840</v>
      </c>
      <c r="AG2075" s="26">
        <f>P2075+AF2075</f>
        <v>351840</v>
      </c>
      <c r="AH2075" s="26">
        <f>(AG2075*AA2075)/100</f>
        <v>351840</v>
      </c>
      <c r="AI2075" s="26">
        <v>10000000</v>
      </c>
      <c r="AJ2075" s="26">
        <f t="shared" ref="AJ2075:AJ2080" si="341">IF((AI2075-AH2075) &gt; 1,0,IF((AI2075-AH2075)&lt;0,AH2075-AI2075,AI2075-AH2075))</f>
        <v>0</v>
      </c>
      <c r="AK2075" s="26">
        <v>0.02</v>
      </c>
      <c r="AL2075" s="26">
        <f>ROUND(AJ2075*(AK2075/100),2)</f>
        <v>0</v>
      </c>
      <c r="AM2075" s="3" t="s">
        <v>51</v>
      </c>
    </row>
    <row r="2076" spans="1:39" x14ac:dyDescent="0.25">
      <c r="A2076" s="23"/>
      <c r="B2076" s="24"/>
      <c r="C2076" s="23"/>
      <c r="D2076" s="23"/>
      <c r="E2076" s="23"/>
      <c r="F2076" s="23"/>
      <c r="G2076" s="24"/>
      <c r="H2076" s="23"/>
      <c r="I2076" s="23"/>
      <c r="J2076" s="23">
        <v>0</v>
      </c>
      <c r="K2076" s="23">
        <v>0</v>
      </c>
      <c r="L2076" s="23">
        <v>28</v>
      </c>
      <c r="M2076" s="23" t="s">
        <v>59</v>
      </c>
      <c r="N2076" s="25">
        <f t="shared" si="339"/>
        <v>28</v>
      </c>
      <c r="O2076" s="26">
        <v>6500</v>
      </c>
      <c r="P2076" s="26">
        <f t="shared" si="340"/>
        <v>182000</v>
      </c>
      <c r="Q2076" s="23"/>
      <c r="R2076" s="23"/>
      <c r="S2076" s="27"/>
      <c r="T2076" s="23"/>
      <c r="U2076" s="23"/>
      <c r="V2076" s="24"/>
      <c r="W2076" s="23"/>
      <c r="X2076" s="23"/>
      <c r="Y2076" s="23"/>
      <c r="Z2076" s="23"/>
      <c r="AA2076" s="28"/>
      <c r="AB2076" s="26"/>
      <c r="AC2076" s="26"/>
      <c r="AD2076" s="28"/>
      <c r="AE2076" s="28"/>
      <c r="AF2076" s="26"/>
      <c r="AG2076" s="26">
        <f>AF2076+P2076</f>
        <v>182000</v>
      </c>
      <c r="AH2076" s="26">
        <f>AG2076</f>
        <v>182000</v>
      </c>
      <c r="AI2076" s="26">
        <v>50000000</v>
      </c>
      <c r="AJ2076" s="26">
        <f t="shared" si="341"/>
        <v>0</v>
      </c>
      <c r="AK2076" s="26">
        <v>0.02</v>
      </c>
      <c r="AL2076" s="26">
        <f>AJ2076*(AK2076/100)</f>
        <v>0</v>
      </c>
    </row>
    <row r="2077" spans="1:39" x14ac:dyDescent="0.25">
      <c r="A2077" s="23"/>
      <c r="B2077" s="24"/>
      <c r="C2077" s="23"/>
      <c r="D2077" s="23"/>
      <c r="E2077" s="23"/>
      <c r="F2077" s="23"/>
      <c r="G2077" s="24"/>
      <c r="H2077" s="23"/>
      <c r="I2077" s="23"/>
      <c r="J2077" s="23">
        <v>0</v>
      </c>
      <c r="K2077" s="23">
        <v>0</v>
      </c>
      <c r="L2077" s="23">
        <v>10.5</v>
      </c>
      <c r="M2077" s="23" t="s">
        <v>59</v>
      </c>
      <c r="N2077" s="25">
        <f t="shared" si="339"/>
        <v>10.5</v>
      </c>
      <c r="O2077" s="26">
        <v>6500</v>
      </c>
      <c r="P2077" s="26">
        <f t="shared" si="340"/>
        <v>68250</v>
      </c>
      <c r="Q2077" s="23">
        <v>1</v>
      </c>
      <c r="R2077" s="23" t="s">
        <v>3914</v>
      </c>
      <c r="S2077" s="27" t="s">
        <v>3915</v>
      </c>
      <c r="T2077" s="23" t="s">
        <v>3916</v>
      </c>
      <c r="U2077" s="23" t="s">
        <v>3917</v>
      </c>
      <c r="V2077" s="24" t="s">
        <v>6407</v>
      </c>
      <c r="W2077" s="23" t="s">
        <v>48</v>
      </c>
      <c r="X2077" s="23" t="s">
        <v>49</v>
      </c>
      <c r="Y2077" s="23" t="s">
        <v>50</v>
      </c>
      <c r="Z2077" s="23">
        <v>42</v>
      </c>
      <c r="AA2077" s="28">
        <v>100</v>
      </c>
      <c r="AB2077" s="26">
        <v>8300</v>
      </c>
      <c r="AC2077" s="26">
        <f>Z2077*AB2077</f>
        <v>348600</v>
      </c>
      <c r="AD2077" s="28">
        <v>4</v>
      </c>
      <c r="AE2077" s="28">
        <v>4</v>
      </c>
      <c r="AF2077" s="26">
        <f>(AC2077*(100-AE2077))/100</f>
        <v>334656</v>
      </c>
      <c r="AG2077" s="26">
        <f>P2077+AF2077</f>
        <v>402906</v>
      </c>
      <c r="AH2077" s="26">
        <f>(AG2077*AA2077)/100</f>
        <v>402906</v>
      </c>
      <c r="AI2077" s="26">
        <v>10000000</v>
      </c>
      <c r="AJ2077" s="26">
        <f t="shared" si="341"/>
        <v>0</v>
      </c>
      <c r="AK2077" s="26">
        <v>0.02</v>
      </c>
      <c r="AL2077" s="26">
        <f>ROUND(AJ2077*(AK2077/100),2)</f>
        <v>0</v>
      </c>
      <c r="AM2077" s="3" t="s">
        <v>51</v>
      </c>
    </row>
    <row r="2078" spans="1:39" x14ac:dyDescent="0.25">
      <c r="A2078" s="23"/>
      <c r="B2078" s="24"/>
      <c r="C2078" s="23"/>
      <c r="D2078" s="23"/>
      <c r="E2078" s="23"/>
      <c r="F2078" s="23"/>
      <c r="G2078" s="24"/>
      <c r="H2078" s="23"/>
      <c r="I2078" s="23"/>
      <c r="J2078" s="23">
        <v>0</v>
      </c>
      <c r="K2078" s="23">
        <v>0</v>
      </c>
      <c r="L2078" s="23">
        <v>25</v>
      </c>
      <c r="M2078" s="23" t="s">
        <v>91</v>
      </c>
      <c r="N2078" s="25">
        <f t="shared" si="339"/>
        <v>25</v>
      </c>
      <c r="O2078" s="26">
        <v>6500</v>
      </c>
      <c r="P2078" s="26">
        <f t="shared" si="340"/>
        <v>162500</v>
      </c>
      <c r="Q2078" s="23">
        <v>1</v>
      </c>
      <c r="R2078" s="23" t="s">
        <v>6408</v>
      </c>
      <c r="S2078" s="27"/>
      <c r="T2078" s="23" t="s">
        <v>6409</v>
      </c>
      <c r="U2078" s="23" t="s">
        <v>3917</v>
      </c>
      <c r="V2078" s="24" t="s">
        <v>6410</v>
      </c>
      <c r="W2078" s="23" t="s">
        <v>2461</v>
      </c>
      <c r="X2078" s="23" t="s">
        <v>49</v>
      </c>
      <c r="Y2078" s="23" t="s">
        <v>54</v>
      </c>
      <c r="Z2078" s="23">
        <v>100</v>
      </c>
      <c r="AA2078" s="28">
        <v>100</v>
      </c>
      <c r="AB2078" s="26">
        <v>5700</v>
      </c>
      <c r="AC2078" s="26">
        <f>Z2078*AB2078</f>
        <v>570000</v>
      </c>
      <c r="AD2078" s="28">
        <v>3</v>
      </c>
      <c r="AE2078" s="28">
        <v>3</v>
      </c>
      <c r="AF2078" s="26">
        <f>(AC2078*(100-AE2078))/100</f>
        <v>552900</v>
      </c>
      <c r="AG2078" s="26">
        <f>P2078+AF2078</f>
        <v>715400</v>
      </c>
      <c r="AH2078" s="26">
        <f>(AG2078*AA2078)/100</f>
        <v>715400</v>
      </c>
      <c r="AI2078" s="26">
        <v>0</v>
      </c>
      <c r="AJ2078" s="26">
        <f t="shared" si="341"/>
        <v>715400</v>
      </c>
      <c r="AK2078" s="26">
        <v>0.3</v>
      </c>
      <c r="AL2078" s="26">
        <f>ROUND(AJ2078*(AK2078/100),2)</f>
        <v>2146.1999999999998</v>
      </c>
      <c r="AM2078" s="3" t="s">
        <v>6411</v>
      </c>
    </row>
    <row r="2079" spans="1:39" x14ac:dyDescent="0.25">
      <c r="A2079" s="23"/>
      <c r="B2079" s="24"/>
      <c r="C2079" s="23"/>
      <c r="D2079" s="23"/>
      <c r="E2079" s="23"/>
      <c r="F2079" s="23"/>
      <c r="G2079" s="24"/>
      <c r="H2079" s="23"/>
      <c r="I2079" s="23"/>
      <c r="J2079" s="23">
        <v>0</v>
      </c>
      <c r="K2079" s="23">
        <v>0</v>
      </c>
      <c r="L2079" s="23">
        <v>8</v>
      </c>
      <c r="M2079" s="23" t="s">
        <v>91</v>
      </c>
      <c r="N2079" s="25">
        <f t="shared" si="339"/>
        <v>8</v>
      </c>
      <c r="O2079" s="26">
        <v>6500</v>
      </c>
      <c r="P2079" s="26">
        <f t="shared" si="340"/>
        <v>52000</v>
      </c>
      <c r="Q2079" s="23">
        <v>1</v>
      </c>
      <c r="R2079" s="23" t="s">
        <v>6412</v>
      </c>
      <c r="S2079" s="27" t="s">
        <v>6413</v>
      </c>
      <c r="T2079" s="23" t="s">
        <v>6414</v>
      </c>
      <c r="U2079" s="23" t="s">
        <v>3917</v>
      </c>
      <c r="V2079" s="24" t="s">
        <v>6415</v>
      </c>
      <c r="W2079" s="23" t="s">
        <v>1942</v>
      </c>
      <c r="X2079" s="23" t="s">
        <v>49</v>
      </c>
      <c r="Y2079" s="23" t="s">
        <v>54</v>
      </c>
      <c r="Z2079" s="23">
        <v>32</v>
      </c>
      <c r="AA2079" s="28">
        <v>100</v>
      </c>
      <c r="AB2079" s="26">
        <v>7600</v>
      </c>
      <c r="AC2079" s="26">
        <f>Z2079*AB2079</f>
        <v>243200</v>
      </c>
      <c r="AD2079" s="28">
        <v>4</v>
      </c>
      <c r="AE2079" s="28">
        <v>4</v>
      </c>
      <c r="AF2079" s="26">
        <f>(AC2079*(100-AE2079))/100</f>
        <v>233472</v>
      </c>
      <c r="AG2079" s="26">
        <f>P2079+AF2079</f>
        <v>285472</v>
      </c>
      <c r="AH2079" s="26">
        <f>(AG2079*AA2079)/100</f>
        <v>285472</v>
      </c>
      <c r="AI2079" s="26">
        <v>0</v>
      </c>
      <c r="AJ2079" s="26">
        <f t="shared" si="341"/>
        <v>285472</v>
      </c>
      <c r="AK2079" s="26">
        <v>0.3</v>
      </c>
      <c r="AL2079" s="26">
        <f>ROUND(AJ2079*(AK2079/100),2)</f>
        <v>856.42</v>
      </c>
      <c r="AM2079" s="3" t="s">
        <v>6416</v>
      </c>
    </row>
    <row r="2080" spans="1:39" x14ac:dyDescent="0.25">
      <c r="A2080" s="23"/>
      <c r="B2080" s="24"/>
      <c r="C2080" s="23"/>
      <c r="D2080" s="23"/>
      <c r="E2080" s="23"/>
      <c r="F2080" s="23"/>
      <c r="G2080" s="24"/>
      <c r="H2080" s="23"/>
      <c r="I2080" s="23"/>
      <c r="J2080" s="23">
        <v>3</v>
      </c>
      <c r="K2080" s="23">
        <v>0</v>
      </c>
      <c r="L2080" s="23">
        <v>92.5</v>
      </c>
      <c r="M2080" s="23" t="s">
        <v>75</v>
      </c>
      <c r="N2080" s="25">
        <f t="shared" si="339"/>
        <v>1292.5</v>
      </c>
      <c r="O2080" s="26">
        <v>6500</v>
      </c>
      <c r="P2080" s="26">
        <f t="shared" si="340"/>
        <v>8401250</v>
      </c>
      <c r="Q2080" s="23"/>
      <c r="R2080" s="23"/>
      <c r="S2080" s="27"/>
      <c r="T2080" s="23"/>
      <c r="U2080" s="23"/>
      <c r="V2080" s="24"/>
      <c r="W2080" s="23"/>
      <c r="X2080" s="23"/>
      <c r="Y2080" s="23"/>
      <c r="Z2080" s="23"/>
      <c r="AA2080" s="28"/>
      <c r="AB2080" s="26"/>
      <c r="AC2080" s="26"/>
      <c r="AD2080" s="28"/>
      <c r="AE2080" s="28"/>
      <c r="AF2080" s="26"/>
      <c r="AG2080" s="26">
        <f>AF2080+P2080</f>
        <v>8401250</v>
      </c>
      <c r="AH2080" s="26">
        <f>AG2080</f>
        <v>8401250</v>
      </c>
      <c r="AI2080" s="26">
        <v>50000000</v>
      </c>
      <c r="AJ2080" s="26">
        <f t="shared" si="341"/>
        <v>0</v>
      </c>
      <c r="AK2080" s="26">
        <v>0.01</v>
      </c>
      <c r="AL2080" s="26">
        <f>AJ2080*(AK2080/100)</f>
        <v>0</v>
      </c>
    </row>
    <row r="2081" spans="1:39" x14ac:dyDescent="0.25">
      <c r="A2081" s="23"/>
      <c r="B2081" s="24"/>
      <c r="C2081" s="23"/>
      <c r="D2081" s="23"/>
      <c r="E2081" s="23"/>
      <c r="F2081" s="23"/>
      <c r="G2081" s="24"/>
      <c r="H2081" s="23"/>
      <c r="I2081" s="23"/>
      <c r="J2081" s="23"/>
      <c r="K2081" s="23"/>
      <c r="L2081" s="23"/>
      <c r="M2081" s="23"/>
      <c r="N2081" s="25"/>
      <c r="O2081" s="26"/>
      <c r="P2081" s="26"/>
      <c r="Q2081" s="23"/>
      <c r="R2081" s="23"/>
      <c r="S2081" s="27"/>
      <c r="T2081" s="23"/>
      <c r="U2081" s="23"/>
      <c r="V2081" s="24"/>
      <c r="W2081" s="23"/>
      <c r="X2081" s="23"/>
      <c r="Y2081" s="23"/>
      <c r="Z2081" s="23"/>
      <c r="AA2081" s="28"/>
      <c r="AB2081" s="26"/>
      <c r="AC2081" s="26"/>
      <c r="AD2081" s="28"/>
      <c r="AE2081" s="28"/>
      <c r="AF2081" s="26"/>
      <c r="AG2081" s="26" t="s">
        <v>60</v>
      </c>
      <c r="AH2081" s="26">
        <f>SUM(AH2075:AH2080)</f>
        <v>10338868</v>
      </c>
      <c r="AI2081" s="26"/>
      <c r="AJ2081" s="26">
        <f>SUM(AJ2075:AJ2080)</f>
        <v>1000872</v>
      </c>
      <c r="AK2081" s="26"/>
      <c r="AL2081" s="26">
        <f>SUM(AL2075:AL2080)</f>
        <v>3002.62</v>
      </c>
    </row>
    <row r="2082" spans="1:39" x14ac:dyDescent="0.25">
      <c r="A2082" s="23" t="s">
        <v>6417</v>
      </c>
      <c r="B2082" s="24" t="s">
        <v>6418</v>
      </c>
      <c r="C2082" s="23" t="s">
        <v>6419</v>
      </c>
      <c r="D2082" s="23" t="s">
        <v>6420</v>
      </c>
      <c r="E2082" s="23">
        <v>825</v>
      </c>
      <c r="F2082" s="23" t="s">
        <v>6421</v>
      </c>
      <c r="G2082" s="24" t="s">
        <v>6422</v>
      </c>
      <c r="H2082" s="23" t="s">
        <v>43</v>
      </c>
      <c r="I2082" s="23" t="s">
        <v>6423</v>
      </c>
      <c r="J2082" s="23">
        <v>0</v>
      </c>
      <c r="K2082" s="23">
        <v>0</v>
      </c>
      <c r="L2082" s="23">
        <v>42</v>
      </c>
      <c r="M2082" s="23" t="s">
        <v>59</v>
      </c>
      <c r="N2082" s="25">
        <f>((J2082*400)+(K2082*100))+L2082</f>
        <v>42</v>
      </c>
      <c r="O2082" s="26">
        <v>5000</v>
      </c>
      <c r="P2082" s="26">
        <f>N2082*O2082</f>
        <v>210000</v>
      </c>
      <c r="Q2082" s="23">
        <v>1</v>
      </c>
      <c r="R2082" s="23" t="s">
        <v>6417</v>
      </c>
      <c r="S2082" s="27" t="s">
        <v>6418</v>
      </c>
      <c r="T2082" s="23" t="s">
        <v>6419</v>
      </c>
      <c r="U2082" s="23" t="s">
        <v>6424</v>
      </c>
      <c r="V2082" s="24" t="s">
        <v>6425</v>
      </c>
      <c r="W2082" s="23" t="s">
        <v>48</v>
      </c>
      <c r="X2082" s="23" t="s">
        <v>49</v>
      </c>
      <c r="Y2082" s="23" t="s">
        <v>50</v>
      </c>
      <c r="Z2082" s="23">
        <v>84</v>
      </c>
      <c r="AA2082" s="28">
        <v>100</v>
      </c>
      <c r="AB2082" s="26">
        <v>8300</v>
      </c>
      <c r="AC2082" s="26">
        <f>Z2082*AB2082</f>
        <v>697200</v>
      </c>
      <c r="AD2082" s="28">
        <v>8</v>
      </c>
      <c r="AE2082" s="28">
        <v>8</v>
      </c>
      <c r="AF2082" s="26">
        <f>(AC2082*(100-AE2082))/100</f>
        <v>641424</v>
      </c>
      <c r="AG2082" s="26">
        <f>P2082+AF2082</f>
        <v>851424</v>
      </c>
      <c r="AH2082" s="26">
        <f>(AG2082*AA2082)/100</f>
        <v>851424</v>
      </c>
      <c r="AI2082" s="26">
        <v>50000000</v>
      </c>
      <c r="AJ2082" s="26">
        <f>IF((AI2082-AH2082) &gt; 1,0,IF((AI2082-AH2082)&lt;0,AH2082-AI2082,AI2082-AH2082))</f>
        <v>0</v>
      </c>
      <c r="AK2082" s="26">
        <v>0.02</v>
      </c>
      <c r="AL2082" s="26">
        <f>ROUND(AJ2082*(AK2082/100),2)</f>
        <v>0</v>
      </c>
      <c r="AM2082" s="3" t="s">
        <v>51</v>
      </c>
    </row>
    <row r="2083" spans="1:39" x14ac:dyDescent="0.25">
      <c r="A2083" s="23"/>
      <c r="B2083" s="24"/>
      <c r="C2083" s="23"/>
      <c r="D2083" s="23"/>
      <c r="E2083" s="23"/>
      <c r="F2083" s="23"/>
      <c r="G2083" s="24"/>
      <c r="H2083" s="23"/>
      <c r="I2083" s="23"/>
      <c r="J2083" s="23"/>
      <c r="K2083" s="23"/>
      <c r="L2083" s="23"/>
      <c r="M2083" s="23"/>
      <c r="N2083" s="25"/>
      <c r="O2083" s="26"/>
      <c r="P2083" s="26"/>
      <c r="Q2083" s="23"/>
      <c r="R2083" s="23"/>
      <c r="S2083" s="27"/>
      <c r="T2083" s="23"/>
      <c r="U2083" s="23"/>
      <c r="V2083" s="24"/>
      <c r="W2083" s="23"/>
      <c r="X2083" s="23"/>
      <c r="Y2083" s="23"/>
      <c r="Z2083" s="23"/>
      <c r="AA2083" s="28"/>
      <c r="AB2083" s="26"/>
      <c r="AC2083" s="26"/>
      <c r="AD2083" s="28"/>
      <c r="AE2083" s="28"/>
      <c r="AF2083" s="26"/>
      <c r="AG2083" s="26" t="s">
        <v>60</v>
      </c>
      <c r="AH2083" s="26">
        <f>AH2082</f>
        <v>851424</v>
      </c>
      <c r="AI2083" s="26"/>
      <c r="AJ2083" s="26">
        <f>AJ2082</f>
        <v>0</v>
      </c>
      <c r="AK2083" s="26"/>
      <c r="AL2083" s="26">
        <f>AL2082</f>
        <v>0</v>
      </c>
    </row>
    <row r="2084" spans="1:39" x14ac:dyDescent="0.25">
      <c r="A2084" s="23" t="s">
        <v>6426</v>
      </c>
      <c r="B2084" s="24" t="s">
        <v>6427</v>
      </c>
      <c r="C2084" s="23" t="s">
        <v>6428</v>
      </c>
      <c r="D2084" s="23" t="s">
        <v>5335</v>
      </c>
      <c r="E2084" s="23">
        <v>826</v>
      </c>
      <c r="F2084" s="23" t="s">
        <v>6429</v>
      </c>
      <c r="G2084" s="24" t="s">
        <v>6430</v>
      </c>
      <c r="H2084" s="23" t="s">
        <v>43</v>
      </c>
      <c r="I2084" s="23" t="s">
        <v>6431</v>
      </c>
      <c r="J2084" s="23">
        <v>0</v>
      </c>
      <c r="K2084" s="23">
        <v>1</v>
      </c>
      <c r="L2084" s="23">
        <v>0</v>
      </c>
      <c r="M2084" s="23" t="s">
        <v>75</v>
      </c>
      <c r="N2084" s="25">
        <f>((J2084*400)+(K2084*100))+L2084</f>
        <v>100</v>
      </c>
      <c r="O2084" s="26">
        <v>5000</v>
      </c>
      <c r="P2084" s="26">
        <f>N2084*O2084</f>
        <v>500000</v>
      </c>
      <c r="Q2084" s="23"/>
      <c r="R2084" s="23"/>
      <c r="S2084" s="27"/>
      <c r="T2084" s="23"/>
      <c r="U2084" s="23"/>
      <c r="V2084" s="24"/>
      <c r="W2084" s="23"/>
      <c r="X2084" s="23"/>
      <c r="Y2084" s="23"/>
      <c r="Z2084" s="23"/>
      <c r="AA2084" s="28"/>
      <c r="AB2084" s="26"/>
      <c r="AC2084" s="26"/>
      <c r="AD2084" s="28"/>
      <c r="AE2084" s="28"/>
      <c r="AF2084" s="26"/>
      <c r="AG2084" s="26">
        <f>AF2084+P2084</f>
        <v>500000</v>
      </c>
      <c r="AH2084" s="26">
        <f>AG2084</f>
        <v>500000</v>
      </c>
      <c r="AI2084" s="26">
        <v>50000000</v>
      </c>
      <c r="AJ2084" s="26">
        <f>IF((AI2084-AH2084) &gt; 1,0,IF((AI2084-AH2084)&lt;0,AH2084-AI2084,AI2084-AH2084))</f>
        <v>0</v>
      </c>
      <c r="AK2084" s="26">
        <v>0.01</v>
      </c>
      <c r="AL2084" s="26">
        <f>AJ2084*(AK2084/100)</f>
        <v>0</v>
      </c>
    </row>
    <row r="2085" spans="1:39" x14ac:dyDescent="0.25">
      <c r="A2085" s="23"/>
      <c r="B2085" s="24"/>
      <c r="C2085" s="23"/>
      <c r="D2085" s="23"/>
      <c r="E2085" s="23"/>
      <c r="F2085" s="23"/>
      <c r="G2085" s="24"/>
      <c r="H2085" s="23"/>
      <c r="I2085" s="23"/>
      <c r="J2085" s="23"/>
      <c r="K2085" s="23"/>
      <c r="L2085" s="23"/>
      <c r="M2085" s="23"/>
      <c r="N2085" s="25"/>
      <c r="O2085" s="26"/>
      <c r="P2085" s="26"/>
      <c r="Q2085" s="23"/>
      <c r="R2085" s="23"/>
      <c r="S2085" s="27"/>
      <c r="T2085" s="23"/>
      <c r="U2085" s="23"/>
      <c r="V2085" s="24"/>
      <c r="W2085" s="23"/>
      <c r="X2085" s="23"/>
      <c r="Y2085" s="23"/>
      <c r="Z2085" s="23"/>
      <c r="AA2085" s="28"/>
      <c r="AB2085" s="26"/>
      <c r="AC2085" s="26"/>
      <c r="AD2085" s="28"/>
      <c r="AE2085" s="28"/>
      <c r="AF2085" s="26"/>
      <c r="AG2085" s="26" t="s">
        <v>60</v>
      </c>
      <c r="AH2085" s="26">
        <f>AH2084</f>
        <v>500000</v>
      </c>
      <c r="AI2085" s="26"/>
      <c r="AJ2085" s="26">
        <f>AJ2084</f>
        <v>0</v>
      </c>
      <c r="AK2085" s="26"/>
      <c r="AL2085" s="26">
        <f>AL2084</f>
        <v>0</v>
      </c>
    </row>
    <row r="2086" spans="1:39" x14ac:dyDescent="0.25">
      <c r="A2086" s="23" t="s">
        <v>6432</v>
      </c>
      <c r="B2086" s="24" t="s">
        <v>6433</v>
      </c>
      <c r="C2086" s="23" t="s">
        <v>6434</v>
      </c>
      <c r="D2086" s="23" t="s">
        <v>6435</v>
      </c>
      <c r="E2086" s="23">
        <v>827</v>
      </c>
      <c r="F2086" s="23" t="s">
        <v>6436</v>
      </c>
      <c r="G2086" s="24" t="s">
        <v>6437</v>
      </c>
      <c r="H2086" s="23" t="s">
        <v>43</v>
      </c>
      <c r="I2086" s="23" t="s">
        <v>6438</v>
      </c>
      <c r="J2086" s="23">
        <v>0</v>
      </c>
      <c r="K2086" s="23">
        <v>3</v>
      </c>
      <c r="L2086" s="23">
        <v>40</v>
      </c>
      <c r="M2086" s="23" t="s">
        <v>75</v>
      </c>
      <c r="N2086" s="25">
        <f>((J2086*400)+(K2086*100))+L2086</f>
        <v>340</v>
      </c>
      <c r="O2086" s="26">
        <v>4500</v>
      </c>
      <c r="P2086" s="26">
        <f>N2086*O2086</f>
        <v>1530000</v>
      </c>
      <c r="Q2086" s="23"/>
      <c r="R2086" s="23"/>
      <c r="S2086" s="27"/>
      <c r="T2086" s="23"/>
      <c r="U2086" s="23"/>
      <c r="V2086" s="24"/>
      <c r="W2086" s="23"/>
      <c r="X2086" s="23"/>
      <c r="Y2086" s="23"/>
      <c r="Z2086" s="23"/>
      <c r="AA2086" s="28"/>
      <c r="AB2086" s="26"/>
      <c r="AC2086" s="26"/>
      <c r="AD2086" s="28"/>
      <c r="AE2086" s="28"/>
      <c r="AF2086" s="26"/>
      <c r="AG2086" s="26">
        <f>AF2086+P2086</f>
        <v>1530000</v>
      </c>
      <c r="AH2086" s="26">
        <f>AG2086</f>
        <v>1530000</v>
      </c>
      <c r="AI2086" s="26">
        <v>50000000</v>
      </c>
      <c r="AJ2086" s="26">
        <f>IF((AI2086-AH2086) &gt; 1,0,IF((AI2086-AH2086)&lt;0,AH2086-AI2086,AI2086-AH2086))</f>
        <v>0</v>
      </c>
      <c r="AK2086" s="26">
        <v>0.01</v>
      </c>
      <c r="AL2086" s="26">
        <f>AJ2086*(AK2086/100)</f>
        <v>0</v>
      </c>
    </row>
    <row r="2087" spans="1:39" x14ac:dyDescent="0.25">
      <c r="A2087" s="23"/>
      <c r="B2087" s="24"/>
      <c r="C2087" s="23"/>
      <c r="D2087" s="23"/>
      <c r="E2087" s="23"/>
      <c r="F2087" s="23"/>
      <c r="G2087" s="24"/>
      <c r="H2087" s="23"/>
      <c r="I2087" s="23"/>
      <c r="J2087" s="23"/>
      <c r="K2087" s="23"/>
      <c r="L2087" s="23"/>
      <c r="M2087" s="23"/>
      <c r="N2087" s="25"/>
      <c r="O2087" s="26"/>
      <c r="P2087" s="26"/>
      <c r="Q2087" s="23"/>
      <c r="R2087" s="23"/>
      <c r="S2087" s="27"/>
      <c r="T2087" s="23"/>
      <c r="U2087" s="23"/>
      <c r="V2087" s="24"/>
      <c r="W2087" s="23"/>
      <c r="X2087" s="23"/>
      <c r="Y2087" s="23"/>
      <c r="Z2087" s="23"/>
      <c r="AA2087" s="28"/>
      <c r="AB2087" s="26"/>
      <c r="AC2087" s="26"/>
      <c r="AD2087" s="28"/>
      <c r="AE2087" s="28"/>
      <c r="AF2087" s="26"/>
      <c r="AG2087" s="26" t="s">
        <v>60</v>
      </c>
      <c r="AH2087" s="26">
        <f>AH2086</f>
        <v>1530000</v>
      </c>
      <c r="AI2087" s="26"/>
      <c r="AJ2087" s="26">
        <f>AJ2086</f>
        <v>0</v>
      </c>
      <c r="AK2087" s="26"/>
      <c r="AL2087" s="26">
        <f>AL2086</f>
        <v>0</v>
      </c>
    </row>
    <row r="2088" spans="1:39" x14ac:dyDescent="0.25">
      <c r="A2088" s="23" t="s">
        <v>6439</v>
      </c>
      <c r="B2088" s="24" t="s">
        <v>6440</v>
      </c>
      <c r="C2088" s="23" t="s">
        <v>6441</v>
      </c>
      <c r="D2088" s="23" t="s">
        <v>6442</v>
      </c>
      <c r="E2088" s="23">
        <v>828</v>
      </c>
      <c r="F2088" s="23" t="s">
        <v>6443</v>
      </c>
      <c r="G2088" s="24" t="s">
        <v>6444</v>
      </c>
      <c r="H2088" s="23" t="s">
        <v>43</v>
      </c>
      <c r="I2088" s="23" t="s">
        <v>6445</v>
      </c>
      <c r="J2088" s="23">
        <v>0</v>
      </c>
      <c r="K2088" s="23">
        <v>0</v>
      </c>
      <c r="L2088" s="23">
        <v>87.24</v>
      </c>
      <c r="M2088" s="23" t="s">
        <v>255</v>
      </c>
      <c r="N2088" s="25">
        <f>((J2088*400)+(K2088*100))+L2088</f>
        <v>87.24</v>
      </c>
      <c r="O2088" s="26">
        <v>3950</v>
      </c>
      <c r="P2088" s="26">
        <f>N2088*O2088</f>
        <v>344598</v>
      </c>
      <c r="Q2088" s="23">
        <v>1</v>
      </c>
      <c r="R2088" s="23" t="s">
        <v>220</v>
      </c>
      <c r="S2088" s="27" t="s">
        <v>221</v>
      </c>
      <c r="T2088" s="23" t="s">
        <v>222</v>
      </c>
      <c r="U2088" s="23" t="s">
        <v>223</v>
      </c>
      <c r="V2088" s="24" t="s">
        <v>6446</v>
      </c>
      <c r="W2088" s="23" t="s">
        <v>109</v>
      </c>
      <c r="X2088" s="23" t="s">
        <v>49</v>
      </c>
      <c r="Y2088" s="23" t="s">
        <v>261</v>
      </c>
      <c r="Z2088" s="23">
        <v>260</v>
      </c>
      <c r="AA2088" s="28">
        <v>100</v>
      </c>
      <c r="AB2088" s="26">
        <v>8150</v>
      </c>
      <c r="AC2088" s="26">
        <f>Z2088*AB2088</f>
        <v>2119000</v>
      </c>
      <c r="AD2088" s="28">
        <v>7</v>
      </c>
      <c r="AE2088" s="28">
        <v>7</v>
      </c>
      <c r="AF2088" s="26">
        <f>(AC2088*(100-AE2088))/100</f>
        <v>1970670</v>
      </c>
      <c r="AG2088" s="26">
        <f>P2088+AF2088</f>
        <v>2315268</v>
      </c>
      <c r="AH2088" s="26">
        <f>(AG2088*AA2088)/100</f>
        <v>2315268</v>
      </c>
      <c r="AI2088" s="26">
        <f>IF(AF2088&lt;=10000000,AF2088,10000000)</f>
        <v>1970670</v>
      </c>
      <c r="AJ2088" s="26">
        <f>IF((AI2088-AH2088) &gt; 1,0,IF((AI2088-AH2088)&lt;0,AH2088-AI2088,AI2088-AH2088))</f>
        <v>344598</v>
      </c>
      <c r="AK2088" s="26">
        <v>0.02</v>
      </c>
      <c r="AL2088" s="26">
        <f>ROUND(AJ2088*(AK2088/100),2)</f>
        <v>68.92</v>
      </c>
      <c r="AM2088" s="3" t="s">
        <v>110</v>
      </c>
    </row>
    <row r="2089" spans="1:39" x14ac:dyDescent="0.25">
      <c r="A2089" s="23"/>
      <c r="B2089" s="24"/>
      <c r="C2089" s="23"/>
      <c r="D2089" s="23"/>
      <c r="E2089" s="23"/>
      <c r="F2089" s="23"/>
      <c r="G2089" s="24"/>
      <c r="H2089" s="23"/>
      <c r="I2089" s="23"/>
      <c r="J2089" s="23">
        <v>0</v>
      </c>
      <c r="K2089" s="23">
        <v>0</v>
      </c>
      <c r="L2089" s="23">
        <v>24.16</v>
      </c>
      <c r="M2089" s="23" t="s">
        <v>255</v>
      </c>
      <c r="N2089" s="25">
        <f>((J2089*400)+(K2089*100))+L2089</f>
        <v>24.16</v>
      </c>
      <c r="O2089" s="26">
        <v>3950</v>
      </c>
      <c r="P2089" s="26">
        <f>N2089*O2089</f>
        <v>95432</v>
      </c>
      <c r="Q2089" s="23">
        <v>1</v>
      </c>
      <c r="R2089" s="23" t="s">
        <v>220</v>
      </c>
      <c r="S2089" s="27" t="s">
        <v>221</v>
      </c>
      <c r="T2089" s="23" t="s">
        <v>222</v>
      </c>
      <c r="U2089" s="23" t="s">
        <v>223</v>
      </c>
      <c r="V2089" s="24" t="s">
        <v>6447</v>
      </c>
      <c r="W2089" s="23" t="s">
        <v>53</v>
      </c>
      <c r="X2089" s="23" t="s">
        <v>49</v>
      </c>
      <c r="Y2089" s="23" t="s">
        <v>261</v>
      </c>
      <c r="Z2089" s="23">
        <v>36</v>
      </c>
      <c r="AA2089" s="28">
        <v>100</v>
      </c>
      <c r="AB2089" s="26">
        <v>2750</v>
      </c>
      <c r="AC2089" s="26">
        <f>Z2089*AB2089</f>
        <v>99000</v>
      </c>
      <c r="AD2089" s="28">
        <v>7</v>
      </c>
      <c r="AE2089" s="28">
        <v>7</v>
      </c>
      <c r="AF2089" s="26">
        <f>(AC2089*(100-AE2089))/100</f>
        <v>92070</v>
      </c>
      <c r="AG2089" s="26">
        <f>P2089+AF2089</f>
        <v>187502</v>
      </c>
      <c r="AH2089" s="26">
        <f>(AG2089*AA2089)/100</f>
        <v>187502</v>
      </c>
      <c r="AI2089" s="26">
        <f>IF(AF2089&lt;=10000000,AF2089,10000000)</f>
        <v>92070</v>
      </c>
      <c r="AJ2089" s="26">
        <f>IF((AI2089-AH2089) &gt; 1,0,IF((AI2089-AH2089)&lt;0,AH2089-AI2089,AI2089-AH2089))</f>
        <v>95432</v>
      </c>
      <c r="AK2089" s="26">
        <v>0.02</v>
      </c>
      <c r="AL2089" s="26">
        <f>ROUND(AJ2089*(AK2089/100),2)</f>
        <v>19.09</v>
      </c>
      <c r="AM2089" s="3" t="s">
        <v>83</v>
      </c>
    </row>
    <row r="2090" spans="1:39" x14ac:dyDescent="0.25">
      <c r="A2090" s="23"/>
      <c r="B2090" s="24"/>
      <c r="C2090" s="23"/>
      <c r="D2090" s="23"/>
      <c r="E2090" s="23"/>
      <c r="F2090" s="23"/>
      <c r="G2090" s="24"/>
      <c r="H2090" s="23"/>
      <c r="I2090" s="23"/>
      <c r="J2090" s="23">
        <v>0</v>
      </c>
      <c r="K2090" s="23">
        <v>0</v>
      </c>
      <c r="L2090" s="23">
        <v>56.38</v>
      </c>
      <c r="M2090" s="23" t="s">
        <v>255</v>
      </c>
      <c r="N2090" s="25">
        <f>((J2090*400)+(K2090*100))+L2090</f>
        <v>56.38</v>
      </c>
      <c r="O2090" s="26">
        <v>3950</v>
      </c>
      <c r="P2090" s="26">
        <f>N2090*O2090</f>
        <v>222701</v>
      </c>
      <c r="Q2090" s="23">
        <v>1</v>
      </c>
      <c r="R2090" s="23" t="s">
        <v>220</v>
      </c>
      <c r="S2090" s="27" t="s">
        <v>221</v>
      </c>
      <c r="T2090" s="23" t="s">
        <v>222</v>
      </c>
      <c r="U2090" s="23" t="s">
        <v>223</v>
      </c>
      <c r="V2090" s="24" t="s">
        <v>6448</v>
      </c>
      <c r="W2090" s="23" t="s">
        <v>48</v>
      </c>
      <c r="X2090" s="23" t="s">
        <v>49</v>
      </c>
      <c r="Y2090" s="23" t="s">
        <v>261</v>
      </c>
      <c r="Z2090" s="23">
        <v>84</v>
      </c>
      <c r="AA2090" s="28">
        <v>100</v>
      </c>
      <c r="AB2090" s="26">
        <v>8300</v>
      </c>
      <c r="AC2090" s="26">
        <f>Z2090*AB2090</f>
        <v>697200</v>
      </c>
      <c r="AD2090" s="28">
        <v>7</v>
      </c>
      <c r="AE2090" s="28">
        <v>7</v>
      </c>
      <c r="AF2090" s="26">
        <f>(AC2090*(100-AE2090))/100</f>
        <v>648396</v>
      </c>
      <c r="AG2090" s="26">
        <f>P2090+AF2090</f>
        <v>871097</v>
      </c>
      <c r="AH2090" s="26">
        <f>(AG2090*AA2090)/100</f>
        <v>871097</v>
      </c>
      <c r="AI2090" s="26">
        <f>IF(AF2090&lt;=10000000,AF2090,10000000)</f>
        <v>648396</v>
      </c>
      <c r="AJ2090" s="26">
        <f>IF((AI2090-AH2090) &gt; 1,0,IF((AI2090-AH2090)&lt;0,AH2090-AI2090,AI2090-AH2090))</f>
        <v>222701</v>
      </c>
      <c r="AK2090" s="26">
        <v>0.02</v>
      </c>
      <c r="AL2090" s="26">
        <f>ROUND(AJ2090*(AK2090/100),2)</f>
        <v>44.54</v>
      </c>
      <c r="AM2090" s="3" t="s">
        <v>51</v>
      </c>
    </row>
    <row r="2091" spans="1:39" x14ac:dyDescent="0.25">
      <c r="A2091" s="23"/>
      <c r="B2091" s="24"/>
      <c r="C2091" s="23"/>
      <c r="D2091" s="23"/>
      <c r="E2091" s="23"/>
      <c r="F2091" s="23"/>
      <c r="G2091" s="24"/>
      <c r="H2091" s="23"/>
      <c r="I2091" s="23"/>
      <c r="J2091" s="23">
        <v>0</v>
      </c>
      <c r="K2091" s="23">
        <v>0</v>
      </c>
      <c r="L2091" s="23">
        <v>32.22</v>
      </c>
      <c r="M2091" s="23" t="s">
        <v>255</v>
      </c>
      <c r="N2091" s="25">
        <f>((J2091*400)+(K2091*100))+L2091</f>
        <v>32.22</v>
      </c>
      <c r="O2091" s="26">
        <v>3950</v>
      </c>
      <c r="P2091" s="26">
        <f>N2091*O2091</f>
        <v>127269</v>
      </c>
      <c r="Q2091" s="23">
        <v>1</v>
      </c>
      <c r="R2091" s="23" t="s">
        <v>220</v>
      </c>
      <c r="S2091" s="27" t="s">
        <v>221</v>
      </c>
      <c r="T2091" s="23" t="s">
        <v>222</v>
      </c>
      <c r="U2091" s="23" t="s">
        <v>223</v>
      </c>
      <c r="V2091" s="24" t="s">
        <v>6449</v>
      </c>
      <c r="W2091" s="23" t="s">
        <v>48</v>
      </c>
      <c r="X2091" s="23" t="s">
        <v>49</v>
      </c>
      <c r="Y2091" s="23" t="s">
        <v>261</v>
      </c>
      <c r="Z2091" s="23">
        <v>48</v>
      </c>
      <c r="AA2091" s="28">
        <v>100</v>
      </c>
      <c r="AB2091" s="26">
        <v>8300</v>
      </c>
      <c r="AC2091" s="26">
        <f>Z2091*AB2091</f>
        <v>398400</v>
      </c>
      <c r="AD2091" s="28">
        <v>7</v>
      </c>
      <c r="AE2091" s="28">
        <v>7</v>
      </c>
      <c r="AF2091" s="26">
        <f>(AC2091*(100-AE2091))/100</f>
        <v>370512</v>
      </c>
      <c r="AG2091" s="26">
        <f>P2091+AF2091</f>
        <v>497781</v>
      </c>
      <c r="AH2091" s="26">
        <f>(AG2091*AA2091)/100</f>
        <v>497781</v>
      </c>
      <c r="AI2091" s="26">
        <f>IF(AF2091&lt;=10000000,AF2091,10000000)</f>
        <v>370512</v>
      </c>
      <c r="AJ2091" s="26">
        <f>IF((AI2091-AH2091) &gt; 1,0,IF((AI2091-AH2091)&lt;0,AH2091-AI2091,AI2091-AH2091))</f>
        <v>127269</v>
      </c>
      <c r="AK2091" s="26">
        <v>0.02</v>
      </c>
      <c r="AL2091" s="26">
        <f>ROUND(AJ2091*(AK2091/100),2)</f>
        <v>25.45</v>
      </c>
      <c r="AM2091" s="3" t="s">
        <v>51</v>
      </c>
    </row>
    <row r="2092" spans="1:39" x14ac:dyDescent="0.25">
      <c r="A2092" s="23"/>
      <c r="B2092" s="24"/>
      <c r="C2092" s="23"/>
      <c r="D2092" s="23"/>
      <c r="E2092" s="23">
        <v>829</v>
      </c>
      <c r="F2092" s="23" t="s">
        <v>6450</v>
      </c>
      <c r="G2092" s="24" t="s">
        <v>6451</v>
      </c>
      <c r="H2092" s="23" t="s">
        <v>43</v>
      </c>
      <c r="I2092" s="23" t="s">
        <v>6452</v>
      </c>
      <c r="J2092" s="23">
        <v>0</v>
      </c>
      <c r="K2092" s="23">
        <v>1</v>
      </c>
      <c r="L2092" s="23">
        <v>0</v>
      </c>
      <c r="M2092" s="23" t="s">
        <v>75</v>
      </c>
      <c r="N2092" s="25">
        <f>((J2092*400)+(K2092*100))+L2092</f>
        <v>100</v>
      </c>
      <c r="O2092" s="26">
        <v>3950</v>
      </c>
      <c r="P2092" s="26">
        <f>N2092*O2092</f>
        <v>395000</v>
      </c>
      <c r="Q2092" s="23"/>
      <c r="R2092" s="23"/>
      <c r="S2092" s="27"/>
      <c r="T2092" s="23"/>
      <c r="U2092" s="23"/>
      <c r="V2092" s="24"/>
      <c r="W2092" s="23"/>
      <c r="X2092" s="23"/>
      <c r="Y2092" s="23"/>
      <c r="Z2092" s="23"/>
      <c r="AA2092" s="28"/>
      <c r="AB2092" s="26"/>
      <c r="AC2092" s="26"/>
      <c r="AD2092" s="28"/>
      <c r="AE2092" s="28"/>
      <c r="AF2092" s="26"/>
      <c r="AG2092" s="26">
        <f>AF2092+P2092</f>
        <v>395000</v>
      </c>
      <c r="AH2092" s="26">
        <f>AG2092</f>
        <v>395000</v>
      </c>
      <c r="AI2092" s="26">
        <v>50000000</v>
      </c>
      <c r="AJ2092" s="26">
        <f>IF((AI2092-AH2092) &gt; 1,0,IF((AI2092-AH2092)&lt;0,AH2092-AI2092,AI2092-AH2092))</f>
        <v>0</v>
      </c>
      <c r="AK2092" s="26">
        <v>0.01</v>
      </c>
      <c r="AL2092" s="26">
        <f>AJ2092*(AK2092/100)</f>
        <v>0</v>
      </c>
    </row>
    <row r="2093" spans="1:39" x14ac:dyDescent="0.25">
      <c r="A2093" s="23"/>
      <c r="B2093" s="24"/>
      <c r="C2093" s="23"/>
      <c r="D2093" s="23"/>
      <c r="E2093" s="23"/>
      <c r="F2093" s="23"/>
      <c r="G2093" s="24"/>
      <c r="H2093" s="23"/>
      <c r="I2093" s="23"/>
      <c r="J2093" s="23"/>
      <c r="K2093" s="23"/>
      <c r="L2093" s="23"/>
      <c r="M2093" s="23"/>
      <c r="N2093" s="25"/>
      <c r="O2093" s="26"/>
      <c r="P2093" s="26"/>
      <c r="Q2093" s="23"/>
      <c r="R2093" s="23"/>
      <c r="S2093" s="27"/>
      <c r="T2093" s="23"/>
      <c r="U2093" s="23"/>
      <c r="V2093" s="24"/>
      <c r="W2093" s="23"/>
      <c r="X2093" s="23"/>
      <c r="Y2093" s="23"/>
      <c r="Z2093" s="23"/>
      <c r="AA2093" s="28"/>
      <c r="AB2093" s="26"/>
      <c r="AC2093" s="26"/>
      <c r="AD2093" s="28"/>
      <c r="AE2093" s="28"/>
      <c r="AF2093" s="26"/>
      <c r="AG2093" s="26" t="s">
        <v>60</v>
      </c>
      <c r="AH2093" s="26">
        <f>SUM(AH2088:AH2092)</f>
        <v>4266648</v>
      </c>
      <c r="AI2093" s="26"/>
      <c r="AJ2093" s="26">
        <f>SUM(AJ2088:AJ2092)</f>
        <v>790000</v>
      </c>
      <c r="AK2093" s="26"/>
      <c r="AL2093" s="26">
        <f>SUM(AL2088:AL2092)</f>
        <v>158</v>
      </c>
    </row>
    <row r="2094" spans="1:39" x14ac:dyDescent="0.25">
      <c r="A2094" s="23" t="s">
        <v>6453</v>
      </c>
      <c r="B2094" s="24" t="s">
        <v>6454</v>
      </c>
      <c r="C2094" s="23" t="s">
        <v>6455</v>
      </c>
      <c r="D2094" s="23" t="s">
        <v>6456</v>
      </c>
      <c r="E2094" s="23">
        <v>830</v>
      </c>
      <c r="F2094" s="23" t="s">
        <v>6457</v>
      </c>
      <c r="G2094" s="24" t="s">
        <v>6458</v>
      </c>
      <c r="H2094" s="23" t="s">
        <v>43</v>
      </c>
      <c r="I2094" s="23" t="s">
        <v>6459</v>
      </c>
      <c r="J2094" s="23">
        <v>0</v>
      </c>
      <c r="K2094" s="23">
        <v>0</v>
      </c>
      <c r="L2094" s="23">
        <v>55</v>
      </c>
      <c r="M2094" s="23" t="s">
        <v>59</v>
      </c>
      <c r="N2094" s="25">
        <f>((J2094*400)+(K2094*100))+L2094</f>
        <v>55</v>
      </c>
      <c r="O2094" s="26">
        <v>6500</v>
      </c>
      <c r="P2094" s="26">
        <f>N2094*O2094</f>
        <v>357500</v>
      </c>
      <c r="Q2094" s="23">
        <v>1</v>
      </c>
      <c r="R2094" s="23" t="s">
        <v>6453</v>
      </c>
      <c r="S2094" s="27" t="s">
        <v>6454</v>
      </c>
      <c r="T2094" s="23" t="s">
        <v>6455</v>
      </c>
      <c r="U2094" s="23" t="s">
        <v>6460</v>
      </c>
      <c r="V2094" s="24" t="s">
        <v>6461</v>
      </c>
      <c r="W2094" s="23" t="s">
        <v>109</v>
      </c>
      <c r="X2094" s="23" t="s">
        <v>49</v>
      </c>
      <c r="Y2094" s="23" t="s">
        <v>50</v>
      </c>
      <c r="Z2094" s="23">
        <v>114</v>
      </c>
      <c r="AA2094" s="28">
        <v>100</v>
      </c>
      <c r="AB2094" s="26">
        <v>8150</v>
      </c>
      <c r="AC2094" s="26">
        <f>Z2094*AB2094</f>
        <v>929100</v>
      </c>
      <c r="AD2094" s="28">
        <v>9</v>
      </c>
      <c r="AE2094" s="28">
        <v>9</v>
      </c>
      <c r="AF2094" s="26">
        <f>(AC2094*(100-AE2094))/100</f>
        <v>845481</v>
      </c>
      <c r="AG2094" s="26">
        <f>P2094+AF2094</f>
        <v>1202981</v>
      </c>
      <c r="AH2094" s="26">
        <f>(AG2094*AA2094)/100</f>
        <v>1202981</v>
      </c>
      <c r="AI2094" s="26">
        <v>50000000</v>
      </c>
      <c r="AJ2094" s="26">
        <f>IF((AI2094-AH2094) &gt; 1,0,IF((AI2094-AH2094)&lt;0,AH2094-AI2094,AI2094-AH2094))</f>
        <v>0</v>
      </c>
      <c r="AK2094" s="26">
        <v>0.02</v>
      </c>
      <c r="AL2094" s="26">
        <f>ROUND(AJ2094*(AK2094/100),2)</f>
        <v>0</v>
      </c>
      <c r="AM2094" s="3" t="s">
        <v>110</v>
      </c>
    </row>
    <row r="2095" spans="1:39" x14ac:dyDescent="0.25">
      <c r="A2095" s="23"/>
      <c r="B2095" s="24"/>
      <c r="C2095" s="23"/>
      <c r="D2095" s="23"/>
      <c r="E2095" s="23"/>
      <c r="F2095" s="23"/>
      <c r="G2095" s="24"/>
      <c r="H2095" s="23"/>
      <c r="I2095" s="23"/>
      <c r="J2095" s="23"/>
      <c r="K2095" s="23"/>
      <c r="L2095" s="23"/>
      <c r="M2095" s="23"/>
      <c r="N2095" s="25"/>
      <c r="O2095" s="26"/>
      <c r="P2095" s="26"/>
      <c r="Q2095" s="23"/>
      <c r="R2095" s="23"/>
      <c r="S2095" s="27"/>
      <c r="T2095" s="23"/>
      <c r="U2095" s="23"/>
      <c r="V2095" s="24"/>
      <c r="W2095" s="23"/>
      <c r="X2095" s="23"/>
      <c r="Y2095" s="23"/>
      <c r="Z2095" s="23"/>
      <c r="AA2095" s="28"/>
      <c r="AB2095" s="26"/>
      <c r="AC2095" s="26"/>
      <c r="AD2095" s="28"/>
      <c r="AE2095" s="28"/>
      <c r="AF2095" s="26"/>
      <c r="AG2095" s="26" t="s">
        <v>60</v>
      </c>
      <c r="AH2095" s="26">
        <f>AH2094</f>
        <v>1202981</v>
      </c>
      <c r="AI2095" s="26"/>
      <c r="AJ2095" s="26">
        <f>AJ2094</f>
        <v>0</v>
      </c>
      <c r="AK2095" s="26"/>
      <c r="AL2095" s="26">
        <f>AL2094</f>
        <v>0</v>
      </c>
    </row>
    <row r="2096" spans="1:39" x14ac:dyDescent="0.25">
      <c r="A2096" s="23" t="s">
        <v>6462</v>
      </c>
      <c r="B2096" s="24" t="s">
        <v>6463</v>
      </c>
      <c r="C2096" s="23" t="s">
        <v>6464</v>
      </c>
      <c r="D2096" s="23" t="s">
        <v>6465</v>
      </c>
      <c r="E2096" s="23">
        <v>831</v>
      </c>
      <c r="F2096" s="23" t="s">
        <v>6466</v>
      </c>
      <c r="G2096" s="24" t="s">
        <v>6467</v>
      </c>
      <c r="H2096" s="23" t="s">
        <v>43</v>
      </c>
      <c r="I2096" s="23" t="s">
        <v>6468</v>
      </c>
      <c r="J2096" s="23">
        <v>0</v>
      </c>
      <c r="K2096" s="23">
        <v>2</v>
      </c>
      <c r="L2096" s="23">
        <v>0</v>
      </c>
      <c r="M2096" s="23" t="s">
        <v>75</v>
      </c>
      <c r="N2096" s="25">
        <f>((J2096*400)+(K2096*100))+L2096</f>
        <v>200</v>
      </c>
      <c r="O2096" s="26">
        <v>1500</v>
      </c>
      <c r="P2096" s="26">
        <f>N2096*O2096</f>
        <v>300000</v>
      </c>
      <c r="Q2096" s="23"/>
      <c r="R2096" s="23"/>
      <c r="S2096" s="27"/>
      <c r="T2096" s="23"/>
      <c r="U2096" s="23"/>
      <c r="V2096" s="24"/>
      <c r="W2096" s="23"/>
      <c r="X2096" s="23"/>
      <c r="Y2096" s="23"/>
      <c r="Z2096" s="23"/>
      <c r="AA2096" s="28"/>
      <c r="AB2096" s="26"/>
      <c r="AC2096" s="26"/>
      <c r="AD2096" s="28"/>
      <c r="AE2096" s="28"/>
      <c r="AF2096" s="26"/>
      <c r="AG2096" s="26">
        <f>AF2096+P2096</f>
        <v>300000</v>
      </c>
      <c r="AH2096" s="26">
        <f>AG2096</f>
        <v>300000</v>
      </c>
      <c r="AI2096" s="26">
        <v>50000000</v>
      </c>
      <c r="AJ2096" s="26">
        <f>IF((AI2096-AH2096) &gt; 1,0,IF((AI2096-AH2096)&lt;0,AH2096-AI2096,AI2096-AH2096))</f>
        <v>0</v>
      </c>
      <c r="AK2096" s="26">
        <v>0.01</v>
      </c>
      <c r="AL2096" s="26">
        <f>AJ2096*(AK2096/100)</f>
        <v>0</v>
      </c>
    </row>
    <row r="2097" spans="1:39" x14ac:dyDescent="0.25">
      <c r="A2097" s="23"/>
      <c r="B2097" s="24"/>
      <c r="C2097" s="23"/>
      <c r="D2097" s="23"/>
      <c r="E2097" s="23"/>
      <c r="F2097" s="23"/>
      <c r="G2097" s="24"/>
      <c r="H2097" s="23"/>
      <c r="I2097" s="23"/>
      <c r="J2097" s="23"/>
      <c r="K2097" s="23"/>
      <c r="L2097" s="23"/>
      <c r="M2097" s="23"/>
      <c r="N2097" s="25"/>
      <c r="O2097" s="26"/>
      <c r="P2097" s="26"/>
      <c r="Q2097" s="23"/>
      <c r="R2097" s="23"/>
      <c r="S2097" s="27"/>
      <c r="T2097" s="23"/>
      <c r="U2097" s="23"/>
      <c r="V2097" s="24"/>
      <c r="W2097" s="23"/>
      <c r="X2097" s="23"/>
      <c r="Y2097" s="23"/>
      <c r="Z2097" s="23"/>
      <c r="AA2097" s="28"/>
      <c r="AB2097" s="26"/>
      <c r="AC2097" s="26"/>
      <c r="AD2097" s="28"/>
      <c r="AE2097" s="28"/>
      <c r="AF2097" s="26"/>
      <c r="AG2097" s="26" t="s">
        <v>60</v>
      </c>
      <c r="AH2097" s="26">
        <f>AH2096</f>
        <v>300000</v>
      </c>
      <c r="AI2097" s="26"/>
      <c r="AJ2097" s="26">
        <f>AJ2096</f>
        <v>0</v>
      </c>
      <c r="AK2097" s="26"/>
      <c r="AL2097" s="26">
        <f>AL2096</f>
        <v>0</v>
      </c>
    </row>
    <row r="2098" spans="1:39" x14ac:dyDescent="0.25">
      <c r="A2098" s="23" t="s">
        <v>6469</v>
      </c>
      <c r="B2098" s="24" t="s">
        <v>6470</v>
      </c>
      <c r="C2098" s="23" t="s">
        <v>6471</v>
      </c>
      <c r="D2098" s="23" t="s">
        <v>6472</v>
      </c>
      <c r="E2098" s="23">
        <v>832</v>
      </c>
      <c r="F2098" s="23" t="s">
        <v>6473</v>
      </c>
      <c r="G2098" s="24" t="s">
        <v>6474</v>
      </c>
      <c r="H2098" s="23" t="s">
        <v>43</v>
      </c>
      <c r="I2098" s="23" t="s">
        <v>6475</v>
      </c>
      <c r="J2098" s="23">
        <v>2</v>
      </c>
      <c r="K2098" s="23">
        <v>0</v>
      </c>
      <c r="L2098" s="23">
        <v>83.43</v>
      </c>
      <c r="M2098" s="23" t="s">
        <v>75</v>
      </c>
      <c r="N2098" s="25">
        <f t="shared" ref="N2098:N2103" si="342">((J2098*400)+(K2098*100))+L2098</f>
        <v>883.43000000000006</v>
      </c>
      <c r="O2098" s="26">
        <v>3800</v>
      </c>
      <c r="P2098" s="26">
        <f t="shared" ref="P2098:P2103" si="343">N2098*O2098</f>
        <v>3357034.0000000005</v>
      </c>
      <c r="Q2098" s="23"/>
      <c r="R2098" s="23"/>
      <c r="S2098" s="27"/>
      <c r="T2098" s="23"/>
      <c r="U2098" s="23"/>
      <c r="V2098" s="24"/>
      <c r="W2098" s="23"/>
      <c r="X2098" s="23"/>
      <c r="Y2098" s="23"/>
      <c r="Z2098" s="23"/>
      <c r="AA2098" s="28"/>
      <c r="AB2098" s="26"/>
      <c r="AC2098" s="26"/>
      <c r="AD2098" s="28"/>
      <c r="AE2098" s="28"/>
      <c r="AF2098" s="26"/>
      <c r="AG2098" s="26">
        <f>AF2098+P2098</f>
        <v>3357034.0000000005</v>
      </c>
      <c r="AH2098" s="26">
        <f>AG2098</f>
        <v>3357034.0000000005</v>
      </c>
      <c r="AI2098" s="26">
        <v>50000000</v>
      </c>
      <c r="AJ2098" s="26">
        <f t="shared" ref="AJ2098:AJ2105" si="344">IF((AI2098-AH2098) &gt; 1,0,IF((AI2098-AH2098)&lt;0,AH2098-AI2098,AI2098-AH2098))</f>
        <v>0</v>
      </c>
      <c r="AK2098" s="26">
        <v>0.01</v>
      </c>
      <c r="AL2098" s="26">
        <f>AJ2098*(AK2098/100)</f>
        <v>0</v>
      </c>
    </row>
    <row r="2099" spans="1:39" x14ac:dyDescent="0.25">
      <c r="A2099" s="23"/>
      <c r="B2099" s="24"/>
      <c r="C2099" s="23"/>
      <c r="D2099" s="23"/>
      <c r="E2099" s="23"/>
      <c r="F2099" s="23"/>
      <c r="G2099" s="24"/>
      <c r="H2099" s="23"/>
      <c r="I2099" s="23"/>
      <c r="J2099" s="23">
        <v>0</v>
      </c>
      <c r="K2099" s="23">
        <v>0</v>
      </c>
      <c r="L2099" s="23">
        <v>7.57</v>
      </c>
      <c r="M2099" s="23" t="s">
        <v>91</v>
      </c>
      <c r="N2099" s="25">
        <f t="shared" si="342"/>
        <v>7.57</v>
      </c>
      <c r="O2099" s="26">
        <v>3800</v>
      </c>
      <c r="P2099" s="26">
        <f t="shared" si="343"/>
        <v>28766</v>
      </c>
      <c r="Q2099" s="23">
        <v>1</v>
      </c>
      <c r="R2099" s="23" t="s">
        <v>6476</v>
      </c>
      <c r="S2099" s="27" t="s">
        <v>6477</v>
      </c>
      <c r="T2099" s="23" t="s">
        <v>6478</v>
      </c>
      <c r="U2099" s="23" t="s">
        <v>6479</v>
      </c>
      <c r="V2099" s="24" t="s">
        <v>6480</v>
      </c>
      <c r="W2099" s="23" t="s">
        <v>2461</v>
      </c>
      <c r="X2099" s="23" t="s">
        <v>49</v>
      </c>
      <c r="Y2099" s="23" t="s">
        <v>54</v>
      </c>
      <c r="Z2099" s="23">
        <v>30.25</v>
      </c>
      <c r="AA2099" s="28">
        <v>100</v>
      </c>
      <c r="AB2099" s="26">
        <v>5700</v>
      </c>
      <c r="AC2099" s="26">
        <f t="shared" ref="AC2099:AC2105" si="345">Z2099*AB2099</f>
        <v>172425</v>
      </c>
      <c r="AD2099" s="28">
        <v>12</v>
      </c>
      <c r="AE2099" s="28">
        <v>14</v>
      </c>
      <c r="AF2099" s="26">
        <f t="shared" ref="AF2099:AF2105" si="346">(AC2099*(100-AE2099))/100</f>
        <v>148285.5</v>
      </c>
      <c r="AG2099" s="26">
        <f>P2099+AF2099</f>
        <v>177051.5</v>
      </c>
      <c r="AH2099" s="26">
        <f t="shared" ref="AH2099:AH2105" si="347">(AG2099*AA2099)/100</f>
        <v>177051.5</v>
      </c>
      <c r="AI2099" s="26">
        <v>0</v>
      </c>
      <c r="AJ2099" s="26">
        <f t="shared" si="344"/>
        <v>177051.5</v>
      </c>
      <c r="AK2099" s="26">
        <v>0.3</v>
      </c>
      <c r="AL2099" s="26">
        <f t="shared" ref="AL2099:AL2105" si="348">ROUND(AJ2099*(AK2099/100),2)</f>
        <v>531.15</v>
      </c>
      <c r="AM2099" s="3" t="s">
        <v>6481</v>
      </c>
    </row>
    <row r="2100" spans="1:39" x14ac:dyDescent="0.25">
      <c r="A2100" s="23"/>
      <c r="B2100" s="24"/>
      <c r="C2100" s="23"/>
      <c r="D2100" s="23"/>
      <c r="E2100" s="23"/>
      <c r="F2100" s="23"/>
      <c r="G2100" s="24"/>
      <c r="H2100" s="23"/>
      <c r="I2100" s="23"/>
      <c r="J2100" s="23">
        <v>0</v>
      </c>
      <c r="K2100" s="23">
        <v>0</v>
      </c>
      <c r="L2100" s="23">
        <v>2.25</v>
      </c>
      <c r="M2100" s="23" t="s">
        <v>76</v>
      </c>
      <c r="N2100" s="25">
        <f t="shared" si="342"/>
        <v>2.25</v>
      </c>
      <c r="O2100" s="26">
        <v>3800</v>
      </c>
      <c r="P2100" s="26">
        <f t="shared" si="343"/>
        <v>8550</v>
      </c>
      <c r="Q2100" s="23">
        <v>1</v>
      </c>
      <c r="R2100" s="23" t="s">
        <v>6476</v>
      </c>
      <c r="S2100" s="27" t="s">
        <v>6477</v>
      </c>
      <c r="T2100" s="23" t="s">
        <v>6478</v>
      </c>
      <c r="U2100" s="23" t="s">
        <v>6479</v>
      </c>
      <c r="V2100" s="24" t="s">
        <v>6482</v>
      </c>
      <c r="W2100" s="23" t="s">
        <v>158</v>
      </c>
      <c r="X2100" s="23" t="s">
        <v>49</v>
      </c>
      <c r="Y2100" s="23" t="s">
        <v>318</v>
      </c>
      <c r="Z2100" s="23">
        <v>9</v>
      </c>
      <c r="AA2100" s="28">
        <v>100</v>
      </c>
      <c r="AB2100" s="26">
        <v>5600</v>
      </c>
      <c r="AC2100" s="26">
        <f t="shared" si="345"/>
        <v>50400</v>
      </c>
      <c r="AD2100" s="28">
        <v>3</v>
      </c>
      <c r="AE2100" s="28">
        <v>3</v>
      </c>
      <c r="AF2100" s="26">
        <f t="shared" si="346"/>
        <v>48888</v>
      </c>
      <c r="AG2100" s="26">
        <f>P2100+AF2100</f>
        <v>57438</v>
      </c>
      <c r="AH2100" s="26">
        <f t="shared" si="347"/>
        <v>57438</v>
      </c>
      <c r="AI2100" s="26">
        <v>0</v>
      </c>
      <c r="AJ2100" s="26">
        <f t="shared" si="344"/>
        <v>57438</v>
      </c>
      <c r="AK2100" s="26">
        <v>0.02</v>
      </c>
      <c r="AL2100" s="26">
        <f t="shared" si="348"/>
        <v>11.49</v>
      </c>
      <c r="AM2100" s="3" t="s">
        <v>6483</v>
      </c>
    </row>
    <row r="2101" spans="1:39" x14ac:dyDescent="0.25">
      <c r="A2101" s="23"/>
      <c r="B2101" s="24"/>
      <c r="C2101" s="23"/>
      <c r="D2101" s="23"/>
      <c r="E2101" s="23"/>
      <c r="F2101" s="23"/>
      <c r="G2101" s="24"/>
      <c r="H2101" s="23"/>
      <c r="I2101" s="23"/>
      <c r="J2101" s="23">
        <v>0</v>
      </c>
      <c r="K2101" s="23">
        <v>0</v>
      </c>
      <c r="L2101" s="23">
        <v>8</v>
      </c>
      <c r="M2101" s="23" t="s">
        <v>76</v>
      </c>
      <c r="N2101" s="25">
        <f t="shared" si="342"/>
        <v>8</v>
      </c>
      <c r="O2101" s="26">
        <v>3800</v>
      </c>
      <c r="P2101" s="26">
        <f t="shared" si="343"/>
        <v>30400</v>
      </c>
      <c r="Q2101" s="23">
        <v>1</v>
      </c>
      <c r="R2101" s="23" t="s">
        <v>6476</v>
      </c>
      <c r="S2101" s="27" t="s">
        <v>6477</v>
      </c>
      <c r="T2101" s="23" t="s">
        <v>6478</v>
      </c>
      <c r="U2101" s="23" t="s">
        <v>6479</v>
      </c>
      <c r="V2101" s="24" t="s">
        <v>6484</v>
      </c>
      <c r="W2101" s="23" t="s">
        <v>48</v>
      </c>
      <c r="X2101" s="23" t="s">
        <v>49</v>
      </c>
      <c r="Y2101" s="23" t="s">
        <v>318</v>
      </c>
      <c r="Z2101" s="23">
        <v>32</v>
      </c>
      <c r="AA2101" s="28">
        <v>100</v>
      </c>
      <c r="AB2101" s="26">
        <v>8300</v>
      </c>
      <c r="AC2101" s="26">
        <f t="shared" si="345"/>
        <v>265600</v>
      </c>
      <c r="AD2101" s="28">
        <v>26</v>
      </c>
      <c r="AE2101" s="28">
        <v>42</v>
      </c>
      <c r="AF2101" s="26">
        <f t="shared" si="346"/>
        <v>154048</v>
      </c>
      <c r="AG2101" s="26">
        <f>P2101+AF2101</f>
        <v>184448</v>
      </c>
      <c r="AH2101" s="26">
        <f t="shared" si="347"/>
        <v>184448</v>
      </c>
      <c r="AI2101" s="26">
        <v>0</v>
      </c>
      <c r="AJ2101" s="26">
        <f t="shared" si="344"/>
        <v>184448</v>
      </c>
      <c r="AK2101" s="26">
        <v>0.02</v>
      </c>
      <c r="AL2101" s="26">
        <f t="shared" si="348"/>
        <v>36.89</v>
      </c>
      <c r="AM2101" s="3" t="s">
        <v>319</v>
      </c>
    </row>
    <row r="2102" spans="1:39" x14ac:dyDescent="0.25">
      <c r="A2102" s="23"/>
      <c r="B2102" s="24"/>
      <c r="C2102" s="23"/>
      <c r="D2102" s="23"/>
      <c r="E2102" s="23"/>
      <c r="F2102" s="23"/>
      <c r="G2102" s="24"/>
      <c r="H2102" s="23"/>
      <c r="I2102" s="23"/>
      <c r="J2102" s="23">
        <v>0</v>
      </c>
      <c r="K2102" s="23">
        <v>0</v>
      </c>
      <c r="L2102" s="23">
        <v>7.5</v>
      </c>
      <c r="M2102" s="23" t="s">
        <v>76</v>
      </c>
      <c r="N2102" s="25">
        <f t="shared" si="342"/>
        <v>7.5</v>
      </c>
      <c r="O2102" s="26">
        <v>3800</v>
      </c>
      <c r="P2102" s="26">
        <f t="shared" si="343"/>
        <v>28500</v>
      </c>
      <c r="Q2102" s="23">
        <v>1</v>
      </c>
      <c r="R2102" s="23" t="s">
        <v>6476</v>
      </c>
      <c r="S2102" s="27" t="s">
        <v>6477</v>
      </c>
      <c r="T2102" s="23" t="s">
        <v>6478</v>
      </c>
      <c r="U2102" s="23" t="s">
        <v>6479</v>
      </c>
      <c r="V2102" s="24" t="s">
        <v>6485</v>
      </c>
      <c r="W2102" s="23" t="s">
        <v>48</v>
      </c>
      <c r="X2102" s="23" t="s">
        <v>49</v>
      </c>
      <c r="Y2102" s="23" t="s">
        <v>318</v>
      </c>
      <c r="Z2102" s="23">
        <v>30</v>
      </c>
      <c r="AA2102" s="28">
        <v>100</v>
      </c>
      <c r="AB2102" s="26">
        <v>8300</v>
      </c>
      <c r="AC2102" s="26">
        <f t="shared" si="345"/>
        <v>249000</v>
      </c>
      <c r="AD2102" s="28">
        <v>26</v>
      </c>
      <c r="AE2102" s="28">
        <v>42</v>
      </c>
      <c r="AF2102" s="26">
        <f t="shared" si="346"/>
        <v>144420</v>
      </c>
      <c r="AG2102" s="26">
        <f>P2102+AF2102</f>
        <v>172920</v>
      </c>
      <c r="AH2102" s="26">
        <f t="shared" si="347"/>
        <v>172920</v>
      </c>
      <c r="AI2102" s="26">
        <v>0</v>
      </c>
      <c r="AJ2102" s="26">
        <f t="shared" si="344"/>
        <v>172920</v>
      </c>
      <c r="AK2102" s="26">
        <v>0.02</v>
      </c>
      <c r="AL2102" s="26">
        <f t="shared" si="348"/>
        <v>34.58</v>
      </c>
      <c r="AM2102" s="3" t="s">
        <v>319</v>
      </c>
    </row>
    <row r="2103" spans="1:39" x14ac:dyDescent="0.25">
      <c r="A2103" s="23"/>
      <c r="B2103" s="24"/>
      <c r="C2103" s="23"/>
      <c r="D2103" s="23"/>
      <c r="E2103" s="23"/>
      <c r="F2103" s="23"/>
      <c r="G2103" s="24"/>
      <c r="H2103" s="23"/>
      <c r="I2103" s="23"/>
      <c r="J2103" s="23">
        <v>0</v>
      </c>
      <c r="K2103" s="23">
        <v>3</v>
      </c>
      <c r="L2103" s="23">
        <v>44.25</v>
      </c>
      <c r="M2103" s="23" t="s">
        <v>45</v>
      </c>
      <c r="N2103" s="25">
        <f t="shared" si="342"/>
        <v>344.25</v>
      </c>
      <c r="O2103" s="26">
        <v>3800</v>
      </c>
      <c r="P2103" s="26">
        <f t="shared" si="343"/>
        <v>1308150</v>
      </c>
      <c r="Q2103" s="23">
        <v>1</v>
      </c>
      <c r="R2103" s="23" t="s">
        <v>6476</v>
      </c>
      <c r="S2103" s="27" t="s">
        <v>6477</v>
      </c>
      <c r="T2103" s="23" t="s">
        <v>6478</v>
      </c>
      <c r="U2103" s="23" t="s">
        <v>6479</v>
      </c>
      <c r="V2103" s="24" t="s">
        <v>6486</v>
      </c>
      <c r="W2103" s="23" t="s">
        <v>48</v>
      </c>
      <c r="X2103" s="23" t="s">
        <v>49</v>
      </c>
      <c r="Y2103" s="23" t="s">
        <v>54</v>
      </c>
      <c r="Z2103" s="23">
        <v>108</v>
      </c>
      <c r="AA2103" s="28">
        <v>7.84</v>
      </c>
      <c r="AB2103" s="26">
        <v>8300</v>
      </c>
      <c r="AC2103" s="26">
        <f t="shared" si="345"/>
        <v>896400</v>
      </c>
      <c r="AD2103" s="28">
        <v>26</v>
      </c>
      <c r="AE2103" s="28">
        <v>42</v>
      </c>
      <c r="AF2103" s="26">
        <f t="shared" si="346"/>
        <v>519912</v>
      </c>
      <c r="AG2103" s="26">
        <f>P2103+AF2103+AF2104</f>
        <v>7937028</v>
      </c>
      <c r="AH2103" s="26">
        <f t="shared" si="347"/>
        <v>622262.9952</v>
      </c>
      <c r="AI2103" s="26">
        <v>0</v>
      </c>
      <c r="AJ2103" s="26">
        <f t="shared" si="344"/>
        <v>622262.9952</v>
      </c>
      <c r="AK2103" s="26">
        <v>0.3</v>
      </c>
      <c r="AL2103" s="26">
        <f t="shared" si="348"/>
        <v>1866.79</v>
      </c>
      <c r="AM2103" s="3" t="s">
        <v>6487</v>
      </c>
    </row>
    <row r="2104" spans="1:39" x14ac:dyDescent="0.25">
      <c r="A2104" s="23"/>
      <c r="B2104" s="24"/>
      <c r="C2104" s="23"/>
      <c r="D2104" s="23"/>
      <c r="E2104" s="23"/>
      <c r="F2104" s="23"/>
      <c r="G2104" s="24"/>
      <c r="H2104" s="23"/>
      <c r="I2104" s="23"/>
      <c r="J2104" s="23"/>
      <c r="K2104" s="23"/>
      <c r="L2104" s="23"/>
      <c r="M2104" s="23"/>
      <c r="N2104" s="25"/>
      <c r="O2104" s="26"/>
      <c r="P2104" s="26"/>
      <c r="Q2104" s="23"/>
      <c r="R2104" s="23"/>
      <c r="S2104" s="27"/>
      <c r="T2104" s="23"/>
      <c r="U2104" s="23"/>
      <c r="V2104" s="24"/>
      <c r="W2104" s="23"/>
      <c r="X2104" s="23"/>
      <c r="Y2104" s="23" t="s">
        <v>318</v>
      </c>
      <c r="Z2104" s="23">
        <v>1269</v>
      </c>
      <c r="AA2104" s="28">
        <v>92.16</v>
      </c>
      <c r="AB2104" s="26">
        <v>8300</v>
      </c>
      <c r="AC2104" s="26">
        <f t="shared" si="345"/>
        <v>10532700</v>
      </c>
      <c r="AD2104" s="28">
        <v>26</v>
      </c>
      <c r="AE2104" s="28">
        <v>42</v>
      </c>
      <c r="AF2104" s="26">
        <f t="shared" si="346"/>
        <v>6108966</v>
      </c>
      <c r="AG2104" s="26">
        <f>P2103+AF2103+AF2104</f>
        <v>7937028</v>
      </c>
      <c r="AH2104" s="26">
        <f t="shared" si="347"/>
        <v>7314765.0048000002</v>
      </c>
      <c r="AI2104" s="26">
        <v>0</v>
      </c>
      <c r="AJ2104" s="26">
        <f t="shared" si="344"/>
        <v>7314765.0048000002</v>
      </c>
      <c r="AK2104" s="26">
        <v>0.02</v>
      </c>
      <c r="AL2104" s="26">
        <f t="shared" si="348"/>
        <v>1462.95</v>
      </c>
      <c r="AM2104" s="3" t="s">
        <v>6488</v>
      </c>
    </row>
    <row r="2105" spans="1:39" x14ac:dyDescent="0.25">
      <c r="A2105" s="23"/>
      <c r="B2105" s="24"/>
      <c r="C2105" s="23"/>
      <c r="D2105" s="23"/>
      <c r="E2105" s="23"/>
      <c r="F2105" s="23"/>
      <c r="G2105" s="24"/>
      <c r="H2105" s="23"/>
      <c r="I2105" s="23"/>
      <c r="J2105" s="23">
        <v>0</v>
      </c>
      <c r="K2105" s="23">
        <v>0</v>
      </c>
      <c r="L2105" s="23">
        <v>48</v>
      </c>
      <c r="M2105" s="23" t="s">
        <v>76</v>
      </c>
      <c r="N2105" s="25">
        <f>((J2105*400)+(K2105*100))+L2105</f>
        <v>48</v>
      </c>
      <c r="O2105" s="26">
        <v>3800</v>
      </c>
      <c r="P2105" s="26">
        <f>N2105*O2105</f>
        <v>182400</v>
      </c>
      <c r="Q2105" s="23">
        <v>1</v>
      </c>
      <c r="R2105" s="23" t="s">
        <v>6476</v>
      </c>
      <c r="S2105" s="27" t="s">
        <v>6477</v>
      </c>
      <c r="T2105" s="23" t="s">
        <v>6478</v>
      </c>
      <c r="U2105" s="23" t="s">
        <v>6479</v>
      </c>
      <c r="V2105" s="24" t="s">
        <v>6489</v>
      </c>
      <c r="W2105" s="23" t="s">
        <v>48</v>
      </c>
      <c r="X2105" s="23" t="s">
        <v>49</v>
      </c>
      <c r="Y2105" s="23" t="s">
        <v>318</v>
      </c>
      <c r="Z2105" s="23">
        <v>192</v>
      </c>
      <c r="AA2105" s="28">
        <v>100</v>
      </c>
      <c r="AB2105" s="26">
        <v>8300</v>
      </c>
      <c r="AC2105" s="26">
        <f t="shared" si="345"/>
        <v>1593600</v>
      </c>
      <c r="AD2105" s="28">
        <v>3</v>
      </c>
      <c r="AE2105" s="28">
        <v>3</v>
      </c>
      <c r="AF2105" s="26">
        <f t="shared" si="346"/>
        <v>1545792</v>
      </c>
      <c r="AG2105" s="26">
        <f>P2105+AF2105</f>
        <v>1728192</v>
      </c>
      <c r="AH2105" s="26">
        <f t="shared" si="347"/>
        <v>1728192</v>
      </c>
      <c r="AI2105" s="26">
        <v>0</v>
      </c>
      <c r="AJ2105" s="26">
        <f t="shared" si="344"/>
        <v>1728192</v>
      </c>
      <c r="AK2105" s="26">
        <v>0.02</v>
      </c>
      <c r="AL2105" s="26">
        <f t="shared" si="348"/>
        <v>345.64</v>
      </c>
      <c r="AM2105" s="3" t="s">
        <v>6490</v>
      </c>
    </row>
    <row r="2106" spans="1:39" x14ac:dyDescent="0.25">
      <c r="A2106" s="23"/>
      <c r="B2106" s="24"/>
      <c r="C2106" s="23"/>
      <c r="D2106" s="23"/>
      <c r="E2106" s="23"/>
      <c r="F2106" s="23"/>
      <c r="G2106" s="24"/>
      <c r="H2106" s="23"/>
      <c r="I2106" s="23"/>
      <c r="J2106" s="23"/>
      <c r="K2106" s="23"/>
      <c r="L2106" s="23"/>
      <c r="M2106" s="23"/>
      <c r="N2106" s="25"/>
      <c r="O2106" s="26"/>
      <c r="P2106" s="26"/>
      <c r="Q2106" s="23"/>
      <c r="R2106" s="23"/>
      <c r="S2106" s="27"/>
      <c r="T2106" s="23"/>
      <c r="U2106" s="23"/>
      <c r="V2106" s="24"/>
      <c r="W2106" s="23"/>
      <c r="X2106" s="23"/>
      <c r="Y2106" s="23"/>
      <c r="Z2106" s="23"/>
      <c r="AA2106" s="28"/>
      <c r="AB2106" s="26"/>
      <c r="AC2106" s="26"/>
      <c r="AD2106" s="28"/>
      <c r="AE2106" s="28"/>
      <c r="AF2106" s="26"/>
      <c r="AG2106" s="26" t="s">
        <v>60</v>
      </c>
      <c r="AH2106" s="26">
        <f>SUM(AH2098:AH2105)</f>
        <v>13614111.5</v>
      </c>
      <c r="AI2106" s="26"/>
      <c r="AJ2106" s="26">
        <f>SUM(AJ2098:AJ2105)</f>
        <v>10257077.5</v>
      </c>
      <c r="AK2106" s="26"/>
      <c r="AL2106" s="26">
        <f>SUM(AL2098:AL2105)</f>
        <v>4289.4900000000007</v>
      </c>
    </row>
    <row r="2107" spans="1:39" x14ac:dyDescent="0.25">
      <c r="A2107" s="23" t="s">
        <v>6491</v>
      </c>
      <c r="B2107" s="24" t="s">
        <v>6492</v>
      </c>
      <c r="C2107" s="23" t="s">
        <v>6493</v>
      </c>
      <c r="D2107" s="23" t="s">
        <v>6494</v>
      </c>
      <c r="E2107" s="23">
        <v>833</v>
      </c>
      <c r="F2107" s="23" t="s">
        <v>6495</v>
      </c>
      <c r="G2107" s="24" t="s">
        <v>6496</v>
      </c>
      <c r="H2107" s="23" t="s">
        <v>43</v>
      </c>
      <c r="I2107" s="23" t="s">
        <v>6497</v>
      </c>
      <c r="J2107" s="23">
        <v>0</v>
      </c>
      <c r="K2107" s="23">
        <v>0</v>
      </c>
      <c r="L2107" s="23">
        <v>40</v>
      </c>
      <c r="M2107" s="23" t="s">
        <v>255</v>
      </c>
      <c r="N2107" s="25">
        <f>((J2107*400)+(K2107*100))+L2107</f>
        <v>40</v>
      </c>
      <c r="O2107" s="26">
        <v>5000</v>
      </c>
      <c r="P2107" s="26">
        <f>N2107*O2107</f>
        <v>200000</v>
      </c>
      <c r="Q2107" s="23">
        <v>1</v>
      </c>
      <c r="R2107" s="23" t="s">
        <v>6498</v>
      </c>
      <c r="S2107" s="27" t="s">
        <v>6499</v>
      </c>
      <c r="T2107" s="23" t="s">
        <v>6500</v>
      </c>
      <c r="U2107" s="23" t="s">
        <v>6501</v>
      </c>
      <c r="V2107" s="24" t="s">
        <v>6502</v>
      </c>
      <c r="W2107" s="23" t="s">
        <v>48</v>
      </c>
      <c r="X2107" s="23" t="s">
        <v>49</v>
      </c>
      <c r="Y2107" s="23" t="s">
        <v>261</v>
      </c>
      <c r="Z2107" s="23">
        <v>104</v>
      </c>
      <c r="AA2107" s="28">
        <v>100</v>
      </c>
      <c r="AB2107" s="26">
        <v>8300</v>
      </c>
      <c r="AC2107" s="26">
        <f>Z2107*AB2107</f>
        <v>863200</v>
      </c>
      <c r="AD2107" s="28">
        <v>3</v>
      </c>
      <c r="AE2107" s="28">
        <v>3</v>
      </c>
      <c r="AF2107" s="26">
        <f>(AC2107*(100-AE2107))/100</f>
        <v>837304</v>
      </c>
      <c r="AG2107" s="26">
        <f>P2107+AF2107</f>
        <v>1037304</v>
      </c>
      <c r="AH2107" s="26">
        <f>(AG2107*AA2107)/100</f>
        <v>1037304</v>
      </c>
      <c r="AI2107" s="26">
        <f>IF(AF2107&lt;=10000000,AF2107,10000000)</f>
        <v>837304</v>
      </c>
      <c r="AJ2107" s="26">
        <f>IF((AI2107-AH2107) &gt; 1,0,IF((AI2107-AH2107)&lt;0,AH2107-AI2107,AI2107-AH2107))</f>
        <v>200000</v>
      </c>
      <c r="AK2107" s="26">
        <v>0.02</v>
      </c>
      <c r="AL2107" s="26">
        <f>ROUND(AJ2107*(AK2107/100),2)</f>
        <v>40</v>
      </c>
      <c r="AM2107" s="3" t="s">
        <v>51</v>
      </c>
    </row>
    <row r="2108" spans="1:39" x14ac:dyDescent="0.25">
      <c r="A2108" s="23"/>
      <c r="B2108" s="24"/>
      <c r="C2108" s="23"/>
      <c r="D2108" s="23"/>
      <c r="E2108" s="23"/>
      <c r="F2108" s="23"/>
      <c r="G2108" s="24"/>
      <c r="H2108" s="23"/>
      <c r="I2108" s="23"/>
      <c r="J2108" s="23"/>
      <c r="K2108" s="23"/>
      <c r="L2108" s="23"/>
      <c r="M2108" s="23"/>
      <c r="N2108" s="25"/>
      <c r="O2108" s="26"/>
      <c r="P2108" s="26"/>
      <c r="Q2108" s="23"/>
      <c r="R2108" s="23"/>
      <c r="S2108" s="27"/>
      <c r="T2108" s="23"/>
      <c r="U2108" s="23"/>
      <c r="V2108" s="24"/>
      <c r="W2108" s="23"/>
      <c r="X2108" s="23"/>
      <c r="Y2108" s="23"/>
      <c r="Z2108" s="23"/>
      <c r="AA2108" s="28"/>
      <c r="AB2108" s="26"/>
      <c r="AC2108" s="26"/>
      <c r="AD2108" s="28"/>
      <c r="AE2108" s="28"/>
      <c r="AF2108" s="26"/>
      <c r="AG2108" s="26" t="s">
        <v>60</v>
      </c>
      <c r="AH2108" s="26">
        <f>AH2107</f>
        <v>1037304</v>
      </c>
      <c r="AI2108" s="26"/>
      <c r="AJ2108" s="26">
        <f>AJ2107</f>
        <v>200000</v>
      </c>
      <c r="AK2108" s="26"/>
      <c r="AL2108" s="26">
        <f>AL2107</f>
        <v>40</v>
      </c>
    </row>
    <row r="2109" spans="1:39" x14ac:dyDescent="0.25">
      <c r="A2109" s="23" t="s">
        <v>6503</v>
      </c>
      <c r="B2109" s="24" t="s">
        <v>6504</v>
      </c>
      <c r="C2109" s="23" t="s">
        <v>6505</v>
      </c>
      <c r="D2109" s="23" t="s">
        <v>6506</v>
      </c>
      <c r="E2109" s="23">
        <v>834</v>
      </c>
      <c r="F2109" s="23" t="s">
        <v>6507</v>
      </c>
      <c r="G2109" s="24" t="s">
        <v>6508</v>
      </c>
      <c r="H2109" s="23" t="s">
        <v>43</v>
      </c>
      <c r="I2109" s="23" t="s">
        <v>6509</v>
      </c>
      <c r="J2109" s="23">
        <v>0</v>
      </c>
      <c r="K2109" s="23">
        <v>0</v>
      </c>
      <c r="L2109" s="23">
        <v>60</v>
      </c>
      <c r="M2109" s="23" t="s">
        <v>68</v>
      </c>
      <c r="N2109" s="25">
        <f>((J2109*400)+(K2109*100))+L2109</f>
        <v>60</v>
      </c>
      <c r="O2109" s="26">
        <v>6500</v>
      </c>
      <c r="P2109" s="26">
        <f>N2109*O2109</f>
        <v>390000</v>
      </c>
      <c r="Q2109" s="23"/>
      <c r="R2109" s="23"/>
      <c r="S2109" s="27"/>
      <c r="T2109" s="23"/>
      <c r="U2109" s="23"/>
      <c r="V2109" s="24"/>
      <c r="W2109" s="23"/>
      <c r="X2109" s="23"/>
      <c r="Y2109" s="23"/>
      <c r="Z2109" s="23"/>
      <c r="AA2109" s="28"/>
      <c r="AB2109" s="26"/>
      <c r="AC2109" s="26"/>
      <c r="AD2109" s="28"/>
      <c r="AE2109" s="28"/>
      <c r="AF2109" s="26"/>
      <c r="AG2109" s="26">
        <f>AF2109+P2109</f>
        <v>390000</v>
      </c>
      <c r="AH2109" s="26">
        <f>AG2109</f>
        <v>390000</v>
      </c>
      <c r="AI2109" s="26">
        <v>0</v>
      </c>
      <c r="AJ2109" s="26">
        <f>IF((AI2109-AH2109) &gt; 1,0,IF((AI2109-AH2109)&lt;0,AH2109-AI2109,AI2109-AH2109))</f>
        <v>390000</v>
      </c>
      <c r="AK2109" s="26">
        <v>0.3</v>
      </c>
      <c r="AL2109" s="26">
        <f>AJ2109*(AK2109/100)</f>
        <v>1170</v>
      </c>
    </row>
    <row r="2110" spans="1:39" x14ac:dyDescent="0.25">
      <c r="A2110" s="23"/>
      <c r="B2110" s="24"/>
      <c r="C2110" s="23"/>
      <c r="D2110" s="23"/>
      <c r="E2110" s="23"/>
      <c r="F2110" s="23"/>
      <c r="G2110" s="24"/>
      <c r="H2110" s="23"/>
      <c r="I2110" s="23"/>
      <c r="J2110" s="23"/>
      <c r="K2110" s="23"/>
      <c r="L2110" s="23"/>
      <c r="M2110" s="23"/>
      <c r="N2110" s="25"/>
      <c r="O2110" s="26"/>
      <c r="P2110" s="26"/>
      <c r="Q2110" s="23"/>
      <c r="R2110" s="23"/>
      <c r="S2110" s="27"/>
      <c r="T2110" s="23"/>
      <c r="U2110" s="23"/>
      <c r="V2110" s="24"/>
      <c r="W2110" s="23"/>
      <c r="X2110" s="23"/>
      <c r="Y2110" s="23"/>
      <c r="Z2110" s="23"/>
      <c r="AA2110" s="28"/>
      <c r="AB2110" s="26"/>
      <c r="AC2110" s="26"/>
      <c r="AD2110" s="28"/>
      <c r="AE2110" s="28"/>
      <c r="AF2110" s="26"/>
      <c r="AG2110" s="26" t="s">
        <v>60</v>
      </c>
      <c r="AH2110" s="26">
        <f>AH2109</f>
        <v>390000</v>
      </c>
      <c r="AI2110" s="26"/>
      <c r="AJ2110" s="26">
        <f>AJ2109</f>
        <v>390000</v>
      </c>
      <c r="AK2110" s="26"/>
      <c r="AL2110" s="26">
        <f>AL2109</f>
        <v>1170</v>
      </c>
    </row>
    <row r="2111" spans="1:39" x14ac:dyDescent="0.25">
      <c r="A2111" s="23" t="s">
        <v>6510</v>
      </c>
      <c r="B2111" s="24"/>
      <c r="C2111" s="23" t="s">
        <v>6511</v>
      </c>
      <c r="D2111" s="23" t="s">
        <v>6512</v>
      </c>
      <c r="E2111" s="23">
        <v>835</v>
      </c>
      <c r="F2111" s="23" t="s">
        <v>6513</v>
      </c>
      <c r="G2111" s="24" t="s">
        <v>6514</v>
      </c>
      <c r="H2111" s="23" t="s">
        <v>43</v>
      </c>
      <c r="I2111" s="23" t="s">
        <v>6515</v>
      </c>
      <c r="J2111" s="23">
        <v>0</v>
      </c>
      <c r="K2111" s="23">
        <v>2</v>
      </c>
      <c r="L2111" s="23">
        <v>52</v>
      </c>
      <c r="M2111" s="23" t="s">
        <v>91</v>
      </c>
      <c r="N2111" s="25">
        <f>((J2111*400)+(K2111*100))+L2111</f>
        <v>252</v>
      </c>
      <c r="O2111" s="26">
        <v>1000</v>
      </c>
      <c r="P2111" s="26">
        <f>N2111*O2111</f>
        <v>252000</v>
      </c>
      <c r="Q2111" s="23"/>
      <c r="R2111" s="23"/>
      <c r="S2111" s="27"/>
      <c r="T2111" s="23"/>
      <c r="U2111" s="23"/>
      <c r="V2111" s="24"/>
      <c r="W2111" s="23"/>
      <c r="X2111" s="23"/>
      <c r="Y2111" s="23"/>
      <c r="Z2111" s="23"/>
      <c r="AA2111" s="28"/>
      <c r="AB2111" s="26"/>
      <c r="AC2111" s="26"/>
      <c r="AD2111" s="28"/>
      <c r="AE2111" s="28"/>
      <c r="AF2111" s="26"/>
      <c r="AG2111" s="26">
        <f>AF2111+P2111</f>
        <v>252000</v>
      </c>
      <c r="AH2111" s="26">
        <f>AG2111</f>
        <v>252000</v>
      </c>
      <c r="AI2111" s="26">
        <v>0</v>
      </c>
      <c r="AJ2111" s="26">
        <f>IF((AI2111-AH2111) &gt; 1,0,IF((AI2111-AH2111)&lt;0,AH2111-AI2111,AI2111-AH2111))</f>
        <v>252000</v>
      </c>
      <c r="AK2111" s="26">
        <v>0.3</v>
      </c>
      <c r="AL2111" s="26">
        <f>AJ2111*(AK2111/100)</f>
        <v>756</v>
      </c>
    </row>
    <row r="2112" spans="1:39" x14ac:dyDescent="0.25">
      <c r="A2112" s="23"/>
      <c r="B2112" s="24"/>
      <c r="C2112" s="23"/>
      <c r="D2112" s="23"/>
      <c r="E2112" s="23"/>
      <c r="F2112" s="23"/>
      <c r="G2112" s="24"/>
      <c r="H2112" s="23"/>
      <c r="I2112" s="23"/>
      <c r="J2112" s="23"/>
      <c r="K2112" s="23"/>
      <c r="L2112" s="23"/>
      <c r="M2112" s="23"/>
      <c r="N2112" s="25"/>
      <c r="O2112" s="26"/>
      <c r="P2112" s="26"/>
      <c r="Q2112" s="23"/>
      <c r="R2112" s="23"/>
      <c r="S2112" s="27"/>
      <c r="T2112" s="23"/>
      <c r="U2112" s="23"/>
      <c r="V2112" s="24"/>
      <c r="W2112" s="23"/>
      <c r="X2112" s="23"/>
      <c r="Y2112" s="23"/>
      <c r="Z2112" s="23"/>
      <c r="AA2112" s="28"/>
      <c r="AB2112" s="26"/>
      <c r="AC2112" s="26"/>
      <c r="AD2112" s="28"/>
      <c r="AE2112" s="28"/>
      <c r="AF2112" s="26"/>
      <c r="AG2112" s="26" t="s">
        <v>60</v>
      </c>
      <c r="AH2112" s="26">
        <f>AH2111</f>
        <v>252000</v>
      </c>
      <c r="AI2112" s="26"/>
      <c r="AJ2112" s="26">
        <f>AJ2111</f>
        <v>252000</v>
      </c>
      <c r="AK2112" s="26"/>
      <c r="AL2112" s="26">
        <f>AL2111</f>
        <v>756</v>
      </c>
    </row>
    <row r="2113" spans="1:39" x14ac:dyDescent="0.25">
      <c r="A2113" s="23" t="s">
        <v>6516</v>
      </c>
      <c r="B2113" s="24" t="s">
        <v>6517</v>
      </c>
      <c r="C2113" s="23" t="s">
        <v>6518</v>
      </c>
      <c r="D2113" s="23" t="s">
        <v>6519</v>
      </c>
      <c r="E2113" s="23">
        <v>836</v>
      </c>
      <c r="F2113" s="23" t="s">
        <v>6520</v>
      </c>
      <c r="G2113" s="24" t="s">
        <v>6521</v>
      </c>
      <c r="H2113" s="23" t="s">
        <v>43</v>
      </c>
      <c r="I2113" s="23" t="s">
        <v>6522</v>
      </c>
      <c r="J2113" s="23">
        <v>8</v>
      </c>
      <c r="K2113" s="23">
        <v>2</v>
      </c>
      <c r="L2113" s="23">
        <v>1.75</v>
      </c>
      <c r="M2113" s="23" t="s">
        <v>75</v>
      </c>
      <c r="N2113" s="25">
        <f>((J2113*400)+(K2113*100))+L2113</f>
        <v>3401.75</v>
      </c>
      <c r="O2113" s="26">
        <v>3150</v>
      </c>
      <c r="P2113" s="26">
        <f>N2113*O2113</f>
        <v>10715512.5</v>
      </c>
      <c r="Q2113" s="23"/>
      <c r="R2113" s="23"/>
      <c r="S2113" s="27"/>
      <c r="T2113" s="23"/>
      <c r="U2113" s="23"/>
      <c r="V2113" s="24"/>
      <c r="W2113" s="23"/>
      <c r="X2113" s="23"/>
      <c r="Y2113" s="23"/>
      <c r="Z2113" s="23"/>
      <c r="AA2113" s="28"/>
      <c r="AB2113" s="26"/>
      <c r="AC2113" s="26"/>
      <c r="AD2113" s="28"/>
      <c r="AE2113" s="28"/>
      <c r="AF2113" s="26"/>
      <c r="AG2113" s="26">
        <f>AF2113+P2113</f>
        <v>10715512.5</v>
      </c>
      <c r="AH2113" s="26">
        <f>AG2113</f>
        <v>10715512.5</v>
      </c>
      <c r="AI2113" s="26">
        <v>50000000</v>
      </c>
      <c r="AJ2113" s="26">
        <f>IF((AI2113-AH2113) &gt; 1,0,IF((AI2113-AH2113)&lt;0,AH2113-AI2113,AI2113-AH2113))</f>
        <v>0</v>
      </c>
      <c r="AK2113" s="26">
        <v>0.01</v>
      </c>
      <c r="AL2113" s="26">
        <f>AJ2113*(AK2113/100)</f>
        <v>0</v>
      </c>
    </row>
    <row r="2114" spans="1:39" x14ac:dyDescent="0.25">
      <c r="A2114" s="23"/>
      <c r="B2114" s="24"/>
      <c r="C2114" s="23"/>
      <c r="D2114" s="23"/>
      <c r="E2114" s="23"/>
      <c r="F2114" s="23"/>
      <c r="G2114" s="24"/>
      <c r="H2114" s="23"/>
      <c r="I2114" s="23"/>
      <c r="J2114" s="23">
        <v>0</v>
      </c>
      <c r="K2114" s="23">
        <v>1</v>
      </c>
      <c r="L2114" s="23">
        <v>1.25</v>
      </c>
      <c r="M2114" s="23" t="s">
        <v>59</v>
      </c>
      <c r="N2114" s="25">
        <f>((J2114*400)+(K2114*100))+L2114</f>
        <v>101.25</v>
      </c>
      <c r="O2114" s="26">
        <v>3150</v>
      </c>
      <c r="P2114" s="26">
        <f>N2114*O2114</f>
        <v>318937.5</v>
      </c>
      <c r="Q2114" s="23">
        <v>1</v>
      </c>
      <c r="R2114" s="23" t="s">
        <v>6516</v>
      </c>
      <c r="S2114" s="27" t="s">
        <v>6517</v>
      </c>
      <c r="T2114" s="23" t="s">
        <v>6518</v>
      </c>
      <c r="U2114" s="23" t="s">
        <v>6523</v>
      </c>
      <c r="V2114" s="24" t="s">
        <v>6524</v>
      </c>
      <c r="W2114" s="23" t="s">
        <v>142</v>
      </c>
      <c r="X2114" s="23" t="s">
        <v>143</v>
      </c>
      <c r="Y2114" s="23" t="s">
        <v>50</v>
      </c>
      <c r="Z2114" s="23">
        <v>565</v>
      </c>
      <c r="AA2114" s="28">
        <v>100</v>
      </c>
      <c r="AB2114" s="26">
        <v>7950</v>
      </c>
      <c r="AC2114" s="26">
        <f>Z2114*AB2114</f>
        <v>4491750</v>
      </c>
      <c r="AD2114" s="28">
        <v>42</v>
      </c>
      <c r="AE2114" s="28">
        <v>85</v>
      </c>
      <c r="AF2114" s="26">
        <f>(AC2114*(100-AE2114))/100</f>
        <v>673762.5</v>
      </c>
      <c r="AG2114" s="26">
        <f>P2114+AF2114</f>
        <v>992700</v>
      </c>
      <c r="AH2114" s="26">
        <f>(AG2114*AA2114)/100</f>
        <v>992700</v>
      </c>
      <c r="AI2114" s="26">
        <v>50000000</v>
      </c>
      <c r="AJ2114" s="26">
        <f>IF((AI2114-AH2114) &gt; 1,0,IF((AI2114-AH2114)&lt;0,AH2114-AI2114,AI2114-AH2114))</f>
        <v>0</v>
      </c>
      <c r="AK2114" s="26">
        <v>0.02</v>
      </c>
      <c r="AL2114" s="26">
        <f>ROUND(AJ2114*(AK2114/100),2)</f>
        <v>0</v>
      </c>
      <c r="AM2114" s="3" t="s">
        <v>110</v>
      </c>
    </row>
    <row r="2115" spans="1:39" x14ac:dyDescent="0.25">
      <c r="A2115" s="23"/>
      <c r="B2115" s="24"/>
      <c r="C2115" s="23"/>
      <c r="D2115" s="23"/>
      <c r="E2115" s="23"/>
      <c r="F2115" s="23"/>
      <c r="G2115" s="24"/>
      <c r="H2115" s="23"/>
      <c r="I2115" s="23"/>
      <c r="J2115" s="23">
        <v>0</v>
      </c>
      <c r="K2115" s="23">
        <v>0</v>
      </c>
      <c r="L2115" s="23">
        <v>25</v>
      </c>
      <c r="M2115" s="23" t="s">
        <v>59</v>
      </c>
      <c r="N2115" s="25">
        <f>((J2115*400)+(K2115*100))+L2115</f>
        <v>25</v>
      </c>
      <c r="O2115" s="26">
        <v>3150</v>
      </c>
      <c r="P2115" s="26">
        <f>N2115*O2115</f>
        <v>78750</v>
      </c>
      <c r="Q2115" s="23">
        <v>1</v>
      </c>
      <c r="R2115" s="23" t="s">
        <v>6516</v>
      </c>
      <c r="S2115" s="27" t="s">
        <v>6517</v>
      </c>
      <c r="T2115" s="23" t="s">
        <v>6518</v>
      </c>
      <c r="U2115" s="23" t="s">
        <v>6523</v>
      </c>
      <c r="V2115" s="24" t="s">
        <v>6525</v>
      </c>
      <c r="W2115" s="23" t="s">
        <v>53</v>
      </c>
      <c r="X2115" s="23" t="s">
        <v>49</v>
      </c>
      <c r="Y2115" s="23" t="s">
        <v>50</v>
      </c>
      <c r="Z2115" s="23">
        <v>100</v>
      </c>
      <c r="AA2115" s="28">
        <v>100</v>
      </c>
      <c r="AB2115" s="26">
        <v>2750</v>
      </c>
      <c r="AC2115" s="26">
        <f>Z2115*AB2115</f>
        <v>275000</v>
      </c>
      <c r="AD2115" s="28">
        <v>42</v>
      </c>
      <c r="AE2115" s="28">
        <v>74</v>
      </c>
      <c r="AF2115" s="26">
        <f>(AC2115*(100-AE2115))/100</f>
        <v>71500</v>
      </c>
      <c r="AG2115" s="26">
        <f>P2115+AF2115</f>
        <v>150250</v>
      </c>
      <c r="AH2115" s="26">
        <f>(AG2115*AA2115)/100</f>
        <v>150250</v>
      </c>
      <c r="AI2115" s="26">
        <v>50000000</v>
      </c>
      <c r="AJ2115" s="26">
        <f>IF((AI2115-AH2115) &gt; 1,0,IF((AI2115-AH2115)&lt;0,AH2115-AI2115,AI2115-AH2115))</f>
        <v>0</v>
      </c>
      <c r="AK2115" s="26">
        <v>0.02</v>
      </c>
      <c r="AL2115" s="26">
        <f>ROUND(AJ2115*(AK2115/100),2)</f>
        <v>0</v>
      </c>
      <c r="AM2115" s="3" t="s">
        <v>83</v>
      </c>
    </row>
    <row r="2116" spans="1:39" x14ac:dyDescent="0.25">
      <c r="A2116" s="23"/>
      <c r="B2116" s="24"/>
      <c r="C2116" s="23"/>
      <c r="D2116" s="23"/>
      <c r="E2116" s="23">
        <v>837</v>
      </c>
      <c r="F2116" s="23" t="s">
        <v>6526</v>
      </c>
      <c r="G2116" s="24" t="s">
        <v>6527</v>
      </c>
      <c r="H2116" s="23" t="s">
        <v>43</v>
      </c>
      <c r="I2116" s="23" t="s">
        <v>6528</v>
      </c>
      <c r="J2116" s="23">
        <v>3</v>
      </c>
      <c r="K2116" s="23">
        <v>1</v>
      </c>
      <c r="L2116" s="23">
        <v>60</v>
      </c>
      <c r="M2116" s="23" t="s">
        <v>75</v>
      </c>
      <c r="N2116" s="25">
        <f>((J2116*400)+(K2116*100))+L2116</f>
        <v>1360</v>
      </c>
      <c r="O2116" s="26">
        <v>2650</v>
      </c>
      <c r="P2116" s="26">
        <f>N2116*O2116</f>
        <v>3604000</v>
      </c>
      <c r="Q2116" s="23"/>
      <c r="R2116" s="23"/>
      <c r="S2116" s="27"/>
      <c r="T2116" s="23"/>
      <c r="U2116" s="23"/>
      <c r="V2116" s="24"/>
      <c r="W2116" s="23"/>
      <c r="X2116" s="23"/>
      <c r="Y2116" s="23"/>
      <c r="Z2116" s="23"/>
      <c r="AA2116" s="28"/>
      <c r="AB2116" s="26"/>
      <c r="AC2116" s="26"/>
      <c r="AD2116" s="28"/>
      <c r="AE2116" s="28"/>
      <c r="AF2116" s="26"/>
      <c r="AG2116" s="26">
        <f>AF2116+P2116</f>
        <v>3604000</v>
      </c>
      <c r="AH2116" s="26">
        <f>AG2116</f>
        <v>3604000</v>
      </c>
      <c r="AI2116" s="26">
        <v>50000000</v>
      </c>
      <c r="AJ2116" s="26">
        <f>IF((AI2116-AH2116) &gt; 1,0,IF((AI2116-AH2116)&lt;0,AH2116-AI2116,AI2116-AH2116))</f>
        <v>0</v>
      </c>
      <c r="AK2116" s="26">
        <v>0.01</v>
      </c>
      <c r="AL2116" s="26">
        <f>AJ2116*(AK2116/100)</f>
        <v>0</v>
      </c>
    </row>
    <row r="2117" spans="1:39" x14ac:dyDescent="0.25">
      <c r="A2117" s="23"/>
      <c r="B2117" s="24"/>
      <c r="C2117" s="23"/>
      <c r="D2117" s="23"/>
      <c r="E2117" s="23"/>
      <c r="F2117" s="23"/>
      <c r="G2117" s="24"/>
      <c r="H2117" s="23"/>
      <c r="I2117" s="23"/>
      <c r="J2117" s="23"/>
      <c r="K2117" s="23"/>
      <c r="L2117" s="23"/>
      <c r="M2117" s="23"/>
      <c r="N2117" s="25"/>
      <c r="O2117" s="26"/>
      <c r="P2117" s="26"/>
      <c r="Q2117" s="23"/>
      <c r="R2117" s="23"/>
      <c r="S2117" s="27"/>
      <c r="T2117" s="23"/>
      <c r="U2117" s="23"/>
      <c r="V2117" s="24"/>
      <c r="W2117" s="23"/>
      <c r="X2117" s="23"/>
      <c r="Y2117" s="23"/>
      <c r="Z2117" s="23"/>
      <c r="AA2117" s="28"/>
      <c r="AB2117" s="26"/>
      <c r="AC2117" s="26"/>
      <c r="AD2117" s="28"/>
      <c r="AE2117" s="28"/>
      <c r="AF2117" s="26"/>
      <c r="AG2117" s="26" t="s">
        <v>60</v>
      </c>
      <c r="AH2117" s="26">
        <f>SUM(AH2113:AH2116)</f>
        <v>15462462.5</v>
      </c>
      <c r="AI2117" s="26"/>
      <c r="AJ2117" s="26">
        <f>SUM(AJ2113:AJ2116)</f>
        <v>0</v>
      </c>
      <c r="AK2117" s="26"/>
      <c r="AL2117" s="26">
        <f>SUM(AL2113:AL2116)</f>
        <v>0</v>
      </c>
    </row>
    <row r="2118" spans="1:39" x14ac:dyDescent="0.25">
      <c r="A2118" s="23" t="s">
        <v>6529</v>
      </c>
      <c r="B2118" s="24" t="s">
        <v>6530</v>
      </c>
      <c r="C2118" s="23" t="s">
        <v>6531</v>
      </c>
      <c r="D2118" s="23" t="s">
        <v>6532</v>
      </c>
      <c r="E2118" s="23">
        <v>838</v>
      </c>
      <c r="F2118" s="23" t="s">
        <v>6533</v>
      </c>
      <c r="G2118" s="24" t="s">
        <v>6534</v>
      </c>
      <c r="H2118" s="23" t="s">
        <v>91</v>
      </c>
      <c r="I2118" s="23"/>
      <c r="J2118" s="23">
        <v>0</v>
      </c>
      <c r="K2118" s="23">
        <v>0</v>
      </c>
      <c r="L2118" s="23">
        <v>12</v>
      </c>
      <c r="M2118" s="23" t="s">
        <v>255</v>
      </c>
      <c r="N2118" s="25">
        <f>((J2118*400)+(K2118*100))+L2118</f>
        <v>12</v>
      </c>
      <c r="O2118" s="26">
        <v>0</v>
      </c>
      <c r="P2118" s="26">
        <f>N2118*O2118</f>
        <v>0</v>
      </c>
      <c r="Q2118" s="23">
        <v>1</v>
      </c>
      <c r="R2118" s="23" t="s">
        <v>6529</v>
      </c>
      <c r="S2118" s="27" t="s">
        <v>6530</v>
      </c>
      <c r="T2118" s="23" t="s">
        <v>6531</v>
      </c>
      <c r="U2118" s="23" t="s">
        <v>6535</v>
      </c>
      <c r="V2118" s="24" t="s">
        <v>6536</v>
      </c>
      <c r="W2118" s="23" t="s">
        <v>48</v>
      </c>
      <c r="X2118" s="23" t="s">
        <v>49</v>
      </c>
      <c r="Y2118" s="23" t="s">
        <v>261</v>
      </c>
      <c r="Z2118" s="23">
        <v>48</v>
      </c>
      <c r="AA2118" s="28">
        <v>100</v>
      </c>
      <c r="AB2118" s="26">
        <v>8300</v>
      </c>
      <c r="AC2118" s="26">
        <f>Z2118*AB2118</f>
        <v>398400</v>
      </c>
      <c r="AD2118" s="28">
        <v>52</v>
      </c>
      <c r="AE2118" s="28">
        <v>76</v>
      </c>
      <c r="AF2118" s="26">
        <f>(AC2118*(100-AE2118))/100</f>
        <v>95616</v>
      </c>
      <c r="AG2118" s="26">
        <f>P2118+AF2118</f>
        <v>95616</v>
      </c>
      <c r="AH2118" s="26">
        <f>(AG2118*AA2118)/100</f>
        <v>95616</v>
      </c>
      <c r="AI2118" s="26">
        <f>IF(AF2118&lt;=10000000,AF2118,10000000)</f>
        <v>95616</v>
      </c>
      <c r="AJ2118" s="26">
        <f>IF((AI2118-AH2118) &gt; 1,0,IF((AI2118-AH2118)&lt;0,AH2118-AI2118,AI2118-AH2118))</f>
        <v>0</v>
      </c>
      <c r="AK2118" s="26">
        <v>0.02</v>
      </c>
      <c r="AL2118" s="26">
        <f>ROUND(AJ2118*(AK2118/100),2)</f>
        <v>0</v>
      </c>
      <c r="AM2118" s="3" t="s">
        <v>51</v>
      </c>
    </row>
    <row r="2119" spans="1:39" x14ac:dyDescent="0.25">
      <c r="A2119" s="23"/>
      <c r="B2119" s="24"/>
      <c r="C2119" s="23"/>
      <c r="D2119" s="23"/>
      <c r="E2119" s="23">
        <v>839</v>
      </c>
      <c r="F2119" s="23" t="s">
        <v>6537</v>
      </c>
      <c r="G2119" s="24" t="s">
        <v>6538</v>
      </c>
      <c r="H2119" s="23" t="s">
        <v>91</v>
      </c>
      <c r="I2119" s="23"/>
      <c r="J2119" s="23">
        <v>0</v>
      </c>
      <c r="K2119" s="23">
        <v>0</v>
      </c>
      <c r="L2119" s="23">
        <v>9</v>
      </c>
      <c r="M2119" s="23" t="s">
        <v>255</v>
      </c>
      <c r="N2119" s="25">
        <f>((J2119*400)+(K2119*100))+L2119</f>
        <v>9</v>
      </c>
      <c r="O2119" s="26">
        <v>0</v>
      </c>
      <c r="P2119" s="26">
        <f>N2119*O2119</f>
        <v>0</v>
      </c>
      <c r="Q2119" s="23">
        <v>1</v>
      </c>
      <c r="R2119" s="23" t="s">
        <v>6529</v>
      </c>
      <c r="S2119" s="27" t="s">
        <v>6530</v>
      </c>
      <c r="T2119" s="23" t="s">
        <v>6531</v>
      </c>
      <c r="U2119" s="23" t="s">
        <v>6535</v>
      </c>
      <c r="V2119" s="24" t="s">
        <v>6539</v>
      </c>
      <c r="W2119" s="23" t="s">
        <v>48</v>
      </c>
      <c r="X2119" s="23" t="s">
        <v>49</v>
      </c>
      <c r="Y2119" s="23" t="s">
        <v>261</v>
      </c>
      <c r="Z2119" s="23">
        <v>36</v>
      </c>
      <c r="AA2119" s="28">
        <v>100</v>
      </c>
      <c r="AB2119" s="26">
        <v>8300</v>
      </c>
      <c r="AC2119" s="26">
        <f>Z2119*AB2119</f>
        <v>298800</v>
      </c>
      <c r="AD2119" s="28">
        <v>22</v>
      </c>
      <c r="AE2119" s="28">
        <v>34</v>
      </c>
      <c r="AF2119" s="26">
        <f>(AC2119*(100-AE2119))/100</f>
        <v>197208</v>
      </c>
      <c r="AG2119" s="26">
        <f>P2119+AF2119</f>
        <v>197208</v>
      </c>
      <c r="AH2119" s="26">
        <f>(AG2119*AA2119)/100</f>
        <v>197208</v>
      </c>
      <c r="AI2119" s="26">
        <f>IF(AF2119&lt;=10000000,AF2119,10000000)</f>
        <v>197208</v>
      </c>
      <c r="AJ2119" s="26">
        <f>IF((AI2119-AH2119) &gt; 1,0,IF((AI2119-AH2119)&lt;0,AH2119-AI2119,AI2119-AH2119))</f>
        <v>0</v>
      </c>
      <c r="AK2119" s="26">
        <v>0.02</v>
      </c>
      <c r="AL2119" s="26">
        <f>ROUND(AJ2119*(AK2119/100),2)</f>
        <v>0</v>
      </c>
      <c r="AM2119" s="3" t="s">
        <v>51</v>
      </c>
    </row>
    <row r="2120" spans="1:39" x14ac:dyDescent="0.25">
      <c r="A2120" s="23"/>
      <c r="B2120" s="24"/>
      <c r="C2120" s="23"/>
      <c r="D2120" s="23"/>
      <c r="E2120" s="23"/>
      <c r="F2120" s="23"/>
      <c r="G2120" s="24"/>
      <c r="H2120" s="23"/>
      <c r="I2120" s="23"/>
      <c r="J2120" s="23">
        <v>0</v>
      </c>
      <c r="K2120" s="23">
        <v>0</v>
      </c>
      <c r="L2120" s="23">
        <v>1.5</v>
      </c>
      <c r="M2120" s="23" t="s">
        <v>255</v>
      </c>
      <c r="N2120" s="25">
        <f>((J2120*400)+(K2120*100))+L2120</f>
        <v>1.5</v>
      </c>
      <c r="O2120" s="26">
        <v>0</v>
      </c>
      <c r="P2120" s="26">
        <f>N2120*O2120</f>
        <v>0</v>
      </c>
      <c r="Q2120" s="23">
        <v>1</v>
      </c>
      <c r="R2120" s="23" t="s">
        <v>6529</v>
      </c>
      <c r="S2120" s="27" t="s">
        <v>6530</v>
      </c>
      <c r="T2120" s="23" t="s">
        <v>6531</v>
      </c>
      <c r="U2120" s="23" t="s">
        <v>6535</v>
      </c>
      <c r="V2120" s="24" t="s">
        <v>6540</v>
      </c>
      <c r="W2120" s="23" t="s">
        <v>403</v>
      </c>
      <c r="X2120" s="23" t="s">
        <v>49</v>
      </c>
      <c r="Y2120" s="23" t="s">
        <v>261</v>
      </c>
      <c r="Z2120" s="23">
        <v>6</v>
      </c>
      <c r="AA2120" s="28">
        <v>100</v>
      </c>
      <c r="AB2120" s="26">
        <v>6100</v>
      </c>
      <c r="AC2120" s="26">
        <f>Z2120*AB2120</f>
        <v>36600</v>
      </c>
      <c r="AD2120" s="28">
        <v>22</v>
      </c>
      <c r="AE2120" s="28">
        <v>34</v>
      </c>
      <c r="AF2120" s="26">
        <f>(AC2120*(100-AE2120))/100</f>
        <v>24156</v>
      </c>
      <c r="AG2120" s="26">
        <f>P2120+AF2120</f>
        <v>24156</v>
      </c>
      <c r="AH2120" s="26">
        <f>(AG2120*AA2120)/100</f>
        <v>24156</v>
      </c>
      <c r="AI2120" s="26">
        <f>IF(AF2120&lt;=10000000,AF2120,10000000)</f>
        <v>24156</v>
      </c>
      <c r="AJ2120" s="26">
        <f>IF((AI2120-AH2120) &gt; 1,0,IF((AI2120-AH2120)&lt;0,AH2120-AI2120,AI2120-AH2120))</f>
        <v>0</v>
      </c>
      <c r="AK2120" s="26">
        <v>0.02</v>
      </c>
      <c r="AL2120" s="26">
        <f>ROUND(AJ2120*(AK2120/100),2)</f>
        <v>0</v>
      </c>
      <c r="AM2120" s="3" t="s">
        <v>421</v>
      </c>
    </row>
    <row r="2121" spans="1:39" x14ac:dyDescent="0.25">
      <c r="A2121" s="23"/>
      <c r="B2121" s="24"/>
      <c r="C2121" s="23"/>
      <c r="D2121" s="23"/>
      <c r="E2121" s="23"/>
      <c r="F2121" s="23"/>
      <c r="G2121" s="24"/>
      <c r="H2121" s="23"/>
      <c r="I2121" s="23"/>
      <c r="J2121" s="23"/>
      <c r="K2121" s="23"/>
      <c r="L2121" s="23"/>
      <c r="M2121" s="23"/>
      <c r="N2121" s="25"/>
      <c r="O2121" s="26"/>
      <c r="P2121" s="26"/>
      <c r="Q2121" s="23"/>
      <c r="R2121" s="23"/>
      <c r="S2121" s="27"/>
      <c r="T2121" s="23"/>
      <c r="U2121" s="23"/>
      <c r="V2121" s="24"/>
      <c r="W2121" s="23"/>
      <c r="X2121" s="23"/>
      <c r="Y2121" s="23"/>
      <c r="Z2121" s="23"/>
      <c r="AA2121" s="28"/>
      <c r="AB2121" s="26"/>
      <c r="AC2121" s="26"/>
      <c r="AD2121" s="28"/>
      <c r="AE2121" s="28"/>
      <c r="AF2121" s="26"/>
      <c r="AG2121" s="26" t="s">
        <v>60</v>
      </c>
      <c r="AH2121" s="26">
        <f>SUM(AH2118:AH2120)</f>
        <v>316980</v>
      </c>
      <c r="AI2121" s="26"/>
      <c r="AJ2121" s="26">
        <f>SUM(AJ2118:AJ2120)</f>
        <v>0</v>
      </c>
      <c r="AK2121" s="26"/>
      <c r="AL2121" s="26">
        <f>SUM(AL2118:AL2120)</f>
        <v>0</v>
      </c>
    </row>
    <row r="2122" spans="1:39" x14ac:dyDescent="0.25">
      <c r="A2122" s="23" t="s">
        <v>6541</v>
      </c>
      <c r="B2122" s="24" t="s">
        <v>6542</v>
      </c>
      <c r="C2122" s="23" t="s">
        <v>6543</v>
      </c>
      <c r="D2122" s="23" t="s">
        <v>6544</v>
      </c>
      <c r="E2122" s="23">
        <v>840</v>
      </c>
      <c r="F2122" s="23" t="s">
        <v>6545</v>
      </c>
      <c r="G2122" s="24" t="s">
        <v>6546</v>
      </c>
      <c r="H2122" s="23" t="s">
        <v>43</v>
      </c>
      <c r="I2122" s="23" t="s">
        <v>6547</v>
      </c>
      <c r="J2122" s="23">
        <v>0</v>
      </c>
      <c r="K2122" s="23">
        <v>1</v>
      </c>
      <c r="L2122" s="23">
        <v>0</v>
      </c>
      <c r="M2122" s="23" t="s">
        <v>75</v>
      </c>
      <c r="N2122" s="25">
        <f>((J2122*400)+(K2122*100))+L2122</f>
        <v>100</v>
      </c>
      <c r="O2122" s="26">
        <v>3000</v>
      </c>
      <c r="P2122" s="26">
        <f>N2122*O2122</f>
        <v>300000</v>
      </c>
      <c r="Q2122" s="23"/>
      <c r="R2122" s="23"/>
      <c r="S2122" s="27"/>
      <c r="T2122" s="23"/>
      <c r="U2122" s="23"/>
      <c r="V2122" s="24"/>
      <c r="W2122" s="23"/>
      <c r="X2122" s="23"/>
      <c r="Y2122" s="23"/>
      <c r="Z2122" s="23"/>
      <c r="AA2122" s="28"/>
      <c r="AB2122" s="26"/>
      <c r="AC2122" s="26"/>
      <c r="AD2122" s="28"/>
      <c r="AE2122" s="28"/>
      <c r="AF2122" s="26"/>
      <c r="AG2122" s="26">
        <f>AF2122+P2122</f>
        <v>300000</v>
      </c>
      <c r="AH2122" s="26">
        <f>AG2122</f>
        <v>300000</v>
      </c>
      <c r="AI2122" s="26">
        <v>50000000</v>
      </c>
      <c r="AJ2122" s="26">
        <f>IF((AI2122-AH2122) &gt; 1,0,IF((AI2122-AH2122)&lt;0,AH2122-AI2122,AI2122-AH2122))</f>
        <v>0</v>
      </c>
      <c r="AK2122" s="26">
        <v>0.01</v>
      </c>
      <c r="AL2122" s="26">
        <f>AJ2122*(AK2122/100)</f>
        <v>0</v>
      </c>
    </row>
    <row r="2123" spans="1:39" x14ac:dyDescent="0.25">
      <c r="A2123" s="23"/>
      <c r="B2123" s="24"/>
      <c r="C2123" s="23"/>
      <c r="D2123" s="23"/>
      <c r="E2123" s="23"/>
      <c r="F2123" s="23"/>
      <c r="G2123" s="24"/>
      <c r="H2123" s="23"/>
      <c r="I2123" s="23"/>
      <c r="J2123" s="23"/>
      <c r="K2123" s="23"/>
      <c r="L2123" s="23"/>
      <c r="M2123" s="23"/>
      <c r="N2123" s="25"/>
      <c r="O2123" s="26"/>
      <c r="P2123" s="26"/>
      <c r="Q2123" s="23"/>
      <c r="R2123" s="23"/>
      <c r="S2123" s="27"/>
      <c r="T2123" s="23"/>
      <c r="U2123" s="23"/>
      <c r="V2123" s="24"/>
      <c r="W2123" s="23"/>
      <c r="X2123" s="23"/>
      <c r="Y2123" s="23"/>
      <c r="Z2123" s="23"/>
      <c r="AA2123" s="28"/>
      <c r="AB2123" s="26"/>
      <c r="AC2123" s="26"/>
      <c r="AD2123" s="28"/>
      <c r="AE2123" s="28"/>
      <c r="AF2123" s="26"/>
      <c r="AG2123" s="26" t="s">
        <v>60</v>
      </c>
      <c r="AH2123" s="26">
        <f>AH2122</f>
        <v>300000</v>
      </c>
      <c r="AI2123" s="26"/>
      <c r="AJ2123" s="26">
        <f>AJ2122</f>
        <v>0</v>
      </c>
      <c r="AK2123" s="26"/>
      <c r="AL2123" s="26">
        <f>AL2122</f>
        <v>0</v>
      </c>
    </row>
    <row r="2124" spans="1:39" x14ac:dyDescent="0.25">
      <c r="A2124" s="23" t="s">
        <v>6548</v>
      </c>
      <c r="B2124" s="24" t="s">
        <v>6549</v>
      </c>
      <c r="C2124" s="23" t="s">
        <v>6550</v>
      </c>
      <c r="D2124" s="23" t="s">
        <v>6551</v>
      </c>
      <c r="E2124" s="23">
        <v>841</v>
      </c>
      <c r="F2124" s="23" t="s">
        <v>6552</v>
      </c>
      <c r="G2124" s="24" t="s">
        <v>6553</v>
      </c>
      <c r="H2124" s="23" t="s">
        <v>43</v>
      </c>
      <c r="I2124" s="23" t="s">
        <v>6554</v>
      </c>
      <c r="J2124" s="23">
        <v>4</v>
      </c>
      <c r="K2124" s="23">
        <v>3</v>
      </c>
      <c r="L2124" s="23">
        <v>34</v>
      </c>
      <c r="M2124" s="23" t="s">
        <v>75</v>
      </c>
      <c r="N2124" s="25">
        <f>((J2124*400)+(K2124*100))+L2124</f>
        <v>1934</v>
      </c>
      <c r="O2124" s="26">
        <v>1500</v>
      </c>
      <c r="P2124" s="26">
        <f>N2124*O2124</f>
        <v>2901000</v>
      </c>
      <c r="Q2124" s="23"/>
      <c r="R2124" s="23"/>
      <c r="S2124" s="27"/>
      <c r="T2124" s="23"/>
      <c r="U2124" s="23"/>
      <c r="V2124" s="24"/>
      <c r="W2124" s="23"/>
      <c r="X2124" s="23"/>
      <c r="Y2124" s="23"/>
      <c r="Z2124" s="23"/>
      <c r="AA2124" s="28"/>
      <c r="AB2124" s="26"/>
      <c r="AC2124" s="26"/>
      <c r="AD2124" s="28"/>
      <c r="AE2124" s="28"/>
      <c r="AF2124" s="26"/>
      <c r="AG2124" s="26">
        <f>AF2124+P2124</f>
        <v>2901000</v>
      </c>
      <c r="AH2124" s="26">
        <f>AG2124</f>
        <v>2901000</v>
      </c>
      <c r="AI2124" s="26">
        <v>50000000</v>
      </c>
      <c r="AJ2124" s="26">
        <f>IF((AI2124-AH2124) &gt; 1,0,IF((AI2124-AH2124)&lt;0,AH2124-AI2124,AI2124-AH2124))</f>
        <v>0</v>
      </c>
      <c r="AK2124" s="26">
        <v>0.01</v>
      </c>
      <c r="AL2124" s="26">
        <f>AJ2124*(AK2124/100)</f>
        <v>0</v>
      </c>
    </row>
    <row r="2125" spans="1:39" x14ac:dyDescent="0.25">
      <c r="A2125" s="23"/>
      <c r="B2125" s="24"/>
      <c r="C2125" s="23"/>
      <c r="D2125" s="23"/>
      <c r="E2125" s="23"/>
      <c r="F2125" s="23"/>
      <c r="G2125" s="24"/>
      <c r="H2125" s="23"/>
      <c r="I2125" s="23"/>
      <c r="J2125" s="23">
        <v>0</v>
      </c>
      <c r="K2125" s="23">
        <v>0</v>
      </c>
      <c r="L2125" s="23">
        <v>61</v>
      </c>
      <c r="M2125" s="23" t="s">
        <v>59</v>
      </c>
      <c r="N2125" s="25">
        <f>((J2125*400)+(K2125*100))+L2125</f>
        <v>61</v>
      </c>
      <c r="O2125" s="26">
        <v>1500</v>
      </c>
      <c r="P2125" s="26">
        <f>N2125*O2125</f>
        <v>91500</v>
      </c>
      <c r="Q2125" s="23">
        <v>1</v>
      </c>
      <c r="R2125" s="23" t="s">
        <v>6555</v>
      </c>
      <c r="S2125" s="27" t="s">
        <v>6556</v>
      </c>
      <c r="T2125" s="23" t="s">
        <v>6557</v>
      </c>
      <c r="U2125" s="23" t="s">
        <v>6558</v>
      </c>
      <c r="V2125" s="24" t="s">
        <v>6559</v>
      </c>
      <c r="W2125" s="23" t="s">
        <v>48</v>
      </c>
      <c r="X2125" s="23" t="s">
        <v>49</v>
      </c>
      <c r="Y2125" s="23" t="s">
        <v>50</v>
      </c>
      <c r="Z2125" s="23">
        <v>244</v>
      </c>
      <c r="AA2125" s="28">
        <v>100</v>
      </c>
      <c r="AB2125" s="26">
        <v>8300</v>
      </c>
      <c r="AC2125" s="26">
        <f>Z2125*AB2125</f>
        <v>2025200</v>
      </c>
      <c r="AD2125" s="28">
        <v>24</v>
      </c>
      <c r="AE2125" s="28">
        <v>38</v>
      </c>
      <c r="AF2125" s="26">
        <f>(AC2125*(100-AE2125))/100</f>
        <v>1255624</v>
      </c>
      <c r="AG2125" s="26">
        <f>P2125+AF2125</f>
        <v>1347124</v>
      </c>
      <c r="AH2125" s="26">
        <f>(AG2125*AA2125)/100</f>
        <v>1347124</v>
      </c>
      <c r="AI2125" s="26">
        <v>10000000</v>
      </c>
      <c r="AJ2125" s="26">
        <f>IF((AI2125-AH2125) &gt; 1,0,IF((AI2125-AH2125)&lt;0,AH2125-AI2125,AI2125-AH2125))</f>
        <v>0</v>
      </c>
      <c r="AK2125" s="26">
        <v>0.02</v>
      </c>
      <c r="AL2125" s="26">
        <f>ROUND(AJ2125*(AK2125/100),2)</f>
        <v>0</v>
      </c>
      <c r="AM2125" s="3" t="s">
        <v>51</v>
      </c>
    </row>
    <row r="2126" spans="1:39" x14ac:dyDescent="0.25">
      <c r="A2126" s="23"/>
      <c r="B2126" s="24"/>
      <c r="C2126" s="23"/>
      <c r="D2126" s="23"/>
      <c r="E2126" s="23"/>
      <c r="F2126" s="23"/>
      <c r="G2126" s="24"/>
      <c r="H2126" s="23"/>
      <c r="I2126" s="23"/>
      <c r="J2126" s="23">
        <v>0</v>
      </c>
      <c r="K2126" s="23">
        <v>0</v>
      </c>
      <c r="L2126" s="23">
        <v>5</v>
      </c>
      <c r="M2126" s="23" t="s">
        <v>59</v>
      </c>
      <c r="N2126" s="25">
        <f>((J2126*400)+(K2126*100))+L2126</f>
        <v>5</v>
      </c>
      <c r="O2126" s="26">
        <v>1500</v>
      </c>
      <c r="P2126" s="26">
        <f>N2126*O2126</f>
        <v>7500</v>
      </c>
      <c r="Q2126" s="23">
        <v>1</v>
      </c>
      <c r="R2126" s="23" t="s">
        <v>6555</v>
      </c>
      <c r="S2126" s="27" t="s">
        <v>6556</v>
      </c>
      <c r="T2126" s="23" t="s">
        <v>6557</v>
      </c>
      <c r="U2126" s="23" t="s">
        <v>6558</v>
      </c>
      <c r="V2126" s="24" t="s">
        <v>6560</v>
      </c>
      <c r="W2126" s="23" t="s">
        <v>53</v>
      </c>
      <c r="X2126" s="23" t="s">
        <v>49</v>
      </c>
      <c r="Y2126" s="23" t="s">
        <v>50</v>
      </c>
      <c r="Z2126" s="23">
        <v>20</v>
      </c>
      <c r="AA2126" s="28">
        <v>100</v>
      </c>
      <c r="AB2126" s="26">
        <v>2750</v>
      </c>
      <c r="AC2126" s="26">
        <f>Z2126*AB2126</f>
        <v>55000</v>
      </c>
      <c r="AD2126" s="28">
        <v>24</v>
      </c>
      <c r="AE2126" s="28">
        <v>38</v>
      </c>
      <c r="AF2126" s="26">
        <f>(AC2126*(100-AE2126))/100</f>
        <v>34100</v>
      </c>
      <c r="AG2126" s="26">
        <f>P2126+AF2126</f>
        <v>41600</v>
      </c>
      <c r="AH2126" s="26">
        <f>(AG2126*AA2126)/100</f>
        <v>41600</v>
      </c>
      <c r="AI2126" s="26">
        <v>10000000</v>
      </c>
      <c r="AJ2126" s="26">
        <f>IF((AI2126-AH2126) &gt; 1,0,IF((AI2126-AH2126)&lt;0,AH2126-AI2126,AI2126-AH2126))</f>
        <v>0</v>
      </c>
      <c r="AK2126" s="26">
        <v>0.02</v>
      </c>
      <c r="AL2126" s="26">
        <f>ROUND(AJ2126*(AK2126/100),2)</f>
        <v>0</v>
      </c>
      <c r="AM2126" s="3" t="s">
        <v>159</v>
      </c>
    </row>
    <row r="2127" spans="1:39" x14ac:dyDescent="0.25">
      <c r="A2127" s="23"/>
      <c r="B2127" s="24"/>
      <c r="C2127" s="23"/>
      <c r="D2127" s="23"/>
      <c r="E2127" s="23"/>
      <c r="F2127" s="23"/>
      <c r="G2127" s="24"/>
      <c r="H2127" s="23"/>
      <c r="I2127" s="23"/>
      <c r="J2127" s="23"/>
      <c r="K2127" s="23"/>
      <c r="L2127" s="23"/>
      <c r="M2127" s="23"/>
      <c r="N2127" s="25"/>
      <c r="O2127" s="26"/>
      <c r="P2127" s="26"/>
      <c r="Q2127" s="23"/>
      <c r="R2127" s="23"/>
      <c r="S2127" s="27"/>
      <c r="T2127" s="23"/>
      <c r="U2127" s="23"/>
      <c r="V2127" s="24"/>
      <c r="W2127" s="23"/>
      <c r="X2127" s="23"/>
      <c r="Y2127" s="23"/>
      <c r="Z2127" s="23"/>
      <c r="AA2127" s="28"/>
      <c r="AB2127" s="26"/>
      <c r="AC2127" s="26"/>
      <c r="AD2127" s="28"/>
      <c r="AE2127" s="28"/>
      <c r="AF2127" s="26"/>
      <c r="AG2127" s="26" t="s">
        <v>60</v>
      </c>
      <c r="AH2127" s="26">
        <f>SUM(AH2124:AH2126)</f>
        <v>4289724</v>
      </c>
      <c r="AI2127" s="26"/>
      <c r="AJ2127" s="26">
        <f>SUM(AJ2124:AJ2126)</f>
        <v>0</v>
      </c>
      <c r="AK2127" s="26"/>
      <c r="AL2127" s="26">
        <f>SUM(AL2124:AL2126)</f>
        <v>0</v>
      </c>
    </row>
    <row r="2128" spans="1:39" x14ac:dyDescent="0.25">
      <c r="A2128" s="23" t="s">
        <v>6561</v>
      </c>
      <c r="B2128" s="24" t="s">
        <v>6562</v>
      </c>
      <c r="C2128" s="23" t="s">
        <v>6563</v>
      </c>
      <c r="D2128" s="23" t="s">
        <v>6564</v>
      </c>
      <c r="E2128" s="23">
        <v>842</v>
      </c>
      <c r="F2128" s="23" t="s">
        <v>6565</v>
      </c>
      <c r="G2128" s="24" t="s">
        <v>6566</v>
      </c>
      <c r="H2128" s="23" t="s">
        <v>43</v>
      </c>
      <c r="I2128" s="23" t="s">
        <v>6567</v>
      </c>
      <c r="J2128" s="23">
        <v>0</v>
      </c>
      <c r="K2128" s="23">
        <v>1</v>
      </c>
      <c r="L2128" s="23">
        <v>72.92</v>
      </c>
      <c r="M2128" s="23" t="s">
        <v>59</v>
      </c>
      <c r="N2128" s="25">
        <f>((J2128*400)+(K2128*100))+L2128</f>
        <v>172.92000000000002</v>
      </c>
      <c r="O2128" s="26">
        <v>3950</v>
      </c>
      <c r="P2128" s="26">
        <f>N2128*O2128</f>
        <v>683034.00000000012</v>
      </c>
      <c r="Q2128" s="23">
        <v>1</v>
      </c>
      <c r="R2128" s="23" t="s">
        <v>6568</v>
      </c>
      <c r="S2128" s="27" t="s">
        <v>6569</v>
      </c>
      <c r="T2128" s="23" t="s">
        <v>6570</v>
      </c>
      <c r="U2128" s="23" t="s">
        <v>6571</v>
      </c>
      <c r="V2128" s="24" t="s">
        <v>6572</v>
      </c>
      <c r="W2128" s="23" t="s">
        <v>142</v>
      </c>
      <c r="X2128" s="23" t="s">
        <v>143</v>
      </c>
      <c r="Y2128" s="23" t="s">
        <v>50</v>
      </c>
      <c r="Z2128" s="23">
        <v>239</v>
      </c>
      <c r="AA2128" s="28">
        <v>100</v>
      </c>
      <c r="AB2128" s="26">
        <v>7950</v>
      </c>
      <c r="AC2128" s="26">
        <f>Z2128*AB2128</f>
        <v>1900050</v>
      </c>
      <c r="AD2128" s="28">
        <v>30</v>
      </c>
      <c r="AE2128" s="28">
        <v>85</v>
      </c>
      <c r="AF2128" s="26">
        <f>(AC2128*(100-AE2128))/100</f>
        <v>285007.5</v>
      </c>
      <c r="AG2128" s="26">
        <f>P2128+AF2128</f>
        <v>968041.50000000012</v>
      </c>
      <c r="AH2128" s="26">
        <f>(AG2128*AA2128)/100</f>
        <v>968041.50000000012</v>
      </c>
      <c r="AI2128" s="26">
        <v>10000000</v>
      </c>
      <c r="AJ2128" s="26">
        <f>IF((AI2128-AH2128) &gt; 1,0,IF((AI2128-AH2128)&lt;0,AH2128-AI2128,AI2128-AH2128))</f>
        <v>0</v>
      </c>
      <c r="AK2128" s="26">
        <v>0.02</v>
      </c>
      <c r="AL2128" s="26">
        <f>ROUND(AJ2128*(AK2128/100),2)</f>
        <v>0</v>
      </c>
      <c r="AM2128" s="3" t="s">
        <v>110</v>
      </c>
    </row>
    <row r="2129" spans="1:39" x14ac:dyDescent="0.25">
      <c r="A2129" s="23"/>
      <c r="B2129" s="24"/>
      <c r="C2129" s="23"/>
      <c r="D2129" s="23"/>
      <c r="E2129" s="23"/>
      <c r="F2129" s="23"/>
      <c r="G2129" s="24"/>
      <c r="H2129" s="23"/>
      <c r="I2129" s="23"/>
      <c r="J2129" s="23">
        <v>0</v>
      </c>
      <c r="K2129" s="23">
        <v>1</v>
      </c>
      <c r="L2129" s="23">
        <v>16.850000000000001</v>
      </c>
      <c r="M2129" s="23" t="s">
        <v>59</v>
      </c>
      <c r="N2129" s="25">
        <f>((J2129*400)+(K2129*100))+L2129</f>
        <v>116.85</v>
      </c>
      <c r="O2129" s="26">
        <v>3950</v>
      </c>
      <c r="P2129" s="26">
        <f>N2129*O2129</f>
        <v>461557.5</v>
      </c>
      <c r="Q2129" s="23">
        <v>1</v>
      </c>
      <c r="R2129" s="23" t="s">
        <v>6573</v>
      </c>
      <c r="S2129" s="27" t="s">
        <v>6574</v>
      </c>
      <c r="T2129" s="23" t="s">
        <v>6575</v>
      </c>
      <c r="U2129" s="23" t="s">
        <v>6576</v>
      </c>
      <c r="V2129" s="24" t="s">
        <v>6577</v>
      </c>
      <c r="W2129" s="23" t="s">
        <v>142</v>
      </c>
      <c r="X2129" s="23" t="s">
        <v>143</v>
      </c>
      <c r="Y2129" s="23" t="s">
        <v>50</v>
      </c>
      <c r="Z2129" s="23">
        <v>166.5</v>
      </c>
      <c r="AA2129" s="28">
        <v>100</v>
      </c>
      <c r="AB2129" s="26">
        <v>7950</v>
      </c>
      <c r="AC2129" s="26">
        <f>Z2129*AB2129</f>
        <v>1323675</v>
      </c>
      <c r="AD2129" s="28">
        <v>29</v>
      </c>
      <c r="AE2129" s="28">
        <v>85</v>
      </c>
      <c r="AF2129" s="26">
        <f>(AC2129*(100-AE2129))/100</f>
        <v>198551.25</v>
      </c>
      <c r="AG2129" s="26">
        <f>P2129+AF2129</f>
        <v>660108.75</v>
      </c>
      <c r="AH2129" s="26">
        <f>(AG2129*AA2129)/100</f>
        <v>660108.75</v>
      </c>
      <c r="AI2129" s="26">
        <v>10000000</v>
      </c>
      <c r="AJ2129" s="26">
        <f>IF((AI2129-AH2129) &gt; 1,0,IF((AI2129-AH2129)&lt;0,AH2129-AI2129,AI2129-AH2129))</f>
        <v>0</v>
      </c>
      <c r="AK2129" s="26">
        <v>0.02</v>
      </c>
      <c r="AL2129" s="26">
        <f>ROUND(AJ2129*(AK2129/100),2)</f>
        <v>0</v>
      </c>
      <c r="AM2129" s="3" t="s">
        <v>110</v>
      </c>
    </row>
    <row r="2130" spans="1:39" x14ac:dyDescent="0.25">
      <c r="A2130" s="23"/>
      <c r="B2130" s="24"/>
      <c r="C2130" s="23"/>
      <c r="D2130" s="23"/>
      <c r="E2130" s="23"/>
      <c r="F2130" s="23"/>
      <c r="G2130" s="24"/>
      <c r="H2130" s="23"/>
      <c r="I2130" s="23"/>
      <c r="J2130" s="23">
        <v>0</v>
      </c>
      <c r="K2130" s="23">
        <v>2</v>
      </c>
      <c r="L2130" s="23">
        <v>47.23</v>
      </c>
      <c r="M2130" s="23" t="s">
        <v>59</v>
      </c>
      <c r="N2130" s="25">
        <f>((J2130*400)+(K2130*100))+L2130</f>
        <v>247.23</v>
      </c>
      <c r="O2130" s="26">
        <v>3950</v>
      </c>
      <c r="P2130" s="26">
        <f>N2130*O2130</f>
        <v>976558.5</v>
      </c>
      <c r="Q2130" s="23">
        <v>1</v>
      </c>
      <c r="R2130" s="23" t="s">
        <v>6578</v>
      </c>
      <c r="S2130" s="27" t="s">
        <v>6579</v>
      </c>
      <c r="T2130" s="23" t="s">
        <v>6580</v>
      </c>
      <c r="U2130" s="23" t="s">
        <v>6581</v>
      </c>
      <c r="V2130" s="24" t="s">
        <v>6582</v>
      </c>
      <c r="W2130" s="23" t="s">
        <v>48</v>
      </c>
      <c r="X2130" s="23" t="s">
        <v>49</v>
      </c>
      <c r="Y2130" s="23" t="s">
        <v>50</v>
      </c>
      <c r="Z2130" s="23">
        <v>256</v>
      </c>
      <c r="AA2130" s="28">
        <v>100</v>
      </c>
      <c r="AB2130" s="26">
        <v>8300</v>
      </c>
      <c r="AC2130" s="26">
        <f>Z2130*AB2130</f>
        <v>2124800</v>
      </c>
      <c r="AD2130" s="28">
        <v>29</v>
      </c>
      <c r="AE2130" s="28">
        <v>48</v>
      </c>
      <c r="AF2130" s="26">
        <f>(AC2130*(100-AE2130))/100</f>
        <v>1104896</v>
      </c>
      <c r="AG2130" s="26">
        <f>P2130+AF2130</f>
        <v>2081454.5</v>
      </c>
      <c r="AH2130" s="26">
        <f>(AG2130*AA2130)/100</f>
        <v>2081454.5</v>
      </c>
      <c r="AI2130" s="26">
        <v>10000000</v>
      </c>
      <c r="AJ2130" s="26">
        <f>IF((AI2130-AH2130) &gt; 1,0,IF((AI2130-AH2130)&lt;0,AH2130-AI2130,AI2130-AH2130))</f>
        <v>0</v>
      </c>
      <c r="AK2130" s="26">
        <v>0.02</v>
      </c>
      <c r="AL2130" s="26">
        <f>ROUND(AJ2130*(AK2130/100),2)</f>
        <v>0</v>
      </c>
      <c r="AM2130" s="3" t="s">
        <v>51</v>
      </c>
    </row>
    <row r="2131" spans="1:39" x14ac:dyDescent="0.25">
      <c r="A2131" s="23"/>
      <c r="B2131" s="24"/>
      <c r="C2131" s="23"/>
      <c r="D2131" s="23"/>
      <c r="E2131" s="23"/>
      <c r="F2131" s="23"/>
      <c r="G2131" s="24"/>
      <c r="H2131" s="23"/>
      <c r="I2131" s="23"/>
      <c r="J2131" s="23"/>
      <c r="K2131" s="23"/>
      <c r="L2131" s="23"/>
      <c r="M2131" s="23"/>
      <c r="N2131" s="25"/>
      <c r="O2131" s="26"/>
      <c r="P2131" s="26"/>
      <c r="Q2131" s="23"/>
      <c r="R2131" s="23"/>
      <c r="S2131" s="27"/>
      <c r="T2131" s="23"/>
      <c r="U2131" s="23"/>
      <c r="V2131" s="24"/>
      <c r="W2131" s="23"/>
      <c r="X2131" s="23"/>
      <c r="Y2131" s="23"/>
      <c r="Z2131" s="23"/>
      <c r="AA2131" s="28"/>
      <c r="AB2131" s="26"/>
      <c r="AC2131" s="26"/>
      <c r="AD2131" s="28"/>
      <c r="AE2131" s="28"/>
      <c r="AF2131" s="26"/>
      <c r="AG2131" s="26" t="s">
        <v>60</v>
      </c>
      <c r="AH2131" s="26">
        <f>SUM(AH2128:AH2130)</f>
        <v>3709604.75</v>
      </c>
      <c r="AI2131" s="26"/>
      <c r="AJ2131" s="26">
        <f>SUM(AJ2128:AJ2130)</f>
        <v>0</v>
      </c>
      <c r="AK2131" s="26"/>
      <c r="AL2131" s="26">
        <f>SUM(AL2128:AL2130)</f>
        <v>0</v>
      </c>
    </row>
    <row r="2132" spans="1:39" x14ac:dyDescent="0.25">
      <c r="A2132" s="23" t="s">
        <v>6583</v>
      </c>
      <c r="B2132" s="24" t="s">
        <v>6584</v>
      </c>
      <c r="C2132" s="23" t="s">
        <v>6585</v>
      </c>
      <c r="D2132" s="23" t="s">
        <v>4569</v>
      </c>
      <c r="E2132" s="23">
        <v>843</v>
      </c>
      <c r="F2132" s="23" t="s">
        <v>6586</v>
      </c>
      <c r="G2132" s="24" t="s">
        <v>6587</v>
      </c>
      <c r="H2132" s="23" t="s">
        <v>91</v>
      </c>
      <c r="I2132" s="23"/>
      <c r="J2132" s="23">
        <v>0</v>
      </c>
      <c r="K2132" s="23">
        <v>0</v>
      </c>
      <c r="L2132" s="23">
        <v>45</v>
      </c>
      <c r="M2132" s="23" t="s">
        <v>255</v>
      </c>
      <c r="N2132" s="25">
        <f>((J2132*400)+(K2132*100))+L2132</f>
        <v>45</v>
      </c>
      <c r="O2132" s="26">
        <v>0</v>
      </c>
      <c r="P2132" s="26">
        <f>N2132*O2132</f>
        <v>0</v>
      </c>
      <c r="Q2132" s="23">
        <v>1</v>
      </c>
      <c r="R2132" s="23" t="s">
        <v>6583</v>
      </c>
      <c r="S2132" s="27" t="s">
        <v>6584</v>
      </c>
      <c r="T2132" s="23" t="s">
        <v>6585</v>
      </c>
      <c r="U2132" s="23" t="s">
        <v>6588</v>
      </c>
      <c r="V2132" s="24" t="s">
        <v>6589</v>
      </c>
      <c r="W2132" s="23" t="s">
        <v>349</v>
      </c>
      <c r="X2132" s="23" t="s">
        <v>143</v>
      </c>
      <c r="Y2132" s="23" t="s">
        <v>261</v>
      </c>
      <c r="Z2132" s="23">
        <v>180</v>
      </c>
      <c r="AA2132" s="28">
        <v>100</v>
      </c>
      <c r="AB2132" s="26">
        <v>8150</v>
      </c>
      <c r="AC2132" s="26">
        <f>Z2132*AB2132</f>
        <v>1467000</v>
      </c>
      <c r="AD2132" s="28">
        <v>52</v>
      </c>
      <c r="AE2132" s="28">
        <v>85</v>
      </c>
      <c r="AF2132" s="26">
        <f>(AC2132*(100-AE2132))/100</f>
        <v>220050</v>
      </c>
      <c r="AG2132" s="26">
        <f>P2132+AF2132</f>
        <v>220050</v>
      </c>
      <c r="AH2132" s="26">
        <f>(AG2132*AA2132)/100</f>
        <v>220050</v>
      </c>
      <c r="AI2132" s="26">
        <f>IF(AF2132&lt;=10000000,AF2132,10000000)</f>
        <v>220050</v>
      </c>
      <c r="AJ2132" s="26">
        <f>IF((AI2132-AH2132) &gt; 1,0,IF((AI2132-AH2132)&lt;0,AH2132-AI2132,AI2132-AH2132))</f>
        <v>0</v>
      </c>
      <c r="AK2132" s="26">
        <v>0.02</v>
      </c>
      <c r="AL2132" s="26">
        <f>ROUND(AJ2132*(AK2132/100),2)</f>
        <v>0</v>
      </c>
      <c r="AM2132" s="3" t="s">
        <v>51</v>
      </c>
    </row>
    <row r="2133" spans="1:39" x14ac:dyDescent="0.25">
      <c r="A2133" s="23"/>
      <c r="B2133" s="24"/>
      <c r="C2133" s="23"/>
      <c r="D2133" s="23"/>
      <c r="E2133" s="23"/>
      <c r="F2133" s="23"/>
      <c r="G2133" s="24"/>
      <c r="H2133" s="23"/>
      <c r="I2133" s="23"/>
      <c r="J2133" s="23"/>
      <c r="K2133" s="23"/>
      <c r="L2133" s="23"/>
      <c r="M2133" s="23"/>
      <c r="N2133" s="25"/>
      <c r="O2133" s="26"/>
      <c r="P2133" s="26"/>
      <c r="Q2133" s="23"/>
      <c r="R2133" s="23"/>
      <c r="S2133" s="27"/>
      <c r="T2133" s="23"/>
      <c r="U2133" s="23"/>
      <c r="V2133" s="24"/>
      <c r="W2133" s="23"/>
      <c r="X2133" s="23"/>
      <c r="Y2133" s="23"/>
      <c r="Z2133" s="23"/>
      <c r="AA2133" s="28"/>
      <c r="AB2133" s="26"/>
      <c r="AC2133" s="26"/>
      <c r="AD2133" s="28"/>
      <c r="AE2133" s="28"/>
      <c r="AF2133" s="26"/>
      <c r="AG2133" s="26" t="s">
        <v>60</v>
      </c>
      <c r="AH2133" s="26">
        <f>AH2132</f>
        <v>220050</v>
      </c>
      <c r="AI2133" s="26"/>
      <c r="AJ2133" s="26">
        <f>AJ2132</f>
        <v>0</v>
      </c>
      <c r="AK2133" s="26"/>
      <c r="AL2133" s="26">
        <f>AL2132</f>
        <v>0</v>
      </c>
    </row>
    <row r="2134" spans="1:39" x14ac:dyDescent="0.25">
      <c r="A2134" s="23" t="s">
        <v>6590</v>
      </c>
      <c r="B2134" s="24" t="s">
        <v>6591</v>
      </c>
      <c r="C2134" s="23" t="s">
        <v>6592</v>
      </c>
      <c r="D2134" s="23" t="s">
        <v>6593</v>
      </c>
      <c r="E2134" s="23">
        <v>844</v>
      </c>
      <c r="F2134" s="23" t="s">
        <v>6594</v>
      </c>
      <c r="G2134" s="24" t="s">
        <v>6595</v>
      </c>
      <c r="H2134" s="23" t="s">
        <v>43</v>
      </c>
      <c r="I2134" s="23" t="s">
        <v>6596</v>
      </c>
      <c r="J2134" s="23">
        <v>0</v>
      </c>
      <c r="K2134" s="23">
        <v>0</v>
      </c>
      <c r="L2134" s="23">
        <v>69</v>
      </c>
      <c r="M2134" s="23" t="s">
        <v>255</v>
      </c>
      <c r="N2134" s="25">
        <f>((J2134*400)+(K2134*100))+L2134</f>
        <v>69</v>
      </c>
      <c r="O2134" s="26">
        <v>9000</v>
      </c>
      <c r="P2134" s="26">
        <f>N2134*O2134</f>
        <v>621000</v>
      </c>
      <c r="Q2134" s="23">
        <v>1</v>
      </c>
      <c r="R2134" s="23" t="s">
        <v>6597</v>
      </c>
      <c r="S2134" s="27" t="s">
        <v>6598</v>
      </c>
      <c r="T2134" s="23" t="s">
        <v>6599</v>
      </c>
      <c r="U2134" s="23" t="s">
        <v>6600</v>
      </c>
      <c r="V2134" s="24" t="s">
        <v>6601</v>
      </c>
      <c r="W2134" s="23" t="s">
        <v>109</v>
      </c>
      <c r="X2134" s="23" t="s">
        <v>49</v>
      </c>
      <c r="Y2134" s="23" t="s">
        <v>261</v>
      </c>
      <c r="Z2134" s="23">
        <v>228.25</v>
      </c>
      <c r="AA2134" s="28">
        <v>100</v>
      </c>
      <c r="AB2134" s="26">
        <v>8150</v>
      </c>
      <c r="AC2134" s="26">
        <f>Z2134*AB2134</f>
        <v>1860237.5</v>
      </c>
      <c r="AD2134" s="28">
        <v>27</v>
      </c>
      <c r="AE2134" s="28">
        <v>44</v>
      </c>
      <c r="AF2134" s="26">
        <f>(AC2134*(100-AE2134))/100</f>
        <v>1041733</v>
      </c>
      <c r="AG2134" s="26">
        <f>P2134+AF2134</f>
        <v>1662733</v>
      </c>
      <c r="AH2134" s="26">
        <f>(AG2134*AA2134)/100</f>
        <v>1662733</v>
      </c>
      <c r="AI2134" s="26">
        <f>IF(AF2134&lt;=10000000,AF2134,10000000)</f>
        <v>1041733</v>
      </c>
      <c r="AJ2134" s="26">
        <f>IF((AI2134-AH2134) &gt; 1,0,IF((AI2134-AH2134)&lt;0,AH2134-AI2134,AI2134-AH2134))</f>
        <v>621000</v>
      </c>
      <c r="AK2134" s="26">
        <v>0.02</v>
      </c>
      <c r="AL2134" s="26">
        <f>ROUND(AJ2134*(AK2134/100),2)</f>
        <v>124.2</v>
      </c>
      <c r="AM2134" s="3" t="s">
        <v>110</v>
      </c>
    </row>
    <row r="2135" spans="1:39" x14ac:dyDescent="0.25">
      <c r="A2135" s="23"/>
      <c r="B2135" s="24"/>
      <c r="C2135" s="23"/>
      <c r="D2135" s="23"/>
      <c r="E2135" s="23"/>
      <c r="F2135" s="23"/>
      <c r="G2135" s="24"/>
      <c r="H2135" s="23"/>
      <c r="I2135" s="23"/>
      <c r="J2135" s="23"/>
      <c r="K2135" s="23"/>
      <c r="L2135" s="23"/>
      <c r="M2135" s="23"/>
      <c r="N2135" s="25"/>
      <c r="O2135" s="26"/>
      <c r="P2135" s="26"/>
      <c r="Q2135" s="23"/>
      <c r="R2135" s="23"/>
      <c r="S2135" s="27"/>
      <c r="T2135" s="23"/>
      <c r="U2135" s="23"/>
      <c r="V2135" s="24"/>
      <c r="W2135" s="23"/>
      <c r="X2135" s="23"/>
      <c r="Y2135" s="23"/>
      <c r="Z2135" s="23"/>
      <c r="AA2135" s="28"/>
      <c r="AB2135" s="26"/>
      <c r="AC2135" s="26"/>
      <c r="AD2135" s="28"/>
      <c r="AE2135" s="28"/>
      <c r="AF2135" s="26"/>
      <c r="AG2135" s="26" t="s">
        <v>60</v>
      </c>
      <c r="AH2135" s="26">
        <f>AH2134</f>
        <v>1662733</v>
      </c>
      <c r="AI2135" s="26"/>
      <c r="AJ2135" s="26">
        <f>AJ2134</f>
        <v>621000</v>
      </c>
      <c r="AK2135" s="26"/>
      <c r="AL2135" s="26">
        <f>AL2134</f>
        <v>124.2</v>
      </c>
    </row>
    <row r="2136" spans="1:39" x14ac:dyDescent="0.25">
      <c r="A2136" s="23" t="s">
        <v>6602</v>
      </c>
      <c r="B2136" s="24" t="s">
        <v>6603</v>
      </c>
      <c r="C2136" s="23" t="s">
        <v>6604</v>
      </c>
      <c r="D2136" s="23" t="s">
        <v>6605</v>
      </c>
      <c r="E2136" s="23">
        <v>845</v>
      </c>
      <c r="F2136" s="23" t="s">
        <v>6606</v>
      </c>
      <c r="G2136" s="24" t="s">
        <v>6607</v>
      </c>
      <c r="H2136" s="23" t="s">
        <v>43</v>
      </c>
      <c r="I2136" s="23" t="s">
        <v>6608</v>
      </c>
      <c r="J2136" s="23">
        <v>0</v>
      </c>
      <c r="K2136" s="23">
        <v>0</v>
      </c>
      <c r="L2136" s="23">
        <v>2</v>
      </c>
      <c r="M2136" s="23" t="s">
        <v>68</v>
      </c>
      <c r="N2136" s="25">
        <f>((J2136*400)+(K2136*100))+L2136</f>
        <v>2</v>
      </c>
      <c r="O2136" s="26">
        <v>11000</v>
      </c>
      <c r="P2136" s="26">
        <f>N2136*O2136</f>
        <v>22000</v>
      </c>
      <c r="Q2136" s="23"/>
      <c r="R2136" s="23"/>
      <c r="S2136" s="27"/>
      <c r="T2136" s="23"/>
      <c r="U2136" s="23"/>
      <c r="V2136" s="24"/>
      <c r="W2136" s="23"/>
      <c r="X2136" s="23"/>
      <c r="Y2136" s="23"/>
      <c r="Z2136" s="23"/>
      <c r="AA2136" s="28"/>
      <c r="AB2136" s="26"/>
      <c r="AC2136" s="26"/>
      <c r="AD2136" s="28"/>
      <c r="AE2136" s="28"/>
      <c r="AF2136" s="26"/>
      <c r="AG2136" s="26">
        <f>AF2136+P2136</f>
        <v>22000</v>
      </c>
      <c r="AH2136" s="26">
        <f>AG2136</f>
        <v>22000</v>
      </c>
      <c r="AI2136" s="26">
        <v>0</v>
      </c>
      <c r="AJ2136" s="26">
        <f>IF((AI2136-AH2136) &gt; 1,0,IF((AI2136-AH2136)&lt;0,AH2136-AI2136,AI2136-AH2136))</f>
        <v>22000</v>
      </c>
      <c r="AK2136" s="26">
        <v>0.3</v>
      </c>
      <c r="AL2136" s="26">
        <f>AJ2136*(AK2136/100)</f>
        <v>66</v>
      </c>
    </row>
    <row r="2137" spans="1:39" x14ac:dyDescent="0.25">
      <c r="A2137" s="23"/>
      <c r="B2137" s="24"/>
      <c r="C2137" s="23"/>
      <c r="D2137" s="23"/>
      <c r="E2137" s="23">
        <v>846</v>
      </c>
      <c r="F2137" s="23" t="s">
        <v>6609</v>
      </c>
      <c r="G2137" s="24" t="s">
        <v>6610</v>
      </c>
      <c r="H2137" s="23" t="s">
        <v>43</v>
      </c>
      <c r="I2137" s="23" t="s">
        <v>6611</v>
      </c>
      <c r="J2137" s="23">
        <v>0</v>
      </c>
      <c r="K2137" s="23">
        <v>3</v>
      </c>
      <c r="L2137" s="23">
        <v>98</v>
      </c>
      <c r="M2137" s="23" t="s">
        <v>68</v>
      </c>
      <c r="N2137" s="25">
        <f>((J2137*400)+(K2137*100))+L2137</f>
        <v>398</v>
      </c>
      <c r="O2137" s="26">
        <v>6750</v>
      </c>
      <c r="P2137" s="26">
        <f>N2137*O2137</f>
        <v>2686500</v>
      </c>
      <c r="Q2137" s="23"/>
      <c r="R2137" s="23"/>
      <c r="S2137" s="27"/>
      <c r="T2137" s="23"/>
      <c r="U2137" s="23"/>
      <c r="V2137" s="24"/>
      <c r="W2137" s="23"/>
      <c r="X2137" s="23"/>
      <c r="Y2137" s="23"/>
      <c r="Z2137" s="23"/>
      <c r="AA2137" s="28"/>
      <c r="AB2137" s="26"/>
      <c r="AC2137" s="26"/>
      <c r="AD2137" s="28"/>
      <c r="AE2137" s="28"/>
      <c r="AF2137" s="26"/>
      <c r="AG2137" s="26">
        <f>AF2137+P2137</f>
        <v>2686500</v>
      </c>
      <c r="AH2137" s="26">
        <f>AG2137</f>
        <v>2686500</v>
      </c>
      <c r="AI2137" s="26">
        <v>0</v>
      </c>
      <c r="AJ2137" s="26">
        <f>IF((AI2137-AH2137) &gt; 1,0,IF((AI2137-AH2137)&lt;0,AH2137-AI2137,AI2137-AH2137))</f>
        <v>2686500</v>
      </c>
      <c r="AK2137" s="26">
        <v>0.3</v>
      </c>
      <c r="AL2137" s="26">
        <f>AJ2137*(AK2137/100)</f>
        <v>8059.5</v>
      </c>
    </row>
    <row r="2138" spans="1:39" x14ac:dyDescent="0.25">
      <c r="A2138" s="23"/>
      <c r="B2138" s="24"/>
      <c r="C2138" s="23"/>
      <c r="D2138" s="23"/>
      <c r="E2138" s="23"/>
      <c r="F2138" s="23"/>
      <c r="G2138" s="24"/>
      <c r="H2138" s="23"/>
      <c r="I2138" s="23"/>
      <c r="J2138" s="23"/>
      <c r="K2138" s="23"/>
      <c r="L2138" s="23"/>
      <c r="M2138" s="23"/>
      <c r="N2138" s="25"/>
      <c r="O2138" s="26"/>
      <c r="P2138" s="26"/>
      <c r="Q2138" s="23"/>
      <c r="R2138" s="23"/>
      <c r="S2138" s="27"/>
      <c r="T2138" s="23"/>
      <c r="U2138" s="23"/>
      <c r="V2138" s="24"/>
      <c r="W2138" s="23"/>
      <c r="X2138" s="23"/>
      <c r="Y2138" s="23"/>
      <c r="Z2138" s="23"/>
      <c r="AA2138" s="28"/>
      <c r="AB2138" s="26"/>
      <c r="AC2138" s="26"/>
      <c r="AD2138" s="28"/>
      <c r="AE2138" s="28"/>
      <c r="AF2138" s="26"/>
      <c r="AG2138" s="26" t="s">
        <v>60</v>
      </c>
      <c r="AH2138" s="26">
        <f>SUM(AH2136:AH2137)</f>
        <v>2708500</v>
      </c>
      <c r="AI2138" s="26"/>
      <c r="AJ2138" s="26">
        <f>SUM(AJ2136:AJ2137)</f>
        <v>2708500</v>
      </c>
      <c r="AK2138" s="26"/>
      <c r="AL2138" s="26">
        <f>SUM(AL2136:AL2137)</f>
        <v>8125.5</v>
      </c>
    </row>
    <row r="2139" spans="1:39" x14ac:dyDescent="0.25">
      <c r="A2139" s="23" t="s">
        <v>6612</v>
      </c>
      <c r="B2139" s="24" t="s">
        <v>6613</v>
      </c>
      <c r="C2139" s="23" t="s">
        <v>6614</v>
      </c>
      <c r="D2139" s="23" t="s">
        <v>6615</v>
      </c>
      <c r="E2139" s="23">
        <v>847</v>
      </c>
      <c r="F2139" s="23" t="s">
        <v>6616</v>
      </c>
      <c r="G2139" s="24" t="s">
        <v>6617</v>
      </c>
      <c r="H2139" s="23" t="s">
        <v>43</v>
      </c>
      <c r="I2139" s="23" t="s">
        <v>6618</v>
      </c>
      <c r="J2139" s="23">
        <v>12</v>
      </c>
      <c r="K2139" s="23">
        <v>1</v>
      </c>
      <c r="L2139" s="23">
        <v>37</v>
      </c>
      <c r="M2139" s="23" t="s">
        <v>75</v>
      </c>
      <c r="N2139" s="25">
        <f>((J2139*400)+(K2139*100))+L2139</f>
        <v>4937</v>
      </c>
      <c r="O2139" s="26">
        <v>1950</v>
      </c>
      <c r="P2139" s="26">
        <f>N2139*O2139</f>
        <v>9627150</v>
      </c>
      <c r="Q2139" s="23"/>
      <c r="R2139" s="23"/>
      <c r="S2139" s="27"/>
      <c r="T2139" s="23"/>
      <c r="U2139" s="23"/>
      <c r="V2139" s="24"/>
      <c r="W2139" s="23"/>
      <c r="X2139" s="23"/>
      <c r="Y2139" s="23"/>
      <c r="Z2139" s="23"/>
      <c r="AA2139" s="28"/>
      <c r="AB2139" s="26"/>
      <c r="AC2139" s="26"/>
      <c r="AD2139" s="28"/>
      <c r="AE2139" s="28"/>
      <c r="AF2139" s="26"/>
      <c r="AG2139" s="26">
        <f>AF2139+P2139</f>
        <v>9627150</v>
      </c>
      <c r="AH2139" s="26">
        <f>AG2139</f>
        <v>9627150</v>
      </c>
      <c r="AI2139" s="26">
        <v>50000000</v>
      </c>
      <c r="AJ2139" s="26">
        <f>IF((AI2139-AH2139) &gt; 1,0,IF((AI2139-AH2139)&lt;0,AH2139-AI2139,AI2139-AH2139))</f>
        <v>0</v>
      </c>
      <c r="AK2139" s="26">
        <v>0.01</v>
      </c>
      <c r="AL2139" s="26">
        <f>AJ2139*(AK2139/100)</f>
        <v>0</v>
      </c>
    </row>
    <row r="2140" spans="1:39" x14ac:dyDescent="0.25">
      <c r="A2140" s="23"/>
      <c r="B2140" s="24"/>
      <c r="C2140" s="23"/>
      <c r="D2140" s="23"/>
      <c r="E2140" s="23"/>
      <c r="F2140" s="23"/>
      <c r="G2140" s="24"/>
      <c r="H2140" s="23"/>
      <c r="I2140" s="23"/>
      <c r="J2140" s="23">
        <v>0</v>
      </c>
      <c r="K2140" s="23">
        <v>0</v>
      </c>
      <c r="L2140" s="23">
        <v>27</v>
      </c>
      <c r="M2140" s="23" t="s">
        <v>76</v>
      </c>
      <c r="N2140" s="25">
        <f>((J2140*400)+(K2140*100))+L2140</f>
        <v>27</v>
      </c>
      <c r="O2140" s="26">
        <v>1950</v>
      </c>
      <c r="P2140" s="26">
        <f>N2140*O2140</f>
        <v>52650</v>
      </c>
      <c r="Q2140" s="23">
        <v>1</v>
      </c>
      <c r="R2140" s="23" t="s">
        <v>6619</v>
      </c>
      <c r="S2140" s="27" t="s">
        <v>6620</v>
      </c>
      <c r="T2140" s="23" t="s">
        <v>6621</v>
      </c>
      <c r="U2140" s="23" t="s">
        <v>6622</v>
      </c>
      <c r="V2140" s="24" t="s">
        <v>6623</v>
      </c>
      <c r="W2140" s="23" t="s">
        <v>48</v>
      </c>
      <c r="X2140" s="23" t="s">
        <v>49</v>
      </c>
      <c r="Y2140" s="23" t="s">
        <v>81</v>
      </c>
      <c r="Z2140" s="23">
        <v>108</v>
      </c>
      <c r="AA2140" s="28">
        <v>100</v>
      </c>
      <c r="AB2140" s="26">
        <v>8300</v>
      </c>
      <c r="AC2140" s="26">
        <f>Z2140*AB2140</f>
        <v>896400</v>
      </c>
      <c r="AD2140" s="28">
        <v>10</v>
      </c>
      <c r="AE2140" s="28">
        <v>10</v>
      </c>
      <c r="AF2140" s="26">
        <f>(AC2140*(100-AE2140))/100</f>
        <v>806760</v>
      </c>
      <c r="AG2140" s="26">
        <f>P2140+AF2140</f>
        <v>859410</v>
      </c>
      <c r="AH2140" s="26">
        <f>(AG2140*AA2140)/100</f>
        <v>859410</v>
      </c>
      <c r="AI2140" s="26">
        <v>0</v>
      </c>
      <c r="AJ2140" s="26">
        <f>IF((AI2140-AH2140) &gt; 1,0,IF((AI2140-AH2140)&lt;0,AH2140-AI2140,AI2140-AH2140))</f>
        <v>859410</v>
      </c>
      <c r="AK2140" s="26">
        <v>0.02</v>
      </c>
      <c r="AL2140" s="26">
        <f>ROUND(AJ2140*(AK2140/100),2)</f>
        <v>171.88</v>
      </c>
      <c r="AM2140" s="3" t="s">
        <v>51</v>
      </c>
    </row>
    <row r="2141" spans="1:39" x14ac:dyDescent="0.25">
      <c r="A2141" s="23"/>
      <c r="B2141" s="24"/>
      <c r="C2141" s="23"/>
      <c r="D2141" s="23"/>
      <c r="E2141" s="23"/>
      <c r="F2141" s="23"/>
      <c r="G2141" s="24"/>
      <c r="H2141" s="23"/>
      <c r="I2141" s="23"/>
      <c r="J2141" s="23">
        <v>0</v>
      </c>
      <c r="K2141" s="23">
        <v>0</v>
      </c>
      <c r="L2141" s="23">
        <v>4</v>
      </c>
      <c r="M2141" s="23" t="s">
        <v>76</v>
      </c>
      <c r="N2141" s="25">
        <f>((J2141*400)+(K2141*100))+L2141</f>
        <v>4</v>
      </c>
      <c r="O2141" s="26">
        <v>1950</v>
      </c>
      <c r="P2141" s="26">
        <f>N2141*O2141</f>
        <v>7800</v>
      </c>
      <c r="Q2141" s="23">
        <v>1</v>
      </c>
      <c r="R2141" s="23" t="s">
        <v>6619</v>
      </c>
      <c r="S2141" s="27" t="s">
        <v>6620</v>
      </c>
      <c r="T2141" s="23" t="s">
        <v>6621</v>
      </c>
      <c r="U2141" s="23" t="s">
        <v>6622</v>
      </c>
      <c r="V2141" s="24" t="s">
        <v>6624</v>
      </c>
      <c r="W2141" s="23" t="s">
        <v>48</v>
      </c>
      <c r="X2141" s="23" t="s">
        <v>49</v>
      </c>
      <c r="Y2141" s="23" t="s">
        <v>81</v>
      </c>
      <c r="Z2141" s="23">
        <v>16</v>
      </c>
      <c r="AA2141" s="28">
        <v>100</v>
      </c>
      <c r="AB2141" s="26">
        <v>8300</v>
      </c>
      <c r="AC2141" s="26">
        <f>Z2141*AB2141</f>
        <v>132800</v>
      </c>
      <c r="AD2141" s="28">
        <v>10</v>
      </c>
      <c r="AE2141" s="28">
        <v>10</v>
      </c>
      <c r="AF2141" s="26">
        <f>(AC2141*(100-AE2141))/100</f>
        <v>119520</v>
      </c>
      <c r="AG2141" s="26">
        <f>P2141+AF2141</f>
        <v>127320</v>
      </c>
      <c r="AH2141" s="26">
        <f>(AG2141*AA2141)/100</f>
        <v>127320</v>
      </c>
      <c r="AI2141" s="26">
        <v>0</v>
      </c>
      <c r="AJ2141" s="26">
        <f>IF((AI2141-AH2141) &gt; 1,0,IF((AI2141-AH2141)&lt;0,AH2141-AI2141,AI2141-AH2141))</f>
        <v>127320</v>
      </c>
      <c r="AK2141" s="26">
        <v>0.02</v>
      </c>
      <c r="AL2141" s="26">
        <f>ROUND(AJ2141*(AK2141/100),2)</f>
        <v>25.46</v>
      </c>
      <c r="AM2141" s="3" t="s">
        <v>368</v>
      </c>
    </row>
    <row r="2142" spans="1:39" x14ac:dyDescent="0.25">
      <c r="A2142" s="23"/>
      <c r="B2142" s="24"/>
      <c r="C2142" s="23"/>
      <c r="D2142" s="23"/>
      <c r="E2142" s="23"/>
      <c r="F2142" s="23"/>
      <c r="G2142" s="24"/>
      <c r="H2142" s="23"/>
      <c r="I2142" s="23"/>
      <c r="J2142" s="23"/>
      <c r="K2142" s="23"/>
      <c r="L2142" s="23"/>
      <c r="M2142" s="23"/>
      <c r="N2142" s="25"/>
      <c r="O2142" s="26"/>
      <c r="P2142" s="26"/>
      <c r="Q2142" s="23"/>
      <c r="R2142" s="23"/>
      <c r="S2142" s="27"/>
      <c r="T2142" s="23"/>
      <c r="U2142" s="23"/>
      <c r="V2142" s="24"/>
      <c r="W2142" s="23"/>
      <c r="X2142" s="23"/>
      <c r="Y2142" s="23"/>
      <c r="Z2142" s="23"/>
      <c r="AA2142" s="28"/>
      <c r="AB2142" s="26"/>
      <c r="AC2142" s="26"/>
      <c r="AD2142" s="28"/>
      <c r="AE2142" s="28"/>
      <c r="AF2142" s="26"/>
      <c r="AG2142" s="26" t="s">
        <v>60</v>
      </c>
      <c r="AH2142" s="26">
        <f>SUM(AH2139:AH2141)</f>
        <v>10613880</v>
      </c>
      <c r="AI2142" s="26"/>
      <c r="AJ2142" s="26">
        <f>SUM(AJ2139:AJ2141)</f>
        <v>986730</v>
      </c>
      <c r="AK2142" s="26"/>
      <c r="AL2142" s="26">
        <f>SUM(AL2139:AL2141)</f>
        <v>197.34</v>
      </c>
    </row>
    <row r="2143" spans="1:39" x14ac:dyDescent="0.25">
      <c r="A2143" s="23" t="s">
        <v>6625</v>
      </c>
      <c r="B2143" s="24"/>
      <c r="C2143" s="23" t="s">
        <v>6626</v>
      </c>
      <c r="D2143" s="23" t="s">
        <v>6627</v>
      </c>
      <c r="E2143" s="23">
        <v>848</v>
      </c>
      <c r="F2143" s="23" t="s">
        <v>6628</v>
      </c>
      <c r="G2143" s="24" t="s">
        <v>6629</v>
      </c>
      <c r="H2143" s="23" t="s">
        <v>43</v>
      </c>
      <c r="I2143" s="23" t="s">
        <v>6630</v>
      </c>
      <c r="J2143" s="23">
        <v>1</v>
      </c>
      <c r="K2143" s="23">
        <v>3</v>
      </c>
      <c r="L2143" s="23">
        <v>76.87</v>
      </c>
      <c r="M2143" s="23" t="s">
        <v>75</v>
      </c>
      <c r="N2143" s="25">
        <f>((J2143*400)+(K2143*100))+L2143</f>
        <v>776.87</v>
      </c>
      <c r="O2143" s="26">
        <v>4500</v>
      </c>
      <c r="P2143" s="26">
        <f>N2143*O2143</f>
        <v>3495915</v>
      </c>
      <c r="Q2143" s="23"/>
      <c r="R2143" s="23"/>
      <c r="S2143" s="27"/>
      <c r="T2143" s="23"/>
      <c r="U2143" s="23"/>
      <c r="V2143" s="24"/>
      <c r="W2143" s="23"/>
      <c r="X2143" s="23"/>
      <c r="Y2143" s="23"/>
      <c r="Z2143" s="23"/>
      <c r="AA2143" s="28"/>
      <c r="AB2143" s="26"/>
      <c r="AC2143" s="26"/>
      <c r="AD2143" s="28"/>
      <c r="AE2143" s="28"/>
      <c r="AF2143" s="26"/>
      <c r="AG2143" s="26">
        <f>AF2143+P2143</f>
        <v>3495915</v>
      </c>
      <c r="AH2143" s="26">
        <f>AG2143</f>
        <v>3495915</v>
      </c>
      <c r="AI2143" s="26">
        <v>50000000</v>
      </c>
      <c r="AJ2143" s="26">
        <f>IF((AI2143-AH2143) &gt; 1,0,IF((AI2143-AH2143)&lt;0,AH2143-AI2143,AI2143-AH2143))</f>
        <v>0</v>
      </c>
      <c r="AK2143" s="26">
        <v>0.01</v>
      </c>
      <c r="AL2143" s="26">
        <f>AJ2143*(AK2143/100)</f>
        <v>0</v>
      </c>
    </row>
    <row r="2144" spans="1:39" x14ac:dyDescent="0.25">
      <c r="A2144" s="23"/>
      <c r="B2144" s="24"/>
      <c r="C2144" s="23"/>
      <c r="D2144" s="23"/>
      <c r="E2144" s="23"/>
      <c r="F2144" s="23"/>
      <c r="G2144" s="24"/>
      <c r="H2144" s="23"/>
      <c r="I2144" s="23"/>
      <c r="J2144" s="23">
        <v>0</v>
      </c>
      <c r="K2144" s="23">
        <v>0</v>
      </c>
      <c r="L2144" s="23">
        <v>31.63</v>
      </c>
      <c r="M2144" s="23" t="s">
        <v>59</v>
      </c>
      <c r="N2144" s="25">
        <f>((J2144*400)+(K2144*100))+L2144</f>
        <v>31.63</v>
      </c>
      <c r="O2144" s="26">
        <v>4500</v>
      </c>
      <c r="P2144" s="26">
        <f>N2144*O2144</f>
        <v>142335</v>
      </c>
      <c r="Q2144" s="23">
        <v>1</v>
      </c>
      <c r="R2144" s="23" t="s">
        <v>6631</v>
      </c>
      <c r="S2144" s="27" t="s">
        <v>6632</v>
      </c>
      <c r="T2144" s="23" t="s">
        <v>6633</v>
      </c>
      <c r="U2144" s="23" t="s">
        <v>6634</v>
      </c>
      <c r="V2144" s="24" t="s">
        <v>6635</v>
      </c>
      <c r="W2144" s="23" t="s">
        <v>142</v>
      </c>
      <c r="X2144" s="23" t="s">
        <v>143</v>
      </c>
      <c r="Y2144" s="23" t="s">
        <v>50</v>
      </c>
      <c r="Z2144" s="23">
        <v>194.5</v>
      </c>
      <c r="AA2144" s="28">
        <v>100</v>
      </c>
      <c r="AB2144" s="26">
        <v>7950</v>
      </c>
      <c r="AC2144" s="26">
        <f>Z2144*AB2144</f>
        <v>1546275</v>
      </c>
      <c r="AD2144" s="28">
        <v>22</v>
      </c>
      <c r="AE2144" s="28">
        <v>85</v>
      </c>
      <c r="AF2144" s="26">
        <f>(AC2144*(100-AE2144))/100</f>
        <v>231941.25</v>
      </c>
      <c r="AG2144" s="26">
        <f>P2144+AF2144</f>
        <v>374276.25</v>
      </c>
      <c r="AH2144" s="26">
        <f>(AG2144*AA2144)/100</f>
        <v>374276.25</v>
      </c>
      <c r="AI2144" s="26">
        <v>10000000</v>
      </c>
      <c r="AJ2144" s="26">
        <f>IF((AI2144-AH2144) &gt; 1,0,IF((AI2144-AH2144)&lt;0,AH2144-AI2144,AI2144-AH2144))</f>
        <v>0</v>
      </c>
      <c r="AK2144" s="26">
        <v>0.02</v>
      </c>
      <c r="AL2144" s="26">
        <f>ROUND(AJ2144*(AK2144/100),2)</f>
        <v>0</v>
      </c>
      <c r="AM2144" s="3" t="s">
        <v>110</v>
      </c>
    </row>
    <row r="2145" spans="1:39" x14ac:dyDescent="0.25">
      <c r="A2145" s="23"/>
      <c r="B2145" s="24"/>
      <c r="C2145" s="23"/>
      <c r="D2145" s="23"/>
      <c r="E2145" s="23"/>
      <c r="F2145" s="23"/>
      <c r="G2145" s="24"/>
      <c r="H2145" s="23"/>
      <c r="I2145" s="23"/>
      <c r="J2145" s="23">
        <v>0</v>
      </c>
      <c r="K2145" s="23">
        <v>0</v>
      </c>
      <c r="L2145" s="23">
        <v>15</v>
      </c>
      <c r="M2145" s="23" t="s">
        <v>59</v>
      </c>
      <c r="N2145" s="25">
        <f>((J2145*400)+(K2145*100))+L2145</f>
        <v>15</v>
      </c>
      <c r="O2145" s="26">
        <v>4500</v>
      </c>
      <c r="P2145" s="26">
        <f>N2145*O2145</f>
        <v>67500</v>
      </c>
      <c r="Q2145" s="23">
        <v>1</v>
      </c>
      <c r="R2145" s="23" t="s">
        <v>6631</v>
      </c>
      <c r="S2145" s="27" t="s">
        <v>6632</v>
      </c>
      <c r="T2145" s="23" t="s">
        <v>6633</v>
      </c>
      <c r="U2145" s="23" t="s">
        <v>6634</v>
      </c>
      <c r="V2145" s="24" t="s">
        <v>6636</v>
      </c>
      <c r="W2145" s="23" t="s">
        <v>48</v>
      </c>
      <c r="X2145" s="23" t="s">
        <v>49</v>
      </c>
      <c r="Y2145" s="23" t="s">
        <v>50</v>
      </c>
      <c r="Z2145" s="23">
        <v>60</v>
      </c>
      <c r="AA2145" s="28">
        <v>100</v>
      </c>
      <c r="AB2145" s="26">
        <v>8300</v>
      </c>
      <c r="AC2145" s="26">
        <f>Z2145*AB2145</f>
        <v>498000</v>
      </c>
      <c r="AD2145" s="28">
        <v>22</v>
      </c>
      <c r="AE2145" s="28">
        <v>34</v>
      </c>
      <c r="AF2145" s="26">
        <f>(AC2145*(100-AE2145))/100</f>
        <v>328680</v>
      </c>
      <c r="AG2145" s="26">
        <f>P2145+AF2145</f>
        <v>396180</v>
      </c>
      <c r="AH2145" s="26">
        <f>(AG2145*AA2145)/100</f>
        <v>396180</v>
      </c>
      <c r="AI2145" s="26">
        <v>10000000</v>
      </c>
      <c r="AJ2145" s="26">
        <f>IF((AI2145-AH2145) &gt; 1,0,IF((AI2145-AH2145)&lt;0,AH2145-AI2145,AI2145-AH2145))</f>
        <v>0</v>
      </c>
      <c r="AK2145" s="26">
        <v>0.02</v>
      </c>
      <c r="AL2145" s="26">
        <f>ROUND(AJ2145*(AK2145/100),2)</f>
        <v>0</v>
      </c>
      <c r="AM2145" s="3" t="s">
        <v>51</v>
      </c>
    </row>
    <row r="2146" spans="1:39" x14ac:dyDescent="0.25">
      <c r="A2146" s="23"/>
      <c r="B2146" s="24"/>
      <c r="C2146" s="23"/>
      <c r="D2146" s="23"/>
      <c r="E2146" s="23"/>
      <c r="F2146" s="23"/>
      <c r="G2146" s="24"/>
      <c r="H2146" s="23"/>
      <c r="I2146" s="23"/>
      <c r="J2146" s="23">
        <v>0</v>
      </c>
      <c r="K2146" s="23">
        <v>0</v>
      </c>
      <c r="L2146" s="23">
        <v>4.5</v>
      </c>
      <c r="M2146" s="23" t="s">
        <v>59</v>
      </c>
      <c r="N2146" s="25">
        <f>((J2146*400)+(K2146*100))+L2146</f>
        <v>4.5</v>
      </c>
      <c r="O2146" s="26">
        <v>4500</v>
      </c>
      <c r="P2146" s="26">
        <f>N2146*O2146</f>
        <v>20250</v>
      </c>
      <c r="Q2146" s="23">
        <v>1</v>
      </c>
      <c r="R2146" s="23" t="s">
        <v>6631</v>
      </c>
      <c r="S2146" s="27" t="s">
        <v>6632</v>
      </c>
      <c r="T2146" s="23" t="s">
        <v>6633</v>
      </c>
      <c r="U2146" s="23" t="s">
        <v>6634</v>
      </c>
      <c r="V2146" s="24" t="s">
        <v>6637</v>
      </c>
      <c r="W2146" s="23" t="s">
        <v>53</v>
      </c>
      <c r="X2146" s="23" t="s">
        <v>49</v>
      </c>
      <c r="Y2146" s="23" t="s">
        <v>50</v>
      </c>
      <c r="Z2146" s="23">
        <v>18</v>
      </c>
      <c r="AA2146" s="28">
        <v>100</v>
      </c>
      <c r="AB2146" s="26">
        <v>2750</v>
      </c>
      <c r="AC2146" s="26">
        <f>Z2146*AB2146</f>
        <v>49500</v>
      </c>
      <c r="AD2146" s="28">
        <v>22</v>
      </c>
      <c r="AE2146" s="28">
        <v>34</v>
      </c>
      <c r="AF2146" s="26">
        <f>(AC2146*(100-AE2146))/100</f>
        <v>32670</v>
      </c>
      <c r="AG2146" s="26">
        <f>P2146+AF2146</f>
        <v>52920</v>
      </c>
      <c r="AH2146" s="26">
        <f>(AG2146*AA2146)/100</f>
        <v>52920</v>
      </c>
      <c r="AI2146" s="26">
        <v>10000000</v>
      </c>
      <c r="AJ2146" s="26">
        <f>IF((AI2146-AH2146) &gt; 1,0,IF((AI2146-AH2146)&lt;0,AH2146-AI2146,AI2146-AH2146))</f>
        <v>0</v>
      </c>
      <c r="AK2146" s="26">
        <v>0.02</v>
      </c>
      <c r="AL2146" s="26">
        <f>ROUND(AJ2146*(AK2146/100),2)</f>
        <v>0</v>
      </c>
      <c r="AM2146" s="3" t="s">
        <v>83</v>
      </c>
    </row>
    <row r="2147" spans="1:39" x14ac:dyDescent="0.25">
      <c r="A2147" s="23"/>
      <c r="B2147" s="24"/>
      <c r="C2147" s="23"/>
      <c r="D2147" s="23"/>
      <c r="E2147" s="23"/>
      <c r="F2147" s="23"/>
      <c r="G2147" s="24"/>
      <c r="H2147" s="23"/>
      <c r="I2147" s="23"/>
      <c r="J2147" s="23"/>
      <c r="K2147" s="23"/>
      <c r="L2147" s="23"/>
      <c r="M2147" s="23"/>
      <c r="N2147" s="25"/>
      <c r="O2147" s="26"/>
      <c r="P2147" s="26"/>
      <c r="Q2147" s="23"/>
      <c r="R2147" s="23"/>
      <c r="S2147" s="27"/>
      <c r="T2147" s="23"/>
      <c r="U2147" s="23"/>
      <c r="V2147" s="24"/>
      <c r="W2147" s="23"/>
      <c r="X2147" s="23"/>
      <c r="Y2147" s="23"/>
      <c r="Z2147" s="23"/>
      <c r="AA2147" s="28"/>
      <c r="AB2147" s="26"/>
      <c r="AC2147" s="26"/>
      <c r="AD2147" s="28"/>
      <c r="AE2147" s="28"/>
      <c r="AF2147" s="26"/>
      <c r="AG2147" s="26" t="s">
        <v>60</v>
      </c>
      <c r="AH2147" s="26">
        <f>SUM(AH2143:AH2146)</f>
        <v>4319291.25</v>
      </c>
      <c r="AI2147" s="26"/>
      <c r="AJ2147" s="26">
        <f>SUM(AJ2143:AJ2146)</f>
        <v>0</v>
      </c>
      <c r="AK2147" s="26"/>
      <c r="AL2147" s="26">
        <f>SUM(AL2143:AL2146)</f>
        <v>0</v>
      </c>
    </row>
    <row r="2148" spans="1:39" x14ac:dyDescent="0.25">
      <c r="A2148" s="23" t="s">
        <v>6638</v>
      </c>
      <c r="B2148" s="24" t="s">
        <v>6639</v>
      </c>
      <c r="C2148" s="23" t="s">
        <v>6640</v>
      </c>
      <c r="D2148" s="23" t="s">
        <v>6641</v>
      </c>
      <c r="E2148" s="23">
        <v>849</v>
      </c>
      <c r="F2148" s="23" t="s">
        <v>6642</v>
      </c>
      <c r="G2148" s="24" t="s">
        <v>6643</v>
      </c>
      <c r="H2148" s="23" t="s">
        <v>43</v>
      </c>
      <c r="I2148" s="23" t="s">
        <v>6644</v>
      </c>
      <c r="J2148" s="23">
        <v>0</v>
      </c>
      <c r="K2148" s="23">
        <v>2</v>
      </c>
      <c r="L2148" s="23">
        <v>0</v>
      </c>
      <c r="M2148" s="23" t="s">
        <v>75</v>
      </c>
      <c r="N2148" s="25">
        <f>((J2148*400)+(K2148*100))+L2148</f>
        <v>200</v>
      </c>
      <c r="O2148" s="26">
        <v>4400</v>
      </c>
      <c r="P2148" s="26">
        <f>N2148*O2148</f>
        <v>880000</v>
      </c>
      <c r="Q2148" s="23"/>
      <c r="R2148" s="23"/>
      <c r="S2148" s="27"/>
      <c r="T2148" s="23"/>
      <c r="U2148" s="23"/>
      <c r="V2148" s="24"/>
      <c r="W2148" s="23"/>
      <c r="X2148" s="23"/>
      <c r="Y2148" s="23"/>
      <c r="Z2148" s="23"/>
      <c r="AA2148" s="28"/>
      <c r="AB2148" s="26"/>
      <c r="AC2148" s="26"/>
      <c r="AD2148" s="28"/>
      <c r="AE2148" s="28"/>
      <c r="AF2148" s="26"/>
      <c r="AG2148" s="26">
        <f>AF2148+P2148</f>
        <v>880000</v>
      </c>
      <c r="AH2148" s="26">
        <f>AG2148</f>
        <v>880000</v>
      </c>
      <c r="AI2148" s="26">
        <v>50000000</v>
      </c>
      <c r="AJ2148" s="26">
        <f>IF((AI2148-AH2148) &gt; 1,0,IF((AI2148-AH2148)&lt;0,AH2148-AI2148,AI2148-AH2148))</f>
        <v>0</v>
      </c>
      <c r="AK2148" s="26">
        <v>0.01</v>
      </c>
      <c r="AL2148" s="26">
        <f>AJ2148*(AK2148/100)</f>
        <v>0</v>
      </c>
    </row>
    <row r="2149" spans="1:39" x14ac:dyDescent="0.25">
      <c r="A2149" s="23"/>
      <c r="B2149" s="24"/>
      <c r="C2149" s="23"/>
      <c r="D2149" s="23"/>
      <c r="E2149" s="23"/>
      <c r="F2149" s="23"/>
      <c r="G2149" s="24"/>
      <c r="H2149" s="23"/>
      <c r="I2149" s="23"/>
      <c r="J2149" s="23"/>
      <c r="K2149" s="23"/>
      <c r="L2149" s="23"/>
      <c r="M2149" s="23"/>
      <c r="N2149" s="25"/>
      <c r="O2149" s="26"/>
      <c r="P2149" s="26"/>
      <c r="Q2149" s="23"/>
      <c r="R2149" s="23"/>
      <c r="S2149" s="27"/>
      <c r="T2149" s="23"/>
      <c r="U2149" s="23"/>
      <c r="V2149" s="24"/>
      <c r="W2149" s="23"/>
      <c r="X2149" s="23"/>
      <c r="Y2149" s="23"/>
      <c r="Z2149" s="23"/>
      <c r="AA2149" s="28"/>
      <c r="AB2149" s="26"/>
      <c r="AC2149" s="26"/>
      <c r="AD2149" s="28"/>
      <c r="AE2149" s="28"/>
      <c r="AF2149" s="26"/>
      <c r="AG2149" s="26" t="s">
        <v>60</v>
      </c>
      <c r="AH2149" s="26">
        <f>AH2148</f>
        <v>880000</v>
      </c>
      <c r="AI2149" s="26"/>
      <c r="AJ2149" s="26">
        <f>AJ2148</f>
        <v>0</v>
      </c>
      <c r="AK2149" s="26"/>
      <c r="AL2149" s="26">
        <f>AL2148</f>
        <v>0</v>
      </c>
    </row>
    <row r="2150" spans="1:39" x14ac:dyDescent="0.25">
      <c r="A2150" s="23" t="s">
        <v>6645</v>
      </c>
      <c r="B2150" s="24" t="s">
        <v>6646</v>
      </c>
      <c r="C2150" s="23" t="s">
        <v>6647</v>
      </c>
      <c r="D2150" s="23" t="s">
        <v>6648</v>
      </c>
      <c r="E2150" s="23">
        <v>850</v>
      </c>
      <c r="F2150" s="23" t="s">
        <v>6649</v>
      </c>
      <c r="G2150" s="24" t="s">
        <v>6650</v>
      </c>
      <c r="H2150" s="23" t="s">
        <v>43</v>
      </c>
      <c r="I2150" s="23" t="s">
        <v>6651</v>
      </c>
      <c r="J2150" s="23">
        <v>0</v>
      </c>
      <c r="K2150" s="23">
        <v>0</v>
      </c>
      <c r="L2150" s="23">
        <v>48</v>
      </c>
      <c r="M2150" s="23" t="s">
        <v>59</v>
      </c>
      <c r="N2150" s="25">
        <f>((J2150*400)+(K2150*100))+L2150</f>
        <v>48</v>
      </c>
      <c r="O2150" s="26">
        <v>9000</v>
      </c>
      <c r="P2150" s="26">
        <f>N2150*O2150</f>
        <v>432000</v>
      </c>
      <c r="Q2150" s="23">
        <v>1</v>
      </c>
      <c r="R2150" s="23" t="s">
        <v>6652</v>
      </c>
      <c r="S2150" s="27" t="s">
        <v>6653</v>
      </c>
      <c r="T2150" s="23" t="s">
        <v>6654</v>
      </c>
      <c r="U2150" s="23" t="s">
        <v>6655</v>
      </c>
      <c r="V2150" s="24" t="s">
        <v>6656</v>
      </c>
      <c r="W2150" s="23" t="s">
        <v>109</v>
      </c>
      <c r="X2150" s="23" t="s">
        <v>49</v>
      </c>
      <c r="Y2150" s="23" t="s">
        <v>50</v>
      </c>
      <c r="Z2150" s="23">
        <v>258.25</v>
      </c>
      <c r="AA2150" s="28">
        <v>100</v>
      </c>
      <c r="AB2150" s="26">
        <v>8150</v>
      </c>
      <c r="AC2150" s="26">
        <f>Z2150*AB2150</f>
        <v>2104737.5</v>
      </c>
      <c r="AD2150" s="28">
        <v>27</v>
      </c>
      <c r="AE2150" s="28">
        <v>44</v>
      </c>
      <c r="AF2150" s="26">
        <f>(AC2150*(100-AE2150))/100</f>
        <v>1178653</v>
      </c>
      <c r="AG2150" s="26">
        <f>P2150+AF2150</f>
        <v>1610653</v>
      </c>
      <c r="AH2150" s="26">
        <f>(AG2150*AA2150)/100</f>
        <v>1610653</v>
      </c>
      <c r="AI2150" s="26">
        <v>10000000</v>
      </c>
      <c r="AJ2150" s="26">
        <f>IF((AI2150-AH2150) &gt; 1,0,IF((AI2150-AH2150)&lt;0,AH2150-AI2150,AI2150-AH2150))</f>
        <v>0</v>
      </c>
      <c r="AK2150" s="26">
        <v>0.02</v>
      </c>
      <c r="AL2150" s="26">
        <f>ROUND(AJ2150*(AK2150/100),2)</f>
        <v>0</v>
      </c>
      <c r="AM2150" s="3" t="s">
        <v>110</v>
      </c>
    </row>
    <row r="2151" spans="1:39" x14ac:dyDescent="0.25">
      <c r="A2151" s="23"/>
      <c r="B2151" s="24"/>
      <c r="C2151" s="23"/>
      <c r="D2151" s="23"/>
      <c r="E2151" s="23">
        <v>851</v>
      </c>
      <c r="F2151" s="23" t="s">
        <v>6657</v>
      </c>
      <c r="G2151" s="24" t="s">
        <v>6658</v>
      </c>
      <c r="H2151" s="23" t="s">
        <v>43</v>
      </c>
      <c r="I2151" s="23" t="s">
        <v>6659</v>
      </c>
      <c r="J2151" s="23">
        <v>0</v>
      </c>
      <c r="K2151" s="23">
        <v>0</v>
      </c>
      <c r="L2151" s="23">
        <v>72</v>
      </c>
      <c r="M2151" s="23" t="s">
        <v>76</v>
      </c>
      <c r="N2151" s="25">
        <f>((J2151*400)+(K2151*100))+L2151</f>
        <v>72</v>
      </c>
      <c r="O2151" s="26">
        <v>9000</v>
      </c>
      <c r="P2151" s="26">
        <f>N2151*O2151</f>
        <v>648000</v>
      </c>
      <c r="Q2151" s="23"/>
      <c r="R2151" s="23"/>
      <c r="S2151" s="27"/>
      <c r="T2151" s="23"/>
      <c r="U2151" s="23"/>
      <c r="V2151" s="24"/>
      <c r="W2151" s="23"/>
      <c r="X2151" s="23"/>
      <c r="Y2151" s="23"/>
      <c r="Z2151" s="23"/>
      <c r="AA2151" s="28"/>
      <c r="AB2151" s="26"/>
      <c r="AC2151" s="26"/>
      <c r="AD2151" s="28"/>
      <c r="AE2151" s="28"/>
      <c r="AF2151" s="26"/>
      <c r="AG2151" s="26">
        <f>AF2151+P2151</f>
        <v>648000</v>
      </c>
      <c r="AH2151" s="26">
        <f>AG2151</f>
        <v>648000</v>
      </c>
      <c r="AI2151" s="26">
        <v>0</v>
      </c>
      <c r="AJ2151" s="26">
        <f>IF((AI2151-AH2151) &gt; 1,0,IF((AI2151-AH2151)&lt;0,AH2151-AI2151,AI2151-AH2151))</f>
        <v>648000</v>
      </c>
      <c r="AK2151" s="26">
        <v>0.02</v>
      </c>
      <c r="AL2151" s="26">
        <f>AJ2151*(AK2151/100)</f>
        <v>129.6</v>
      </c>
    </row>
    <row r="2152" spans="1:39" x14ac:dyDescent="0.25">
      <c r="A2152" s="23"/>
      <c r="B2152" s="24"/>
      <c r="C2152" s="23"/>
      <c r="D2152" s="23"/>
      <c r="E2152" s="23"/>
      <c r="F2152" s="23"/>
      <c r="G2152" s="24"/>
      <c r="H2152" s="23"/>
      <c r="I2152" s="23"/>
      <c r="J2152" s="23"/>
      <c r="K2152" s="23"/>
      <c r="L2152" s="23"/>
      <c r="M2152" s="23"/>
      <c r="N2152" s="25"/>
      <c r="O2152" s="26"/>
      <c r="P2152" s="26"/>
      <c r="Q2152" s="23"/>
      <c r="R2152" s="23"/>
      <c r="S2152" s="27"/>
      <c r="T2152" s="23"/>
      <c r="U2152" s="23"/>
      <c r="V2152" s="24"/>
      <c r="W2152" s="23"/>
      <c r="X2152" s="23"/>
      <c r="Y2152" s="23"/>
      <c r="Z2152" s="23"/>
      <c r="AA2152" s="28"/>
      <c r="AB2152" s="26"/>
      <c r="AC2152" s="26"/>
      <c r="AD2152" s="28"/>
      <c r="AE2152" s="28"/>
      <c r="AF2152" s="26"/>
      <c r="AG2152" s="26" t="s">
        <v>60</v>
      </c>
      <c r="AH2152" s="26">
        <f>SUM(AH2150:AH2151)</f>
        <v>2258653</v>
      </c>
      <c r="AI2152" s="26"/>
      <c r="AJ2152" s="26">
        <f>SUM(AJ2150:AJ2151)</f>
        <v>648000</v>
      </c>
      <c r="AK2152" s="26"/>
      <c r="AL2152" s="26">
        <f>SUM(AL2150:AL2151)</f>
        <v>129.6</v>
      </c>
    </row>
    <row r="2153" spans="1:39" x14ac:dyDescent="0.25">
      <c r="A2153" s="23" t="s">
        <v>6660</v>
      </c>
      <c r="B2153" s="24" t="s">
        <v>6661</v>
      </c>
      <c r="C2153" s="23" t="s">
        <v>6662</v>
      </c>
      <c r="D2153" s="23" t="s">
        <v>6663</v>
      </c>
      <c r="E2153" s="23">
        <v>852</v>
      </c>
      <c r="F2153" s="23" t="s">
        <v>6664</v>
      </c>
      <c r="G2153" s="24" t="s">
        <v>6665</v>
      </c>
      <c r="H2153" s="23" t="s">
        <v>43</v>
      </c>
      <c r="I2153" s="23" t="s">
        <v>6666</v>
      </c>
      <c r="J2153" s="23">
        <v>0</v>
      </c>
      <c r="K2153" s="23">
        <v>1</v>
      </c>
      <c r="L2153" s="23">
        <v>43.8</v>
      </c>
      <c r="M2153" s="23" t="s">
        <v>59</v>
      </c>
      <c r="N2153" s="25">
        <f>((J2153*400)+(K2153*100))+L2153</f>
        <v>143.80000000000001</v>
      </c>
      <c r="O2153" s="26">
        <v>3950</v>
      </c>
      <c r="P2153" s="26">
        <f>N2153*O2153</f>
        <v>568010</v>
      </c>
      <c r="Q2153" s="23">
        <v>1</v>
      </c>
      <c r="R2153" s="23" t="s">
        <v>6667</v>
      </c>
      <c r="S2153" s="27" t="s">
        <v>6668</v>
      </c>
      <c r="T2153" s="23" t="s">
        <v>6669</v>
      </c>
      <c r="U2153" s="23" t="s">
        <v>6670</v>
      </c>
      <c r="V2153" s="24" t="s">
        <v>6671</v>
      </c>
      <c r="W2153" s="23" t="s">
        <v>48</v>
      </c>
      <c r="X2153" s="23" t="s">
        <v>49</v>
      </c>
      <c r="Y2153" s="23" t="s">
        <v>50</v>
      </c>
      <c r="Z2153" s="23">
        <v>201</v>
      </c>
      <c r="AA2153" s="28">
        <v>100</v>
      </c>
      <c r="AB2153" s="26">
        <v>8300</v>
      </c>
      <c r="AC2153" s="26">
        <f>Z2153*AB2153</f>
        <v>1668300</v>
      </c>
      <c r="AD2153" s="28">
        <v>3</v>
      </c>
      <c r="AE2153" s="28">
        <v>3</v>
      </c>
      <c r="AF2153" s="26">
        <f>(AC2153*(100-AE2153))/100</f>
        <v>1618251</v>
      </c>
      <c r="AG2153" s="26">
        <f>P2153+AF2153</f>
        <v>2186261</v>
      </c>
      <c r="AH2153" s="26">
        <f>(AG2153*AA2153)/100</f>
        <v>2186261</v>
      </c>
      <c r="AI2153" s="26">
        <v>10000000</v>
      </c>
      <c r="AJ2153" s="26">
        <f>IF((AI2153-AH2153) &gt; 1,0,IF((AI2153-AH2153)&lt;0,AH2153-AI2153,AI2153-AH2153))</f>
        <v>0</v>
      </c>
      <c r="AK2153" s="26">
        <v>0.02</v>
      </c>
      <c r="AL2153" s="26">
        <f>ROUND(AJ2153*(AK2153/100),2)</f>
        <v>0</v>
      </c>
      <c r="AM2153" s="3" t="s">
        <v>51</v>
      </c>
    </row>
    <row r="2154" spans="1:39" x14ac:dyDescent="0.25">
      <c r="A2154" s="23"/>
      <c r="B2154" s="24"/>
      <c r="C2154" s="23"/>
      <c r="D2154" s="23"/>
      <c r="E2154" s="23"/>
      <c r="F2154" s="23"/>
      <c r="G2154" s="24"/>
      <c r="H2154" s="23"/>
      <c r="I2154" s="23"/>
      <c r="J2154" s="23">
        <v>0</v>
      </c>
      <c r="K2154" s="23">
        <v>0</v>
      </c>
      <c r="L2154" s="23">
        <v>6</v>
      </c>
      <c r="M2154" s="23" t="s">
        <v>59</v>
      </c>
      <c r="N2154" s="25">
        <f>((J2154*400)+(K2154*100))+L2154</f>
        <v>6</v>
      </c>
      <c r="O2154" s="26">
        <v>3950</v>
      </c>
      <c r="P2154" s="26">
        <f>N2154*O2154</f>
        <v>23700</v>
      </c>
      <c r="Q2154" s="23">
        <v>1</v>
      </c>
      <c r="R2154" s="23" t="s">
        <v>6667</v>
      </c>
      <c r="S2154" s="27" t="s">
        <v>6668</v>
      </c>
      <c r="T2154" s="23" t="s">
        <v>6669</v>
      </c>
      <c r="U2154" s="23" t="s">
        <v>6670</v>
      </c>
      <c r="V2154" s="24" t="s">
        <v>6672</v>
      </c>
      <c r="W2154" s="23" t="s">
        <v>53</v>
      </c>
      <c r="X2154" s="23" t="s">
        <v>80</v>
      </c>
      <c r="Y2154" s="23" t="s">
        <v>50</v>
      </c>
      <c r="Z2154" s="23">
        <v>24</v>
      </c>
      <c r="AA2154" s="28">
        <v>100</v>
      </c>
      <c r="AB2154" s="26">
        <v>2750</v>
      </c>
      <c r="AC2154" s="26">
        <f>Z2154*AB2154</f>
        <v>66000</v>
      </c>
      <c r="AD2154" s="28">
        <v>52</v>
      </c>
      <c r="AE2154" s="28">
        <v>93</v>
      </c>
      <c r="AF2154" s="26">
        <f>(AC2154*(100-AE2154))/100</f>
        <v>4620</v>
      </c>
      <c r="AG2154" s="26">
        <f>P2154+AF2154</f>
        <v>28320</v>
      </c>
      <c r="AH2154" s="26">
        <f>(AG2154*AA2154)/100</f>
        <v>28320</v>
      </c>
      <c r="AI2154" s="26">
        <v>10000000</v>
      </c>
      <c r="AJ2154" s="26">
        <f>IF((AI2154-AH2154) &gt; 1,0,IF((AI2154-AH2154)&lt;0,AH2154-AI2154,AI2154-AH2154))</f>
        <v>0</v>
      </c>
      <c r="AK2154" s="26">
        <v>0.02</v>
      </c>
      <c r="AL2154" s="26">
        <f>ROUND(AJ2154*(AK2154/100),2)</f>
        <v>0</v>
      </c>
      <c r="AM2154" s="3" t="s">
        <v>159</v>
      </c>
    </row>
    <row r="2155" spans="1:39" x14ac:dyDescent="0.25">
      <c r="A2155" s="23"/>
      <c r="B2155" s="24"/>
      <c r="C2155" s="23"/>
      <c r="D2155" s="23"/>
      <c r="E2155" s="23"/>
      <c r="F2155" s="23"/>
      <c r="G2155" s="24"/>
      <c r="H2155" s="23"/>
      <c r="I2155" s="23"/>
      <c r="J2155" s="23">
        <v>0</v>
      </c>
      <c r="K2155" s="23">
        <v>0</v>
      </c>
      <c r="L2155" s="23">
        <v>16</v>
      </c>
      <c r="M2155" s="23" t="s">
        <v>59</v>
      </c>
      <c r="N2155" s="25">
        <f>((J2155*400)+(K2155*100))+L2155</f>
        <v>16</v>
      </c>
      <c r="O2155" s="26">
        <v>3950</v>
      </c>
      <c r="P2155" s="26">
        <f>N2155*O2155</f>
        <v>63200</v>
      </c>
      <c r="Q2155" s="23">
        <v>1</v>
      </c>
      <c r="R2155" s="23" t="s">
        <v>6667</v>
      </c>
      <c r="S2155" s="27" t="s">
        <v>6668</v>
      </c>
      <c r="T2155" s="23" t="s">
        <v>6669</v>
      </c>
      <c r="U2155" s="23" t="s">
        <v>6670</v>
      </c>
      <c r="V2155" s="24" t="s">
        <v>6673</v>
      </c>
      <c r="W2155" s="23" t="s">
        <v>53</v>
      </c>
      <c r="X2155" s="23" t="s">
        <v>49</v>
      </c>
      <c r="Y2155" s="23" t="s">
        <v>50</v>
      </c>
      <c r="Z2155" s="23">
        <v>64</v>
      </c>
      <c r="AA2155" s="28">
        <v>100</v>
      </c>
      <c r="AB2155" s="26">
        <v>2750</v>
      </c>
      <c r="AC2155" s="26">
        <f>Z2155*AB2155</f>
        <v>176000</v>
      </c>
      <c r="AD2155" s="28">
        <v>22</v>
      </c>
      <c r="AE2155" s="28">
        <v>34</v>
      </c>
      <c r="AF2155" s="26">
        <f>(AC2155*(100-AE2155))/100</f>
        <v>116160</v>
      </c>
      <c r="AG2155" s="26">
        <f>P2155+AF2155</f>
        <v>179360</v>
      </c>
      <c r="AH2155" s="26">
        <f>(AG2155*AA2155)/100</f>
        <v>179360</v>
      </c>
      <c r="AI2155" s="26">
        <v>10000000</v>
      </c>
      <c r="AJ2155" s="26">
        <f>IF((AI2155-AH2155) &gt; 1,0,IF((AI2155-AH2155)&lt;0,AH2155-AI2155,AI2155-AH2155))</f>
        <v>0</v>
      </c>
      <c r="AK2155" s="26">
        <v>0.02</v>
      </c>
      <c r="AL2155" s="26">
        <f>ROUND(AJ2155*(AK2155/100),2)</f>
        <v>0</v>
      </c>
      <c r="AM2155" s="3" t="s">
        <v>83</v>
      </c>
    </row>
    <row r="2156" spans="1:39" x14ac:dyDescent="0.25">
      <c r="A2156" s="23"/>
      <c r="B2156" s="24"/>
      <c r="C2156" s="23"/>
      <c r="D2156" s="23"/>
      <c r="E2156" s="23">
        <v>853</v>
      </c>
      <c r="F2156" s="23" t="s">
        <v>6674</v>
      </c>
      <c r="G2156" s="24" t="s">
        <v>6675</v>
      </c>
      <c r="H2156" s="23" t="s">
        <v>43</v>
      </c>
      <c r="I2156" s="23" t="s">
        <v>6676</v>
      </c>
      <c r="J2156" s="23">
        <v>0</v>
      </c>
      <c r="K2156" s="23">
        <v>0</v>
      </c>
      <c r="L2156" s="23">
        <v>7.6</v>
      </c>
      <c r="M2156" s="23" t="s">
        <v>75</v>
      </c>
      <c r="N2156" s="25">
        <f>((J2156*400)+(K2156*100))+L2156</f>
        <v>7.6</v>
      </c>
      <c r="O2156" s="26">
        <v>3200</v>
      </c>
      <c r="P2156" s="26">
        <f>N2156*O2156</f>
        <v>24320</v>
      </c>
      <c r="Q2156" s="23"/>
      <c r="R2156" s="23"/>
      <c r="S2156" s="27"/>
      <c r="T2156" s="23"/>
      <c r="U2156" s="23"/>
      <c r="V2156" s="24"/>
      <c r="W2156" s="23"/>
      <c r="X2156" s="23"/>
      <c r="Y2156" s="23"/>
      <c r="Z2156" s="23"/>
      <c r="AA2156" s="28"/>
      <c r="AB2156" s="26"/>
      <c r="AC2156" s="26"/>
      <c r="AD2156" s="28"/>
      <c r="AE2156" s="28"/>
      <c r="AF2156" s="26"/>
      <c r="AG2156" s="26">
        <f>AF2156+P2156</f>
        <v>24320</v>
      </c>
      <c r="AH2156" s="26">
        <f>AG2156</f>
        <v>24320</v>
      </c>
      <c r="AI2156" s="26">
        <v>50000000</v>
      </c>
      <c r="AJ2156" s="26">
        <f>IF((AI2156-AH2156) &gt; 1,0,IF((AI2156-AH2156)&lt;0,AH2156-AI2156,AI2156-AH2156))</f>
        <v>0</v>
      </c>
      <c r="AK2156" s="26">
        <v>0.01</v>
      </c>
      <c r="AL2156" s="26">
        <f>AJ2156*(AK2156/100)</f>
        <v>0</v>
      </c>
    </row>
    <row r="2157" spans="1:39" x14ac:dyDescent="0.25">
      <c r="A2157" s="23"/>
      <c r="B2157" s="24"/>
      <c r="C2157" s="23"/>
      <c r="D2157" s="23"/>
      <c r="E2157" s="23"/>
      <c r="F2157" s="23"/>
      <c r="G2157" s="24"/>
      <c r="H2157" s="23"/>
      <c r="I2157" s="23"/>
      <c r="J2157" s="23"/>
      <c r="K2157" s="23"/>
      <c r="L2157" s="23"/>
      <c r="M2157" s="23"/>
      <c r="N2157" s="25"/>
      <c r="O2157" s="26"/>
      <c r="P2157" s="26"/>
      <c r="Q2157" s="23"/>
      <c r="R2157" s="23"/>
      <c r="S2157" s="27"/>
      <c r="T2157" s="23"/>
      <c r="U2157" s="23"/>
      <c r="V2157" s="24"/>
      <c r="W2157" s="23"/>
      <c r="X2157" s="23"/>
      <c r="Y2157" s="23"/>
      <c r="Z2157" s="23"/>
      <c r="AA2157" s="28"/>
      <c r="AB2157" s="26"/>
      <c r="AC2157" s="26"/>
      <c r="AD2157" s="28"/>
      <c r="AE2157" s="28"/>
      <c r="AF2157" s="26"/>
      <c r="AG2157" s="26" t="s">
        <v>60</v>
      </c>
      <c r="AH2157" s="26">
        <f>SUM(AH2153:AH2156)</f>
        <v>2418261</v>
      </c>
      <c r="AI2157" s="26"/>
      <c r="AJ2157" s="26">
        <f>SUM(AJ2153:AJ2156)</f>
        <v>0</v>
      </c>
      <c r="AK2157" s="26"/>
      <c r="AL2157" s="26">
        <f>SUM(AL2153:AL2156)</f>
        <v>0</v>
      </c>
    </row>
    <row r="2158" spans="1:39" x14ac:dyDescent="0.25">
      <c r="A2158" s="23" t="s">
        <v>6677</v>
      </c>
      <c r="B2158" s="24" t="s">
        <v>6678</v>
      </c>
      <c r="C2158" s="23" t="s">
        <v>6679</v>
      </c>
      <c r="D2158" s="23" t="s">
        <v>6680</v>
      </c>
      <c r="E2158" s="23">
        <v>854</v>
      </c>
      <c r="F2158" s="23" t="s">
        <v>6681</v>
      </c>
      <c r="G2158" s="24" t="s">
        <v>6682</v>
      </c>
      <c r="H2158" s="23" t="s">
        <v>43</v>
      </c>
      <c r="I2158" s="23" t="s">
        <v>6683</v>
      </c>
      <c r="J2158" s="23">
        <v>0</v>
      </c>
      <c r="K2158" s="23">
        <v>0</v>
      </c>
      <c r="L2158" s="23">
        <v>37.5</v>
      </c>
      <c r="M2158" s="23" t="s">
        <v>59</v>
      </c>
      <c r="N2158" s="25">
        <f>((J2158*400)+(K2158*100))+L2158</f>
        <v>37.5</v>
      </c>
      <c r="O2158" s="26">
        <v>5000</v>
      </c>
      <c r="P2158" s="26">
        <f>N2158*O2158</f>
        <v>187500</v>
      </c>
      <c r="Q2158" s="23">
        <v>1</v>
      </c>
      <c r="R2158" s="23" t="s">
        <v>6677</v>
      </c>
      <c r="S2158" s="27" t="s">
        <v>6678</v>
      </c>
      <c r="T2158" s="23" t="s">
        <v>6679</v>
      </c>
      <c r="U2158" s="23" t="s">
        <v>6684</v>
      </c>
      <c r="V2158" s="24" t="s">
        <v>6685</v>
      </c>
      <c r="W2158" s="23" t="s">
        <v>48</v>
      </c>
      <c r="X2158" s="23" t="s">
        <v>49</v>
      </c>
      <c r="Y2158" s="23" t="s">
        <v>50</v>
      </c>
      <c r="Z2158" s="23">
        <v>125</v>
      </c>
      <c r="AA2158" s="28">
        <v>100</v>
      </c>
      <c r="AB2158" s="26">
        <v>8300</v>
      </c>
      <c r="AC2158" s="26">
        <f>Z2158*AB2158</f>
        <v>1037500</v>
      </c>
      <c r="AD2158" s="28">
        <v>22</v>
      </c>
      <c r="AE2158" s="28">
        <v>34</v>
      </c>
      <c r="AF2158" s="26">
        <f>(AC2158*(100-AE2158))/100</f>
        <v>684750</v>
      </c>
      <c r="AG2158" s="26">
        <f>P2158+AF2158</f>
        <v>872250</v>
      </c>
      <c r="AH2158" s="26">
        <f>(AG2158*AA2158)/100</f>
        <v>872250</v>
      </c>
      <c r="AI2158" s="26">
        <v>50000000</v>
      </c>
      <c r="AJ2158" s="26">
        <f>IF((AI2158-AH2158) &gt; 1,0,IF((AI2158-AH2158)&lt;0,AH2158-AI2158,AI2158-AH2158))</f>
        <v>0</v>
      </c>
      <c r="AK2158" s="26">
        <v>0.02</v>
      </c>
      <c r="AL2158" s="26">
        <f>ROUND(AJ2158*(AK2158/100),2)</f>
        <v>0</v>
      </c>
      <c r="AM2158" s="3" t="s">
        <v>51</v>
      </c>
    </row>
    <row r="2159" spans="1:39" x14ac:dyDescent="0.25">
      <c r="A2159" s="23"/>
      <c r="B2159" s="24"/>
      <c r="C2159" s="23"/>
      <c r="D2159" s="23"/>
      <c r="E2159" s="23"/>
      <c r="F2159" s="23"/>
      <c r="G2159" s="24"/>
      <c r="H2159" s="23"/>
      <c r="I2159" s="23"/>
      <c r="J2159" s="23">
        <v>0</v>
      </c>
      <c r="K2159" s="23">
        <v>0</v>
      </c>
      <c r="L2159" s="23">
        <v>12.5</v>
      </c>
      <c r="M2159" s="23" t="s">
        <v>59</v>
      </c>
      <c r="N2159" s="25">
        <f>((J2159*400)+(K2159*100))+L2159</f>
        <v>12.5</v>
      </c>
      <c r="O2159" s="26">
        <v>5000</v>
      </c>
      <c r="P2159" s="26">
        <f>N2159*O2159</f>
        <v>62500</v>
      </c>
      <c r="Q2159" s="23">
        <v>1</v>
      </c>
      <c r="R2159" s="23" t="s">
        <v>6677</v>
      </c>
      <c r="S2159" s="27" t="s">
        <v>6678</v>
      </c>
      <c r="T2159" s="23" t="s">
        <v>6679</v>
      </c>
      <c r="U2159" s="23" t="s">
        <v>6684</v>
      </c>
      <c r="V2159" s="24" t="s">
        <v>6686</v>
      </c>
      <c r="W2159" s="23" t="s">
        <v>53</v>
      </c>
      <c r="X2159" s="23" t="s">
        <v>49</v>
      </c>
      <c r="Y2159" s="23" t="s">
        <v>50</v>
      </c>
      <c r="Z2159" s="23">
        <v>50</v>
      </c>
      <c r="AA2159" s="28">
        <v>100</v>
      </c>
      <c r="AB2159" s="26">
        <v>2750</v>
      </c>
      <c r="AC2159" s="26">
        <f>Z2159*AB2159</f>
        <v>137500</v>
      </c>
      <c r="AD2159" s="28">
        <v>22</v>
      </c>
      <c r="AE2159" s="28">
        <v>34</v>
      </c>
      <c r="AF2159" s="26">
        <f>(AC2159*(100-AE2159))/100</f>
        <v>90750</v>
      </c>
      <c r="AG2159" s="26">
        <f>P2159+AF2159</f>
        <v>153250</v>
      </c>
      <c r="AH2159" s="26">
        <f>(AG2159*AA2159)/100</f>
        <v>153250</v>
      </c>
      <c r="AI2159" s="26">
        <v>50000000</v>
      </c>
      <c r="AJ2159" s="26">
        <f>IF((AI2159-AH2159) &gt; 1,0,IF((AI2159-AH2159)&lt;0,AH2159-AI2159,AI2159-AH2159))</f>
        <v>0</v>
      </c>
      <c r="AK2159" s="26">
        <v>0.02</v>
      </c>
      <c r="AL2159" s="26">
        <f>ROUND(AJ2159*(AK2159/100),2)</f>
        <v>0</v>
      </c>
      <c r="AM2159" s="3" t="s">
        <v>83</v>
      </c>
    </row>
    <row r="2160" spans="1:39" x14ac:dyDescent="0.25">
      <c r="A2160" s="23"/>
      <c r="B2160" s="24"/>
      <c r="C2160" s="23"/>
      <c r="D2160" s="23"/>
      <c r="E2160" s="23"/>
      <c r="F2160" s="23"/>
      <c r="G2160" s="24"/>
      <c r="H2160" s="23"/>
      <c r="I2160" s="23"/>
      <c r="J2160" s="23"/>
      <c r="K2160" s="23"/>
      <c r="L2160" s="23"/>
      <c r="M2160" s="23"/>
      <c r="N2160" s="25"/>
      <c r="O2160" s="26"/>
      <c r="P2160" s="26"/>
      <c r="Q2160" s="23"/>
      <c r="R2160" s="23"/>
      <c r="S2160" s="27"/>
      <c r="T2160" s="23"/>
      <c r="U2160" s="23"/>
      <c r="V2160" s="24"/>
      <c r="W2160" s="23"/>
      <c r="X2160" s="23"/>
      <c r="Y2160" s="23"/>
      <c r="Z2160" s="23"/>
      <c r="AA2160" s="28"/>
      <c r="AB2160" s="26"/>
      <c r="AC2160" s="26"/>
      <c r="AD2160" s="28"/>
      <c r="AE2160" s="28"/>
      <c r="AF2160" s="26"/>
      <c r="AG2160" s="26" t="s">
        <v>60</v>
      </c>
      <c r="AH2160" s="26">
        <f>SUM(AH2158:AH2159)</f>
        <v>1025500</v>
      </c>
      <c r="AI2160" s="26"/>
      <c r="AJ2160" s="26">
        <f>SUM(AJ2158:AJ2159)</f>
        <v>0</v>
      </c>
      <c r="AK2160" s="26"/>
      <c r="AL2160" s="26">
        <f>SUM(AL2158:AL2159)</f>
        <v>0</v>
      </c>
    </row>
    <row r="2161" spans="1:39" x14ac:dyDescent="0.25">
      <c r="A2161" s="23" t="s">
        <v>6687</v>
      </c>
      <c r="B2161" s="24" t="s">
        <v>6688</v>
      </c>
      <c r="C2161" s="23" t="s">
        <v>6689</v>
      </c>
      <c r="D2161" s="23" t="s">
        <v>268</v>
      </c>
      <c r="E2161" s="23">
        <v>855</v>
      </c>
      <c r="F2161" s="23" t="s">
        <v>6690</v>
      </c>
      <c r="G2161" s="24" t="s">
        <v>6691</v>
      </c>
      <c r="H2161" s="23" t="s">
        <v>43</v>
      </c>
      <c r="I2161" s="23" t="s">
        <v>6692</v>
      </c>
      <c r="J2161" s="23">
        <v>1</v>
      </c>
      <c r="K2161" s="23">
        <v>1</v>
      </c>
      <c r="L2161" s="23">
        <v>26</v>
      </c>
      <c r="M2161" s="23" t="s">
        <v>75</v>
      </c>
      <c r="N2161" s="25">
        <f>((J2161*400)+(K2161*100))+L2161</f>
        <v>526</v>
      </c>
      <c r="O2161" s="26">
        <v>4500</v>
      </c>
      <c r="P2161" s="26">
        <f>N2161*O2161</f>
        <v>2367000</v>
      </c>
      <c r="Q2161" s="23"/>
      <c r="R2161" s="23"/>
      <c r="S2161" s="27"/>
      <c r="T2161" s="23"/>
      <c r="U2161" s="23"/>
      <c r="V2161" s="24"/>
      <c r="W2161" s="23"/>
      <c r="X2161" s="23"/>
      <c r="Y2161" s="23"/>
      <c r="Z2161" s="23"/>
      <c r="AA2161" s="28"/>
      <c r="AB2161" s="26"/>
      <c r="AC2161" s="26"/>
      <c r="AD2161" s="28"/>
      <c r="AE2161" s="28"/>
      <c r="AF2161" s="26"/>
      <c r="AG2161" s="26">
        <f>AF2161+P2161</f>
        <v>2367000</v>
      </c>
      <c r="AH2161" s="26">
        <f>AG2161</f>
        <v>2367000</v>
      </c>
      <c r="AI2161" s="26">
        <v>50000000</v>
      </c>
      <c r="AJ2161" s="26">
        <f>IF((AI2161-AH2161) &gt; 1,0,IF((AI2161-AH2161)&lt;0,AH2161-AI2161,AI2161-AH2161))</f>
        <v>0</v>
      </c>
      <c r="AK2161" s="26">
        <v>0.01</v>
      </c>
      <c r="AL2161" s="26">
        <f>AJ2161*(AK2161/100)</f>
        <v>0</v>
      </c>
    </row>
    <row r="2162" spans="1:39" x14ac:dyDescent="0.25">
      <c r="A2162" s="23"/>
      <c r="B2162" s="24"/>
      <c r="C2162" s="23"/>
      <c r="D2162" s="23"/>
      <c r="E2162" s="23"/>
      <c r="F2162" s="23"/>
      <c r="G2162" s="24"/>
      <c r="H2162" s="23"/>
      <c r="I2162" s="23"/>
      <c r="J2162" s="23"/>
      <c r="K2162" s="23"/>
      <c r="L2162" s="23"/>
      <c r="M2162" s="23"/>
      <c r="N2162" s="25"/>
      <c r="O2162" s="26"/>
      <c r="P2162" s="26"/>
      <c r="Q2162" s="23"/>
      <c r="R2162" s="23"/>
      <c r="S2162" s="27"/>
      <c r="T2162" s="23"/>
      <c r="U2162" s="23"/>
      <c r="V2162" s="24"/>
      <c r="W2162" s="23"/>
      <c r="X2162" s="23"/>
      <c r="Y2162" s="23"/>
      <c r="Z2162" s="23"/>
      <c r="AA2162" s="28"/>
      <c r="AB2162" s="26"/>
      <c r="AC2162" s="26"/>
      <c r="AD2162" s="28"/>
      <c r="AE2162" s="28"/>
      <c r="AF2162" s="26"/>
      <c r="AG2162" s="26" t="s">
        <v>60</v>
      </c>
      <c r="AH2162" s="26">
        <f>AH2161</f>
        <v>2367000</v>
      </c>
      <c r="AI2162" s="26"/>
      <c r="AJ2162" s="26">
        <f>AJ2161</f>
        <v>0</v>
      </c>
      <c r="AK2162" s="26"/>
      <c r="AL2162" s="26">
        <f>AL2161</f>
        <v>0</v>
      </c>
    </row>
    <row r="2163" spans="1:39" x14ac:dyDescent="0.25">
      <c r="A2163" s="23" t="s">
        <v>6693</v>
      </c>
      <c r="B2163" s="24" t="s">
        <v>6694</v>
      </c>
      <c r="C2163" s="23" t="s">
        <v>6695</v>
      </c>
      <c r="D2163" s="23" t="s">
        <v>6696</v>
      </c>
      <c r="E2163" s="23">
        <v>856</v>
      </c>
      <c r="F2163" s="23" t="s">
        <v>6697</v>
      </c>
      <c r="G2163" s="24" t="s">
        <v>6698</v>
      </c>
      <c r="H2163" s="23" t="s">
        <v>43</v>
      </c>
      <c r="I2163" s="23" t="s">
        <v>6699</v>
      </c>
      <c r="J2163" s="23">
        <v>0</v>
      </c>
      <c r="K2163" s="23">
        <v>0</v>
      </c>
      <c r="L2163" s="23">
        <v>69</v>
      </c>
      <c r="M2163" s="23" t="s">
        <v>76</v>
      </c>
      <c r="N2163" s="25">
        <f>((J2163*400)+(K2163*100))+L2163</f>
        <v>69</v>
      </c>
      <c r="O2163" s="26">
        <v>5000</v>
      </c>
      <c r="P2163" s="26">
        <f>N2163*O2163</f>
        <v>345000</v>
      </c>
      <c r="Q2163" s="23">
        <v>1</v>
      </c>
      <c r="R2163" s="23" t="s">
        <v>6700</v>
      </c>
      <c r="S2163" s="27" t="s">
        <v>6701</v>
      </c>
      <c r="T2163" s="23" t="s">
        <v>6702</v>
      </c>
      <c r="U2163" s="23" t="s">
        <v>6703</v>
      </c>
      <c r="V2163" s="24" t="s">
        <v>6704</v>
      </c>
      <c r="W2163" s="23" t="s">
        <v>48</v>
      </c>
      <c r="X2163" s="23" t="s">
        <v>49</v>
      </c>
      <c r="Y2163" s="23" t="s">
        <v>50</v>
      </c>
      <c r="Z2163" s="23">
        <v>127</v>
      </c>
      <c r="AA2163" s="28">
        <v>85.81</v>
      </c>
      <c r="AB2163" s="26">
        <v>8300</v>
      </c>
      <c r="AC2163" s="26">
        <f>Z2163*AB2163</f>
        <v>1054100</v>
      </c>
      <c r="AD2163" s="28">
        <v>62</v>
      </c>
      <c r="AE2163" s="28">
        <v>76</v>
      </c>
      <c r="AF2163" s="26">
        <f>(AC2163*(100-AE2163))/100</f>
        <v>252984</v>
      </c>
      <c r="AG2163" s="26">
        <f>P2163+AF2163+AF2164</f>
        <v>639816</v>
      </c>
      <c r="AH2163" s="26">
        <f>(AG2163*AA2163)/100</f>
        <v>549026.10959999997</v>
      </c>
      <c r="AI2163" s="26">
        <v>10000000</v>
      </c>
      <c r="AJ2163" s="26">
        <f>IF((AI2163-AH2163) &gt; 1,0,IF((AI2163-AH2163)&lt;0,AH2163-AI2163,AI2163-AH2163))</f>
        <v>0</v>
      </c>
      <c r="AK2163" s="26">
        <v>0.02</v>
      </c>
      <c r="AL2163" s="26">
        <f>ROUND(AJ2163*(AK2163/100),2)</f>
        <v>0</v>
      </c>
      <c r="AM2163" s="3" t="s">
        <v>51</v>
      </c>
    </row>
    <row r="2164" spans="1:39" x14ac:dyDescent="0.25">
      <c r="A2164" s="23"/>
      <c r="B2164" s="24"/>
      <c r="C2164" s="23"/>
      <c r="D2164" s="23"/>
      <c r="E2164" s="23"/>
      <c r="F2164" s="23"/>
      <c r="G2164" s="24"/>
      <c r="H2164" s="23"/>
      <c r="I2164" s="23"/>
      <c r="J2164" s="23"/>
      <c r="K2164" s="23"/>
      <c r="L2164" s="23"/>
      <c r="M2164" s="23"/>
      <c r="N2164" s="25"/>
      <c r="O2164" s="26"/>
      <c r="P2164" s="26"/>
      <c r="Q2164" s="23"/>
      <c r="R2164" s="23"/>
      <c r="S2164" s="27"/>
      <c r="T2164" s="23"/>
      <c r="U2164" s="23"/>
      <c r="V2164" s="24"/>
      <c r="W2164" s="23"/>
      <c r="X2164" s="23"/>
      <c r="Y2164" s="23" t="s">
        <v>54</v>
      </c>
      <c r="Z2164" s="23">
        <v>21</v>
      </c>
      <c r="AA2164" s="28">
        <v>14.19</v>
      </c>
      <c r="AB2164" s="26">
        <v>8300</v>
      </c>
      <c r="AC2164" s="26">
        <f>Z2164*AB2164</f>
        <v>174300</v>
      </c>
      <c r="AD2164" s="28">
        <v>62</v>
      </c>
      <c r="AE2164" s="28">
        <v>76</v>
      </c>
      <c r="AF2164" s="26">
        <f>(AC2164*(100-AE2164))/100</f>
        <v>41832</v>
      </c>
      <c r="AG2164" s="26">
        <f>P2163+AF2163+AF2164</f>
        <v>639816</v>
      </c>
      <c r="AH2164" s="26">
        <f>(AG2164*AA2164)/100</f>
        <v>90789.890399999989</v>
      </c>
      <c r="AI2164" s="26">
        <v>0</v>
      </c>
      <c r="AJ2164" s="26">
        <f>IF((AI2164-AH2164) &gt; 1,0,IF((AI2164-AH2164)&lt;0,AH2164-AI2164,AI2164-AH2164))</f>
        <v>90789.890399999989</v>
      </c>
      <c r="AK2164" s="26">
        <v>0.3</v>
      </c>
      <c r="AL2164" s="26">
        <f>ROUND(AJ2164*(AK2164/100),2)</f>
        <v>272.37</v>
      </c>
      <c r="AM2164" s="3" t="s">
        <v>1433</v>
      </c>
    </row>
    <row r="2165" spans="1:39" x14ac:dyDescent="0.25">
      <c r="A2165" s="23"/>
      <c r="B2165" s="24"/>
      <c r="C2165" s="23"/>
      <c r="D2165" s="23"/>
      <c r="E2165" s="23"/>
      <c r="F2165" s="23"/>
      <c r="G2165" s="24"/>
      <c r="H2165" s="23"/>
      <c r="I2165" s="23"/>
      <c r="J2165" s="23"/>
      <c r="K2165" s="23"/>
      <c r="L2165" s="23"/>
      <c r="M2165" s="23"/>
      <c r="N2165" s="25"/>
      <c r="O2165" s="26"/>
      <c r="P2165" s="26"/>
      <c r="Q2165" s="23"/>
      <c r="R2165" s="23"/>
      <c r="S2165" s="27"/>
      <c r="T2165" s="23"/>
      <c r="U2165" s="23"/>
      <c r="V2165" s="24"/>
      <c r="W2165" s="23"/>
      <c r="X2165" s="23"/>
      <c r="Y2165" s="23"/>
      <c r="Z2165" s="23"/>
      <c r="AA2165" s="28"/>
      <c r="AB2165" s="26"/>
      <c r="AC2165" s="26"/>
      <c r="AD2165" s="28"/>
      <c r="AE2165" s="28"/>
      <c r="AF2165" s="26"/>
      <c r="AG2165" s="26" t="s">
        <v>60</v>
      </c>
      <c r="AH2165" s="26">
        <f>SUM(AH2163:AH2164)</f>
        <v>639816</v>
      </c>
      <c r="AI2165" s="26"/>
      <c r="AJ2165" s="26">
        <f>SUM(AJ2163:AJ2164)</f>
        <v>90789.890399999989</v>
      </c>
      <c r="AK2165" s="26"/>
      <c r="AL2165" s="26">
        <f>SUM(AL2163:AL2164)</f>
        <v>272.37</v>
      </c>
    </row>
    <row r="2166" spans="1:39" x14ac:dyDescent="0.25">
      <c r="A2166" s="23" t="s">
        <v>6705</v>
      </c>
      <c r="B2166" s="24" t="s">
        <v>6706</v>
      </c>
      <c r="C2166" s="23" t="s">
        <v>6707</v>
      </c>
      <c r="D2166" s="23" t="s">
        <v>6708</v>
      </c>
      <c r="E2166" s="23">
        <v>857</v>
      </c>
      <c r="F2166" s="23" t="s">
        <v>6709</v>
      </c>
      <c r="G2166" s="24" t="s">
        <v>6710</v>
      </c>
      <c r="H2166" s="23" t="s">
        <v>43</v>
      </c>
      <c r="I2166" s="23" t="s">
        <v>6711</v>
      </c>
      <c r="J2166" s="23">
        <v>0</v>
      </c>
      <c r="K2166" s="23">
        <v>3</v>
      </c>
      <c r="L2166" s="23">
        <v>0</v>
      </c>
      <c r="M2166" s="23" t="s">
        <v>59</v>
      </c>
      <c r="N2166" s="25">
        <f>((J2166*400)+(K2166*100))+L2166</f>
        <v>300</v>
      </c>
      <c r="O2166" s="26">
        <v>3950</v>
      </c>
      <c r="P2166" s="26">
        <f>N2166*O2166</f>
        <v>1185000</v>
      </c>
      <c r="Q2166" s="23">
        <v>1</v>
      </c>
      <c r="R2166" s="23" t="s">
        <v>6712</v>
      </c>
      <c r="S2166" s="27" t="s">
        <v>6713</v>
      </c>
      <c r="T2166" s="23" t="s">
        <v>6714</v>
      </c>
      <c r="U2166" s="23" t="s">
        <v>6715</v>
      </c>
      <c r="V2166" s="24" t="s">
        <v>6716</v>
      </c>
      <c r="W2166" s="23" t="s">
        <v>109</v>
      </c>
      <c r="X2166" s="23" t="s">
        <v>49</v>
      </c>
      <c r="Y2166" s="23" t="s">
        <v>50</v>
      </c>
      <c r="Z2166" s="23">
        <v>368</v>
      </c>
      <c r="AA2166" s="28">
        <v>100</v>
      </c>
      <c r="AB2166" s="26">
        <v>8150</v>
      </c>
      <c r="AC2166" s="26">
        <f>Z2166*AB2166</f>
        <v>2999200</v>
      </c>
      <c r="AD2166" s="28">
        <v>22</v>
      </c>
      <c r="AE2166" s="28">
        <v>34</v>
      </c>
      <c r="AF2166" s="26">
        <f>(AC2166*(100-AE2166))/100</f>
        <v>1979472</v>
      </c>
      <c r="AG2166" s="26">
        <f>P2166+AF2166</f>
        <v>3164472</v>
      </c>
      <c r="AH2166" s="26">
        <f>(AG2166*AA2166)/100</f>
        <v>3164472</v>
      </c>
      <c r="AI2166" s="26">
        <v>10000000</v>
      </c>
      <c r="AJ2166" s="26">
        <f>IF((AI2166-AH2166) &gt; 1,0,IF((AI2166-AH2166)&lt;0,AH2166-AI2166,AI2166-AH2166))</f>
        <v>0</v>
      </c>
      <c r="AK2166" s="26">
        <v>0.02</v>
      </c>
      <c r="AL2166" s="26">
        <f>ROUND(AJ2166*(AK2166/100),2)</f>
        <v>0</v>
      </c>
      <c r="AM2166" s="3" t="s">
        <v>110</v>
      </c>
    </row>
    <row r="2167" spans="1:39" x14ac:dyDescent="0.25">
      <c r="A2167" s="23"/>
      <c r="B2167" s="24"/>
      <c r="C2167" s="23"/>
      <c r="D2167" s="23"/>
      <c r="E2167" s="23"/>
      <c r="F2167" s="23"/>
      <c r="G2167" s="24"/>
      <c r="H2167" s="23"/>
      <c r="I2167" s="23"/>
      <c r="J2167" s="23"/>
      <c r="K2167" s="23"/>
      <c r="L2167" s="23"/>
      <c r="M2167" s="23"/>
      <c r="N2167" s="25"/>
      <c r="O2167" s="26"/>
      <c r="P2167" s="26"/>
      <c r="Q2167" s="23"/>
      <c r="R2167" s="23"/>
      <c r="S2167" s="27"/>
      <c r="T2167" s="23"/>
      <c r="U2167" s="23"/>
      <c r="V2167" s="24"/>
      <c r="W2167" s="23"/>
      <c r="X2167" s="23"/>
      <c r="Y2167" s="23"/>
      <c r="Z2167" s="23"/>
      <c r="AA2167" s="28"/>
      <c r="AB2167" s="26"/>
      <c r="AC2167" s="26"/>
      <c r="AD2167" s="28"/>
      <c r="AE2167" s="28"/>
      <c r="AF2167" s="26"/>
      <c r="AG2167" s="26" t="s">
        <v>60</v>
      </c>
      <c r="AH2167" s="26">
        <f>AH2166</f>
        <v>3164472</v>
      </c>
      <c r="AI2167" s="26"/>
      <c r="AJ2167" s="26">
        <f>AJ2166</f>
        <v>0</v>
      </c>
      <c r="AK2167" s="26"/>
      <c r="AL2167" s="26">
        <f>AL2166</f>
        <v>0</v>
      </c>
    </row>
    <row r="2168" spans="1:39" x14ac:dyDescent="0.25">
      <c r="A2168" s="23" t="s">
        <v>6717</v>
      </c>
      <c r="B2168" s="24" t="s">
        <v>6718</v>
      </c>
      <c r="C2168" s="23" t="s">
        <v>6719</v>
      </c>
      <c r="D2168" s="23" t="s">
        <v>6720</v>
      </c>
      <c r="E2168" s="23">
        <v>858</v>
      </c>
      <c r="F2168" s="23" t="s">
        <v>6721</v>
      </c>
      <c r="G2168" s="24" t="s">
        <v>6722</v>
      </c>
      <c r="H2168" s="23" t="s">
        <v>43</v>
      </c>
      <c r="I2168" s="23" t="s">
        <v>6723</v>
      </c>
      <c r="J2168" s="23">
        <v>0</v>
      </c>
      <c r="K2168" s="23">
        <v>0</v>
      </c>
      <c r="L2168" s="23">
        <v>81</v>
      </c>
      <c r="M2168" s="23" t="s">
        <v>68</v>
      </c>
      <c r="N2168" s="25">
        <f>((J2168*400)+(K2168*100))+L2168</f>
        <v>81</v>
      </c>
      <c r="O2168" s="26">
        <v>5000</v>
      </c>
      <c r="P2168" s="26">
        <f>N2168*O2168</f>
        <v>405000</v>
      </c>
      <c r="Q2168" s="23"/>
      <c r="R2168" s="23"/>
      <c r="S2168" s="27"/>
      <c r="T2168" s="23"/>
      <c r="U2168" s="23"/>
      <c r="V2168" s="24"/>
      <c r="W2168" s="23"/>
      <c r="X2168" s="23"/>
      <c r="Y2168" s="23"/>
      <c r="Z2168" s="23"/>
      <c r="AA2168" s="28"/>
      <c r="AB2168" s="26"/>
      <c r="AC2168" s="26"/>
      <c r="AD2168" s="28"/>
      <c r="AE2168" s="28"/>
      <c r="AF2168" s="26"/>
      <c r="AG2168" s="26">
        <f>AF2168+P2168</f>
        <v>405000</v>
      </c>
      <c r="AH2168" s="26">
        <f>AG2168</f>
        <v>405000</v>
      </c>
      <c r="AI2168" s="26">
        <v>0</v>
      </c>
      <c r="AJ2168" s="26">
        <f>IF((AI2168-AH2168) &gt; 1,0,IF((AI2168-AH2168)&lt;0,AH2168-AI2168,AI2168-AH2168))</f>
        <v>405000</v>
      </c>
      <c r="AK2168" s="26">
        <v>0.3</v>
      </c>
      <c r="AL2168" s="26">
        <f>AJ2168*(AK2168/100)</f>
        <v>1215</v>
      </c>
    </row>
    <row r="2169" spans="1:39" x14ac:dyDescent="0.25">
      <c r="A2169" s="23"/>
      <c r="B2169" s="24"/>
      <c r="C2169" s="23"/>
      <c r="D2169" s="23"/>
      <c r="E2169" s="23"/>
      <c r="F2169" s="23"/>
      <c r="G2169" s="24"/>
      <c r="H2169" s="23"/>
      <c r="I2169" s="23"/>
      <c r="J2169" s="23"/>
      <c r="K2169" s="23"/>
      <c r="L2169" s="23"/>
      <c r="M2169" s="23"/>
      <c r="N2169" s="25"/>
      <c r="O2169" s="26"/>
      <c r="P2169" s="26"/>
      <c r="Q2169" s="23"/>
      <c r="R2169" s="23"/>
      <c r="S2169" s="27"/>
      <c r="T2169" s="23"/>
      <c r="U2169" s="23"/>
      <c r="V2169" s="24"/>
      <c r="W2169" s="23"/>
      <c r="X2169" s="23"/>
      <c r="Y2169" s="23"/>
      <c r="Z2169" s="23"/>
      <c r="AA2169" s="28"/>
      <c r="AB2169" s="26"/>
      <c r="AC2169" s="26"/>
      <c r="AD2169" s="28"/>
      <c r="AE2169" s="28"/>
      <c r="AF2169" s="26"/>
      <c r="AG2169" s="26" t="s">
        <v>60</v>
      </c>
      <c r="AH2169" s="26">
        <f>AH2168</f>
        <v>405000</v>
      </c>
      <c r="AI2169" s="26"/>
      <c r="AJ2169" s="26">
        <f>AJ2168</f>
        <v>405000</v>
      </c>
      <c r="AK2169" s="26"/>
      <c r="AL2169" s="26">
        <f>AL2168</f>
        <v>1215</v>
      </c>
    </row>
    <row r="2170" spans="1:39" x14ac:dyDescent="0.25">
      <c r="A2170" s="23" t="s">
        <v>6724</v>
      </c>
      <c r="B2170" s="24" t="s">
        <v>6725</v>
      </c>
      <c r="C2170" s="23" t="s">
        <v>6726</v>
      </c>
      <c r="D2170" s="23" t="s">
        <v>6727</v>
      </c>
      <c r="E2170" s="23">
        <v>859</v>
      </c>
      <c r="F2170" s="23" t="s">
        <v>6728</v>
      </c>
      <c r="G2170" s="24" t="s">
        <v>6729</v>
      </c>
      <c r="H2170" s="23" t="s">
        <v>43</v>
      </c>
      <c r="I2170" s="23" t="s">
        <v>6730</v>
      </c>
      <c r="J2170" s="23">
        <v>0</v>
      </c>
      <c r="K2170" s="23">
        <v>0</v>
      </c>
      <c r="L2170" s="23">
        <v>60</v>
      </c>
      <c r="M2170" s="23" t="s">
        <v>68</v>
      </c>
      <c r="N2170" s="25">
        <f>((J2170*400)+(K2170*100))+L2170</f>
        <v>60</v>
      </c>
      <c r="O2170" s="26">
        <v>6500</v>
      </c>
      <c r="P2170" s="26">
        <f>N2170*O2170</f>
        <v>390000</v>
      </c>
      <c r="Q2170" s="23"/>
      <c r="R2170" s="23"/>
      <c r="S2170" s="27"/>
      <c r="T2170" s="23"/>
      <c r="U2170" s="23"/>
      <c r="V2170" s="24"/>
      <c r="W2170" s="23"/>
      <c r="X2170" s="23"/>
      <c r="Y2170" s="23"/>
      <c r="Z2170" s="23"/>
      <c r="AA2170" s="28"/>
      <c r="AB2170" s="26"/>
      <c r="AC2170" s="26"/>
      <c r="AD2170" s="28"/>
      <c r="AE2170" s="28"/>
      <c r="AF2170" s="26"/>
      <c r="AG2170" s="26">
        <f>AF2170+P2170</f>
        <v>390000</v>
      </c>
      <c r="AH2170" s="26">
        <f>AG2170</f>
        <v>390000</v>
      </c>
      <c r="AI2170" s="26">
        <v>0</v>
      </c>
      <c r="AJ2170" s="26">
        <f>IF((AI2170-AH2170) &gt; 1,0,IF((AI2170-AH2170)&lt;0,AH2170-AI2170,AI2170-AH2170))</f>
        <v>390000</v>
      </c>
      <c r="AK2170" s="26">
        <v>0.3</v>
      </c>
      <c r="AL2170" s="26">
        <f>AJ2170*(AK2170/100)</f>
        <v>1170</v>
      </c>
    </row>
    <row r="2171" spans="1:39" x14ac:dyDescent="0.25">
      <c r="A2171" s="23"/>
      <c r="B2171" s="24"/>
      <c r="C2171" s="23"/>
      <c r="D2171" s="23"/>
      <c r="E2171" s="23"/>
      <c r="F2171" s="23"/>
      <c r="G2171" s="24"/>
      <c r="H2171" s="23"/>
      <c r="I2171" s="23"/>
      <c r="J2171" s="23"/>
      <c r="K2171" s="23"/>
      <c r="L2171" s="23"/>
      <c r="M2171" s="23"/>
      <c r="N2171" s="25"/>
      <c r="O2171" s="26"/>
      <c r="P2171" s="26"/>
      <c r="Q2171" s="23"/>
      <c r="R2171" s="23"/>
      <c r="S2171" s="27"/>
      <c r="T2171" s="23"/>
      <c r="U2171" s="23"/>
      <c r="V2171" s="24"/>
      <c r="W2171" s="23"/>
      <c r="X2171" s="23"/>
      <c r="Y2171" s="23"/>
      <c r="Z2171" s="23"/>
      <c r="AA2171" s="28"/>
      <c r="AB2171" s="26"/>
      <c r="AC2171" s="26"/>
      <c r="AD2171" s="28"/>
      <c r="AE2171" s="28"/>
      <c r="AF2171" s="26"/>
      <c r="AG2171" s="26" t="s">
        <v>60</v>
      </c>
      <c r="AH2171" s="26">
        <f>AH2170</f>
        <v>390000</v>
      </c>
      <c r="AI2171" s="26"/>
      <c r="AJ2171" s="26">
        <f>AJ2170</f>
        <v>390000</v>
      </c>
      <c r="AK2171" s="26"/>
      <c r="AL2171" s="26">
        <f>AL2170</f>
        <v>1170</v>
      </c>
    </row>
    <row r="2172" spans="1:39" x14ac:dyDescent="0.25">
      <c r="A2172" s="23" t="s">
        <v>6731</v>
      </c>
      <c r="B2172" s="24" t="s">
        <v>6732</v>
      </c>
      <c r="C2172" s="23" t="s">
        <v>6733</v>
      </c>
      <c r="D2172" s="23" t="s">
        <v>6734</v>
      </c>
      <c r="E2172" s="23">
        <v>860</v>
      </c>
      <c r="F2172" s="23" t="s">
        <v>6735</v>
      </c>
      <c r="G2172" s="24" t="s">
        <v>6736</v>
      </c>
      <c r="H2172" s="23" t="s">
        <v>43</v>
      </c>
      <c r="I2172" s="23" t="s">
        <v>6737</v>
      </c>
      <c r="J2172" s="23">
        <v>0</v>
      </c>
      <c r="K2172" s="23">
        <v>0</v>
      </c>
      <c r="L2172" s="23">
        <v>97.25</v>
      </c>
      <c r="M2172" s="23" t="s">
        <v>59</v>
      </c>
      <c r="N2172" s="25">
        <f>((J2172*400)+(K2172*100))+L2172</f>
        <v>97.25</v>
      </c>
      <c r="O2172" s="26">
        <v>6500</v>
      </c>
      <c r="P2172" s="26">
        <f>N2172*O2172</f>
        <v>632125</v>
      </c>
      <c r="Q2172" s="23">
        <v>1</v>
      </c>
      <c r="R2172" s="23" t="s">
        <v>6731</v>
      </c>
      <c r="S2172" s="27" t="s">
        <v>6732</v>
      </c>
      <c r="T2172" s="23" t="s">
        <v>6733</v>
      </c>
      <c r="U2172" s="23" t="s">
        <v>6738</v>
      </c>
      <c r="V2172" s="24" t="s">
        <v>6739</v>
      </c>
      <c r="W2172" s="23" t="s">
        <v>109</v>
      </c>
      <c r="X2172" s="23" t="s">
        <v>49</v>
      </c>
      <c r="Y2172" s="23" t="s">
        <v>50</v>
      </c>
      <c r="Z2172" s="23">
        <v>232</v>
      </c>
      <c r="AA2172" s="28">
        <v>100</v>
      </c>
      <c r="AB2172" s="26">
        <v>8150</v>
      </c>
      <c r="AC2172" s="26">
        <f>Z2172*AB2172</f>
        <v>1890800</v>
      </c>
      <c r="AD2172" s="28">
        <v>10</v>
      </c>
      <c r="AE2172" s="28">
        <v>10</v>
      </c>
      <c r="AF2172" s="26">
        <f>(AC2172*(100-AE2172))/100</f>
        <v>1701720</v>
      </c>
      <c r="AG2172" s="26">
        <f>P2172+AF2172</f>
        <v>2333845</v>
      </c>
      <c r="AH2172" s="26">
        <f>(AG2172*AA2172)/100</f>
        <v>2333845</v>
      </c>
      <c r="AI2172" s="26">
        <v>50000000</v>
      </c>
      <c r="AJ2172" s="26">
        <f>IF((AI2172-AH2172) &gt; 1,0,IF((AI2172-AH2172)&lt;0,AH2172-AI2172,AI2172-AH2172))</f>
        <v>0</v>
      </c>
      <c r="AK2172" s="26">
        <v>0.02</v>
      </c>
      <c r="AL2172" s="26">
        <f>ROUND(AJ2172*(AK2172/100),2)</f>
        <v>0</v>
      </c>
      <c r="AM2172" s="3" t="s">
        <v>110</v>
      </c>
    </row>
    <row r="2173" spans="1:39" x14ac:dyDescent="0.25">
      <c r="A2173" s="23"/>
      <c r="B2173" s="24"/>
      <c r="C2173" s="23"/>
      <c r="D2173" s="23"/>
      <c r="E2173" s="23"/>
      <c r="F2173" s="23"/>
      <c r="G2173" s="24"/>
      <c r="H2173" s="23"/>
      <c r="I2173" s="23"/>
      <c r="J2173" s="23">
        <v>0</v>
      </c>
      <c r="K2173" s="23">
        <v>0</v>
      </c>
      <c r="L2173" s="23">
        <v>3.75</v>
      </c>
      <c r="M2173" s="23" t="s">
        <v>59</v>
      </c>
      <c r="N2173" s="25">
        <f>((J2173*400)+(K2173*100))+L2173</f>
        <v>3.75</v>
      </c>
      <c r="O2173" s="26">
        <v>6500</v>
      </c>
      <c r="P2173" s="26">
        <f>N2173*O2173</f>
        <v>24375</v>
      </c>
      <c r="Q2173" s="23">
        <v>1</v>
      </c>
      <c r="R2173" s="23" t="s">
        <v>6731</v>
      </c>
      <c r="S2173" s="27" t="s">
        <v>6732</v>
      </c>
      <c r="T2173" s="23" t="s">
        <v>6733</v>
      </c>
      <c r="U2173" s="23" t="s">
        <v>6738</v>
      </c>
      <c r="V2173" s="24" t="s">
        <v>6740</v>
      </c>
      <c r="W2173" s="23" t="s">
        <v>53</v>
      </c>
      <c r="X2173" s="23" t="s">
        <v>49</v>
      </c>
      <c r="Y2173" s="23" t="s">
        <v>50</v>
      </c>
      <c r="Z2173" s="23">
        <v>15</v>
      </c>
      <c r="AA2173" s="28">
        <v>100</v>
      </c>
      <c r="AB2173" s="26">
        <v>2750</v>
      </c>
      <c r="AC2173" s="26">
        <f>Z2173*AB2173</f>
        <v>41250</v>
      </c>
      <c r="AD2173" s="28">
        <v>10</v>
      </c>
      <c r="AE2173" s="28">
        <v>10</v>
      </c>
      <c r="AF2173" s="26">
        <f>(AC2173*(100-AE2173))/100</f>
        <v>37125</v>
      </c>
      <c r="AG2173" s="26">
        <f>P2173+AF2173</f>
        <v>61500</v>
      </c>
      <c r="AH2173" s="26">
        <f>(AG2173*AA2173)/100</f>
        <v>61500</v>
      </c>
      <c r="AI2173" s="26">
        <v>50000000</v>
      </c>
      <c r="AJ2173" s="26">
        <f>IF((AI2173-AH2173) &gt; 1,0,IF((AI2173-AH2173)&lt;0,AH2173-AI2173,AI2173-AH2173))</f>
        <v>0</v>
      </c>
      <c r="AK2173" s="26">
        <v>0.02</v>
      </c>
      <c r="AL2173" s="26">
        <f>ROUND(AJ2173*(AK2173/100),2)</f>
        <v>0</v>
      </c>
      <c r="AM2173" s="3" t="s">
        <v>83</v>
      </c>
    </row>
    <row r="2174" spans="1:39" x14ac:dyDescent="0.25">
      <c r="A2174" s="23"/>
      <c r="B2174" s="24"/>
      <c r="C2174" s="23"/>
      <c r="D2174" s="23"/>
      <c r="E2174" s="23"/>
      <c r="F2174" s="23"/>
      <c r="G2174" s="24"/>
      <c r="H2174" s="23"/>
      <c r="I2174" s="23"/>
      <c r="J2174" s="23"/>
      <c r="K2174" s="23"/>
      <c r="L2174" s="23"/>
      <c r="M2174" s="23"/>
      <c r="N2174" s="25"/>
      <c r="O2174" s="26"/>
      <c r="P2174" s="26"/>
      <c r="Q2174" s="23"/>
      <c r="R2174" s="23"/>
      <c r="S2174" s="27"/>
      <c r="T2174" s="23"/>
      <c r="U2174" s="23"/>
      <c r="V2174" s="24"/>
      <c r="W2174" s="23"/>
      <c r="X2174" s="23"/>
      <c r="Y2174" s="23"/>
      <c r="Z2174" s="23"/>
      <c r="AA2174" s="28"/>
      <c r="AB2174" s="26"/>
      <c r="AC2174" s="26"/>
      <c r="AD2174" s="28"/>
      <c r="AE2174" s="28"/>
      <c r="AF2174" s="26"/>
      <c r="AG2174" s="26" t="s">
        <v>60</v>
      </c>
      <c r="AH2174" s="26">
        <f>SUM(AH2172:AH2173)</f>
        <v>2395345</v>
      </c>
      <c r="AI2174" s="26"/>
      <c r="AJ2174" s="26">
        <f>SUM(AJ2172:AJ2173)</f>
        <v>0</v>
      </c>
      <c r="AK2174" s="26"/>
      <c r="AL2174" s="26">
        <f>SUM(AL2172:AL2173)</f>
        <v>0</v>
      </c>
    </row>
    <row r="2175" spans="1:39" x14ac:dyDescent="0.25">
      <c r="A2175" s="23" t="s">
        <v>5163</v>
      </c>
      <c r="B2175" s="24" t="s">
        <v>5164</v>
      </c>
      <c r="C2175" s="23" t="s">
        <v>5165</v>
      </c>
      <c r="D2175" s="23" t="s">
        <v>5159</v>
      </c>
      <c r="E2175" s="23">
        <v>861</v>
      </c>
      <c r="F2175" s="23" t="s">
        <v>6741</v>
      </c>
      <c r="G2175" s="24" t="s">
        <v>6742</v>
      </c>
      <c r="H2175" s="23" t="s">
        <v>43</v>
      </c>
      <c r="I2175" s="23" t="s">
        <v>6743</v>
      </c>
      <c r="J2175" s="23">
        <v>1</v>
      </c>
      <c r="K2175" s="23">
        <v>2</v>
      </c>
      <c r="L2175" s="23">
        <v>47</v>
      </c>
      <c r="M2175" s="23" t="s">
        <v>75</v>
      </c>
      <c r="N2175" s="25">
        <f>((J2175*400)+(K2175*100))+L2175</f>
        <v>647</v>
      </c>
      <c r="O2175" s="26">
        <v>1500</v>
      </c>
      <c r="P2175" s="26">
        <f>N2175*O2175</f>
        <v>970500</v>
      </c>
      <c r="Q2175" s="23"/>
      <c r="R2175" s="23"/>
      <c r="S2175" s="27"/>
      <c r="T2175" s="23"/>
      <c r="U2175" s="23"/>
      <c r="V2175" s="24"/>
      <c r="W2175" s="23"/>
      <c r="X2175" s="23"/>
      <c r="Y2175" s="23"/>
      <c r="Z2175" s="23"/>
      <c r="AA2175" s="28"/>
      <c r="AB2175" s="26"/>
      <c r="AC2175" s="26"/>
      <c r="AD2175" s="28"/>
      <c r="AE2175" s="28"/>
      <c r="AF2175" s="26"/>
      <c r="AG2175" s="26">
        <f>AF2175+P2175</f>
        <v>970500</v>
      </c>
      <c r="AH2175" s="26">
        <f>AG2175</f>
        <v>970500</v>
      </c>
      <c r="AI2175" s="26">
        <v>50000000</v>
      </c>
      <c r="AJ2175" s="26">
        <f>IF((AI2175-AH2175) &gt; 1,0,IF((AI2175-AH2175)&lt;0,AH2175-AI2175,AI2175-AH2175))</f>
        <v>0</v>
      </c>
      <c r="AK2175" s="26">
        <v>0.01</v>
      </c>
      <c r="AL2175" s="26">
        <f>AJ2175*(AK2175/100)</f>
        <v>0</v>
      </c>
    </row>
    <row r="2176" spans="1:39" x14ac:dyDescent="0.25">
      <c r="A2176" s="23"/>
      <c r="B2176" s="24"/>
      <c r="C2176" s="23"/>
      <c r="D2176" s="23"/>
      <c r="E2176" s="23"/>
      <c r="F2176" s="23"/>
      <c r="G2176" s="24"/>
      <c r="H2176" s="23"/>
      <c r="I2176" s="23"/>
      <c r="J2176" s="23"/>
      <c r="K2176" s="23"/>
      <c r="L2176" s="23"/>
      <c r="M2176" s="23"/>
      <c r="N2176" s="25"/>
      <c r="O2176" s="26"/>
      <c r="P2176" s="26"/>
      <c r="Q2176" s="23"/>
      <c r="R2176" s="23"/>
      <c r="S2176" s="27"/>
      <c r="T2176" s="23"/>
      <c r="U2176" s="23"/>
      <c r="V2176" s="24"/>
      <c r="W2176" s="23"/>
      <c r="X2176" s="23"/>
      <c r="Y2176" s="23"/>
      <c r="Z2176" s="23"/>
      <c r="AA2176" s="28"/>
      <c r="AB2176" s="26"/>
      <c r="AC2176" s="26"/>
      <c r="AD2176" s="28"/>
      <c r="AE2176" s="28"/>
      <c r="AF2176" s="26"/>
      <c r="AG2176" s="26" t="s">
        <v>60</v>
      </c>
      <c r="AH2176" s="26">
        <f>AH2175</f>
        <v>970500</v>
      </c>
      <c r="AI2176" s="26"/>
      <c r="AJ2176" s="26">
        <f>AJ2175</f>
        <v>0</v>
      </c>
      <c r="AK2176" s="26"/>
      <c r="AL2176" s="26">
        <f>AL2175</f>
        <v>0</v>
      </c>
    </row>
    <row r="2177" spans="1:39" x14ac:dyDescent="0.25">
      <c r="A2177" s="23" t="s">
        <v>6744</v>
      </c>
      <c r="B2177" s="24" t="s">
        <v>6745</v>
      </c>
      <c r="C2177" s="23" t="s">
        <v>6746</v>
      </c>
      <c r="D2177" s="23" t="s">
        <v>6747</v>
      </c>
      <c r="E2177" s="23">
        <v>862</v>
      </c>
      <c r="F2177" s="23" t="s">
        <v>6748</v>
      </c>
      <c r="G2177" s="24" t="s">
        <v>6749</v>
      </c>
      <c r="H2177" s="23" t="s">
        <v>43</v>
      </c>
      <c r="I2177" s="23" t="s">
        <v>6750</v>
      </c>
      <c r="J2177" s="23">
        <v>1</v>
      </c>
      <c r="K2177" s="23">
        <v>2</v>
      </c>
      <c r="L2177" s="23">
        <v>86</v>
      </c>
      <c r="M2177" s="23" t="s">
        <v>75</v>
      </c>
      <c r="N2177" s="25">
        <f t="shared" ref="N2177:N2182" si="349">((J2177*400)+(K2177*100))+L2177</f>
        <v>686</v>
      </c>
      <c r="O2177" s="26">
        <v>1000</v>
      </c>
      <c r="P2177" s="26">
        <f t="shared" ref="P2177:P2182" si="350">N2177*O2177</f>
        <v>686000</v>
      </c>
      <c r="Q2177" s="23"/>
      <c r="R2177" s="23"/>
      <c r="S2177" s="27"/>
      <c r="T2177" s="23"/>
      <c r="U2177" s="23"/>
      <c r="V2177" s="24"/>
      <c r="W2177" s="23"/>
      <c r="X2177" s="23"/>
      <c r="Y2177" s="23"/>
      <c r="Z2177" s="23"/>
      <c r="AA2177" s="28"/>
      <c r="AB2177" s="26"/>
      <c r="AC2177" s="26"/>
      <c r="AD2177" s="28"/>
      <c r="AE2177" s="28"/>
      <c r="AF2177" s="26"/>
      <c r="AG2177" s="26">
        <f>AF2177+P2177</f>
        <v>686000</v>
      </c>
      <c r="AH2177" s="26">
        <f>AG2177</f>
        <v>686000</v>
      </c>
      <c r="AI2177" s="26">
        <v>50000000</v>
      </c>
      <c r="AJ2177" s="26">
        <f t="shared" ref="AJ2177:AJ2182" si="351">IF((AI2177-AH2177) &gt; 1,0,IF((AI2177-AH2177)&lt;0,AH2177-AI2177,AI2177-AH2177))</f>
        <v>0</v>
      </c>
      <c r="AK2177" s="26">
        <v>0.01</v>
      </c>
      <c r="AL2177" s="26">
        <f>AJ2177*(AK2177/100)</f>
        <v>0</v>
      </c>
    </row>
    <row r="2178" spans="1:39" x14ac:dyDescent="0.25">
      <c r="A2178" s="23"/>
      <c r="B2178" s="24"/>
      <c r="C2178" s="23"/>
      <c r="D2178" s="23"/>
      <c r="E2178" s="23"/>
      <c r="F2178" s="23"/>
      <c r="G2178" s="24"/>
      <c r="H2178" s="23"/>
      <c r="I2178" s="23"/>
      <c r="J2178" s="23">
        <v>0</v>
      </c>
      <c r="K2178" s="23">
        <v>0</v>
      </c>
      <c r="L2178" s="23">
        <v>42</v>
      </c>
      <c r="M2178" s="23" t="s">
        <v>59</v>
      </c>
      <c r="N2178" s="25">
        <f t="shared" si="349"/>
        <v>42</v>
      </c>
      <c r="O2178" s="26">
        <v>1000</v>
      </c>
      <c r="P2178" s="26">
        <f t="shared" si="350"/>
        <v>42000</v>
      </c>
      <c r="Q2178" s="23"/>
      <c r="R2178" s="23"/>
      <c r="S2178" s="27"/>
      <c r="T2178" s="23"/>
      <c r="U2178" s="23"/>
      <c r="V2178" s="24"/>
      <c r="W2178" s="23"/>
      <c r="X2178" s="23"/>
      <c r="Y2178" s="23"/>
      <c r="Z2178" s="23"/>
      <c r="AA2178" s="28"/>
      <c r="AB2178" s="26"/>
      <c r="AC2178" s="26"/>
      <c r="AD2178" s="28"/>
      <c r="AE2178" s="28"/>
      <c r="AF2178" s="26"/>
      <c r="AG2178" s="26">
        <f>AF2178+P2178</f>
        <v>42000</v>
      </c>
      <c r="AH2178" s="26">
        <f>AG2178</f>
        <v>42000</v>
      </c>
      <c r="AI2178" s="26">
        <v>50000000</v>
      </c>
      <c r="AJ2178" s="26">
        <f t="shared" si="351"/>
        <v>0</v>
      </c>
      <c r="AK2178" s="26">
        <v>0.02</v>
      </c>
      <c r="AL2178" s="26">
        <f>AJ2178*(AK2178/100)</f>
        <v>0</v>
      </c>
    </row>
    <row r="2179" spans="1:39" x14ac:dyDescent="0.25">
      <c r="A2179" s="23"/>
      <c r="B2179" s="24"/>
      <c r="C2179" s="23"/>
      <c r="D2179" s="23"/>
      <c r="E2179" s="23"/>
      <c r="F2179" s="23"/>
      <c r="G2179" s="24"/>
      <c r="H2179" s="23"/>
      <c r="I2179" s="23"/>
      <c r="J2179" s="23">
        <v>0</v>
      </c>
      <c r="K2179" s="23">
        <v>0</v>
      </c>
      <c r="L2179" s="23">
        <v>25</v>
      </c>
      <c r="M2179" s="23" t="s">
        <v>59</v>
      </c>
      <c r="N2179" s="25">
        <f t="shared" si="349"/>
        <v>25</v>
      </c>
      <c r="O2179" s="26">
        <v>1000</v>
      </c>
      <c r="P2179" s="26">
        <f t="shared" si="350"/>
        <v>25000</v>
      </c>
      <c r="Q2179" s="23">
        <v>1</v>
      </c>
      <c r="R2179" s="23" t="s">
        <v>6744</v>
      </c>
      <c r="S2179" s="27" t="s">
        <v>6745</v>
      </c>
      <c r="T2179" s="23" t="s">
        <v>6746</v>
      </c>
      <c r="U2179" s="23" t="s">
        <v>6751</v>
      </c>
      <c r="V2179" s="24" t="s">
        <v>6752</v>
      </c>
      <c r="W2179" s="23" t="s">
        <v>142</v>
      </c>
      <c r="X2179" s="23" t="s">
        <v>143</v>
      </c>
      <c r="Y2179" s="23" t="s">
        <v>50</v>
      </c>
      <c r="Z2179" s="23">
        <v>164</v>
      </c>
      <c r="AA2179" s="28">
        <v>100</v>
      </c>
      <c r="AB2179" s="26">
        <v>7950</v>
      </c>
      <c r="AC2179" s="26">
        <f>Z2179*AB2179</f>
        <v>1303800</v>
      </c>
      <c r="AD2179" s="28">
        <v>17</v>
      </c>
      <c r="AE2179" s="28">
        <v>60</v>
      </c>
      <c r="AF2179" s="26">
        <f>(AC2179*(100-AE2179))/100</f>
        <v>521520</v>
      </c>
      <c r="AG2179" s="26">
        <f>P2179+AF2179</f>
        <v>546520</v>
      </c>
      <c r="AH2179" s="26">
        <f>(AG2179*AA2179)/100</f>
        <v>546520</v>
      </c>
      <c r="AI2179" s="26">
        <v>50000000</v>
      </c>
      <c r="AJ2179" s="26">
        <f t="shared" si="351"/>
        <v>0</v>
      </c>
      <c r="AK2179" s="26">
        <v>0.02</v>
      </c>
      <c r="AL2179" s="26">
        <f>ROUND(AJ2179*(AK2179/100),2)</f>
        <v>0</v>
      </c>
      <c r="AM2179" s="3" t="s">
        <v>110</v>
      </c>
    </row>
    <row r="2180" spans="1:39" x14ac:dyDescent="0.25">
      <c r="A2180" s="23"/>
      <c r="B2180" s="24"/>
      <c r="C2180" s="23"/>
      <c r="D2180" s="23"/>
      <c r="E2180" s="23">
        <v>863</v>
      </c>
      <c r="F2180" s="23" t="s">
        <v>6753</v>
      </c>
      <c r="G2180" s="24" t="s">
        <v>6754</v>
      </c>
      <c r="H2180" s="23" t="s">
        <v>43</v>
      </c>
      <c r="I2180" s="23" t="s">
        <v>6755</v>
      </c>
      <c r="J2180" s="23">
        <v>2</v>
      </c>
      <c r="K2180" s="23">
        <v>3</v>
      </c>
      <c r="L2180" s="23">
        <v>69.25</v>
      </c>
      <c r="M2180" s="23" t="s">
        <v>75</v>
      </c>
      <c r="N2180" s="25">
        <f t="shared" si="349"/>
        <v>1169.25</v>
      </c>
      <c r="O2180" s="26">
        <v>2550</v>
      </c>
      <c r="P2180" s="26">
        <f t="shared" si="350"/>
        <v>2981587.5</v>
      </c>
      <c r="Q2180" s="23"/>
      <c r="R2180" s="23"/>
      <c r="S2180" s="27"/>
      <c r="T2180" s="23"/>
      <c r="U2180" s="23"/>
      <c r="V2180" s="24"/>
      <c r="W2180" s="23"/>
      <c r="X2180" s="23"/>
      <c r="Y2180" s="23"/>
      <c r="Z2180" s="23"/>
      <c r="AA2180" s="28"/>
      <c r="AB2180" s="26"/>
      <c r="AC2180" s="26"/>
      <c r="AD2180" s="28"/>
      <c r="AE2180" s="28"/>
      <c r="AF2180" s="26"/>
      <c r="AG2180" s="26">
        <f>AF2180+P2180</f>
        <v>2981587.5</v>
      </c>
      <c r="AH2180" s="26">
        <f>AG2180</f>
        <v>2981587.5</v>
      </c>
      <c r="AI2180" s="26">
        <v>50000000</v>
      </c>
      <c r="AJ2180" s="26">
        <f t="shared" si="351"/>
        <v>0</v>
      </c>
      <c r="AK2180" s="26">
        <v>0.01</v>
      </c>
      <c r="AL2180" s="26">
        <f>AJ2180*(AK2180/100)</f>
        <v>0</v>
      </c>
    </row>
    <row r="2181" spans="1:39" x14ac:dyDescent="0.25">
      <c r="A2181" s="23"/>
      <c r="B2181" s="24"/>
      <c r="C2181" s="23"/>
      <c r="D2181" s="23"/>
      <c r="E2181" s="23"/>
      <c r="F2181" s="23"/>
      <c r="G2181" s="24"/>
      <c r="H2181" s="23"/>
      <c r="I2181" s="23"/>
      <c r="J2181" s="23">
        <v>0</v>
      </c>
      <c r="K2181" s="23">
        <v>0</v>
      </c>
      <c r="L2181" s="23">
        <v>38.25</v>
      </c>
      <c r="M2181" s="23" t="s">
        <v>59</v>
      </c>
      <c r="N2181" s="25">
        <f t="shared" si="349"/>
        <v>38.25</v>
      </c>
      <c r="O2181" s="26">
        <v>2550</v>
      </c>
      <c r="P2181" s="26">
        <f t="shared" si="350"/>
        <v>97537.5</v>
      </c>
      <c r="Q2181" s="23">
        <v>1</v>
      </c>
      <c r="R2181" s="23" t="s">
        <v>6744</v>
      </c>
      <c r="S2181" s="27" t="s">
        <v>6745</v>
      </c>
      <c r="T2181" s="23" t="s">
        <v>6746</v>
      </c>
      <c r="U2181" s="23" t="s">
        <v>6751</v>
      </c>
      <c r="V2181" s="24" t="s">
        <v>6756</v>
      </c>
      <c r="W2181" s="23" t="s">
        <v>48</v>
      </c>
      <c r="X2181" s="23" t="s">
        <v>49</v>
      </c>
      <c r="Y2181" s="23" t="s">
        <v>50</v>
      </c>
      <c r="Z2181" s="23">
        <v>153</v>
      </c>
      <c r="AA2181" s="28">
        <v>100</v>
      </c>
      <c r="AB2181" s="26">
        <v>8300</v>
      </c>
      <c r="AC2181" s="26">
        <f>Z2181*AB2181</f>
        <v>1269900</v>
      </c>
      <c r="AD2181" s="28">
        <v>21</v>
      </c>
      <c r="AE2181" s="28">
        <v>32</v>
      </c>
      <c r="AF2181" s="26">
        <f>(AC2181*(100-AE2181))/100</f>
        <v>863532</v>
      </c>
      <c r="AG2181" s="26">
        <f>P2181+AF2181</f>
        <v>961069.5</v>
      </c>
      <c r="AH2181" s="26">
        <f>(AG2181*AA2181)/100</f>
        <v>961069.5</v>
      </c>
      <c r="AI2181" s="26">
        <v>50000000</v>
      </c>
      <c r="AJ2181" s="26">
        <f t="shared" si="351"/>
        <v>0</v>
      </c>
      <c r="AK2181" s="26">
        <v>0.02</v>
      </c>
      <c r="AL2181" s="26">
        <f>ROUND(AJ2181*(AK2181/100),2)</f>
        <v>0</v>
      </c>
      <c r="AM2181" s="3" t="s">
        <v>51</v>
      </c>
    </row>
    <row r="2182" spans="1:39" x14ac:dyDescent="0.25">
      <c r="A2182" s="23"/>
      <c r="B2182" s="24"/>
      <c r="C2182" s="23"/>
      <c r="D2182" s="23"/>
      <c r="E2182" s="23"/>
      <c r="F2182" s="23"/>
      <c r="G2182" s="24"/>
      <c r="H2182" s="23"/>
      <c r="I2182" s="23"/>
      <c r="J2182" s="23">
        <v>0</v>
      </c>
      <c r="K2182" s="23">
        <v>0</v>
      </c>
      <c r="L2182" s="23">
        <v>4.5</v>
      </c>
      <c r="M2182" s="23" t="s">
        <v>59</v>
      </c>
      <c r="N2182" s="25">
        <f t="shared" si="349"/>
        <v>4.5</v>
      </c>
      <c r="O2182" s="26">
        <v>2550</v>
      </c>
      <c r="P2182" s="26">
        <f t="shared" si="350"/>
        <v>11475</v>
      </c>
      <c r="Q2182" s="23">
        <v>1</v>
      </c>
      <c r="R2182" s="23" t="s">
        <v>6744</v>
      </c>
      <c r="S2182" s="27" t="s">
        <v>6745</v>
      </c>
      <c r="T2182" s="23" t="s">
        <v>6746</v>
      </c>
      <c r="U2182" s="23" t="s">
        <v>6751</v>
      </c>
      <c r="V2182" s="24" t="s">
        <v>6757</v>
      </c>
      <c r="W2182" s="23" t="s">
        <v>53</v>
      </c>
      <c r="X2182" s="23" t="s">
        <v>49</v>
      </c>
      <c r="Y2182" s="23" t="s">
        <v>50</v>
      </c>
      <c r="Z2182" s="23">
        <v>18</v>
      </c>
      <c r="AA2182" s="28">
        <v>100</v>
      </c>
      <c r="AB2182" s="26">
        <v>2750</v>
      </c>
      <c r="AC2182" s="26">
        <f>Z2182*AB2182</f>
        <v>49500</v>
      </c>
      <c r="AD2182" s="28">
        <v>21</v>
      </c>
      <c r="AE2182" s="28">
        <v>32</v>
      </c>
      <c r="AF2182" s="26">
        <f>(AC2182*(100-AE2182))/100</f>
        <v>33660</v>
      </c>
      <c r="AG2182" s="26">
        <f>P2182+AF2182</f>
        <v>45135</v>
      </c>
      <c r="AH2182" s="26">
        <f>(AG2182*AA2182)/100</f>
        <v>45135</v>
      </c>
      <c r="AI2182" s="26">
        <v>50000000</v>
      </c>
      <c r="AJ2182" s="26">
        <f t="shared" si="351"/>
        <v>0</v>
      </c>
      <c r="AK2182" s="26">
        <v>0.02</v>
      </c>
      <c r="AL2182" s="26">
        <f>ROUND(AJ2182*(AK2182/100),2)</f>
        <v>0</v>
      </c>
      <c r="AM2182" s="3" t="s">
        <v>83</v>
      </c>
    </row>
    <row r="2183" spans="1:39" x14ac:dyDescent="0.25">
      <c r="A2183" s="23"/>
      <c r="B2183" s="24"/>
      <c r="C2183" s="23"/>
      <c r="D2183" s="23"/>
      <c r="E2183" s="23"/>
      <c r="F2183" s="23"/>
      <c r="G2183" s="24"/>
      <c r="H2183" s="23"/>
      <c r="I2183" s="23"/>
      <c r="J2183" s="23"/>
      <c r="K2183" s="23"/>
      <c r="L2183" s="23"/>
      <c r="M2183" s="23"/>
      <c r="N2183" s="25"/>
      <c r="O2183" s="26"/>
      <c r="P2183" s="26"/>
      <c r="Q2183" s="23"/>
      <c r="R2183" s="23"/>
      <c r="S2183" s="27"/>
      <c r="T2183" s="23"/>
      <c r="U2183" s="23"/>
      <c r="V2183" s="24"/>
      <c r="W2183" s="23"/>
      <c r="X2183" s="23"/>
      <c r="Y2183" s="23"/>
      <c r="Z2183" s="23"/>
      <c r="AA2183" s="28"/>
      <c r="AB2183" s="26"/>
      <c r="AC2183" s="26"/>
      <c r="AD2183" s="28"/>
      <c r="AE2183" s="28"/>
      <c r="AF2183" s="26"/>
      <c r="AG2183" s="26" t="s">
        <v>60</v>
      </c>
      <c r="AH2183" s="26">
        <f>SUM(AH2177:AH2182)</f>
        <v>5262312</v>
      </c>
      <c r="AI2183" s="26"/>
      <c r="AJ2183" s="26">
        <f>SUM(AJ2177:AJ2182)</f>
        <v>0</v>
      </c>
      <c r="AK2183" s="26"/>
      <c r="AL2183" s="26">
        <f>SUM(AL2177:AL2182)</f>
        <v>0</v>
      </c>
    </row>
    <row r="2184" spans="1:39" x14ac:dyDescent="0.25">
      <c r="A2184" s="23" t="s">
        <v>6758</v>
      </c>
      <c r="B2184" s="24" t="s">
        <v>6759</v>
      </c>
      <c r="C2184" s="23" t="s">
        <v>6760</v>
      </c>
      <c r="D2184" s="23" t="s">
        <v>6761</v>
      </c>
      <c r="E2184" s="23">
        <v>864</v>
      </c>
      <c r="F2184" s="23" t="s">
        <v>6762</v>
      </c>
      <c r="G2184" s="24" t="s">
        <v>6763</v>
      </c>
      <c r="H2184" s="23" t="s">
        <v>43</v>
      </c>
      <c r="I2184" s="23" t="s">
        <v>6764</v>
      </c>
      <c r="J2184" s="23">
        <v>0</v>
      </c>
      <c r="K2184" s="23">
        <v>0</v>
      </c>
      <c r="L2184" s="23">
        <v>94.5</v>
      </c>
      <c r="M2184" s="23" t="s">
        <v>59</v>
      </c>
      <c r="N2184" s="25">
        <f>((J2184*400)+(K2184*100))+L2184</f>
        <v>94.5</v>
      </c>
      <c r="O2184" s="26">
        <v>3750</v>
      </c>
      <c r="P2184" s="26">
        <f>N2184*O2184</f>
        <v>354375</v>
      </c>
      <c r="Q2184" s="23">
        <v>1</v>
      </c>
      <c r="R2184" s="23" t="s">
        <v>6765</v>
      </c>
      <c r="S2184" s="27" t="s">
        <v>6766</v>
      </c>
      <c r="T2184" s="23" t="s">
        <v>6767</v>
      </c>
      <c r="U2184" s="23" t="s">
        <v>6768</v>
      </c>
      <c r="V2184" s="24" t="s">
        <v>6769</v>
      </c>
      <c r="W2184" s="23" t="s">
        <v>48</v>
      </c>
      <c r="X2184" s="23" t="s">
        <v>49</v>
      </c>
      <c r="Y2184" s="23" t="s">
        <v>50</v>
      </c>
      <c r="Z2184" s="23">
        <v>180</v>
      </c>
      <c r="AA2184" s="28">
        <v>100</v>
      </c>
      <c r="AB2184" s="26">
        <v>8300</v>
      </c>
      <c r="AC2184" s="26">
        <f>Z2184*AB2184</f>
        <v>1494000</v>
      </c>
      <c r="AD2184" s="28">
        <v>16</v>
      </c>
      <c r="AE2184" s="28">
        <v>22</v>
      </c>
      <c r="AF2184" s="26">
        <f>(AC2184*(100-AE2184))/100</f>
        <v>1165320</v>
      </c>
      <c r="AG2184" s="26">
        <f>P2184+AF2184</f>
        <v>1519695</v>
      </c>
      <c r="AH2184" s="26">
        <f>(AG2184*AA2184)/100</f>
        <v>1519695</v>
      </c>
      <c r="AI2184" s="26">
        <v>10000000</v>
      </c>
      <c r="AJ2184" s="26">
        <f>IF((AI2184-AH2184) &gt; 1,0,IF((AI2184-AH2184)&lt;0,AH2184-AI2184,AI2184-AH2184))</f>
        <v>0</v>
      </c>
      <c r="AK2184" s="26">
        <v>0.02</v>
      </c>
      <c r="AL2184" s="26">
        <f>ROUND(AJ2184*(AK2184/100),2)</f>
        <v>0</v>
      </c>
      <c r="AM2184" s="3" t="s">
        <v>51</v>
      </c>
    </row>
    <row r="2185" spans="1:39" x14ac:dyDescent="0.25">
      <c r="A2185" s="23"/>
      <c r="B2185" s="24"/>
      <c r="C2185" s="23"/>
      <c r="D2185" s="23"/>
      <c r="E2185" s="23"/>
      <c r="F2185" s="23"/>
      <c r="G2185" s="24"/>
      <c r="H2185" s="23"/>
      <c r="I2185" s="23"/>
      <c r="J2185" s="23"/>
      <c r="K2185" s="23"/>
      <c r="L2185" s="23"/>
      <c r="M2185" s="23"/>
      <c r="N2185" s="25"/>
      <c r="O2185" s="26"/>
      <c r="P2185" s="26"/>
      <c r="Q2185" s="23"/>
      <c r="R2185" s="23"/>
      <c r="S2185" s="27"/>
      <c r="T2185" s="23"/>
      <c r="U2185" s="23"/>
      <c r="V2185" s="24"/>
      <c r="W2185" s="23"/>
      <c r="X2185" s="23"/>
      <c r="Y2185" s="23"/>
      <c r="Z2185" s="23"/>
      <c r="AA2185" s="28"/>
      <c r="AB2185" s="26"/>
      <c r="AC2185" s="26"/>
      <c r="AD2185" s="28"/>
      <c r="AE2185" s="28"/>
      <c r="AF2185" s="26"/>
      <c r="AG2185" s="26" t="s">
        <v>60</v>
      </c>
      <c r="AH2185" s="26">
        <f>AH2184</f>
        <v>1519695</v>
      </c>
      <c r="AI2185" s="26"/>
      <c r="AJ2185" s="26">
        <f>AJ2184</f>
        <v>0</v>
      </c>
      <c r="AK2185" s="26"/>
      <c r="AL2185" s="26">
        <f>AL2184</f>
        <v>0</v>
      </c>
    </row>
    <row r="2186" spans="1:39" x14ac:dyDescent="0.25">
      <c r="A2186" s="23" t="s">
        <v>6770</v>
      </c>
      <c r="B2186" s="24" t="s">
        <v>6771</v>
      </c>
      <c r="C2186" s="23" t="s">
        <v>6772</v>
      </c>
      <c r="D2186" s="23" t="s">
        <v>6773</v>
      </c>
      <c r="E2186" s="23">
        <v>865</v>
      </c>
      <c r="F2186" s="23" t="s">
        <v>6774</v>
      </c>
      <c r="G2186" s="24" t="s">
        <v>6775</v>
      </c>
      <c r="H2186" s="23" t="s">
        <v>43</v>
      </c>
      <c r="I2186" s="23" t="s">
        <v>6776</v>
      </c>
      <c r="J2186" s="23">
        <v>0</v>
      </c>
      <c r="K2186" s="23">
        <v>3</v>
      </c>
      <c r="L2186" s="23">
        <v>46.7</v>
      </c>
      <c r="M2186" s="23" t="s">
        <v>59</v>
      </c>
      <c r="N2186" s="25">
        <f>((J2186*400)+(K2186*100))+L2186</f>
        <v>346.7</v>
      </c>
      <c r="O2186" s="26">
        <v>5000</v>
      </c>
      <c r="P2186" s="26">
        <f>N2186*O2186</f>
        <v>1733500</v>
      </c>
      <c r="Q2186" s="23">
        <v>1</v>
      </c>
      <c r="R2186" s="23" t="s">
        <v>6770</v>
      </c>
      <c r="S2186" s="27" t="s">
        <v>6771</v>
      </c>
      <c r="T2186" s="23" t="s">
        <v>6772</v>
      </c>
      <c r="U2186" s="23" t="s">
        <v>6777</v>
      </c>
      <c r="V2186" s="24" t="s">
        <v>6778</v>
      </c>
      <c r="W2186" s="23" t="s">
        <v>349</v>
      </c>
      <c r="X2186" s="23" t="s">
        <v>143</v>
      </c>
      <c r="Y2186" s="23" t="s">
        <v>50</v>
      </c>
      <c r="Z2186" s="23">
        <v>268.5</v>
      </c>
      <c r="AA2186" s="28">
        <v>100</v>
      </c>
      <c r="AB2186" s="26">
        <v>8150</v>
      </c>
      <c r="AC2186" s="26">
        <f>Z2186*AB2186</f>
        <v>2188275</v>
      </c>
      <c r="AD2186" s="28">
        <v>28</v>
      </c>
      <c r="AE2186" s="28">
        <v>85</v>
      </c>
      <c r="AF2186" s="26">
        <f>(AC2186*(100-AE2186))/100</f>
        <v>328241.25</v>
      </c>
      <c r="AG2186" s="26">
        <f>P2186+AF2186</f>
        <v>2061741.25</v>
      </c>
      <c r="AH2186" s="26">
        <f>(AG2186*AA2186)/100</f>
        <v>2061741.25</v>
      </c>
      <c r="AI2186" s="26">
        <v>50000000</v>
      </c>
      <c r="AJ2186" s="26">
        <f>IF((AI2186-AH2186) &gt; 1,0,IF((AI2186-AH2186)&lt;0,AH2186-AI2186,AI2186-AH2186))</f>
        <v>0</v>
      </c>
      <c r="AK2186" s="26">
        <v>0.02</v>
      </c>
      <c r="AL2186" s="26">
        <f>ROUND(AJ2186*(AK2186/100),2)</f>
        <v>0</v>
      </c>
      <c r="AM2186" s="3" t="s">
        <v>110</v>
      </c>
    </row>
    <row r="2187" spans="1:39" x14ac:dyDescent="0.25">
      <c r="A2187" s="23"/>
      <c r="B2187" s="24"/>
      <c r="C2187" s="23"/>
      <c r="D2187" s="23"/>
      <c r="E2187" s="23"/>
      <c r="F2187" s="23"/>
      <c r="G2187" s="24"/>
      <c r="H2187" s="23"/>
      <c r="I2187" s="23"/>
      <c r="J2187" s="23"/>
      <c r="K2187" s="23"/>
      <c r="L2187" s="23"/>
      <c r="M2187" s="23"/>
      <c r="N2187" s="25"/>
      <c r="O2187" s="26"/>
      <c r="P2187" s="26"/>
      <c r="Q2187" s="23"/>
      <c r="R2187" s="23"/>
      <c r="S2187" s="27"/>
      <c r="T2187" s="23"/>
      <c r="U2187" s="23"/>
      <c r="V2187" s="24"/>
      <c r="W2187" s="23"/>
      <c r="X2187" s="23"/>
      <c r="Y2187" s="23"/>
      <c r="Z2187" s="23"/>
      <c r="AA2187" s="28"/>
      <c r="AB2187" s="26"/>
      <c r="AC2187" s="26"/>
      <c r="AD2187" s="28"/>
      <c r="AE2187" s="28"/>
      <c r="AF2187" s="26"/>
      <c r="AG2187" s="26" t="s">
        <v>60</v>
      </c>
      <c r="AH2187" s="26">
        <f>AH2186</f>
        <v>2061741.25</v>
      </c>
      <c r="AI2187" s="26"/>
      <c r="AJ2187" s="26">
        <f>AJ2186</f>
        <v>0</v>
      </c>
      <c r="AK2187" s="26"/>
      <c r="AL2187" s="26">
        <f>AL2186</f>
        <v>0</v>
      </c>
    </row>
    <row r="2188" spans="1:39" x14ac:dyDescent="0.25">
      <c r="A2188" s="23" t="s">
        <v>6779</v>
      </c>
      <c r="B2188" s="24" t="s">
        <v>6780</v>
      </c>
      <c r="C2188" s="23" t="s">
        <v>6781</v>
      </c>
      <c r="D2188" s="23" t="s">
        <v>6782</v>
      </c>
      <c r="E2188" s="23">
        <v>866</v>
      </c>
      <c r="F2188" s="23" t="s">
        <v>6783</v>
      </c>
      <c r="G2188" s="24" t="s">
        <v>6784</v>
      </c>
      <c r="H2188" s="23" t="s">
        <v>43</v>
      </c>
      <c r="I2188" s="23" t="s">
        <v>6785</v>
      </c>
      <c r="J2188" s="23">
        <v>1</v>
      </c>
      <c r="K2188" s="23">
        <v>0</v>
      </c>
      <c r="L2188" s="23">
        <v>0</v>
      </c>
      <c r="M2188" s="23" t="s">
        <v>59</v>
      </c>
      <c r="N2188" s="25">
        <f>((J2188*400)+(K2188*100))+L2188</f>
        <v>400</v>
      </c>
      <c r="O2188" s="26">
        <v>4400</v>
      </c>
      <c r="P2188" s="26">
        <f>N2188*O2188</f>
        <v>1760000</v>
      </c>
      <c r="Q2188" s="23"/>
      <c r="R2188" s="23"/>
      <c r="S2188" s="27"/>
      <c r="T2188" s="23"/>
      <c r="U2188" s="23"/>
      <c r="V2188" s="24"/>
      <c r="W2188" s="23"/>
      <c r="X2188" s="23"/>
      <c r="Y2188" s="23"/>
      <c r="Z2188" s="23"/>
      <c r="AA2188" s="28"/>
      <c r="AB2188" s="26"/>
      <c r="AC2188" s="26"/>
      <c r="AD2188" s="28"/>
      <c r="AE2188" s="28"/>
      <c r="AF2188" s="26"/>
      <c r="AG2188" s="26">
        <f>AF2188+P2188</f>
        <v>1760000</v>
      </c>
      <c r="AH2188" s="26">
        <f>AG2188</f>
        <v>1760000</v>
      </c>
      <c r="AI2188" s="26">
        <v>50000000</v>
      </c>
      <c r="AJ2188" s="26">
        <f>IF((AI2188-AH2188) &gt; 1,0,IF((AI2188-AH2188)&lt;0,AH2188-AI2188,AI2188-AH2188))</f>
        <v>0</v>
      </c>
      <c r="AK2188" s="26">
        <v>0.02</v>
      </c>
      <c r="AL2188" s="26">
        <f>AJ2188*(AK2188/100)</f>
        <v>0</v>
      </c>
    </row>
    <row r="2189" spans="1:39" x14ac:dyDescent="0.25">
      <c r="A2189" s="23"/>
      <c r="B2189" s="24"/>
      <c r="C2189" s="23"/>
      <c r="D2189" s="23"/>
      <c r="E2189" s="23"/>
      <c r="F2189" s="23"/>
      <c r="G2189" s="24"/>
      <c r="H2189" s="23"/>
      <c r="I2189" s="23"/>
      <c r="J2189" s="23"/>
      <c r="K2189" s="23"/>
      <c r="L2189" s="23"/>
      <c r="M2189" s="23"/>
      <c r="N2189" s="25"/>
      <c r="O2189" s="26"/>
      <c r="P2189" s="26"/>
      <c r="Q2189" s="23"/>
      <c r="R2189" s="23"/>
      <c r="S2189" s="27"/>
      <c r="T2189" s="23"/>
      <c r="U2189" s="23"/>
      <c r="V2189" s="24"/>
      <c r="W2189" s="23"/>
      <c r="X2189" s="23"/>
      <c r="Y2189" s="23"/>
      <c r="Z2189" s="23"/>
      <c r="AA2189" s="28"/>
      <c r="AB2189" s="26"/>
      <c r="AC2189" s="26"/>
      <c r="AD2189" s="28"/>
      <c r="AE2189" s="28"/>
      <c r="AF2189" s="26"/>
      <c r="AG2189" s="26" t="s">
        <v>60</v>
      </c>
      <c r="AH2189" s="26">
        <f>AH2188</f>
        <v>1760000</v>
      </c>
      <c r="AI2189" s="26"/>
      <c r="AJ2189" s="26">
        <f>AJ2188</f>
        <v>0</v>
      </c>
      <c r="AK2189" s="26"/>
      <c r="AL2189" s="26">
        <f>AL2188</f>
        <v>0</v>
      </c>
    </row>
    <row r="2190" spans="1:39" x14ac:dyDescent="0.25">
      <c r="A2190" s="23" t="s">
        <v>6786</v>
      </c>
      <c r="B2190" s="24" t="s">
        <v>6787</v>
      </c>
      <c r="C2190" s="23" t="s">
        <v>6788</v>
      </c>
      <c r="D2190" s="23" t="s">
        <v>6789</v>
      </c>
      <c r="E2190" s="23">
        <v>867</v>
      </c>
      <c r="F2190" s="23" t="s">
        <v>6790</v>
      </c>
      <c r="G2190" s="24" t="s">
        <v>6791</v>
      </c>
      <c r="H2190" s="23" t="s">
        <v>43</v>
      </c>
      <c r="I2190" s="23" t="s">
        <v>6792</v>
      </c>
      <c r="J2190" s="23">
        <v>0</v>
      </c>
      <c r="K2190" s="23">
        <v>0</v>
      </c>
      <c r="L2190" s="23">
        <v>99.87</v>
      </c>
      <c r="M2190" s="23" t="s">
        <v>255</v>
      </c>
      <c r="N2190" s="25">
        <f t="shared" ref="N2190:N2196" si="352">((J2190*400)+(K2190*100))+L2190</f>
        <v>99.87</v>
      </c>
      <c r="O2190" s="26">
        <v>4500</v>
      </c>
      <c r="P2190" s="26">
        <f t="shared" ref="P2190:P2196" si="353">N2190*O2190</f>
        <v>449415</v>
      </c>
      <c r="Q2190" s="23">
        <v>1</v>
      </c>
      <c r="R2190" s="23" t="s">
        <v>5313</v>
      </c>
      <c r="S2190" s="27" t="s">
        <v>5314</v>
      </c>
      <c r="T2190" s="23" t="s">
        <v>5315</v>
      </c>
      <c r="U2190" s="23" t="s">
        <v>5316</v>
      </c>
      <c r="V2190" s="24" t="s">
        <v>6793</v>
      </c>
      <c r="W2190" s="23" t="s">
        <v>142</v>
      </c>
      <c r="X2190" s="23" t="s">
        <v>143</v>
      </c>
      <c r="Y2190" s="23" t="s">
        <v>261</v>
      </c>
      <c r="Z2190" s="23">
        <v>180</v>
      </c>
      <c r="AA2190" s="28">
        <v>100</v>
      </c>
      <c r="AB2190" s="26">
        <v>7950</v>
      </c>
      <c r="AC2190" s="26">
        <f t="shared" ref="AC2190:AC2195" si="354">Z2190*AB2190</f>
        <v>1431000</v>
      </c>
      <c r="AD2190" s="28">
        <v>27</v>
      </c>
      <c r="AE2190" s="28">
        <v>85</v>
      </c>
      <c r="AF2190" s="26">
        <f t="shared" ref="AF2190:AF2195" si="355">(AC2190*(100-AE2190))/100</f>
        <v>214650</v>
      </c>
      <c r="AG2190" s="26">
        <f t="shared" ref="AG2190:AG2195" si="356">P2190+AF2190</f>
        <v>664065</v>
      </c>
      <c r="AH2190" s="26">
        <f t="shared" ref="AH2190:AH2195" si="357">(AG2190*AA2190)/100</f>
        <v>664065</v>
      </c>
      <c r="AI2190" s="26">
        <f>IF(AF2190&lt;=10000000,AF2190,10000000)</f>
        <v>214650</v>
      </c>
      <c r="AJ2190" s="26">
        <f t="shared" ref="AJ2190:AJ2196" si="358">IF((AI2190-AH2190) &gt; 1,0,IF((AI2190-AH2190)&lt;0,AH2190-AI2190,AI2190-AH2190))</f>
        <v>449415</v>
      </c>
      <c r="AK2190" s="26">
        <v>0.02</v>
      </c>
      <c r="AL2190" s="26">
        <f t="shared" ref="AL2190:AL2195" si="359">ROUND(AJ2190*(AK2190/100),2)</f>
        <v>89.88</v>
      </c>
      <c r="AM2190" s="3" t="s">
        <v>110</v>
      </c>
    </row>
    <row r="2191" spans="1:39" x14ac:dyDescent="0.25">
      <c r="A2191" s="23"/>
      <c r="B2191" s="24"/>
      <c r="C2191" s="23"/>
      <c r="D2191" s="23"/>
      <c r="E2191" s="23"/>
      <c r="F2191" s="23"/>
      <c r="G2191" s="24"/>
      <c r="H2191" s="23"/>
      <c r="I2191" s="23"/>
      <c r="J2191" s="23">
        <v>0</v>
      </c>
      <c r="K2191" s="23">
        <v>0</v>
      </c>
      <c r="L2191" s="23">
        <v>48.13</v>
      </c>
      <c r="M2191" s="23" t="s">
        <v>76</v>
      </c>
      <c r="N2191" s="25">
        <f t="shared" si="352"/>
        <v>48.13</v>
      </c>
      <c r="O2191" s="26">
        <v>4500</v>
      </c>
      <c r="P2191" s="26">
        <f t="shared" si="353"/>
        <v>216585</v>
      </c>
      <c r="Q2191" s="23">
        <v>1</v>
      </c>
      <c r="R2191" s="23" t="s">
        <v>5313</v>
      </c>
      <c r="S2191" s="27" t="s">
        <v>5314</v>
      </c>
      <c r="T2191" s="23" t="s">
        <v>5315</v>
      </c>
      <c r="U2191" s="23" t="s">
        <v>5316</v>
      </c>
      <c r="V2191" s="24" t="s">
        <v>6794</v>
      </c>
      <c r="W2191" s="23" t="s">
        <v>1942</v>
      </c>
      <c r="X2191" s="23" t="s">
        <v>143</v>
      </c>
      <c r="Y2191" s="23" t="s">
        <v>318</v>
      </c>
      <c r="Z2191" s="23">
        <v>192.5</v>
      </c>
      <c r="AA2191" s="28">
        <v>100</v>
      </c>
      <c r="AB2191" s="26">
        <v>7600</v>
      </c>
      <c r="AC2191" s="26">
        <f t="shared" si="354"/>
        <v>1463000</v>
      </c>
      <c r="AD2191" s="28">
        <v>27</v>
      </c>
      <c r="AE2191" s="28">
        <v>85</v>
      </c>
      <c r="AF2191" s="26">
        <f t="shared" si="355"/>
        <v>219450</v>
      </c>
      <c r="AG2191" s="26">
        <f t="shared" si="356"/>
        <v>436035</v>
      </c>
      <c r="AH2191" s="26">
        <f t="shared" si="357"/>
        <v>436035</v>
      </c>
      <c r="AI2191" s="26">
        <v>0</v>
      </c>
      <c r="AJ2191" s="26">
        <f t="shared" si="358"/>
        <v>436035</v>
      </c>
      <c r="AK2191" s="26">
        <v>0.02</v>
      </c>
      <c r="AL2191" s="26">
        <f t="shared" si="359"/>
        <v>87.21</v>
      </c>
      <c r="AM2191" s="3" t="s">
        <v>6336</v>
      </c>
    </row>
    <row r="2192" spans="1:39" x14ac:dyDescent="0.25">
      <c r="A2192" s="23"/>
      <c r="B2192" s="24"/>
      <c r="C2192" s="23"/>
      <c r="D2192" s="23"/>
      <c r="E2192" s="23">
        <v>868</v>
      </c>
      <c r="F2192" s="23" t="s">
        <v>6795</v>
      </c>
      <c r="G2192" s="24" t="s">
        <v>6796</v>
      </c>
      <c r="H2192" s="23" t="s">
        <v>43</v>
      </c>
      <c r="I2192" s="23" t="s">
        <v>6797</v>
      </c>
      <c r="J2192" s="23">
        <v>0</v>
      </c>
      <c r="K2192" s="23">
        <v>3</v>
      </c>
      <c r="L2192" s="23">
        <v>48.25</v>
      </c>
      <c r="M2192" s="23" t="s">
        <v>59</v>
      </c>
      <c r="N2192" s="25">
        <f t="shared" si="352"/>
        <v>348.25</v>
      </c>
      <c r="O2192" s="26">
        <v>3950</v>
      </c>
      <c r="P2192" s="26">
        <f t="shared" si="353"/>
        <v>1375587.5</v>
      </c>
      <c r="Q2192" s="23">
        <v>1</v>
      </c>
      <c r="R2192" s="23" t="s">
        <v>6786</v>
      </c>
      <c r="S2192" s="27" t="s">
        <v>6787</v>
      </c>
      <c r="T2192" s="23" t="s">
        <v>6788</v>
      </c>
      <c r="U2192" s="23" t="s">
        <v>6798</v>
      </c>
      <c r="V2192" s="24" t="s">
        <v>6799</v>
      </c>
      <c r="W2192" s="23" t="s">
        <v>109</v>
      </c>
      <c r="X2192" s="23" t="s">
        <v>49</v>
      </c>
      <c r="Y2192" s="23" t="s">
        <v>50</v>
      </c>
      <c r="Z2192" s="23">
        <v>787</v>
      </c>
      <c r="AA2192" s="28">
        <v>100</v>
      </c>
      <c r="AB2192" s="26">
        <v>8150</v>
      </c>
      <c r="AC2192" s="26">
        <f t="shared" si="354"/>
        <v>6414050</v>
      </c>
      <c r="AD2192" s="28">
        <v>12</v>
      </c>
      <c r="AE2192" s="28">
        <v>14</v>
      </c>
      <c r="AF2192" s="26">
        <f t="shared" si="355"/>
        <v>5516083</v>
      </c>
      <c r="AG2192" s="26">
        <f t="shared" si="356"/>
        <v>6891670.5</v>
      </c>
      <c r="AH2192" s="26">
        <f t="shared" si="357"/>
        <v>6891670.5</v>
      </c>
      <c r="AI2192" s="26">
        <v>50000000</v>
      </c>
      <c r="AJ2192" s="26">
        <f t="shared" si="358"/>
        <v>0</v>
      </c>
      <c r="AK2192" s="26">
        <v>0.02</v>
      </c>
      <c r="AL2192" s="26">
        <f t="shared" si="359"/>
        <v>0</v>
      </c>
      <c r="AM2192" s="3" t="s">
        <v>110</v>
      </c>
    </row>
    <row r="2193" spans="1:39" x14ac:dyDescent="0.25">
      <c r="A2193" s="23"/>
      <c r="B2193" s="24"/>
      <c r="C2193" s="23"/>
      <c r="D2193" s="23"/>
      <c r="E2193" s="23"/>
      <c r="F2193" s="23"/>
      <c r="G2193" s="24"/>
      <c r="H2193" s="23"/>
      <c r="I2193" s="23"/>
      <c r="J2193" s="23">
        <v>0</v>
      </c>
      <c r="K2193" s="23">
        <v>0</v>
      </c>
      <c r="L2193" s="23">
        <v>22</v>
      </c>
      <c r="M2193" s="23" t="s">
        <v>59</v>
      </c>
      <c r="N2193" s="25">
        <f t="shared" si="352"/>
        <v>22</v>
      </c>
      <c r="O2193" s="26">
        <v>3950</v>
      </c>
      <c r="P2193" s="26">
        <f t="shared" si="353"/>
        <v>86900</v>
      </c>
      <c r="Q2193" s="23">
        <v>1</v>
      </c>
      <c r="R2193" s="23" t="s">
        <v>6786</v>
      </c>
      <c r="S2193" s="27" t="s">
        <v>6787</v>
      </c>
      <c r="T2193" s="23" t="s">
        <v>6788</v>
      </c>
      <c r="U2193" s="23" t="s">
        <v>6798</v>
      </c>
      <c r="V2193" s="24" t="s">
        <v>6800</v>
      </c>
      <c r="W2193" s="23" t="s">
        <v>53</v>
      </c>
      <c r="X2193" s="23" t="s">
        <v>49</v>
      </c>
      <c r="Y2193" s="23" t="s">
        <v>50</v>
      </c>
      <c r="Z2193" s="23">
        <v>88</v>
      </c>
      <c r="AA2193" s="28">
        <v>100</v>
      </c>
      <c r="AB2193" s="26">
        <v>2750</v>
      </c>
      <c r="AC2193" s="26">
        <f t="shared" si="354"/>
        <v>242000</v>
      </c>
      <c r="AD2193" s="28">
        <v>12</v>
      </c>
      <c r="AE2193" s="28">
        <v>14</v>
      </c>
      <c r="AF2193" s="26">
        <f t="shared" si="355"/>
        <v>208120</v>
      </c>
      <c r="AG2193" s="26">
        <f t="shared" si="356"/>
        <v>295020</v>
      </c>
      <c r="AH2193" s="26">
        <f t="shared" si="357"/>
        <v>295020</v>
      </c>
      <c r="AI2193" s="26">
        <v>50000000</v>
      </c>
      <c r="AJ2193" s="26">
        <f t="shared" si="358"/>
        <v>0</v>
      </c>
      <c r="AK2193" s="26">
        <v>0.02</v>
      </c>
      <c r="AL2193" s="26">
        <f t="shared" si="359"/>
        <v>0</v>
      </c>
      <c r="AM2193" s="3" t="s">
        <v>83</v>
      </c>
    </row>
    <row r="2194" spans="1:39" x14ac:dyDescent="0.25">
      <c r="A2194" s="23"/>
      <c r="B2194" s="24"/>
      <c r="C2194" s="23"/>
      <c r="D2194" s="23"/>
      <c r="E2194" s="23"/>
      <c r="F2194" s="23"/>
      <c r="G2194" s="24"/>
      <c r="H2194" s="23"/>
      <c r="I2194" s="23"/>
      <c r="J2194" s="23">
        <v>0</v>
      </c>
      <c r="K2194" s="23">
        <v>0</v>
      </c>
      <c r="L2194" s="23">
        <v>18</v>
      </c>
      <c r="M2194" s="23" t="s">
        <v>59</v>
      </c>
      <c r="N2194" s="25">
        <f t="shared" si="352"/>
        <v>18</v>
      </c>
      <c r="O2194" s="26">
        <v>3950</v>
      </c>
      <c r="P2194" s="26">
        <f t="shared" si="353"/>
        <v>71100</v>
      </c>
      <c r="Q2194" s="23">
        <v>1</v>
      </c>
      <c r="R2194" s="23" t="s">
        <v>6786</v>
      </c>
      <c r="S2194" s="27" t="s">
        <v>6787</v>
      </c>
      <c r="T2194" s="23" t="s">
        <v>6788</v>
      </c>
      <c r="U2194" s="23" t="s">
        <v>6798</v>
      </c>
      <c r="V2194" s="24" t="s">
        <v>6801</v>
      </c>
      <c r="W2194" s="23" t="s">
        <v>158</v>
      </c>
      <c r="X2194" s="23" t="s">
        <v>49</v>
      </c>
      <c r="Y2194" s="23" t="s">
        <v>50</v>
      </c>
      <c r="Z2194" s="23">
        <v>72</v>
      </c>
      <c r="AA2194" s="28">
        <v>100</v>
      </c>
      <c r="AB2194" s="26">
        <v>5600</v>
      </c>
      <c r="AC2194" s="26">
        <f t="shared" si="354"/>
        <v>403200</v>
      </c>
      <c r="AD2194" s="28">
        <v>12</v>
      </c>
      <c r="AE2194" s="28">
        <v>14</v>
      </c>
      <c r="AF2194" s="26">
        <f t="shared" si="355"/>
        <v>346752</v>
      </c>
      <c r="AG2194" s="26">
        <f t="shared" si="356"/>
        <v>417852</v>
      </c>
      <c r="AH2194" s="26">
        <f t="shared" si="357"/>
        <v>417852</v>
      </c>
      <c r="AI2194" s="26">
        <v>50000000</v>
      </c>
      <c r="AJ2194" s="26">
        <f t="shared" si="358"/>
        <v>0</v>
      </c>
      <c r="AK2194" s="26">
        <v>0.02</v>
      </c>
      <c r="AL2194" s="26">
        <f t="shared" si="359"/>
        <v>0</v>
      </c>
      <c r="AM2194" s="3" t="s">
        <v>159</v>
      </c>
    </row>
    <row r="2195" spans="1:39" x14ac:dyDescent="0.25">
      <c r="A2195" s="23"/>
      <c r="B2195" s="24"/>
      <c r="C2195" s="23"/>
      <c r="D2195" s="23"/>
      <c r="E2195" s="23"/>
      <c r="F2195" s="23"/>
      <c r="G2195" s="24"/>
      <c r="H2195" s="23"/>
      <c r="I2195" s="23"/>
      <c r="J2195" s="23">
        <v>0</v>
      </c>
      <c r="K2195" s="23">
        <v>0</v>
      </c>
      <c r="L2195" s="23">
        <v>6.75</v>
      </c>
      <c r="M2195" s="23" t="s">
        <v>59</v>
      </c>
      <c r="N2195" s="25">
        <f t="shared" si="352"/>
        <v>6.75</v>
      </c>
      <c r="O2195" s="26">
        <v>3950</v>
      </c>
      <c r="P2195" s="26">
        <f t="shared" si="353"/>
        <v>26662.5</v>
      </c>
      <c r="Q2195" s="23">
        <v>1</v>
      </c>
      <c r="R2195" s="23" t="s">
        <v>6786</v>
      </c>
      <c r="S2195" s="27" t="s">
        <v>6787</v>
      </c>
      <c r="T2195" s="23" t="s">
        <v>6788</v>
      </c>
      <c r="U2195" s="23" t="s">
        <v>6798</v>
      </c>
      <c r="V2195" s="24" t="s">
        <v>6802</v>
      </c>
      <c r="W2195" s="23" t="s">
        <v>53</v>
      </c>
      <c r="X2195" s="23" t="s">
        <v>49</v>
      </c>
      <c r="Y2195" s="23" t="s">
        <v>50</v>
      </c>
      <c r="Z2195" s="23">
        <v>27</v>
      </c>
      <c r="AA2195" s="28">
        <v>100</v>
      </c>
      <c r="AB2195" s="26">
        <v>2750</v>
      </c>
      <c r="AC2195" s="26">
        <f t="shared" si="354"/>
        <v>74250</v>
      </c>
      <c r="AD2195" s="28">
        <v>12</v>
      </c>
      <c r="AE2195" s="28">
        <v>14</v>
      </c>
      <c r="AF2195" s="26">
        <f t="shared" si="355"/>
        <v>63855</v>
      </c>
      <c r="AG2195" s="26">
        <f t="shared" si="356"/>
        <v>90517.5</v>
      </c>
      <c r="AH2195" s="26">
        <f t="shared" si="357"/>
        <v>90517.5</v>
      </c>
      <c r="AI2195" s="26">
        <v>50000000</v>
      </c>
      <c r="AJ2195" s="26">
        <f t="shared" si="358"/>
        <v>0</v>
      </c>
      <c r="AK2195" s="26">
        <v>0.02</v>
      </c>
      <c r="AL2195" s="26">
        <f t="shared" si="359"/>
        <v>0</v>
      </c>
      <c r="AM2195" s="3" t="s">
        <v>83</v>
      </c>
    </row>
    <row r="2196" spans="1:39" x14ac:dyDescent="0.25">
      <c r="A2196" s="23"/>
      <c r="B2196" s="24"/>
      <c r="C2196" s="23"/>
      <c r="D2196" s="23"/>
      <c r="E2196" s="23">
        <v>869</v>
      </c>
      <c r="F2196" s="23" t="s">
        <v>6803</v>
      </c>
      <c r="G2196" s="24" t="s">
        <v>6804</v>
      </c>
      <c r="H2196" s="23" t="s">
        <v>43</v>
      </c>
      <c r="I2196" s="23" t="s">
        <v>6805</v>
      </c>
      <c r="J2196" s="23">
        <v>0</v>
      </c>
      <c r="K2196" s="23">
        <v>3</v>
      </c>
      <c r="L2196" s="23">
        <v>40</v>
      </c>
      <c r="M2196" s="23" t="s">
        <v>75</v>
      </c>
      <c r="N2196" s="25">
        <f t="shared" si="352"/>
        <v>340</v>
      </c>
      <c r="O2196" s="26">
        <v>4500</v>
      </c>
      <c r="P2196" s="26">
        <f t="shared" si="353"/>
        <v>1530000</v>
      </c>
      <c r="Q2196" s="23"/>
      <c r="R2196" s="23"/>
      <c r="S2196" s="27"/>
      <c r="T2196" s="23"/>
      <c r="U2196" s="23"/>
      <c r="V2196" s="24"/>
      <c r="W2196" s="23"/>
      <c r="X2196" s="23"/>
      <c r="Y2196" s="23"/>
      <c r="Z2196" s="23"/>
      <c r="AA2196" s="28"/>
      <c r="AB2196" s="26"/>
      <c r="AC2196" s="26"/>
      <c r="AD2196" s="28"/>
      <c r="AE2196" s="28"/>
      <c r="AF2196" s="26"/>
      <c r="AG2196" s="26">
        <f>AF2196+P2196</f>
        <v>1530000</v>
      </c>
      <c r="AH2196" s="26">
        <f>AG2196</f>
        <v>1530000</v>
      </c>
      <c r="AI2196" s="26">
        <v>50000000</v>
      </c>
      <c r="AJ2196" s="26">
        <f t="shared" si="358"/>
        <v>0</v>
      </c>
      <c r="AK2196" s="26">
        <v>0.01</v>
      </c>
      <c r="AL2196" s="26">
        <f>AJ2196*(AK2196/100)</f>
        <v>0</v>
      </c>
    </row>
    <row r="2197" spans="1:39" x14ac:dyDescent="0.25">
      <c r="A2197" s="23"/>
      <c r="B2197" s="24"/>
      <c r="C2197" s="23"/>
      <c r="D2197" s="23"/>
      <c r="E2197" s="23"/>
      <c r="F2197" s="23"/>
      <c r="G2197" s="24"/>
      <c r="H2197" s="23"/>
      <c r="I2197" s="23"/>
      <c r="J2197" s="23"/>
      <c r="K2197" s="23"/>
      <c r="L2197" s="23"/>
      <c r="M2197" s="23"/>
      <c r="N2197" s="25"/>
      <c r="O2197" s="26"/>
      <c r="P2197" s="26"/>
      <c r="Q2197" s="23"/>
      <c r="R2197" s="23"/>
      <c r="S2197" s="27"/>
      <c r="T2197" s="23"/>
      <c r="U2197" s="23"/>
      <c r="V2197" s="24"/>
      <c r="W2197" s="23"/>
      <c r="X2197" s="23"/>
      <c r="Y2197" s="23"/>
      <c r="Z2197" s="23"/>
      <c r="AA2197" s="28"/>
      <c r="AB2197" s="26"/>
      <c r="AC2197" s="26"/>
      <c r="AD2197" s="28"/>
      <c r="AE2197" s="28"/>
      <c r="AF2197" s="26"/>
      <c r="AG2197" s="26" t="s">
        <v>60</v>
      </c>
      <c r="AH2197" s="26">
        <f>SUM(AH2190:AH2196)</f>
        <v>10325160</v>
      </c>
      <c r="AI2197" s="26"/>
      <c r="AJ2197" s="26">
        <f>SUM(AJ2190:AJ2196)</f>
        <v>885450</v>
      </c>
      <c r="AK2197" s="26"/>
      <c r="AL2197" s="26">
        <f>SUM(AL2190:AL2196)</f>
        <v>177.08999999999997</v>
      </c>
    </row>
    <row r="2198" spans="1:39" x14ac:dyDescent="0.25">
      <c r="A2198" s="23" t="s">
        <v>6806</v>
      </c>
      <c r="B2198" s="24" t="s">
        <v>6807</v>
      </c>
      <c r="C2198" s="23" t="s">
        <v>6808</v>
      </c>
      <c r="D2198" s="23" t="s">
        <v>6809</v>
      </c>
      <c r="E2198" s="23">
        <v>870</v>
      </c>
      <c r="F2198" s="23" t="s">
        <v>6810</v>
      </c>
      <c r="G2198" s="24" t="s">
        <v>6811</v>
      </c>
      <c r="H2198" s="23" t="s">
        <v>43</v>
      </c>
      <c r="I2198" s="23" t="s">
        <v>6812</v>
      </c>
      <c r="J2198" s="23">
        <v>0</v>
      </c>
      <c r="K2198" s="23">
        <v>0</v>
      </c>
      <c r="L2198" s="23">
        <v>28</v>
      </c>
      <c r="M2198" s="23" t="s">
        <v>59</v>
      </c>
      <c r="N2198" s="25">
        <f>((J2198*400)+(K2198*100))+L2198</f>
        <v>28</v>
      </c>
      <c r="O2198" s="26">
        <v>5000</v>
      </c>
      <c r="P2198" s="26">
        <f>N2198*O2198</f>
        <v>140000</v>
      </c>
      <c r="Q2198" s="23">
        <v>1</v>
      </c>
      <c r="R2198" s="23" t="s">
        <v>6806</v>
      </c>
      <c r="S2198" s="27" t="s">
        <v>6807</v>
      </c>
      <c r="T2198" s="23" t="s">
        <v>6808</v>
      </c>
      <c r="U2198" s="23" t="s">
        <v>6813</v>
      </c>
      <c r="V2198" s="24" t="s">
        <v>6814</v>
      </c>
      <c r="W2198" s="23" t="s">
        <v>48</v>
      </c>
      <c r="X2198" s="23" t="s">
        <v>49</v>
      </c>
      <c r="Y2198" s="23" t="s">
        <v>50</v>
      </c>
      <c r="Z2198" s="23">
        <v>52.25</v>
      </c>
      <c r="AA2198" s="28">
        <v>100</v>
      </c>
      <c r="AB2198" s="26">
        <v>8300</v>
      </c>
      <c r="AC2198" s="26">
        <f>Z2198*AB2198</f>
        <v>433675</v>
      </c>
      <c r="AD2198" s="28">
        <v>26</v>
      </c>
      <c r="AE2198" s="28">
        <v>42</v>
      </c>
      <c r="AF2198" s="26">
        <f>(AC2198*(100-AE2198))/100</f>
        <v>251531.5</v>
      </c>
      <c r="AG2198" s="26">
        <f>P2198+AF2198</f>
        <v>391531.5</v>
      </c>
      <c r="AH2198" s="26">
        <f>(AG2198*AA2198)/100</f>
        <v>391531.5</v>
      </c>
      <c r="AI2198" s="26">
        <v>50000000</v>
      </c>
      <c r="AJ2198" s="26">
        <f>IF((AI2198-AH2198) &gt; 1,0,IF((AI2198-AH2198)&lt;0,AH2198-AI2198,AI2198-AH2198))</f>
        <v>0</v>
      </c>
      <c r="AK2198" s="26">
        <v>0.02</v>
      </c>
      <c r="AL2198" s="26">
        <f>ROUND(AJ2198*(AK2198/100),2)</f>
        <v>0</v>
      </c>
      <c r="AM2198" s="3" t="s">
        <v>51</v>
      </c>
    </row>
    <row r="2199" spans="1:39" x14ac:dyDescent="0.25">
      <c r="A2199" s="23"/>
      <c r="B2199" s="24"/>
      <c r="C2199" s="23"/>
      <c r="D2199" s="23"/>
      <c r="E2199" s="23"/>
      <c r="F2199" s="23"/>
      <c r="G2199" s="24"/>
      <c r="H2199" s="23"/>
      <c r="I2199" s="23"/>
      <c r="J2199" s="23"/>
      <c r="K2199" s="23"/>
      <c r="L2199" s="23"/>
      <c r="M2199" s="23"/>
      <c r="N2199" s="25"/>
      <c r="O2199" s="26"/>
      <c r="P2199" s="26"/>
      <c r="Q2199" s="23"/>
      <c r="R2199" s="23"/>
      <c r="S2199" s="27"/>
      <c r="T2199" s="23"/>
      <c r="U2199" s="23"/>
      <c r="V2199" s="24"/>
      <c r="W2199" s="23"/>
      <c r="X2199" s="23"/>
      <c r="Y2199" s="23"/>
      <c r="Z2199" s="23"/>
      <c r="AA2199" s="28"/>
      <c r="AB2199" s="26"/>
      <c r="AC2199" s="26"/>
      <c r="AD2199" s="28"/>
      <c r="AE2199" s="28"/>
      <c r="AF2199" s="26"/>
      <c r="AG2199" s="26" t="s">
        <v>60</v>
      </c>
      <c r="AH2199" s="26">
        <f>AH2198</f>
        <v>391531.5</v>
      </c>
      <c r="AI2199" s="26"/>
      <c r="AJ2199" s="26">
        <f>AJ2198</f>
        <v>0</v>
      </c>
      <c r="AK2199" s="26"/>
      <c r="AL2199" s="26">
        <f>AL2198</f>
        <v>0</v>
      </c>
    </row>
    <row r="2200" spans="1:39" x14ac:dyDescent="0.25">
      <c r="A2200" s="23" t="s">
        <v>6815</v>
      </c>
      <c r="B2200" s="24" t="s">
        <v>6816</v>
      </c>
      <c r="C2200" s="23" t="s">
        <v>6817</v>
      </c>
      <c r="D2200" s="23" t="s">
        <v>6818</v>
      </c>
      <c r="E2200" s="23">
        <v>871</v>
      </c>
      <c r="F2200" s="23" t="s">
        <v>6819</v>
      </c>
      <c r="G2200" s="24" t="s">
        <v>6820</v>
      </c>
      <c r="H2200" s="23" t="s">
        <v>43</v>
      </c>
      <c r="I2200" s="23" t="s">
        <v>6821</v>
      </c>
      <c r="J2200" s="23">
        <v>0</v>
      </c>
      <c r="K2200" s="23">
        <v>0</v>
      </c>
      <c r="L2200" s="23">
        <v>77.3</v>
      </c>
      <c r="M2200" s="23" t="s">
        <v>59</v>
      </c>
      <c r="N2200" s="25">
        <f>((J2200*400)+(K2200*100))+L2200</f>
        <v>77.3</v>
      </c>
      <c r="O2200" s="26">
        <v>2650</v>
      </c>
      <c r="P2200" s="26">
        <f>N2200*O2200</f>
        <v>204845</v>
      </c>
      <c r="Q2200" s="23">
        <v>1</v>
      </c>
      <c r="R2200" s="23" t="s">
        <v>6822</v>
      </c>
      <c r="S2200" s="27" t="s">
        <v>6823</v>
      </c>
      <c r="T2200" s="23" t="s">
        <v>6824</v>
      </c>
      <c r="U2200" s="23" t="s">
        <v>6825</v>
      </c>
      <c r="V2200" s="24" t="s">
        <v>6826</v>
      </c>
      <c r="W2200" s="23" t="s">
        <v>48</v>
      </c>
      <c r="X2200" s="23" t="s">
        <v>49</v>
      </c>
      <c r="Y2200" s="23" t="s">
        <v>50</v>
      </c>
      <c r="Z2200" s="23">
        <v>64</v>
      </c>
      <c r="AA2200" s="28">
        <v>100</v>
      </c>
      <c r="AB2200" s="26">
        <v>8300</v>
      </c>
      <c r="AC2200" s="26">
        <f>Z2200*AB2200</f>
        <v>531200</v>
      </c>
      <c r="AD2200" s="28">
        <v>6</v>
      </c>
      <c r="AE2200" s="28">
        <v>6</v>
      </c>
      <c r="AF2200" s="26">
        <f>(AC2200*(100-AE2200))/100</f>
        <v>499328</v>
      </c>
      <c r="AG2200" s="26">
        <f>P2200+AF2200</f>
        <v>704173</v>
      </c>
      <c r="AH2200" s="26">
        <f>(AG2200*AA2200)/100</f>
        <v>704173</v>
      </c>
      <c r="AI2200" s="26">
        <v>10000000</v>
      </c>
      <c r="AJ2200" s="26">
        <f>IF((AI2200-AH2200) &gt; 1,0,IF((AI2200-AH2200)&lt;0,AH2200-AI2200,AI2200-AH2200))</f>
        <v>0</v>
      </c>
      <c r="AK2200" s="26">
        <v>0.02</v>
      </c>
      <c r="AL2200" s="26">
        <f>ROUND(AJ2200*(AK2200/100),2)</f>
        <v>0</v>
      </c>
      <c r="AM2200" s="3" t="s">
        <v>51</v>
      </c>
    </row>
    <row r="2201" spans="1:39" x14ac:dyDescent="0.25">
      <c r="A2201" s="23"/>
      <c r="B2201" s="24"/>
      <c r="C2201" s="23"/>
      <c r="D2201" s="23"/>
      <c r="E2201" s="23"/>
      <c r="F2201" s="23"/>
      <c r="G2201" s="24"/>
      <c r="H2201" s="23"/>
      <c r="I2201" s="23"/>
      <c r="J2201" s="23">
        <v>0</v>
      </c>
      <c r="K2201" s="23">
        <v>1</v>
      </c>
      <c r="L2201" s="23">
        <v>11.46</v>
      </c>
      <c r="M2201" s="23" t="s">
        <v>59</v>
      </c>
      <c r="N2201" s="25">
        <f>((J2201*400)+(K2201*100))+L2201</f>
        <v>111.46000000000001</v>
      </c>
      <c r="O2201" s="26">
        <v>2650</v>
      </c>
      <c r="P2201" s="26">
        <f>N2201*O2201</f>
        <v>295369</v>
      </c>
      <c r="Q2201" s="23">
        <v>1</v>
      </c>
      <c r="R2201" s="23" t="s">
        <v>6815</v>
      </c>
      <c r="S2201" s="27" t="s">
        <v>6816</v>
      </c>
      <c r="T2201" s="23" t="s">
        <v>6817</v>
      </c>
      <c r="U2201" s="23" t="s">
        <v>6827</v>
      </c>
      <c r="V2201" s="24" t="s">
        <v>6828</v>
      </c>
      <c r="W2201" s="23" t="s">
        <v>48</v>
      </c>
      <c r="X2201" s="23" t="s">
        <v>49</v>
      </c>
      <c r="Y2201" s="23" t="s">
        <v>50</v>
      </c>
      <c r="Z2201" s="23">
        <v>71.25</v>
      </c>
      <c r="AA2201" s="28">
        <v>100</v>
      </c>
      <c r="AB2201" s="26">
        <v>8300</v>
      </c>
      <c r="AC2201" s="26">
        <f>Z2201*AB2201</f>
        <v>591375</v>
      </c>
      <c r="AD2201" s="28">
        <v>22</v>
      </c>
      <c r="AE2201" s="28">
        <v>34</v>
      </c>
      <c r="AF2201" s="26">
        <f>(AC2201*(100-AE2201))/100</f>
        <v>390307.5</v>
      </c>
      <c r="AG2201" s="26">
        <f>P2201+AF2201</f>
        <v>685676.5</v>
      </c>
      <c r="AH2201" s="26">
        <f>(AG2201*AA2201)/100</f>
        <v>685676.5</v>
      </c>
      <c r="AI2201" s="26">
        <v>50000000</v>
      </c>
      <c r="AJ2201" s="26">
        <f>IF((AI2201-AH2201) &gt; 1,0,IF((AI2201-AH2201)&lt;0,AH2201-AI2201,AI2201-AH2201))</f>
        <v>0</v>
      </c>
      <c r="AK2201" s="26">
        <v>0.02</v>
      </c>
      <c r="AL2201" s="26">
        <f>ROUND(AJ2201*(AK2201/100),2)</f>
        <v>0</v>
      </c>
      <c r="AM2201" s="3" t="s">
        <v>51</v>
      </c>
    </row>
    <row r="2202" spans="1:39" x14ac:dyDescent="0.25">
      <c r="A2202" s="23"/>
      <c r="B2202" s="24"/>
      <c r="C2202" s="23"/>
      <c r="D2202" s="23"/>
      <c r="E2202" s="23"/>
      <c r="F2202" s="23"/>
      <c r="G2202" s="24"/>
      <c r="H2202" s="23"/>
      <c r="I2202" s="23"/>
      <c r="J2202" s="23">
        <v>0</v>
      </c>
      <c r="K2202" s="23">
        <v>0</v>
      </c>
      <c r="L2202" s="23">
        <v>80.239999999999995</v>
      </c>
      <c r="M2202" s="23" t="s">
        <v>59</v>
      </c>
      <c r="N2202" s="25">
        <f>((J2202*400)+(K2202*100))+L2202</f>
        <v>80.239999999999995</v>
      </c>
      <c r="O2202" s="26">
        <v>2650</v>
      </c>
      <c r="P2202" s="26">
        <f>N2202*O2202</f>
        <v>212636</v>
      </c>
      <c r="Q2202" s="23">
        <v>1</v>
      </c>
      <c r="R2202" s="23" t="s">
        <v>6829</v>
      </c>
      <c r="S2202" s="27" t="s">
        <v>6830</v>
      </c>
      <c r="T2202" s="23" t="s">
        <v>6831</v>
      </c>
      <c r="U2202" s="23" t="s">
        <v>6832</v>
      </c>
      <c r="V2202" s="24" t="s">
        <v>6833</v>
      </c>
      <c r="W2202" s="23" t="s">
        <v>48</v>
      </c>
      <c r="X2202" s="23" t="s">
        <v>49</v>
      </c>
      <c r="Y2202" s="23" t="s">
        <v>50</v>
      </c>
      <c r="Z2202" s="23">
        <v>63.25</v>
      </c>
      <c r="AA2202" s="28">
        <v>100</v>
      </c>
      <c r="AB2202" s="26">
        <v>8300</v>
      </c>
      <c r="AC2202" s="26">
        <f>Z2202*AB2202</f>
        <v>524975</v>
      </c>
      <c r="AD2202" s="28">
        <v>37</v>
      </c>
      <c r="AE2202" s="28">
        <v>64</v>
      </c>
      <c r="AF2202" s="26">
        <f>(AC2202*(100-AE2202))/100</f>
        <v>188991</v>
      </c>
      <c r="AG2202" s="26">
        <f>P2202+AF2202</f>
        <v>401627</v>
      </c>
      <c r="AH2202" s="26">
        <f>(AG2202*AA2202)/100</f>
        <v>401627</v>
      </c>
      <c r="AI2202" s="26">
        <v>10000000</v>
      </c>
      <c r="AJ2202" s="26">
        <f>IF((AI2202-AH2202) &gt; 1,0,IF((AI2202-AH2202)&lt;0,AH2202-AI2202,AI2202-AH2202))</f>
        <v>0</v>
      </c>
      <c r="AK2202" s="26">
        <v>0.02</v>
      </c>
      <c r="AL2202" s="26">
        <f>ROUND(AJ2202*(AK2202/100),2)</f>
        <v>0</v>
      </c>
      <c r="AM2202" s="3" t="s">
        <v>51</v>
      </c>
    </row>
    <row r="2203" spans="1:39" x14ac:dyDescent="0.25">
      <c r="A2203" s="23"/>
      <c r="B2203" s="24"/>
      <c r="C2203" s="23"/>
      <c r="D2203" s="23"/>
      <c r="E2203" s="23"/>
      <c r="F2203" s="23"/>
      <c r="G2203" s="24"/>
      <c r="H2203" s="23"/>
      <c r="I2203" s="23"/>
      <c r="J2203" s="23">
        <v>0</v>
      </c>
      <c r="K2203" s="23">
        <v>0</v>
      </c>
      <c r="L2203" s="23">
        <v>1</v>
      </c>
      <c r="M2203" s="23" t="s">
        <v>59</v>
      </c>
      <c r="N2203" s="25">
        <f>((J2203*400)+(K2203*100))+L2203</f>
        <v>1</v>
      </c>
      <c r="O2203" s="26">
        <v>2650</v>
      </c>
      <c r="P2203" s="26">
        <f>N2203*O2203</f>
        <v>2650</v>
      </c>
      <c r="Q2203" s="23">
        <v>1</v>
      </c>
      <c r="R2203" s="23" t="s">
        <v>6829</v>
      </c>
      <c r="S2203" s="27" t="s">
        <v>6830</v>
      </c>
      <c r="T2203" s="23" t="s">
        <v>6831</v>
      </c>
      <c r="U2203" s="23" t="s">
        <v>6832</v>
      </c>
      <c r="V2203" s="24" t="s">
        <v>6834</v>
      </c>
      <c r="W2203" s="23" t="s">
        <v>403</v>
      </c>
      <c r="X2203" s="23" t="s">
        <v>49</v>
      </c>
      <c r="Y2203" s="23" t="s">
        <v>50</v>
      </c>
      <c r="Z2203" s="23">
        <v>4</v>
      </c>
      <c r="AA2203" s="28">
        <v>100</v>
      </c>
      <c r="AB2203" s="26">
        <v>6100</v>
      </c>
      <c r="AC2203" s="26">
        <f>Z2203*AB2203</f>
        <v>24400</v>
      </c>
      <c r="AD2203" s="28">
        <v>37</v>
      </c>
      <c r="AE2203" s="28">
        <v>64</v>
      </c>
      <c r="AF2203" s="26">
        <f>(AC2203*(100-AE2203))/100</f>
        <v>8784</v>
      </c>
      <c r="AG2203" s="26">
        <f>P2203+AF2203</f>
        <v>11434</v>
      </c>
      <c r="AH2203" s="26">
        <f>(AG2203*AA2203)/100</f>
        <v>11434</v>
      </c>
      <c r="AI2203" s="26">
        <v>10000000</v>
      </c>
      <c r="AJ2203" s="26">
        <f>IF((AI2203-AH2203) &gt; 1,0,IF((AI2203-AH2203)&lt;0,AH2203-AI2203,AI2203-AH2203))</f>
        <v>0</v>
      </c>
      <c r="AK2203" s="26">
        <v>0.02</v>
      </c>
      <c r="AL2203" s="26">
        <f>ROUND(AJ2203*(AK2203/100),2)</f>
        <v>0</v>
      </c>
      <c r="AM2203" s="3" t="s">
        <v>421</v>
      </c>
    </row>
    <row r="2204" spans="1:39" x14ac:dyDescent="0.25">
      <c r="A2204" s="23"/>
      <c r="B2204" s="24"/>
      <c r="C2204" s="23"/>
      <c r="D2204" s="23"/>
      <c r="E2204" s="23"/>
      <c r="F2204" s="23"/>
      <c r="G2204" s="24"/>
      <c r="H2204" s="23"/>
      <c r="I2204" s="23"/>
      <c r="J2204" s="23"/>
      <c r="K2204" s="23"/>
      <c r="L2204" s="23"/>
      <c r="M2204" s="23"/>
      <c r="N2204" s="25"/>
      <c r="O2204" s="26"/>
      <c r="P2204" s="26"/>
      <c r="Q2204" s="23"/>
      <c r="R2204" s="23"/>
      <c r="S2204" s="27"/>
      <c r="T2204" s="23"/>
      <c r="U2204" s="23"/>
      <c r="V2204" s="24"/>
      <c r="W2204" s="23"/>
      <c r="X2204" s="23"/>
      <c r="Y2204" s="23"/>
      <c r="Z2204" s="23"/>
      <c r="AA2204" s="28"/>
      <c r="AB2204" s="26"/>
      <c r="AC2204" s="26"/>
      <c r="AD2204" s="28"/>
      <c r="AE2204" s="28"/>
      <c r="AF2204" s="26"/>
      <c r="AG2204" s="26" t="s">
        <v>60</v>
      </c>
      <c r="AH2204" s="26">
        <f>SUM(AH2200:AH2203)</f>
        <v>1802910.5</v>
      </c>
      <c r="AI2204" s="26"/>
      <c r="AJ2204" s="26">
        <f>SUM(AJ2200:AJ2203)</f>
        <v>0</v>
      </c>
      <c r="AK2204" s="26"/>
      <c r="AL2204" s="26">
        <f>SUM(AL2200:AL2203)</f>
        <v>0</v>
      </c>
    </row>
    <row r="2205" spans="1:39" x14ac:dyDescent="0.25">
      <c r="A2205" s="23" t="s">
        <v>6835</v>
      </c>
      <c r="B2205" s="24" t="s">
        <v>6836</v>
      </c>
      <c r="C2205" s="23" t="s">
        <v>6837</v>
      </c>
      <c r="D2205" s="23" t="s">
        <v>6838</v>
      </c>
      <c r="E2205" s="23">
        <v>872</v>
      </c>
      <c r="F2205" s="23" t="s">
        <v>6839</v>
      </c>
      <c r="G2205" s="24" t="s">
        <v>6840</v>
      </c>
      <c r="H2205" s="23" t="s">
        <v>43</v>
      </c>
      <c r="I2205" s="23" t="s">
        <v>6841</v>
      </c>
      <c r="J2205" s="23">
        <v>0</v>
      </c>
      <c r="K2205" s="23">
        <v>0</v>
      </c>
      <c r="L2205" s="23">
        <v>2</v>
      </c>
      <c r="M2205" s="23" t="s">
        <v>91</v>
      </c>
      <c r="N2205" s="25">
        <f>((J2205*400)+(K2205*100))+L2205</f>
        <v>2</v>
      </c>
      <c r="O2205" s="26">
        <v>2250</v>
      </c>
      <c r="P2205" s="26">
        <f>N2205*O2205</f>
        <v>4500</v>
      </c>
      <c r="Q2205" s="23"/>
      <c r="R2205" s="23"/>
      <c r="S2205" s="27"/>
      <c r="T2205" s="23"/>
      <c r="U2205" s="23"/>
      <c r="V2205" s="24"/>
      <c r="W2205" s="23"/>
      <c r="X2205" s="23"/>
      <c r="Y2205" s="23"/>
      <c r="Z2205" s="23"/>
      <c r="AA2205" s="28"/>
      <c r="AB2205" s="26"/>
      <c r="AC2205" s="26"/>
      <c r="AD2205" s="28"/>
      <c r="AE2205" s="28"/>
      <c r="AF2205" s="26"/>
      <c r="AG2205" s="26">
        <f>AF2205+P2205</f>
        <v>4500</v>
      </c>
      <c r="AH2205" s="26">
        <f>AG2205</f>
        <v>4500</v>
      </c>
      <c r="AI2205" s="26">
        <v>0</v>
      </c>
      <c r="AJ2205" s="26">
        <f>IF((AI2205-AH2205) &gt; 1,0,IF((AI2205-AH2205)&lt;0,AH2205-AI2205,AI2205-AH2205))</f>
        <v>4500</v>
      </c>
      <c r="AK2205" s="26">
        <v>0.3</v>
      </c>
      <c r="AL2205" s="26">
        <f>AJ2205*(AK2205/100)</f>
        <v>13.5</v>
      </c>
    </row>
    <row r="2206" spans="1:39" x14ac:dyDescent="0.25">
      <c r="A2206" s="23"/>
      <c r="B2206" s="24"/>
      <c r="C2206" s="23"/>
      <c r="D2206" s="23"/>
      <c r="E2206" s="23">
        <v>873</v>
      </c>
      <c r="F2206" s="23" t="s">
        <v>6842</v>
      </c>
      <c r="G2206" s="24" t="s">
        <v>6843</v>
      </c>
      <c r="H2206" s="23" t="s">
        <v>43</v>
      </c>
      <c r="I2206" s="23" t="s">
        <v>6844</v>
      </c>
      <c r="J2206" s="23">
        <v>1</v>
      </c>
      <c r="K2206" s="23">
        <v>0</v>
      </c>
      <c r="L2206" s="23">
        <v>13</v>
      </c>
      <c r="M2206" s="23" t="s">
        <v>45</v>
      </c>
      <c r="N2206" s="25">
        <f>((J2206*400)+(K2206*100))+L2206</f>
        <v>413</v>
      </c>
      <c r="O2206" s="26">
        <v>4500</v>
      </c>
      <c r="P2206" s="26">
        <f>N2206*O2206</f>
        <v>1858500</v>
      </c>
      <c r="Q2206" s="23">
        <v>1</v>
      </c>
      <c r="R2206" s="23" t="s">
        <v>6845</v>
      </c>
      <c r="S2206" s="27"/>
      <c r="T2206" s="23" t="s">
        <v>6846</v>
      </c>
      <c r="U2206" s="23" t="s">
        <v>6847</v>
      </c>
      <c r="V2206" s="24" t="s">
        <v>6848</v>
      </c>
      <c r="W2206" s="23" t="s">
        <v>2461</v>
      </c>
      <c r="X2206" s="23" t="s">
        <v>49</v>
      </c>
      <c r="Y2206" s="23" t="s">
        <v>261</v>
      </c>
      <c r="Z2206" s="23">
        <v>144</v>
      </c>
      <c r="AA2206" s="28">
        <v>18.46</v>
      </c>
      <c r="AB2206" s="26">
        <v>5700</v>
      </c>
      <c r="AC2206" s="26">
        <f>Z2206*AB2206</f>
        <v>820800</v>
      </c>
      <c r="AD2206" s="28">
        <v>7</v>
      </c>
      <c r="AE2206" s="28">
        <v>7</v>
      </c>
      <c r="AF2206" s="26">
        <f>(AC2206*(100-AE2206))/100</f>
        <v>763344</v>
      </c>
      <c r="AG2206" s="26">
        <f>P2206+AF2206+AF2207</f>
        <v>5993280</v>
      </c>
      <c r="AH2206" s="26">
        <f>(AG2206*AA2206)/100</f>
        <v>1106359.4880000001</v>
      </c>
      <c r="AI2206" s="26">
        <f>IF(AF2206&lt;=10000000,AF2206,10000000)</f>
        <v>763344</v>
      </c>
      <c r="AJ2206" s="26">
        <f>IF((AI2206-AH2206) &gt; 1,0,IF((AI2206-AH2206)&lt;0,AH2206-AI2206,AI2206-AH2206))</f>
        <v>343015.48800000013</v>
      </c>
      <c r="AK2206" s="26">
        <v>0.02</v>
      </c>
      <c r="AL2206" s="26">
        <f>ROUND(AJ2206*(AK2206/100),2)</f>
        <v>68.599999999999994</v>
      </c>
      <c r="AM2206" s="3" t="s">
        <v>641</v>
      </c>
    </row>
    <row r="2207" spans="1:39" x14ac:dyDescent="0.25">
      <c r="A2207" s="23"/>
      <c r="B2207" s="24"/>
      <c r="C2207" s="23"/>
      <c r="D2207" s="23"/>
      <c r="E2207" s="23"/>
      <c r="F2207" s="23"/>
      <c r="G2207" s="24"/>
      <c r="H2207" s="23"/>
      <c r="I2207" s="23"/>
      <c r="J2207" s="23"/>
      <c r="K2207" s="23"/>
      <c r="L2207" s="23"/>
      <c r="M2207" s="23"/>
      <c r="N2207" s="25"/>
      <c r="O2207" s="26"/>
      <c r="P2207" s="26"/>
      <c r="Q2207" s="23"/>
      <c r="R2207" s="23"/>
      <c r="S2207" s="27"/>
      <c r="T2207" s="23"/>
      <c r="U2207" s="23"/>
      <c r="V2207" s="24"/>
      <c r="W2207" s="23"/>
      <c r="X2207" s="23"/>
      <c r="Y2207" s="23" t="s">
        <v>54</v>
      </c>
      <c r="Z2207" s="23">
        <v>636</v>
      </c>
      <c r="AA2207" s="28">
        <v>81.540000000000006</v>
      </c>
      <c r="AB2207" s="26">
        <v>5700</v>
      </c>
      <c r="AC2207" s="26">
        <f>Z2207*AB2207</f>
        <v>3625200</v>
      </c>
      <c r="AD2207" s="28">
        <v>7</v>
      </c>
      <c r="AE2207" s="28">
        <v>7</v>
      </c>
      <c r="AF2207" s="26">
        <f>(AC2207*(100-AE2207))/100</f>
        <v>3371436</v>
      </c>
      <c r="AG2207" s="26">
        <f>P2206+AF2206+AF2207</f>
        <v>5993280</v>
      </c>
      <c r="AH2207" s="26">
        <f>(AG2207*AA2207)/100</f>
        <v>4886920.5120000001</v>
      </c>
      <c r="AI2207" s="26">
        <v>0</v>
      </c>
      <c r="AJ2207" s="26">
        <f>IF((AI2207-AH2207) &gt; 1,0,IF((AI2207-AH2207)&lt;0,AH2207-AI2207,AI2207-AH2207))</f>
        <v>4886920.5120000001</v>
      </c>
      <c r="AK2207" s="26">
        <v>0.3</v>
      </c>
      <c r="AL2207" s="26">
        <f>ROUND(AJ2207*(AK2207/100),2)</f>
        <v>14660.76</v>
      </c>
      <c r="AM2207" s="3" t="s">
        <v>4066</v>
      </c>
    </row>
    <row r="2208" spans="1:39" x14ac:dyDescent="0.25">
      <c r="A2208" s="23"/>
      <c r="B2208" s="24"/>
      <c r="C2208" s="23"/>
      <c r="D2208" s="23"/>
      <c r="E2208" s="23"/>
      <c r="F2208" s="23"/>
      <c r="G2208" s="24"/>
      <c r="H2208" s="23"/>
      <c r="I2208" s="23"/>
      <c r="J2208" s="23"/>
      <c r="K2208" s="23"/>
      <c r="L2208" s="23"/>
      <c r="M2208" s="23"/>
      <c r="N2208" s="25"/>
      <c r="O2208" s="26"/>
      <c r="P2208" s="26"/>
      <c r="Q2208" s="23"/>
      <c r="R2208" s="23"/>
      <c r="S2208" s="27"/>
      <c r="T2208" s="23"/>
      <c r="U2208" s="23"/>
      <c r="V2208" s="24"/>
      <c r="W2208" s="23"/>
      <c r="X2208" s="23"/>
      <c r="Y2208" s="23"/>
      <c r="Z2208" s="23"/>
      <c r="AA2208" s="28"/>
      <c r="AB2208" s="26"/>
      <c r="AC2208" s="26"/>
      <c r="AD2208" s="28"/>
      <c r="AE2208" s="28"/>
      <c r="AF2208" s="26"/>
      <c r="AG2208" s="26" t="s">
        <v>60</v>
      </c>
      <c r="AH2208" s="26">
        <f>SUM(AH2205:AH2207)</f>
        <v>5997780</v>
      </c>
      <c r="AI2208" s="26"/>
      <c r="AJ2208" s="26">
        <f>SUM(AJ2205:AJ2207)</f>
        <v>5234436</v>
      </c>
      <c r="AK2208" s="26"/>
      <c r="AL2208" s="26">
        <f>SUM(AL2205:AL2207)</f>
        <v>14742.86</v>
      </c>
    </row>
    <row r="2209" spans="1:39" x14ac:dyDescent="0.25">
      <c r="A2209" s="23" t="s">
        <v>6849</v>
      </c>
      <c r="B2209" s="24" t="s">
        <v>6850</v>
      </c>
      <c r="C2209" s="23" t="s">
        <v>6851</v>
      </c>
      <c r="D2209" s="23" t="s">
        <v>6852</v>
      </c>
      <c r="E2209" s="23">
        <v>874</v>
      </c>
      <c r="F2209" s="23" t="s">
        <v>6853</v>
      </c>
      <c r="G2209" s="24" t="s">
        <v>6854</v>
      </c>
      <c r="H2209" s="23" t="s">
        <v>43</v>
      </c>
      <c r="I2209" s="23" t="s">
        <v>6855</v>
      </c>
      <c r="J2209" s="23">
        <v>0</v>
      </c>
      <c r="K2209" s="23">
        <v>0</v>
      </c>
      <c r="L2209" s="23">
        <v>57.25</v>
      </c>
      <c r="M2209" s="23" t="s">
        <v>76</v>
      </c>
      <c r="N2209" s="25">
        <f>((J2209*400)+(K2209*100))+L2209</f>
        <v>57.25</v>
      </c>
      <c r="O2209" s="26">
        <v>5000</v>
      </c>
      <c r="P2209" s="26">
        <f>N2209*O2209</f>
        <v>286250</v>
      </c>
      <c r="Q2209" s="23">
        <v>1</v>
      </c>
      <c r="R2209" s="23" t="s">
        <v>6849</v>
      </c>
      <c r="S2209" s="27" t="s">
        <v>6850</v>
      </c>
      <c r="T2209" s="23" t="s">
        <v>6851</v>
      </c>
      <c r="U2209" s="23" t="s">
        <v>6856</v>
      </c>
      <c r="V2209" s="24" t="s">
        <v>6857</v>
      </c>
      <c r="W2209" s="23" t="s">
        <v>48</v>
      </c>
      <c r="X2209" s="23" t="s">
        <v>49</v>
      </c>
      <c r="Y2209" s="23" t="s">
        <v>81</v>
      </c>
      <c r="Z2209" s="23">
        <v>159.19999999999999</v>
      </c>
      <c r="AA2209" s="28">
        <v>100</v>
      </c>
      <c r="AB2209" s="26">
        <v>8300</v>
      </c>
      <c r="AC2209" s="26">
        <f>Z2209*AB2209</f>
        <v>1321360</v>
      </c>
      <c r="AD2209" s="28">
        <v>12</v>
      </c>
      <c r="AE2209" s="28">
        <v>14</v>
      </c>
      <c r="AF2209" s="26">
        <f>(AC2209*(100-AE2209))/100</f>
        <v>1136369.6000000001</v>
      </c>
      <c r="AG2209" s="26">
        <f>P2209+AF2209</f>
        <v>1422619.6</v>
      </c>
      <c r="AH2209" s="26">
        <f>(AG2209*AA2209)/100</f>
        <v>1422619.6</v>
      </c>
      <c r="AI2209" s="26">
        <v>0</v>
      </c>
      <c r="AJ2209" s="26">
        <f>IF((AI2209-AH2209) &gt; 1,0,IF((AI2209-AH2209)&lt;0,AH2209-AI2209,AI2209-AH2209))</f>
        <v>1422619.6</v>
      </c>
      <c r="AK2209" s="26">
        <v>0.02</v>
      </c>
      <c r="AL2209" s="26">
        <f>ROUND(AJ2209*(AK2209/100),2)</f>
        <v>284.52</v>
      </c>
      <c r="AM2209" s="3" t="s">
        <v>51</v>
      </c>
    </row>
    <row r="2210" spans="1:39" x14ac:dyDescent="0.25">
      <c r="A2210" s="23"/>
      <c r="B2210" s="24"/>
      <c r="C2210" s="23"/>
      <c r="D2210" s="23"/>
      <c r="E2210" s="23"/>
      <c r="F2210" s="23"/>
      <c r="G2210" s="24"/>
      <c r="H2210" s="23"/>
      <c r="I2210" s="23"/>
      <c r="J2210" s="23">
        <v>0</v>
      </c>
      <c r="K2210" s="23">
        <v>0</v>
      </c>
      <c r="L2210" s="23">
        <v>8.75</v>
      </c>
      <c r="M2210" s="23" t="s">
        <v>76</v>
      </c>
      <c r="N2210" s="25">
        <f>((J2210*400)+(K2210*100))+L2210</f>
        <v>8.75</v>
      </c>
      <c r="O2210" s="26">
        <v>5000</v>
      </c>
      <c r="P2210" s="26">
        <f>N2210*O2210</f>
        <v>43750</v>
      </c>
      <c r="Q2210" s="23">
        <v>1</v>
      </c>
      <c r="R2210" s="23" t="s">
        <v>6849</v>
      </c>
      <c r="S2210" s="27" t="s">
        <v>6850</v>
      </c>
      <c r="T2210" s="23" t="s">
        <v>6851</v>
      </c>
      <c r="U2210" s="23" t="s">
        <v>6856</v>
      </c>
      <c r="V2210" s="24" t="s">
        <v>6858</v>
      </c>
      <c r="W2210" s="23" t="s">
        <v>53</v>
      </c>
      <c r="X2210" s="23" t="s">
        <v>49</v>
      </c>
      <c r="Y2210" s="23" t="s">
        <v>81</v>
      </c>
      <c r="Z2210" s="23">
        <v>35</v>
      </c>
      <c r="AA2210" s="28">
        <v>100</v>
      </c>
      <c r="AB2210" s="26">
        <v>2750</v>
      </c>
      <c r="AC2210" s="26">
        <f>Z2210*AB2210</f>
        <v>96250</v>
      </c>
      <c r="AD2210" s="28">
        <v>12</v>
      </c>
      <c r="AE2210" s="28">
        <v>14</v>
      </c>
      <c r="AF2210" s="26">
        <f>(AC2210*(100-AE2210))/100</f>
        <v>82775</v>
      </c>
      <c r="AG2210" s="26">
        <f>P2210+AF2210</f>
        <v>126525</v>
      </c>
      <c r="AH2210" s="26">
        <f>(AG2210*AA2210)/100</f>
        <v>126525</v>
      </c>
      <c r="AI2210" s="26">
        <v>0</v>
      </c>
      <c r="AJ2210" s="26">
        <f>IF((AI2210-AH2210) &gt; 1,0,IF((AI2210-AH2210)&lt;0,AH2210-AI2210,AI2210-AH2210))</f>
        <v>126525</v>
      </c>
      <c r="AK2210" s="26">
        <v>0.02</v>
      </c>
      <c r="AL2210" s="26">
        <f>ROUND(AJ2210*(AK2210/100),2)</f>
        <v>25.31</v>
      </c>
      <c r="AM2210" s="3" t="s">
        <v>83</v>
      </c>
    </row>
    <row r="2211" spans="1:39" x14ac:dyDescent="0.25">
      <c r="A2211" s="23"/>
      <c r="B2211" s="24"/>
      <c r="C2211" s="23"/>
      <c r="D2211" s="23"/>
      <c r="E2211" s="23"/>
      <c r="F2211" s="23"/>
      <c r="G2211" s="24"/>
      <c r="H2211" s="23"/>
      <c r="I2211" s="23"/>
      <c r="J2211" s="23">
        <v>0</v>
      </c>
      <c r="K2211" s="23">
        <v>0</v>
      </c>
      <c r="L2211" s="23">
        <v>6</v>
      </c>
      <c r="M2211" s="23" t="s">
        <v>76</v>
      </c>
      <c r="N2211" s="25">
        <f>((J2211*400)+(K2211*100))+L2211</f>
        <v>6</v>
      </c>
      <c r="O2211" s="26">
        <v>5000</v>
      </c>
      <c r="P2211" s="26">
        <f>N2211*O2211</f>
        <v>30000</v>
      </c>
      <c r="Q2211" s="23">
        <v>1</v>
      </c>
      <c r="R2211" s="23" t="s">
        <v>6849</v>
      </c>
      <c r="S2211" s="27" t="s">
        <v>6850</v>
      </c>
      <c r="T2211" s="23" t="s">
        <v>6851</v>
      </c>
      <c r="U2211" s="23" t="s">
        <v>6856</v>
      </c>
      <c r="V2211" s="24" t="s">
        <v>6859</v>
      </c>
      <c r="W2211" s="23" t="s">
        <v>53</v>
      </c>
      <c r="X2211" s="23" t="s">
        <v>49</v>
      </c>
      <c r="Y2211" s="23" t="s">
        <v>81</v>
      </c>
      <c r="Z2211" s="23">
        <v>24</v>
      </c>
      <c r="AA2211" s="28">
        <v>100</v>
      </c>
      <c r="AB2211" s="26">
        <v>2750</v>
      </c>
      <c r="AC2211" s="26">
        <f>Z2211*AB2211</f>
        <v>66000</v>
      </c>
      <c r="AD2211" s="28">
        <v>12</v>
      </c>
      <c r="AE2211" s="28">
        <v>14</v>
      </c>
      <c r="AF2211" s="26">
        <f>(AC2211*(100-AE2211))/100</f>
        <v>56760</v>
      </c>
      <c r="AG2211" s="26">
        <f>P2211+AF2211</f>
        <v>86760</v>
      </c>
      <c r="AH2211" s="26">
        <f>(AG2211*AA2211)/100</f>
        <v>86760</v>
      </c>
      <c r="AI2211" s="26">
        <v>0</v>
      </c>
      <c r="AJ2211" s="26">
        <f>IF((AI2211-AH2211) &gt; 1,0,IF((AI2211-AH2211)&lt;0,AH2211-AI2211,AI2211-AH2211))</f>
        <v>86760</v>
      </c>
      <c r="AK2211" s="26">
        <v>0.02</v>
      </c>
      <c r="AL2211" s="26">
        <f>ROUND(AJ2211*(AK2211/100),2)</f>
        <v>17.350000000000001</v>
      </c>
      <c r="AM2211" s="3" t="s">
        <v>264</v>
      </c>
    </row>
    <row r="2212" spans="1:39" x14ac:dyDescent="0.25">
      <c r="A2212" s="23"/>
      <c r="B2212" s="24"/>
      <c r="C2212" s="23"/>
      <c r="D2212" s="23"/>
      <c r="E2212" s="23">
        <v>875</v>
      </c>
      <c r="F2212" s="23" t="s">
        <v>6860</v>
      </c>
      <c r="G2212" s="24" t="s">
        <v>6861</v>
      </c>
      <c r="H2212" s="23" t="s">
        <v>43</v>
      </c>
      <c r="I2212" s="23" t="s">
        <v>6862</v>
      </c>
      <c r="J2212" s="23">
        <v>0</v>
      </c>
      <c r="K2212" s="23">
        <v>0</v>
      </c>
      <c r="L2212" s="23">
        <v>85</v>
      </c>
      <c r="M2212" s="23" t="s">
        <v>76</v>
      </c>
      <c r="N2212" s="25">
        <f>((J2212*400)+(K2212*100))+L2212</f>
        <v>85</v>
      </c>
      <c r="O2212" s="26">
        <v>5000</v>
      </c>
      <c r="P2212" s="26">
        <f>N2212*O2212</f>
        <v>425000</v>
      </c>
      <c r="Q2212" s="23"/>
      <c r="R2212" s="23"/>
      <c r="S2212" s="27"/>
      <c r="T2212" s="23"/>
      <c r="U2212" s="23"/>
      <c r="V2212" s="24"/>
      <c r="W2212" s="23"/>
      <c r="X2212" s="23"/>
      <c r="Y2212" s="23"/>
      <c r="Z2212" s="23"/>
      <c r="AA2212" s="28"/>
      <c r="AB2212" s="26"/>
      <c r="AC2212" s="26"/>
      <c r="AD2212" s="28"/>
      <c r="AE2212" s="28"/>
      <c r="AF2212" s="26"/>
      <c r="AG2212" s="26">
        <f>AF2212+P2212</f>
        <v>425000</v>
      </c>
      <c r="AH2212" s="26">
        <f>AG2212</f>
        <v>425000</v>
      </c>
      <c r="AI2212" s="26">
        <v>0</v>
      </c>
      <c r="AJ2212" s="26">
        <f>IF((AI2212-AH2212) &gt; 1,0,IF((AI2212-AH2212)&lt;0,AH2212-AI2212,AI2212-AH2212))</f>
        <v>425000</v>
      </c>
      <c r="AK2212" s="26">
        <v>0.02</v>
      </c>
      <c r="AL2212" s="26">
        <f>AJ2212*(AK2212/100)</f>
        <v>85</v>
      </c>
    </row>
    <row r="2213" spans="1:39" x14ac:dyDescent="0.25">
      <c r="A2213" s="23"/>
      <c r="B2213" s="24"/>
      <c r="C2213" s="23"/>
      <c r="D2213" s="23"/>
      <c r="E2213" s="23"/>
      <c r="F2213" s="23"/>
      <c r="G2213" s="24"/>
      <c r="H2213" s="23"/>
      <c r="I2213" s="23"/>
      <c r="J2213" s="23"/>
      <c r="K2213" s="23"/>
      <c r="L2213" s="23"/>
      <c r="M2213" s="23"/>
      <c r="N2213" s="25"/>
      <c r="O2213" s="26"/>
      <c r="P2213" s="26"/>
      <c r="Q2213" s="23"/>
      <c r="R2213" s="23"/>
      <c r="S2213" s="27"/>
      <c r="T2213" s="23"/>
      <c r="U2213" s="23"/>
      <c r="V2213" s="24"/>
      <c r="W2213" s="23"/>
      <c r="X2213" s="23"/>
      <c r="Y2213" s="23"/>
      <c r="Z2213" s="23"/>
      <c r="AA2213" s="28"/>
      <c r="AB2213" s="26"/>
      <c r="AC2213" s="26"/>
      <c r="AD2213" s="28"/>
      <c r="AE2213" s="28"/>
      <c r="AF2213" s="26"/>
      <c r="AG2213" s="26" t="s">
        <v>60</v>
      </c>
      <c r="AH2213" s="26">
        <f>SUM(AH2209:AH2212)</f>
        <v>2060904.6</v>
      </c>
      <c r="AI2213" s="26"/>
      <c r="AJ2213" s="26">
        <f>SUM(AJ2209:AJ2212)</f>
        <v>2060904.6</v>
      </c>
      <c r="AK2213" s="26"/>
      <c r="AL2213" s="26">
        <f>SUM(AL2209:AL2212)</f>
        <v>412.18</v>
      </c>
    </row>
    <row r="2214" spans="1:39" x14ac:dyDescent="0.25">
      <c r="A2214" s="23" t="s">
        <v>6863</v>
      </c>
      <c r="B2214" s="24" t="s">
        <v>6864</v>
      </c>
      <c r="C2214" s="23" t="s">
        <v>6865</v>
      </c>
      <c r="D2214" s="23" t="s">
        <v>6866</v>
      </c>
      <c r="E2214" s="23">
        <v>876</v>
      </c>
      <c r="F2214" s="23" t="s">
        <v>6867</v>
      </c>
      <c r="G2214" s="24" t="s">
        <v>6868</v>
      </c>
      <c r="H2214" s="23" t="s">
        <v>43</v>
      </c>
      <c r="I2214" s="23" t="s">
        <v>6869</v>
      </c>
      <c r="J2214" s="23">
        <v>0</v>
      </c>
      <c r="K2214" s="23">
        <v>0</v>
      </c>
      <c r="L2214" s="23">
        <v>60</v>
      </c>
      <c r="M2214" s="23" t="s">
        <v>68</v>
      </c>
      <c r="N2214" s="25">
        <f>((J2214*400)+(K2214*100))+L2214</f>
        <v>60</v>
      </c>
      <c r="O2214" s="26">
        <v>6500</v>
      </c>
      <c r="P2214" s="26">
        <f>N2214*O2214</f>
        <v>390000</v>
      </c>
      <c r="Q2214" s="23"/>
      <c r="R2214" s="23"/>
      <c r="S2214" s="27"/>
      <c r="T2214" s="23"/>
      <c r="U2214" s="23"/>
      <c r="V2214" s="24"/>
      <c r="W2214" s="23"/>
      <c r="X2214" s="23"/>
      <c r="Y2214" s="23"/>
      <c r="Z2214" s="23"/>
      <c r="AA2214" s="28"/>
      <c r="AB2214" s="26"/>
      <c r="AC2214" s="26"/>
      <c r="AD2214" s="28"/>
      <c r="AE2214" s="28"/>
      <c r="AF2214" s="26"/>
      <c r="AG2214" s="26">
        <f>AF2214+P2214</f>
        <v>390000</v>
      </c>
      <c r="AH2214" s="26">
        <f>AG2214</f>
        <v>390000</v>
      </c>
      <c r="AI2214" s="26">
        <v>0</v>
      </c>
      <c r="AJ2214" s="26">
        <f>IF((AI2214-AH2214) &gt; 1,0,IF((AI2214-AH2214)&lt;0,AH2214-AI2214,AI2214-AH2214))</f>
        <v>390000</v>
      </c>
      <c r="AK2214" s="26">
        <v>0.3</v>
      </c>
      <c r="AL2214" s="26">
        <f>AJ2214*(AK2214/100)</f>
        <v>1170</v>
      </c>
    </row>
    <row r="2215" spans="1:39" x14ac:dyDescent="0.25">
      <c r="A2215" s="23"/>
      <c r="B2215" s="24"/>
      <c r="C2215" s="23"/>
      <c r="D2215" s="23"/>
      <c r="E2215" s="23">
        <v>877</v>
      </c>
      <c r="F2215" s="23" t="s">
        <v>6870</v>
      </c>
      <c r="G2215" s="24" t="s">
        <v>6871</v>
      </c>
      <c r="H2215" s="23" t="s">
        <v>43</v>
      </c>
      <c r="I2215" s="23" t="s">
        <v>6872</v>
      </c>
      <c r="J2215" s="23">
        <v>0</v>
      </c>
      <c r="K2215" s="23">
        <v>0</v>
      </c>
      <c r="L2215" s="23">
        <v>60</v>
      </c>
      <c r="M2215" s="23" t="s">
        <v>68</v>
      </c>
      <c r="N2215" s="25">
        <f>((J2215*400)+(K2215*100))+L2215</f>
        <v>60</v>
      </c>
      <c r="O2215" s="26">
        <v>6500</v>
      </c>
      <c r="P2215" s="26">
        <f>N2215*O2215</f>
        <v>390000</v>
      </c>
      <c r="Q2215" s="23"/>
      <c r="R2215" s="23"/>
      <c r="S2215" s="27"/>
      <c r="T2215" s="23"/>
      <c r="U2215" s="23"/>
      <c r="V2215" s="24"/>
      <c r="W2215" s="23"/>
      <c r="X2215" s="23"/>
      <c r="Y2215" s="23"/>
      <c r="Z2215" s="23"/>
      <c r="AA2215" s="28"/>
      <c r="AB2215" s="26"/>
      <c r="AC2215" s="26"/>
      <c r="AD2215" s="28"/>
      <c r="AE2215" s="28"/>
      <c r="AF2215" s="26"/>
      <c r="AG2215" s="26">
        <f>AF2215+P2215</f>
        <v>390000</v>
      </c>
      <c r="AH2215" s="26">
        <f>AG2215</f>
        <v>390000</v>
      </c>
      <c r="AI2215" s="26">
        <v>0</v>
      </c>
      <c r="AJ2215" s="26">
        <f>IF((AI2215-AH2215) &gt; 1,0,IF((AI2215-AH2215)&lt;0,AH2215-AI2215,AI2215-AH2215))</f>
        <v>390000</v>
      </c>
      <c r="AK2215" s="26">
        <v>0.3</v>
      </c>
      <c r="AL2215" s="26">
        <f>AJ2215*(AK2215/100)</f>
        <v>1170</v>
      </c>
    </row>
    <row r="2216" spans="1:39" x14ac:dyDescent="0.25">
      <c r="A2216" s="23"/>
      <c r="B2216" s="24"/>
      <c r="C2216" s="23"/>
      <c r="D2216" s="23"/>
      <c r="E2216" s="23"/>
      <c r="F2216" s="23"/>
      <c r="G2216" s="24"/>
      <c r="H2216" s="23"/>
      <c r="I2216" s="23"/>
      <c r="J2216" s="23"/>
      <c r="K2216" s="23"/>
      <c r="L2216" s="23"/>
      <c r="M2216" s="23"/>
      <c r="N2216" s="25"/>
      <c r="O2216" s="26"/>
      <c r="P2216" s="26"/>
      <c r="Q2216" s="23"/>
      <c r="R2216" s="23"/>
      <c r="S2216" s="27"/>
      <c r="T2216" s="23"/>
      <c r="U2216" s="23"/>
      <c r="V2216" s="24"/>
      <c r="W2216" s="23"/>
      <c r="X2216" s="23"/>
      <c r="Y2216" s="23"/>
      <c r="Z2216" s="23"/>
      <c r="AA2216" s="28"/>
      <c r="AB2216" s="26"/>
      <c r="AC2216" s="26"/>
      <c r="AD2216" s="28"/>
      <c r="AE2216" s="28"/>
      <c r="AF2216" s="26"/>
      <c r="AG2216" s="26" t="s">
        <v>60</v>
      </c>
      <c r="AH2216" s="26">
        <f>SUM(AH2214:AH2215)</f>
        <v>780000</v>
      </c>
      <c r="AI2216" s="26"/>
      <c r="AJ2216" s="26">
        <f>SUM(AJ2214:AJ2215)</f>
        <v>780000</v>
      </c>
      <c r="AK2216" s="26"/>
      <c r="AL2216" s="26">
        <f>SUM(AL2214:AL2215)</f>
        <v>2340</v>
      </c>
    </row>
    <row r="2217" spans="1:39" x14ac:dyDescent="0.25">
      <c r="A2217" s="23" t="s">
        <v>6873</v>
      </c>
      <c r="B2217" s="24" t="s">
        <v>6874</v>
      </c>
      <c r="C2217" s="23" t="s">
        <v>6875</v>
      </c>
      <c r="D2217" s="23" t="s">
        <v>6876</v>
      </c>
      <c r="E2217" s="23">
        <v>878</v>
      </c>
      <c r="F2217" s="23" t="s">
        <v>6877</v>
      </c>
      <c r="G2217" s="24" t="s">
        <v>6878</v>
      </c>
      <c r="H2217" s="23" t="s">
        <v>43</v>
      </c>
      <c r="I2217" s="23" t="s">
        <v>6879</v>
      </c>
      <c r="J2217" s="23">
        <v>0</v>
      </c>
      <c r="K2217" s="23">
        <v>2</v>
      </c>
      <c r="L2217" s="23">
        <v>93</v>
      </c>
      <c r="M2217" s="23" t="s">
        <v>59</v>
      </c>
      <c r="N2217" s="25">
        <f>((J2217*400)+(K2217*100))+L2217</f>
        <v>293</v>
      </c>
      <c r="O2217" s="26">
        <v>22000</v>
      </c>
      <c r="P2217" s="26">
        <f>N2217*O2217</f>
        <v>6446000</v>
      </c>
      <c r="Q2217" s="23">
        <v>1</v>
      </c>
      <c r="R2217" s="23" t="s">
        <v>6880</v>
      </c>
      <c r="S2217" s="27" t="s">
        <v>6881</v>
      </c>
      <c r="T2217" s="23" t="s">
        <v>6882</v>
      </c>
      <c r="U2217" s="23" t="s">
        <v>6883</v>
      </c>
      <c r="V2217" s="24" t="s">
        <v>6884</v>
      </c>
      <c r="W2217" s="23" t="s">
        <v>142</v>
      </c>
      <c r="X2217" s="23" t="s">
        <v>143</v>
      </c>
      <c r="Y2217" s="23" t="s">
        <v>50</v>
      </c>
      <c r="Z2217" s="23">
        <v>374</v>
      </c>
      <c r="AA2217" s="28">
        <v>100</v>
      </c>
      <c r="AB2217" s="26">
        <v>7950</v>
      </c>
      <c r="AC2217" s="26">
        <f>Z2217*AB2217</f>
        <v>2973300</v>
      </c>
      <c r="AD2217" s="28">
        <v>32</v>
      </c>
      <c r="AE2217" s="28">
        <v>85</v>
      </c>
      <c r="AF2217" s="26">
        <f>(AC2217*(100-AE2217))/100</f>
        <v>445995</v>
      </c>
      <c r="AG2217" s="26">
        <f>P2217+AF2217</f>
        <v>6891995</v>
      </c>
      <c r="AH2217" s="26">
        <f>(AG2217*AA2217)/100</f>
        <v>6891995</v>
      </c>
      <c r="AI2217" s="26">
        <v>10000000</v>
      </c>
      <c r="AJ2217" s="26">
        <f>IF((AI2217-AH2217) &gt; 1,0,IF((AI2217-AH2217)&lt;0,AH2217-AI2217,AI2217-AH2217))</f>
        <v>0</v>
      </c>
      <c r="AK2217" s="26">
        <v>0.02</v>
      </c>
      <c r="AL2217" s="26">
        <f>ROUND(AJ2217*(AK2217/100),2)</f>
        <v>0</v>
      </c>
      <c r="AM2217" s="3" t="s">
        <v>110</v>
      </c>
    </row>
    <row r="2218" spans="1:39" x14ac:dyDescent="0.25">
      <c r="A2218" s="23"/>
      <c r="B2218" s="24"/>
      <c r="C2218" s="23"/>
      <c r="D2218" s="23"/>
      <c r="E2218" s="23"/>
      <c r="F2218" s="23"/>
      <c r="G2218" s="24"/>
      <c r="H2218" s="23"/>
      <c r="I2218" s="23"/>
      <c r="J2218" s="23">
        <v>0</v>
      </c>
      <c r="K2218" s="23">
        <v>0</v>
      </c>
      <c r="L2218" s="23">
        <v>5</v>
      </c>
      <c r="M2218" s="23" t="s">
        <v>59</v>
      </c>
      <c r="N2218" s="25">
        <f>((J2218*400)+(K2218*100))+L2218</f>
        <v>5</v>
      </c>
      <c r="O2218" s="26">
        <v>22000</v>
      </c>
      <c r="P2218" s="26">
        <f>N2218*O2218</f>
        <v>110000</v>
      </c>
      <c r="Q2218" s="23">
        <v>1</v>
      </c>
      <c r="R2218" s="23" t="s">
        <v>6880</v>
      </c>
      <c r="S2218" s="27" t="s">
        <v>6881</v>
      </c>
      <c r="T2218" s="23" t="s">
        <v>6882</v>
      </c>
      <c r="U2218" s="23" t="s">
        <v>6883</v>
      </c>
      <c r="V2218" s="24" t="s">
        <v>6885</v>
      </c>
      <c r="W2218" s="23" t="s">
        <v>53</v>
      </c>
      <c r="X2218" s="23" t="s">
        <v>49</v>
      </c>
      <c r="Y2218" s="23" t="s">
        <v>50</v>
      </c>
      <c r="Z2218" s="23">
        <v>20</v>
      </c>
      <c r="AA2218" s="28">
        <v>100</v>
      </c>
      <c r="AB2218" s="26">
        <v>2750</v>
      </c>
      <c r="AC2218" s="26">
        <f>Z2218*AB2218</f>
        <v>55000</v>
      </c>
      <c r="AD2218" s="28">
        <v>3</v>
      </c>
      <c r="AE2218" s="28">
        <v>3</v>
      </c>
      <c r="AF2218" s="26">
        <f>(AC2218*(100-AE2218))/100</f>
        <v>53350</v>
      </c>
      <c r="AG2218" s="26">
        <f>P2218+AF2218</f>
        <v>163350</v>
      </c>
      <c r="AH2218" s="26">
        <f>(AG2218*AA2218)/100</f>
        <v>163350</v>
      </c>
      <c r="AI2218" s="26">
        <v>10000000</v>
      </c>
      <c r="AJ2218" s="26">
        <f>IF((AI2218-AH2218) &gt; 1,0,IF((AI2218-AH2218)&lt;0,AH2218-AI2218,AI2218-AH2218))</f>
        <v>0</v>
      </c>
      <c r="AK2218" s="26">
        <v>0.02</v>
      </c>
      <c r="AL2218" s="26">
        <f>ROUND(AJ2218*(AK2218/100),2)</f>
        <v>0</v>
      </c>
      <c r="AM2218" s="3" t="s">
        <v>264</v>
      </c>
    </row>
    <row r="2219" spans="1:39" x14ac:dyDescent="0.25">
      <c r="A2219" s="23"/>
      <c r="B2219" s="24"/>
      <c r="C2219" s="23"/>
      <c r="D2219" s="23"/>
      <c r="E2219" s="23"/>
      <c r="F2219" s="23"/>
      <c r="G2219" s="24"/>
      <c r="H2219" s="23"/>
      <c r="I2219" s="23"/>
      <c r="J2219" s="23"/>
      <c r="K2219" s="23"/>
      <c r="L2219" s="23"/>
      <c r="M2219" s="23"/>
      <c r="N2219" s="25"/>
      <c r="O2219" s="26"/>
      <c r="P2219" s="26"/>
      <c r="Q2219" s="23"/>
      <c r="R2219" s="23"/>
      <c r="S2219" s="27"/>
      <c r="T2219" s="23"/>
      <c r="U2219" s="23"/>
      <c r="V2219" s="24"/>
      <c r="W2219" s="23"/>
      <c r="X2219" s="23"/>
      <c r="Y2219" s="23"/>
      <c r="Z2219" s="23"/>
      <c r="AA2219" s="28"/>
      <c r="AB2219" s="26"/>
      <c r="AC2219" s="26"/>
      <c r="AD2219" s="28"/>
      <c r="AE2219" s="28"/>
      <c r="AF2219" s="26"/>
      <c r="AG2219" s="26" t="s">
        <v>60</v>
      </c>
      <c r="AH2219" s="26">
        <f>SUM(AH2217:AH2218)</f>
        <v>7055345</v>
      </c>
      <c r="AI2219" s="26"/>
      <c r="AJ2219" s="26">
        <f>SUM(AJ2217:AJ2218)</f>
        <v>0</v>
      </c>
      <c r="AK2219" s="26"/>
      <c r="AL2219" s="26">
        <f>SUM(AL2217:AL2218)</f>
        <v>0</v>
      </c>
    </row>
    <row r="2220" spans="1:39" x14ac:dyDescent="0.25">
      <c r="A2220" s="23" t="s">
        <v>6886</v>
      </c>
      <c r="B2220" s="24" t="s">
        <v>6887</v>
      </c>
      <c r="C2220" s="23" t="s">
        <v>6888</v>
      </c>
      <c r="D2220" s="23" t="s">
        <v>6889</v>
      </c>
      <c r="E2220" s="23">
        <v>879</v>
      </c>
      <c r="F2220" s="23" t="s">
        <v>6890</v>
      </c>
      <c r="G2220" s="24" t="s">
        <v>6891</v>
      </c>
      <c r="H2220" s="23" t="s">
        <v>43</v>
      </c>
      <c r="I2220" s="23" t="s">
        <v>6892</v>
      </c>
      <c r="J2220" s="23">
        <v>0</v>
      </c>
      <c r="K2220" s="23">
        <v>2</v>
      </c>
      <c r="L2220" s="23">
        <v>94</v>
      </c>
      <c r="M2220" s="23" t="s">
        <v>59</v>
      </c>
      <c r="N2220" s="25">
        <f>((J2220*400)+(K2220*100))+L2220</f>
        <v>294</v>
      </c>
      <c r="O2220" s="26">
        <v>8750</v>
      </c>
      <c r="P2220" s="26">
        <f>N2220*O2220</f>
        <v>2572500</v>
      </c>
      <c r="Q2220" s="23">
        <v>1</v>
      </c>
      <c r="R2220" s="23" t="s">
        <v>6893</v>
      </c>
      <c r="S2220" s="27" t="s">
        <v>6887</v>
      </c>
      <c r="T2220" s="23" t="s">
        <v>6894</v>
      </c>
      <c r="U2220" s="23" t="s">
        <v>6895</v>
      </c>
      <c r="V2220" s="24" t="s">
        <v>6896</v>
      </c>
      <c r="W2220" s="23" t="s">
        <v>48</v>
      </c>
      <c r="X2220" s="23" t="s">
        <v>49</v>
      </c>
      <c r="Y2220" s="23" t="s">
        <v>50</v>
      </c>
      <c r="Z2220" s="23">
        <v>49</v>
      </c>
      <c r="AA2220" s="28">
        <v>100</v>
      </c>
      <c r="AB2220" s="26">
        <v>8300</v>
      </c>
      <c r="AC2220" s="26">
        <f>Z2220*AB2220</f>
        <v>406700</v>
      </c>
      <c r="AD2220" s="28">
        <v>22</v>
      </c>
      <c r="AE2220" s="28">
        <v>34</v>
      </c>
      <c r="AF2220" s="26">
        <f>(AC2220*(100-AE2220))/100</f>
        <v>268422</v>
      </c>
      <c r="AG2220" s="26">
        <f>P2220+AF2220</f>
        <v>2840922</v>
      </c>
      <c r="AH2220" s="26">
        <f>(AG2220*AA2220)/100</f>
        <v>2840922</v>
      </c>
      <c r="AI2220" s="26">
        <v>10000000</v>
      </c>
      <c r="AJ2220" s="26">
        <f>IF((AI2220-AH2220) &gt; 1,0,IF((AI2220-AH2220)&lt;0,AH2220-AI2220,AI2220-AH2220))</f>
        <v>0</v>
      </c>
      <c r="AK2220" s="26">
        <v>0.02</v>
      </c>
      <c r="AL2220" s="26">
        <f>ROUND(AJ2220*(AK2220/100),2)</f>
        <v>0</v>
      </c>
      <c r="AM2220" s="3" t="s">
        <v>51</v>
      </c>
    </row>
    <row r="2221" spans="1:39" x14ac:dyDescent="0.25">
      <c r="A2221" s="23"/>
      <c r="B2221" s="24"/>
      <c r="C2221" s="23"/>
      <c r="D2221" s="23"/>
      <c r="E2221" s="23"/>
      <c r="F2221" s="23"/>
      <c r="G2221" s="24"/>
      <c r="H2221" s="23"/>
      <c r="I2221" s="23"/>
      <c r="J2221" s="23">
        <v>0</v>
      </c>
      <c r="K2221" s="23">
        <v>0</v>
      </c>
      <c r="L2221" s="23">
        <v>10</v>
      </c>
      <c r="M2221" s="23" t="s">
        <v>59</v>
      </c>
      <c r="N2221" s="25">
        <f>((J2221*400)+(K2221*100))+L2221</f>
        <v>10</v>
      </c>
      <c r="O2221" s="26">
        <v>8750</v>
      </c>
      <c r="P2221" s="26">
        <f>N2221*O2221</f>
        <v>87500</v>
      </c>
      <c r="Q2221" s="23">
        <v>1</v>
      </c>
      <c r="R2221" s="23" t="s">
        <v>6893</v>
      </c>
      <c r="S2221" s="27" t="s">
        <v>6887</v>
      </c>
      <c r="T2221" s="23" t="s">
        <v>6894</v>
      </c>
      <c r="U2221" s="23" t="s">
        <v>6895</v>
      </c>
      <c r="V2221" s="24" t="s">
        <v>6897</v>
      </c>
      <c r="W2221" s="23" t="s">
        <v>158</v>
      </c>
      <c r="X2221" s="23" t="s">
        <v>143</v>
      </c>
      <c r="Y2221" s="23" t="s">
        <v>50</v>
      </c>
      <c r="Z2221" s="23">
        <v>40</v>
      </c>
      <c r="AA2221" s="28">
        <v>100</v>
      </c>
      <c r="AB2221" s="26">
        <v>5600</v>
      </c>
      <c r="AC2221" s="26">
        <f>Z2221*AB2221</f>
        <v>224000</v>
      </c>
      <c r="AD2221" s="28">
        <v>22</v>
      </c>
      <c r="AE2221" s="28">
        <v>85</v>
      </c>
      <c r="AF2221" s="26">
        <f>(AC2221*(100-AE2221))/100</f>
        <v>33600</v>
      </c>
      <c r="AG2221" s="26">
        <f>P2221+AF2221</f>
        <v>121100</v>
      </c>
      <c r="AH2221" s="26">
        <f>(AG2221*AA2221)/100</f>
        <v>121100</v>
      </c>
      <c r="AI2221" s="26">
        <v>10000000</v>
      </c>
      <c r="AJ2221" s="26">
        <f>IF((AI2221-AH2221) &gt; 1,0,IF((AI2221-AH2221)&lt;0,AH2221-AI2221,AI2221-AH2221))</f>
        <v>0</v>
      </c>
      <c r="AK2221" s="26">
        <v>0.02</v>
      </c>
      <c r="AL2221" s="26">
        <f>ROUND(AJ2221*(AK2221/100),2)</f>
        <v>0</v>
      </c>
      <c r="AM2221" s="3" t="s">
        <v>159</v>
      </c>
    </row>
    <row r="2222" spans="1:39" x14ac:dyDescent="0.25">
      <c r="A2222" s="23"/>
      <c r="B2222" s="24"/>
      <c r="C2222" s="23"/>
      <c r="D2222" s="23"/>
      <c r="E2222" s="23"/>
      <c r="F2222" s="23"/>
      <c r="G2222" s="24"/>
      <c r="H2222" s="23"/>
      <c r="I2222" s="23"/>
      <c r="J2222" s="23"/>
      <c r="K2222" s="23"/>
      <c r="L2222" s="23"/>
      <c r="M2222" s="23"/>
      <c r="N2222" s="25"/>
      <c r="O2222" s="26"/>
      <c r="P2222" s="26"/>
      <c r="Q2222" s="23"/>
      <c r="R2222" s="23"/>
      <c r="S2222" s="27"/>
      <c r="T2222" s="23"/>
      <c r="U2222" s="23"/>
      <c r="V2222" s="24"/>
      <c r="W2222" s="23"/>
      <c r="X2222" s="23"/>
      <c r="Y2222" s="23"/>
      <c r="Z2222" s="23"/>
      <c r="AA2222" s="28"/>
      <c r="AB2222" s="26"/>
      <c r="AC2222" s="26"/>
      <c r="AD2222" s="28"/>
      <c r="AE2222" s="28"/>
      <c r="AF2222" s="26"/>
      <c r="AG2222" s="26" t="s">
        <v>60</v>
      </c>
      <c r="AH2222" s="26">
        <f>SUM(AH2220:AH2221)</f>
        <v>2962022</v>
      </c>
      <c r="AI2222" s="26"/>
      <c r="AJ2222" s="26">
        <f>SUM(AJ2220:AJ2221)</f>
        <v>0</v>
      </c>
      <c r="AK2222" s="26"/>
      <c r="AL2222" s="26">
        <f>SUM(AL2220:AL2221)</f>
        <v>0</v>
      </c>
    </row>
    <row r="2223" spans="1:39" x14ac:dyDescent="0.25">
      <c r="A2223" s="23" t="s">
        <v>6898</v>
      </c>
      <c r="B2223" s="24" t="s">
        <v>6899</v>
      </c>
      <c r="C2223" s="23" t="s">
        <v>6900</v>
      </c>
      <c r="D2223" s="23" t="s">
        <v>6901</v>
      </c>
      <c r="E2223" s="23">
        <v>880</v>
      </c>
      <c r="F2223" s="23" t="s">
        <v>6902</v>
      </c>
      <c r="G2223" s="24" t="s">
        <v>6903</v>
      </c>
      <c r="H2223" s="23" t="s">
        <v>43</v>
      </c>
      <c r="I2223" s="23" t="s">
        <v>6904</v>
      </c>
      <c r="J2223" s="23">
        <v>0</v>
      </c>
      <c r="K2223" s="23">
        <v>1</v>
      </c>
      <c r="L2223" s="23">
        <v>18.91</v>
      </c>
      <c r="M2223" s="23" t="s">
        <v>59</v>
      </c>
      <c r="N2223" s="25">
        <f>((J2223*400)+(K2223*100))+L2223</f>
        <v>118.91</v>
      </c>
      <c r="O2223" s="26">
        <v>5000</v>
      </c>
      <c r="P2223" s="26">
        <f>N2223*O2223</f>
        <v>594550</v>
      </c>
      <c r="Q2223" s="23">
        <v>1</v>
      </c>
      <c r="R2223" s="23" t="s">
        <v>6905</v>
      </c>
      <c r="S2223" s="27" t="s">
        <v>6906</v>
      </c>
      <c r="T2223" s="23" t="s">
        <v>6907</v>
      </c>
      <c r="U2223" s="23" t="s">
        <v>6908</v>
      </c>
      <c r="V2223" s="24" t="s">
        <v>6909</v>
      </c>
      <c r="W2223" s="23" t="s">
        <v>48</v>
      </c>
      <c r="X2223" s="23" t="s">
        <v>49</v>
      </c>
      <c r="Y2223" s="23" t="s">
        <v>50</v>
      </c>
      <c r="Z2223" s="23">
        <v>149</v>
      </c>
      <c r="AA2223" s="28">
        <v>100</v>
      </c>
      <c r="AB2223" s="26">
        <v>8300</v>
      </c>
      <c r="AC2223" s="26">
        <f>Z2223*AB2223</f>
        <v>1236700</v>
      </c>
      <c r="AD2223" s="28">
        <v>7</v>
      </c>
      <c r="AE2223" s="28">
        <v>7</v>
      </c>
      <c r="AF2223" s="26">
        <f>(AC2223*(100-AE2223))/100</f>
        <v>1150131</v>
      </c>
      <c r="AG2223" s="26">
        <f>P2223+AF2223</f>
        <v>1744681</v>
      </c>
      <c r="AH2223" s="26">
        <f>(AG2223*AA2223)/100</f>
        <v>1744681</v>
      </c>
      <c r="AI2223" s="26">
        <v>10000000</v>
      </c>
      <c r="AJ2223" s="26">
        <f>IF((AI2223-AH2223) &gt; 1,0,IF((AI2223-AH2223)&lt;0,AH2223-AI2223,AI2223-AH2223))</f>
        <v>0</v>
      </c>
      <c r="AK2223" s="26">
        <v>0.02</v>
      </c>
      <c r="AL2223" s="26">
        <f>ROUND(AJ2223*(AK2223/100),2)</f>
        <v>0</v>
      </c>
      <c r="AM2223" s="3" t="s">
        <v>51</v>
      </c>
    </row>
    <row r="2224" spans="1:39" x14ac:dyDescent="0.25">
      <c r="A2224" s="23"/>
      <c r="B2224" s="24"/>
      <c r="C2224" s="23"/>
      <c r="D2224" s="23"/>
      <c r="E2224" s="23"/>
      <c r="F2224" s="23"/>
      <c r="G2224" s="24"/>
      <c r="H2224" s="23"/>
      <c r="I2224" s="23"/>
      <c r="J2224" s="23">
        <v>0</v>
      </c>
      <c r="K2224" s="23">
        <v>0</v>
      </c>
      <c r="L2224" s="23">
        <v>14.25</v>
      </c>
      <c r="M2224" s="23" t="s">
        <v>59</v>
      </c>
      <c r="N2224" s="25">
        <f>((J2224*400)+(K2224*100))+L2224</f>
        <v>14.25</v>
      </c>
      <c r="O2224" s="26">
        <v>5000</v>
      </c>
      <c r="P2224" s="26">
        <f>N2224*O2224</f>
        <v>71250</v>
      </c>
      <c r="Q2224" s="23">
        <v>1</v>
      </c>
      <c r="R2224" s="23" t="s">
        <v>6905</v>
      </c>
      <c r="S2224" s="27" t="s">
        <v>6906</v>
      </c>
      <c r="T2224" s="23" t="s">
        <v>6907</v>
      </c>
      <c r="U2224" s="23" t="s">
        <v>6908</v>
      </c>
      <c r="V2224" s="24" t="s">
        <v>6910</v>
      </c>
      <c r="W2224" s="23" t="s">
        <v>53</v>
      </c>
      <c r="X2224" s="23" t="s">
        <v>49</v>
      </c>
      <c r="Y2224" s="23" t="s">
        <v>50</v>
      </c>
      <c r="Z2224" s="23">
        <v>57</v>
      </c>
      <c r="AA2224" s="28">
        <v>100</v>
      </c>
      <c r="AB2224" s="26">
        <v>2750</v>
      </c>
      <c r="AC2224" s="26">
        <f>Z2224*AB2224</f>
        <v>156750</v>
      </c>
      <c r="AD2224" s="28">
        <v>7</v>
      </c>
      <c r="AE2224" s="28">
        <v>7</v>
      </c>
      <c r="AF2224" s="26">
        <f>(AC2224*(100-AE2224))/100</f>
        <v>145777.5</v>
      </c>
      <c r="AG2224" s="26">
        <f>P2224+AF2224</f>
        <v>217027.5</v>
      </c>
      <c r="AH2224" s="26">
        <f>(AG2224*AA2224)/100</f>
        <v>217027.5</v>
      </c>
      <c r="AI2224" s="26">
        <v>10000000</v>
      </c>
      <c r="AJ2224" s="26">
        <f>IF((AI2224-AH2224) &gt; 1,0,IF((AI2224-AH2224)&lt;0,AH2224-AI2224,AI2224-AH2224))</f>
        <v>0</v>
      </c>
      <c r="AK2224" s="26">
        <v>0.02</v>
      </c>
      <c r="AL2224" s="26">
        <f>ROUND(AJ2224*(AK2224/100),2)</f>
        <v>0</v>
      </c>
      <c r="AM2224" s="3" t="s">
        <v>83</v>
      </c>
    </row>
    <row r="2225" spans="1:39" x14ac:dyDescent="0.25">
      <c r="A2225" s="23"/>
      <c r="B2225" s="24"/>
      <c r="C2225" s="23"/>
      <c r="D2225" s="23"/>
      <c r="E2225" s="23"/>
      <c r="F2225" s="23"/>
      <c r="G2225" s="24"/>
      <c r="H2225" s="23"/>
      <c r="I2225" s="23"/>
      <c r="J2225" s="23">
        <v>0</v>
      </c>
      <c r="K2225" s="23">
        <v>0</v>
      </c>
      <c r="L2225" s="23">
        <v>62.24</v>
      </c>
      <c r="M2225" s="23" t="s">
        <v>59</v>
      </c>
      <c r="N2225" s="25">
        <f>((J2225*400)+(K2225*100))+L2225</f>
        <v>62.24</v>
      </c>
      <c r="O2225" s="26">
        <v>5000</v>
      </c>
      <c r="P2225" s="26">
        <f>N2225*O2225</f>
        <v>311200</v>
      </c>
      <c r="Q2225" s="23">
        <v>1</v>
      </c>
      <c r="R2225" s="23" t="s">
        <v>6905</v>
      </c>
      <c r="S2225" s="27" t="s">
        <v>6906</v>
      </c>
      <c r="T2225" s="23" t="s">
        <v>6907</v>
      </c>
      <c r="U2225" s="23" t="s">
        <v>6908</v>
      </c>
      <c r="V2225" s="24" t="s">
        <v>6911</v>
      </c>
      <c r="W2225" s="23" t="s">
        <v>48</v>
      </c>
      <c r="X2225" s="23" t="s">
        <v>49</v>
      </c>
      <c r="Y2225" s="23" t="s">
        <v>50</v>
      </c>
      <c r="Z2225" s="23">
        <v>78</v>
      </c>
      <c r="AA2225" s="28">
        <v>100</v>
      </c>
      <c r="AB2225" s="26">
        <v>8300</v>
      </c>
      <c r="AC2225" s="26">
        <f>Z2225*AB2225</f>
        <v>647400</v>
      </c>
      <c r="AD2225" s="28">
        <v>5</v>
      </c>
      <c r="AE2225" s="28">
        <v>5</v>
      </c>
      <c r="AF2225" s="26">
        <f>(AC2225*(100-AE2225))/100</f>
        <v>615030</v>
      </c>
      <c r="AG2225" s="26">
        <f>P2225+AF2225</f>
        <v>926230</v>
      </c>
      <c r="AH2225" s="26">
        <f>(AG2225*AA2225)/100</f>
        <v>926230</v>
      </c>
      <c r="AI2225" s="26">
        <v>10000000</v>
      </c>
      <c r="AJ2225" s="26">
        <f>IF((AI2225-AH2225) &gt; 1,0,IF((AI2225-AH2225)&lt;0,AH2225-AI2225,AI2225-AH2225))</f>
        <v>0</v>
      </c>
      <c r="AK2225" s="26">
        <v>0.02</v>
      </c>
      <c r="AL2225" s="26">
        <f>ROUND(AJ2225*(AK2225/100),2)</f>
        <v>0</v>
      </c>
      <c r="AM2225" s="3" t="s">
        <v>51</v>
      </c>
    </row>
    <row r="2226" spans="1:39" x14ac:dyDescent="0.25">
      <c r="A2226" s="23"/>
      <c r="B2226" s="24"/>
      <c r="C2226" s="23"/>
      <c r="D2226" s="23"/>
      <c r="E2226" s="23">
        <v>881</v>
      </c>
      <c r="F2226" s="23" t="s">
        <v>6912</v>
      </c>
      <c r="G2226" s="24" t="s">
        <v>6913</v>
      </c>
      <c r="H2226" s="23" t="s">
        <v>43</v>
      </c>
      <c r="I2226" s="23" t="s">
        <v>6914</v>
      </c>
      <c r="J2226" s="23">
        <v>0</v>
      </c>
      <c r="K2226" s="23">
        <v>1</v>
      </c>
      <c r="L2226" s="23">
        <v>57.71</v>
      </c>
      <c r="M2226" s="23" t="s">
        <v>255</v>
      </c>
      <c r="N2226" s="25">
        <f>((J2226*400)+(K2226*100))+L2226</f>
        <v>157.71</v>
      </c>
      <c r="O2226" s="26">
        <v>4500</v>
      </c>
      <c r="P2226" s="26">
        <f>N2226*O2226</f>
        <v>709695</v>
      </c>
      <c r="Q2226" s="23">
        <v>1</v>
      </c>
      <c r="R2226" s="23" t="s">
        <v>6915</v>
      </c>
      <c r="S2226" s="27" t="s">
        <v>6916</v>
      </c>
      <c r="T2226" s="23" t="s">
        <v>6917</v>
      </c>
      <c r="U2226" s="23" t="s">
        <v>6918</v>
      </c>
      <c r="V2226" s="24" t="s">
        <v>6919</v>
      </c>
      <c r="W2226" s="23" t="s">
        <v>48</v>
      </c>
      <c r="X2226" s="23" t="s">
        <v>49</v>
      </c>
      <c r="Y2226" s="23" t="s">
        <v>261</v>
      </c>
      <c r="Z2226" s="23">
        <v>190</v>
      </c>
      <c r="AA2226" s="28">
        <v>100</v>
      </c>
      <c r="AB2226" s="26">
        <v>8300</v>
      </c>
      <c r="AC2226" s="26">
        <f>Z2226*AB2226</f>
        <v>1577000</v>
      </c>
      <c r="AD2226" s="28">
        <v>13</v>
      </c>
      <c r="AE2226" s="28">
        <v>16</v>
      </c>
      <c r="AF2226" s="26">
        <f>(AC2226*(100-AE2226))/100</f>
        <v>1324680</v>
      </c>
      <c r="AG2226" s="26">
        <f>P2226+AF2226</f>
        <v>2034375</v>
      </c>
      <c r="AH2226" s="26">
        <f>(AG2226*AA2226)/100</f>
        <v>2034375</v>
      </c>
      <c r="AI2226" s="26">
        <f>IF(AF2226&lt;=10000000,AF2226,10000000)</f>
        <v>1324680</v>
      </c>
      <c r="AJ2226" s="26">
        <f>IF((AI2226-AH2226) &gt; 1,0,IF((AI2226-AH2226)&lt;0,AH2226-AI2226,AI2226-AH2226))</f>
        <v>709695</v>
      </c>
      <c r="AK2226" s="26">
        <v>0.02</v>
      </c>
      <c r="AL2226" s="26">
        <f>ROUND(AJ2226*(AK2226/100),2)</f>
        <v>141.94</v>
      </c>
      <c r="AM2226" s="3" t="s">
        <v>51</v>
      </c>
    </row>
    <row r="2227" spans="1:39" x14ac:dyDescent="0.25">
      <c r="A2227" s="23"/>
      <c r="B2227" s="24"/>
      <c r="C2227" s="23"/>
      <c r="D2227" s="23"/>
      <c r="E2227" s="23"/>
      <c r="F2227" s="23"/>
      <c r="G2227" s="24"/>
      <c r="H2227" s="23"/>
      <c r="I2227" s="23"/>
      <c r="J2227" s="23">
        <v>0</v>
      </c>
      <c r="K2227" s="23">
        <v>0</v>
      </c>
      <c r="L2227" s="23">
        <v>41.49</v>
      </c>
      <c r="M2227" s="23" t="s">
        <v>255</v>
      </c>
      <c r="N2227" s="25">
        <f>((J2227*400)+(K2227*100))+L2227</f>
        <v>41.49</v>
      </c>
      <c r="O2227" s="26">
        <v>4500</v>
      </c>
      <c r="P2227" s="26">
        <f>N2227*O2227</f>
        <v>186705</v>
      </c>
      <c r="Q2227" s="23">
        <v>1</v>
      </c>
      <c r="R2227" s="23" t="s">
        <v>6915</v>
      </c>
      <c r="S2227" s="27" t="s">
        <v>6916</v>
      </c>
      <c r="T2227" s="23" t="s">
        <v>6917</v>
      </c>
      <c r="U2227" s="23" t="s">
        <v>6918</v>
      </c>
      <c r="V2227" s="24" t="s">
        <v>6920</v>
      </c>
      <c r="W2227" s="23" t="s">
        <v>48</v>
      </c>
      <c r="X2227" s="23" t="s">
        <v>49</v>
      </c>
      <c r="Y2227" s="23" t="s">
        <v>261</v>
      </c>
      <c r="Z2227" s="23">
        <v>50</v>
      </c>
      <c r="AA2227" s="28">
        <v>100</v>
      </c>
      <c r="AB2227" s="26">
        <v>8300</v>
      </c>
      <c r="AC2227" s="26">
        <f>Z2227*AB2227</f>
        <v>415000</v>
      </c>
      <c r="AD2227" s="28">
        <v>13</v>
      </c>
      <c r="AE2227" s="28">
        <v>16</v>
      </c>
      <c r="AF2227" s="26">
        <f>(AC2227*(100-AE2227))/100</f>
        <v>348600</v>
      </c>
      <c r="AG2227" s="26">
        <f>P2227+AF2227</f>
        <v>535305</v>
      </c>
      <c r="AH2227" s="26">
        <f>(AG2227*AA2227)/100</f>
        <v>535305</v>
      </c>
      <c r="AI2227" s="26">
        <f>IF(AF2227&lt;=10000000,AF2227,10000000)</f>
        <v>348600</v>
      </c>
      <c r="AJ2227" s="26">
        <f>IF((AI2227-AH2227) &gt; 1,0,IF((AI2227-AH2227)&lt;0,AH2227-AI2227,AI2227-AH2227))</f>
        <v>186705</v>
      </c>
      <c r="AK2227" s="26">
        <v>0.02</v>
      </c>
      <c r="AL2227" s="26">
        <f>ROUND(AJ2227*(AK2227/100),2)</f>
        <v>37.340000000000003</v>
      </c>
      <c r="AM2227" s="3" t="s">
        <v>51</v>
      </c>
    </row>
    <row r="2228" spans="1:39" x14ac:dyDescent="0.25">
      <c r="A2228" s="23"/>
      <c r="B2228" s="24"/>
      <c r="C2228" s="23"/>
      <c r="D2228" s="23"/>
      <c r="E2228" s="23"/>
      <c r="F2228" s="23"/>
      <c r="G2228" s="24"/>
      <c r="H2228" s="23"/>
      <c r="I2228" s="23"/>
      <c r="J2228" s="23"/>
      <c r="K2228" s="23"/>
      <c r="L2228" s="23"/>
      <c r="M2228" s="23"/>
      <c r="N2228" s="25"/>
      <c r="O2228" s="26"/>
      <c r="P2228" s="26"/>
      <c r="Q2228" s="23"/>
      <c r="R2228" s="23"/>
      <c r="S2228" s="27"/>
      <c r="T2228" s="23"/>
      <c r="U2228" s="23"/>
      <c r="V2228" s="24"/>
      <c r="W2228" s="23"/>
      <c r="X2228" s="23"/>
      <c r="Y2228" s="23"/>
      <c r="Z2228" s="23"/>
      <c r="AA2228" s="28"/>
      <c r="AB2228" s="26"/>
      <c r="AC2228" s="26"/>
      <c r="AD2228" s="28"/>
      <c r="AE2228" s="28"/>
      <c r="AF2228" s="26"/>
      <c r="AG2228" s="26" t="s">
        <v>60</v>
      </c>
      <c r="AH2228" s="26">
        <f>SUM(AH2223:AH2227)</f>
        <v>5457618.5</v>
      </c>
      <c r="AI2228" s="26"/>
      <c r="AJ2228" s="26">
        <f>SUM(AJ2223:AJ2227)</f>
        <v>896400</v>
      </c>
      <c r="AK2228" s="26"/>
      <c r="AL2228" s="26">
        <f>SUM(AL2223:AL2227)</f>
        <v>179.28</v>
      </c>
    </row>
    <row r="2229" spans="1:39" x14ac:dyDescent="0.25">
      <c r="A2229" s="23" t="s">
        <v>6921</v>
      </c>
      <c r="B2229" s="24" t="s">
        <v>6922</v>
      </c>
      <c r="C2229" s="23" t="s">
        <v>6923</v>
      </c>
      <c r="D2229" s="23" t="s">
        <v>6924</v>
      </c>
      <c r="E2229" s="23">
        <v>882</v>
      </c>
      <c r="F2229" s="23" t="s">
        <v>6925</v>
      </c>
      <c r="G2229" s="24" t="s">
        <v>6926</v>
      </c>
      <c r="H2229" s="23" t="s">
        <v>43</v>
      </c>
      <c r="I2229" s="23" t="s">
        <v>6927</v>
      </c>
      <c r="J2229" s="23">
        <v>4</v>
      </c>
      <c r="K2229" s="23">
        <v>2</v>
      </c>
      <c r="L2229" s="23">
        <v>93.25</v>
      </c>
      <c r="M2229" s="23" t="s">
        <v>75</v>
      </c>
      <c r="N2229" s="25">
        <f>((J2229*400)+(K2229*100))+L2229</f>
        <v>1893.25</v>
      </c>
      <c r="O2229" s="26">
        <v>1000</v>
      </c>
      <c r="P2229" s="26">
        <f>N2229*O2229</f>
        <v>1893250</v>
      </c>
      <c r="Q2229" s="23"/>
      <c r="R2229" s="23"/>
      <c r="S2229" s="27"/>
      <c r="T2229" s="23"/>
      <c r="U2229" s="23"/>
      <c r="V2229" s="24"/>
      <c r="W2229" s="23"/>
      <c r="X2229" s="23"/>
      <c r="Y2229" s="23"/>
      <c r="Z2229" s="23"/>
      <c r="AA2229" s="28"/>
      <c r="AB2229" s="26"/>
      <c r="AC2229" s="26"/>
      <c r="AD2229" s="28"/>
      <c r="AE2229" s="28"/>
      <c r="AF2229" s="26"/>
      <c r="AG2229" s="26">
        <f>AF2229+P2229</f>
        <v>1893250</v>
      </c>
      <c r="AH2229" s="26">
        <f>AG2229</f>
        <v>1893250</v>
      </c>
      <c r="AI2229" s="26">
        <v>50000000</v>
      </c>
      <c r="AJ2229" s="26">
        <f>IF((AI2229-AH2229) &gt; 1,0,IF((AI2229-AH2229)&lt;0,AH2229-AI2229,AI2229-AH2229))</f>
        <v>0</v>
      </c>
      <c r="AK2229" s="26">
        <v>0.01</v>
      </c>
      <c r="AL2229" s="26">
        <f>AJ2229*(AK2229/100)</f>
        <v>0</v>
      </c>
    </row>
    <row r="2230" spans="1:39" x14ac:dyDescent="0.25">
      <c r="A2230" s="23"/>
      <c r="B2230" s="24"/>
      <c r="C2230" s="23"/>
      <c r="D2230" s="23"/>
      <c r="E2230" s="23"/>
      <c r="F2230" s="23"/>
      <c r="G2230" s="24"/>
      <c r="H2230" s="23"/>
      <c r="I2230" s="23"/>
      <c r="J2230" s="23">
        <v>0</v>
      </c>
      <c r="K2230" s="23">
        <v>0</v>
      </c>
      <c r="L2230" s="23">
        <v>36.25</v>
      </c>
      <c r="M2230" s="23" t="s">
        <v>59</v>
      </c>
      <c r="N2230" s="25">
        <f>((J2230*400)+(K2230*100))+L2230</f>
        <v>36.25</v>
      </c>
      <c r="O2230" s="26">
        <v>1000</v>
      </c>
      <c r="P2230" s="26">
        <f>N2230*O2230</f>
        <v>36250</v>
      </c>
      <c r="Q2230" s="23">
        <v>1</v>
      </c>
      <c r="R2230" s="23" t="s">
        <v>6928</v>
      </c>
      <c r="S2230" s="27" t="s">
        <v>6929</v>
      </c>
      <c r="T2230" s="23" t="s">
        <v>6930</v>
      </c>
      <c r="U2230" s="23" t="s">
        <v>6931</v>
      </c>
      <c r="V2230" s="24" t="s">
        <v>6932</v>
      </c>
      <c r="W2230" s="23" t="s">
        <v>79</v>
      </c>
      <c r="X2230" s="23" t="s">
        <v>80</v>
      </c>
      <c r="Y2230" s="23" t="s">
        <v>50</v>
      </c>
      <c r="Z2230" s="23">
        <v>145</v>
      </c>
      <c r="AA2230" s="28">
        <v>100</v>
      </c>
      <c r="AB2230" s="26">
        <v>8200</v>
      </c>
      <c r="AC2230" s="26">
        <f>Z2230*AB2230</f>
        <v>1189000</v>
      </c>
      <c r="AD2230" s="28">
        <v>102</v>
      </c>
      <c r="AE2230" s="28">
        <v>93</v>
      </c>
      <c r="AF2230" s="26">
        <f>(AC2230*(100-AE2230))/100</f>
        <v>83230</v>
      </c>
      <c r="AG2230" s="26">
        <f>P2230+AF2230</f>
        <v>119480</v>
      </c>
      <c r="AH2230" s="26">
        <f>(AG2230*AA2230)/100</f>
        <v>119480</v>
      </c>
      <c r="AI2230" s="26">
        <v>10000000</v>
      </c>
      <c r="AJ2230" s="26">
        <f>IF((AI2230-AH2230) &gt; 1,0,IF((AI2230-AH2230)&lt;0,AH2230-AI2230,AI2230-AH2230))</f>
        <v>0</v>
      </c>
      <c r="AK2230" s="26">
        <v>0.02</v>
      </c>
      <c r="AL2230" s="26">
        <f>ROUND(AJ2230*(AK2230/100),2)</f>
        <v>0</v>
      </c>
      <c r="AM2230" s="3" t="s">
        <v>51</v>
      </c>
    </row>
    <row r="2231" spans="1:39" x14ac:dyDescent="0.25">
      <c r="A2231" s="23"/>
      <c r="B2231" s="24"/>
      <c r="C2231" s="23"/>
      <c r="D2231" s="23"/>
      <c r="E2231" s="23"/>
      <c r="F2231" s="23"/>
      <c r="G2231" s="24"/>
      <c r="H2231" s="23"/>
      <c r="I2231" s="23"/>
      <c r="J2231" s="23">
        <v>0</v>
      </c>
      <c r="K2231" s="23">
        <v>0</v>
      </c>
      <c r="L2231" s="23">
        <v>2.5</v>
      </c>
      <c r="M2231" s="23" t="s">
        <v>59</v>
      </c>
      <c r="N2231" s="25">
        <f>((J2231*400)+(K2231*100))+L2231</f>
        <v>2.5</v>
      </c>
      <c r="O2231" s="26">
        <v>1000</v>
      </c>
      <c r="P2231" s="26">
        <f>N2231*O2231</f>
        <v>2500</v>
      </c>
      <c r="Q2231" s="23">
        <v>1</v>
      </c>
      <c r="R2231" s="23" t="s">
        <v>6928</v>
      </c>
      <c r="S2231" s="27" t="s">
        <v>6929</v>
      </c>
      <c r="T2231" s="23" t="s">
        <v>6930</v>
      </c>
      <c r="U2231" s="23" t="s">
        <v>6931</v>
      </c>
      <c r="V2231" s="24" t="s">
        <v>6933</v>
      </c>
      <c r="W2231" s="23" t="s">
        <v>53</v>
      </c>
      <c r="X2231" s="23" t="s">
        <v>80</v>
      </c>
      <c r="Y2231" s="23" t="s">
        <v>50</v>
      </c>
      <c r="Z2231" s="23">
        <v>10</v>
      </c>
      <c r="AA2231" s="28">
        <v>100</v>
      </c>
      <c r="AB2231" s="26">
        <v>2750</v>
      </c>
      <c r="AC2231" s="26">
        <f>Z2231*AB2231</f>
        <v>27500</v>
      </c>
      <c r="AD2231" s="28">
        <v>22</v>
      </c>
      <c r="AE2231" s="28">
        <v>93</v>
      </c>
      <c r="AF2231" s="26">
        <f>(AC2231*(100-AE2231))/100</f>
        <v>1925</v>
      </c>
      <c r="AG2231" s="26">
        <f>P2231+AF2231</f>
        <v>4425</v>
      </c>
      <c r="AH2231" s="26">
        <f>(AG2231*AA2231)/100</f>
        <v>4425</v>
      </c>
      <c r="AI2231" s="26">
        <v>10000000</v>
      </c>
      <c r="AJ2231" s="26">
        <f>IF((AI2231-AH2231) &gt; 1,0,IF((AI2231-AH2231)&lt;0,AH2231-AI2231,AI2231-AH2231))</f>
        <v>0</v>
      </c>
      <c r="AK2231" s="26">
        <v>0.02</v>
      </c>
      <c r="AL2231" s="26">
        <f>ROUND(AJ2231*(AK2231/100),2)</f>
        <v>0</v>
      </c>
      <c r="AM2231" s="3" t="s">
        <v>159</v>
      </c>
    </row>
    <row r="2232" spans="1:39" x14ac:dyDescent="0.25">
      <c r="A2232" s="23"/>
      <c r="B2232" s="24"/>
      <c r="C2232" s="23"/>
      <c r="D2232" s="23"/>
      <c r="E2232" s="23"/>
      <c r="F2232" s="23"/>
      <c r="G2232" s="24"/>
      <c r="H2232" s="23"/>
      <c r="I2232" s="23"/>
      <c r="J2232" s="23"/>
      <c r="K2232" s="23"/>
      <c r="L2232" s="23"/>
      <c r="M2232" s="23"/>
      <c r="N2232" s="25"/>
      <c r="O2232" s="26"/>
      <c r="P2232" s="26"/>
      <c r="Q2232" s="23"/>
      <c r="R2232" s="23"/>
      <c r="S2232" s="27"/>
      <c r="T2232" s="23"/>
      <c r="U2232" s="23"/>
      <c r="V2232" s="24"/>
      <c r="W2232" s="23"/>
      <c r="X2232" s="23"/>
      <c r="Y2232" s="23"/>
      <c r="Z2232" s="23"/>
      <c r="AA2232" s="28"/>
      <c r="AB2232" s="26"/>
      <c r="AC2232" s="26"/>
      <c r="AD2232" s="28"/>
      <c r="AE2232" s="28"/>
      <c r="AF2232" s="26"/>
      <c r="AG2232" s="26" t="s">
        <v>60</v>
      </c>
      <c r="AH2232" s="26">
        <f>SUM(AH2229:AH2231)</f>
        <v>2017155</v>
      </c>
      <c r="AI2232" s="26"/>
      <c r="AJ2232" s="26">
        <f>SUM(AJ2229:AJ2231)</f>
        <v>0</v>
      </c>
      <c r="AK2232" s="26"/>
      <c r="AL2232" s="26">
        <f>SUM(AL2229:AL2231)</f>
        <v>0</v>
      </c>
    </row>
    <row r="2233" spans="1:39" x14ac:dyDescent="0.25">
      <c r="A2233" s="23" t="s">
        <v>6934</v>
      </c>
      <c r="B2233" s="24" t="s">
        <v>6935</v>
      </c>
      <c r="C2233" s="23" t="s">
        <v>6936</v>
      </c>
      <c r="D2233" s="23" t="s">
        <v>6937</v>
      </c>
      <c r="E2233" s="23">
        <v>883</v>
      </c>
      <c r="F2233" s="23" t="s">
        <v>6938</v>
      </c>
      <c r="G2233" s="24" t="s">
        <v>6939</v>
      </c>
      <c r="H2233" s="23" t="s">
        <v>43</v>
      </c>
      <c r="I2233" s="23" t="s">
        <v>6940</v>
      </c>
      <c r="J2233" s="23">
        <v>0</v>
      </c>
      <c r="K2233" s="23">
        <v>1</v>
      </c>
      <c r="L2233" s="23">
        <v>79.94</v>
      </c>
      <c r="M2233" s="23" t="s">
        <v>59</v>
      </c>
      <c r="N2233" s="25">
        <f>((J2233*400)+(K2233*100))+L2233</f>
        <v>179.94</v>
      </c>
      <c r="O2233" s="26">
        <v>10000</v>
      </c>
      <c r="P2233" s="26">
        <f>N2233*O2233</f>
        <v>1799400</v>
      </c>
      <c r="Q2233" s="23">
        <v>1</v>
      </c>
      <c r="R2233" s="23" t="s">
        <v>6934</v>
      </c>
      <c r="S2233" s="27" t="s">
        <v>6935</v>
      </c>
      <c r="T2233" s="23" t="s">
        <v>6936</v>
      </c>
      <c r="U2233" s="23" t="s">
        <v>6941</v>
      </c>
      <c r="V2233" s="24" t="s">
        <v>6942</v>
      </c>
      <c r="W2233" s="23" t="s">
        <v>109</v>
      </c>
      <c r="X2233" s="23" t="s">
        <v>49</v>
      </c>
      <c r="Y2233" s="23" t="s">
        <v>50</v>
      </c>
      <c r="Z2233" s="23">
        <v>189</v>
      </c>
      <c r="AA2233" s="28">
        <v>100</v>
      </c>
      <c r="AB2233" s="26">
        <v>8150</v>
      </c>
      <c r="AC2233" s="26">
        <f>Z2233*AB2233</f>
        <v>1540350</v>
      </c>
      <c r="AD2233" s="28">
        <v>31</v>
      </c>
      <c r="AE2233" s="28">
        <v>52</v>
      </c>
      <c r="AF2233" s="26">
        <f>(AC2233*(100-AE2233))/100</f>
        <v>739368</v>
      </c>
      <c r="AG2233" s="26">
        <f>P2233+AF2233</f>
        <v>2538768</v>
      </c>
      <c r="AH2233" s="26">
        <f>(AG2233*AA2233)/100</f>
        <v>2538768</v>
      </c>
      <c r="AI2233" s="26">
        <v>50000000</v>
      </c>
      <c r="AJ2233" s="26">
        <f>IF((AI2233-AH2233) &gt; 1,0,IF((AI2233-AH2233)&lt;0,AH2233-AI2233,AI2233-AH2233))</f>
        <v>0</v>
      </c>
      <c r="AK2233" s="26">
        <v>0.02</v>
      </c>
      <c r="AL2233" s="26">
        <f>ROUND(AJ2233*(AK2233/100),2)</f>
        <v>0</v>
      </c>
      <c r="AM2233" s="3" t="s">
        <v>110</v>
      </c>
    </row>
    <row r="2234" spans="1:39" x14ac:dyDescent="0.25">
      <c r="A2234" s="23"/>
      <c r="B2234" s="24"/>
      <c r="C2234" s="23"/>
      <c r="D2234" s="23"/>
      <c r="E2234" s="23"/>
      <c r="F2234" s="23"/>
      <c r="G2234" s="24"/>
      <c r="H2234" s="23"/>
      <c r="I2234" s="23"/>
      <c r="J2234" s="23">
        <v>0</v>
      </c>
      <c r="K2234" s="23">
        <v>0</v>
      </c>
      <c r="L2234" s="23">
        <v>14.1</v>
      </c>
      <c r="M2234" s="23" t="s">
        <v>91</v>
      </c>
      <c r="N2234" s="25">
        <f>((J2234*400)+(K2234*100))+L2234</f>
        <v>14.1</v>
      </c>
      <c r="O2234" s="26">
        <v>10000</v>
      </c>
      <c r="P2234" s="26">
        <f>N2234*O2234</f>
        <v>141000</v>
      </c>
      <c r="Q2234" s="23">
        <v>1</v>
      </c>
      <c r="R2234" s="23" t="s">
        <v>6934</v>
      </c>
      <c r="S2234" s="27" t="s">
        <v>6935</v>
      </c>
      <c r="T2234" s="23" t="s">
        <v>6936</v>
      </c>
      <c r="U2234" s="23" t="s">
        <v>6941</v>
      </c>
      <c r="V2234" s="24" t="s">
        <v>6943</v>
      </c>
      <c r="W2234" s="23" t="s">
        <v>6944</v>
      </c>
      <c r="X2234" s="23" t="s">
        <v>49</v>
      </c>
      <c r="Y2234" s="23" t="s">
        <v>54</v>
      </c>
      <c r="Z2234" s="23">
        <v>56.43</v>
      </c>
      <c r="AA2234" s="28">
        <v>100</v>
      </c>
      <c r="AB2234" s="26">
        <v>9350</v>
      </c>
      <c r="AC2234" s="26">
        <f>Z2234*AB2234</f>
        <v>527620.5</v>
      </c>
      <c r="AD2234" s="28">
        <v>4</v>
      </c>
      <c r="AE2234" s="28">
        <v>4</v>
      </c>
      <c r="AF2234" s="26">
        <f>(AC2234*(100-AE2234))/100</f>
        <v>506515.68</v>
      </c>
      <c r="AG2234" s="26">
        <f>P2234+AF2234</f>
        <v>647515.67999999993</v>
      </c>
      <c r="AH2234" s="26">
        <f>(AG2234*AA2234)/100</f>
        <v>647515.67999999993</v>
      </c>
      <c r="AI2234" s="26">
        <v>0</v>
      </c>
      <c r="AJ2234" s="26">
        <f>IF((AI2234-AH2234) &gt; 1,0,IF((AI2234-AH2234)&lt;0,AH2234-AI2234,AI2234-AH2234))</f>
        <v>647515.67999999993</v>
      </c>
      <c r="AK2234" s="26">
        <v>0.3</v>
      </c>
      <c r="AL2234" s="26">
        <f>ROUND(AJ2234*(AK2234/100),2)</f>
        <v>1942.55</v>
      </c>
      <c r="AM2234" s="3" t="s">
        <v>6945</v>
      </c>
    </row>
    <row r="2235" spans="1:39" x14ac:dyDescent="0.25">
      <c r="A2235" s="23"/>
      <c r="B2235" s="24"/>
      <c r="C2235" s="23"/>
      <c r="D2235" s="23"/>
      <c r="E2235" s="23"/>
      <c r="F2235" s="23"/>
      <c r="G2235" s="24"/>
      <c r="H2235" s="23"/>
      <c r="I2235" s="23"/>
      <c r="J2235" s="23">
        <v>0</v>
      </c>
      <c r="K2235" s="23">
        <v>0</v>
      </c>
      <c r="L2235" s="23">
        <v>5.0599999999999996</v>
      </c>
      <c r="M2235" s="23" t="s">
        <v>59</v>
      </c>
      <c r="N2235" s="25">
        <f>((J2235*400)+(K2235*100))+L2235</f>
        <v>5.0599999999999996</v>
      </c>
      <c r="O2235" s="26">
        <v>10000</v>
      </c>
      <c r="P2235" s="26">
        <f>N2235*O2235</f>
        <v>50599.999999999993</v>
      </c>
      <c r="Q2235" s="23">
        <v>1</v>
      </c>
      <c r="R2235" s="23" t="s">
        <v>6934</v>
      </c>
      <c r="S2235" s="27" t="s">
        <v>6935</v>
      </c>
      <c r="T2235" s="23" t="s">
        <v>6936</v>
      </c>
      <c r="U2235" s="23" t="s">
        <v>6941</v>
      </c>
      <c r="V2235" s="24" t="s">
        <v>6946</v>
      </c>
      <c r="W2235" s="23" t="s">
        <v>53</v>
      </c>
      <c r="X2235" s="23" t="s">
        <v>49</v>
      </c>
      <c r="Y2235" s="23" t="s">
        <v>50</v>
      </c>
      <c r="Z2235" s="23">
        <v>20.25</v>
      </c>
      <c r="AA2235" s="28">
        <v>100</v>
      </c>
      <c r="AB2235" s="26">
        <v>2750</v>
      </c>
      <c r="AC2235" s="26">
        <f>Z2235*AB2235</f>
        <v>55687.5</v>
      </c>
      <c r="AD2235" s="28">
        <v>4</v>
      </c>
      <c r="AE2235" s="28">
        <v>4</v>
      </c>
      <c r="AF2235" s="26">
        <f>(AC2235*(100-AE2235))/100</f>
        <v>53460</v>
      </c>
      <c r="AG2235" s="26">
        <f>P2235+AF2235</f>
        <v>104060</v>
      </c>
      <c r="AH2235" s="26">
        <f>(AG2235*AA2235)/100</f>
        <v>104060</v>
      </c>
      <c r="AI2235" s="26">
        <v>50000000</v>
      </c>
      <c r="AJ2235" s="26">
        <f>IF((AI2235-AH2235) &gt; 1,0,IF((AI2235-AH2235)&lt;0,AH2235-AI2235,AI2235-AH2235))</f>
        <v>0</v>
      </c>
      <c r="AK2235" s="26">
        <v>0.02</v>
      </c>
      <c r="AL2235" s="26">
        <f>ROUND(AJ2235*(AK2235/100),2)</f>
        <v>0</v>
      </c>
      <c r="AM2235" s="3" t="s">
        <v>83</v>
      </c>
    </row>
    <row r="2236" spans="1:39" x14ac:dyDescent="0.25">
      <c r="A2236" s="23"/>
      <c r="B2236" s="24"/>
      <c r="C2236" s="23"/>
      <c r="D2236" s="23"/>
      <c r="E2236" s="23"/>
      <c r="F2236" s="23"/>
      <c r="G2236" s="24"/>
      <c r="H2236" s="23"/>
      <c r="I2236" s="23"/>
      <c r="J2236" s="23"/>
      <c r="K2236" s="23"/>
      <c r="L2236" s="23"/>
      <c r="M2236" s="23"/>
      <c r="N2236" s="25"/>
      <c r="O2236" s="26"/>
      <c r="P2236" s="26"/>
      <c r="Q2236" s="23"/>
      <c r="R2236" s="23"/>
      <c r="S2236" s="27"/>
      <c r="T2236" s="23"/>
      <c r="U2236" s="23"/>
      <c r="V2236" s="24"/>
      <c r="W2236" s="23"/>
      <c r="X2236" s="23"/>
      <c r="Y2236" s="23"/>
      <c r="Z2236" s="23"/>
      <c r="AA2236" s="28"/>
      <c r="AB2236" s="26"/>
      <c r="AC2236" s="26"/>
      <c r="AD2236" s="28"/>
      <c r="AE2236" s="28"/>
      <c r="AF2236" s="26"/>
      <c r="AG2236" s="26" t="s">
        <v>60</v>
      </c>
      <c r="AH2236" s="26">
        <f>SUM(AH2233:AH2235)</f>
        <v>3290343.6799999997</v>
      </c>
      <c r="AI2236" s="26"/>
      <c r="AJ2236" s="26">
        <f>SUM(AJ2233:AJ2235)</f>
        <v>647515.67999999993</v>
      </c>
      <c r="AK2236" s="26"/>
      <c r="AL2236" s="26">
        <f>SUM(AL2233:AL2235)</f>
        <v>1942.55</v>
      </c>
    </row>
    <row r="2237" spans="1:39" x14ac:dyDescent="0.25">
      <c r="A2237" s="23" t="s">
        <v>6947</v>
      </c>
      <c r="B2237" s="24" t="s">
        <v>6948</v>
      </c>
      <c r="C2237" s="23" t="s">
        <v>6949</v>
      </c>
      <c r="D2237" s="23" t="s">
        <v>6950</v>
      </c>
      <c r="E2237" s="23">
        <v>884</v>
      </c>
      <c r="F2237" s="23" t="s">
        <v>6951</v>
      </c>
      <c r="G2237" s="24" t="s">
        <v>6952</v>
      </c>
      <c r="H2237" s="23" t="s">
        <v>43</v>
      </c>
      <c r="I2237" s="23" t="s">
        <v>6953</v>
      </c>
      <c r="J2237" s="23">
        <v>0</v>
      </c>
      <c r="K2237" s="23">
        <v>1</v>
      </c>
      <c r="L2237" s="23">
        <v>35</v>
      </c>
      <c r="M2237" s="23" t="s">
        <v>59</v>
      </c>
      <c r="N2237" s="25">
        <f>((J2237*400)+(K2237*100))+L2237</f>
        <v>135</v>
      </c>
      <c r="O2237" s="26">
        <v>3000</v>
      </c>
      <c r="P2237" s="26">
        <f>N2237*O2237</f>
        <v>405000</v>
      </c>
      <c r="Q2237" s="23">
        <v>1</v>
      </c>
      <c r="R2237" s="23" t="s">
        <v>6947</v>
      </c>
      <c r="S2237" s="27" t="s">
        <v>6948</v>
      </c>
      <c r="T2237" s="23" t="s">
        <v>6949</v>
      </c>
      <c r="U2237" s="23" t="s">
        <v>6954</v>
      </c>
      <c r="V2237" s="24" t="s">
        <v>6955</v>
      </c>
      <c r="W2237" s="23" t="s">
        <v>48</v>
      </c>
      <c r="X2237" s="23" t="s">
        <v>49</v>
      </c>
      <c r="Y2237" s="23" t="s">
        <v>50</v>
      </c>
      <c r="Z2237" s="23">
        <v>215</v>
      </c>
      <c r="AA2237" s="28">
        <v>100</v>
      </c>
      <c r="AB2237" s="26">
        <v>8300</v>
      </c>
      <c r="AC2237" s="26">
        <f>Z2237*AB2237</f>
        <v>1784500</v>
      </c>
      <c r="AD2237" s="28">
        <v>17</v>
      </c>
      <c r="AE2237" s="28">
        <v>24</v>
      </c>
      <c r="AF2237" s="26">
        <f>(AC2237*(100-AE2237))/100</f>
        <v>1356220</v>
      </c>
      <c r="AG2237" s="26">
        <f>P2237+AF2237</f>
        <v>1761220</v>
      </c>
      <c r="AH2237" s="26">
        <f>(AG2237*AA2237)/100</f>
        <v>1761220</v>
      </c>
      <c r="AI2237" s="26">
        <v>50000000</v>
      </c>
      <c r="AJ2237" s="26">
        <f>IF((AI2237-AH2237) &gt; 1,0,IF((AI2237-AH2237)&lt;0,AH2237-AI2237,AI2237-AH2237))</f>
        <v>0</v>
      </c>
      <c r="AK2237" s="26">
        <v>0.02</v>
      </c>
      <c r="AL2237" s="26">
        <f>ROUND(AJ2237*(AK2237/100),2)</f>
        <v>0</v>
      </c>
      <c r="AM2237" s="3" t="s">
        <v>51</v>
      </c>
    </row>
    <row r="2238" spans="1:39" x14ac:dyDescent="0.25">
      <c r="A2238" s="23"/>
      <c r="B2238" s="24"/>
      <c r="C2238" s="23"/>
      <c r="D2238" s="23"/>
      <c r="E2238" s="23"/>
      <c r="F2238" s="23"/>
      <c r="G2238" s="24"/>
      <c r="H2238" s="23"/>
      <c r="I2238" s="23"/>
      <c r="J2238" s="23">
        <v>0</v>
      </c>
      <c r="K2238" s="23">
        <v>0</v>
      </c>
      <c r="L2238" s="23">
        <v>15</v>
      </c>
      <c r="M2238" s="23" t="s">
        <v>59</v>
      </c>
      <c r="N2238" s="25">
        <f>((J2238*400)+(K2238*100))+L2238</f>
        <v>15</v>
      </c>
      <c r="O2238" s="26">
        <v>3000</v>
      </c>
      <c r="P2238" s="26">
        <f>N2238*O2238</f>
        <v>45000</v>
      </c>
      <c r="Q2238" s="23">
        <v>1</v>
      </c>
      <c r="R2238" s="23" t="s">
        <v>6947</v>
      </c>
      <c r="S2238" s="27" t="s">
        <v>6948</v>
      </c>
      <c r="T2238" s="23" t="s">
        <v>6949</v>
      </c>
      <c r="U2238" s="23" t="s">
        <v>6954</v>
      </c>
      <c r="V2238" s="24" t="s">
        <v>6956</v>
      </c>
      <c r="W2238" s="23" t="s">
        <v>53</v>
      </c>
      <c r="X2238" s="23" t="s">
        <v>49</v>
      </c>
      <c r="Y2238" s="23" t="s">
        <v>50</v>
      </c>
      <c r="Z2238" s="23">
        <v>60</v>
      </c>
      <c r="AA2238" s="28">
        <v>100</v>
      </c>
      <c r="AB2238" s="26">
        <v>2750</v>
      </c>
      <c r="AC2238" s="26">
        <f>Z2238*AB2238</f>
        <v>165000</v>
      </c>
      <c r="AD2238" s="28">
        <v>17</v>
      </c>
      <c r="AE2238" s="28">
        <v>24</v>
      </c>
      <c r="AF2238" s="26">
        <f>(AC2238*(100-AE2238))/100</f>
        <v>125400</v>
      </c>
      <c r="AG2238" s="26">
        <f>P2238+AF2238</f>
        <v>170400</v>
      </c>
      <c r="AH2238" s="26">
        <f>(AG2238*AA2238)/100</f>
        <v>170400</v>
      </c>
      <c r="AI2238" s="26">
        <v>50000000</v>
      </c>
      <c r="AJ2238" s="26">
        <f>IF((AI2238-AH2238) &gt; 1,0,IF((AI2238-AH2238)&lt;0,AH2238-AI2238,AI2238-AH2238))</f>
        <v>0</v>
      </c>
      <c r="AK2238" s="26">
        <v>0.02</v>
      </c>
      <c r="AL2238" s="26">
        <f>ROUND(AJ2238*(AK2238/100),2)</f>
        <v>0</v>
      </c>
      <c r="AM2238" s="3" t="s">
        <v>83</v>
      </c>
    </row>
    <row r="2239" spans="1:39" x14ac:dyDescent="0.25">
      <c r="A2239" s="23"/>
      <c r="B2239" s="24"/>
      <c r="C2239" s="23"/>
      <c r="D2239" s="23"/>
      <c r="E2239" s="23"/>
      <c r="F2239" s="23"/>
      <c r="G2239" s="24"/>
      <c r="H2239" s="23"/>
      <c r="I2239" s="23"/>
      <c r="J2239" s="23"/>
      <c r="K2239" s="23"/>
      <c r="L2239" s="23"/>
      <c r="M2239" s="23"/>
      <c r="N2239" s="25"/>
      <c r="O2239" s="26"/>
      <c r="P2239" s="26"/>
      <c r="Q2239" s="23"/>
      <c r="R2239" s="23"/>
      <c r="S2239" s="27"/>
      <c r="T2239" s="23"/>
      <c r="U2239" s="23"/>
      <c r="V2239" s="24"/>
      <c r="W2239" s="23"/>
      <c r="X2239" s="23"/>
      <c r="Y2239" s="23"/>
      <c r="Z2239" s="23"/>
      <c r="AA2239" s="28"/>
      <c r="AB2239" s="26"/>
      <c r="AC2239" s="26"/>
      <c r="AD2239" s="28"/>
      <c r="AE2239" s="28"/>
      <c r="AF2239" s="26"/>
      <c r="AG2239" s="26" t="s">
        <v>60</v>
      </c>
      <c r="AH2239" s="26">
        <f>SUM(AH2237:AH2238)</f>
        <v>1931620</v>
      </c>
      <c r="AI2239" s="26"/>
      <c r="AJ2239" s="26">
        <f>SUM(AJ2237:AJ2238)</f>
        <v>0</v>
      </c>
      <c r="AK2239" s="26"/>
      <c r="AL2239" s="26">
        <f>SUM(AL2237:AL2238)</f>
        <v>0</v>
      </c>
    </row>
    <row r="2240" spans="1:39" x14ac:dyDescent="0.25">
      <c r="A2240" s="23" t="s">
        <v>6957</v>
      </c>
      <c r="B2240" s="24"/>
      <c r="C2240" s="23" t="s">
        <v>6958</v>
      </c>
      <c r="D2240" s="23" t="s">
        <v>1445</v>
      </c>
      <c r="E2240" s="23">
        <v>885</v>
      </c>
      <c r="F2240" s="23" t="s">
        <v>6959</v>
      </c>
      <c r="G2240" s="24" t="s">
        <v>6960</v>
      </c>
      <c r="H2240" s="23" t="s">
        <v>43</v>
      </c>
      <c r="I2240" s="23" t="s">
        <v>6961</v>
      </c>
      <c r="J2240" s="23">
        <v>0</v>
      </c>
      <c r="K2240" s="23">
        <v>3</v>
      </c>
      <c r="L2240" s="23">
        <v>34</v>
      </c>
      <c r="M2240" s="23" t="s">
        <v>68</v>
      </c>
      <c r="N2240" s="25">
        <f>((J2240*400)+(K2240*100))+L2240</f>
        <v>334</v>
      </c>
      <c r="O2240" s="26">
        <v>8750</v>
      </c>
      <c r="P2240" s="26">
        <f>N2240*O2240</f>
        <v>2922500</v>
      </c>
      <c r="Q2240" s="23"/>
      <c r="R2240" s="23"/>
      <c r="S2240" s="27"/>
      <c r="T2240" s="23"/>
      <c r="U2240" s="23"/>
      <c r="V2240" s="24"/>
      <c r="W2240" s="23"/>
      <c r="X2240" s="23"/>
      <c r="Y2240" s="23"/>
      <c r="Z2240" s="23"/>
      <c r="AA2240" s="28"/>
      <c r="AB2240" s="26"/>
      <c r="AC2240" s="26"/>
      <c r="AD2240" s="28"/>
      <c r="AE2240" s="28"/>
      <c r="AF2240" s="26"/>
      <c r="AG2240" s="26">
        <f>AF2240+P2240</f>
        <v>2922500</v>
      </c>
      <c r="AH2240" s="26">
        <f>AG2240</f>
        <v>2922500</v>
      </c>
      <c r="AI2240" s="26">
        <v>0</v>
      </c>
      <c r="AJ2240" s="26">
        <f>IF((AI2240-AH2240) &gt; 1,0,IF((AI2240-AH2240)&lt;0,AH2240-AI2240,AI2240-AH2240))</f>
        <v>2922500</v>
      </c>
      <c r="AK2240" s="26">
        <v>0.3</v>
      </c>
      <c r="AL2240" s="26">
        <f>AJ2240*(AK2240/100)</f>
        <v>8767.5</v>
      </c>
    </row>
    <row r="2241" spans="1:39" x14ac:dyDescent="0.25">
      <c r="A2241" s="23"/>
      <c r="B2241" s="24"/>
      <c r="C2241" s="23"/>
      <c r="D2241" s="23"/>
      <c r="E2241" s="23">
        <v>886</v>
      </c>
      <c r="F2241" s="23" t="s">
        <v>6962</v>
      </c>
      <c r="G2241" s="24" t="s">
        <v>6963</v>
      </c>
      <c r="H2241" s="23" t="s">
        <v>43</v>
      </c>
      <c r="I2241" s="23" t="s">
        <v>6964</v>
      </c>
      <c r="J2241" s="23">
        <v>1</v>
      </c>
      <c r="K2241" s="23">
        <v>0</v>
      </c>
      <c r="L2241" s="23">
        <v>33.5</v>
      </c>
      <c r="M2241" s="23" t="s">
        <v>75</v>
      </c>
      <c r="N2241" s="25">
        <f>((J2241*400)+(K2241*100))+L2241</f>
        <v>433.5</v>
      </c>
      <c r="O2241" s="26">
        <v>3400</v>
      </c>
      <c r="P2241" s="26">
        <f>N2241*O2241</f>
        <v>1473900</v>
      </c>
      <c r="Q2241" s="23"/>
      <c r="R2241" s="23"/>
      <c r="S2241" s="27"/>
      <c r="T2241" s="23"/>
      <c r="U2241" s="23"/>
      <c r="V2241" s="24"/>
      <c r="W2241" s="23"/>
      <c r="X2241" s="23"/>
      <c r="Y2241" s="23"/>
      <c r="Z2241" s="23"/>
      <c r="AA2241" s="28"/>
      <c r="AB2241" s="26"/>
      <c r="AC2241" s="26"/>
      <c r="AD2241" s="28"/>
      <c r="AE2241" s="28"/>
      <c r="AF2241" s="26"/>
      <c r="AG2241" s="26">
        <f>AF2241+P2241</f>
        <v>1473900</v>
      </c>
      <c r="AH2241" s="26">
        <f>AG2241</f>
        <v>1473900</v>
      </c>
      <c r="AI2241" s="26">
        <v>50000000</v>
      </c>
      <c r="AJ2241" s="26">
        <f>IF((AI2241-AH2241) &gt; 1,0,IF((AI2241-AH2241)&lt;0,AH2241-AI2241,AI2241-AH2241))</f>
        <v>0</v>
      </c>
      <c r="AK2241" s="26">
        <v>0.01</v>
      </c>
      <c r="AL2241" s="26">
        <f>AJ2241*(AK2241/100)</f>
        <v>0</v>
      </c>
    </row>
    <row r="2242" spans="1:39" x14ac:dyDescent="0.25">
      <c r="A2242" s="23"/>
      <c r="B2242" s="24"/>
      <c r="C2242" s="23"/>
      <c r="D2242" s="23"/>
      <c r="E2242" s="23"/>
      <c r="F2242" s="23"/>
      <c r="G2242" s="24"/>
      <c r="H2242" s="23"/>
      <c r="I2242" s="23"/>
      <c r="J2242" s="23">
        <v>0</v>
      </c>
      <c r="K2242" s="23">
        <v>0</v>
      </c>
      <c r="L2242" s="23">
        <v>8</v>
      </c>
      <c r="M2242" s="23" t="s">
        <v>76</v>
      </c>
      <c r="N2242" s="25">
        <f>((J2242*400)+(K2242*100))+L2242</f>
        <v>8</v>
      </c>
      <c r="O2242" s="26">
        <v>3400</v>
      </c>
      <c r="P2242" s="26">
        <f>N2242*O2242</f>
        <v>27200</v>
      </c>
      <c r="Q2242" s="23">
        <v>1</v>
      </c>
      <c r="R2242" s="23" t="s">
        <v>6957</v>
      </c>
      <c r="S2242" s="27"/>
      <c r="T2242" s="23" t="s">
        <v>6958</v>
      </c>
      <c r="U2242" s="23" t="s">
        <v>1449</v>
      </c>
      <c r="V2242" s="24" t="s">
        <v>6965</v>
      </c>
      <c r="W2242" s="23" t="s">
        <v>53</v>
      </c>
      <c r="X2242" s="23" t="s">
        <v>49</v>
      </c>
      <c r="Y2242" s="23" t="s">
        <v>81</v>
      </c>
      <c r="Z2242" s="23">
        <v>32</v>
      </c>
      <c r="AA2242" s="28">
        <v>100</v>
      </c>
      <c r="AB2242" s="26">
        <v>2750</v>
      </c>
      <c r="AC2242" s="26">
        <f>Z2242*AB2242</f>
        <v>88000</v>
      </c>
      <c r="AD2242" s="28">
        <v>3</v>
      </c>
      <c r="AE2242" s="28">
        <v>3</v>
      </c>
      <c r="AF2242" s="26">
        <f>(AC2242*(100-AE2242))/100</f>
        <v>85360</v>
      </c>
      <c r="AG2242" s="26">
        <f>P2242+AF2242</f>
        <v>112560</v>
      </c>
      <c r="AH2242" s="26">
        <f>(AG2242*AA2242)/100</f>
        <v>112560</v>
      </c>
      <c r="AI2242" s="26">
        <v>0</v>
      </c>
      <c r="AJ2242" s="26">
        <f>IF((AI2242-AH2242) &gt; 1,0,IF((AI2242-AH2242)&lt;0,AH2242-AI2242,AI2242-AH2242))</f>
        <v>112560</v>
      </c>
      <c r="AK2242" s="26">
        <v>0.02</v>
      </c>
      <c r="AL2242" s="26">
        <f>ROUND(AJ2242*(AK2242/100),2)</f>
        <v>22.51</v>
      </c>
      <c r="AM2242" s="3" t="s">
        <v>83</v>
      </c>
    </row>
    <row r="2243" spans="1:39" x14ac:dyDescent="0.25">
      <c r="A2243" s="23"/>
      <c r="B2243" s="24"/>
      <c r="C2243" s="23"/>
      <c r="D2243" s="23"/>
      <c r="E2243" s="23"/>
      <c r="F2243" s="23"/>
      <c r="G2243" s="24"/>
      <c r="H2243" s="23"/>
      <c r="I2243" s="23"/>
      <c r="J2243" s="23">
        <v>0</v>
      </c>
      <c r="K2243" s="23">
        <v>0</v>
      </c>
      <c r="L2243" s="23">
        <v>1.5</v>
      </c>
      <c r="M2243" s="23" t="s">
        <v>76</v>
      </c>
      <c r="N2243" s="25">
        <f>((J2243*400)+(K2243*100))+L2243</f>
        <v>1.5</v>
      </c>
      <c r="O2243" s="26">
        <v>3400</v>
      </c>
      <c r="P2243" s="26">
        <f>N2243*O2243</f>
        <v>5100</v>
      </c>
      <c r="Q2243" s="23">
        <v>1</v>
      </c>
      <c r="R2243" s="23" t="s">
        <v>6957</v>
      </c>
      <c r="S2243" s="27"/>
      <c r="T2243" s="23" t="s">
        <v>6958</v>
      </c>
      <c r="U2243" s="23" t="s">
        <v>1449</v>
      </c>
      <c r="V2243" s="24" t="s">
        <v>6966</v>
      </c>
      <c r="W2243" s="23" t="s">
        <v>158</v>
      </c>
      <c r="X2243" s="23" t="s">
        <v>80</v>
      </c>
      <c r="Y2243" s="23" t="s">
        <v>81</v>
      </c>
      <c r="Z2243" s="23">
        <v>6</v>
      </c>
      <c r="AA2243" s="28">
        <v>100</v>
      </c>
      <c r="AB2243" s="26">
        <v>5600</v>
      </c>
      <c r="AC2243" s="26">
        <f>Z2243*AB2243</f>
        <v>33600</v>
      </c>
      <c r="AD2243" s="28">
        <v>12</v>
      </c>
      <c r="AE2243" s="28">
        <v>50</v>
      </c>
      <c r="AF2243" s="26">
        <f>(AC2243*(100-AE2243))/100</f>
        <v>16800</v>
      </c>
      <c r="AG2243" s="26">
        <f>P2243+AF2243</f>
        <v>21900</v>
      </c>
      <c r="AH2243" s="26">
        <f>(AG2243*AA2243)/100</f>
        <v>21900</v>
      </c>
      <c r="AI2243" s="26">
        <v>0</v>
      </c>
      <c r="AJ2243" s="26">
        <f>IF((AI2243-AH2243) &gt; 1,0,IF((AI2243-AH2243)&lt;0,AH2243-AI2243,AI2243-AH2243))</f>
        <v>21900</v>
      </c>
      <c r="AK2243" s="26">
        <v>0.02</v>
      </c>
      <c r="AL2243" s="26">
        <f>ROUND(AJ2243*(AK2243/100),2)</f>
        <v>4.38</v>
      </c>
      <c r="AM2243" s="3" t="s">
        <v>264</v>
      </c>
    </row>
    <row r="2244" spans="1:39" x14ac:dyDescent="0.25">
      <c r="A2244" s="23"/>
      <c r="B2244" s="24"/>
      <c r="C2244" s="23"/>
      <c r="D2244" s="23"/>
      <c r="E2244" s="23"/>
      <c r="F2244" s="23"/>
      <c r="G2244" s="24"/>
      <c r="H2244" s="23"/>
      <c r="I2244" s="23"/>
      <c r="J2244" s="23"/>
      <c r="K2244" s="23"/>
      <c r="L2244" s="23"/>
      <c r="M2244" s="23"/>
      <c r="N2244" s="25"/>
      <c r="O2244" s="26"/>
      <c r="P2244" s="26"/>
      <c r="Q2244" s="23"/>
      <c r="R2244" s="23"/>
      <c r="S2244" s="27"/>
      <c r="T2244" s="23"/>
      <c r="U2244" s="23"/>
      <c r="V2244" s="24"/>
      <c r="W2244" s="23"/>
      <c r="X2244" s="23"/>
      <c r="Y2244" s="23"/>
      <c r="Z2244" s="23"/>
      <c r="AA2244" s="28"/>
      <c r="AB2244" s="26"/>
      <c r="AC2244" s="26"/>
      <c r="AD2244" s="28"/>
      <c r="AE2244" s="28"/>
      <c r="AF2244" s="26"/>
      <c r="AG2244" s="26" t="s">
        <v>60</v>
      </c>
      <c r="AH2244" s="26">
        <f>SUM(AH2240:AH2243)</f>
        <v>4530860</v>
      </c>
      <c r="AI2244" s="26"/>
      <c r="AJ2244" s="26">
        <f>SUM(AJ2240:AJ2243)</f>
        <v>3056960</v>
      </c>
      <c r="AK2244" s="26"/>
      <c r="AL2244" s="26">
        <f>SUM(AL2240:AL2243)</f>
        <v>8794.39</v>
      </c>
    </row>
    <row r="2245" spans="1:39" x14ac:dyDescent="0.25">
      <c r="A2245" s="23" t="s">
        <v>6967</v>
      </c>
      <c r="B2245" s="24" t="s">
        <v>6968</v>
      </c>
      <c r="C2245" s="23" t="s">
        <v>6969</v>
      </c>
      <c r="D2245" s="23" t="s">
        <v>6970</v>
      </c>
      <c r="E2245" s="23">
        <v>887</v>
      </c>
      <c r="F2245" s="23" t="s">
        <v>6971</v>
      </c>
      <c r="G2245" s="24" t="s">
        <v>6972</v>
      </c>
      <c r="H2245" s="23" t="s">
        <v>43</v>
      </c>
      <c r="I2245" s="23" t="s">
        <v>6973</v>
      </c>
      <c r="J2245" s="23">
        <v>0</v>
      </c>
      <c r="K2245" s="23">
        <v>0</v>
      </c>
      <c r="L2245" s="23">
        <v>54</v>
      </c>
      <c r="M2245" s="23" t="s">
        <v>76</v>
      </c>
      <c r="N2245" s="25">
        <f>((J2245*400)+(K2245*100))+L2245</f>
        <v>54</v>
      </c>
      <c r="O2245" s="26">
        <v>9000</v>
      </c>
      <c r="P2245" s="26">
        <f>N2245*O2245</f>
        <v>486000</v>
      </c>
      <c r="Q2245" s="23">
        <v>1</v>
      </c>
      <c r="R2245" s="23" t="s">
        <v>6967</v>
      </c>
      <c r="S2245" s="27" t="s">
        <v>6968</v>
      </c>
      <c r="T2245" s="23" t="s">
        <v>6969</v>
      </c>
      <c r="U2245" s="23" t="s">
        <v>6974</v>
      </c>
      <c r="V2245" s="24" t="s">
        <v>6975</v>
      </c>
      <c r="W2245" s="23" t="s">
        <v>109</v>
      </c>
      <c r="X2245" s="23" t="s">
        <v>49</v>
      </c>
      <c r="Y2245" s="23" t="s">
        <v>81</v>
      </c>
      <c r="Z2245" s="23">
        <v>300</v>
      </c>
      <c r="AA2245" s="28">
        <v>100</v>
      </c>
      <c r="AB2245" s="26">
        <v>8150</v>
      </c>
      <c r="AC2245" s="26">
        <f>Z2245*AB2245</f>
        <v>2445000</v>
      </c>
      <c r="AD2245" s="28">
        <v>21</v>
      </c>
      <c r="AE2245" s="28">
        <v>32</v>
      </c>
      <c r="AF2245" s="26">
        <f>(AC2245*(100-AE2245))/100</f>
        <v>1662600</v>
      </c>
      <c r="AG2245" s="26">
        <f>P2245+AF2245</f>
        <v>2148600</v>
      </c>
      <c r="AH2245" s="26">
        <f>(AG2245*AA2245)/100</f>
        <v>2148600</v>
      </c>
      <c r="AI2245" s="26">
        <v>0</v>
      </c>
      <c r="AJ2245" s="26">
        <f>IF((AI2245-AH2245) &gt; 1,0,IF((AI2245-AH2245)&lt;0,AH2245-AI2245,AI2245-AH2245))</f>
        <v>2148600</v>
      </c>
      <c r="AK2245" s="26">
        <v>0.02</v>
      </c>
      <c r="AL2245" s="26">
        <f>ROUND(AJ2245*(AK2245/100),2)</f>
        <v>429.72</v>
      </c>
      <c r="AM2245" s="3" t="s">
        <v>110</v>
      </c>
    </row>
    <row r="2246" spans="1:39" x14ac:dyDescent="0.25">
      <c r="A2246" s="23"/>
      <c r="B2246" s="24"/>
      <c r="C2246" s="23"/>
      <c r="D2246" s="23"/>
      <c r="E2246" s="23"/>
      <c r="F2246" s="23"/>
      <c r="G2246" s="24"/>
      <c r="H2246" s="23"/>
      <c r="I2246" s="23"/>
      <c r="J2246" s="23"/>
      <c r="K2246" s="23"/>
      <c r="L2246" s="23"/>
      <c r="M2246" s="23"/>
      <c r="N2246" s="25"/>
      <c r="O2246" s="26"/>
      <c r="P2246" s="26"/>
      <c r="Q2246" s="23"/>
      <c r="R2246" s="23"/>
      <c r="S2246" s="27"/>
      <c r="T2246" s="23"/>
      <c r="U2246" s="23"/>
      <c r="V2246" s="24"/>
      <c r="W2246" s="23"/>
      <c r="X2246" s="23"/>
      <c r="Y2246" s="23"/>
      <c r="Z2246" s="23"/>
      <c r="AA2246" s="28"/>
      <c r="AB2246" s="26"/>
      <c r="AC2246" s="26"/>
      <c r="AD2246" s="28"/>
      <c r="AE2246" s="28"/>
      <c r="AF2246" s="26"/>
      <c r="AG2246" s="26" t="s">
        <v>60</v>
      </c>
      <c r="AH2246" s="26">
        <f>AH2245</f>
        <v>2148600</v>
      </c>
      <c r="AI2246" s="26"/>
      <c r="AJ2246" s="26">
        <f>AJ2245</f>
        <v>2148600</v>
      </c>
      <c r="AK2246" s="26"/>
      <c r="AL2246" s="26">
        <f>AL2245</f>
        <v>429.72</v>
      </c>
    </row>
    <row r="2247" spans="1:39" x14ac:dyDescent="0.25">
      <c r="A2247" s="23" t="s">
        <v>6976</v>
      </c>
      <c r="B2247" s="24" t="s">
        <v>6977</v>
      </c>
      <c r="C2247" s="23" t="s">
        <v>6978</v>
      </c>
      <c r="D2247" s="23" t="s">
        <v>6979</v>
      </c>
      <c r="E2247" s="23">
        <v>888</v>
      </c>
      <c r="F2247" s="23" t="s">
        <v>6980</v>
      </c>
      <c r="G2247" s="24" t="s">
        <v>6981</v>
      </c>
      <c r="H2247" s="23" t="s">
        <v>43</v>
      </c>
      <c r="I2247" s="23" t="s">
        <v>6982</v>
      </c>
      <c r="J2247" s="23">
        <v>0</v>
      </c>
      <c r="K2247" s="23">
        <v>2</v>
      </c>
      <c r="L2247" s="23">
        <v>30</v>
      </c>
      <c r="M2247" s="23" t="s">
        <v>75</v>
      </c>
      <c r="N2247" s="25">
        <f>((J2247*400)+(K2247*100))+L2247</f>
        <v>230</v>
      </c>
      <c r="O2247" s="26">
        <v>3300</v>
      </c>
      <c r="P2247" s="26">
        <f>N2247*O2247</f>
        <v>759000</v>
      </c>
      <c r="Q2247" s="23"/>
      <c r="R2247" s="23"/>
      <c r="S2247" s="27"/>
      <c r="T2247" s="23"/>
      <c r="U2247" s="23"/>
      <c r="V2247" s="24"/>
      <c r="W2247" s="23"/>
      <c r="X2247" s="23"/>
      <c r="Y2247" s="23"/>
      <c r="Z2247" s="23"/>
      <c r="AA2247" s="28"/>
      <c r="AB2247" s="26"/>
      <c r="AC2247" s="26"/>
      <c r="AD2247" s="28"/>
      <c r="AE2247" s="28"/>
      <c r="AF2247" s="26"/>
      <c r="AG2247" s="26">
        <f>AF2247+P2247</f>
        <v>759000</v>
      </c>
      <c r="AH2247" s="26">
        <f>AG2247</f>
        <v>759000</v>
      </c>
      <c r="AI2247" s="26">
        <v>50000000</v>
      </c>
      <c r="AJ2247" s="26">
        <f>IF((AI2247-AH2247) &gt; 1,0,IF((AI2247-AH2247)&lt;0,AH2247-AI2247,AI2247-AH2247))</f>
        <v>0</v>
      </c>
      <c r="AK2247" s="26">
        <v>0.01</v>
      </c>
      <c r="AL2247" s="26">
        <f>AJ2247*(AK2247/100)</f>
        <v>0</v>
      </c>
    </row>
    <row r="2248" spans="1:39" x14ac:dyDescent="0.25">
      <c r="A2248" s="23"/>
      <c r="B2248" s="24"/>
      <c r="C2248" s="23"/>
      <c r="D2248" s="23"/>
      <c r="E2248" s="23"/>
      <c r="F2248" s="23"/>
      <c r="G2248" s="24"/>
      <c r="H2248" s="23"/>
      <c r="I2248" s="23"/>
      <c r="J2248" s="23"/>
      <c r="K2248" s="23"/>
      <c r="L2248" s="23"/>
      <c r="M2248" s="23"/>
      <c r="N2248" s="25"/>
      <c r="O2248" s="26"/>
      <c r="P2248" s="26"/>
      <c r="Q2248" s="23"/>
      <c r="R2248" s="23"/>
      <c r="S2248" s="27"/>
      <c r="T2248" s="23"/>
      <c r="U2248" s="23"/>
      <c r="V2248" s="24"/>
      <c r="W2248" s="23"/>
      <c r="X2248" s="23"/>
      <c r="Y2248" s="23"/>
      <c r="Z2248" s="23"/>
      <c r="AA2248" s="28"/>
      <c r="AB2248" s="26"/>
      <c r="AC2248" s="26"/>
      <c r="AD2248" s="28"/>
      <c r="AE2248" s="28"/>
      <c r="AF2248" s="26"/>
      <c r="AG2248" s="26" t="s">
        <v>60</v>
      </c>
      <c r="AH2248" s="26">
        <f>AH2247</f>
        <v>759000</v>
      </c>
      <c r="AI2248" s="26"/>
      <c r="AJ2248" s="26">
        <f>AJ2247</f>
        <v>0</v>
      </c>
      <c r="AK2248" s="26"/>
      <c r="AL2248" s="26">
        <f>AL2247</f>
        <v>0</v>
      </c>
    </row>
    <row r="2249" spans="1:39" x14ac:dyDescent="0.25">
      <c r="A2249" s="23" t="s">
        <v>6983</v>
      </c>
      <c r="B2249" s="24" t="s">
        <v>6984</v>
      </c>
      <c r="C2249" s="23" t="s">
        <v>6985</v>
      </c>
      <c r="D2249" s="23" t="s">
        <v>6986</v>
      </c>
      <c r="E2249" s="23">
        <v>889</v>
      </c>
      <c r="F2249" s="23" t="s">
        <v>6987</v>
      </c>
      <c r="G2249" s="24" t="s">
        <v>6988</v>
      </c>
      <c r="H2249" s="23" t="s">
        <v>43</v>
      </c>
      <c r="I2249" s="23" t="s">
        <v>6989</v>
      </c>
      <c r="J2249" s="23">
        <v>0</v>
      </c>
      <c r="K2249" s="23">
        <v>1</v>
      </c>
      <c r="L2249" s="23">
        <v>26.75</v>
      </c>
      <c r="M2249" s="23" t="s">
        <v>255</v>
      </c>
      <c r="N2249" s="25">
        <f>((J2249*400)+(K2249*100))+L2249</f>
        <v>126.75</v>
      </c>
      <c r="O2249" s="26">
        <v>9000</v>
      </c>
      <c r="P2249" s="26">
        <f>N2249*O2249</f>
        <v>1140750</v>
      </c>
      <c r="Q2249" s="23">
        <v>1</v>
      </c>
      <c r="R2249" s="23" t="s">
        <v>6990</v>
      </c>
      <c r="S2249" s="27" t="s">
        <v>6991</v>
      </c>
      <c r="T2249" s="23" t="s">
        <v>6992</v>
      </c>
      <c r="U2249" s="23" t="s">
        <v>6993</v>
      </c>
      <c r="V2249" s="24" t="s">
        <v>6994</v>
      </c>
      <c r="W2249" s="23" t="s">
        <v>109</v>
      </c>
      <c r="X2249" s="23" t="s">
        <v>49</v>
      </c>
      <c r="Y2249" s="23" t="s">
        <v>261</v>
      </c>
      <c r="Z2249" s="23">
        <v>270</v>
      </c>
      <c r="AA2249" s="28">
        <v>100</v>
      </c>
      <c r="AB2249" s="26">
        <v>8150</v>
      </c>
      <c r="AC2249" s="26">
        <f>Z2249*AB2249</f>
        <v>2200500</v>
      </c>
      <c r="AD2249" s="28">
        <v>27</v>
      </c>
      <c r="AE2249" s="28">
        <v>44</v>
      </c>
      <c r="AF2249" s="26">
        <f>(AC2249*(100-AE2249))/100</f>
        <v>1232280</v>
      </c>
      <c r="AG2249" s="26">
        <f>P2249+AF2249</f>
        <v>2373030</v>
      </c>
      <c r="AH2249" s="26">
        <f>(AG2249*AA2249)/100</f>
        <v>2373030</v>
      </c>
      <c r="AI2249" s="26">
        <f>IF(AF2249&lt;=10000000,AF2249,10000000)</f>
        <v>1232280</v>
      </c>
      <c r="AJ2249" s="26">
        <f>IF((AI2249-AH2249) &gt; 1,0,IF((AI2249-AH2249)&lt;0,AH2249-AI2249,AI2249-AH2249))</f>
        <v>1140750</v>
      </c>
      <c r="AK2249" s="26">
        <v>0.02</v>
      </c>
      <c r="AL2249" s="26">
        <f>ROUND(AJ2249*(AK2249/100),2)</f>
        <v>228.15</v>
      </c>
      <c r="AM2249" s="3" t="s">
        <v>110</v>
      </c>
    </row>
    <row r="2250" spans="1:39" x14ac:dyDescent="0.25">
      <c r="A2250" s="23"/>
      <c r="B2250" s="24"/>
      <c r="C2250" s="23"/>
      <c r="D2250" s="23"/>
      <c r="E2250" s="23"/>
      <c r="F2250" s="23"/>
      <c r="G2250" s="24"/>
      <c r="H2250" s="23"/>
      <c r="I2250" s="23"/>
      <c r="J2250" s="23">
        <v>0</v>
      </c>
      <c r="K2250" s="23">
        <v>0</v>
      </c>
      <c r="L2250" s="23">
        <v>10.5</v>
      </c>
      <c r="M2250" s="23" t="s">
        <v>255</v>
      </c>
      <c r="N2250" s="25">
        <f>((J2250*400)+(K2250*100))+L2250</f>
        <v>10.5</v>
      </c>
      <c r="O2250" s="26">
        <v>9000</v>
      </c>
      <c r="P2250" s="26">
        <f>N2250*O2250</f>
        <v>94500</v>
      </c>
      <c r="Q2250" s="23">
        <v>1</v>
      </c>
      <c r="R2250" s="23" t="s">
        <v>6990</v>
      </c>
      <c r="S2250" s="27" t="s">
        <v>6991</v>
      </c>
      <c r="T2250" s="23" t="s">
        <v>6992</v>
      </c>
      <c r="U2250" s="23" t="s">
        <v>6993</v>
      </c>
      <c r="V2250" s="24" t="s">
        <v>6995</v>
      </c>
      <c r="W2250" s="23" t="s">
        <v>53</v>
      </c>
      <c r="X2250" s="23" t="s">
        <v>49</v>
      </c>
      <c r="Y2250" s="23" t="s">
        <v>261</v>
      </c>
      <c r="Z2250" s="23">
        <v>42</v>
      </c>
      <c r="AA2250" s="28">
        <v>100</v>
      </c>
      <c r="AB2250" s="26">
        <v>2750</v>
      </c>
      <c r="AC2250" s="26">
        <f>Z2250*AB2250</f>
        <v>115500</v>
      </c>
      <c r="AD2250" s="28">
        <v>27</v>
      </c>
      <c r="AE2250" s="28">
        <v>44</v>
      </c>
      <c r="AF2250" s="26">
        <f>(AC2250*(100-AE2250))/100</f>
        <v>64680</v>
      </c>
      <c r="AG2250" s="26">
        <f>P2250+AF2250</f>
        <v>159180</v>
      </c>
      <c r="AH2250" s="26">
        <f>(AG2250*AA2250)/100</f>
        <v>159180</v>
      </c>
      <c r="AI2250" s="26">
        <f>IF(AF2250&lt;=10000000,AF2250,10000000)</f>
        <v>64680</v>
      </c>
      <c r="AJ2250" s="26">
        <f>IF((AI2250-AH2250) &gt; 1,0,IF((AI2250-AH2250)&lt;0,AH2250-AI2250,AI2250-AH2250))</f>
        <v>94500</v>
      </c>
      <c r="AK2250" s="26">
        <v>0.02</v>
      </c>
      <c r="AL2250" s="26">
        <f>ROUND(AJ2250*(AK2250/100),2)</f>
        <v>18.899999999999999</v>
      </c>
      <c r="AM2250" s="3" t="s">
        <v>83</v>
      </c>
    </row>
    <row r="2251" spans="1:39" x14ac:dyDescent="0.25">
      <c r="A2251" s="23"/>
      <c r="B2251" s="24"/>
      <c r="C2251" s="23"/>
      <c r="D2251" s="23"/>
      <c r="E2251" s="23"/>
      <c r="F2251" s="23"/>
      <c r="G2251" s="24"/>
      <c r="H2251" s="23"/>
      <c r="I2251" s="23"/>
      <c r="J2251" s="23">
        <v>0</v>
      </c>
      <c r="K2251" s="23">
        <v>0</v>
      </c>
      <c r="L2251" s="23">
        <v>3.75</v>
      </c>
      <c r="M2251" s="23" t="s">
        <v>255</v>
      </c>
      <c r="N2251" s="25">
        <f>((J2251*400)+(K2251*100))+L2251</f>
        <v>3.75</v>
      </c>
      <c r="O2251" s="26">
        <v>9000</v>
      </c>
      <c r="P2251" s="26">
        <f>N2251*O2251</f>
        <v>33750</v>
      </c>
      <c r="Q2251" s="23">
        <v>1</v>
      </c>
      <c r="R2251" s="23" t="s">
        <v>6990</v>
      </c>
      <c r="S2251" s="27" t="s">
        <v>6991</v>
      </c>
      <c r="T2251" s="23" t="s">
        <v>6992</v>
      </c>
      <c r="U2251" s="23" t="s">
        <v>6993</v>
      </c>
      <c r="V2251" s="24" t="s">
        <v>6996</v>
      </c>
      <c r="W2251" s="23" t="s">
        <v>53</v>
      </c>
      <c r="X2251" s="23" t="s">
        <v>49</v>
      </c>
      <c r="Y2251" s="23" t="s">
        <v>50</v>
      </c>
      <c r="Z2251" s="23">
        <v>15</v>
      </c>
      <c r="AA2251" s="28">
        <v>100</v>
      </c>
      <c r="AB2251" s="26">
        <v>2750</v>
      </c>
      <c r="AC2251" s="26">
        <f>Z2251*AB2251</f>
        <v>41250</v>
      </c>
      <c r="AD2251" s="28">
        <v>27</v>
      </c>
      <c r="AE2251" s="28">
        <v>44</v>
      </c>
      <c r="AF2251" s="26">
        <f>(AC2251*(100-AE2251))/100</f>
        <v>23100</v>
      </c>
      <c r="AG2251" s="26">
        <f>P2251+AF2251</f>
        <v>56850</v>
      </c>
      <c r="AH2251" s="26">
        <f>(AG2251*AA2251)/100</f>
        <v>56850</v>
      </c>
      <c r="AI2251" s="26">
        <v>10000000</v>
      </c>
      <c r="AJ2251" s="26">
        <f>IF((AI2251-AH2251) &gt; 1,0,IF((AI2251-AH2251)&lt;0,AH2251-AI2251,AI2251-AH2251))</f>
        <v>0</v>
      </c>
      <c r="AK2251" s="26">
        <v>0.02</v>
      </c>
      <c r="AL2251" s="26">
        <f>ROUND(AJ2251*(AK2251/100),2)</f>
        <v>0</v>
      </c>
    </row>
    <row r="2252" spans="1:39" x14ac:dyDescent="0.25">
      <c r="A2252" s="23"/>
      <c r="B2252" s="24"/>
      <c r="C2252" s="23"/>
      <c r="D2252" s="23"/>
      <c r="E2252" s="23"/>
      <c r="F2252" s="23"/>
      <c r="G2252" s="24"/>
      <c r="H2252" s="23"/>
      <c r="I2252" s="23"/>
      <c r="J2252" s="23"/>
      <c r="K2252" s="23"/>
      <c r="L2252" s="23"/>
      <c r="M2252" s="23"/>
      <c r="N2252" s="25"/>
      <c r="O2252" s="26"/>
      <c r="P2252" s="26"/>
      <c r="Q2252" s="23"/>
      <c r="R2252" s="23"/>
      <c r="S2252" s="27"/>
      <c r="T2252" s="23"/>
      <c r="U2252" s="23"/>
      <c r="V2252" s="24"/>
      <c r="W2252" s="23"/>
      <c r="X2252" s="23"/>
      <c r="Y2252" s="23"/>
      <c r="Z2252" s="23"/>
      <c r="AA2252" s="28"/>
      <c r="AB2252" s="26"/>
      <c r="AC2252" s="26"/>
      <c r="AD2252" s="28"/>
      <c r="AE2252" s="28"/>
      <c r="AF2252" s="26"/>
      <c r="AG2252" s="26" t="s">
        <v>60</v>
      </c>
      <c r="AH2252" s="26">
        <f>SUM(AH2249:AH2251)</f>
        <v>2589060</v>
      </c>
      <c r="AI2252" s="26"/>
      <c r="AJ2252" s="26">
        <f>SUM(AJ2249:AJ2251)</f>
        <v>1235250</v>
      </c>
      <c r="AK2252" s="26"/>
      <c r="AL2252" s="26">
        <f>SUM(AL2249:AL2251)</f>
        <v>247.05</v>
      </c>
    </row>
    <row r="2253" spans="1:39" x14ac:dyDescent="0.25">
      <c r="A2253" s="23" t="s">
        <v>6997</v>
      </c>
      <c r="B2253" s="24" t="s">
        <v>6998</v>
      </c>
      <c r="C2253" s="23" t="s">
        <v>6999</v>
      </c>
      <c r="D2253" s="23" t="s">
        <v>7000</v>
      </c>
      <c r="E2253" s="23">
        <v>890</v>
      </c>
      <c r="F2253" s="23" t="s">
        <v>7001</v>
      </c>
      <c r="G2253" s="24" t="s">
        <v>7002</v>
      </c>
      <c r="H2253" s="23" t="s">
        <v>43</v>
      </c>
      <c r="I2253" s="23" t="s">
        <v>7003</v>
      </c>
      <c r="J2253" s="23">
        <v>3</v>
      </c>
      <c r="K2253" s="23">
        <v>1</v>
      </c>
      <c r="L2253" s="23">
        <v>10</v>
      </c>
      <c r="M2253" s="23" t="s">
        <v>68</v>
      </c>
      <c r="N2253" s="25">
        <f>((J2253*400)+(K2253*100))+L2253</f>
        <v>1310</v>
      </c>
      <c r="O2253" s="26">
        <v>1500</v>
      </c>
      <c r="P2253" s="26">
        <f>N2253*O2253</f>
        <v>1965000</v>
      </c>
      <c r="Q2253" s="23"/>
      <c r="R2253" s="23"/>
      <c r="S2253" s="27"/>
      <c r="T2253" s="23"/>
      <c r="U2253" s="23"/>
      <c r="V2253" s="24"/>
      <c r="W2253" s="23"/>
      <c r="X2253" s="23"/>
      <c r="Y2253" s="23"/>
      <c r="Z2253" s="23"/>
      <c r="AA2253" s="28"/>
      <c r="AB2253" s="26"/>
      <c r="AC2253" s="26"/>
      <c r="AD2253" s="28"/>
      <c r="AE2253" s="28"/>
      <c r="AF2253" s="26"/>
      <c r="AG2253" s="26">
        <f>AF2253+P2253</f>
        <v>1965000</v>
      </c>
      <c r="AH2253" s="26">
        <f>AG2253</f>
        <v>1965000</v>
      </c>
      <c r="AI2253" s="26">
        <v>0</v>
      </c>
      <c r="AJ2253" s="26">
        <f>IF((AI2253-AH2253) &gt; 1,0,IF((AI2253-AH2253)&lt;0,AH2253-AI2253,AI2253-AH2253))</f>
        <v>1965000</v>
      </c>
      <c r="AK2253" s="26">
        <v>0.3</v>
      </c>
      <c r="AL2253" s="26">
        <f>AJ2253*(AK2253/100)</f>
        <v>5895</v>
      </c>
    </row>
    <row r="2254" spans="1:39" x14ac:dyDescent="0.25">
      <c r="A2254" s="23"/>
      <c r="B2254" s="24"/>
      <c r="C2254" s="23"/>
      <c r="D2254" s="23"/>
      <c r="E2254" s="23">
        <v>891</v>
      </c>
      <c r="F2254" s="23" t="s">
        <v>7004</v>
      </c>
      <c r="G2254" s="24" t="s">
        <v>7005</v>
      </c>
      <c r="H2254" s="23" t="s">
        <v>43</v>
      </c>
      <c r="I2254" s="23" t="s">
        <v>7006</v>
      </c>
      <c r="J2254" s="23">
        <v>3</v>
      </c>
      <c r="K2254" s="23">
        <v>0</v>
      </c>
      <c r="L2254" s="23">
        <v>14</v>
      </c>
      <c r="M2254" s="23" t="s">
        <v>68</v>
      </c>
      <c r="N2254" s="25">
        <f>((J2254*400)+(K2254*100))+L2254</f>
        <v>1214</v>
      </c>
      <c r="O2254" s="26">
        <v>1500</v>
      </c>
      <c r="P2254" s="26">
        <f>N2254*O2254</f>
        <v>1821000</v>
      </c>
      <c r="Q2254" s="23"/>
      <c r="R2254" s="23"/>
      <c r="S2254" s="27"/>
      <c r="T2254" s="23"/>
      <c r="U2254" s="23"/>
      <c r="V2254" s="24"/>
      <c r="W2254" s="23"/>
      <c r="X2254" s="23"/>
      <c r="Y2254" s="23"/>
      <c r="Z2254" s="23"/>
      <c r="AA2254" s="28"/>
      <c r="AB2254" s="26"/>
      <c r="AC2254" s="26"/>
      <c r="AD2254" s="28"/>
      <c r="AE2254" s="28"/>
      <c r="AF2254" s="26"/>
      <c r="AG2254" s="26">
        <f>AF2254+P2254</f>
        <v>1821000</v>
      </c>
      <c r="AH2254" s="26">
        <f>AG2254</f>
        <v>1821000</v>
      </c>
      <c r="AI2254" s="26">
        <v>0</v>
      </c>
      <c r="AJ2254" s="26">
        <f>IF((AI2254-AH2254) &gt; 1,0,IF((AI2254-AH2254)&lt;0,AH2254-AI2254,AI2254-AH2254))</f>
        <v>1821000</v>
      </c>
      <c r="AK2254" s="26">
        <v>0.3</v>
      </c>
      <c r="AL2254" s="26">
        <f>AJ2254*(AK2254/100)</f>
        <v>5463</v>
      </c>
    </row>
    <row r="2255" spans="1:39" x14ac:dyDescent="0.25">
      <c r="A2255" s="23"/>
      <c r="B2255" s="24"/>
      <c r="C2255" s="23"/>
      <c r="D2255" s="23"/>
      <c r="E2255" s="23">
        <v>892</v>
      </c>
      <c r="F2255" s="23" t="s">
        <v>7007</v>
      </c>
      <c r="G2255" s="24" t="s">
        <v>7008</v>
      </c>
      <c r="H2255" s="23" t="s">
        <v>43</v>
      </c>
      <c r="I2255" s="23" t="s">
        <v>7009</v>
      </c>
      <c r="J2255" s="23">
        <v>4</v>
      </c>
      <c r="K2255" s="23">
        <v>2</v>
      </c>
      <c r="L2255" s="23">
        <v>56</v>
      </c>
      <c r="M2255" s="23" t="s">
        <v>68</v>
      </c>
      <c r="N2255" s="25">
        <f>((J2255*400)+(K2255*100))+L2255</f>
        <v>1856</v>
      </c>
      <c r="O2255" s="26">
        <v>1500</v>
      </c>
      <c r="P2255" s="26">
        <f>N2255*O2255</f>
        <v>2784000</v>
      </c>
      <c r="Q2255" s="23"/>
      <c r="R2255" s="23"/>
      <c r="S2255" s="27"/>
      <c r="T2255" s="23"/>
      <c r="U2255" s="23"/>
      <c r="V2255" s="24"/>
      <c r="W2255" s="23"/>
      <c r="X2255" s="23"/>
      <c r="Y2255" s="23"/>
      <c r="Z2255" s="23"/>
      <c r="AA2255" s="28"/>
      <c r="AB2255" s="26"/>
      <c r="AC2255" s="26"/>
      <c r="AD2255" s="28"/>
      <c r="AE2255" s="28"/>
      <c r="AF2255" s="26"/>
      <c r="AG2255" s="26">
        <f>AF2255+P2255</f>
        <v>2784000</v>
      </c>
      <c r="AH2255" s="26">
        <f>AG2255</f>
        <v>2784000</v>
      </c>
      <c r="AI2255" s="26">
        <v>0</v>
      </c>
      <c r="AJ2255" s="26">
        <f>IF((AI2255-AH2255) &gt; 1,0,IF((AI2255-AH2255)&lt;0,AH2255-AI2255,AI2255-AH2255))</f>
        <v>2784000</v>
      </c>
      <c r="AK2255" s="26">
        <v>0.3</v>
      </c>
      <c r="AL2255" s="26">
        <f>AJ2255*(AK2255/100)</f>
        <v>8352</v>
      </c>
    </row>
    <row r="2256" spans="1:39" x14ac:dyDescent="0.25">
      <c r="A2256" s="23"/>
      <c r="B2256" s="24"/>
      <c r="C2256" s="23"/>
      <c r="D2256" s="23"/>
      <c r="E2256" s="23"/>
      <c r="F2256" s="23"/>
      <c r="G2256" s="24"/>
      <c r="H2256" s="23"/>
      <c r="I2256" s="23"/>
      <c r="J2256" s="23"/>
      <c r="K2256" s="23"/>
      <c r="L2256" s="23"/>
      <c r="M2256" s="23"/>
      <c r="N2256" s="25"/>
      <c r="O2256" s="26"/>
      <c r="P2256" s="26"/>
      <c r="Q2256" s="23"/>
      <c r="R2256" s="23"/>
      <c r="S2256" s="27"/>
      <c r="T2256" s="23"/>
      <c r="U2256" s="23"/>
      <c r="V2256" s="24"/>
      <c r="W2256" s="23"/>
      <c r="X2256" s="23"/>
      <c r="Y2256" s="23"/>
      <c r="Z2256" s="23"/>
      <c r="AA2256" s="28"/>
      <c r="AB2256" s="26"/>
      <c r="AC2256" s="26"/>
      <c r="AD2256" s="28"/>
      <c r="AE2256" s="28"/>
      <c r="AF2256" s="26"/>
      <c r="AG2256" s="26" t="s">
        <v>60</v>
      </c>
      <c r="AH2256" s="26">
        <f>SUM(AH2253:AH2255)</f>
        <v>6570000</v>
      </c>
      <c r="AI2256" s="26"/>
      <c r="AJ2256" s="26">
        <f>SUM(AJ2253:AJ2255)</f>
        <v>6570000</v>
      </c>
      <c r="AK2256" s="26"/>
      <c r="AL2256" s="26">
        <f>SUM(AL2253:AL2255)</f>
        <v>19710</v>
      </c>
    </row>
    <row r="2257" spans="1:39" x14ac:dyDescent="0.25">
      <c r="A2257" s="23" t="s">
        <v>7010</v>
      </c>
      <c r="B2257" s="24" t="s">
        <v>7011</v>
      </c>
      <c r="C2257" s="23" t="s">
        <v>7012</v>
      </c>
      <c r="D2257" s="23" t="s">
        <v>7013</v>
      </c>
      <c r="E2257" s="23">
        <v>893</v>
      </c>
      <c r="F2257" s="23" t="s">
        <v>7014</v>
      </c>
      <c r="G2257" s="24" t="s">
        <v>7015</v>
      </c>
      <c r="H2257" s="23" t="s">
        <v>43</v>
      </c>
      <c r="I2257" s="23" t="s">
        <v>7016</v>
      </c>
      <c r="J2257" s="23">
        <v>0</v>
      </c>
      <c r="K2257" s="23">
        <v>3</v>
      </c>
      <c r="L2257" s="23">
        <v>12</v>
      </c>
      <c r="M2257" s="23" t="s">
        <v>75</v>
      </c>
      <c r="N2257" s="25">
        <f>((J2257*400)+(K2257*100))+L2257</f>
        <v>312</v>
      </c>
      <c r="O2257" s="26">
        <v>2250</v>
      </c>
      <c r="P2257" s="26">
        <f>N2257*O2257</f>
        <v>702000</v>
      </c>
      <c r="Q2257" s="23"/>
      <c r="R2257" s="23"/>
      <c r="S2257" s="27"/>
      <c r="T2257" s="23"/>
      <c r="U2257" s="23"/>
      <c r="V2257" s="24"/>
      <c r="W2257" s="23"/>
      <c r="X2257" s="23"/>
      <c r="Y2257" s="23"/>
      <c r="Z2257" s="23"/>
      <c r="AA2257" s="28"/>
      <c r="AB2257" s="26"/>
      <c r="AC2257" s="26"/>
      <c r="AD2257" s="28"/>
      <c r="AE2257" s="28"/>
      <c r="AF2257" s="26"/>
      <c r="AG2257" s="26">
        <f>AF2257+P2257</f>
        <v>702000</v>
      </c>
      <c r="AH2257" s="26">
        <f>AG2257</f>
        <v>702000</v>
      </c>
      <c r="AI2257" s="26">
        <v>50000000</v>
      </c>
      <c r="AJ2257" s="26">
        <f>IF((AI2257-AH2257) &gt; 1,0,IF((AI2257-AH2257)&lt;0,AH2257-AI2257,AI2257-AH2257))</f>
        <v>0</v>
      </c>
      <c r="AK2257" s="26">
        <v>0.01</v>
      </c>
      <c r="AL2257" s="26">
        <f>AJ2257*(AK2257/100)</f>
        <v>0</v>
      </c>
    </row>
    <row r="2258" spans="1:39" x14ac:dyDescent="0.25">
      <c r="A2258" s="23"/>
      <c r="B2258" s="24"/>
      <c r="C2258" s="23"/>
      <c r="D2258" s="23"/>
      <c r="E2258" s="23"/>
      <c r="F2258" s="23"/>
      <c r="G2258" s="24"/>
      <c r="H2258" s="23"/>
      <c r="I2258" s="23"/>
      <c r="J2258" s="23"/>
      <c r="K2258" s="23"/>
      <c r="L2258" s="23"/>
      <c r="M2258" s="23"/>
      <c r="N2258" s="25"/>
      <c r="O2258" s="26"/>
      <c r="P2258" s="26"/>
      <c r="Q2258" s="23"/>
      <c r="R2258" s="23"/>
      <c r="S2258" s="27"/>
      <c r="T2258" s="23"/>
      <c r="U2258" s="23"/>
      <c r="V2258" s="24"/>
      <c r="W2258" s="23"/>
      <c r="X2258" s="23"/>
      <c r="Y2258" s="23"/>
      <c r="Z2258" s="23"/>
      <c r="AA2258" s="28"/>
      <c r="AB2258" s="26"/>
      <c r="AC2258" s="26"/>
      <c r="AD2258" s="28"/>
      <c r="AE2258" s="28"/>
      <c r="AF2258" s="26"/>
      <c r="AG2258" s="26" t="s">
        <v>60</v>
      </c>
      <c r="AH2258" s="26">
        <f>AH2257</f>
        <v>702000</v>
      </c>
      <c r="AI2258" s="26"/>
      <c r="AJ2258" s="26">
        <f>AJ2257</f>
        <v>0</v>
      </c>
      <c r="AK2258" s="26"/>
      <c r="AL2258" s="26">
        <f>AL2257</f>
        <v>0</v>
      </c>
    </row>
    <row r="2259" spans="1:39" x14ac:dyDescent="0.25">
      <c r="A2259" s="23" t="s">
        <v>7017</v>
      </c>
      <c r="B2259" s="24" t="s">
        <v>7018</v>
      </c>
      <c r="C2259" s="23" t="s">
        <v>7019</v>
      </c>
      <c r="D2259" s="23" t="s">
        <v>4801</v>
      </c>
      <c r="E2259" s="23">
        <v>894</v>
      </c>
      <c r="F2259" s="23" t="s">
        <v>7020</v>
      </c>
      <c r="G2259" s="24" t="s">
        <v>7021</v>
      </c>
      <c r="H2259" s="23" t="s">
        <v>43</v>
      </c>
      <c r="I2259" s="23" t="s">
        <v>7022</v>
      </c>
      <c r="J2259" s="23">
        <v>5</v>
      </c>
      <c r="K2259" s="23">
        <v>0</v>
      </c>
      <c r="L2259" s="23">
        <v>51</v>
      </c>
      <c r="M2259" s="23" t="s">
        <v>75</v>
      </c>
      <c r="N2259" s="25">
        <f>((J2259*400)+(K2259*100))+L2259</f>
        <v>2051</v>
      </c>
      <c r="O2259" s="26">
        <v>3250</v>
      </c>
      <c r="P2259" s="26">
        <f>N2259*O2259</f>
        <v>6665750</v>
      </c>
      <c r="Q2259" s="23"/>
      <c r="R2259" s="23"/>
      <c r="S2259" s="27"/>
      <c r="T2259" s="23"/>
      <c r="U2259" s="23"/>
      <c r="V2259" s="24"/>
      <c r="W2259" s="23"/>
      <c r="X2259" s="23"/>
      <c r="Y2259" s="23"/>
      <c r="Z2259" s="23"/>
      <c r="AA2259" s="28"/>
      <c r="AB2259" s="26"/>
      <c r="AC2259" s="26"/>
      <c r="AD2259" s="28"/>
      <c r="AE2259" s="28"/>
      <c r="AF2259" s="26"/>
      <c r="AG2259" s="26">
        <f>AF2259+P2259</f>
        <v>6665750</v>
      </c>
      <c r="AH2259" s="26">
        <f>AG2259</f>
        <v>6665750</v>
      </c>
      <c r="AI2259" s="26">
        <v>50000000</v>
      </c>
      <c r="AJ2259" s="26">
        <f>IF((AI2259-AH2259) &gt; 1,0,IF((AI2259-AH2259)&lt;0,AH2259-AI2259,AI2259-AH2259))</f>
        <v>0</v>
      </c>
      <c r="AK2259" s="26">
        <v>0.01</v>
      </c>
      <c r="AL2259" s="26">
        <f>AJ2259*(AK2259/100)</f>
        <v>0</v>
      </c>
    </row>
    <row r="2260" spans="1:39" x14ac:dyDescent="0.25">
      <c r="A2260" s="23"/>
      <c r="B2260" s="24"/>
      <c r="C2260" s="23"/>
      <c r="D2260" s="23"/>
      <c r="E2260" s="23"/>
      <c r="F2260" s="23"/>
      <c r="G2260" s="24"/>
      <c r="H2260" s="23"/>
      <c r="I2260" s="23"/>
      <c r="J2260" s="23">
        <v>0</v>
      </c>
      <c r="K2260" s="23">
        <v>1</v>
      </c>
      <c r="L2260" s="23">
        <v>9</v>
      </c>
      <c r="M2260" s="23" t="s">
        <v>59</v>
      </c>
      <c r="N2260" s="25">
        <f>((J2260*400)+(K2260*100))+L2260</f>
        <v>109</v>
      </c>
      <c r="O2260" s="26">
        <v>3250</v>
      </c>
      <c r="P2260" s="26">
        <f>N2260*O2260</f>
        <v>354250</v>
      </c>
      <c r="Q2260" s="23">
        <v>1</v>
      </c>
      <c r="R2260" s="23" t="s">
        <v>7017</v>
      </c>
      <c r="S2260" s="27" t="s">
        <v>7018</v>
      </c>
      <c r="T2260" s="23" t="s">
        <v>7019</v>
      </c>
      <c r="U2260" s="23" t="s">
        <v>4811</v>
      </c>
      <c r="V2260" s="24" t="s">
        <v>7023</v>
      </c>
      <c r="W2260" s="23" t="s">
        <v>349</v>
      </c>
      <c r="X2260" s="23" t="s">
        <v>143</v>
      </c>
      <c r="Y2260" s="23" t="s">
        <v>50</v>
      </c>
      <c r="Z2260" s="23">
        <v>436</v>
      </c>
      <c r="AA2260" s="28">
        <v>100</v>
      </c>
      <c r="AB2260" s="26">
        <v>8150</v>
      </c>
      <c r="AC2260" s="26">
        <f>Z2260*AB2260</f>
        <v>3553400</v>
      </c>
      <c r="AD2260" s="28">
        <v>42</v>
      </c>
      <c r="AE2260" s="28">
        <v>85</v>
      </c>
      <c r="AF2260" s="26">
        <f>(AC2260*(100-AE2260))/100</f>
        <v>533010</v>
      </c>
      <c r="AG2260" s="26">
        <f>P2260+AF2260</f>
        <v>887260</v>
      </c>
      <c r="AH2260" s="26">
        <f>(AG2260*AA2260)/100</f>
        <v>887260</v>
      </c>
      <c r="AI2260" s="26">
        <v>50000000</v>
      </c>
      <c r="AJ2260" s="26">
        <f>IF((AI2260-AH2260) &gt; 1,0,IF((AI2260-AH2260)&lt;0,AH2260-AI2260,AI2260-AH2260))</f>
        <v>0</v>
      </c>
      <c r="AK2260" s="26">
        <v>0.02</v>
      </c>
      <c r="AL2260" s="26">
        <f>ROUND(AJ2260*(AK2260/100),2)</f>
        <v>0</v>
      </c>
      <c r="AM2260" s="3" t="s">
        <v>51</v>
      </c>
    </row>
    <row r="2261" spans="1:39" x14ac:dyDescent="0.25">
      <c r="A2261" s="23"/>
      <c r="B2261" s="24"/>
      <c r="C2261" s="23"/>
      <c r="D2261" s="23"/>
      <c r="E2261" s="23"/>
      <c r="F2261" s="23"/>
      <c r="G2261" s="24"/>
      <c r="H2261" s="23"/>
      <c r="I2261" s="23"/>
      <c r="J2261" s="23"/>
      <c r="K2261" s="23"/>
      <c r="L2261" s="23"/>
      <c r="M2261" s="23"/>
      <c r="N2261" s="25"/>
      <c r="O2261" s="26"/>
      <c r="P2261" s="26"/>
      <c r="Q2261" s="23"/>
      <c r="R2261" s="23"/>
      <c r="S2261" s="27"/>
      <c r="T2261" s="23"/>
      <c r="U2261" s="23"/>
      <c r="V2261" s="24"/>
      <c r="W2261" s="23"/>
      <c r="X2261" s="23"/>
      <c r="Y2261" s="23"/>
      <c r="Z2261" s="23"/>
      <c r="AA2261" s="28"/>
      <c r="AB2261" s="26"/>
      <c r="AC2261" s="26"/>
      <c r="AD2261" s="28"/>
      <c r="AE2261" s="28"/>
      <c r="AF2261" s="26"/>
      <c r="AG2261" s="26" t="s">
        <v>60</v>
      </c>
      <c r="AH2261" s="26">
        <f>SUM(AH2259:AH2260)</f>
        <v>7553010</v>
      </c>
      <c r="AI2261" s="26"/>
      <c r="AJ2261" s="26">
        <f>SUM(AJ2259:AJ2260)</f>
        <v>0</v>
      </c>
      <c r="AK2261" s="26"/>
      <c r="AL2261" s="26">
        <f>SUM(AL2259:AL2260)</f>
        <v>0</v>
      </c>
    </row>
    <row r="2262" spans="1:39" x14ac:dyDescent="0.25">
      <c r="A2262" s="23" t="s">
        <v>7024</v>
      </c>
      <c r="B2262" s="24" t="s">
        <v>7025</v>
      </c>
      <c r="C2262" s="23" t="s">
        <v>7026</v>
      </c>
      <c r="D2262" s="23" t="s">
        <v>7027</v>
      </c>
      <c r="E2262" s="23">
        <v>895</v>
      </c>
      <c r="F2262" s="23" t="s">
        <v>7028</v>
      </c>
      <c r="G2262" s="24" t="s">
        <v>7029</v>
      </c>
      <c r="H2262" s="23" t="s">
        <v>43</v>
      </c>
      <c r="I2262" s="23" t="s">
        <v>7030</v>
      </c>
      <c r="J2262" s="23">
        <v>0</v>
      </c>
      <c r="K2262" s="23">
        <v>2</v>
      </c>
      <c r="L2262" s="23">
        <v>34.9</v>
      </c>
      <c r="M2262" s="23" t="s">
        <v>75</v>
      </c>
      <c r="N2262" s="25">
        <f>((J2262*400)+(K2262*100))+L2262</f>
        <v>234.9</v>
      </c>
      <c r="O2262" s="26">
        <v>4400</v>
      </c>
      <c r="P2262" s="26">
        <f>N2262*O2262</f>
        <v>1033560</v>
      </c>
      <c r="Q2262" s="23"/>
      <c r="R2262" s="23"/>
      <c r="S2262" s="27"/>
      <c r="T2262" s="23"/>
      <c r="U2262" s="23"/>
      <c r="V2262" s="24"/>
      <c r="W2262" s="23"/>
      <c r="X2262" s="23"/>
      <c r="Y2262" s="23"/>
      <c r="Z2262" s="23"/>
      <c r="AA2262" s="28"/>
      <c r="AB2262" s="26"/>
      <c r="AC2262" s="26"/>
      <c r="AD2262" s="28"/>
      <c r="AE2262" s="28"/>
      <c r="AF2262" s="26"/>
      <c r="AG2262" s="26">
        <f>AF2262+P2262</f>
        <v>1033560</v>
      </c>
      <c r="AH2262" s="26">
        <f>AG2262</f>
        <v>1033560</v>
      </c>
      <c r="AI2262" s="26">
        <v>50000000</v>
      </c>
      <c r="AJ2262" s="26">
        <f>IF((AI2262-AH2262) &gt; 1,0,IF((AI2262-AH2262)&lt;0,AH2262-AI2262,AI2262-AH2262))</f>
        <v>0</v>
      </c>
      <c r="AK2262" s="26">
        <v>0.01</v>
      </c>
      <c r="AL2262" s="26">
        <f>AJ2262*(AK2262/100)</f>
        <v>0</v>
      </c>
    </row>
    <row r="2263" spans="1:39" x14ac:dyDescent="0.25">
      <c r="A2263" s="23"/>
      <c r="B2263" s="24"/>
      <c r="C2263" s="23"/>
      <c r="D2263" s="23"/>
      <c r="E2263" s="23"/>
      <c r="F2263" s="23"/>
      <c r="G2263" s="24"/>
      <c r="H2263" s="23"/>
      <c r="I2263" s="23"/>
      <c r="J2263" s="23"/>
      <c r="K2263" s="23"/>
      <c r="L2263" s="23"/>
      <c r="M2263" s="23"/>
      <c r="N2263" s="25"/>
      <c r="O2263" s="26"/>
      <c r="P2263" s="26"/>
      <c r="Q2263" s="23"/>
      <c r="R2263" s="23"/>
      <c r="S2263" s="27"/>
      <c r="T2263" s="23"/>
      <c r="U2263" s="23"/>
      <c r="V2263" s="24"/>
      <c r="W2263" s="23"/>
      <c r="X2263" s="23"/>
      <c r="Y2263" s="23"/>
      <c r="Z2263" s="23"/>
      <c r="AA2263" s="28"/>
      <c r="AB2263" s="26"/>
      <c r="AC2263" s="26"/>
      <c r="AD2263" s="28"/>
      <c r="AE2263" s="28"/>
      <c r="AF2263" s="26"/>
      <c r="AG2263" s="26" t="s">
        <v>60</v>
      </c>
      <c r="AH2263" s="26">
        <f>AH2262</f>
        <v>1033560</v>
      </c>
      <c r="AI2263" s="26"/>
      <c r="AJ2263" s="26">
        <f>AJ2262</f>
        <v>0</v>
      </c>
      <c r="AK2263" s="26"/>
      <c r="AL2263" s="26">
        <f>AL2262</f>
        <v>0</v>
      </c>
    </row>
    <row r="2264" spans="1:39" x14ac:dyDescent="0.25">
      <c r="A2264" s="23" t="s">
        <v>7031</v>
      </c>
      <c r="B2264" s="24" t="s">
        <v>7032</v>
      </c>
      <c r="C2264" s="23" t="s">
        <v>7033</v>
      </c>
      <c r="D2264" s="23" t="s">
        <v>7034</v>
      </c>
      <c r="E2264" s="23">
        <v>896</v>
      </c>
      <c r="F2264" s="23" t="s">
        <v>7035</v>
      </c>
      <c r="G2264" s="24" t="s">
        <v>7036</v>
      </c>
      <c r="H2264" s="23" t="s">
        <v>43</v>
      </c>
      <c r="I2264" s="23" t="s">
        <v>7037</v>
      </c>
      <c r="J2264" s="23">
        <v>0</v>
      </c>
      <c r="K2264" s="23">
        <v>3</v>
      </c>
      <c r="L2264" s="23">
        <v>48</v>
      </c>
      <c r="M2264" s="23" t="s">
        <v>68</v>
      </c>
      <c r="N2264" s="25">
        <f>((J2264*400)+(K2264*100))+L2264</f>
        <v>348</v>
      </c>
      <c r="O2264" s="26">
        <v>4500</v>
      </c>
      <c r="P2264" s="26">
        <f>N2264*O2264</f>
        <v>1566000</v>
      </c>
      <c r="Q2264" s="23"/>
      <c r="R2264" s="23"/>
      <c r="S2264" s="27"/>
      <c r="T2264" s="23"/>
      <c r="U2264" s="23"/>
      <c r="V2264" s="24"/>
      <c r="W2264" s="23"/>
      <c r="X2264" s="23"/>
      <c r="Y2264" s="23"/>
      <c r="Z2264" s="23"/>
      <c r="AA2264" s="28"/>
      <c r="AB2264" s="26"/>
      <c r="AC2264" s="26"/>
      <c r="AD2264" s="28"/>
      <c r="AE2264" s="28"/>
      <c r="AF2264" s="26"/>
      <c r="AG2264" s="26">
        <f>AF2264+P2264</f>
        <v>1566000</v>
      </c>
      <c r="AH2264" s="26">
        <f>AG2264</f>
        <v>1566000</v>
      </c>
      <c r="AI2264" s="26">
        <v>0</v>
      </c>
      <c r="AJ2264" s="26">
        <f>IF((AI2264-AH2264) &gt; 1,0,IF((AI2264-AH2264)&lt;0,AH2264-AI2264,AI2264-AH2264))</f>
        <v>1566000</v>
      </c>
      <c r="AK2264" s="26">
        <v>0.3</v>
      </c>
      <c r="AL2264" s="26">
        <f>AJ2264*(AK2264/100)</f>
        <v>4698</v>
      </c>
    </row>
    <row r="2265" spans="1:39" x14ac:dyDescent="0.25">
      <c r="A2265" s="23"/>
      <c r="B2265" s="24"/>
      <c r="C2265" s="23"/>
      <c r="D2265" s="23"/>
      <c r="E2265" s="23">
        <v>897</v>
      </c>
      <c r="F2265" s="23" t="s">
        <v>7038</v>
      </c>
      <c r="G2265" s="24" t="s">
        <v>7039</v>
      </c>
      <c r="H2265" s="23" t="s">
        <v>43</v>
      </c>
      <c r="I2265" s="23" t="s">
        <v>7040</v>
      </c>
      <c r="J2265" s="23">
        <v>0</v>
      </c>
      <c r="K2265" s="23">
        <v>0</v>
      </c>
      <c r="L2265" s="23">
        <v>73</v>
      </c>
      <c r="M2265" s="23" t="s">
        <v>75</v>
      </c>
      <c r="N2265" s="25">
        <f>((J2265*400)+(K2265*100))+L2265</f>
        <v>73</v>
      </c>
      <c r="O2265" s="26">
        <v>2250</v>
      </c>
      <c r="P2265" s="26">
        <f>N2265*O2265</f>
        <v>164250</v>
      </c>
      <c r="Q2265" s="23"/>
      <c r="R2265" s="23"/>
      <c r="S2265" s="27"/>
      <c r="T2265" s="23"/>
      <c r="U2265" s="23"/>
      <c r="V2265" s="24"/>
      <c r="W2265" s="23"/>
      <c r="X2265" s="23"/>
      <c r="Y2265" s="23"/>
      <c r="Z2265" s="23"/>
      <c r="AA2265" s="28"/>
      <c r="AB2265" s="26"/>
      <c r="AC2265" s="26"/>
      <c r="AD2265" s="28"/>
      <c r="AE2265" s="28"/>
      <c r="AF2265" s="26"/>
      <c r="AG2265" s="26">
        <f>AF2265+P2265</f>
        <v>164250</v>
      </c>
      <c r="AH2265" s="26">
        <f>AG2265</f>
        <v>164250</v>
      </c>
      <c r="AI2265" s="26">
        <v>50000000</v>
      </c>
      <c r="AJ2265" s="26">
        <f>IF((AI2265-AH2265) &gt; 1,0,IF((AI2265-AH2265)&lt;0,AH2265-AI2265,AI2265-AH2265))</f>
        <v>0</v>
      </c>
      <c r="AK2265" s="26">
        <v>0.01</v>
      </c>
      <c r="AL2265" s="26">
        <f>AJ2265*(AK2265/100)</f>
        <v>0</v>
      </c>
    </row>
    <row r="2266" spans="1:39" x14ac:dyDescent="0.25">
      <c r="A2266" s="23"/>
      <c r="B2266" s="24"/>
      <c r="C2266" s="23"/>
      <c r="D2266" s="23"/>
      <c r="E2266" s="23">
        <v>898</v>
      </c>
      <c r="F2266" s="23" t="s">
        <v>7041</v>
      </c>
      <c r="G2266" s="24" t="s">
        <v>7042</v>
      </c>
      <c r="H2266" s="23" t="s">
        <v>43</v>
      </c>
      <c r="I2266" s="23" t="s">
        <v>7043</v>
      </c>
      <c r="J2266" s="23">
        <v>0</v>
      </c>
      <c r="K2266" s="23">
        <v>3</v>
      </c>
      <c r="L2266" s="23">
        <v>29</v>
      </c>
      <c r="M2266" s="23" t="s">
        <v>68</v>
      </c>
      <c r="N2266" s="25">
        <f>((J2266*400)+(K2266*100))+L2266</f>
        <v>329</v>
      </c>
      <c r="O2266" s="26">
        <v>4500</v>
      </c>
      <c r="P2266" s="26">
        <f>N2266*O2266</f>
        <v>1480500</v>
      </c>
      <c r="Q2266" s="23"/>
      <c r="R2266" s="23"/>
      <c r="S2266" s="27"/>
      <c r="T2266" s="23"/>
      <c r="U2266" s="23"/>
      <c r="V2266" s="24"/>
      <c r="W2266" s="23"/>
      <c r="X2266" s="23"/>
      <c r="Y2266" s="23"/>
      <c r="Z2266" s="23"/>
      <c r="AA2266" s="28"/>
      <c r="AB2266" s="26"/>
      <c r="AC2266" s="26"/>
      <c r="AD2266" s="28"/>
      <c r="AE2266" s="28"/>
      <c r="AF2266" s="26"/>
      <c r="AG2266" s="26">
        <f>AF2266+P2266</f>
        <v>1480500</v>
      </c>
      <c r="AH2266" s="26">
        <f>AG2266</f>
        <v>1480500</v>
      </c>
      <c r="AI2266" s="26">
        <v>0</v>
      </c>
      <c r="AJ2266" s="26">
        <f>IF((AI2266-AH2266) &gt; 1,0,IF((AI2266-AH2266)&lt;0,AH2266-AI2266,AI2266-AH2266))</f>
        <v>1480500</v>
      </c>
      <c r="AK2266" s="26">
        <v>0.3</v>
      </c>
      <c r="AL2266" s="26">
        <f>AJ2266*(AK2266/100)</f>
        <v>4441.5</v>
      </c>
    </row>
    <row r="2267" spans="1:39" x14ac:dyDescent="0.25">
      <c r="A2267" s="23"/>
      <c r="B2267" s="24"/>
      <c r="C2267" s="23"/>
      <c r="D2267" s="23"/>
      <c r="E2267" s="23">
        <v>899</v>
      </c>
      <c r="F2267" s="23" t="s">
        <v>7044</v>
      </c>
      <c r="G2267" s="24" t="s">
        <v>7045</v>
      </c>
      <c r="H2267" s="23" t="s">
        <v>43</v>
      </c>
      <c r="I2267" s="23" t="s">
        <v>7046</v>
      </c>
      <c r="J2267" s="23">
        <v>0</v>
      </c>
      <c r="K2267" s="23">
        <v>3</v>
      </c>
      <c r="L2267" s="23">
        <v>34</v>
      </c>
      <c r="M2267" s="23" t="s">
        <v>68</v>
      </c>
      <c r="N2267" s="25">
        <f>((J2267*400)+(K2267*100))+L2267</f>
        <v>334</v>
      </c>
      <c r="O2267" s="26">
        <v>4500</v>
      </c>
      <c r="P2267" s="26">
        <f>N2267*O2267</f>
        <v>1503000</v>
      </c>
      <c r="Q2267" s="23"/>
      <c r="R2267" s="23"/>
      <c r="S2267" s="27"/>
      <c r="T2267" s="23"/>
      <c r="U2267" s="23"/>
      <c r="V2267" s="24"/>
      <c r="W2267" s="23"/>
      <c r="X2267" s="23"/>
      <c r="Y2267" s="23"/>
      <c r="Z2267" s="23"/>
      <c r="AA2267" s="28"/>
      <c r="AB2267" s="26"/>
      <c r="AC2267" s="26"/>
      <c r="AD2267" s="28"/>
      <c r="AE2267" s="28"/>
      <c r="AF2267" s="26"/>
      <c r="AG2267" s="26">
        <f>AF2267+P2267</f>
        <v>1503000</v>
      </c>
      <c r="AH2267" s="26">
        <f>AG2267</f>
        <v>1503000</v>
      </c>
      <c r="AI2267" s="26">
        <v>0</v>
      </c>
      <c r="AJ2267" s="26">
        <f>IF((AI2267-AH2267) &gt; 1,0,IF((AI2267-AH2267)&lt;0,AH2267-AI2267,AI2267-AH2267))</f>
        <v>1503000</v>
      </c>
      <c r="AK2267" s="26">
        <v>0.3</v>
      </c>
      <c r="AL2267" s="26">
        <f>AJ2267*(AK2267/100)</f>
        <v>4509</v>
      </c>
    </row>
    <row r="2268" spans="1:39" x14ac:dyDescent="0.25">
      <c r="A2268" s="23"/>
      <c r="B2268" s="24"/>
      <c r="C2268" s="23"/>
      <c r="D2268" s="23"/>
      <c r="E2268" s="23"/>
      <c r="F2268" s="23"/>
      <c r="G2268" s="24"/>
      <c r="H2268" s="23"/>
      <c r="I2268" s="23"/>
      <c r="J2268" s="23"/>
      <c r="K2268" s="23"/>
      <c r="L2268" s="23"/>
      <c r="M2268" s="23"/>
      <c r="N2268" s="25"/>
      <c r="O2268" s="26"/>
      <c r="P2268" s="26"/>
      <c r="Q2268" s="23"/>
      <c r="R2268" s="23"/>
      <c r="S2268" s="27"/>
      <c r="T2268" s="23"/>
      <c r="U2268" s="23"/>
      <c r="V2268" s="24"/>
      <c r="W2268" s="23"/>
      <c r="X2268" s="23"/>
      <c r="Y2268" s="23"/>
      <c r="Z2268" s="23"/>
      <c r="AA2268" s="28"/>
      <c r="AB2268" s="26"/>
      <c r="AC2268" s="26"/>
      <c r="AD2268" s="28"/>
      <c r="AE2268" s="28"/>
      <c r="AF2268" s="26"/>
      <c r="AG2268" s="26" t="s">
        <v>60</v>
      </c>
      <c r="AH2268" s="26">
        <f>SUM(AH2264:AH2267)</f>
        <v>4713750</v>
      </c>
      <c r="AI2268" s="26"/>
      <c r="AJ2268" s="26">
        <f>SUM(AJ2264:AJ2267)</f>
        <v>4549500</v>
      </c>
      <c r="AK2268" s="26"/>
      <c r="AL2268" s="26">
        <f>SUM(AL2264:AL2267)</f>
        <v>13648.5</v>
      </c>
    </row>
    <row r="2269" spans="1:39" x14ac:dyDescent="0.25">
      <c r="A2269" s="23" t="s">
        <v>7047</v>
      </c>
      <c r="B2269" s="24" t="s">
        <v>7048</v>
      </c>
      <c r="C2269" s="23" t="s">
        <v>7049</v>
      </c>
      <c r="D2269" s="23" t="s">
        <v>7050</v>
      </c>
      <c r="E2269" s="23">
        <v>900</v>
      </c>
      <c r="F2269" s="23" t="s">
        <v>7051</v>
      </c>
      <c r="G2269" s="24" t="s">
        <v>7052</v>
      </c>
      <c r="H2269" s="23" t="s">
        <v>43</v>
      </c>
      <c r="I2269" s="23" t="s">
        <v>7053</v>
      </c>
      <c r="J2269" s="23">
        <v>6</v>
      </c>
      <c r="K2269" s="23">
        <v>0</v>
      </c>
      <c r="L2269" s="23">
        <v>93.19</v>
      </c>
      <c r="M2269" s="23" t="s">
        <v>75</v>
      </c>
      <c r="N2269" s="25">
        <f t="shared" ref="N2269:N2276" si="360">((J2269*400)+(K2269*100))+L2269</f>
        <v>2493.19</v>
      </c>
      <c r="O2269" s="26">
        <v>5400</v>
      </c>
      <c r="P2269" s="26">
        <f t="shared" ref="P2269:P2276" si="361">N2269*O2269</f>
        <v>13463226</v>
      </c>
      <c r="Q2269" s="23"/>
      <c r="R2269" s="23"/>
      <c r="S2269" s="27"/>
      <c r="T2269" s="23"/>
      <c r="U2269" s="23"/>
      <c r="V2269" s="24"/>
      <c r="W2269" s="23"/>
      <c r="X2269" s="23"/>
      <c r="Y2269" s="23"/>
      <c r="Z2269" s="23"/>
      <c r="AA2269" s="28"/>
      <c r="AB2269" s="26"/>
      <c r="AC2269" s="26"/>
      <c r="AD2269" s="28"/>
      <c r="AE2269" s="28"/>
      <c r="AF2269" s="26"/>
      <c r="AG2269" s="26">
        <f>AF2269+P2269</f>
        <v>13463226</v>
      </c>
      <c r="AH2269" s="26">
        <f>AG2269</f>
        <v>13463226</v>
      </c>
      <c r="AI2269" s="26">
        <v>50000000</v>
      </c>
      <c r="AJ2269" s="26">
        <f t="shared" ref="AJ2269:AJ2276" si="362">IF((AI2269-AH2269) &gt; 1,0,IF((AI2269-AH2269)&lt;0,AH2269-AI2269,AI2269-AH2269))</f>
        <v>0</v>
      </c>
      <c r="AK2269" s="26">
        <v>0.01</v>
      </c>
      <c r="AL2269" s="26">
        <f>AJ2269*(AK2269/100)</f>
        <v>0</v>
      </c>
    </row>
    <row r="2270" spans="1:39" x14ac:dyDescent="0.25">
      <c r="A2270" s="23"/>
      <c r="B2270" s="24"/>
      <c r="C2270" s="23"/>
      <c r="D2270" s="23"/>
      <c r="E2270" s="23"/>
      <c r="F2270" s="23"/>
      <c r="G2270" s="24"/>
      <c r="H2270" s="23"/>
      <c r="I2270" s="23"/>
      <c r="J2270" s="23">
        <v>0</v>
      </c>
      <c r="K2270" s="23">
        <v>0</v>
      </c>
      <c r="L2270" s="23">
        <v>19.25</v>
      </c>
      <c r="M2270" s="23" t="s">
        <v>76</v>
      </c>
      <c r="N2270" s="25">
        <f t="shared" si="360"/>
        <v>19.25</v>
      </c>
      <c r="O2270" s="26">
        <v>5400</v>
      </c>
      <c r="P2270" s="26">
        <f t="shared" si="361"/>
        <v>103950</v>
      </c>
      <c r="Q2270" s="23">
        <v>1</v>
      </c>
      <c r="R2270" s="23" t="s">
        <v>7047</v>
      </c>
      <c r="S2270" s="27" t="s">
        <v>7048</v>
      </c>
      <c r="T2270" s="23" t="s">
        <v>7049</v>
      </c>
      <c r="U2270" s="23" t="s">
        <v>7054</v>
      </c>
      <c r="V2270" s="24" t="s">
        <v>7055</v>
      </c>
      <c r="W2270" s="23" t="s">
        <v>48</v>
      </c>
      <c r="X2270" s="23" t="s">
        <v>49</v>
      </c>
      <c r="Y2270" s="23" t="s">
        <v>81</v>
      </c>
      <c r="Z2270" s="23">
        <v>77</v>
      </c>
      <c r="AA2270" s="28">
        <v>100</v>
      </c>
      <c r="AB2270" s="26">
        <v>8300</v>
      </c>
      <c r="AC2270" s="26">
        <f t="shared" ref="AC2270:AC2276" si="363">Z2270*AB2270</f>
        <v>639100</v>
      </c>
      <c r="AD2270" s="28">
        <v>22</v>
      </c>
      <c r="AE2270" s="28">
        <v>34</v>
      </c>
      <c r="AF2270" s="26">
        <f t="shared" ref="AF2270:AF2276" si="364">(AC2270*(100-AE2270))/100</f>
        <v>421806</v>
      </c>
      <c r="AG2270" s="26">
        <f t="shared" ref="AG2270:AG2276" si="365">P2270+AF2270</f>
        <v>525756</v>
      </c>
      <c r="AH2270" s="26">
        <f t="shared" ref="AH2270:AH2276" si="366">(AG2270*AA2270)/100</f>
        <v>525756</v>
      </c>
      <c r="AI2270" s="26">
        <v>0</v>
      </c>
      <c r="AJ2270" s="26">
        <f t="shared" si="362"/>
        <v>525756</v>
      </c>
      <c r="AK2270" s="26">
        <v>0.02</v>
      </c>
      <c r="AL2270" s="26">
        <f t="shared" ref="AL2270:AL2276" si="367">ROUND(AJ2270*(AK2270/100),2)</f>
        <v>105.15</v>
      </c>
      <c r="AM2270" s="3" t="s">
        <v>319</v>
      </c>
    </row>
    <row r="2271" spans="1:39" x14ac:dyDescent="0.25">
      <c r="A2271" s="23"/>
      <c r="B2271" s="24"/>
      <c r="C2271" s="23"/>
      <c r="D2271" s="23"/>
      <c r="E2271" s="23"/>
      <c r="F2271" s="23"/>
      <c r="G2271" s="24"/>
      <c r="H2271" s="23"/>
      <c r="I2271" s="23"/>
      <c r="J2271" s="23">
        <v>0</v>
      </c>
      <c r="K2271" s="23">
        <v>0</v>
      </c>
      <c r="L2271" s="23">
        <v>33</v>
      </c>
      <c r="M2271" s="23" t="s">
        <v>76</v>
      </c>
      <c r="N2271" s="25">
        <f t="shared" si="360"/>
        <v>33</v>
      </c>
      <c r="O2271" s="26">
        <v>5400</v>
      </c>
      <c r="P2271" s="26">
        <f t="shared" si="361"/>
        <v>178200</v>
      </c>
      <c r="Q2271" s="23">
        <v>1</v>
      </c>
      <c r="R2271" s="23" t="s">
        <v>7047</v>
      </c>
      <c r="S2271" s="27" t="s">
        <v>7048</v>
      </c>
      <c r="T2271" s="23" t="s">
        <v>7049</v>
      </c>
      <c r="U2271" s="23" t="s">
        <v>7054</v>
      </c>
      <c r="V2271" s="24" t="s">
        <v>7056</v>
      </c>
      <c r="W2271" s="23" t="s">
        <v>53</v>
      </c>
      <c r="X2271" s="23" t="s">
        <v>49</v>
      </c>
      <c r="Y2271" s="23" t="s">
        <v>81</v>
      </c>
      <c r="Z2271" s="23">
        <v>132</v>
      </c>
      <c r="AA2271" s="28">
        <v>100</v>
      </c>
      <c r="AB2271" s="26">
        <v>2750</v>
      </c>
      <c r="AC2271" s="26">
        <f t="shared" si="363"/>
        <v>363000</v>
      </c>
      <c r="AD2271" s="28">
        <v>22</v>
      </c>
      <c r="AE2271" s="28">
        <v>34</v>
      </c>
      <c r="AF2271" s="26">
        <f t="shared" si="364"/>
        <v>239580</v>
      </c>
      <c r="AG2271" s="26">
        <f t="shared" si="365"/>
        <v>417780</v>
      </c>
      <c r="AH2271" s="26">
        <f t="shared" si="366"/>
        <v>417780</v>
      </c>
      <c r="AI2271" s="26">
        <v>0</v>
      </c>
      <c r="AJ2271" s="26">
        <f t="shared" si="362"/>
        <v>417780</v>
      </c>
      <c r="AK2271" s="26">
        <v>0.02</v>
      </c>
      <c r="AL2271" s="26">
        <f t="shared" si="367"/>
        <v>83.56</v>
      </c>
      <c r="AM2271" s="3" t="s">
        <v>83</v>
      </c>
    </row>
    <row r="2272" spans="1:39" x14ac:dyDescent="0.25">
      <c r="A2272" s="23"/>
      <c r="B2272" s="24"/>
      <c r="C2272" s="23"/>
      <c r="D2272" s="23"/>
      <c r="E2272" s="23"/>
      <c r="F2272" s="23"/>
      <c r="G2272" s="24"/>
      <c r="H2272" s="23"/>
      <c r="I2272" s="23"/>
      <c r="J2272" s="23">
        <v>0</v>
      </c>
      <c r="K2272" s="23">
        <v>0</v>
      </c>
      <c r="L2272" s="23">
        <v>92.25</v>
      </c>
      <c r="M2272" s="23" t="s">
        <v>255</v>
      </c>
      <c r="N2272" s="25">
        <f t="shared" si="360"/>
        <v>92.25</v>
      </c>
      <c r="O2272" s="26">
        <v>5400</v>
      </c>
      <c r="P2272" s="26">
        <f t="shared" si="361"/>
        <v>498150</v>
      </c>
      <c r="Q2272" s="23">
        <v>1</v>
      </c>
      <c r="R2272" s="23" t="s">
        <v>7057</v>
      </c>
      <c r="S2272" s="27" t="s">
        <v>7058</v>
      </c>
      <c r="T2272" s="23" t="s">
        <v>7059</v>
      </c>
      <c r="U2272" s="23" t="s">
        <v>7060</v>
      </c>
      <c r="V2272" s="24" t="s">
        <v>7061</v>
      </c>
      <c r="W2272" s="23" t="s">
        <v>109</v>
      </c>
      <c r="X2272" s="23" t="s">
        <v>49</v>
      </c>
      <c r="Y2272" s="23" t="s">
        <v>261</v>
      </c>
      <c r="Z2272" s="23">
        <v>557</v>
      </c>
      <c r="AA2272" s="28">
        <v>100</v>
      </c>
      <c r="AB2272" s="26">
        <v>8150</v>
      </c>
      <c r="AC2272" s="26">
        <f t="shared" si="363"/>
        <v>4539550</v>
      </c>
      <c r="AD2272" s="28">
        <v>59</v>
      </c>
      <c r="AE2272" s="28">
        <v>76</v>
      </c>
      <c r="AF2272" s="26">
        <f t="shared" si="364"/>
        <v>1089492</v>
      </c>
      <c r="AG2272" s="26">
        <f t="shared" si="365"/>
        <v>1587642</v>
      </c>
      <c r="AH2272" s="26">
        <f t="shared" si="366"/>
        <v>1587642</v>
      </c>
      <c r="AI2272" s="26">
        <f>IF(AF2272&lt;=10000000,AF2272,10000000)</f>
        <v>1089492</v>
      </c>
      <c r="AJ2272" s="26">
        <f t="shared" si="362"/>
        <v>498150</v>
      </c>
      <c r="AK2272" s="26">
        <v>0.02</v>
      </c>
      <c r="AL2272" s="26">
        <f t="shared" si="367"/>
        <v>99.63</v>
      </c>
      <c r="AM2272" s="3" t="s">
        <v>110</v>
      </c>
    </row>
    <row r="2273" spans="1:39" x14ac:dyDescent="0.25">
      <c r="A2273" s="23"/>
      <c r="B2273" s="24"/>
      <c r="C2273" s="23"/>
      <c r="D2273" s="23"/>
      <c r="E2273" s="23"/>
      <c r="F2273" s="23"/>
      <c r="G2273" s="24"/>
      <c r="H2273" s="23"/>
      <c r="I2273" s="23"/>
      <c r="J2273" s="23">
        <v>0</v>
      </c>
      <c r="K2273" s="23">
        <v>0</v>
      </c>
      <c r="L2273" s="23">
        <v>31.25</v>
      </c>
      <c r="M2273" s="23" t="s">
        <v>255</v>
      </c>
      <c r="N2273" s="25">
        <f t="shared" si="360"/>
        <v>31.25</v>
      </c>
      <c r="O2273" s="26">
        <v>5400</v>
      </c>
      <c r="P2273" s="26">
        <f t="shared" si="361"/>
        <v>168750</v>
      </c>
      <c r="Q2273" s="23">
        <v>1</v>
      </c>
      <c r="R2273" s="23" t="s">
        <v>7057</v>
      </c>
      <c r="S2273" s="27" t="s">
        <v>7058</v>
      </c>
      <c r="T2273" s="23" t="s">
        <v>7059</v>
      </c>
      <c r="U2273" s="23" t="s">
        <v>7060</v>
      </c>
      <c r="V2273" s="24" t="s">
        <v>7062</v>
      </c>
      <c r="W2273" s="23" t="s">
        <v>53</v>
      </c>
      <c r="X2273" s="23" t="s">
        <v>49</v>
      </c>
      <c r="Y2273" s="23" t="s">
        <v>261</v>
      </c>
      <c r="Z2273" s="23">
        <v>125</v>
      </c>
      <c r="AA2273" s="28">
        <v>100</v>
      </c>
      <c r="AB2273" s="26">
        <v>2750</v>
      </c>
      <c r="AC2273" s="26">
        <f t="shared" si="363"/>
        <v>343750</v>
      </c>
      <c r="AD2273" s="28">
        <v>59</v>
      </c>
      <c r="AE2273" s="28">
        <v>76</v>
      </c>
      <c r="AF2273" s="26">
        <f t="shared" si="364"/>
        <v>82500</v>
      </c>
      <c r="AG2273" s="26">
        <f t="shared" si="365"/>
        <v>251250</v>
      </c>
      <c r="AH2273" s="26">
        <f t="shared" si="366"/>
        <v>251250</v>
      </c>
      <c r="AI2273" s="26">
        <f>IF(AF2273&lt;=10000000,AF2273,10000000)</f>
        <v>82500</v>
      </c>
      <c r="AJ2273" s="26">
        <f t="shared" si="362"/>
        <v>168750</v>
      </c>
      <c r="AK2273" s="26">
        <v>0.02</v>
      </c>
      <c r="AL2273" s="26">
        <f t="shared" si="367"/>
        <v>33.75</v>
      </c>
      <c r="AM2273" s="3" t="s">
        <v>83</v>
      </c>
    </row>
    <row r="2274" spans="1:39" x14ac:dyDescent="0.25">
      <c r="A2274" s="23"/>
      <c r="B2274" s="24"/>
      <c r="C2274" s="23"/>
      <c r="D2274" s="23"/>
      <c r="E2274" s="23"/>
      <c r="F2274" s="23"/>
      <c r="G2274" s="24"/>
      <c r="H2274" s="23"/>
      <c r="I2274" s="23"/>
      <c r="J2274" s="23">
        <v>0</v>
      </c>
      <c r="K2274" s="23">
        <v>0</v>
      </c>
      <c r="L2274" s="23">
        <v>22</v>
      </c>
      <c r="M2274" s="23" t="s">
        <v>255</v>
      </c>
      <c r="N2274" s="25">
        <f t="shared" si="360"/>
        <v>22</v>
      </c>
      <c r="O2274" s="26">
        <v>5400</v>
      </c>
      <c r="P2274" s="26">
        <f t="shared" si="361"/>
        <v>118800</v>
      </c>
      <c r="Q2274" s="23">
        <v>1</v>
      </c>
      <c r="R2274" s="23" t="s">
        <v>7057</v>
      </c>
      <c r="S2274" s="27" t="s">
        <v>7058</v>
      </c>
      <c r="T2274" s="23" t="s">
        <v>7059</v>
      </c>
      <c r="U2274" s="23" t="s">
        <v>7060</v>
      </c>
      <c r="V2274" s="24" t="s">
        <v>7063</v>
      </c>
      <c r="W2274" s="23" t="s">
        <v>48</v>
      </c>
      <c r="X2274" s="23" t="s">
        <v>49</v>
      </c>
      <c r="Y2274" s="23" t="s">
        <v>261</v>
      </c>
      <c r="Z2274" s="23">
        <v>88</v>
      </c>
      <c r="AA2274" s="28">
        <v>100</v>
      </c>
      <c r="AB2274" s="26">
        <v>8300</v>
      </c>
      <c r="AC2274" s="26">
        <f t="shared" si="363"/>
        <v>730400</v>
      </c>
      <c r="AD2274" s="28">
        <v>59</v>
      </c>
      <c r="AE2274" s="28">
        <v>76</v>
      </c>
      <c r="AF2274" s="26">
        <f t="shared" si="364"/>
        <v>175296</v>
      </c>
      <c r="AG2274" s="26">
        <f t="shared" si="365"/>
        <v>294096</v>
      </c>
      <c r="AH2274" s="26">
        <f t="shared" si="366"/>
        <v>294096</v>
      </c>
      <c r="AI2274" s="26">
        <f>IF(AF2274&lt;=10000000,AF2274,10000000)</f>
        <v>175296</v>
      </c>
      <c r="AJ2274" s="26">
        <f t="shared" si="362"/>
        <v>118800</v>
      </c>
      <c r="AK2274" s="26">
        <v>0.02</v>
      </c>
      <c r="AL2274" s="26">
        <f t="shared" si="367"/>
        <v>23.76</v>
      </c>
      <c r="AM2274" s="3" t="s">
        <v>51</v>
      </c>
    </row>
    <row r="2275" spans="1:39" x14ac:dyDescent="0.25">
      <c r="A2275" s="23"/>
      <c r="B2275" s="24"/>
      <c r="C2275" s="23"/>
      <c r="D2275" s="23"/>
      <c r="E2275" s="23"/>
      <c r="F2275" s="23"/>
      <c r="G2275" s="24"/>
      <c r="H2275" s="23"/>
      <c r="I2275" s="23"/>
      <c r="J2275" s="23">
        <v>0</v>
      </c>
      <c r="K2275" s="23">
        <v>0</v>
      </c>
      <c r="L2275" s="23">
        <v>14.06</v>
      </c>
      <c r="M2275" s="23" t="s">
        <v>255</v>
      </c>
      <c r="N2275" s="25">
        <f t="shared" si="360"/>
        <v>14.06</v>
      </c>
      <c r="O2275" s="26">
        <v>5400</v>
      </c>
      <c r="P2275" s="26">
        <f t="shared" si="361"/>
        <v>75924</v>
      </c>
      <c r="Q2275" s="23">
        <v>1</v>
      </c>
      <c r="R2275" s="23" t="s">
        <v>7057</v>
      </c>
      <c r="S2275" s="27" t="s">
        <v>7058</v>
      </c>
      <c r="T2275" s="23" t="s">
        <v>7059</v>
      </c>
      <c r="U2275" s="23" t="s">
        <v>7060</v>
      </c>
      <c r="V2275" s="24" t="s">
        <v>7064</v>
      </c>
      <c r="W2275" s="23" t="s">
        <v>53</v>
      </c>
      <c r="X2275" s="23" t="s">
        <v>49</v>
      </c>
      <c r="Y2275" s="23" t="s">
        <v>261</v>
      </c>
      <c r="Z2275" s="23">
        <v>56.25</v>
      </c>
      <c r="AA2275" s="28">
        <v>100</v>
      </c>
      <c r="AB2275" s="26">
        <v>2750</v>
      </c>
      <c r="AC2275" s="26">
        <f t="shared" si="363"/>
        <v>154687.5</v>
      </c>
      <c r="AD2275" s="28">
        <v>59</v>
      </c>
      <c r="AE2275" s="28">
        <v>76</v>
      </c>
      <c r="AF2275" s="26">
        <f t="shared" si="364"/>
        <v>37125</v>
      </c>
      <c r="AG2275" s="26">
        <f t="shared" si="365"/>
        <v>113049</v>
      </c>
      <c r="AH2275" s="26">
        <f t="shared" si="366"/>
        <v>113049</v>
      </c>
      <c r="AI2275" s="26">
        <f>IF(AF2275&lt;=10000000,AF2275,10000000)</f>
        <v>37125</v>
      </c>
      <c r="AJ2275" s="26">
        <f t="shared" si="362"/>
        <v>75924</v>
      </c>
      <c r="AK2275" s="26">
        <v>0.02</v>
      </c>
      <c r="AL2275" s="26">
        <f t="shared" si="367"/>
        <v>15.18</v>
      </c>
      <c r="AM2275" s="3" t="s">
        <v>83</v>
      </c>
    </row>
    <row r="2276" spans="1:39" x14ac:dyDescent="0.25">
      <c r="A2276" s="23"/>
      <c r="B2276" s="24"/>
      <c r="C2276" s="23"/>
      <c r="D2276" s="23"/>
      <c r="E2276" s="23">
        <v>901</v>
      </c>
      <c r="F2276" s="23" t="s">
        <v>7065</v>
      </c>
      <c r="G2276" s="24" t="s">
        <v>7066</v>
      </c>
      <c r="H2276" s="23" t="s">
        <v>43</v>
      </c>
      <c r="I2276" s="23" t="s">
        <v>7067</v>
      </c>
      <c r="J2276" s="23">
        <v>0</v>
      </c>
      <c r="K2276" s="23">
        <v>1</v>
      </c>
      <c r="L2276" s="23">
        <v>43</v>
      </c>
      <c r="M2276" s="23" t="s">
        <v>255</v>
      </c>
      <c r="N2276" s="25">
        <f t="shared" si="360"/>
        <v>143</v>
      </c>
      <c r="O2276" s="26">
        <v>4500</v>
      </c>
      <c r="P2276" s="26">
        <f t="shared" si="361"/>
        <v>643500</v>
      </c>
      <c r="Q2276" s="23">
        <v>1</v>
      </c>
      <c r="R2276" s="23" t="s">
        <v>7068</v>
      </c>
      <c r="S2276" s="27" t="s">
        <v>7069</v>
      </c>
      <c r="T2276" s="23" t="s">
        <v>7070</v>
      </c>
      <c r="U2276" s="23" t="s">
        <v>7071</v>
      </c>
      <c r="V2276" s="24" t="s">
        <v>7072</v>
      </c>
      <c r="W2276" s="23" t="s">
        <v>109</v>
      </c>
      <c r="X2276" s="23" t="s">
        <v>49</v>
      </c>
      <c r="Y2276" s="23" t="s">
        <v>261</v>
      </c>
      <c r="Z2276" s="23">
        <v>96</v>
      </c>
      <c r="AA2276" s="28">
        <v>100</v>
      </c>
      <c r="AB2276" s="26">
        <v>8150</v>
      </c>
      <c r="AC2276" s="26">
        <f t="shared" si="363"/>
        <v>782400</v>
      </c>
      <c r="AD2276" s="28">
        <v>5</v>
      </c>
      <c r="AE2276" s="28">
        <v>5</v>
      </c>
      <c r="AF2276" s="26">
        <f t="shared" si="364"/>
        <v>743280</v>
      </c>
      <c r="AG2276" s="26">
        <f t="shared" si="365"/>
        <v>1386780</v>
      </c>
      <c r="AH2276" s="26">
        <f t="shared" si="366"/>
        <v>1386780</v>
      </c>
      <c r="AI2276" s="26">
        <f>IF(AF2276&lt;=10000000,AF2276,10000000)</f>
        <v>743280</v>
      </c>
      <c r="AJ2276" s="26">
        <f t="shared" si="362"/>
        <v>643500</v>
      </c>
      <c r="AK2276" s="26">
        <v>0.02</v>
      </c>
      <c r="AL2276" s="26">
        <f t="shared" si="367"/>
        <v>128.69999999999999</v>
      </c>
      <c r="AM2276" s="3" t="s">
        <v>110</v>
      </c>
    </row>
    <row r="2277" spans="1:39" x14ac:dyDescent="0.25">
      <c r="A2277" s="23"/>
      <c r="B2277" s="24"/>
      <c r="C2277" s="23"/>
      <c r="D2277" s="23"/>
      <c r="E2277" s="23"/>
      <c r="F2277" s="23"/>
      <c r="G2277" s="24"/>
      <c r="H2277" s="23"/>
      <c r="I2277" s="23"/>
      <c r="J2277" s="23"/>
      <c r="K2277" s="23"/>
      <c r="L2277" s="23"/>
      <c r="M2277" s="23"/>
      <c r="N2277" s="25"/>
      <c r="O2277" s="26"/>
      <c r="P2277" s="26"/>
      <c r="Q2277" s="23"/>
      <c r="R2277" s="23"/>
      <c r="S2277" s="27"/>
      <c r="T2277" s="23"/>
      <c r="U2277" s="23"/>
      <c r="V2277" s="24"/>
      <c r="W2277" s="23"/>
      <c r="X2277" s="23"/>
      <c r="Y2277" s="23"/>
      <c r="Z2277" s="23"/>
      <c r="AA2277" s="28"/>
      <c r="AB2277" s="26"/>
      <c r="AC2277" s="26"/>
      <c r="AD2277" s="28"/>
      <c r="AE2277" s="28"/>
      <c r="AF2277" s="26"/>
      <c r="AG2277" s="26" t="s">
        <v>60</v>
      </c>
      <c r="AH2277" s="26">
        <f>SUM(AH2269:AH2276)</f>
        <v>18039579</v>
      </c>
      <c r="AI2277" s="26"/>
      <c r="AJ2277" s="26">
        <f>SUM(AJ2269:AJ2276)</f>
        <v>2448660</v>
      </c>
      <c r="AK2277" s="26"/>
      <c r="AL2277" s="26">
        <f>SUM(AL2269:AL2276)</f>
        <v>489.73</v>
      </c>
    </row>
    <row r="2278" spans="1:39" x14ac:dyDescent="0.25">
      <c r="A2278" s="23" t="s">
        <v>7073</v>
      </c>
      <c r="B2278" s="24" t="s">
        <v>7074</v>
      </c>
      <c r="C2278" s="23" t="s">
        <v>7075</v>
      </c>
      <c r="D2278" s="23" t="s">
        <v>7076</v>
      </c>
      <c r="E2278" s="23">
        <v>902</v>
      </c>
      <c r="F2278" s="23" t="s">
        <v>7077</v>
      </c>
      <c r="G2278" s="24" t="s">
        <v>7078</v>
      </c>
      <c r="H2278" s="23" t="s">
        <v>43</v>
      </c>
      <c r="I2278" s="23" t="s">
        <v>7079</v>
      </c>
      <c r="J2278" s="23">
        <v>15</v>
      </c>
      <c r="K2278" s="23">
        <v>3</v>
      </c>
      <c r="L2278" s="23">
        <v>57</v>
      </c>
      <c r="M2278" s="23" t="s">
        <v>75</v>
      </c>
      <c r="N2278" s="25">
        <f>((J2278*400)+(K2278*100))+L2278</f>
        <v>6357</v>
      </c>
      <c r="O2278" s="26">
        <v>3500</v>
      </c>
      <c r="P2278" s="26">
        <f>N2278*O2278</f>
        <v>22249500</v>
      </c>
      <c r="Q2278" s="23"/>
      <c r="R2278" s="23"/>
      <c r="S2278" s="27"/>
      <c r="T2278" s="23"/>
      <c r="U2278" s="23"/>
      <c r="V2278" s="24"/>
      <c r="W2278" s="23"/>
      <c r="X2278" s="23"/>
      <c r="Y2278" s="23"/>
      <c r="Z2278" s="23"/>
      <c r="AA2278" s="28"/>
      <c r="AB2278" s="26"/>
      <c r="AC2278" s="26"/>
      <c r="AD2278" s="28"/>
      <c r="AE2278" s="28"/>
      <c r="AF2278" s="26"/>
      <c r="AG2278" s="26">
        <f>AF2278+P2278</f>
        <v>22249500</v>
      </c>
      <c r="AH2278" s="26">
        <f>AG2278</f>
        <v>22249500</v>
      </c>
      <c r="AI2278" s="26">
        <v>50000000</v>
      </c>
      <c r="AJ2278" s="26">
        <f>IF((AI2278-AH2278) &gt; 1,0,IF((AI2278-AH2278)&lt;0,AH2278-AI2278,AI2278-AH2278))</f>
        <v>0</v>
      </c>
      <c r="AK2278" s="26">
        <v>0.01</v>
      </c>
      <c r="AL2278" s="26">
        <f>AJ2278*(AK2278/100)</f>
        <v>0</v>
      </c>
    </row>
    <row r="2279" spans="1:39" x14ac:dyDescent="0.25">
      <c r="A2279" s="23"/>
      <c r="B2279" s="24"/>
      <c r="C2279" s="23"/>
      <c r="D2279" s="23"/>
      <c r="E2279" s="23"/>
      <c r="F2279" s="23"/>
      <c r="G2279" s="24"/>
      <c r="H2279" s="23"/>
      <c r="I2279" s="23"/>
      <c r="J2279" s="23"/>
      <c r="K2279" s="23"/>
      <c r="L2279" s="23"/>
      <c r="M2279" s="23"/>
      <c r="N2279" s="25"/>
      <c r="O2279" s="26"/>
      <c r="P2279" s="26"/>
      <c r="Q2279" s="23"/>
      <c r="R2279" s="23"/>
      <c r="S2279" s="27"/>
      <c r="T2279" s="23"/>
      <c r="U2279" s="23"/>
      <c r="V2279" s="24"/>
      <c r="W2279" s="23"/>
      <c r="X2279" s="23"/>
      <c r="Y2279" s="23"/>
      <c r="Z2279" s="23"/>
      <c r="AA2279" s="28"/>
      <c r="AB2279" s="26"/>
      <c r="AC2279" s="26"/>
      <c r="AD2279" s="28"/>
      <c r="AE2279" s="28"/>
      <c r="AF2279" s="26"/>
      <c r="AG2279" s="26" t="s">
        <v>60</v>
      </c>
      <c r="AH2279" s="26">
        <f>AH2278</f>
        <v>22249500</v>
      </c>
      <c r="AI2279" s="26"/>
      <c r="AJ2279" s="26">
        <f>AJ2278</f>
        <v>0</v>
      </c>
      <c r="AK2279" s="26"/>
      <c r="AL2279" s="26">
        <f>AL2278</f>
        <v>0</v>
      </c>
    </row>
    <row r="2280" spans="1:39" x14ac:dyDescent="0.25">
      <c r="A2280" s="23" t="s">
        <v>7080</v>
      </c>
      <c r="B2280" s="24" t="s">
        <v>7081</v>
      </c>
      <c r="C2280" s="23" t="s">
        <v>7082</v>
      </c>
      <c r="D2280" s="23" t="s">
        <v>7083</v>
      </c>
      <c r="E2280" s="23">
        <v>903</v>
      </c>
      <c r="F2280" s="23" t="s">
        <v>7084</v>
      </c>
      <c r="G2280" s="24" t="s">
        <v>7085</v>
      </c>
      <c r="H2280" s="23" t="s">
        <v>43</v>
      </c>
      <c r="I2280" s="23" t="s">
        <v>7086</v>
      </c>
      <c r="J2280" s="23">
        <v>0</v>
      </c>
      <c r="K2280" s="23">
        <v>0</v>
      </c>
      <c r="L2280" s="23">
        <v>13.9</v>
      </c>
      <c r="M2280" s="23" t="s">
        <v>59</v>
      </c>
      <c r="N2280" s="25">
        <f>((J2280*400)+(K2280*100))+L2280</f>
        <v>13.9</v>
      </c>
      <c r="O2280" s="26">
        <v>4500</v>
      </c>
      <c r="P2280" s="26">
        <f>N2280*O2280</f>
        <v>62550</v>
      </c>
      <c r="Q2280" s="23"/>
      <c r="R2280" s="23"/>
      <c r="S2280" s="27"/>
      <c r="T2280" s="23"/>
      <c r="U2280" s="23"/>
      <c r="V2280" s="24"/>
      <c r="W2280" s="23"/>
      <c r="X2280" s="23"/>
      <c r="Y2280" s="23"/>
      <c r="Z2280" s="23"/>
      <c r="AA2280" s="28"/>
      <c r="AB2280" s="26"/>
      <c r="AC2280" s="26"/>
      <c r="AD2280" s="28"/>
      <c r="AE2280" s="28"/>
      <c r="AF2280" s="26"/>
      <c r="AG2280" s="26">
        <f>AF2280+P2280</f>
        <v>62550</v>
      </c>
      <c r="AH2280" s="26">
        <f>AG2280</f>
        <v>62550</v>
      </c>
      <c r="AI2280" s="26">
        <v>50000000</v>
      </c>
      <c r="AJ2280" s="26">
        <f>IF((AI2280-AH2280) &gt; 1,0,IF((AI2280-AH2280)&lt;0,AH2280-AI2280,AI2280-AH2280))</f>
        <v>0</v>
      </c>
      <c r="AK2280" s="26">
        <v>0.02</v>
      </c>
      <c r="AL2280" s="26">
        <f>AJ2280*(AK2280/100)</f>
        <v>0</v>
      </c>
    </row>
    <row r="2281" spans="1:39" x14ac:dyDescent="0.25">
      <c r="A2281" s="23"/>
      <c r="B2281" s="24"/>
      <c r="C2281" s="23"/>
      <c r="D2281" s="23"/>
      <c r="E2281" s="23">
        <v>904</v>
      </c>
      <c r="F2281" s="23" t="s">
        <v>7087</v>
      </c>
      <c r="G2281" s="24" t="s">
        <v>7088</v>
      </c>
      <c r="H2281" s="23" t="s">
        <v>43</v>
      </c>
      <c r="I2281" s="23" t="s">
        <v>7089</v>
      </c>
      <c r="J2281" s="23">
        <v>0</v>
      </c>
      <c r="K2281" s="23">
        <v>1</v>
      </c>
      <c r="L2281" s="23">
        <v>11.15</v>
      </c>
      <c r="M2281" s="23" t="s">
        <v>76</v>
      </c>
      <c r="N2281" s="25">
        <f>((J2281*400)+(K2281*100))+L2281</f>
        <v>111.15</v>
      </c>
      <c r="O2281" s="26">
        <v>1500</v>
      </c>
      <c r="P2281" s="26">
        <f>N2281*O2281</f>
        <v>166725</v>
      </c>
      <c r="Q2281" s="23">
        <v>1</v>
      </c>
      <c r="R2281" s="23" t="s">
        <v>4309</v>
      </c>
      <c r="S2281" s="27" t="s">
        <v>4310</v>
      </c>
      <c r="T2281" s="23" t="s">
        <v>4311</v>
      </c>
      <c r="U2281" s="23" t="s">
        <v>4312</v>
      </c>
      <c r="V2281" s="24" t="s">
        <v>7090</v>
      </c>
      <c r="W2281" s="23" t="s">
        <v>79</v>
      </c>
      <c r="X2281" s="23" t="s">
        <v>80</v>
      </c>
      <c r="Y2281" s="23" t="s">
        <v>50</v>
      </c>
      <c r="Z2281" s="23">
        <v>108</v>
      </c>
      <c r="AA2281" s="28">
        <v>100</v>
      </c>
      <c r="AB2281" s="26">
        <v>8200</v>
      </c>
      <c r="AC2281" s="26">
        <f>Z2281*AB2281</f>
        <v>885600</v>
      </c>
      <c r="AD2281" s="28">
        <v>22</v>
      </c>
      <c r="AE2281" s="28">
        <v>93</v>
      </c>
      <c r="AF2281" s="26">
        <f>(AC2281*(100-AE2281))/100</f>
        <v>61992</v>
      </c>
      <c r="AG2281" s="26">
        <f>P2281+AF2281</f>
        <v>228717</v>
      </c>
      <c r="AH2281" s="26">
        <f>(AG2281*AA2281)/100</f>
        <v>228717</v>
      </c>
      <c r="AI2281" s="26">
        <v>10000000</v>
      </c>
      <c r="AJ2281" s="26">
        <f>IF((AI2281-AH2281) &gt; 1,0,IF((AI2281-AH2281)&lt;0,AH2281-AI2281,AI2281-AH2281))</f>
        <v>0</v>
      </c>
      <c r="AK2281" s="26">
        <v>0.02</v>
      </c>
      <c r="AL2281" s="26">
        <f>ROUND(AJ2281*(AK2281/100),2)</f>
        <v>0</v>
      </c>
      <c r="AM2281" s="3" t="s">
        <v>6058</v>
      </c>
    </row>
    <row r="2282" spans="1:39" x14ac:dyDescent="0.25">
      <c r="A2282" s="23"/>
      <c r="B2282" s="24"/>
      <c r="C2282" s="23"/>
      <c r="D2282" s="23"/>
      <c r="E2282" s="23"/>
      <c r="F2282" s="23"/>
      <c r="G2282" s="24"/>
      <c r="H2282" s="23"/>
      <c r="I2282" s="23"/>
      <c r="J2282" s="23">
        <v>0</v>
      </c>
      <c r="K2282" s="23">
        <v>0</v>
      </c>
      <c r="L2282" s="23">
        <v>2.25</v>
      </c>
      <c r="M2282" s="23" t="s">
        <v>76</v>
      </c>
      <c r="N2282" s="25">
        <f>((J2282*400)+(K2282*100))+L2282</f>
        <v>2.25</v>
      </c>
      <c r="O2282" s="26">
        <v>1500</v>
      </c>
      <c r="P2282" s="26">
        <f>N2282*O2282</f>
        <v>3375</v>
      </c>
      <c r="Q2282" s="23">
        <v>1</v>
      </c>
      <c r="R2282" s="23" t="s">
        <v>4309</v>
      </c>
      <c r="S2282" s="27" t="s">
        <v>4310</v>
      </c>
      <c r="T2282" s="23" t="s">
        <v>4311</v>
      </c>
      <c r="U2282" s="23" t="s">
        <v>4312</v>
      </c>
      <c r="V2282" s="24" t="s">
        <v>7091</v>
      </c>
      <c r="W2282" s="23" t="s">
        <v>403</v>
      </c>
      <c r="X2282" s="23" t="s">
        <v>49</v>
      </c>
      <c r="Y2282" s="23" t="s">
        <v>50</v>
      </c>
      <c r="Z2282" s="23">
        <v>9</v>
      </c>
      <c r="AA2282" s="28">
        <v>100</v>
      </c>
      <c r="AB2282" s="26">
        <v>6100</v>
      </c>
      <c r="AC2282" s="26">
        <f>Z2282*AB2282</f>
        <v>54900</v>
      </c>
      <c r="AD2282" s="28">
        <v>22</v>
      </c>
      <c r="AE2282" s="28">
        <v>34</v>
      </c>
      <c r="AF2282" s="26">
        <f>(AC2282*(100-AE2282))/100</f>
        <v>36234</v>
      </c>
      <c r="AG2282" s="26">
        <f>P2282+AF2282</f>
        <v>39609</v>
      </c>
      <c r="AH2282" s="26">
        <f>(AG2282*AA2282)/100</f>
        <v>39609</v>
      </c>
      <c r="AI2282" s="26">
        <v>10000000</v>
      </c>
      <c r="AJ2282" s="26">
        <f>IF((AI2282-AH2282) &gt; 1,0,IF((AI2282-AH2282)&lt;0,AH2282-AI2282,AI2282-AH2282))</f>
        <v>0</v>
      </c>
      <c r="AK2282" s="26">
        <v>0.02</v>
      </c>
      <c r="AL2282" s="26">
        <f>ROUND(AJ2282*(AK2282/100),2)</f>
        <v>0</v>
      </c>
      <c r="AM2282" s="3" t="s">
        <v>7092</v>
      </c>
    </row>
    <row r="2283" spans="1:39" x14ac:dyDescent="0.25">
      <c r="A2283" s="23"/>
      <c r="B2283" s="24"/>
      <c r="C2283" s="23"/>
      <c r="D2283" s="23"/>
      <c r="E2283" s="23"/>
      <c r="F2283" s="23"/>
      <c r="G2283" s="24"/>
      <c r="H2283" s="23"/>
      <c r="I2283" s="23"/>
      <c r="J2283" s="23"/>
      <c r="K2283" s="23"/>
      <c r="L2283" s="23"/>
      <c r="M2283" s="23"/>
      <c r="N2283" s="25"/>
      <c r="O2283" s="26"/>
      <c r="P2283" s="26"/>
      <c r="Q2283" s="23"/>
      <c r="R2283" s="23"/>
      <c r="S2283" s="27"/>
      <c r="T2283" s="23"/>
      <c r="U2283" s="23"/>
      <c r="V2283" s="24"/>
      <c r="W2283" s="23"/>
      <c r="X2283" s="23"/>
      <c r="Y2283" s="23"/>
      <c r="Z2283" s="23"/>
      <c r="AA2283" s="28"/>
      <c r="AB2283" s="26"/>
      <c r="AC2283" s="26"/>
      <c r="AD2283" s="28"/>
      <c r="AE2283" s="28"/>
      <c r="AF2283" s="26"/>
      <c r="AG2283" s="26" t="s">
        <v>60</v>
      </c>
      <c r="AH2283" s="26">
        <f>SUM(AH2280:AH2282)</f>
        <v>330876</v>
      </c>
      <c r="AI2283" s="26"/>
      <c r="AJ2283" s="26">
        <f>SUM(AJ2280:AJ2282)</f>
        <v>0</v>
      </c>
      <c r="AK2283" s="26"/>
      <c r="AL2283" s="26">
        <f>SUM(AL2280:AL2282)</f>
        <v>0</v>
      </c>
    </row>
    <row r="2284" spans="1:39" x14ac:dyDescent="0.25">
      <c r="A2284" s="23" t="s">
        <v>7093</v>
      </c>
      <c r="B2284" s="24" t="s">
        <v>7094</v>
      </c>
      <c r="C2284" s="23" t="s">
        <v>7095</v>
      </c>
      <c r="D2284" s="23" t="s">
        <v>7096</v>
      </c>
      <c r="E2284" s="23">
        <v>905</v>
      </c>
      <c r="F2284" s="23" t="s">
        <v>7097</v>
      </c>
      <c r="G2284" s="24" t="s">
        <v>7098</v>
      </c>
      <c r="H2284" s="23" t="s">
        <v>43</v>
      </c>
      <c r="I2284" s="23" t="s">
        <v>7099</v>
      </c>
      <c r="J2284" s="23">
        <v>8</v>
      </c>
      <c r="K2284" s="23">
        <v>2</v>
      </c>
      <c r="L2284" s="23">
        <v>95</v>
      </c>
      <c r="M2284" s="23" t="s">
        <v>75</v>
      </c>
      <c r="N2284" s="25">
        <f t="shared" ref="N2284:N2290" si="368">((J2284*400)+(K2284*100))+L2284</f>
        <v>3495</v>
      </c>
      <c r="O2284" s="26">
        <v>3500</v>
      </c>
      <c r="P2284" s="26">
        <f t="shared" ref="P2284:P2290" si="369">N2284*O2284</f>
        <v>12232500</v>
      </c>
      <c r="Q2284" s="23"/>
      <c r="R2284" s="23"/>
      <c r="S2284" s="27"/>
      <c r="T2284" s="23"/>
      <c r="U2284" s="23"/>
      <c r="V2284" s="24"/>
      <c r="W2284" s="23"/>
      <c r="X2284" s="23"/>
      <c r="Y2284" s="23"/>
      <c r="Z2284" s="23"/>
      <c r="AA2284" s="28"/>
      <c r="AB2284" s="26"/>
      <c r="AC2284" s="26"/>
      <c r="AD2284" s="28"/>
      <c r="AE2284" s="28"/>
      <c r="AF2284" s="26"/>
      <c r="AG2284" s="26">
        <f>AF2284+P2284</f>
        <v>12232500</v>
      </c>
      <c r="AH2284" s="26">
        <f>AG2284</f>
        <v>12232500</v>
      </c>
      <c r="AI2284" s="26">
        <v>50000000</v>
      </c>
      <c r="AJ2284" s="26">
        <f t="shared" ref="AJ2284:AJ2290" si="370">IF((AI2284-AH2284) &gt; 1,0,IF((AI2284-AH2284)&lt;0,AH2284-AI2284,AI2284-AH2284))</f>
        <v>0</v>
      </c>
      <c r="AK2284" s="26">
        <v>0.01</v>
      </c>
      <c r="AL2284" s="26">
        <f>AJ2284*(AK2284/100)</f>
        <v>0</v>
      </c>
    </row>
    <row r="2285" spans="1:39" x14ac:dyDescent="0.25">
      <c r="A2285" s="23"/>
      <c r="B2285" s="24"/>
      <c r="C2285" s="23"/>
      <c r="D2285" s="23"/>
      <c r="E2285" s="23"/>
      <c r="F2285" s="23"/>
      <c r="G2285" s="24"/>
      <c r="H2285" s="23"/>
      <c r="I2285" s="23"/>
      <c r="J2285" s="23">
        <v>0</v>
      </c>
      <c r="K2285" s="23">
        <v>0</v>
      </c>
      <c r="L2285" s="23">
        <v>36</v>
      </c>
      <c r="M2285" s="23" t="s">
        <v>59</v>
      </c>
      <c r="N2285" s="25">
        <f t="shared" si="368"/>
        <v>36</v>
      </c>
      <c r="O2285" s="26">
        <v>3500</v>
      </c>
      <c r="P2285" s="26">
        <f t="shared" si="369"/>
        <v>126000</v>
      </c>
      <c r="Q2285" s="23">
        <v>1</v>
      </c>
      <c r="R2285" s="23" t="s">
        <v>7093</v>
      </c>
      <c r="S2285" s="27" t="s">
        <v>7094</v>
      </c>
      <c r="T2285" s="23" t="s">
        <v>7095</v>
      </c>
      <c r="U2285" s="23" t="s">
        <v>7100</v>
      </c>
      <c r="V2285" s="24" t="s">
        <v>7101</v>
      </c>
      <c r="W2285" s="23" t="s">
        <v>48</v>
      </c>
      <c r="X2285" s="23" t="s">
        <v>49</v>
      </c>
      <c r="Y2285" s="23" t="s">
        <v>50</v>
      </c>
      <c r="Z2285" s="23">
        <v>144</v>
      </c>
      <c r="AA2285" s="28">
        <v>100</v>
      </c>
      <c r="AB2285" s="26">
        <v>8300</v>
      </c>
      <c r="AC2285" s="26">
        <f t="shared" ref="AC2285:AC2290" si="371">Z2285*AB2285</f>
        <v>1195200</v>
      </c>
      <c r="AD2285" s="28">
        <v>18</v>
      </c>
      <c r="AE2285" s="28">
        <v>26</v>
      </c>
      <c r="AF2285" s="26">
        <f t="shared" ref="AF2285:AF2290" si="372">(AC2285*(100-AE2285))/100</f>
        <v>884448</v>
      </c>
      <c r="AG2285" s="26">
        <f t="shared" ref="AG2285:AG2290" si="373">P2285+AF2285</f>
        <v>1010448</v>
      </c>
      <c r="AH2285" s="26">
        <f t="shared" ref="AH2285:AH2290" si="374">(AG2285*AA2285)/100</f>
        <v>1010448</v>
      </c>
      <c r="AI2285" s="26">
        <v>50000000</v>
      </c>
      <c r="AJ2285" s="26">
        <f t="shared" si="370"/>
        <v>0</v>
      </c>
      <c r="AK2285" s="26">
        <v>0.02</v>
      </c>
      <c r="AL2285" s="26">
        <f t="shared" ref="AL2285:AL2290" si="375">ROUND(AJ2285*(AK2285/100),2)</f>
        <v>0</v>
      </c>
      <c r="AM2285" s="3" t="s">
        <v>51</v>
      </c>
    </row>
    <row r="2286" spans="1:39" x14ac:dyDescent="0.25">
      <c r="A2286" s="23"/>
      <c r="B2286" s="24"/>
      <c r="C2286" s="23"/>
      <c r="D2286" s="23"/>
      <c r="E2286" s="23"/>
      <c r="F2286" s="23"/>
      <c r="G2286" s="24"/>
      <c r="H2286" s="23"/>
      <c r="I2286" s="23"/>
      <c r="J2286" s="23">
        <v>0</v>
      </c>
      <c r="K2286" s="23">
        <v>0</v>
      </c>
      <c r="L2286" s="23">
        <v>10.5</v>
      </c>
      <c r="M2286" s="23" t="s">
        <v>59</v>
      </c>
      <c r="N2286" s="25">
        <f t="shared" si="368"/>
        <v>10.5</v>
      </c>
      <c r="O2286" s="26">
        <v>3500</v>
      </c>
      <c r="P2286" s="26">
        <f t="shared" si="369"/>
        <v>36750</v>
      </c>
      <c r="Q2286" s="23">
        <v>1</v>
      </c>
      <c r="R2286" s="23" t="s">
        <v>7093</v>
      </c>
      <c r="S2286" s="27" t="s">
        <v>7094</v>
      </c>
      <c r="T2286" s="23" t="s">
        <v>7095</v>
      </c>
      <c r="U2286" s="23" t="s">
        <v>7100</v>
      </c>
      <c r="V2286" s="24" t="s">
        <v>7102</v>
      </c>
      <c r="W2286" s="23" t="s">
        <v>53</v>
      </c>
      <c r="X2286" s="23" t="s">
        <v>49</v>
      </c>
      <c r="Y2286" s="23" t="s">
        <v>50</v>
      </c>
      <c r="Z2286" s="23">
        <v>42</v>
      </c>
      <c r="AA2286" s="28">
        <v>100</v>
      </c>
      <c r="AB2286" s="26">
        <v>2750</v>
      </c>
      <c r="AC2286" s="26">
        <f t="shared" si="371"/>
        <v>115500</v>
      </c>
      <c r="AD2286" s="28">
        <v>12</v>
      </c>
      <c r="AE2286" s="28">
        <v>14</v>
      </c>
      <c r="AF2286" s="26">
        <f t="shared" si="372"/>
        <v>99330</v>
      </c>
      <c r="AG2286" s="26">
        <f t="shared" si="373"/>
        <v>136080</v>
      </c>
      <c r="AH2286" s="26">
        <f t="shared" si="374"/>
        <v>136080</v>
      </c>
      <c r="AI2286" s="26">
        <v>50000000</v>
      </c>
      <c r="AJ2286" s="26">
        <f t="shared" si="370"/>
        <v>0</v>
      </c>
      <c r="AK2286" s="26">
        <v>0.02</v>
      </c>
      <c r="AL2286" s="26">
        <f t="shared" si="375"/>
        <v>0</v>
      </c>
      <c r="AM2286" s="3" t="s">
        <v>159</v>
      </c>
    </row>
    <row r="2287" spans="1:39" x14ac:dyDescent="0.25">
      <c r="A2287" s="23"/>
      <c r="B2287" s="24"/>
      <c r="C2287" s="23"/>
      <c r="D2287" s="23"/>
      <c r="E2287" s="23"/>
      <c r="F2287" s="23"/>
      <c r="G2287" s="24"/>
      <c r="H2287" s="23"/>
      <c r="I2287" s="23"/>
      <c r="J2287" s="23">
        <v>0</v>
      </c>
      <c r="K2287" s="23">
        <v>0</v>
      </c>
      <c r="L2287" s="23">
        <v>2</v>
      </c>
      <c r="M2287" s="23" t="s">
        <v>59</v>
      </c>
      <c r="N2287" s="25">
        <f t="shared" si="368"/>
        <v>2</v>
      </c>
      <c r="O2287" s="26">
        <v>3500</v>
      </c>
      <c r="P2287" s="26">
        <f t="shared" si="369"/>
        <v>7000</v>
      </c>
      <c r="Q2287" s="23">
        <v>1</v>
      </c>
      <c r="R2287" s="23" t="s">
        <v>7093</v>
      </c>
      <c r="S2287" s="27" t="s">
        <v>7094</v>
      </c>
      <c r="T2287" s="23" t="s">
        <v>7095</v>
      </c>
      <c r="U2287" s="23" t="s">
        <v>7100</v>
      </c>
      <c r="V2287" s="24" t="s">
        <v>7103</v>
      </c>
      <c r="W2287" s="23" t="s">
        <v>53</v>
      </c>
      <c r="X2287" s="23" t="s">
        <v>49</v>
      </c>
      <c r="Y2287" s="23" t="s">
        <v>50</v>
      </c>
      <c r="Z2287" s="23">
        <v>8</v>
      </c>
      <c r="AA2287" s="28">
        <v>100</v>
      </c>
      <c r="AB2287" s="26">
        <v>2750</v>
      </c>
      <c r="AC2287" s="26">
        <f t="shared" si="371"/>
        <v>22000</v>
      </c>
      <c r="AD2287" s="28">
        <v>4</v>
      </c>
      <c r="AE2287" s="28">
        <v>4</v>
      </c>
      <c r="AF2287" s="26">
        <f t="shared" si="372"/>
        <v>21120</v>
      </c>
      <c r="AG2287" s="26">
        <f t="shared" si="373"/>
        <v>28120</v>
      </c>
      <c r="AH2287" s="26">
        <f t="shared" si="374"/>
        <v>28120</v>
      </c>
      <c r="AI2287" s="26">
        <v>50000000</v>
      </c>
      <c r="AJ2287" s="26">
        <f t="shared" si="370"/>
        <v>0</v>
      </c>
      <c r="AK2287" s="26">
        <v>0.02</v>
      </c>
      <c r="AL2287" s="26">
        <f t="shared" si="375"/>
        <v>0</v>
      </c>
      <c r="AM2287" s="3" t="s">
        <v>368</v>
      </c>
    </row>
    <row r="2288" spans="1:39" x14ac:dyDescent="0.25">
      <c r="A2288" s="23"/>
      <c r="B2288" s="24"/>
      <c r="C2288" s="23"/>
      <c r="D2288" s="23"/>
      <c r="E2288" s="23"/>
      <c r="F2288" s="23"/>
      <c r="G2288" s="24"/>
      <c r="H2288" s="23"/>
      <c r="I2288" s="23"/>
      <c r="J2288" s="23">
        <v>0</v>
      </c>
      <c r="K2288" s="23">
        <v>0</v>
      </c>
      <c r="L2288" s="23">
        <v>6</v>
      </c>
      <c r="M2288" s="23" t="s">
        <v>59</v>
      </c>
      <c r="N2288" s="25">
        <f t="shared" si="368"/>
        <v>6</v>
      </c>
      <c r="O2288" s="26">
        <v>3500</v>
      </c>
      <c r="P2288" s="26">
        <f t="shared" si="369"/>
        <v>21000</v>
      </c>
      <c r="Q2288" s="23">
        <v>1</v>
      </c>
      <c r="R2288" s="23" t="s">
        <v>7093</v>
      </c>
      <c r="S2288" s="27" t="s">
        <v>7094</v>
      </c>
      <c r="T2288" s="23" t="s">
        <v>7095</v>
      </c>
      <c r="U2288" s="23" t="s">
        <v>7100</v>
      </c>
      <c r="V2288" s="24" t="s">
        <v>7104</v>
      </c>
      <c r="W2288" s="23" t="s">
        <v>53</v>
      </c>
      <c r="X2288" s="23" t="s">
        <v>49</v>
      </c>
      <c r="Y2288" s="23" t="s">
        <v>50</v>
      </c>
      <c r="Z2288" s="23">
        <v>24</v>
      </c>
      <c r="AA2288" s="28">
        <v>100</v>
      </c>
      <c r="AB2288" s="26">
        <v>2750</v>
      </c>
      <c r="AC2288" s="26">
        <f t="shared" si="371"/>
        <v>66000</v>
      </c>
      <c r="AD2288" s="28">
        <v>3</v>
      </c>
      <c r="AE2288" s="28">
        <v>3</v>
      </c>
      <c r="AF2288" s="26">
        <f t="shared" si="372"/>
        <v>64020</v>
      </c>
      <c r="AG2288" s="26">
        <f t="shared" si="373"/>
        <v>85020</v>
      </c>
      <c r="AH2288" s="26">
        <f t="shared" si="374"/>
        <v>85020</v>
      </c>
      <c r="AI2288" s="26">
        <v>50000000</v>
      </c>
      <c r="AJ2288" s="26">
        <f t="shared" si="370"/>
        <v>0</v>
      </c>
      <c r="AK2288" s="26">
        <v>0.02</v>
      </c>
      <c r="AL2288" s="26">
        <f t="shared" si="375"/>
        <v>0</v>
      </c>
      <c r="AM2288" s="3" t="s">
        <v>83</v>
      </c>
    </row>
    <row r="2289" spans="1:39" x14ac:dyDescent="0.25">
      <c r="A2289" s="23"/>
      <c r="B2289" s="24"/>
      <c r="C2289" s="23"/>
      <c r="D2289" s="23"/>
      <c r="E2289" s="23"/>
      <c r="F2289" s="23"/>
      <c r="G2289" s="24"/>
      <c r="H2289" s="23"/>
      <c r="I2289" s="23"/>
      <c r="J2289" s="23">
        <v>0</v>
      </c>
      <c r="K2289" s="23">
        <v>0</v>
      </c>
      <c r="L2289" s="23">
        <v>11</v>
      </c>
      <c r="M2289" s="23" t="s">
        <v>59</v>
      </c>
      <c r="N2289" s="25">
        <f t="shared" si="368"/>
        <v>11</v>
      </c>
      <c r="O2289" s="26">
        <v>3500</v>
      </c>
      <c r="P2289" s="26">
        <f t="shared" si="369"/>
        <v>38500</v>
      </c>
      <c r="Q2289" s="23">
        <v>1</v>
      </c>
      <c r="R2289" s="23" t="s">
        <v>7093</v>
      </c>
      <c r="S2289" s="27" t="s">
        <v>7094</v>
      </c>
      <c r="T2289" s="23" t="s">
        <v>7095</v>
      </c>
      <c r="U2289" s="23" t="s">
        <v>7100</v>
      </c>
      <c r="V2289" s="24" t="s">
        <v>7105</v>
      </c>
      <c r="W2289" s="23" t="s">
        <v>53</v>
      </c>
      <c r="X2289" s="23" t="s">
        <v>49</v>
      </c>
      <c r="Y2289" s="23" t="s">
        <v>50</v>
      </c>
      <c r="Z2289" s="23">
        <v>44</v>
      </c>
      <c r="AA2289" s="28">
        <v>100</v>
      </c>
      <c r="AB2289" s="26">
        <v>2750</v>
      </c>
      <c r="AC2289" s="26">
        <f t="shared" si="371"/>
        <v>121000</v>
      </c>
      <c r="AD2289" s="28">
        <v>3</v>
      </c>
      <c r="AE2289" s="28">
        <v>3</v>
      </c>
      <c r="AF2289" s="26">
        <f t="shared" si="372"/>
        <v>117370</v>
      </c>
      <c r="AG2289" s="26">
        <f t="shared" si="373"/>
        <v>155870</v>
      </c>
      <c r="AH2289" s="26">
        <f t="shared" si="374"/>
        <v>155870</v>
      </c>
      <c r="AI2289" s="26">
        <v>50000000</v>
      </c>
      <c r="AJ2289" s="26">
        <f t="shared" si="370"/>
        <v>0</v>
      </c>
      <c r="AK2289" s="26">
        <v>0.02</v>
      </c>
      <c r="AL2289" s="26">
        <f t="shared" si="375"/>
        <v>0</v>
      </c>
      <c r="AM2289" s="3" t="s">
        <v>83</v>
      </c>
    </row>
    <row r="2290" spans="1:39" x14ac:dyDescent="0.25">
      <c r="A2290" s="23"/>
      <c r="B2290" s="24"/>
      <c r="C2290" s="23"/>
      <c r="D2290" s="23"/>
      <c r="E2290" s="23"/>
      <c r="F2290" s="23"/>
      <c r="G2290" s="24"/>
      <c r="H2290" s="23"/>
      <c r="I2290" s="23"/>
      <c r="J2290" s="23">
        <v>0</v>
      </c>
      <c r="K2290" s="23">
        <v>0</v>
      </c>
      <c r="L2290" s="23">
        <v>8.5</v>
      </c>
      <c r="M2290" s="23" t="s">
        <v>59</v>
      </c>
      <c r="N2290" s="25">
        <f t="shared" si="368"/>
        <v>8.5</v>
      </c>
      <c r="O2290" s="26">
        <v>3500</v>
      </c>
      <c r="P2290" s="26">
        <f t="shared" si="369"/>
        <v>29750</v>
      </c>
      <c r="Q2290" s="23">
        <v>1</v>
      </c>
      <c r="R2290" s="23" t="s">
        <v>7093</v>
      </c>
      <c r="S2290" s="27" t="s">
        <v>7094</v>
      </c>
      <c r="T2290" s="23" t="s">
        <v>7095</v>
      </c>
      <c r="U2290" s="23" t="s">
        <v>7100</v>
      </c>
      <c r="V2290" s="24" t="s">
        <v>7106</v>
      </c>
      <c r="W2290" s="23" t="s">
        <v>48</v>
      </c>
      <c r="X2290" s="23" t="s">
        <v>49</v>
      </c>
      <c r="Y2290" s="23" t="s">
        <v>50</v>
      </c>
      <c r="Z2290" s="23">
        <v>34</v>
      </c>
      <c r="AA2290" s="28">
        <v>100</v>
      </c>
      <c r="AB2290" s="26">
        <v>8300</v>
      </c>
      <c r="AC2290" s="26">
        <f t="shared" si="371"/>
        <v>282200</v>
      </c>
      <c r="AD2290" s="28">
        <v>5</v>
      </c>
      <c r="AE2290" s="28">
        <v>5</v>
      </c>
      <c r="AF2290" s="26">
        <f t="shared" si="372"/>
        <v>268090</v>
      </c>
      <c r="AG2290" s="26">
        <f t="shared" si="373"/>
        <v>297840</v>
      </c>
      <c r="AH2290" s="26">
        <f t="shared" si="374"/>
        <v>297840</v>
      </c>
      <c r="AI2290" s="26">
        <v>50000000</v>
      </c>
      <c r="AJ2290" s="26">
        <f t="shared" si="370"/>
        <v>0</v>
      </c>
      <c r="AK2290" s="26">
        <v>0.02</v>
      </c>
      <c r="AL2290" s="26">
        <f t="shared" si="375"/>
        <v>0</v>
      </c>
      <c r="AM2290" s="3" t="s">
        <v>264</v>
      </c>
    </row>
    <row r="2291" spans="1:39" x14ac:dyDescent="0.25">
      <c r="A2291" s="23"/>
      <c r="B2291" s="24"/>
      <c r="C2291" s="23"/>
      <c r="D2291" s="23"/>
      <c r="E2291" s="23"/>
      <c r="F2291" s="23"/>
      <c r="G2291" s="24"/>
      <c r="H2291" s="23"/>
      <c r="I2291" s="23"/>
      <c r="J2291" s="23"/>
      <c r="K2291" s="23"/>
      <c r="L2291" s="23"/>
      <c r="M2291" s="23"/>
      <c r="N2291" s="25"/>
      <c r="O2291" s="26"/>
      <c r="P2291" s="26"/>
      <c r="Q2291" s="23"/>
      <c r="R2291" s="23"/>
      <c r="S2291" s="27"/>
      <c r="T2291" s="23"/>
      <c r="U2291" s="23"/>
      <c r="V2291" s="24"/>
      <c r="W2291" s="23"/>
      <c r="X2291" s="23"/>
      <c r="Y2291" s="23"/>
      <c r="Z2291" s="23"/>
      <c r="AA2291" s="28"/>
      <c r="AB2291" s="26"/>
      <c r="AC2291" s="26"/>
      <c r="AD2291" s="28"/>
      <c r="AE2291" s="28"/>
      <c r="AF2291" s="26"/>
      <c r="AG2291" s="26" t="s">
        <v>60</v>
      </c>
      <c r="AH2291" s="26">
        <f>SUM(AH2284:AH2290)</f>
        <v>13945878</v>
      </c>
      <c r="AI2291" s="26"/>
      <c r="AJ2291" s="26">
        <f>SUM(AJ2284:AJ2290)</f>
        <v>0</v>
      </c>
      <c r="AK2291" s="26"/>
      <c r="AL2291" s="26">
        <f>SUM(AL2284:AL2290)</f>
        <v>0</v>
      </c>
    </row>
    <row r="2292" spans="1:39" x14ac:dyDescent="0.25">
      <c r="A2292" s="23" t="s">
        <v>7107</v>
      </c>
      <c r="B2292" s="24"/>
      <c r="C2292" s="23" t="s">
        <v>7108</v>
      </c>
      <c r="D2292" s="23" t="s">
        <v>2519</v>
      </c>
      <c r="E2292" s="23">
        <v>906</v>
      </c>
      <c r="F2292" s="23" t="s">
        <v>7109</v>
      </c>
      <c r="G2292" s="24" t="s">
        <v>7110</v>
      </c>
      <c r="H2292" s="23" t="s">
        <v>43</v>
      </c>
      <c r="I2292" s="23" t="s">
        <v>7111</v>
      </c>
      <c r="J2292" s="23">
        <v>0</v>
      </c>
      <c r="K2292" s="23">
        <v>3</v>
      </c>
      <c r="L2292" s="23">
        <v>0</v>
      </c>
      <c r="M2292" s="23" t="s">
        <v>255</v>
      </c>
      <c r="N2292" s="25">
        <f>((J2292*400)+(K2292*100))+L2292</f>
        <v>300</v>
      </c>
      <c r="O2292" s="26">
        <v>6000</v>
      </c>
      <c r="P2292" s="26">
        <f>N2292*O2292</f>
        <v>1800000</v>
      </c>
      <c r="Q2292" s="23">
        <v>1</v>
      </c>
      <c r="R2292" s="23" t="s">
        <v>3321</v>
      </c>
      <c r="S2292" s="27" t="s">
        <v>3322</v>
      </c>
      <c r="T2292" s="23" t="s">
        <v>3323</v>
      </c>
      <c r="U2292" s="23" t="s">
        <v>3324</v>
      </c>
      <c r="V2292" s="24" t="s">
        <v>7112</v>
      </c>
      <c r="W2292" s="23" t="s">
        <v>48</v>
      </c>
      <c r="X2292" s="23" t="s">
        <v>49</v>
      </c>
      <c r="Y2292" s="23" t="s">
        <v>261</v>
      </c>
      <c r="Z2292" s="23">
        <v>106</v>
      </c>
      <c r="AA2292" s="28">
        <v>100</v>
      </c>
      <c r="AB2292" s="26">
        <v>8300</v>
      </c>
      <c r="AC2292" s="26">
        <f>Z2292*AB2292</f>
        <v>879800</v>
      </c>
      <c r="AD2292" s="28">
        <v>12</v>
      </c>
      <c r="AE2292" s="28">
        <v>14</v>
      </c>
      <c r="AF2292" s="26">
        <f>(AC2292*(100-AE2292))/100</f>
        <v>756628</v>
      </c>
      <c r="AG2292" s="26">
        <f>P2292+AF2292</f>
        <v>2556628</v>
      </c>
      <c r="AH2292" s="26">
        <f>(AG2292*AA2292)/100</f>
        <v>2556628</v>
      </c>
      <c r="AI2292" s="26">
        <f>IF(AF2292&lt;=10000000,AF2292,10000000)</f>
        <v>756628</v>
      </c>
      <c r="AJ2292" s="26">
        <f>IF((AI2292-AH2292) &gt; 1,0,IF((AI2292-AH2292)&lt;0,AH2292-AI2292,AI2292-AH2292))</f>
        <v>1800000</v>
      </c>
      <c r="AK2292" s="26">
        <v>0.02</v>
      </c>
      <c r="AL2292" s="26">
        <f>ROUND(AJ2292*(AK2292/100),2)</f>
        <v>360</v>
      </c>
      <c r="AM2292" s="3" t="s">
        <v>51</v>
      </c>
    </row>
    <row r="2293" spans="1:39" x14ac:dyDescent="0.25">
      <c r="A2293" s="23"/>
      <c r="B2293" s="24"/>
      <c r="C2293" s="23"/>
      <c r="D2293" s="23"/>
      <c r="E2293" s="23"/>
      <c r="F2293" s="23"/>
      <c r="G2293" s="24"/>
      <c r="H2293" s="23"/>
      <c r="I2293" s="23"/>
      <c r="J2293" s="23"/>
      <c r="K2293" s="23"/>
      <c r="L2293" s="23"/>
      <c r="M2293" s="23"/>
      <c r="N2293" s="25"/>
      <c r="O2293" s="26"/>
      <c r="P2293" s="26"/>
      <c r="Q2293" s="23"/>
      <c r="R2293" s="23"/>
      <c r="S2293" s="27"/>
      <c r="T2293" s="23"/>
      <c r="U2293" s="23"/>
      <c r="V2293" s="24"/>
      <c r="W2293" s="23"/>
      <c r="X2293" s="23"/>
      <c r="Y2293" s="23"/>
      <c r="Z2293" s="23"/>
      <c r="AA2293" s="28"/>
      <c r="AB2293" s="26"/>
      <c r="AC2293" s="26"/>
      <c r="AD2293" s="28"/>
      <c r="AE2293" s="28"/>
      <c r="AF2293" s="26"/>
      <c r="AG2293" s="26" t="s">
        <v>60</v>
      </c>
      <c r="AH2293" s="26">
        <f>AH2292</f>
        <v>2556628</v>
      </c>
      <c r="AI2293" s="26"/>
      <c r="AJ2293" s="26">
        <f>AJ2292</f>
        <v>1800000</v>
      </c>
      <c r="AK2293" s="26"/>
      <c r="AL2293" s="26">
        <f>AL2292</f>
        <v>360</v>
      </c>
    </row>
    <row r="2294" spans="1:39" x14ac:dyDescent="0.25">
      <c r="A2294" s="23" t="s">
        <v>7113</v>
      </c>
      <c r="B2294" s="24" t="s">
        <v>7114</v>
      </c>
      <c r="C2294" s="23" t="s">
        <v>7115</v>
      </c>
      <c r="D2294" s="23" t="s">
        <v>7116</v>
      </c>
      <c r="E2294" s="23">
        <v>907</v>
      </c>
      <c r="F2294" s="23" t="s">
        <v>7117</v>
      </c>
      <c r="G2294" s="24" t="s">
        <v>7118</v>
      </c>
      <c r="H2294" s="23" t="s">
        <v>43</v>
      </c>
      <c r="I2294" s="23" t="s">
        <v>7119</v>
      </c>
      <c r="J2294" s="23">
        <v>1</v>
      </c>
      <c r="K2294" s="23">
        <v>0</v>
      </c>
      <c r="L2294" s="23">
        <v>15.62</v>
      </c>
      <c r="M2294" s="23" t="s">
        <v>59</v>
      </c>
      <c r="N2294" s="25">
        <f>((J2294*400)+(K2294*100))+L2294</f>
        <v>415.62</v>
      </c>
      <c r="O2294" s="26">
        <v>4500</v>
      </c>
      <c r="P2294" s="26">
        <f>N2294*O2294</f>
        <v>1870290</v>
      </c>
      <c r="Q2294" s="23">
        <v>1</v>
      </c>
      <c r="R2294" s="23" t="s">
        <v>7113</v>
      </c>
      <c r="S2294" s="27" t="s">
        <v>7114</v>
      </c>
      <c r="T2294" s="23" t="s">
        <v>7115</v>
      </c>
      <c r="U2294" s="23" t="s">
        <v>7120</v>
      </c>
      <c r="V2294" s="24" t="s">
        <v>7121</v>
      </c>
      <c r="W2294" s="23" t="s">
        <v>142</v>
      </c>
      <c r="X2294" s="23" t="s">
        <v>143</v>
      </c>
      <c r="Y2294" s="23" t="s">
        <v>50</v>
      </c>
      <c r="Z2294" s="23">
        <v>312</v>
      </c>
      <c r="AA2294" s="28">
        <v>100</v>
      </c>
      <c r="AB2294" s="26">
        <v>7950</v>
      </c>
      <c r="AC2294" s="26">
        <f>Z2294*AB2294</f>
        <v>2480400</v>
      </c>
      <c r="AD2294" s="28">
        <v>42</v>
      </c>
      <c r="AE2294" s="28">
        <v>85</v>
      </c>
      <c r="AF2294" s="26">
        <f>(AC2294*(100-AE2294))/100</f>
        <v>372060</v>
      </c>
      <c r="AG2294" s="26">
        <f>P2294+AF2294</f>
        <v>2242350</v>
      </c>
      <c r="AH2294" s="26">
        <f>(AG2294*AA2294)/100</f>
        <v>2242350</v>
      </c>
      <c r="AI2294" s="26">
        <v>50000000</v>
      </c>
      <c r="AJ2294" s="26">
        <f>IF((AI2294-AH2294) &gt; 1,0,IF((AI2294-AH2294)&lt;0,AH2294-AI2294,AI2294-AH2294))</f>
        <v>0</v>
      </c>
      <c r="AK2294" s="26">
        <v>0.02</v>
      </c>
      <c r="AL2294" s="26">
        <f>ROUND(AJ2294*(AK2294/100),2)</f>
        <v>0</v>
      </c>
      <c r="AM2294" s="3" t="s">
        <v>110</v>
      </c>
    </row>
    <row r="2295" spans="1:39" x14ac:dyDescent="0.25">
      <c r="A2295" s="23"/>
      <c r="B2295" s="24"/>
      <c r="C2295" s="23"/>
      <c r="D2295" s="23"/>
      <c r="E2295" s="23"/>
      <c r="F2295" s="23"/>
      <c r="G2295" s="24"/>
      <c r="H2295" s="23"/>
      <c r="I2295" s="23"/>
      <c r="J2295" s="23">
        <v>0</v>
      </c>
      <c r="K2295" s="23">
        <v>0</v>
      </c>
      <c r="L2295" s="23">
        <v>3.38</v>
      </c>
      <c r="M2295" s="23" t="s">
        <v>59</v>
      </c>
      <c r="N2295" s="25">
        <f>((J2295*400)+(K2295*100))+L2295</f>
        <v>3.38</v>
      </c>
      <c r="O2295" s="26">
        <v>4500</v>
      </c>
      <c r="P2295" s="26">
        <f>N2295*O2295</f>
        <v>15210</v>
      </c>
      <c r="Q2295" s="23">
        <v>1</v>
      </c>
      <c r="R2295" s="23" t="s">
        <v>7113</v>
      </c>
      <c r="S2295" s="27" t="s">
        <v>7114</v>
      </c>
      <c r="T2295" s="23" t="s">
        <v>7115</v>
      </c>
      <c r="U2295" s="23" t="s">
        <v>7120</v>
      </c>
      <c r="V2295" s="24" t="s">
        <v>7122</v>
      </c>
      <c r="W2295" s="23" t="s">
        <v>53</v>
      </c>
      <c r="X2295" s="23" t="s">
        <v>80</v>
      </c>
      <c r="Y2295" s="23" t="s">
        <v>50</v>
      </c>
      <c r="Z2295" s="23">
        <v>13.5</v>
      </c>
      <c r="AA2295" s="28">
        <v>100</v>
      </c>
      <c r="AB2295" s="26">
        <v>2750</v>
      </c>
      <c r="AC2295" s="26">
        <f>Z2295*AB2295</f>
        <v>37125</v>
      </c>
      <c r="AD2295" s="28">
        <v>42</v>
      </c>
      <c r="AE2295" s="28">
        <v>93</v>
      </c>
      <c r="AF2295" s="26">
        <f>(AC2295*(100-AE2295))/100</f>
        <v>2598.75</v>
      </c>
      <c r="AG2295" s="26">
        <f>P2295+AF2295</f>
        <v>17808.75</v>
      </c>
      <c r="AH2295" s="26">
        <f>(AG2295*AA2295)/100</f>
        <v>17808.75</v>
      </c>
      <c r="AI2295" s="26">
        <v>50000000</v>
      </c>
      <c r="AJ2295" s="26">
        <f>IF((AI2295-AH2295) &gt; 1,0,IF((AI2295-AH2295)&lt;0,AH2295-AI2295,AI2295-AH2295))</f>
        <v>0</v>
      </c>
      <c r="AK2295" s="26">
        <v>0.02</v>
      </c>
      <c r="AL2295" s="26">
        <f>ROUND(AJ2295*(AK2295/100),2)</f>
        <v>0</v>
      </c>
      <c r="AM2295" s="3" t="s">
        <v>264</v>
      </c>
    </row>
    <row r="2296" spans="1:39" x14ac:dyDescent="0.25">
      <c r="A2296" s="23"/>
      <c r="B2296" s="24"/>
      <c r="C2296" s="23"/>
      <c r="D2296" s="23"/>
      <c r="E2296" s="23">
        <v>908</v>
      </c>
      <c r="F2296" s="23" t="s">
        <v>7123</v>
      </c>
      <c r="G2296" s="24" t="s">
        <v>7124</v>
      </c>
      <c r="H2296" s="23" t="s">
        <v>43</v>
      </c>
      <c r="I2296" s="23" t="s">
        <v>7125</v>
      </c>
      <c r="J2296" s="23">
        <v>0</v>
      </c>
      <c r="K2296" s="23">
        <v>0</v>
      </c>
      <c r="L2296" s="23">
        <v>55</v>
      </c>
      <c r="M2296" s="23" t="s">
        <v>59</v>
      </c>
      <c r="N2296" s="25">
        <f>((J2296*400)+(K2296*100))+L2296</f>
        <v>55</v>
      </c>
      <c r="O2296" s="26">
        <v>3900</v>
      </c>
      <c r="P2296" s="26">
        <f>N2296*O2296</f>
        <v>214500</v>
      </c>
      <c r="Q2296" s="23">
        <v>1</v>
      </c>
      <c r="R2296" s="23" t="s">
        <v>7113</v>
      </c>
      <c r="S2296" s="27" t="s">
        <v>7114</v>
      </c>
      <c r="T2296" s="23" t="s">
        <v>7115</v>
      </c>
      <c r="U2296" s="23" t="s">
        <v>7120</v>
      </c>
      <c r="V2296" s="24" t="s">
        <v>7126</v>
      </c>
      <c r="W2296" s="23" t="s">
        <v>53</v>
      </c>
      <c r="X2296" s="23" t="s">
        <v>49</v>
      </c>
      <c r="Y2296" s="23" t="s">
        <v>50</v>
      </c>
      <c r="Z2296" s="23">
        <v>80</v>
      </c>
      <c r="AA2296" s="28">
        <v>100</v>
      </c>
      <c r="AB2296" s="26">
        <v>2750</v>
      </c>
      <c r="AC2296" s="26">
        <f>Z2296*AB2296</f>
        <v>220000</v>
      </c>
      <c r="AD2296" s="28">
        <v>22</v>
      </c>
      <c r="AE2296" s="28">
        <v>34</v>
      </c>
      <c r="AF2296" s="26">
        <f>(AC2296*(100-AE2296))/100</f>
        <v>145200</v>
      </c>
      <c r="AG2296" s="26">
        <f>P2296+AF2296</f>
        <v>359700</v>
      </c>
      <c r="AH2296" s="26">
        <f>(AG2296*AA2296)/100</f>
        <v>359700</v>
      </c>
      <c r="AI2296" s="26">
        <v>50000000</v>
      </c>
      <c r="AJ2296" s="26">
        <f>IF((AI2296-AH2296) &gt; 1,0,IF((AI2296-AH2296)&lt;0,AH2296-AI2296,AI2296-AH2296))</f>
        <v>0</v>
      </c>
      <c r="AK2296" s="26">
        <v>0.02</v>
      </c>
      <c r="AL2296" s="26">
        <f>ROUND(AJ2296*(AK2296/100),2)</f>
        <v>0</v>
      </c>
      <c r="AM2296" s="3" t="s">
        <v>83</v>
      </c>
    </row>
    <row r="2297" spans="1:39" x14ac:dyDescent="0.25">
      <c r="A2297" s="23"/>
      <c r="B2297" s="24"/>
      <c r="C2297" s="23"/>
      <c r="D2297" s="23"/>
      <c r="E2297" s="23"/>
      <c r="F2297" s="23"/>
      <c r="G2297" s="24"/>
      <c r="H2297" s="23"/>
      <c r="I2297" s="23"/>
      <c r="J2297" s="23"/>
      <c r="K2297" s="23"/>
      <c r="L2297" s="23"/>
      <c r="M2297" s="23"/>
      <c r="N2297" s="25"/>
      <c r="O2297" s="26"/>
      <c r="P2297" s="26"/>
      <c r="Q2297" s="23"/>
      <c r="R2297" s="23"/>
      <c r="S2297" s="27"/>
      <c r="T2297" s="23"/>
      <c r="U2297" s="23"/>
      <c r="V2297" s="24"/>
      <c r="W2297" s="23"/>
      <c r="X2297" s="23"/>
      <c r="Y2297" s="23"/>
      <c r="Z2297" s="23"/>
      <c r="AA2297" s="28"/>
      <c r="AB2297" s="26"/>
      <c r="AC2297" s="26"/>
      <c r="AD2297" s="28"/>
      <c r="AE2297" s="28"/>
      <c r="AF2297" s="26"/>
      <c r="AG2297" s="26" t="s">
        <v>60</v>
      </c>
      <c r="AH2297" s="26">
        <f>SUM(AH2294:AH2296)</f>
        <v>2619858.75</v>
      </c>
      <c r="AI2297" s="26"/>
      <c r="AJ2297" s="26">
        <f>SUM(AJ2294:AJ2296)</f>
        <v>0</v>
      </c>
      <c r="AK2297" s="26"/>
      <c r="AL2297" s="26">
        <f>SUM(AL2294:AL2296)</f>
        <v>0</v>
      </c>
    </row>
    <row r="2298" spans="1:39" x14ac:dyDescent="0.25">
      <c r="A2298" s="23" t="s">
        <v>7127</v>
      </c>
      <c r="B2298" s="24" t="s">
        <v>7128</v>
      </c>
      <c r="C2298" s="23" t="s">
        <v>7129</v>
      </c>
      <c r="D2298" s="23" t="s">
        <v>7130</v>
      </c>
      <c r="E2298" s="23">
        <v>909</v>
      </c>
      <c r="F2298" s="23" t="s">
        <v>7131</v>
      </c>
      <c r="G2298" s="24" t="s">
        <v>7132</v>
      </c>
      <c r="H2298" s="23" t="s">
        <v>43</v>
      </c>
      <c r="I2298" s="23" t="s">
        <v>7133</v>
      </c>
      <c r="J2298" s="23">
        <v>0</v>
      </c>
      <c r="K2298" s="23">
        <v>0</v>
      </c>
      <c r="L2298" s="23">
        <v>60</v>
      </c>
      <c r="M2298" s="23" t="s">
        <v>59</v>
      </c>
      <c r="N2298" s="25">
        <f>((J2298*400)+(K2298*100))+L2298</f>
        <v>60</v>
      </c>
      <c r="O2298" s="26">
        <v>6500</v>
      </c>
      <c r="P2298" s="26">
        <f>N2298*O2298</f>
        <v>390000</v>
      </c>
      <c r="Q2298" s="23">
        <v>1</v>
      </c>
      <c r="R2298" s="23" t="s">
        <v>7127</v>
      </c>
      <c r="S2298" s="27" t="s">
        <v>7128</v>
      </c>
      <c r="T2298" s="23" t="s">
        <v>7129</v>
      </c>
      <c r="U2298" s="23" t="s">
        <v>7134</v>
      </c>
      <c r="V2298" s="24" t="s">
        <v>7135</v>
      </c>
      <c r="W2298" s="23" t="s">
        <v>109</v>
      </c>
      <c r="X2298" s="23" t="s">
        <v>49</v>
      </c>
      <c r="Y2298" s="23" t="s">
        <v>50</v>
      </c>
      <c r="Z2298" s="23">
        <v>150</v>
      </c>
      <c r="AA2298" s="28">
        <v>100</v>
      </c>
      <c r="AB2298" s="26">
        <v>8150</v>
      </c>
      <c r="AC2298" s="26">
        <f>Z2298*AB2298</f>
        <v>1222500</v>
      </c>
      <c r="AD2298" s="28">
        <v>5</v>
      </c>
      <c r="AE2298" s="28">
        <v>5</v>
      </c>
      <c r="AF2298" s="26">
        <f>(AC2298*(100-AE2298))/100</f>
        <v>1161375</v>
      </c>
      <c r="AG2298" s="26">
        <f>P2298+AF2298</f>
        <v>1551375</v>
      </c>
      <c r="AH2298" s="26">
        <f>(AG2298*AA2298)/100</f>
        <v>1551375</v>
      </c>
      <c r="AI2298" s="26">
        <v>50000000</v>
      </c>
      <c r="AJ2298" s="26">
        <f>IF((AI2298-AH2298) &gt; 1,0,IF((AI2298-AH2298)&lt;0,AH2298-AI2298,AI2298-AH2298))</f>
        <v>0</v>
      </c>
      <c r="AK2298" s="26">
        <v>0.02</v>
      </c>
      <c r="AL2298" s="26">
        <f>ROUND(AJ2298*(AK2298/100),2)</f>
        <v>0</v>
      </c>
      <c r="AM2298" s="3" t="s">
        <v>110</v>
      </c>
    </row>
    <row r="2299" spans="1:39" x14ac:dyDescent="0.25">
      <c r="A2299" s="23"/>
      <c r="B2299" s="24"/>
      <c r="C2299" s="23"/>
      <c r="D2299" s="23"/>
      <c r="E2299" s="23"/>
      <c r="F2299" s="23"/>
      <c r="G2299" s="24"/>
      <c r="H2299" s="23"/>
      <c r="I2299" s="23"/>
      <c r="J2299" s="23"/>
      <c r="K2299" s="23"/>
      <c r="L2299" s="23"/>
      <c r="M2299" s="23"/>
      <c r="N2299" s="25"/>
      <c r="O2299" s="26"/>
      <c r="P2299" s="26"/>
      <c r="Q2299" s="23"/>
      <c r="R2299" s="23"/>
      <c r="S2299" s="27"/>
      <c r="T2299" s="23"/>
      <c r="U2299" s="23"/>
      <c r="V2299" s="24"/>
      <c r="W2299" s="23"/>
      <c r="X2299" s="23"/>
      <c r="Y2299" s="23"/>
      <c r="Z2299" s="23"/>
      <c r="AA2299" s="28"/>
      <c r="AB2299" s="26"/>
      <c r="AC2299" s="26"/>
      <c r="AD2299" s="28"/>
      <c r="AE2299" s="28"/>
      <c r="AF2299" s="26"/>
      <c r="AG2299" s="26" t="s">
        <v>60</v>
      </c>
      <c r="AH2299" s="26">
        <f>AH2298</f>
        <v>1551375</v>
      </c>
      <c r="AI2299" s="26"/>
      <c r="AJ2299" s="26">
        <f>AJ2298</f>
        <v>0</v>
      </c>
      <c r="AK2299" s="26"/>
      <c r="AL2299" s="26">
        <f>AL2298</f>
        <v>0</v>
      </c>
    </row>
    <row r="2300" spans="1:39" x14ac:dyDescent="0.25">
      <c r="A2300" s="23" t="s">
        <v>7136</v>
      </c>
      <c r="B2300" s="24" t="s">
        <v>7137</v>
      </c>
      <c r="C2300" s="23" t="s">
        <v>7138</v>
      </c>
      <c r="D2300" s="23" t="s">
        <v>7139</v>
      </c>
      <c r="E2300" s="23">
        <v>910</v>
      </c>
      <c r="F2300" s="23" t="s">
        <v>7140</v>
      </c>
      <c r="G2300" s="24" t="s">
        <v>7141</v>
      </c>
      <c r="H2300" s="23" t="s">
        <v>43</v>
      </c>
      <c r="I2300" s="23" t="s">
        <v>7142</v>
      </c>
      <c r="J2300" s="23">
        <v>0</v>
      </c>
      <c r="K2300" s="23">
        <v>0</v>
      </c>
      <c r="L2300" s="23">
        <v>41.88</v>
      </c>
      <c r="M2300" s="23" t="s">
        <v>59</v>
      </c>
      <c r="N2300" s="25">
        <f>((J2300*400)+(K2300*100))+L2300</f>
        <v>41.88</v>
      </c>
      <c r="O2300" s="26">
        <v>3950</v>
      </c>
      <c r="P2300" s="26">
        <f>N2300*O2300</f>
        <v>165426</v>
      </c>
      <c r="Q2300" s="23">
        <v>1</v>
      </c>
      <c r="R2300" s="23" t="s">
        <v>7143</v>
      </c>
      <c r="S2300" s="27" t="s">
        <v>7144</v>
      </c>
      <c r="T2300" s="23" t="s">
        <v>7145</v>
      </c>
      <c r="U2300" s="23" t="s">
        <v>7146</v>
      </c>
      <c r="V2300" s="24" t="s">
        <v>7147</v>
      </c>
      <c r="W2300" s="23" t="s">
        <v>142</v>
      </c>
      <c r="X2300" s="23" t="s">
        <v>143</v>
      </c>
      <c r="Y2300" s="23" t="s">
        <v>50</v>
      </c>
      <c r="Z2300" s="23">
        <v>202.5</v>
      </c>
      <c r="AA2300" s="28">
        <v>100</v>
      </c>
      <c r="AB2300" s="26">
        <v>7950</v>
      </c>
      <c r="AC2300" s="26">
        <f>Z2300*AB2300</f>
        <v>1609875</v>
      </c>
      <c r="AD2300" s="28">
        <v>72</v>
      </c>
      <c r="AE2300" s="28">
        <v>85</v>
      </c>
      <c r="AF2300" s="26">
        <f>(AC2300*(100-AE2300))/100</f>
        <v>241481.25</v>
      </c>
      <c r="AG2300" s="26">
        <f>P2300+AF2300</f>
        <v>406907.25</v>
      </c>
      <c r="AH2300" s="26">
        <f>(AG2300*AA2300)/100</f>
        <v>406907.25</v>
      </c>
      <c r="AI2300" s="26">
        <v>10000000</v>
      </c>
      <c r="AJ2300" s="26">
        <f>IF((AI2300-AH2300) &gt; 1,0,IF((AI2300-AH2300)&lt;0,AH2300-AI2300,AI2300-AH2300))</f>
        <v>0</v>
      </c>
      <c r="AK2300" s="26">
        <v>0.02</v>
      </c>
      <c r="AL2300" s="26">
        <f>ROUND(AJ2300*(AK2300/100),2)</f>
        <v>0</v>
      </c>
      <c r="AM2300" s="3" t="s">
        <v>110</v>
      </c>
    </row>
    <row r="2301" spans="1:39" x14ac:dyDescent="0.25">
      <c r="A2301" s="23"/>
      <c r="B2301" s="24"/>
      <c r="C2301" s="23"/>
      <c r="D2301" s="23"/>
      <c r="E2301" s="23"/>
      <c r="F2301" s="23"/>
      <c r="G2301" s="24"/>
      <c r="H2301" s="23"/>
      <c r="I2301" s="23"/>
      <c r="J2301" s="23">
        <v>2</v>
      </c>
      <c r="K2301" s="23">
        <v>2</v>
      </c>
      <c r="L2301" s="23">
        <v>71.42</v>
      </c>
      <c r="M2301" s="23" t="s">
        <v>75</v>
      </c>
      <c r="N2301" s="25">
        <f>((J2301*400)+(K2301*100))+L2301</f>
        <v>1071.42</v>
      </c>
      <c r="O2301" s="26">
        <v>3950</v>
      </c>
      <c r="P2301" s="26">
        <f>N2301*O2301</f>
        <v>4232109</v>
      </c>
      <c r="Q2301" s="23"/>
      <c r="R2301" s="23"/>
      <c r="S2301" s="27"/>
      <c r="T2301" s="23"/>
      <c r="U2301" s="23"/>
      <c r="V2301" s="24"/>
      <c r="W2301" s="23"/>
      <c r="X2301" s="23"/>
      <c r="Y2301" s="23"/>
      <c r="Z2301" s="23"/>
      <c r="AA2301" s="28"/>
      <c r="AB2301" s="26"/>
      <c r="AC2301" s="26"/>
      <c r="AD2301" s="28"/>
      <c r="AE2301" s="28"/>
      <c r="AF2301" s="26"/>
      <c r="AG2301" s="26">
        <f>AF2301+P2301</f>
        <v>4232109</v>
      </c>
      <c r="AH2301" s="26">
        <f>AG2301</f>
        <v>4232109</v>
      </c>
      <c r="AI2301" s="26">
        <v>50000000</v>
      </c>
      <c r="AJ2301" s="26">
        <f>IF((AI2301-AH2301) &gt; 1,0,IF((AI2301-AH2301)&lt;0,AH2301-AI2301,AI2301-AH2301))</f>
        <v>0</v>
      </c>
      <c r="AK2301" s="26">
        <v>0.01</v>
      </c>
      <c r="AL2301" s="26">
        <f>AJ2301*(AK2301/100)</f>
        <v>0</v>
      </c>
    </row>
    <row r="2302" spans="1:39" x14ac:dyDescent="0.25">
      <c r="A2302" s="23"/>
      <c r="B2302" s="24"/>
      <c r="C2302" s="23"/>
      <c r="D2302" s="23"/>
      <c r="E2302" s="23"/>
      <c r="F2302" s="23"/>
      <c r="G2302" s="24"/>
      <c r="H2302" s="23"/>
      <c r="I2302" s="23"/>
      <c r="J2302" s="23"/>
      <c r="K2302" s="23"/>
      <c r="L2302" s="23"/>
      <c r="M2302" s="23"/>
      <c r="N2302" s="25"/>
      <c r="O2302" s="26"/>
      <c r="P2302" s="26"/>
      <c r="Q2302" s="23"/>
      <c r="R2302" s="23"/>
      <c r="S2302" s="27"/>
      <c r="T2302" s="23"/>
      <c r="U2302" s="23"/>
      <c r="V2302" s="24"/>
      <c r="W2302" s="23"/>
      <c r="X2302" s="23"/>
      <c r="Y2302" s="23"/>
      <c r="Z2302" s="23"/>
      <c r="AA2302" s="28"/>
      <c r="AB2302" s="26"/>
      <c r="AC2302" s="26"/>
      <c r="AD2302" s="28"/>
      <c r="AE2302" s="28"/>
      <c r="AF2302" s="26"/>
      <c r="AG2302" s="26" t="s">
        <v>60</v>
      </c>
      <c r="AH2302" s="26">
        <f>SUM(AH2300:AH2301)</f>
        <v>4639016.25</v>
      </c>
      <c r="AI2302" s="26"/>
      <c r="AJ2302" s="26">
        <f>SUM(AJ2300:AJ2301)</f>
        <v>0</v>
      </c>
      <c r="AK2302" s="26"/>
      <c r="AL2302" s="26">
        <f>SUM(AL2300:AL2301)</f>
        <v>0</v>
      </c>
    </row>
    <row r="2303" spans="1:39" x14ac:dyDescent="0.25">
      <c r="A2303" s="23" t="s">
        <v>7148</v>
      </c>
      <c r="B2303" s="24" t="s">
        <v>7149</v>
      </c>
      <c r="C2303" s="23" t="s">
        <v>7150</v>
      </c>
      <c r="D2303" s="23" t="s">
        <v>7151</v>
      </c>
      <c r="E2303" s="23">
        <v>911</v>
      </c>
      <c r="F2303" s="23" t="s">
        <v>7152</v>
      </c>
      <c r="G2303" s="24" t="s">
        <v>7153</v>
      </c>
      <c r="H2303" s="23" t="s">
        <v>43</v>
      </c>
      <c r="I2303" s="23" t="s">
        <v>7154</v>
      </c>
      <c r="J2303" s="23">
        <v>0</v>
      </c>
      <c r="K2303" s="23">
        <v>1</v>
      </c>
      <c r="L2303" s="23">
        <v>79.3</v>
      </c>
      <c r="M2303" s="23" t="s">
        <v>68</v>
      </c>
      <c r="N2303" s="25">
        <f>((J2303*400)+(K2303*100))+L2303</f>
        <v>179.3</v>
      </c>
      <c r="O2303" s="26">
        <v>1500</v>
      </c>
      <c r="P2303" s="26">
        <f>N2303*O2303</f>
        <v>268950</v>
      </c>
      <c r="Q2303" s="23"/>
      <c r="R2303" s="23"/>
      <c r="S2303" s="27"/>
      <c r="T2303" s="23"/>
      <c r="U2303" s="23"/>
      <c r="V2303" s="24"/>
      <c r="W2303" s="23"/>
      <c r="X2303" s="23"/>
      <c r="Y2303" s="23"/>
      <c r="Z2303" s="23"/>
      <c r="AA2303" s="28"/>
      <c r="AB2303" s="26"/>
      <c r="AC2303" s="26"/>
      <c r="AD2303" s="28"/>
      <c r="AE2303" s="28"/>
      <c r="AF2303" s="26"/>
      <c r="AG2303" s="26">
        <f>AF2303+P2303</f>
        <v>268950</v>
      </c>
      <c r="AH2303" s="26">
        <f>AG2303</f>
        <v>268950</v>
      </c>
      <c r="AI2303" s="26">
        <v>0</v>
      </c>
      <c r="AJ2303" s="26">
        <f>IF((AI2303-AH2303) &gt; 1,0,IF((AI2303-AH2303)&lt;0,AH2303-AI2303,AI2303-AH2303))</f>
        <v>268950</v>
      </c>
      <c r="AK2303" s="26">
        <v>0.3</v>
      </c>
      <c r="AL2303" s="26">
        <f>AJ2303*(AK2303/100)</f>
        <v>806.85</v>
      </c>
    </row>
    <row r="2304" spans="1:39" x14ac:dyDescent="0.25">
      <c r="A2304" s="23"/>
      <c r="B2304" s="24"/>
      <c r="C2304" s="23"/>
      <c r="D2304" s="23"/>
      <c r="E2304" s="23"/>
      <c r="F2304" s="23"/>
      <c r="G2304" s="24"/>
      <c r="H2304" s="23"/>
      <c r="I2304" s="23"/>
      <c r="J2304" s="23"/>
      <c r="K2304" s="23"/>
      <c r="L2304" s="23"/>
      <c r="M2304" s="23"/>
      <c r="N2304" s="25"/>
      <c r="O2304" s="26"/>
      <c r="P2304" s="26"/>
      <c r="Q2304" s="23"/>
      <c r="R2304" s="23"/>
      <c r="S2304" s="27"/>
      <c r="T2304" s="23"/>
      <c r="U2304" s="23"/>
      <c r="V2304" s="24"/>
      <c r="W2304" s="23"/>
      <c r="X2304" s="23"/>
      <c r="Y2304" s="23"/>
      <c r="Z2304" s="23"/>
      <c r="AA2304" s="28"/>
      <c r="AB2304" s="26"/>
      <c r="AC2304" s="26"/>
      <c r="AD2304" s="28"/>
      <c r="AE2304" s="28"/>
      <c r="AF2304" s="26"/>
      <c r="AG2304" s="26" t="s">
        <v>60</v>
      </c>
      <c r="AH2304" s="26">
        <f>AH2303</f>
        <v>268950</v>
      </c>
      <c r="AI2304" s="26"/>
      <c r="AJ2304" s="26">
        <f>AJ2303</f>
        <v>268950</v>
      </c>
      <c r="AK2304" s="26"/>
      <c r="AL2304" s="26">
        <f>AL2303</f>
        <v>806.85</v>
      </c>
    </row>
    <row r="2305" spans="1:39" x14ac:dyDescent="0.25">
      <c r="A2305" s="23" t="s">
        <v>1741</v>
      </c>
      <c r="B2305" s="24" t="s">
        <v>1742</v>
      </c>
      <c r="C2305" s="23" t="s">
        <v>1743</v>
      </c>
      <c r="D2305" s="23" t="s">
        <v>7155</v>
      </c>
      <c r="E2305" s="23">
        <v>912</v>
      </c>
      <c r="F2305" s="23" t="s">
        <v>7156</v>
      </c>
      <c r="G2305" s="24" t="s">
        <v>7157</v>
      </c>
      <c r="H2305" s="23" t="s">
        <v>43</v>
      </c>
      <c r="I2305" s="23" t="s">
        <v>7158</v>
      </c>
      <c r="J2305" s="23">
        <v>0</v>
      </c>
      <c r="K2305" s="23">
        <v>3</v>
      </c>
      <c r="L2305" s="23">
        <v>12</v>
      </c>
      <c r="M2305" s="23" t="s">
        <v>68</v>
      </c>
      <c r="N2305" s="25">
        <f>((J2305*400)+(K2305*100))+L2305</f>
        <v>312</v>
      </c>
      <c r="O2305" s="26">
        <v>5250</v>
      </c>
      <c r="P2305" s="26">
        <f>N2305*O2305</f>
        <v>1638000</v>
      </c>
      <c r="Q2305" s="23"/>
      <c r="R2305" s="23"/>
      <c r="S2305" s="27"/>
      <c r="T2305" s="23"/>
      <c r="U2305" s="23"/>
      <c r="V2305" s="24"/>
      <c r="W2305" s="23"/>
      <c r="X2305" s="23"/>
      <c r="Y2305" s="23"/>
      <c r="Z2305" s="23"/>
      <c r="AA2305" s="28"/>
      <c r="AB2305" s="26"/>
      <c r="AC2305" s="26"/>
      <c r="AD2305" s="28"/>
      <c r="AE2305" s="28"/>
      <c r="AF2305" s="26"/>
      <c r="AG2305" s="26">
        <f>AF2305+P2305</f>
        <v>1638000</v>
      </c>
      <c r="AH2305" s="26">
        <f>AG2305</f>
        <v>1638000</v>
      </c>
      <c r="AI2305" s="26">
        <v>0</v>
      </c>
      <c r="AJ2305" s="26">
        <f>IF((AI2305-AH2305) &gt; 1,0,IF((AI2305-AH2305)&lt;0,AH2305-AI2305,AI2305-AH2305))</f>
        <v>1638000</v>
      </c>
      <c r="AK2305" s="26">
        <v>0.3</v>
      </c>
      <c r="AL2305" s="26">
        <f>AJ2305*(AK2305/100)</f>
        <v>4914</v>
      </c>
    </row>
    <row r="2306" spans="1:39" x14ac:dyDescent="0.25">
      <c r="A2306" s="23"/>
      <c r="B2306" s="24"/>
      <c r="C2306" s="23"/>
      <c r="D2306" s="23"/>
      <c r="E2306" s="23"/>
      <c r="F2306" s="23"/>
      <c r="G2306" s="24"/>
      <c r="H2306" s="23"/>
      <c r="I2306" s="23"/>
      <c r="J2306" s="23"/>
      <c r="K2306" s="23"/>
      <c r="L2306" s="23"/>
      <c r="M2306" s="23"/>
      <c r="N2306" s="25"/>
      <c r="O2306" s="26"/>
      <c r="P2306" s="26"/>
      <c r="Q2306" s="23"/>
      <c r="R2306" s="23"/>
      <c r="S2306" s="27"/>
      <c r="T2306" s="23"/>
      <c r="U2306" s="23"/>
      <c r="V2306" s="24"/>
      <c r="W2306" s="23"/>
      <c r="X2306" s="23"/>
      <c r="Y2306" s="23"/>
      <c r="Z2306" s="23"/>
      <c r="AA2306" s="28"/>
      <c r="AB2306" s="26"/>
      <c r="AC2306" s="26"/>
      <c r="AD2306" s="28"/>
      <c r="AE2306" s="28"/>
      <c r="AF2306" s="26"/>
      <c r="AG2306" s="26" t="s">
        <v>60</v>
      </c>
      <c r="AH2306" s="26">
        <f>AH2305</f>
        <v>1638000</v>
      </c>
      <c r="AI2306" s="26"/>
      <c r="AJ2306" s="26">
        <f>AJ2305</f>
        <v>1638000</v>
      </c>
      <c r="AK2306" s="26"/>
      <c r="AL2306" s="26">
        <f>AL2305</f>
        <v>4914</v>
      </c>
    </row>
    <row r="2307" spans="1:39" x14ac:dyDescent="0.25">
      <c r="A2307" s="23" t="s">
        <v>7159</v>
      </c>
      <c r="B2307" s="24" t="s">
        <v>7160</v>
      </c>
      <c r="C2307" s="23" t="s">
        <v>7161</v>
      </c>
      <c r="D2307" s="23" t="s">
        <v>4836</v>
      </c>
      <c r="E2307" s="23">
        <v>913</v>
      </c>
      <c r="F2307" s="23" t="s">
        <v>7162</v>
      </c>
      <c r="G2307" s="24" t="s">
        <v>7163</v>
      </c>
      <c r="H2307" s="23" t="s">
        <v>43</v>
      </c>
      <c r="I2307" s="23" t="s">
        <v>7164</v>
      </c>
      <c r="J2307" s="23">
        <v>7</v>
      </c>
      <c r="K2307" s="23">
        <v>3</v>
      </c>
      <c r="L2307" s="23">
        <v>58.25</v>
      </c>
      <c r="M2307" s="23" t="s">
        <v>75</v>
      </c>
      <c r="N2307" s="25">
        <f>((J2307*400)+(K2307*100))+L2307</f>
        <v>3158.25</v>
      </c>
      <c r="O2307" s="26">
        <v>1600</v>
      </c>
      <c r="P2307" s="26">
        <f>N2307*O2307</f>
        <v>5053200</v>
      </c>
      <c r="Q2307" s="23"/>
      <c r="R2307" s="23"/>
      <c r="S2307" s="27"/>
      <c r="T2307" s="23"/>
      <c r="U2307" s="23"/>
      <c r="V2307" s="24"/>
      <c r="W2307" s="23"/>
      <c r="X2307" s="23"/>
      <c r="Y2307" s="23"/>
      <c r="Z2307" s="23"/>
      <c r="AA2307" s="28"/>
      <c r="AB2307" s="26"/>
      <c r="AC2307" s="26"/>
      <c r="AD2307" s="28"/>
      <c r="AE2307" s="28"/>
      <c r="AF2307" s="26"/>
      <c r="AG2307" s="26">
        <f>AF2307+P2307</f>
        <v>5053200</v>
      </c>
      <c r="AH2307" s="26">
        <f>AG2307</f>
        <v>5053200</v>
      </c>
      <c r="AI2307" s="26">
        <v>50000000</v>
      </c>
      <c r="AJ2307" s="26">
        <f>IF((AI2307-AH2307) &gt; 1,0,IF((AI2307-AH2307)&lt;0,AH2307-AI2307,AI2307-AH2307))</f>
        <v>0</v>
      </c>
      <c r="AK2307" s="26">
        <v>0.01</v>
      </c>
      <c r="AL2307" s="26">
        <f>AJ2307*(AK2307/100)</f>
        <v>0</v>
      </c>
    </row>
    <row r="2308" spans="1:39" x14ac:dyDescent="0.25">
      <c r="A2308" s="23"/>
      <c r="B2308" s="24"/>
      <c r="C2308" s="23"/>
      <c r="D2308" s="23"/>
      <c r="E2308" s="23"/>
      <c r="F2308" s="23"/>
      <c r="G2308" s="24"/>
      <c r="H2308" s="23"/>
      <c r="I2308" s="23"/>
      <c r="J2308" s="23">
        <v>0</v>
      </c>
      <c r="K2308" s="23">
        <v>0</v>
      </c>
      <c r="L2308" s="23">
        <v>8.75</v>
      </c>
      <c r="M2308" s="23" t="s">
        <v>75</v>
      </c>
      <c r="N2308" s="25">
        <f>((J2308*400)+(K2308*100))+L2308</f>
        <v>8.75</v>
      </c>
      <c r="O2308" s="26">
        <v>1600</v>
      </c>
      <c r="P2308" s="26">
        <f>N2308*O2308</f>
        <v>14000</v>
      </c>
      <c r="Q2308" s="23">
        <v>1</v>
      </c>
      <c r="R2308" s="23" t="s">
        <v>7159</v>
      </c>
      <c r="S2308" s="27" t="s">
        <v>7160</v>
      </c>
      <c r="T2308" s="23" t="s">
        <v>7161</v>
      </c>
      <c r="U2308" s="23" t="s">
        <v>7165</v>
      </c>
      <c r="V2308" s="24" t="s">
        <v>7166</v>
      </c>
      <c r="W2308" s="23" t="s">
        <v>53</v>
      </c>
      <c r="X2308" s="23" t="s">
        <v>49</v>
      </c>
      <c r="Y2308" s="23" t="s">
        <v>571</v>
      </c>
      <c r="Z2308" s="23">
        <v>35</v>
      </c>
      <c r="AA2308" s="28">
        <v>100</v>
      </c>
      <c r="AB2308" s="26">
        <v>2750</v>
      </c>
      <c r="AC2308" s="26">
        <f>Z2308*AB2308</f>
        <v>96250</v>
      </c>
      <c r="AD2308" s="28">
        <v>22</v>
      </c>
      <c r="AE2308" s="28">
        <v>34</v>
      </c>
      <c r="AF2308" s="26">
        <f>(AC2308*(100-AE2308))/100</f>
        <v>63525</v>
      </c>
      <c r="AG2308" s="26">
        <f>P2308+AF2308</f>
        <v>77525</v>
      </c>
      <c r="AH2308" s="26">
        <f>(AG2308*AA2308)/100</f>
        <v>77525</v>
      </c>
      <c r="AI2308" s="26">
        <v>50000000</v>
      </c>
      <c r="AJ2308" s="26">
        <f>IF((AI2308-AH2308) &gt; 1,0,IF((AI2308-AH2308)&lt;0,AH2308-AI2308,AI2308-AH2308))</f>
        <v>0</v>
      </c>
      <c r="AK2308" s="26">
        <v>0.01</v>
      </c>
      <c r="AL2308" s="26">
        <f>ROUND(AJ2308*(AK2308/100),2)</f>
        <v>0</v>
      </c>
      <c r="AM2308" s="3" t="s">
        <v>368</v>
      </c>
    </row>
    <row r="2309" spans="1:39" x14ac:dyDescent="0.25">
      <c r="A2309" s="23"/>
      <c r="B2309" s="24"/>
      <c r="C2309" s="23"/>
      <c r="D2309" s="23"/>
      <c r="E2309" s="23"/>
      <c r="F2309" s="23"/>
      <c r="G2309" s="24"/>
      <c r="H2309" s="23"/>
      <c r="I2309" s="23"/>
      <c r="J2309" s="23"/>
      <c r="K2309" s="23"/>
      <c r="L2309" s="23"/>
      <c r="M2309" s="23"/>
      <c r="N2309" s="25"/>
      <c r="O2309" s="26"/>
      <c r="P2309" s="26"/>
      <c r="Q2309" s="23"/>
      <c r="R2309" s="23"/>
      <c r="S2309" s="27"/>
      <c r="T2309" s="23"/>
      <c r="U2309" s="23"/>
      <c r="V2309" s="24"/>
      <c r="W2309" s="23"/>
      <c r="X2309" s="23"/>
      <c r="Y2309" s="23"/>
      <c r="Z2309" s="23"/>
      <c r="AA2309" s="28"/>
      <c r="AB2309" s="26"/>
      <c r="AC2309" s="26"/>
      <c r="AD2309" s="28"/>
      <c r="AE2309" s="28"/>
      <c r="AF2309" s="26"/>
      <c r="AG2309" s="26" t="s">
        <v>60</v>
      </c>
      <c r="AH2309" s="26">
        <f>SUM(AH2307:AH2308)</f>
        <v>5130725</v>
      </c>
      <c r="AI2309" s="26"/>
      <c r="AJ2309" s="26">
        <f>SUM(AJ2307:AJ2308)</f>
        <v>0</v>
      </c>
      <c r="AK2309" s="26"/>
      <c r="AL2309" s="26">
        <f>SUM(AL2307:AL2308)</f>
        <v>0</v>
      </c>
    </row>
    <row r="2310" spans="1:39" x14ac:dyDescent="0.25">
      <c r="A2310" s="23" t="s">
        <v>7167</v>
      </c>
      <c r="B2310" s="24" t="s">
        <v>7168</v>
      </c>
      <c r="C2310" s="23" t="s">
        <v>7169</v>
      </c>
      <c r="D2310" s="23" t="s">
        <v>7170</v>
      </c>
      <c r="E2310" s="23">
        <v>914</v>
      </c>
      <c r="F2310" s="23" t="s">
        <v>7171</v>
      </c>
      <c r="G2310" s="24" t="s">
        <v>7172</v>
      </c>
      <c r="H2310" s="23" t="s">
        <v>43</v>
      </c>
      <c r="I2310" s="23" t="s">
        <v>7173</v>
      </c>
      <c r="J2310" s="23">
        <v>0</v>
      </c>
      <c r="K2310" s="23">
        <v>0</v>
      </c>
      <c r="L2310" s="23">
        <v>64</v>
      </c>
      <c r="M2310" s="23" t="s">
        <v>59</v>
      </c>
      <c r="N2310" s="25">
        <f>((J2310*400)+(K2310*100))+L2310</f>
        <v>64</v>
      </c>
      <c r="O2310" s="26">
        <v>9000</v>
      </c>
      <c r="P2310" s="26">
        <f>N2310*O2310</f>
        <v>576000</v>
      </c>
      <c r="Q2310" s="23">
        <v>1</v>
      </c>
      <c r="R2310" s="23" t="s">
        <v>7167</v>
      </c>
      <c r="S2310" s="27" t="s">
        <v>7168</v>
      </c>
      <c r="T2310" s="23" t="s">
        <v>7169</v>
      </c>
      <c r="U2310" s="23" t="s">
        <v>7174</v>
      </c>
      <c r="V2310" s="24" t="s">
        <v>7175</v>
      </c>
      <c r="W2310" s="23" t="s">
        <v>109</v>
      </c>
      <c r="X2310" s="23" t="s">
        <v>49</v>
      </c>
      <c r="Y2310" s="23" t="s">
        <v>50</v>
      </c>
      <c r="Z2310" s="23">
        <v>248.25</v>
      </c>
      <c r="AA2310" s="28">
        <v>100</v>
      </c>
      <c r="AB2310" s="26">
        <v>8150</v>
      </c>
      <c r="AC2310" s="26">
        <f>Z2310*AB2310</f>
        <v>2023237.5</v>
      </c>
      <c r="AD2310" s="28">
        <v>27</v>
      </c>
      <c r="AE2310" s="28">
        <v>44</v>
      </c>
      <c r="AF2310" s="26">
        <f>(AC2310*(100-AE2310))/100</f>
        <v>1133013</v>
      </c>
      <c r="AG2310" s="26">
        <f>P2310+AF2310</f>
        <v>1709013</v>
      </c>
      <c r="AH2310" s="26">
        <f>(AG2310*AA2310)/100</f>
        <v>1709013</v>
      </c>
      <c r="AI2310" s="26">
        <v>50000000</v>
      </c>
      <c r="AJ2310" s="26">
        <f>IF((AI2310-AH2310) &gt; 1,0,IF((AI2310-AH2310)&lt;0,AH2310-AI2310,AI2310-AH2310))</f>
        <v>0</v>
      </c>
      <c r="AK2310" s="26">
        <v>0.02</v>
      </c>
      <c r="AL2310" s="26">
        <f>ROUND(AJ2310*(AK2310/100),2)</f>
        <v>0</v>
      </c>
      <c r="AM2310" s="3" t="s">
        <v>110</v>
      </c>
    </row>
    <row r="2311" spans="1:39" x14ac:dyDescent="0.25">
      <c r="A2311" s="23"/>
      <c r="B2311" s="24"/>
      <c r="C2311" s="23"/>
      <c r="D2311" s="23"/>
      <c r="E2311" s="23"/>
      <c r="F2311" s="23"/>
      <c r="G2311" s="24"/>
      <c r="H2311" s="23"/>
      <c r="I2311" s="23"/>
      <c r="J2311" s="23"/>
      <c r="K2311" s="23"/>
      <c r="L2311" s="23"/>
      <c r="M2311" s="23"/>
      <c r="N2311" s="25"/>
      <c r="O2311" s="26"/>
      <c r="P2311" s="26"/>
      <c r="Q2311" s="23"/>
      <c r="R2311" s="23"/>
      <c r="S2311" s="27"/>
      <c r="T2311" s="23"/>
      <c r="U2311" s="23"/>
      <c r="V2311" s="24"/>
      <c r="W2311" s="23"/>
      <c r="X2311" s="23"/>
      <c r="Y2311" s="23"/>
      <c r="Z2311" s="23"/>
      <c r="AA2311" s="28"/>
      <c r="AB2311" s="26"/>
      <c r="AC2311" s="26"/>
      <c r="AD2311" s="28"/>
      <c r="AE2311" s="28"/>
      <c r="AF2311" s="26"/>
      <c r="AG2311" s="26" t="s">
        <v>60</v>
      </c>
      <c r="AH2311" s="26">
        <f>AH2310</f>
        <v>1709013</v>
      </c>
      <c r="AI2311" s="26"/>
      <c r="AJ2311" s="26">
        <f>AJ2310</f>
        <v>0</v>
      </c>
      <c r="AK2311" s="26"/>
      <c r="AL2311" s="26">
        <f>AL2310</f>
        <v>0</v>
      </c>
    </row>
    <row r="2312" spans="1:39" x14ac:dyDescent="0.25">
      <c r="A2312" s="23" t="s">
        <v>7176</v>
      </c>
      <c r="B2312" s="24" t="s">
        <v>7177</v>
      </c>
      <c r="C2312" s="23" t="s">
        <v>7178</v>
      </c>
      <c r="D2312" s="23" t="s">
        <v>7179</v>
      </c>
      <c r="E2312" s="23">
        <v>915</v>
      </c>
      <c r="F2312" s="23" t="s">
        <v>7180</v>
      </c>
      <c r="G2312" s="24" t="s">
        <v>7181</v>
      </c>
      <c r="H2312" s="23" t="s">
        <v>43</v>
      </c>
      <c r="I2312" s="23" t="s">
        <v>7182</v>
      </c>
      <c r="J2312" s="23">
        <v>0</v>
      </c>
      <c r="K2312" s="23">
        <v>1</v>
      </c>
      <c r="L2312" s="23">
        <v>8</v>
      </c>
      <c r="M2312" s="23" t="s">
        <v>76</v>
      </c>
      <c r="N2312" s="25">
        <f>((J2312*400)+(K2312*100))+L2312</f>
        <v>108</v>
      </c>
      <c r="O2312" s="26">
        <v>6500</v>
      </c>
      <c r="P2312" s="26">
        <f>N2312*O2312</f>
        <v>702000</v>
      </c>
      <c r="Q2312" s="23">
        <v>1</v>
      </c>
      <c r="R2312" s="23" t="s">
        <v>7176</v>
      </c>
      <c r="S2312" s="27" t="s">
        <v>7177</v>
      </c>
      <c r="T2312" s="23" t="s">
        <v>7178</v>
      </c>
      <c r="U2312" s="23" t="s">
        <v>7183</v>
      </c>
      <c r="V2312" s="24" t="s">
        <v>7184</v>
      </c>
      <c r="W2312" s="23" t="s">
        <v>48</v>
      </c>
      <c r="X2312" s="23" t="s">
        <v>49</v>
      </c>
      <c r="Y2312" s="23" t="s">
        <v>81</v>
      </c>
      <c r="Z2312" s="23">
        <v>25</v>
      </c>
      <c r="AA2312" s="28">
        <v>100</v>
      </c>
      <c r="AB2312" s="26">
        <v>8300</v>
      </c>
      <c r="AC2312" s="26">
        <f>Z2312*AB2312</f>
        <v>207500</v>
      </c>
      <c r="AD2312" s="28">
        <v>3</v>
      </c>
      <c r="AE2312" s="28">
        <v>3</v>
      </c>
      <c r="AF2312" s="26">
        <f>(AC2312*(100-AE2312))/100</f>
        <v>201275</v>
      </c>
      <c r="AG2312" s="26">
        <f>P2312+AF2312</f>
        <v>903275</v>
      </c>
      <c r="AH2312" s="26">
        <f>(AG2312*AA2312)/100</f>
        <v>903275</v>
      </c>
      <c r="AI2312" s="26">
        <v>0</v>
      </c>
      <c r="AJ2312" s="26">
        <f>IF((AI2312-AH2312) &gt; 1,0,IF((AI2312-AH2312)&lt;0,AH2312-AI2312,AI2312-AH2312))</f>
        <v>903275</v>
      </c>
      <c r="AK2312" s="26">
        <v>0.02</v>
      </c>
      <c r="AL2312" s="26">
        <f>ROUND(AJ2312*(AK2312/100),2)</f>
        <v>180.66</v>
      </c>
      <c r="AM2312" s="3" t="s">
        <v>51</v>
      </c>
    </row>
    <row r="2313" spans="1:39" x14ac:dyDescent="0.25">
      <c r="A2313" s="23"/>
      <c r="B2313" s="24"/>
      <c r="C2313" s="23"/>
      <c r="D2313" s="23"/>
      <c r="E2313" s="23"/>
      <c r="F2313" s="23"/>
      <c r="G2313" s="24"/>
      <c r="H2313" s="23"/>
      <c r="I2313" s="23"/>
      <c r="J2313" s="23">
        <v>0</v>
      </c>
      <c r="K2313" s="23">
        <v>0</v>
      </c>
      <c r="L2313" s="23">
        <v>12</v>
      </c>
      <c r="M2313" s="23" t="s">
        <v>76</v>
      </c>
      <c r="N2313" s="25">
        <f>((J2313*400)+(K2313*100))+L2313</f>
        <v>12</v>
      </c>
      <c r="O2313" s="26">
        <v>6500</v>
      </c>
      <c r="P2313" s="26">
        <f>N2313*O2313</f>
        <v>78000</v>
      </c>
      <c r="Q2313" s="23">
        <v>1</v>
      </c>
      <c r="R2313" s="23" t="s">
        <v>7176</v>
      </c>
      <c r="S2313" s="27" t="s">
        <v>7177</v>
      </c>
      <c r="T2313" s="23" t="s">
        <v>7178</v>
      </c>
      <c r="U2313" s="23" t="s">
        <v>7183</v>
      </c>
      <c r="V2313" s="24" t="s">
        <v>7185</v>
      </c>
      <c r="W2313" s="23" t="s">
        <v>53</v>
      </c>
      <c r="X2313" s="23" t="s">
        <v>49</v>
      </c>
      <c r="Y2313" s="23" t="s">
        <v>81</v>
      </c>
      <c r="Z2313" s="23">
        <v>48</v>
      </c>
      <c r="AA2313" s="28">
        <v>100</v>
      </c>
      <c r="AB2313" s="26">
        <v>2750</v>
      </c>
      <c r="AC2313" s="26">
        <f>Z2313*AB2313</f>
        <v>132000</v>
      </c>
      <c r="AD2313" s="28">
        <v>3</v>
      </c>
      <c r="AE2313" s="28">
        <v>3</v>
      </c>
      <c r="AF2313" s="26">
        <f>(AC2313*(100-AE2313))/100</f>
        <v>128040</v>
      </c>
      <c r="AG2313" s="26">
        <f>P2313+AF2313</f>
        <v>206040</v>
      </c>
      <c r="AH2313" s="26">
        <f>(AG2313*AA2313)/100</f>
        <v>206040</v>
      </c>
      <c r="AI2313" s="26">
        <v>0</v>
      </c>
      <c r="AJ2313" s="26">
        <f>IF((AI2313-AH2313) &gt; 1,0,IF((AI2313-AH2313)&lt;0,AH2313-AI2313,AI2313-AH2313))</f>
        <v>206040</v>
      </c>
      <c r="AK2313" s="26">
        <v>0.02</v>
      </c>
      <c r="AL2313" s="26">
        <f>ROUND(AJ2313*(AK2313/100),2)</f>
        <v>41.21</v>
      </c>
      <c r="AM2313" s="3" t="s">
        <v>159</v>
      </c>
    </row>
    <row r="2314" spans="1:39" x14ac:dyDescent="0.25">
      <c r="A2314" s="23"/>
      <c r="B2314" s="24"/>
      <c r="C2314" s="23"/>
      <c r="D2314" s="23"/>
      <c r="E2314" s="23">
        <v>916</v>
      </c>
      <c r="F2314" s="23" t="s">
        <v>7186</v>
      </c>
      <c r="G2314" s="24" t="s">
        <v>7187</v>
      </c>
      <c r="H2314" s="23" t="s">
        <v>43</v>
      </c>
      <c r="I2314" s="23" t="s">
        <v>7188</v>
      </c>
      <c r="J2314" s="23">
        <v>0</v>
      </c>
      <c r="K2314" s="23">
        <v>1</v>
      </c>
      <c r="L2314" s="23">
        <v>23</v>
      </c>
      <c r="M2314" s="23" t="s">
        <v>76</v>
      </c>
      <c r="N2314" s="25">
        <f>((J2314*400)+(K2314*100))+L2314</f>
        <v>123</v>
      </c>
      <c r="O2314" s="26">
        <v>6500</v>
      </c>
      <c r="P2314" s="26">
        <f>N2314*O2314</f>
        <v>799500</v>
      </c>
      <c r="Q2314" s="23">
        <v>1</v>
      </c>
      <c r="R2314" s="23" t="s">
        <v>7176</v>
      </c>
      <c r="S2314" s="27" t="s">
        <v>7177</v>
      </c>
      <c r="T2314" s="23" t="s">
        <v>7178</v>
      </c>
      <c r="U2314" s="23" t="s">
        <v>7183</v>
      </c>
      <c r="V2314" s="24" t="s">
        <v>7189</v>
      </c>
      <c r="W2314" s="23" t="s">
        <v>158</v>
      </c>
      <c r="X2314" s="23" t="s">
        <v>49</v>
      </c>
      <c r="Y2314" s="23" t="s">
        <v>81</v>
      </c>
      <c r="Z2314" s="23">
        <v>48</v>
      </c>
      <c r="AA2314" s="28">
        <v>100</v>
      </c>
      <c r="AB2314" s="26">
        <v>5600</v>
      </c>
      <c r="AC2314" s="26">
        <f>Z2314*AB2314</f>
        <v>268800</v>
      </c>
      <c r="AD2314" s="28">
        <v>3</v>
      </c>
      <c r="AE2314" s="28">
        <v>3</v>
      </c>
      <c r="AF2314" s="26">
        <f>(AC2314*(100-AE2314))/100</f>
        <v>260736</v>
      </c>
      <c r="AG2314" s="26">
        <f>P2314+AF2314</f>
        <v>1060236</v>
      </c>
      <c r="AH2314" s="26">
        <f>(AG2314*AA2314)/100</f>
        <v>1060236</v>
      </c>
      <c r="AI2314" s="26">
        <v>0</v>
      </c>
      <c r="AJ2314" s="26">
        <f>IF((AI2314-AH2314) &gt; 1,0,IF((AI2314-AH2314)&lt;0,AH2314-AI2314,AI2314-AH2314))</f>
        <v>1060236</v>
      </c>
      <c r="AK2314" s="26">
        <v>0.02</v>
      </c>
      <c r="AL2314" s="26">
        <f>ROUND(AJ2314*(AK2314/100),2)</f>
        <v>212.05</v>
      </c>
      <c r="AM2314" s="3" t="s">
        <v>7190</v>
      </c>
    </row>
    <row r="2315" spans="1:39" x14ac:dyDescent="0.25">
      <c r="A2315" s="23"/>
      <c r="B2315" s="24"/>
      <c r="C2315" s="23"/>
      <c r="D2315" s="23"/>
      <c r="E2315" s="23"/>
      <c r="F2315" s="23"/>
      <c r="G2315" s="24"/>
      <c r="H2315" s="23"/>
      <c r="I2315" s="23"/>
      <c r="J2315" s="23"/>
      <c r="K2315" s="23"/>
      <c r="L2315" s="23"/>
      <c r="M2315" s="23"/>
      <c r="N2315" s="25"/>
      <c r="O2315" s="26"/>
      <c r="P2315" s="26"/>
      <c r="Q2315" s="23"/>
      <c r="R2315" s="23"/>
      <c r="S2315" s="27"/>
      <c r="T2315" s="23"/>
      <c r="U2315" s="23"/>
      <c r="V2315" s="24"/>
      <c r="W2315" s="23"/>
      <c r="X2315" s="23"/>
      <c r="Y2315" s="23"/>
      <c r="Z2315" s="23"/>
      <c r="AA2315" s="28"/>
      <c r="AB2315" s="26"/>
      <c r="AC2315" s="26"/>
      <c r="AD2315" s="28"/>
      <c r="AE2315" s="28"/>
      <c r="AF2315" s="26"/>
      <c r="AG2315" s="26" t="s">
        <v>60</v>
      </c>
      <c r="AH2315" s="26">
        <f>SUM(AH2312:AH2314)</f>
        <v>2169551</v>
      </c>
      <c r="AI2315" s="26"/>
      <c r="AJ2315" s="26">
        <f>SUM(AJ2312:AJ2314)</f>
        <v>2169551</v>
      </c>
      <c r="AK2315" s="26"/>
      <c r="AL2315" s="26">
        <f>SUM(AL2312:AL2314)</f>
        <v>433.92</v>
      </c>
    </row>
    <row r="2316" spans="1:39" x14ac:dyDescent="0.25">
      <c r="A2316" s="23" t="s">
        <v>7191</v>
      </c>
      <c r="B2316" s="24" t="s">
        <v>7192</v>
      </c>
      <c r="C2316" s="23" t="s">
        <v>7193</v>
      </c>
      <c r="D2316" s="23" t="s">
        <v>7194</v>
      </c>
      <c r="E2316" s="23">
        <v>917</v>
      </c>
      <c r="F2316" s="23" t="s">
        <v>7195</v>
      </c>
      <c r="G2316" s="24" t="s">
        <v>7196</v>
      </c>
      <c r="H2316" s="23" t="s">
        <v>43</v>
      </c>
      <c r="I2316" s="23" t="s">
        <v>7197</v>
      </c>
      <c r="J2316" s="23">
        <v>2</v>
      </c>
      <c r="K2316" s="23">
        <v>2</v>
      </c>
      <c r="L2316" s="23">
        <v>86.25</v>
      </c>
      <c r="M2316" s="23" t="s">
        <v>75</v>
      </c>
      <c r="N2316" s="25">
        <f t="shared" ref="N2316:N2324" si="376">((J2316*400)+(K2316*100))+L2316</f>
        <v>1086.25</v>
      </c>
      <c r="O2316" s="26">
        <v>4400</v>
      </c>
      <c r="P2316" s="26">
        <f t="shared" ref="P2316:P2324" si="377">N2316*O2316</f>
        <v>4779500</v>
      </c>
      <c r="Q2316" s="23"/>
      <c r="R2316" s="23"/>
      <c r="S2316" s="27"/>
      <c r="T2316" s="23"/>
      <c r="U2316" s="23"/>
      <c r="V2316" s="24"/>
      <c r="W2316" s="23"/>
      <c r="X2316" s="23"/>
      <c r="Y2316" s="23"/>
      <c r="Z2316" s="23"/>
      <c r="AA2316" s="28"/>
      <c r="AB2316" s="26"/>
      <c r="AC2316" s="26"/>
      <c r="AD2316" s="28"/>
      <c r="AE2316" s="28"/>
      <c r="AF2316" s="26"/>
      <c r="AG2316" s="26">
        <f>AF2316+P2316</f>
        <v>4779500</v>
      </c>
      <c r="AH2316" s="26">
        <f>AG2316</f>
        <v>4779500</v>
      </c>
      <c r="AI2316" s="26">
        <v>50000000</v>
      </c>
      <c r="AJ2316" s="26">
        <f t="shared" ref="AJ2316:AJ2324" si="378">IF((AI2316-AH2316) &gt; 1,0,IF((AI2316-AH2316)&lt;0,AH2316-AI2316,AI2316-AH2316))</f>
        <v>0</v>
      </c>
      <c r="AK2316" s="26">
        <v>0.01</v>
      </c>
      <c r="AL2316" s="26">
        <f>AJ2316*(AK2316/100)</f>
        <v>0</v>
      </c>
    </row>
    <row r="2317" spans="1:39" x14ac:dyDescent="0.25">
      <c r="A2317" s="23"/>
      <c r="B2317" s="24"/>
      <c r="C2317" s="23"/>
      <c r="D2317" s="23"/>
      <c r="E2317" s="23"/>
      <c r="F2317" s="23"/>
      <c r="G2317" s="24"/>
      <c r="H2317" s="23"/>
      <c r="I2317" s="23"/>
      <c r="J2317" s="23">
        <v>0</v>
      </c>
      <c r="K2317" s="23">
        <v>0</v>
      </c>
      <c r="L2317" s="23">
        <v>37</v>
      </c>
      <c r="M2317" s="23" t="s">
        <v>59</v>
      </c>
      <c r="N2317" s="25">
        <f t="shared" si="376"/>
        <v>37</v>
      </c>
      <c r="O2317" s="26">
        <v>4400</v>
      </c>
      <c r="P2317" s="26">
        <f t="shared" si="377"/>
        <v>162800</v>
      </c>
      <c r="Q2317" s="23">
        <v>1</v>
      </c>
      <c r="R2317" s="23" t="s">
        <v>7191</v>
      </c>
      <c r="S2317" s="27" t="s">
        <v>7192</v>
      </c>
      <c r="T2317" s="23" t="s">
        <v>7193</v>
      </c>
      <c r="U2317" s="23" t="s">
        <v>7198</v>
      </c>
      <c r="V2317" s="24" t="s">
        <v>7199</v>
      </c>
      <c r="W2317" s="23" t="s">
        <v>48</v>
      </c>
      <c r="X2317" s="23" t="s">
        <v>49</v>
      </c>
      <c r="Y2317" s="23" t="s">
        <v>50</v>
      </c>
      <c r="Z2317" s="23">
        <v>148</v>
      </c>
      <c r="AA2317" s="28">
        <v>100</v>
      </c>
      <c r="AB2317" s="26">
        <v>8300</v>
      </c>
      <c r="AC2317" s="26">
        <f>Z2317*AB2317</f>
        <v>1228400</v>
      </c>
      <c r="AD2317" s="28">
        <v>7</v>
      </c>
      <c r="AE2317" s="28">
        <v>7</v>
      </c>
      <c r="AF2317" s="26">
        <f>(AC2317*(100-AE2317))/100</f>
        <v>1142412</v>
      </c>
      <c r="AG2317" s="26">
        <f>P2317+AF2317</f>
        <v>1305212</v>
      </c>
      <c r="AH2317" s="26">
        <f>(AG2317*AA2317)/100</f>
        <v>1305212</v>
      </c>
      <c r="AI2317" s="26">
        <v>50000000</v>
      </c>
      <c r="AJ2317" s="26">
        <f t="shared" si="378"/>
        <v>0</v>
      </c>
      <c r="AK2317" s="26">
        <v>0.02</v>
      </c>
      <c r="AL2317" s="26">
        <f>ROUND(AJ2317*(AK2317/100),2)</f>
        <v>0</v>
      </c>
      <c r="AM2317" s="3" t="s">
        <v>51</v>
      </c>
    </row>
    <row r="2318" spans="1:39" x14ac:dyDescent="0.25">
      <c r="A2318" s="23"/>
      <c r="B2318" s="24"/>
      <c r="C2318" s="23"/>
      <c r="D2318" s="23"/>
      <c r="E2318" s="23"/>
      <c r="F2318" s="23"/>
      <c r="G2318" s="24"/>
      <c r="H2318" s="23"/>
      <c r="I2318" s="23"/>
      <c r="J2318" s="23">
        <v>0</v>
      </c>
      <c r="K2318" s="23">
        <v>0</v>
      </c>
      <c r="L2318" s="23">
        <v>25</v>
      </c>
      <c r="M2318" s="23" t="s">
        <v>59</v>
      </c>
      <c r="N2318" s="25">
        <f t="shared" si="376"/>
        <v>25</v>
      </c>
      <c r="O2318" s="26">
        <v>4400</v>
      </c>
      <c r="P2318" s="26">
        <f t="shared" si="377"/>
        <v>110000</v>
      </c>
      <c r="Q2318" s="23">
        <v>1</v>
      </c>
      <c r="R2318" s="23" t="s">
        <v>7191</v>
      </c>
      <c r="S2318" s="27" t="s">
        <v>7192</v>
      </c>
      <c r="T2318" s="23" t="s">
        <v>7193</v>
      </c>
      <c r="U2318" s="23" t="s">
        <v>7198</v>
      </c>
      <c r="V2318" s="24" t="s">
        <v>7200</v>
      </c>
      <c r="W2318" s="23" t="s">
        <v>537</v>
      </c>
      <c r="X2318" s="23" t="s">
        <v>80</v>
      </c>
      <c r="Y2318" s="23" t="s">
        <v>50</v>
      </c>
      <c r="Z2318" s="23">
        <v>200</v>
      </c>
      <c r="AA2318" s="28">
        <v>100</v>
      </c>
      <c r="AB2318" s="26">
        <v>7650</v>
      </c>
      <c r="AC2318" s="26">
        <f>Z2318*AB2318</f>
        <v>1530000</v>
      </c>
      <c r="AD2318" s="28">
        <v>82</v>
      </c>
      <c r="AE2318" s="28">
        <v>93</v>
      </c>
      <c r="AF2318" s="26">
        <f>(AC2318*(100-AE2318))/100</f>
        <v>107100</v>
      </c>
      <c r="AG2318" s="26">
        <f>P2318+AF2318</f>
        <v>217100</v>
      </c>
      <c r="AH2318" s="26">
        <f>(AG2318*AA2318)/100</f>
        <v>217100</v>
      </c>
      <c r="AI2318" s="26">
        <v>50000000</v>
      </c>
      <c r="AJ2318" s="26">
        <f t="shared" si="378"/>
        <v>0</v>
      </c>
      <c r="AK2318" s="26">
        <v>0.02</v>
      </c>
      <c r="AL2318" s="26">
        <f>ROUND(AJ2318*(AK2318/100),2)</f>
        <v>0</v>
      </c>
      <c r="AM2318" s="3" t="s">
        <v>110</v>
      </c>
    </row>
    <row r="2319" spans="1:39" x14ac:dyDescent="0.25">
      <c r="A2319" s="23"/>
      <c r="B2319" s="24"/>
      <c r="C2319" s="23"/>
      <c r="D2319" s="23"/>
      <c r="E2319" s="23"/>
      <c r="F2319" s="23"/>
      <c r="G2319" s="24"/>
      <c r="H2319" s="23"/>
      <c r="I2319" s="23"/>
      <c r="J2319" s="23">
        <v>0</v>
      </c>
      <c r="K2319" s="23">
        <v>0</v>
      </c>
      <c r="L2319" s="23">
        <v>3</v>
      </c>
      <c r="M2319" s="23" t="s">
        <v>59</v>
      </c>
      <c r="N2319" s="25">
        <f t="shared" si="376"/>
        <v>3</v>
      </c>
      <c r="O2319" s="26">
        <v>4400</v>
      </c>
      <c r="P2319" s="26">
        <f t="shared" si="377"/>
        <v>13200</v>
      </c>
      <c r="Q2319" s="23">
        <v>1</v>
      </c>
      <c r="R2319" s="23" t="s">
        <v>7191</v>
      </c>
      <c r="S2319" s="27" t="s">
        <v>7192</v>
      </c>
      <c r="T2319" s="23" t="s">
        <v>7193</v>
      </c>
      <c r="U2319" s="23" t="s">
        <v>7198</v>
      </c>
      <c r="V2319" s="24" t="s">
        <v>7201</v>
      </c>
      <c r="W2319" s="23" t="s">
        <v>53</v>
      </c>
      <c r="X2319" s="23" t="s">
        <v>80</v>
      </c>
      <c r="Y2319" s="23" t="s">
        <v>50</v>
      </c>
      <c r="Z2319" s="23">
        <v>12</v>
      </c>
      <c r="AA2319" s="28">
        <v>100</v>
      </c>
      <c r="AB2319" s="26">
        <v>2750</v>
      </c>
      <c r="AC2319" s="26">
        <f>Z2319*AB2319</f>
        <v>33000</v>
      </c>
      <c r="AD2319" s="28">
        <v>82</v>
      </c>
      <c r="AE2319" s="28">
        <v>93</v>
      </c>
      <c r="AF2319" s="26">
        <f>(AC2319*(100-AE2319))/100</f>
        <v>2310</v>
      </c>
      <c r="AG2319" s="26">
        <f>P2319+AF2319</f>
        <v>15510</v>
      </c>
      <c r="AH2319" s="26">
        <f>(AG2319*AA2319)/100</f>
        <v>15510</v>
      </c>
      <c r="AI2319" s="26">
        <v>50000000</v>
      </c>
      <c r="AJ2319" s="26">
        <f t="shared" si="378"/>
        <v>0</v>
      </c>
      <c r="AK2319" s="26">
        <v>0.02</v>
      </c>
      <c r="AL2319" s="26">
        <f>ROUND(AJ2319*(AK2319/100),2)</f>
        <v>0</v>
      </c>
      <c r="AM2319" s="3" t="s">
        <v>264</v>
      </c>
    </row>
    <row r="2320" spans="1:39" x14ac:dyDescent="0.25">
      <c r="A2320" s="23"/>
      <c r="B2320" s="24"/>
      <c r="C2320" s="23"/>
      <c r="D2320" s="23"/>
      <c r="E2320" s="23"/>
      <c r="F2320" s="23"/>
      <c r="G2320" s="24"/>
      <c r="H2320" s="23"/>
      <c r="I2320" s="23"/>
      <c r="J2320" s="23">
        <v>0</v>
      </c>
      <c r="K2320" s="23">
        <v>0</v>
      </c>
      <c r="L2320" s="23">
        <v>8.75</v>
      </c>
      <c r="M2320" s="23" t="s">
        <v>59</v>
      </c>
      <c r="N2320" s="25">
        <f t="shared" si="376"/>
        <v>8.75</v>
      </c>
      <c r="O2320" s="26">
        <v>4400</v>
      </c>
      <c r="P2320" s="26">
        <f t="shared" si="377"/>
        <v>38500</v>
      </c>
      <c r="Q2320" s="23">
        <v>1</v>
      </c>
      <c r="R2320" s="23" t="s">
        <v>7191</v>
      </c>
      <c r="S2320" s="27" t="s">
        <v>7192</v>
      </c>
      <c r="T2320" s="23" t="s">
        <v>7193</v>
      </c>
      <c r="U2320" s="23" t="s">
        <v>7198</v>
      </c>
      <c r="V2320" s="24" t="s">
        <v>7202</v>
      </c>
      <c r="W2320" s="23" t="s">
        <v>48</v>
      </c>
      <c r="X2320" s="23" t="s">
        <v>49</v>
      </c>
      <c r="Y2320" s="23" t="s">
        <v>50</v>
      </c>
      <c r="Z2320" s="23">
        <v>35</v>
      </c>
      <c r="AA2320" s="28">
        <v>100</v>
      </c>
      <c r="AB2320" s="26">
        <v>8300</v>
      </c>
      <c r="AC2320" s="26">
        <f>Z2320*AB2320</f>
        <v>290500</v>
      </c>
      <c r="AD2320" s="28">
        <v>7</v>
      </c>
      <c r="AE2320" s="28">
        <v>7</v>
      </c>
      <c r="AF2320" s="26">
        <f>(AC2320*(100-AE2320))/100</f>
        <v>270165</v>
      </c>
      <c r="AG2320" s="26">
        <f>P2320+AF2320</f>
        <v>308665</v>
      </c>
      <c r="AH2320" s="26">
        <f>(AG2320*AA2320)/100</f>
        <v>308665</v>
      </c>
      <c r="AI2320" s="26">
        <v>50000000</v>
      </c>
      <c r="AJ2320" s="26">
        <f t="shared" si="378"/>
        <v>0</v>
      </c>
      <c r="AK2320" s="26">
        <v>0.02</v>
      </c>
      <c r="AL2320" s="26">
        <f>ROUND(AJ2320*(AK2320/100),2)</f>
        <v>0</v>
      </c>
      <c r="AM2320" s="3" t="s">
        <v>83</v>
      </c>
    </row>
    <row r="2321" spans="1:39" x14ac:dyDescent="0.25">
      <c r="A2321" s="23"/>
      <c r="B2321" s="24"/>
      <c r="C2321" s="23"/>
      <c r="D2321" s="23"/>
      <c r="E2321" s="23">
        <v>918</v>
      </c>
      <c r="F2321" s="23" t="s">
        <v>7203</v>
      </c>
      <c r="G2321" s="24" t="s">
        <v>7204</v>
      </c>
      <c r="H2321" s="23" t="s">
        <v>43</v>
      </c>
      <c r="I2321" s="23" t="s">
        <v>7205</v>
      </c>
      <c r="J2321" s="23">
        <v>1</v>
      </c>
      <c r="K2321" s="23">
        <v>0</v>
      </c>
      <c r="L2321" s="23">
        <v>4.62</v>
      </c>
      <c r="M2321" s="23" t="s">
        <v>75</v>
      </c>
      <c r="N2321" s="25">
        <f t="shared" si="376"/>
        <v>404.62</v>
      </c>
      <c r="O2321" s="26">
        <v>1000</v>
      </c>
      <c r="P2321" s="26">
        <f t="shared" si="377"/>
        <v>404620</v>
      </c>
      <c r="Q2321" s="23"/>
      <c r="R2321" s="23"/>
      <c r="S2321" s="27"/>
      <c r="T2321" s="23"/>
      <c r="U2321" s="23"/>
      <c r="V2321" s="24"/>
      <c r="W2321" s="23"/>
      <c r="X2321" s="23"/>
      <c r="Y2321" s="23"/>
      <c r="Z2321" s="23"/>
      <c r="AA2321" s="28"/>
      <c r="AB2321" s="26"/>
      <c r="AC2321" s="26"/>
      <c r="AD2321" s="28"/>
      <c r="AE2321" s="28"/>
      <c r="AF2321" s="26"/>
      <c r="AG2321" s="26">
        <f>AF2321+P2321</f>
        <v>404620</v>
      </c>
      <c r="AH2321" s="26">
        <f>AG2321</f>
        <v>404620</v>
      </c>
      <c r="AI2321" s="26">
        <v>50000000</v>
      </c>
      <c r="AJ2321" s="26">
        <f t="shared" si="378"/>
        <v>0</v>
      </c>
      <c r="AK2321" s="26">
        <v>0.01</v>
      </c>
      <c r="AL2321" s="26">
        <f>AJ2321*(AK2321/100)</f>
        <v>0</v>
      </c>
    </row>
    <row r="2322" spans="1:39" x14ac:dyDescent="0.25">
      <c r="A2322" s="23"/>
      <c r="B2322" s="24"/>
      <c r="C2322" s="23"/>
      <c r="D2322" s="23"/>
      <c r="E2322" s="23"/>
      <c r="F2322" s="23"/>
      <c r="G2322" s="24"/>
      <c r="H2322" s="23"/>
      <c r="I2322" s="23"/>
      <c r="J2322" s="23">
        <v>0</v>
      </c>
      <c r="K2322" s="23">
        <v>0</v>
      </c>
      <c r="L2322" s="23">
        <v>20.25</v>
      </c>
      <c r="M2322" s="23" t="s">
        <v>255</v>
      </c>
      <c r="N2322" s="25">
        <f t="shared" si="376"/>
        <v>20.25</v>
      </c>
      <c r="O2322" s="26">
        <v>1000</v>
      </c>
      <c r="P2322" s="26">
        <f t="shared" si="377"/>
        <v>20250</v>
      </c>
      <c r="Q2322" s="23">
        <v>1</v>
      </c>
      <c r="R2322" s="23" t="s">
        <v>7206</v>
      </c>
      <c r="S2322" s="27" t="s">
        <v>7207</v>
      </c>
      <c r="T2322" s="23" t="s">
        <v>7208</v>
      </c>
      <c r="U2322" s="23" t="s">
        <v>7209</v>
      </c>
      <c r="V2322" s="24" t="s">
        <v>7210</v>
      </c>
      <c r="W2322" s="23" t="s">
        <v>48</v>
      </c>
      <c r="X2322" s="23" t="s">
        <v>49</v>
      </c>
      <c r="Y2322" s="23" t="s">
        <v>261</v>
      </c>
      <c r="Z2322" s="23">
        <v>81</v>
      </c>
      <c r="AA2322" s="28">
        <v>100</v>
      </c>
      <c r="AB2322" s="26">
        <v>8300</v>
      </c>
      <c r="AC2322" s="26">
        <f>Z2322*AB2322</f>
        <v>672300</v>
      </c>
      <c r="AD2322" s="28">
        <v>25</v>
      </c>
      <c r="AE2322" s="28">
        <v>40</v>
      </c>
      <c r="AF2322" s="26">
        <f>(AC2322*(100-AE2322))/100</f>
        <v>403380</v>
      </c>
      <c r="AG2322" s="26">
        <f>P2322+AF2322</f>
        <v>423630</v>
      </c>
      <c r="AH2322" s="26">
        <f>(AG2322*AA2322)/100</f>
        <v>423630</v>
      </c>
      <c r="AI2322" s="26">
        <f>IF(AF2322&lt;=10000000,AF2322,10000000)</f>
        <v>403380</v>
      </c>
      <c r="AJ2322" s="26">
        <f t="shared" si="378"/>
        <v>20250</v>
      </c>
      <c r="AK2322" s="26">
        <v>0.02</v>
      </c>
      <c r="AL2322" s="26">
        <f>ROUND(AJ2322*(AK2322/100),2)</f>
        <v>4.05</v>
      </c>
      <c r="AM2322" s="3" t="s">
        <v>51</v>
      </c>
    </row>
    <row r="2323" spans="1:39" x14ac:dyDescent="0.25">
      <c r="A2323" s="23"/>
      <c r="B2323" s="24"/>
      <c r="C2323" s="23"/>
      <c r="D2323" s="23"/>
      <c r="E2323" s="23"/>
      <c r="F2323" s="23"/>
      <c r="G2323" s="24"/>
      <c r="H2323" s="23"/>
      <c r="I2323" s="23"/>
      <c r="J2323" s="23">
        <v>0</v>
      </c>
      <c r="K2323" s="23">
        <v>0</v>
      </c>
      <c r="L2323" s="23">
        <v>3.13</v>
      </c>
      <c r="M2323" s="23" t="s">
        <v>255</v>
      </c>
      <c r="N2323" s="25">
        <f t="shared" si="376"/>
        <v>3.13</v>
      </c>
      <c r="O2323" s="26">
        <v>1000</v>
      </c>
      <c r="P2323" s="26">
        <f t="shared" si="377"/>
        <v>3130</v>
      </c>
      <c r="Q2323" s="23">
        <v>1</v>
      </c>
      <c r="R2323" s="23" t="s">
        <v>7206</v>
      </c>
      <c r="S2323" s="27" t="s">
        <v>7207</v>
      </c>
      <c r="T2323" s="23" t="s">
        <v>7208</v>
      </c>
      <c r="U2323" s="23" t="s">
        <v>7209</v>
      </c>
      <c r="V2323" s="24" t="s">
        <v>7211</v>
      </c>
      <c r="W2323" s="23" t="s">
        <v>403</v>
      </c>
      <c r="X2323" s="23" t="s">
        <v>49</v>
      </c>
      <c r="Y2323" s="23" t="s">
        <v>261</v>
      </c>
      <c r="Z2323" s="23">
        <v>12.5</v>
      </c>
      <c r="AA2323" s="28">
        <v>100</v>
      </c>
      <c r="AB2323" s="26">
        <v>6100</v>
      </c>
      <c r="AC2323" s="26">
        <f>Z2323*AB2323</f>
        <v>76250</v>
      </c>
      <c r="AD2323" s="28">
        <v>25</v>
      </c>
      <c r="AE2323" s="28">
        <v>40</v>
      </c>
      <c r="AF2323" s="26">
        <f>(AC2323*(100-AE2323))/100</f>
        <v>45750</v>
      </c>
      <c r="AG2323" s="26">
        <f>P2323+AF2323</f>
        <v>48880</v>
      </c>
      <c r="AH2323" s="26">
        <f>(AG2323*AA2323)/100</f>
        <v>48880</v>
      </c>
      <c r="AI2323" s="26">
        <f>IF(AF2323&lt;=10000000,AF2323,10000000)</f>
        <v>45750</v>
      </c>
      <c r="AJ2323" s="26">
        <f t="shared" si="378"/>
        <v>3130</v>
      </c>
      <c r="AK2323" s="26">
        <v>0.02</v>
      </c>
      <c r="AL2323" s="26">
        <f>ROUND(AJ2323*(AK2323/100),2)</f>
        <v>0.63</v>
      </c>
      <c r="AM2323" s="3" t="s">
        <v>421</v>
      </c>
    </row>
    <row r="2324" spans="1:39" x14ac:dyDescent="0.25">
      <c r="A2324" s="23"/>
      <c r="B2324" s="24"/>
      <c r="C2324" s="23"/>
      <c r="D2324" s="23"/>
      <c r="E2324" s="23">
        <v>919</v>
      </c>
      <c r="F2324" s="23" t="s">
        <v>7212</v>
      </c>
      <c r="G2324" s="24" t="s">
        <v>7213</v>
      </c>
      <c r="H2324" s="23" t="s">
        <v>43</v>
      </c>
      <c r="I2324" s="23" t="s">
        <v>7214</v>
      </c>
      <c r="J2324" s="23">
        <v>1</v>
      </c>
      <c r="K2324" s="23">
        <v>0</v>
      </c>
      <c r="L2324" s="23">
        <v>0</v>
      </c>
      <c r="M2324" s="23" t="s">
        <v>75</v>
      </c>
      <c r="N2324" s="25">
        <f t="shared" si="376"/>
        <v>400</v>
      </c>
      <c r="O2324" s="26">
        <v>1000</v>
      </c>
      <c r="P2324" s="26">
        <f t="shared" si="377"/>
        <v>400000</v>
      </c>
      <c r="Q2324" s="23"/>
      <c r="R2324" s="23"/>
      <c r="S2324" s="27"/>
      <c r="T2324" s="23"/>
      <c r="U2324" s="23"/>
      <c r="V2324" s="24"/>
      <c r="W2324" s="23"/>
      <c r="X2324" s="23"/>
      <c r="Y2324" s="23"/>
      <c r="Z2324" s="23"/>
      <c r="AA2324" s="28"/>
      <c r="AB2324" s="26"/>
      <c r="AC2324" s="26"/>
      <c r="AD2324" s="28"/>
      <c r="AE2324" s="28"/>
      <c r="AF2324" s="26"/>
      <c r="AG2324" s="26">
        <f>AF2324+P2324</f>
        <v>400000</v>
      </c>
      <c r="AH2324" s="26">
        <f>AG2324</f>
        <v>400000</v>
      </c>
      <c r="AI2324" s="26">
        <v>50000000</v>
      </c>
      <c r="AJ2324" s="26">
        <f t="shared" si="378"/>
        <v>0</v>
      </c>
      <c r="AK2324" s="26">
        <v>0.01</v>
      </c>
      <c r="AL2324" s="26">
        <f>AJ2324*(AK2324/100)</f>
        <v>0</v>
      </c>
    </row>
    <row r="2325" spans="1:39" x14ac:dyDescent="0.25">
      <c r="A2325" s="23"/>
      <c r="B2325" s="24"/>
      <c r="C2325" s="23"/>
      <c r="D2325" s="23"/>
      <c r="E2325" s="23"/>
      <c r="F2325" s="23"/>
      <c r="G2325" s="24"/>
      <c r="H2325" s="23"/>
      <c r="I2325" s="23"/>
      <c r="J2325" s="23"/>
      <c r="K2325" s="23"/>
      <c r="L2325" s="23"/>
      <c r="M2325" s="23"/>
      <c r="N2325" s="25"/>
      <c r="O2325" s="26"/>
      <c r="P2325" s="26"/>
      <c r="Q2325" s="23"/>
      <c r="R2325" s="23"/>
      <c r="S2325" s="27"/>
      <c r="T2325" s="23"/>
      <c r="U2325" s="23"/>
      <c r="V2325" s="24"/>
      <c r="W2325" s="23"/>
      <c r="X2325" s="23"/>
      <c r="Y2325" s="23"/>
      <c r="Z2325" s="23"/>
      <c r="AA2325" s="28"/>
      <c r="AB2325" s="26"/>
      <c r="AC2325" s="26"/>
      <c r="AD2325" s="28"/>
      <c r="AE2325" s="28"/>
      <c r="AF2325" s="26"/>
      <c r="AG2325" s="26" t="s">
        <v>60</v>
      </c>
      <c r="AH2325" s="26">
        <f>SUM(AH2316:AH2324)</f>
        <v>7903117</v>
      </c>
      <c r="AI2325" s="26"/>
      <c r="AJ2325" s="26">
        <f>SUM(AJ2316:AJ2324)</f>
        <v>23380</v>
      </c>
      <c r="AK2325" s="26"/>
      <c r="AL2325" s="26">
        <f>SUM(AL2316:AL2324)</f>
        <v>4.68</v>
      </c>
    </row>
    <row r="2326" spans="1:39" x14ac:dyDescent="0.25">
      <c r="A2326" s="23" t="s">
        <v>7215</v>
      </c>
      <c r="B2326" s="24" t="s">
        <v>7216</v>
      </c>
      <c r="C2326" s="23" t="s">
        <v>7217</v>
      </c>
      <c r="D2326" s="23" t="s">
        <v>7218</v>
      </c>
      <c r="E2326" s="23">
        <v>920</v>
      </c>
      <c r="F2326" s="23" t="s">
        <v>7219</v>
      </c>
      <c r="G2326" s="24" t="s">
        <v>7220</v>
      </c>
      <c r="H2326" s="23" t="s">
        <v>43</v>
      </c>
      <c r="I2326" s="23" t="s">
        <v>7221</v>
      </c>
      <c r="J2326" s="23">
        <v>0</v>
      </c>
      <c r="K2326" s="23">
        <v>0</v>
      </c>
      <c r="L2326" s="23">
        <v>49</v>
      </c>
      <c r="M2326" s="23" t="s">
        <v>59</v>
      </c>
      <c r="N2326" s="25">
        <f>((J2326*400)+(K2326*100))+L2326</f>
        <v>49</v>
      </c>
      <c r="O2326" s="26">
        <v>5700</v>
      </c>
      <c r="P2326" s="26">
        <f>N2326*O2326</f>
        <v>279300</v>
      </c>
      <c r="Q2326" s="23">
        <v>1</v>
      </c>
      <c r="R2326" s="23" t="s">
        <v>7215</v>
      </c>
      <c r="S2326" s="27" t="s">
        <v>7216</v>
      </c>
      <c r="T2326" s="23" t="s">
        <v>7217</v>
      </c>
      <c r="U2326" s="23" t="s">
        <v>7222</v>
      </c>
      <c r="V2326" s="24" t="s">
        <v>7223</v>
      </c>
      <c r="W2326" s="23" t="s">
        <v>48</v>
      </c>
      <c r="X2326" s="23" t="s">
        <v>49</v>
      </c>
      <c r="Y2326" s="23" t="s">
        <v>50</v>
      </c>
      <c r="Z2326" s="23">
        <v>196</v>
      </c>
      <c r="AA2326" s="28">
        <v>100</v>
      </c>
      <c r="AB2326" s="26">
        <v>8300</v>
      </c>
      <c r="AC2326" s="26">
        <f>Z2326*AB2326</f>
        <v>1626800</v>
      </c>
      <c r="AD2326" s="28">
        <v>12</v>
      </c>
      <c r="AE2326" s="28">
        <v>14</v>
      </c>
      <c r="AF2326" s="26">
        <f>(AC2326*(100-AE2326))/100</f>
        <v>1399048</v>
      </c>
      <c r="AG2326" s="26">
        <f>P2326+AF2326</f>
        <v>1678348</v>
      </c>
      <c r="AH2326" s="26">
        <f>(AG2326*AA2326)/100</f>
        <v>1678348</v>
      </c>
      <c r="AI2326" s="26">
        <v>50000000</v>
      </c>
      <c r="AJ2326" s="26">
        <f>IF((AI2326-AH2326) &gt; 1,0,IF((AI2326-AH2326)&lt;0,AH2326-AI2326,AI2326-AH2326))</f>
        <v>0</v>
      </c>
      <c r="AK2326" s="26">
        <v>0.02</v>
      </c>
      <c r="AL2326" s="26">
        <f>ROUND(AJ2326*(AK2326/100),2)</f>
        <v>0</v>
      </c>
      <c r="AM2326" s="3" t="s">
        <v>51</v>
      </c>
    </row>
    <row r="2327" spans="1:39" x14ac:dyDescent="0.25">
      <c r="A2327" s="23"/>
      <c r="B2327" s="24"/>
      <c r="C2327" s="23"/>
      <c r="D2327" s="23"/>
      <c r="E2327" s="23"/>
      <c r="F2327" s="23"/>
      <c r="G2327" s="24"/>
      <c r="H2327" s="23"/>
      <c r="I2327" s="23"/>
      <c r="J2327" s="23">
        <v>4</v>
      </c>
      <c r="K2327" s="23">
        <v>0</v>
      </c>
      <c r="L2327" s="23">
        <v>60</v>
      </c>
      <c r="M2327" s="23" t="s">
        <v>75</v>
      </c>
      <c r="N2327" s="25">
        <f>((J2327*400)+(K2327*100))+L2327</f>
        <v>1660</v>
      </c>
      <c r="O2327" s="26">
        <v>5700</v>
      </c>
      <c r="P2327" s="26">
        <f>N2327*O2327</f>
        <v>9462000</v>
      </c>
      <c r="Q2327" s="23"/>
      <c r="R2327" s="23"/>
      <c r="S2327" s="27"/>
      <c r="T2327" s="23"/>
      <c r="U2327" s="23"/>
      <c r="V2327" s="24"/>
      <c r="W2327" s="23"/>
      <c r="X2327" s="23"/>
      <c r="Y2327" s="23"/>
      <c r="Z2327" s="23"/>
      <c r="AA2327" s="28"/>
      <c r="AB2327" s="26"/>
      <c r="AC2327" s="26"/>
      <c r="AD2327" s="28"/>
      <c r="AE2327" s="28"/>
      <c r="AF2327" s="26"/>
      <c r="AG2327" s="26">
        <f>AF2327+P2327</f>
        <v>9462000</v>
      </c>
      <c r="AH2327" s="26">
        <f>AG2327</f>
        <v>9462000</v>
      </c>
      <c r="AI2327" s="26">
        <v>50000000</v>
      </c>
      <c r="AJ2327" s="26">
        <f>IF((AI2327-AH2327) &gt; 1,0,IF((AI2327-AH2327)&lt;0,AH2327-AI2327,AI2327-AH2327))</f>
        <v>0</v>
      </c>
      <c r="AK2327" s="26">
        <v>0.01</v>
      </c>
      <c r="AL2327" s="26">
        <f>AJ2327*(AK2327/100)</f>
        <v>0</v>
      </c>
    </row>
    <row r="2328" spans="1:39" x14ac:dyDescent="0.25">
      <c r="A2328" s="23"/>
      <c r="B2328" s="24"/>
      <c r="C2328" s="23"/>
      <c r="D2328" s="23"/>
      <c r="E2328" s="23"/>
      <c r="F2328" s="23"/>
      <c r="G2328" s="24"/>
      <c r="H2328" s="23"/>
      <c r="I2328" s="23"/>
      <c r="J2328" s="23"/>
      <c r="K2328" s="23"/>
      <c r="L2328" s="23"/>
      <c r="M2328" s="23"/>
      <c r="N2328" s="25"/>
      <c r="O2328" s="26"/>
      <c r="P2328" s="26"/>
      <c r="Q2328" s="23"/>
      <c r="R2328" s="23"/>
      <c r="S2328" s="27"/>
      <c r="T2328" s="23"/>
      <c r="U2328" s="23"/>
      <c r="V2328" s="24"/>
      <c r="W2328" s="23"/>
      <c r="X2328" s="23"/>
      <c r="Y2328" s="23"/>
      <c r="Z2328" s="23"/>
      <c r="AA2328" s="28"/>
      <c r="AB2328" s="26"/>
      <c r="AC2328" s="26"/>
      <c r="AD2328" s="28"/>
      <c r="AE2328" s="28"/>
      <c r="AF2328" s="26"/>
      <c r="AG2328" s="26" t="s">
        <v>60</v>
      </c>
      <c r="AH2328" s="26">
        <f>SUM(AH2326:AH2327)</f>
        <v>11140348</v>
      </c>
      <c r="AI2328" s="26"/>
      <c r="AJ2328" s="26">
        <f>SUM(AJ2326:AJ2327)</f>
        <v>0</v>
      </c>
      <c r="AK2328" s="26"/>
      <c r="AL2328" s="26">
        <f>SUM(AL2326:AL2327)</f>
        <v>0</v>
      </c>
    </row>
    <row r="2329" spans="1:39" x14ac:dyDescent="0.25">
      <c r="A2329" s="23" t="s">
        <v>7224</v>
      </c>
      <c r="B2329" s="24" t="s">
        <v>7225</v>
      </c>
      <c r="C2329" s="23" t="s">
        <v>7226</v>
      </c>
      <c r="D2329" s="23" t="s">
        <v>2005</v>
      </c>
      <c r="E2329" s="23">
        <v>921</v>
      </c>
      <c r="F2329" s="23" t="s">
        <v>7227</v>
      </c>
      <c r="G2329" s="24" t="s">
        <v>7228</v>
      </c>
      <c r="H2329" s="23" t="s">
        <v>43</v>
      </c>
      <c r="I2329" s="23" t="s">
        <v>7229</v>
      </c>
      <c r="J2329" s="23">
        <v>0</v>
      </c>
      <c r="K2329" s="23">
        <v>0</v>
      </c>
      <c r="L2329" s="23">
        <v>8</v>
      </c>
      <c r="M2329" s="23" t="s">
        <v>75</v>
      </c>
      <c r="N2329" s="25">
        <f>((J2329*400)+(K2329*100))+L2329</f>
        <v>8</v>
      </c>
      <c r="O2329" s="26">
        <v>1500</v>
      </c>
      <c r="P2329" s="26">
        <f>N2329*O2329</f>
        <v>12000</v>
      </c>
      <c r="Q2329" s="23"/>
      <c r="R2329" s="23"/>
      <c r="S2329" s="27"/>
      <c r="T2329" s="23"/>
      <c r="U2329" s="23"/>
      <c r="V2329" s="24"/>
      <c r="W2329" s="23"/>
      <c r="X2329" s="23"/>
      <c r="Y2329" s="23"/>
      <c r="Z2329" s="23"/>
      <c r="AA2329" s="28"/>
      <c r="AB2329" s="26"/>
      <c r="AC2329" s="26"/>
      <c r="AD2329" s="28"/>
      <c r="AE2329" s="28"/>
      <c r="AF2329" s="26"/>
      <c r="AG2329" s="26">
        <f>AF2329+P2329</f>
        <v>12000</v>
      </c>
      <c r="AH2329" s="26">
        <f>AG2329</f>
        <v>12000</v>
      </c>
      <c r="AI2329" s="26">
        <v>50000000</v>
      </c>
      <c r="AJ2329" s="26">
        <f>IF((AI2329-AH2329) &gt; 1,0,IF((AI2329-AH2329)&lt;0,AH2329-AI2329,AI2329-AH2329))</f>
        <v>0</v>
      </c>
      <c r="AK2329" s="26">
        <v>0.01</v>
      </c>
      <c r="AL2329" s="26">
        <f>AJ2329*(AK2329/100)</f>
        <v>0</v>
      </c>
    </row>
    <row r="2330" spans="1:39" x14ac:dyDescent="0.25">
      <c r="A2330" s="23"/>
      <c r="B2330" s="24"/>
      <c r="C2330" s="23"/>
      <c r="D2330" s="23"/>
      <c r="E2330" s="23"/>
      <c r="F2330" s="23"/>
      <c r="G2330" s="24"/>
      <c r="H2330" s="23"/>
      <c r="I2330" s="23"/>
      <c r="J2330" s="23"/>
      <c r="K2330" s="23"/>
      <c r="L2330" s="23"/>
      <c r="M2330" s="23"/>
      <c r="N2330" s="25"/>
      <c r="O2330" s="26"/>
      <c r="P2330" s="26"/>
      <c r="Q2330" s="23"/>
      <c r="R2330" s="23"/>
      <c r="S2330" s="27"/>
      <c r="T2330" s="23"/>
      <c r="U2330" s="23"/>
      <c r="V2330" s="24"/>
      <c r="W2330" s="23"/>
      <c r="X2330" s="23"/>
      <c r="Y2330" s="23"/>
      <c r="Z2330" s="23"/>
      <c r="AA2330" s="28"/>
      <c r="AB2330" s="26"/>
      <c r="AC2330" s="26"/>
      <c r="AD2330" s="28"/>
      <c r="AE2330" s="28"/>
      <c r="AF2330" s="26"/>
      <c r="AG2330" s="26" t="s">
        <v>60</v>
      </c>
      <c r="AH2330" s="26">
        <f>AH2329</f>
        <v>12000</v>
      </c>
      <c r="AI2330" s="26"/>
      <c r="AJ2330" s="26">
        <f>AJ2329</f>
        <v>0</v>
      </c>
      <c r="AK2330" s="26"/>
      <c r="AL2330" s="26">
        <f>AL2329</f>
        <v>0</v>
      </c>
    </row>
    <row r="2331" spans="1:39" x14ac:dyDescent="0.25">
      <c r="A2331" s="23" t="s">
        <v>7230</v>
      </c>
      <c r="B2331" s="24" t="s">
        <v>7231</v>
      </c>
      <c r="C2331" s="23" t="s">
        <v>7232</v>
      </c>
      <c r="D2331" s="23" t="s">
        <v>7233</v>
      </c>
      <c r="E2331" s="23">
        <v>922</v>
      </c>
      <c r="F2331" s="23" t="s">
        <v>7234</v>
      </c>
      <c r="G2331" s="24" t="s">
        <v>7235</v>
      </c>
      <c r="H2331" s="23" t="s">
        <v>43</v>
      </c>
      <c r="I2331" s="23" t="s">
        <v>7236</v>
      </c>
      <c r="J2331" s="23">
        <v>1</v>
      </c>
      <c r="K2331" s="23">
        <v>0</v>
      </c>
      <c r="L2331" s="23">
        <v>51</v>
      </c>
      <c r="M2331" s="23" t="s">
        <v>68</v>
      </c>
      <c r="N2331" s="25">
        <f>((J2331*400)+(K2331*100))+L2331</f>
        <v>451</v>
      </c>
      <c r="O2331" s="26">
        <v>4500</v>
      </c>
      <c r="P2331" s="26">
        <f>N2331*O2331</f>
        <v>2029500</v>
      </c>
      <c r="Q2331" s="23"/>
      <c r="R2331" s="23"/>
      <c r="S2331" s="27"/>
      <c r="T2331" s="23"/>
      <c r="U2331" s="23"/>
      <c r="V2331" s="24"/>
      <c r="W2331" s="23"/>
      <c r="X2331" s="23"/>
      <c r="Y2331" s="23"/>
      <c r="Z2331" s="23"/>
      <c r="AA2331" s="28"/>
      <c r="AB2331" s="26"/>
      <c r="AC2331" s="26"/>
      <c r="AD2331" s="28"/>
      <c r="AE2331" s="28"/>
      <c r="AF2331" s="26"/>
      <c r="AG2331" s="26">
        <f>AF2331+P2331</f>
        <v>2029500</v>
      </c>
      <c r="AH2331" s="26">
        <f>AG2331</f>
        <v>2029500</v>
      </c>
      <c r="AI2331" s="26">
        <v>0</v>
      </c>
      <c r="AJ2331" s="26">
        <f>IF((AI2331-AH2331) &gt; 1,0,IF((AI2331-AH2331)&lt;0,AH2331-AI2331,AI2331-AH2331))</f>
        <v>2029500</v>
      </c>
      <c r="AK2331" s="26">
        <v>0.3</v>
      </c>
      <c r="AL2331" s="26">
        <f>AJ2331*(AK2331/100)</f>
        <v>6088.5</v>
      </c>
    </row>
    <row r="2332" spans="1:39" x14ac:dyDescent="0.25">
      <c r="A2332" s="23"/>
      <c r="B2332" s="24"/>
      <c r="C2332" s="23"/>
      <c r="D2332" s="23"/>
      <c r="E2332" s="23"/>
      <c r="F2332" s="23"/>
      <c r="G2332" s="24"/>
      <c r="H2332" s="23"/>
      <c r="I2332" s="23"/>
      <c r="J2332" s="23"/>
      <c r="K2332" s="23"/>
      <c r="L2332" s="23"/>
      <c r="M2332" s="23"/>
      <c r="N2332" s="25"/>
      <c r="O2332" s="26"/>
      <c r="P2332" s="26"/>
      <c r="Q2332" s="23"/>
      <c r="R2332" s="23"/>
      <c r="S2332" s="27"/>
      <c r="T2332" s="23"/>
      <c r="U2332" s="23"/>
      <c r="V2332" s="24"/>
      <c r="W2332" s="23"/>
      <c r="X2332" s="23"/>
      <c r="Y2332" s="23"/>
      <c r="Z2332" s="23"/>
      <c r="AA2332" s="28"/>
      <c r="AB2332" s="26"/>
      <c r="AC2332" s="26"/>
      <c r="AD2332" s="28"/>
      <c r="AE2332" s="28"/>
      <c r="AF2332" s="26"/>
      <c r="AG2332" s="26" t="s">
        <v>60</v>
      </c>
      <c r="AH2332" s="26">
        <f>AH2331</f>
        <v>2029500</v>
      </c>
      <c r="AI2332" s="26"/>
      <c r="AJ2332" s="26">
        <f>AJ2331</f>
        <v>2029500</v>
      </c>
      <c r="AK2332" s="26"/>
      <c r="AL2332" s="26">
        <f>AL2331</f>
        <v>6088.5</v>
      </c>
    </row>
    <row r="2333" spans="1:39" x14ac:dyDescent="0.25">
      <c r="A2333" s="23" t="s">
        <v>7237</v>
      </c>
      <c r="B2333" s="24" t="s">
        <v>7238</v>
      </c>
      <c r="C2333" s="23" t="s">
        <v>7239</v>
      </c>
      <c r="D2333" s="23" t="s">
        <v>7240</v>
      </c>
      <c r="E2333" s="23">
        <v>923</v>
      </c>
      <c r="F2333" s="23" t="s">
        <v>7241</v>
      </c>
      <c r="G2333" s="24" t="s">
        <v>7242</v>
      </c>
      <c r="H2333" s="23" t="s">
        <v>43</v>
      </c>
      <c r="I2333" s="23" t="s">
        <v>7243</v>
      </c>
      <c r="J2333" s="23">
        <v>3</v>
      </c>
      <c r="K2333" s="23">
        <v>2</v>
      </c>
      <c r="L2333" s="23">
        <v>88.5</v>
      </c>
      <c r="M2333" s="23" t="s">
        <v>91</v>
      </c>
      <c r="N2333" s="25">
        <f t="shared" ref="N2333:N2338" si="379">((J2333*400)+(K2333*100))+L2333</f>
        <v>1488.5</v>
      </c>
      <c r="O2333" s="26">
        <v>3300</v>
      </c>
      <c r="P2333" s="26">
        <f t="shared" ref="P2333:P2338" si="380">N2333*O2333</f>
        <v>4912050</v>
      </c>
      <c r="Q2333" s="23">
        <v>1</v>
      </c>
      <c r="R2333" s="23" t="s">
        <v>7244</v>
      </c>
      <c r="S2333" s="27" t="s">
        <v>7245</v>
      </c>
      <c r="T2333" s="23" t="s">
        <v>7246</v>
      </c>
      <c r="U2333" s="23" t="s">
        <v>7247</v>
      </c>
      <c r="V2333" s="24" t="s">
        <v>7248</v>
      </c>
      <c r="W2333" s="23" t="s">
        <v>158</v>
      </c>
      <c r="X2333" s="23" t="s">
        <v>49</v>
      </c>
      <c r="Y2333" s="23" t="s">
        <v>54</v>
      </c>
      <c r="Z2333" s="23">
        <v>96</v>
      </c>
      <c r="AA2333" s="28">
        <v>100</v>
      </c>
      <c r="AB2333" s="26">
        <v>5600</v>
      </c>
      <c r="AC2333" s="26">
        <f t="shared" ref="AC2333:AC2338" si="381">Z2333*AB2333</f>
        <v>537600</v>
      </c>
      <c r="AD2333" s="28">
        <v>14</v>
      </c>
      <c r="AE2333" s="28">
        <v>18</v>
      </c>
      <c r="AF2333" s="26">
        <f t="shared" ref="AF2333:AF2338" si="382">(AC2333*(100-AE2333))/100</f>
        <v>440832</v>
      </c>
      <c r="AG2333" s="26">
        <f t="shared" ref="AG2333:AG2338" si="383">P2333+AF2333</f>
        <v>5352882</v>
      </c>
      <c r="AH2333" s="26">
        <f t="shared" ref="AH2333:AH2338" si="384">(AG2333*AA2333)/100</f>
        <v>5352882</v>
      </c>
      <c r="AI2333" s="26">
        <v>0</v>
      </c>
      <c r="AJ2333" s="26">
        <f t="shared" ref="AJ2333:AJ2338" si="385">IF((AI2333-AH2333) &gt; 1,0,IF((AI2333-AH2333)&lt;0,AH2333-AI2333,AI2333-AH2333))</f>
        <v>5352882</v>
      </c>
      <c r="AK2333" s="26">
        <v>0.3</v>
      </c>
      <c r="AL2333" s="26">
        <f t="shared" ref="AL2333:AL2338" si="386">ROUND(AJ2333*(AK2333/100),2)</f>
        <v>16058.65</v>
      </c>
      <c r="AM2333" s="3" t="s">
        <v>7249</v>
      </c>
    </row>
    <row r="2334" spans="1:39" x14ac:dyDescent="0.25">
      <c r="A2334" s="23"/>
      <c r="B2334" s="24"/>
      <c r="C2334" s="23"/>
      <c r="D2334" s="23"/>
      <c r="E2334" s="23"/>
      <c r="F2334" s="23"/>
      <c r="G2334" s="24"/>
      <c r="H2334" s="23"/>
      <c r="I2334" s="23"/>
      <c r="J2334" s="23">
        <v>0</v>
      </c>
      <c r="K2334" s="23">
        <v>0</v>
      </c>
      <c r="L2334" s="23">
        <v>24.75</v>
      </c>
      <c r="M2334" s="23" t="s">
        <v>91</v>
      </c>
      <c r="N2334" s="25">
        <f t="shared" si="379"/>
        <v>24.75</v>
      </c>
      <c r="O2334" s="26">
        <v>3300</v>
      </c>
      <c r="P2334" s="26">
        <f t="shared" si="380"/>
        <v>81675</v>
      </c>
      <c r="Q2334" s="23">
        <v>1</v>
      </c>
      <c r="R2334" s="23" t="s">
        <v>7244</v>
      </c>
      <c r="S2334" s="27" t="s">
        <v>7245</v>
      </c>
      <c r="T2334" s="23" t="s">
        <v>7246</v>
      </c>
      <c r="U2334" s="23" t="s">
        <v>7247</v>
      </c>
      <c r="V2334" s="24" t="s">
        <v>7250</v>
      </c>
      <c r="W2334" s="23" t="s">
        <v>53</v>
      </c>
      <c r="X2334" s="23" t="s">
        <v>49</v>
      </c>
      <c r="Y2334" s="23" t="s">
        <v>54</v>
      </c>
      <c r="Z2334" s="23">
        <v>99</v>
      </c>
      <c r="AA2334" s="28">
        <v>100</v>
      </c>
      <c r="AB2334" s="26">
        <v>2750</v>
      </c>
      <c r="AC2334" s="26">
        <f t="shared" si="381"/>
        <v>272250</v>
      </c>
      <c r="AD2334" s="28">
        <v>14</v>
      </c>
      <c r="AE2334" s="28">
        <v>18</v>
      </c>
      <c r="AF2334" s="26">
        <f t="shared" si="382"/>
        <v>223245</v>
      </c>
      <c r="AG2334" s="26">
        <f t="shared" si="383"/>
        <v>304920</v>
      </c>
      <c r="AH2334" s="26">
        <f t="shared" si="384"/>
        <v>304920</v>
      </c>
      <c r="AI2334" s="26">
        <v>0</v>
      </c>
      <c r="AJ2334" s="26">
        <f t="shared" si="385"/>
        <v>304920</v>
      </c>
      <c r="AK2334" s="26">
        <v>0.3</v>
      </c>
      <c r="AL2334" s="26">
        <f t="shared" si="386"/>
        <v>914.76</v>
      </c>
      <c r="AM2334" s="3" t="s">
        <v>83</v>
      </c>
    </row>
    <row r="2335" spans="1:39" x14ac:dyDescent="0.25">
      <c r="A2335" s="23"/>
      <c r="B2335" s="24"/>
      <c r="C2335" s="23"/>
      <c r="D2335" s="23"/>
      <c r="E2335" s="23"/>
      <c r="F2335" s="23"/>
      <c r="G2335" s="24"/>
      <c r="H2335" s="23"/>
      <c r="I2335" s="23"/>
      <c r="J2335" s="23">
        <v>0</v>
      </c>
      <c r="K2335" s="23">
        <v>0</v>
      </c>
      <c r="L2335" s="23">
        <v>24.75</v>
      </c>
      <c r="M2335" s="23" t="s">
        <v>91</v>
      </c>
      <c r="N2335" s="25">
        <f t="shared" si="379"/>
        <v>24.75</v>
      </c>
      <c r="O2335" s="26">
        <v>3300</v>
      </c>
      <c r="P2335" s="26">
        <f t="shared" si="380"/>
        <v>81675</v>
      </c>
      <c r="Q2335" s="23">
        <v>1</v>
      </c>
      <c r="R2335" s="23" t="s">
        <v>7244</v>
      </c>
      <c r="S2335" s="27" t="s">
        <v>7245</v>
      </c>
      <c r="T2335" s="23" t="s">
        <v>7246</v>
      </c>
      <c r="U2335" s="23" t="s">
        <v>7247</v>
      </c>
      <c r="V2335" s="24" t="s">
        <v>7251</v>
      </c>
      <c r="W2335" s="23" t="s">
        <v>53</v>
      </c>
      <c r="X2335" s="23" t="s">
        <v>49</v>
      </c>
      <c r="Y2335" s="23" t="s">
        <v>54</v>
      </c>
      <c r="Z2335" s="23">
        <v>99</v>
      </c>
      <c r="AA2335" s="28">
        <v>100</v>
      </c>
      <c r="AB2335" s="26">
        <v>2750</v>
      </c>
      <c r="AC2335" s="26">
        <f t="shared" si="381"/>
        <v>272250</v>
      </c>
      <c r="AD2335" s="28">
        <v>14</v>
      </c>
      <c r="AE2335" s="28">
        <v>18</v>
      </c>
      <c r="AF2335" s="26">
        <f t="shared" si="382"/>
        <v>223245</v>
      </c>
      <c r="AG2335" s="26">
        <f t="shared" si="383"/>
        <v>304920</v>
      </c>
      <c r="AH2335" s="26">
        <f t="shared" si="384"/>
        <v>304920</v>
      </c>
      <c r="AI2335" s="26">
        <v>0</v>
      </c>
      <c r="AJ2335" s="26">
        <f t="shared" si="385"/>
        <v>304920</v>
      </c>
      <c r="AK2335" s="26">
        <v>0.3</v>
      </c>
      <c r="AL2335" s="26">
        <f t="shared" si="386"/>
        <v>914.76</v>
      </c>
      <c r="AM2335" s="3" t="s">
        <v>83</v>
      </c>
    </row>
    <row r="2336" spans="1:39" x14ac:dyDescent="0.25">
      <c r="A2336" s="23"/>
      <c r="B2336" s="24"/>
      <c r="C2336" s="23"/>
      <c r="D2336" s="23"/>
      <c r="E2336" s="23"/>
      <c r="F2336" s="23"/>
      <c r="G2336" s="24"/>
      <c r="H2336" s="23"/>
      <c r="I2336" s="23"/>
      <c r="J2336" s="23">
        <v>0</v>
      </c>
      <c r="K2336" s="23">
        <v>0</v>
      </c>
      <c r="L2336" s="23">
        <v>1</v>
      </c>
      <c r="M2336" s="23" t="s">
        <v>91</v>
      </c>
      <c r="N2336" s="25">
        <f t="shared" si="379"/>
        <v>1</v>
      </c>
      <c r="O2336" s="26">
        <v>3300</v>
      </c>
      <c r="P2336" s="26">
        <f t="shared" si="380"/>
        <v>3300</v>
      </c>
      <c r="Q2336" s="23">
        <v>1</v>
      </c>
      <c r="R2336" s="23" t="s">
        <v>7244</v>
      </c>
      <c r="S2336" s="27" t="s">
        <v>7245</v>
      </c>
      <c r="T2336" s="23" t="s">
        <v>7246</v>
      </c>
      <c r="U2336" s="23" t="s">
        <v>7247</v>
      </c>
      <c r="V2336" s="24" t="s">
        <v>7252</v>
      </c>
      <c r="W2336" s="23" t="s">
        <v>1191</v>
      </c>
      <c r="X2336" s="23" t="s">
        <v>49</v>
      </c>
      <c r="Y2336" s="23" t="s">
        <v>54</v>
      </c>
      <c r="Z2336" s="23">
        <v>4</v>
      </c>
      <c r="AA2336" s="28">
        <v>100</v>
      </c>
      <c r="AB2336" s="26">
        <v>7750</v>
      </c>
      <c r="AC2336" s="26">
        <f t="shared" si="381"/>
        <v>31000</v>
      </c>
      <c r="AD2336" s="28">
        <v>14</v>
      </c>
      <c r="AE2336" s="28">
        <v>18</v>
      </c>
      <c r="AF2336" s="26">
        <f t="shared" si="382"/>
        <v>25420</v>
      </c>
      <c r="AG2336" s="26">
        <f t="shared" si="383"/>
        <v>28720</v>
      </c>
      <c r="AH2336" s="26">
        <f t="shared" si="384"/>
        <v>28720</v>
      </c>
      <c r="AI2336" s="26">
        <v>0</v>
      </c>
      <c r="AJ2336" s="26">
        <f t="shared" si="385"/>
        <v>28720</v>
      </c>
      <c r="AK2336" s="26">
        <v>0.3</v>
      </c>
      <c r="AL2336" s="26">
        <f t="shared" si="386"/>
        <v>86.16</v>
      </c>
      <c r="AM2336" s="3" t="s">
        <v>580</v>
      </c>
    </row>
    <row r="2337" spans="1:39" x14ac:dyDescent="0.25">
      <c r="A2337" s="23"/>
      <c r="B2337" s="24"/>
      <c r="C2337" s="23"/>
      <c r="D2337" s="23"/>
      <c r="E2337" s="23">
        <v>924</v>
      </c>
      <c r="F2337" s="23" t="s">
        <v>7253</v>
      </c>
      <c r="G2337" s="24" t="s">
        <v>7254</v>
      </c>
      <c r="H2337" s="23" t="s">
        <v>43</v>
      </c>
      <c r="I2337" s="23" t="s">
        <v>7255</v>
      </c>
      <c r="J2337" s="23">
        <v>5</v>
      </c>
      <c r="K2337" s="23">
        <v>3</v>
      </c>
      <c r="L2337" s="23">
        <v>90.5</v>
      </c>
      <c r="M2337" s="23" t="s">
        <v>91</v>
      </c>
      <c r="N2337" s="25">
        <f t="shared" si="379"/>
        <v>2390.5</v>
      </c>
      <c r="O2337" s="26">
        <v>2850</v>
      </c>
      <c r="P2337" s="26">
        <f t="shared" si="380"/>
        <v>6812925</v>
      </c>
      <c r="Q2337" s="23">
        <v>1</v>
      </c>
      <c r="R2337" s="23" t="s">
        <v>7244</v>
      </c>
      <c r="S2337" s="27" t="s">
        <v>7245</v>
      </c>
      <c r="T2337" s="23" t="s">
        <v>7246</v>
      </c>
      <c r="U2337" s="23" t="s">
        <v>7247</v>
      </c>
      <c r="V2337" s="24" t="s">
        <v>7256</v>
      </c>
      <c r="W2337" s="23" t="s">
        <v>639</v>
      </c>
      <c r="X2337" s="23" t="s">
        <v>49</v>
      </c>
      <c r="Y2337" s="23" t="s">
        <v>54</v>
      </c>
      <c r="Z2337" s="23">
        <v>2280</v>
      </c>
      <c r="AA2337" s="28">
        <v>100</v>
      </c>
      <c r="AB2337" s="26">
        <v>6350</v>
      </c>
      <c r="AC2337" s="26">
        <f t="shared" si="381"/>
        <v>14478000</v>
      </c>
      <c r="AD2337" s="28">
        <v>14</v>
      </c>
      <c r="AE2337" s="28">
        <v>18</v>
      </c>
      <c r="AF2337" s="26">
        <f t="shared" si="382"/>
        <v>11871960</v>
      </c>
      <c r="AG2337" s="26">
        <f t="shared" si="383"/>
        <v>18684885</v>
      </c>
      <c r="AH2337" s="26">
        <f t="shared" si="384"/>
        <v>18684885</v>
      </c>
      <c r="AI2337" s="26">
        <v>0</v>
      </c>
      <c r="AJ2337" s="26">
        <f t="shared" si="385"/>
        <v>18684885</v>
      </c>
      <c r="AK2337" s="26">
        <v>0.3</v>
      </c>
      <c r="AL2337" s="26">
        <f t="shared" si="386"/>
        <v>56054.66</v>
      </c>
      <c r="AM2337" s="3" t="s">
        <v>7257</v>
      </c>
    </row>
    <row r="2338" spans="1:39" x14ac:dyDescent="0.25">
      <c r="A2338" s="23"/>
      <c r="B2338" s="24"/>
      <c r="C2338" s="23"/>
      <c r="D2338" s="23"/>
      <c r="E2338" s="23"/>
      <c r="F2338" s="23"/>
      <c r="G2338" s="24"/>
      <c r="H2338" s="23"/>
      <c r="I2338" s="23"/>
      <c r="J2338" s="23">
        <v>0</v>
      </c>
      <c r="K2338" s="23">
        <v>0</v>
      </c>
      <c r="L2338" s="23">
        <v>12.5</v>
      </c>
      <c r="M2338" s="23" t="s">
        <v>91</v>
      </c>
      <c r="N2338" s="25">
        <f t="shared" si="379"/>
        <v>12.5</v>
      </c>
      <c r="O2338" s="26">
        <v>2850</v>
      </c>
      <c r="P2338" s="26">
        <f t="shared" si="380"/>
        <v>35625</v>
      </c>
      <c r="Q2338" s="23">
        <v>1</v>
      </c>
      <c r="R2338" s="23" t="s">
        <v>7244</v>
      </c>
      <c r="S2338" s="27" t="s">
        <v>7245</v>
      </c>
      <c r="T2338" s="23" t="s">
        <v>7246</v>
      </c>
      <c r="U2338" s="23" t="s">
        <v>7247</v>
      </c>
      <c r="V2338" s="24" t="s">
        <v>7258</v>
      </c>
      <c r="W2338" s="23" t="s">
        <v>158</v>
      </c>
      <c r="X2338" s="23" t="s">
        <v>49</v>
      </c>
      <c r="Y2338" s="23" t="s">
        <v>54</v>
      </c>
      <c r="Z2338" s="23">
        <v>50</v>
      </c>
      <c r="AA2338" s="28">
        <v>100</v>
      </c>
      <c r="AB2338" s="26">
        <v>5600</v>
      </c>
      <c r="AC2338" s="26">
        <f t="shared" si="381"/>
        <v>280000</v>
      </c>
      <c r="AD2338" s="28">
        <v>14</v>
      </c>
      <c r="AE2338" s="28">
        <v>18</v>
      </c>
      <c r="AF2338" s="26">
        <f t="shared" si="382"/>
        <v>229600</v>
      </c>
      <c r="AG2338" s="26">
        <f t="shared" si="383"/>
        <v>265225</v>
      </c>
      <c r="AH2338" s="26">
        <f t="shared" si="384"/>
        <v>265225</v>
      </c>
      <c r="AI2338" s="26">
        <v>0</v>
      </c>
      <c r="AJ2338" s="26">
        <f t="shared" si="385"/>
        <v>265225</v>
      </c>
      <c r="AK2338" s="26">
        <v>0.3</v>
      </c>
      <c r="AL2338" s="26">
        <f t="shared" si="386"/>
        <v>795.68</v>
      </c>
      <c r="AM2338" s="3" t="s">
        <v>159</v>
      </c>
    </row>
    <row r="2339" spans="1:39" x14ac:dyDescent="0.25">
      <c r="A2339" s="23"/>
      <c r="B2339" s="24"/>
      <c r="C2339" s="23"/>
      <c r="D2339" s="23"/>
      <c r="E2339" s="23"/>
      <c r="F2339" s="23"/>
      <c r="G2339" s="24"/>
      <c r="H2339" s="23"/>
      <c r="I2339" s="23"/>
      <c r="J2339" s="23"/>
      <c r="K2339" s="23"/>
      <c r="L2339" s="23"/>
      <c r="M2339" s="23"/>
      <c r="N2339" s="25"/>
      <c r="O2339" s="26"/>
      <c r="P2339" s="26"/>
      <c r="Q2339" s="23"/>
      <c r="R2339" s="23"/>
      <c r="S2339" s="27"/>
      <c r="T2339" s="23"/>
      <c r="U2339" s="23"/>
      <c r="V2339" s="24"/>
      <c r="W2339" s="23"/>
      <c r="X2339" s="23"/>
      <c r="Y2339" s="23"/>
      <c r="Z2339" s="23"/>
      <c r="AA2339" s="28"/>
      <c r="AB2339" s="26"/>
      <c r="AC2339" s="26"/>
      <c r="AD2339" s="28"/>
      <c r="AE2339" s="28"/>
      <c r="AF2339" s="26"/>
      <c r="AG2339" s="26" t="s">
        <v>60</v>
      </c>
      <c r="AH2339" s="26">
        <f>SUM(AH2333:AH2338)</f>
        <v>24941552</v>
      </c>
      <c r="AI2339" s="26"/>
      <c r="AJ2339" s="26">
        <f>SUM(AJ2333:AJ2338)</f>
        <v>24941552</v>
      </c>
      <c r="AK2339" s="26"/>
      <c r="AL2339" s="26">
        <f>SUM(AL2333:AL2338)</f>
        <v>74824.67</v>
      </c>
    </row>
    <row r="2340" spans="1:39" x14ac:dyDescent="0.25">
      <c r="A2340" s="23" t="s">
        <v>7259</v>
      </c>
      <c r="B2340" s="24" t="s">
        <v>7260</v>
      </c>
      <c r="C2340" s="23" t="s">
        <v>7261</v>
      </c>
      <c r="D2340" s="23" t="s">
        <v>7262</v>
      </c>
      <c r="E2340" s="23">
        <v>925</v>
      </c>
      <c r="F2340" s="23" t="s">
        <v>7263</v>
      </c>
      <c r="G2340" s="24" t="s">
        <v>7264</v>
      </c>
      <c r="H2340" s="23" t="s">
        <v>43</v>
      </c>
      <c r="I2340" s="23" t="s">
        <v>7265</v>
      </c>
      <c r="J2340" s="23">
        <v>2</v>
      </c>
      <c r="K2340" s="23">
        <v>2</v>
      </c>
      <c r="L2340" s="23">
        <v>89.75</v>
      </c>
      <c r="M2340" s="23" t="s">
        <v>75</v>
      </c>
      <c r="N2340" s="25">
        <f>((J2340*400)+(K2340*100))+L2340</f>
        <v>1089.75</v>
      </c>
      <c r="O2340" s="26">
        <v>3950</v>
      </c>
      <c r="P2340" s="26">
        <f>N2340*O2340</f>
        <v>4304512.5</v>
      </c>
      <c r="Q2340" s="23"/>
      <c r="R2340" s="23"/>
      <c r="S2340" s="27"/>
      <c r="T2340" s="23"/>
      <c r="U2340" s="23"/>
      <c r="V2340" s="24"/>
      <c r="W2340" s="23"/>
      <c r="X2340" s="23"/>
      <c r="Y2340" s="23"/>
      <c r="Z2340" s="23"/>
      <c r="AA2340" s="28"/>
      <c r="AB2340" s="26"/>
      <c r="AC2340" s="26"/>
      <c r="AD2340" s="28"/>
      <c r="AE2340" s="28"/>
      <c r="AF2340" s="26"/>
      <c r="AG2340" s="26">
        <f>AF2340+P2340</f>
        <v>4304512.5</v>
      </c>
      <c r="AH2340" s="26">
        <f>AG2340</f>
        <v>4304512.5</v>
      </c>
      <c r="AI2340" s="26">
        <v>50000000</v>
      </c>
      <c r="AJ2340" s="26">
        <f>IF((AI2340-AH2340) &gt; 1,0,IF((AI2340-AH2340)&lt;0,AH2340-AI2340,AI2340-AH2340))</f>
        <v>0</v>
      </c>
      <c r="AK2340" s="26">
        <v>0.01</v>
      </c>
      <c r="AL2340" s="26">
        <f>AJ2340*(AK2340/100)</f>
        <v>0</v>
      </c>
    </row>
    <row r="2341" spans="1:39" x14ac:dyDescent="0.25">
      <c r="A2341" s="23"/>
      <c r="B2341" s="24"/>
      <c r="C2341" s="23"/>
      <c r="D2341" s="23"/>
      <c r="E2341" s="23"/>
      <c r="F2341" s="23"/>
      <c r="G2341" s="24"/>
      <c r="H2341" s="23"/>
      <c r="I2341" s="23"/>
      <c r="J2341" s="23">
        <v>0</v>
      </c>
      <c r="K2341" s="23">
        <v>0</v>
      </c>
      <c r="L2341" s="23">
        <v>2.25</v>
      </c>
      <c r="M2341" s="23" t="s">
        <v>76</v>
      </c>
      <c r="N2341" s="25">
        <f>((J2341*400)+(K2341*100))+L2341</f>
        <v>2.25</v>
      </c>
      <c r="O2341" s="26">
        <v>3950</v>
      </c>
      <c r="P2341" s="26">
        <f>N2341*O2341</f>
        <v>8887.5</v>
      </c>
      <c r="Q2341" s="23">
        <v>1</v>
      </c>
      <c r="R2341" s="23" t="s">
        <v>7259</v>
      </c>
      <c r="S2341" s="27" t="s">
        <v>7260</v>
      </c>
      <c r="T2341" s="23" t="s">
        <v>7261</v>
      </c>
      <c r="U2341" s="23" t="s">
        <v>7266</v>
      </c>
      <c r="V2341" s="24" t="s">
        <v>7267</v>
      </c>
      <c r="W2341" s="23" t="s">
        <v>53</v>
      </c>
      <c r="X2341" s="23" t="s">
        <v>80</v>
      </c>
      <c r="Y2341" s="23" t="s">
        <v>81</v>
      </c>
      <c r="Z2341" s="23">
        <v>9</v>
      </c>
      <c r="AA2341" s="28">
        <v>100</v>
      </c>
      <c r="AB2341" s="26">
        <v>2750</v>
      </c>
      <c r="AC2341" s="26">
        <f>Z2341*AB2341</f>
        <v>24750</v>
      </c>
      <c r="AD2341" s="28">
        <v>3</v>
      </c>
      <c r="AE2341" s="28">
        <v>9</v>
      </c>
      <c r="AF2341" s="26">
        <f>(AC2341*(100-AE2341))/100</f>
        <v>22522.5</v>
      </c>
      <c r="AG2341" s="26">
        <f>P2341+AF2341</f>
        <v>31410</v>
      </c>
      <c r="AH2341" s="26">
        <f>(AG2341*AA2341)/100</f>
        <v>31410</v>
      </c>
      <c r="AI2341" s="26">
        <v>0</v>
      </c>
      <c r="AJ2341" s="26">
        <f>IF((AI2341-AH2341) &gt; 1,0,IF((AI2341-AH2341)&lt;0,AH2341-AI2341,AI2341-AH2341))</f>
        <v>31410</v>
      </c>
      <c r="AK2341" s="26">
        <v>0.02</v>
      </c>
      <c r="AL2341" s="26">
        <f>ROUND(AJ2341*(AK2341/100),2)</f>
        <v>6.28</v>
      </c>
      <c r="AM2341" s="3" t="s">
        <v>159</v>
      </c>
    </row>
    <row r="2342" spans="1:39" x14ac:dyDescent="0.25">
      <c r="A2342" s="23"/>
      <c r="B2342" s="24"/>
      <c r="C2342" s="23"/>
      <c r="D2342" s="23"/>
      <c r="E2342" s="23"/>
      <c r="F2342" s="23"/>
      <c r="G2342" s="24"/>
      <c r="H2342" s="23"/>
      <c r="I2342" s="23"/>
      <c r="J2342" s="23">
        <v>0</v>
      </c>
      <c r="K2342" s="23">
        <v>0</v>
      </c>
      <c r="L2342" s="23">
        <v>15</v>
      </c>
      <c r="M2342" s="23" t="s">
        <v>76</v>
      </c>
      <c r="N2342" s="25">
        <f>((J2342*400)+(K2342*100))+L2342</f>
        <v>15</v>
      </c>
      <c r="O2342" s="26">
        <v>3950</v>
      </c>
      <c r="P2342" s="26">
        <f>N2342*O2342</f>
        <v>59250</v>
      </c>
      <c r="Q2342" s="23">
        <v>1</v>
      </c>
      <c r="R2342" s="23" t="s">
        <v>7259</v>
      </c>
      <c r="S2342" s="27" t="s">
        <v>7260</v>
      </c>
      <c r="T2342" s="23" t="s">
        <v>7261</v>
      </c>
      <c r="U2342" s="23" t="s">
        <v>7266</v>
      </c>
      <c r="V2342" s="24" t="s">
        <v>7268</v>
      </c>
      <c r="W2342" s="23" t="s">
        <v>53</v>
      </c>
      <c r="X2342" s="23" t="s">
        <v>80</v>
      </c>
      <c r="Y2342" s="23" t="s">
        <v>81</v>
      </c>
      <c r="Z2342" s="23">
        <v>60</v>
      </c>
      <c r="AA2342" s="28">
        <v>100</v>
      </c>
      <c r="AB2342" s="26">
        <v>2750</v>
      </c>
      <c r="AC2342" s="26">
        <f>Z2342*AB2342</f>
        <v>165000</v>
      </c>
      <c r="AD2342" s="28">
        <v>3</v>
      </c>
      <c r="AE2342" s="28">
        <v>9</v>
      </c>
      <c r="AF2342" s="26">
        <f>(AC2342*(100-AE2342))/100</f>
        <v>150150</v>
      </c>
      <c r="AG2342" s="26">
        <f>P2342+AF2342</f>
        <v>209400</v>
      </c>
      <c r="AH2342" s="26">
        <f>(AG2342*AA2342)/100</f>
        <v>209400</v>
      </c>
      <c r="AI2342" s="26">
        <v>0</v>
      </c>
      <c r="AJ2342" s="26">
        <f>IF((AI2342-AH2342) &gt; 1,0,IF((AI2342-AH2342)&lt;0,AH2342-AI2342,AI2342-AH2342))</f>
        <v>209400</v>
      </c>
      <c r="AK2342" s="26">
        <v>0.02</v>
      </c>
      <c r="AL2342" s="26">
        <f>ROUND(AJ2342*(AK2342/100),2)</f>
        <v>41.88</v>
      </c>
      <c r="AM2342" s="3" t="s">
        <v>159</v>
      </c>
    </row>
    <row r="2343" spans="1:39" x14ac:dyDescent="0.25">
      <c r="A2343" s="23"/>
      <c r="B2343" s="24"/>
      <c r="C2343" s="23"/>
      <c r="D2343" s="23"/>
      <c r="E2343" s="23"/>
      <c r="F2343" s="23"/>
      <c r="G2343" s="24"/>
      <c r="H2343" s="23"/>
      <c r="I2343" s="23"/>
      <c r="J2343" s="23">
        <v>0</v>
      </c>
      <c r="K2343" s="23">
        <v>0</v>
      </c>
      <c r="L2343" s="23">
        <v>70</v>
      </c>
      <c r="M2343" s="23" t="s">
        <v>76</v>
      </c>
      <c r="N2343" s="25">
        <f>((J2343*400)+(K2343*100))+L2343</f>
        <v>70</v>
      </c>
      <c r="O2343" s="26">
        <v>3950</v>
      </c>
      <c r="P2343" s="26">
        <f>N2343*O2343</f>
        <v>276500</v>
      </c>
      <c r="Q2343" s="23">
        <v>1</v>
      </c>
      <c r="R2343" s="23" t="s">
        <v>7259</v>
      </c>
      <c r="S2343" s="27" t="s">
        <v>7260</v>
      </c>
      <c r="T2343" s="23" t="s">
        <v>7261</v>
      </c>
      <c r="U2343" s="23" t="s">
        <v>7266</v>
      </c>
      <c r="V2343" s="24" t="s">
        <v>7269</v>
      </c>
      <c r="W2343" s="23" t="s">
        <v>48</v>
      </c>
      <c r="X2343" s="23" t="s">
        <v>49</v>
      </c>
      <c r="Y2343" s="23" t="s">
        <v>81</v>
      </c>
      <c r="Z2343" s="23">
        <v>280</v>
      </c>
      <c r="AA2343" s="28">
        <v>100</v>
      </c>
      <c r="AB2343" s="26">
        <v>8300</v>
      </c>
      <c r="AC2343" s="26">
        <f>Z2343*AB2343</f>
        <v>2324000</v>
      </c>
      <c r="AD2343" s="28">
        <v>3</v>
      </c>
      <c r="AE2343" s="28">
        <v>3</v>
      </c>
      <c r="AF2343" s="26">
        <f>(AC2343*(100-AE2343))/100</f>
        <v>2254280</v>
      </c>
      <c r="AG2343" s="26">
        <f>P2343+AF2343</f>
        <v>2530780</v>
      </c>
      <c r="AH2343" s="26">
        <f>(AG2343*AA2343)/100</f>
        <v>2530780</v>
      </c>
      <c r="AI2343" s="26">
        <v>0</v>
      </c>
      <c r="AJ2343" s="26">
        <f>IF((AI2343-AH2343) &gt; 1,0,IF((AI2343-AH2343)&lt;0,AH2343-AI2343,AI2343-AH2343))</f>
        <v>2530780</v>
      </c>
      <c r="AK2343" s="26">
        <v>0.02</v>
      </c>
      <c r="AL2343" s="26">
        <f>ROUND(AJ2343*(AK2343/100),2)</f>
        <v>506.16</v>
      </c>
      <c r="AM2343" s="3" t="s">
        <v>159</v>
      </c>
    </row>
    <row r="2344" spans="1:39" x14ac:dyDescent="0.25">
      <c r="A2344" s="23"/>
      <c r="B2344" s="24"/>
      <c r="C2344" s="23"/>
      <c r="D2344" s="23"/>
      <c r="E2344" s="23"/>
      <c r="F2344" s="23"/>
      <c r="G2344" s="24"/>
      <c r="H2344" s="23"/>
      <c r="I2344" s="23"/>
      <c r="J2344" s="23"/>
      <c r="K2344" s="23"/>
      <c r="L2344" s="23"/>
      <c r="M2344" s="23"/>
      <c r="N2344" s="25"/>
      <c r="O2344" s="26"/>
      <c r="P2344" s="26"/>
      <c r="Q2344" s="23"/>
      <c r="R2344" s="23"/>
      <c r="S2344" s="27"/>
      <c r="T2344" s="23"/>
      <c r="U2344" s="23"/>
      <c r="V2344" s="24"/>
      <c r="W2344" s="23"/>
      <c r="X2344" s="23"/>
      <c r="Y2344" s="23"/>
      <c r="Z2344" s="23"/>
      <c r="AA2344" s="28"/>
      <c r="AB2344" s="26"/>
      <c r="AC2344" s="26"/>
      <c r="AD2344" s="28"/>
      <c r="AE2344" s="28"/>
      <c r="AF2344" s="26"/>
      <c r="AG2344" s="26" t="s">
        <v>60</v>
      </c>
      <c r="AH2344" s="26">
        <f>SUM(AH2340:AH2343)</f>
        <v>7076102.5</v>
      </c>
      <c r="AI2344" s="26"/>
      <c r="AJ2344" s="26">
        <f>SUM(AJ2340:AJ2343)</f>
        <v>2771590</v>
      </c>
      <c r="AK2344" s="26"/>
      <c r="AL2344" s="26">
        <f>SUM(AL2340:AL2343)</f>
        <v>554.32000000000005</v>
      </c>
    </row>
    <row r="2345" spans="1:39" x14ac:dyDescent="0.25">
      <c r="A2345" s="23" t="s">
        <v>7270</v>
      </c>
      <c r="B2345" s="24" t="s">
        <v>975</v>
      </c>
      <c r="C2345" s="23" t="s">
        <v>7271</v>
      </c>
      <c r="D2345" s="23" t="s">
        <v>7272</v>
      </c>
      <c r="E2345" s="23">
        <v>926</v>
      </c>
      <c r="F2345" s="23" t="s">
        <v>7273</v>
      </c>
      <c r="G2345" s="24" t="s">
        <v>7274</v>
      </c>
      <c r="H2345" s="23" t="s">
        <v>43</v>
      </c>
      <c r="I2345" s="23" t="s">
        <v>7275</v>
      </c>
      <c r="J2345" s="23">
        <v>0</v>
      </c>
      <c r="K2345" s="23">
        <v>3</v>
      </c>
      <c r="L2345" s="23">
        <v>99.25</v>
      </c>
      <c r="M2345" s="23" t="s">
        <v>255</v>
      </c>
      <c r="N2345" s="25">
        <f t="shared" ref="N2345:N2352" si="387">((J2345*400)+(K2345*100))+L2345</f>
        <v>399.25</v>
      </c>
      <c r="O2345" s="26">
        <v>4500</v>
      </c>
      <c r="P2345" s="26">
        <f t="shared" ref="P2345:P2352" si="388">N2345*O2345</f>
        <v>1796625</v>
      </c>
      <c r="Q2345" s="23">
        <v>1</v>
      </c>
      <c r="R2345" s="23" t="s">
        <v>7276</v>
      </c>
      <c r="S2345" s="27" t="s">
        <v>7277</v>
      </c>
      <c r="T2345" s="23" t="s">
        <v>7278</v>
      </c>
      <c r="U2345" s="23" t="s">
        <v>7279</v>
      </c>
      <c r="V2345" s="24" t="s">
        <v>7280</v>
      </c>
      <c r="W2345" s="23" t="s">
        <v>48</v>
      </c>
      <c r="X2345" s="23" t="s">
        <v>49</v>
      </c>
      <c r="Y2345" s="23" t="s">
        <v>261</v>
      </c>
      <c r="Z2345" s="23">
        <v>81</v>
      </c>
      <c r="AA2345" s="28">
        <v>100</v>
      </c>
      <c r="AB2345" s="26">
        <v>8300</v>
      </c>
      <c r="AC2345" s="26">
        <f t="shared" ref="AC2345:AC2352" si="389">Z2345*AB2345</f>
        <v>672300</v>
      </c>
      <c r="AD2345" s="28">
        <v>20</v>
      </c>
      <c r="AE2345" s="28">
        <v>30</v>
      </c>
      <c r="AF2345" s="26">
        <f t="shared" ref="AF2345:AF2352" si="390">(AC2345*(100-AE2345))/100</f>
        <v>470610</v>
      </c>
      <c r="AG2345" s="26">
        <f t="shared" ref="AG2345:AG2352" si="391">P2345+AF2345</f>
        <v>2267235</v>
      </c>
      <c r="AH2345" s="26">
        <f t="shared" ref="AH2345:AH2352" si="392">(AG2345*AA2345)/100</f>
        <v>2267235</v>
      </c>
      <c r="AI2345" s="26">
        <f>IF(AF2345&lt;=10000000,AF2345,10000000)</f>
        <v>470610</v>
      </c>
      <c r="AJ2345" s="26">
        <f t="shared" ref="AJ2345:AJ2352" si="393">IF((AI2345-AH2345) &gt; 1,0,IF((AI2345-AH2345)&lt;0,AH2345-AI2345,AI2345-AH2345))</f>
        <v>1796625</v>
      </c>
      <c r="AK2345" s="26">
        <v>0.02</v>
      </c>
      <c r="AL2345" s="26">
        <f t="shared" ref="AL2345:AL2352" si="394">ROUND(AJ2345*(AK2345/100),2)</f>
        <v>359.33</v>
      </c>
      <c r="AM2345" s="3" t="s">
        <v>51</v>
      </c>
    </row>
    <row r="2346" spans="1:39" x14ac:dyDescent="0.25">
      <c r="A2346" s="23"/>
      <c r="B2346" s="24"/>
      <c r="C2346" s="23"/>
      <c r="D2346" s="23"/>
      <c r="E2346" s="23"/>
      <c r="F2346" s="23"/>
      <c r="G2346" s="24"/>
      <c r="H2346" s="23"/>
      <c r="I2346" s="23"/>
      <c r="J2346" s="23">
        <v>0</v>
      </c>
      <c r="K2346" s="23">
        <v>0</v>
      </c>
      <c r="L2346" s="23">
        <v>17.5</v>
      </c>
      <c r="M2346" s="23" t="s">
        <v>76</v>
      </c>
      <c r="N2346" s="25">
        <f t="shared" si="387"/>
        <v>17.5</v>
      </c>
      <c r="O2346" s="26">
        <v>4500</v>
      </c>
      <c r="P2346" s="26">
        <f t="shared" si="388"/>
        <v>78750</v>
      </c>
      <c r="Q2346" s="23">
        <v>1</v>
      </c>
      <c r="R2346" s="23" t="s">
        <v>7270</v>
      </c>
      <c r="S2346" s="27" t="s">
        <v>975</v>
      </c>
      <c r="T2346" s="23" t="s">
        <v>7271</v>
      </c>
      <c r="U2346" s="23" t="s">
        <v>7281</v>
      </c>
      <c r="V2346" s="24" t="s">
        <v>7282</v>
      </c>
      <c r="W2346" s="23" t="s">
        <v>1274</v>
      </c>
      <c r="X2346" s="23" t="s">
        <v>49</v>
      </c>
      <c r="Y2346" s="23" t="s">
        <v>81</v>
      </c>
      <c r="Z2346" s="23">
        <v>70</v>
      </c>
      <c r="AA2346" s="28">
        <v>100</v>
      </c>
      <c r="AB2346" s="26">
        <v>8200</v>
      </c>
      <c r="AC2346" s="26">
        <f t="shared" si="389"/>
        <v>574000</v>
      </c>
      <c r="AD2346" s="28">
        <v>17</v>
      </c>
      <c r="AE2346" s="28">
        <v>24</v>
      </c>
      <c r="AF2346" s="26">
        <f t="shared" si="390"/>
        <v>436240</v>
      </c>
      <c r="AG2346" s="26">
        <f t="shared" si="391"/>
        <v>514990</v>
      </c>
      <c r="AH2346" s="26">
        <f t="shared" si="392"/>
        <v>514990</v>
      </c>
      <c r="AI2346" s="26">
        <v>0</v>
      </c>
      <c r="AJ2346" s="26">
        <f t="shared" si="393"/>
        <v>514990</v>
      </c>
      <c r="AK2346" s="26">
        <v>0.02</v>
      </c>
      <c r="AL2346" s="26">
        <f t="shared" si="394"/>
        <v>103</v>
      </c>
      <c r="AM2346" s="3" t="s">
        <v>1121</v>
      </c>
    </row>
    <row r="2347" spans="1:39" x14ac:dyDescent="0.25">
      <c r="A2347" s="23"/>
      <c r="B2347" s="24"/>
      <c r="C2347" s="23"/>
      <c r="D2347" s="23"/>
      <c r="E2347" s="23"/>
      <c r="F2347" s="23"/>
      <c r="G2347" s="24"/>
      <c r="H2347" s="23"/>
      <c r="I2347" s="23"/>
      <c r="J2347" s="23">
        <v>0</v>
      </c>
      <c r="K2347" s="23">
        <v>0</v>
      </c>
      <c r="L2347" s="23">
        <v>6.25</v>
      </c>
      <c r="M2347" s="23" t="s">
        <v>76</v>
      </c>
      <c r="N2347" s="25">
        <f t="shared" si="387"/>
        <v>6.25</v>
      </c>
      <c r="O2347" s="26">
        <v>4500</v>
      </c>
      <c r="P2347" s="26">
        <f t="shared" si="388"/>
        <v>28125</v>
      </c>
      <c r="Q2347" s="23">
        <v>1</v>
      </c>
      <c r="R2347" s="23" t="s">
        <v>7270</v>
      </c>
      <c r="S2347" s="27" t="s">
        <v>975</v>
      </c>
      <c r="T2347" s="23" t="s">
        <v>7271</v>
      </c>
      <c r="U2347" s="23" t="s">
        <v>7281</v>
      </c>
      <c r="V2347" s="24" t="s">
        <v>7283</v>
      </c>
      <c r="W2347" s="23" t="s">
        <v>53</v>
      </c>
      <c r="X2347" s="23" t="s">
        <v>49</v>
      </c>
      <c r="Y2347" s="23" t="s">
        <v>81</v>
      </c>
      <c r="Z2347" s="23">
        <v>25</v>
      </c>
      <c r="AA2347" s="28">
        <v>100</v>
      </c>
      <c r="AB2347" s="26">
        <v>2750</v>
      </c>
      <c r="AC2347" s="26">
        <f t="shared" si="389"/>
        <v>68750</v>
      </c>
      <c r="AD2347" s="28">
        <v>17</v>
      </c>
      <c r="AE2347" s="28">
        <v>24</v>
      </c>
      <c r="AF2347" s="26">
        <f t="shared" si="390"/>
        <v>52250</v>
      </c>
      <c r="AG2347" s="26">
        <f t="shared" si="391"/>
        <v>80375</v>
      </c>
      <c r="AH2347" s="26">
        <f t="shared" si="392"/>
        <v>80375</v>
      </c>
      <c r="AI2347" s="26">
        <v>0</v>
      </c>
      <c r="AJ2347" s="26">
        <f t="shared" si="393"/>
        <v>80375</v>
      </c>
      <c r="AK2347" s="26">
        <v>0.02</v>
      </c>
      <c r="AL2347" s="26">
        <f t="shared" si="394"/>
        <v>16.079999999999998</v>
      </c>
      <c r="AM2347" s="3" t="s">
        <v>83</v>
      </c>
    </row>
    <row r="2348" spans="1:39" x14ac:dyDescent="0.25">
      <c r="A2348" s="23"/>
      <c r="B2348" s="24"/>
      <c r="C2348" s="23"/>
      <c r="D2348" s="23"/>
      <c r="E2348" s="23"/>
      <c r="F2348" s="23"/>
      <c r="G2348" s="24"/>
      <c r="H2348" s="23"/>
      <c r="I2348" s="23"/>
      <c r="J2348" s="23">
        <v>0</v>
      </c>
      <c r="K2348" s="23">
        <v>0</v>
      </c>
      <c r="L2348" s="23">
        <v>12.5</v>
      </c>
      <c r="M2348" s="23" t="s">
        <v>76</v>
      </c>
      <c r="N2348" s="25">
        <f t="shared" si="387"/>
        <v>12.5</v>
      </c>
      <c r="O2348" s="26">
        <v>4500</v>
      </c>
      <c r="P2348" s="26">
        <f t="shared" si="388"/>
        <v>56250</v>
      </c>
      <c r="Q2348" s="23">
        <v>1</v>
      </c>
      <c r="R2348" s="23" t="s">
        <v>7270</v>
      </c>
      <c r="S2348" s="27" t="s">
        <v>975</v>
      </c>
      <c r="T2348" s="23" t="s">
        <v>7271</v>
      </c>
      <c r="U2348" s="23" t="s">
        <v>7281</v>
      </c>
      <c r="V2348" s="24" t="s">
        <v>7284</v>
      </c>
      <c r="W2348" s="23" t="s">
        <v>1274</v>
      </c>
      <c r="X2348" s="23" t="s">
        <v>49</v>
      </c>
      <c r="Y2348" s="23" t="s">
        <v>81</v>
      </c>
      <c r="Z2348" s="23">
        <v>50</v>
      </c>
      <c r="AA2348" s="28">
        <v>100</v>
      </c>
      <c r="AB2348" s="26">
        <v>8200</v>
      </c>
      <c r="AC2348" s="26">
        <f t="shared" si="389"/>
        <v>410000</v>
      </c>
      <c r="AD2348" s="28">
        <v>17</v>
      </c>
      <c r="AE2348" s="28">
        <v>24</v>
      </c>
      <c r="AF2348" s="26">
        <f t="shared" si="390"/>
        <v>311600</v>
      </c>
      <c r="AG2348" s="26">
        <f t="shared" si="391"/>
        <v>367850</v>
      </c>
      <c r="AH2348" s="26">
        <f t="shared" si="392"/>
        <v>367850</v>
      </c>
      <c r="AI2348" s="26">
        <v>0</v>
      </c>
      <c r="AJ2348" s="26">
        <f t="shared" si="393"/>
        <v>367850</v>
      </c>
      <c r="AK2348" s="26">
        <v>0.02</v>
      </c>
      <c r="AL2348" s="26">
        <f t="shared" si="394"/>
        <v>73.569999999999993</v>
      </c>
      <c r="AM2348" s="3" t="s">
        <v>1121</v>
      </c>
    </row>
    <row r="2349" spans="1:39" x14ac:dyDescent="0.25">
      <c r="A2349" s="23"/>
      <c r="B2349" s="24"/>
      <c r="C2349" s="23"/>
      <c r="D2349" s="23"/>
      <c r="E2349" s="23"/>
      <c r="F2349" s="23"/>
      <c r="G2349" s="24"/>
      <c r="H2349" s="23"/>
      <c r="I2349" s="23"/>
      <c r="J2349" s="23">
        <v>0</v>
      </c>
      <c r="K2349" s="23">
        <v>0</v>
      </c>
      <c r="L2349" s="23">
        <v>4.5</v>
      </c>
      <c r="M2349" s="23" t="s">
        <v>76</v>
      </c>
      <c r="N2349" s="25">
        <f t="shared" si="387"/>
        <v>4.5</v>
      </c>
      <c r="O2349" s="26">
        <v>4500</v>
      </c>
      <c r="P2349" s="26">
        <f t="shared" si="388"/>
        <v>20250</v>
      </c>
      <c r="Q2349" s="23">
        <v>1</v>
      </c>
      <c r="R2349" s="23" t="s">
        <v>7270</v>
      </c>
      <c r="S2349" s="27" t="s">
        <v>975</v>
      </c>
      <c r="T2349" s="23" t="s">
        <v>7271</v>
      </c>
      <c r="U2349" s="23" t="s">
        <v>7281</v>
      </c>
      <c r="V2349" s="24" t="s">
        <v>7285</v>
      </c>
      <c r="W2349" s="23" t="s">
        <v>53</v>
      </c>
      <c r="X2349" s="23" t="s">
        <v>49</v>
      </c>
      <c r="Y2349" s="23" t="s">
        <v>81</v>
      </c>
      <c r="Z2349" s="23">
        <v>18</v>
      </c>
      <c r="AA2349" s="28">
        <v>100</v>
      </c>
      <c r="AB2349" s="26">
        <v>2750</v>
      </c>
      <c r="AC2349" s="26">
        <f t="shared" si="389"/>
        <v>49500</v>
      </c>
      <c r="AD2349" s="28">
        <v>17</v>
      </c>
      <c r="AE2349" s="28">
        <v>24</v>
      </c>
      <c r="AF2349" s="26">
        <f t="shared" si="390"/>
        <v>37620</v>
      </c>
      <c r="AG2349" s="26">
        <f t="shared" si="391"/>
        <v>57870</v>
      </c>
      <c r="AH2349" s="26">
        <f t="shared" si="392"/>
        <v>57870</v>
      </c>
      <c r="AI2349" s="26">
        <v>0</v>
      </c>
      <c r="AJ2349" s="26">
        <f t="shared" si="393"/>
        <v>57870</v>
      </c>
      <c r="AK2349" s="26">
        <v>0.02</v>
      </c>
      <c r="AL2349" s="26">
        <f t="shared" si="394"/>
        <v>11.57</v>
      </c>
      <c r="AM2349" s="3" t="s">
        <v>159</v>
      </c>
    </row>
    <row r="2350" spans="1:39" x14ac:dyDescent="0.25">
      <c r="A2350" s="23"/>
      <c r="B2350" s="24"/>
      <c r="C2350" s="23"/>
      <c r="D2350" s="23"/>
      <c r="E2350" s="23">
        <v>927</v>
      </c>
      <c r="F2350" s="23" t="s">
        <v>7286</v>
      </c>
      <c r="G2350" s="24" t="s">
        <v>7287</v>
      </c>
      <c r="H2350" s="23" t="s">
        <v>43</v>
      </c>
      <c r="I2350" s="23" t="s">
        <v>7288</v>
      </c>
      <c r="J2350" s="23">
        <v>0</v>
      </c>
      <c r="K2350" s="23">
        <v>3</v>
      </c>
      <c r="L2350" s="23">
        <v>64.25</v>
      </c>
      <c r="M2350" s="23" t="s">
        <v>255</v>
      </c>
      <c r="N2350" s="25">
        <f t="shared" si="387"/>
        <v>364.25</v>
      </c>
      <c r="O2350" s="26">
        <v>5250</v>
      </c>
      <c r="P2350" s="26">
        <f t="shared" si="388"/>
        <v>1912312.5</v>
      </c>
      <c r="Q2350" s="23">
        <v>1</v>
      </c>
      <c r="R2350" s="23" t="s">
        <v>7289</v>
      </c>
      <c r="S2350" s="27" t="s">
        <v>7290</v>
      </c>
      <c r="T2350" s="23" t="s">
        <v>7291</v>
      </c>
      <c r="U2350" s="23" t="s">
        <v>7292</v>
      </c>
      <c r="V2350" s="24" t="s">
        <v>7293</v>
      </c>
      <c r="W2350" s="23" t="s">
        <v>48</v>
      </c>
      <c r="X2350" s="23" t="s">
        <v>49</v>
      </c>
      <c r="Y2350" s="23" t="s">
        <v>261</v>
      </c>
      <c r="Z2350" s="23">
        <v>49</v>
      </c>
      <c r="AA2350" s="28">
        <v>100</v>
      </c>
      <c r="AB2350" s="26">
        <v>8300</v>
      </c>
      <c r="AC2350" s="26">
        <f t="shared" si="389"/>
        <v>406700</v>
      </c>
      <c r="AD2350" s="28">
        <v>27</v>
      </c>
      <c r="AE2350" s="28">
        <v>44</v>
      </c>
      <c r="AF2350" s="26">
        <f t="shared" si="390"/>
        <v>227752</v>
      </c>
      <c r="AG2350" s="26">
        <f t="shared" si="391"/>
        <v>2140064.5</v>
      </c>
      <c r="AH2350" s="26">
        <f t="shared" si="392"/>
        <v>2140064.5</v>
      </c>
      <c r="AI2350" s="26">
        <f>IF(AF2350&lt;=10000000,AF2350,10000000)</f>
        <v>227752</v>
      </c>
      <c r="AJ2350" s="26">
        <f t="shared" si="393"/>
        <v>1912312.5</v>
      </c>
      <c r="AK2350" s="26">
        <v>0.02</v>
      </c>
      <c r="AL2350" s="26">
        <f t="shared" si="394"/>
        <v>382.46</v>
      </c>
      <c r="AM2350" s="3" t="s">
        <v>51</v>
      </c>
    </row>
    <row r="2351" spans="1:39" x14ac:dyDescent="0.25">
      <c r="A2351" s="23"/>
      <c r="B2351" s="24"/>
      <c r="C2351" s="23"/>
      <c r="D2351" s="23"/>
      <c r="E2351" s="23"/>
      <c r="F2351" s="23"/>
      <c r="G2351" s="24"/>
      <c r="H2351" s="23"/>
      <c r="I2351" s="23"/>
      <c r="J2351" s="23">
        <v>0</v>
      </c>
      <c r="K2351" s="23">
        <v>0</v>
      </c>
      <c r="L2351" s="23">
        <v>1.5</v>
      </c>
      <c r="M2351" s="23" t="s">
        <v>255</v>
      </c>
      <c r="N2351" s="25">
        <f t="shared" si="387"/>
        <v>1.5</v>
      </c>
      <c r="O2351" s="26">
        <v>5250</v>
      </c>
      <c r="P2351" s="26">
        <f t="shared" si="388"/>
        <v>7875</v>
      </c>
      <c r="Q2351" s="23">
        <v>1</v>
      </c>
      <c r="R2351" s="23" t="s">
        <v>7289</v>
      </c>
      <c r="S2351" s="27" t="s">
        <v>7290</v>
      </c>
      <c r="T2351" s="23" t="s">
        <v>7291</v>
      </c>
      <c r="U2351" s="23" t="s">
        <v>7292</v>
      </c>
      <c r="V2351" s="24" t="s">
        <v>7294</v>
      </c>
      <c r="W2351" s="23" t="s">
        <v>403</v>
      </c>
      <c r="X2351" s="23" t="s">
        <v>49</v>
      </c>
      <c r="Y2351" s="23" t="s">
        <v>261</v>
      </c>
      <c r="Z2351" s="23">
        <v>6</v>
      </c>
      <c r="AA2351" s="28">
        <v>100</v>
      </c>
      <c r="AB2351" s="26">
        <v>6100</v>
      </c>
      <c r="AC2351" s="26">
        <f t="shared" si="389"/>
        <v>36600</v>
      </c>
      <c r="AD2351" s="28">
        <v>22</v>
      </c>
      <c r="AE2351" s="28">
        <v>34</v>
      </c>
      <c r="AF2351" s="26">
        <f t="shared" si="390"/>
        <v>24156</v>
      </c>
      <c r="AG2351" s="26">
        <f t="shared" si="391"/>
        <v>32031</v>
      </c>
      <c r="AH2351" s="26">
        <f t="shared" si="392"/>
        <v>32031</v>
      </c>
      <c r="AI2351" s="26">
        <f>IF(AF2351&lt;=10000000,AF2351,10000000)</f>
        <v>24156</v>
      </c>
      <c r="AJ2351" s="26">
        <f t="shared" si="393"/>
        <v>7875</v>
      </c>
      <c r="AK2351" s="26">
        <v>0.02</v>
      </c>
      <c r="AL2351" s="26">
        <f t="shared" si="394"/>
        <v>1.58</v>
      </c>
      <c r="AM2351" s="3" t="s">
        <v>421</v>
      </c>
    </row>
    <row r="2352" spans="1:39" x14ac:dyDescent="0.25">
      <c r="A2352" s="23"/>
      <c r="B2352" s="24"/>
      <c r="C2352" s="23"/>
      <c r="D2352" s="23"/>
      <c r="E2352" s="23"/>
      <c r="F2352" s="23"/>
      <c r="G2352" s="24"/>
      <c r="H2352" s="23"/>
      <c r="I2352" s="23"/>
      <c r="J2352" s="23">
        <v>0</v>
      </c>
      <c r="K2352" s="23">
        <v>0</v>
      </c>
      <c r="L2352" s="23">
        <v>2.25</v>
      </c>
      <c r="M2352" s="23" t="s">
        <v>255</v>
      </c>
      <c r="N2352" s="25">
        <f t="shared" si="387"/>
        <v>2.25</v>
      </c>
      <c r="O2352" s="26">
        <v>5250</v>
      </c>
      <c r="P2352" s="26">
        <f t="shared" si="388"/>
        <v>11812.5</v>
      </c>
      <c r="Q2352" s="23">
        <v>1</v>
      </c>
      <c r="R2352" s="23" t="s">
        <v>7289</v>
      </c>
      <c r="S2352" s="27" t="s">
        <v>7290</v>
      </c>
      <c r="T2352" s="23" t="s">
        <v>7291</v>
      </c>
      <c r="U2352" s="23" t="s">
        <v>7292</v>
      </c>
      <c r="V2352" s="24" t="s">
        <v>7295</v>
      </c>
      <c r="W2352" s="23" t="s">
        <v>53</v>
      </c>
      <c r="X2352" s="23" t="s">
        <v>49</v>
      </c>
      <c r="Y2352" s="23" t="s">
        <v>261</v>
      </c>
      <c r="Z2352" s="23">
        <v>9</v>
      </c>
      <c r="AA2352" s="28">
        <v>100</v>
      </c>
      <c r="AB2352" s="26">
        <v>2750</v>
      </c>
      <c r="AC2352" s="26">
        <f t="shared" si="389"/>
        <v>24750</v>
      </c>
      <c r="AD2352" s="28">
        <v>12</v>
      </c>
      <c r="AE2352" s="28">
        <v>14</v>
      </c>
      <c r="AF2352" s="26">
        <f t="shared" si="390"/>
        <v>21285</v>
      </c>
      <c r="AG2352" s="26">
        <f t="shared" si="391"/>
        <v>33097.5</v>
      </c>
      <c r="AH2352" s="26">
        <f t="shared" si="392"/>
        <v>33097.5</v>
      </c>
      <c r="AI2352" s="26">
        <f>IF(AF2352&lt;=10000000,AF2352,10000000)</f>
        <v>21285</v>
      </c>
      <c r="AJ2352" s="26">
        <f t="shared" si="393"/>
        <v>11812.5</v>
      </c>
      <c r="AK2352" s="26">
        <v>0.02</v>
      </c>
      <c r="AL2352" s="26">
        <f t="shared" si="394"/>
        <v>2.36</v>
      </c>
      <c r="AM2352" s="3" t="s">
        <v>264</v>
      </c>
    </row>
    <row r="2353" spans="1:39" x14ac:dyDescent="0.25">
      <c r="A2353" s="23"/>
      <c r="B2353" s="24"/>
      <c r="C2353" s="23"/>
      <c r="D2353" s="23"/>
      <c r="E2353" s="23"/>
      <c r="F2353" s="23"/>
      <c r="G2353" s="24"/>
      <c r="H2353" s="23"/>
      <c r="I2353" s="23"/>
      <c r="J2353" s="23"/>
      <c r="K2353" s="23"/>
      <c r="L2353" s="23"/>
      <c r="M2353" s="23"/>
      <c r="N2353" s="25"/>
      <c r="O2353" s="26"/>
      <c r="P2353" s="26"/>
      <c r="Q2353" s="23"/>
      <c r="R2353" s="23"/>
      <c r="S2353" s="27"/>
      <c r="T2353" s="23"/>
      <c r="U2353" s="23"/>
      <c r="V2353" s="24"/>
      <c r="W2353" s="23"/>
      <c r="X2353" s="23"/>
      <c r="Y2353" s="23"/>
      <c r="Z2353" s="23"/>
      <c r="AA2353" s="28"/>
      <c r="AB2353" s="26"/>
      <c r="AC2353" s="26"/>
      <c r="AD2353" s="28"/>
      <c r="AE2353" s="28"/>
      <c r="AF2353" s="26"/>
      <c r="AG2353" s="26" t="s">
        <v>60</v>
      </c>
      <c r="AH2353" s="26">
        <f>SUM(AH2345:AH2352)</f>
        <v>5493513</v>
      </c>
      <c r="AI2353" s="26"/>
      <c r="AJ2353" s="26">
        <f>SUM(AJ2345:AJ2352)</f>
        <v>4749710</v>
      </c>
      <c r="AK2353" s="26"/>
      <c r="AL2353" s="26">
        <f>SUM(AL2345:AL2352)</f>
        <v>949.95</v>
      </c>
    </row>
    <row r="2354" spans="1:39" x14ac:dyDescent="0.25">
      <c r="A2354" s="23" t="s">
        <v>7296</v>
      </c>
      <c r="B2354" s="24" t="s">
        <v>7297</v>
      </c>
      <c r="C2354" s="23" t="s">
        <v>7298</v>
      </c>
      <c r="D2354" s="23" t="s">
        <v>7299</v>
      </c>
      <c r="E2354" s="23">
        <v>928</v>
      </c>
      <c r="F2354" s="23" t="s">
        <v>7300</v>
      </c>
      <c r="G2354" s="24" t="s">
        <v>7301</v>
      </c>
      <c r="H2354" s="23" t="s">
        <v>43</v>
      </c>
      <c r="I2354" s="23" t="s">
        <v>7302</v>
      </c>
      <c r="J2354" s="23">
        <v>0</v>
      </c>
      <c r="K2354" s="23">
        <v>1</v>
      </c>
      <c r="L2354" s="23">
        <v>0</v>
      </c>
      <c r="M2354" s="23" t="s">
        <v>75</v>
      </c>
      <c r="N2354" s="25">
        <f>((J2354*400)+(K2354*100))+L2354</f>
        <v>100</v>
      </c>
      <c r="O2354" s="26">
        <v>4500</v>
      </c>
      <c r="P2354" s="26">
        <f>N2354*O2354</f>
        <v>450000</v>
      </c>
      <c r="Q2354" s="23"/>
      <c r="R2354" s="23"/>
      <c r="S2354" s="27"/>
      <c r="T2354" s="23"/>
      <c r="U2354" s="23"/>
      <c r="V2354" s="24"/>
      <c r="W2354" s="23"/>
      <c r="X2354" s="23"/>
      <c r="Y2354" s="23"/>
      <c r="Z2354" s="23"/>
      <c r="AA2354" s="28"/>
      <c r="AB2354" s="26"/>
      <c r="AC2354" s="26"/>
      <c r="AD2354" s="28"/>
      <c r="AE2354" s="28"/>
      <c r="AF2354" s="26"/>
      <c r="AG2354" s="26">
        <f>AF2354+P2354</f>
        <v>450000</v>
      </c>
      <c r="AH2354" s="26">
        <f>AG2354</f>
        <v>450000</v>
      </c>
      <c r="AI2354" s="26">
        <v>50000000</v>
      </c>
      <c r="AJ2354" s="26">
        <f>IF((AI2354-AH2354) &gt; 1,0,IF((AI2354-AH2354)&lt;0,AH2354-AI2354,AI2354-AH2354))</f>
        <v>0</v>
      </c>
      <c r="AK2354" s="26">
        <v>0.01</v>
      </c>
      <c r="AL2354" s="26">
        <f>AJ2354*(AK2354/100)</f>
        <v>0</v>
      </c>
    </row>
    <row r="2355" spans="1:39" x14ac:dyDescent="0.25">
      <c r="A2355" s="23"/>
      <c r="B2355" s="24"/>
      <c r="C2355" s="23"/>
      <c r="D2355" s="23"/>
      <c r="E2355" s="23">
        <v>929</v>
      </c>
      <c r="F2355" s="23" t="s">
        <v>7303</v>
      </c>
      <c r="G2355" s="24" t="s">
        <v>7304</v>
      </c>
      <c r="H2355" s="23" t="s">
        <v>43</v>
      </c>
      <c r="I2355" s="23" t="s">
        <v>7305</v>
      </c>
      <c r="J2355" s="23">
        <v>0</v>
      </c>
      <c r="K2355" s="23">
        <v>1</v>
      </c>
      <c r="L2355" s="23">
        <v>76.3</v>
      </c>
      <c r="M2355" s="23" t="s">
        <v>76</v>
      </c>
      <c r="N2355" s="25">
        <f>((J2355*400)+(K2355*100))+L2355</f>
        <v>176.3</v>
      </c>
      <c r="O2355" s="26">
        <v>4000</v>
      </c>
      <c r="P2355" s="26">
        <f>N2355*O2355</f>
        <v>705200</v>
      </c>
      <c r="Q2355" s="23">
        <v>1</v>
      </c>
      <c r="R2355" s="23" t="s">
        <v>7296</v>
      </c>
      <c r="S2355" s="27" t="s">
        <v>7297</v>
      </c>
      <c r="T2355" s="23" t="s">
        <v>7298</v>
      </c>
      <c r="U2355" s="23" t="s">
        <v>7306</v>
      </c>
      <c r="V2355" s="24" t="s">
        <v>7307</v>
      </c>
      <c r="W2355" s="23" t="s">
        <v>1942</v>
      </c>
      <c r="X2355" s="23" t="s">
        <v>49</v>
      </c>
      <c r="Y2355" s="23" t="s">
        <v>318</v>
      </c>
      <c r="Z2355" s="23">
        <v>250.25</v>
      </c>
      <c r="AA2355" s="28">
        <v>100</v>
      </c>
      <c r="AB2355" s="26">
        <v>7600</v>
      </c>
      <c r="AC2355" s="26">
        <f>Z2355*AB2355</f>
        <v>1901900</v>
      </c>
      <c r="AD2355" s="28">
        <v>3</v>
      </c>
      <c r="AE2355" s="28">
        <v>3</v>
      </c>
      <c r="AF2355" s="26">
        <f>(AC2355*(100-AE2355))/100</f>
        <v>1844843</v>
      </c>
      <c r="AG2355" s="26">
        <f>P2355+AF2355</f>
        <v>2550043</v>
      </c>
      <c r="AH2355" s="26">
        <f>(AG2355*AA2355)/100</f>
        <v>2550043</v>
      </c>
      <c r="AI2355" s="26">
        <v>0</v>
      </c>
      <c r="AJ2355" s="26">
        <f>IF((AI2355-AH2355) &gt; 1,0,IF((AI2355-AH2355)&lt;0,AH2355-AI2355,AI2355-AH2355))</f>
        <v>2550043</v>
      </c>
      <c r="AK2355" s="26">
        <v>0.02</v>
      </c>
      <c r="AL2355" s="26">
        <f>ROUND(AJ2355*(AK2355/100),2)</f>
        <v>510.01</v>
      </c>
      <c r="AM2355" s="3" t="s">
        <v>1275</v>
      </c>
    </row>
    <row r="2356" spans="1:39" x14ac:dyDescent="0.25">
      <c r="A2356" s="23"/>
      <c r="B2356" s="24"/>
      <c r="C2356" s="23"/>
      <c r="D2356" s="23"/>
      <c r="E2356" s="23"/>
      <c r="F2356" s="23"/>
      <c r="G2356" s="24"/>
      <c r="H2356" s="23"/>
      <c r="I2356" s="23"/>
      <c r="J2356" s="23"/>
      <c r="K2356" s="23"/>
      <c r="L2356" s="23"/>
      <c r="M2356" s="23"/>
      <c r="N2356" s="25"/>
      <c r="O2356" s="26"/>
      <c r="P2356" s="26"/>
      <c r="Q2356" s="23"/>
      <c r="R2356" s="23"/>
      <c r="S2356" s="27"/>
      <c r="T2356" s="23"/>
      <c r="U2356" s="23"/>
      <c r="V2356" s="24"/>
      <c r="W2356" s="23"/>
      <c r="X2356" s="23"/>
      <c r="Y2356" s="23"/>
      <c r="Z2356" s="23"/>
      <c r="AA2356" s="28"/>
      <c r="AB2356" s="26"/>
      <c r="AC2356" s="26"/>
      <c r="AD2356" s="28"/>
      <c r="AE2356" s="28"/>
      <c r="AF2356" s="26"/>
      <c r="AG2356" s="26" t="s">
        <v>60</v>
      </c>
      <c r="AH2356" s="26">
        <f>SUM(AH2354:AH2355)</f>
        <v>3000043</v>
      </c>
      <c r="AI2356" s="26"/>
      <c r="AJ2356" s="26">
        <f>SUM(AJ2354:AJ2355)</f>
        <v>2550043</v>
      </c>
      <c r="AK2356" s="26"/>
      <c r="AL2356" s="26">
        <f>SUM(AL2354:AL2355)</f>
        <v>510.01</v>
      </c>
    </row>
    <row r="2357" spans="1:39" x14ac:dyDescent="0.25">
      <c r="A2357" s="23" t="s">
        <v>7308</v>
      </c>
      <c r="B2357" s="24" t="s">
        <v>7309</v>
      </c>
      <c r="C2357" s="23" t="s">
        <v>7310</v>
      </c>
      <c r="D2357" s="23" t="s">
        <v>4373</v>
      </c>
      <c r="E2357" s="23">
        <v>930</v>
      </c>
      <c r="F2357" s="23" t="s">
        <v>7311</v>
      </c>
      <c r="G2357" s="24" t="s">
        <v>7312</v>
      </c>
      <c r="H2357" s="23" t="s">
        <v>43</v>
      </c>
      <c r="I2357" s="23" t="s">
        <v>7313</v>
      </c>
      <c r="J2357" s="23">
        <v>2</v>
      </c>
      <c r="K2357" s="23">
        <v>0</v>
      </c>
      <c r="L2357" s="23">
        <v>55.3</v>
      </c>
      <c r="M2357" s="23" t="s">
        <v>75</v>
      </c>
      <c r="N2357" s="25">
        <f>((J2357*400)+(K2357*100))+L2357</f>
        <v>855.3</v>
      </c>
      <c r="O2357" s="26">
        <v>5000</v>
      </c>
      <c r="P2357" s="26">
        <f>N2357*O2357</f>
        <v>4276500</v>
      </c>
      <c r="Q2357" s="23"/>
      <c r="R2357" s="23"/>
      <c r="S2357" s="27"/>
      <c r="T2357" s="23"/>
      <c r="U2357" s="23"/>
      <c r="V2357" s="24"/>
      <c r="W2357" s="23"/>
      <c r="X2357" s="23"/>
      <c r="Y2357" s="23"/>
      <c r="Z2357" s="23"/>
      <c r="AA2357" s="28"/>
      <c r="AB2357" s="26"/>
      <c r="AC2357" s="26"/>
      <c r="AD2357" s="28"/>
      <c r="AE2357" s="28"/>
      <c r="AF2357" s="26"/>
      <c r="AG2357" s="26">
        <f>AF2357+P2357</f>
        <v>4276500</v>
      </c>
      <c r="AH2357" s="26">
        <f>AG2357</f>
        <v>4276500</v>
      </c>
      <c r="AI2357" s="26">
        <v>50000000</v>
      </c>
      <c r="AJ2357" s="26">
        <f>IF((AI2357-AH2357) &gt; 1,0,IF((AI2357-AH2357)&lt;0,AH2357-AI2357,AI2357-AH2357))</f>
        <v>0</v>
      </c>
      <c r="AK2357" s="26">
        <v>0.01</v>
      </c>
      <c r="AL2357" s="26">
        <f>AJ2357*(AK2357/100)</f>
        <v>0</v>
      </c>
    </row>
    <row r="2358" spans="1:39" x14ac:dyDescent="0.25">
      <c r="A2358" s="23"/>
      <c r="B2358" s="24"/>
      <c r="C2358" s="23"/>
      <c r="D2358" s="23"/>
      <c r="E2358" s="23"/>
      <c r="F2358" s="23"/>
      <c r="G2358" s="24"/>
      <c r="H2358" s="23"/>
      <c r="I2358" s="23"/>
      <c r="J2358" s="23"/>
      <c r="K2358" s="23"/>
      <c r="L2358" s="23"/>
      <c r="M2358" s="23"/>
      <c r="N2358" s="25"/>
      <c r="O2358" s="26"/>
      <c r="P2358" s="26"/>
      <c r="Q2358" s="23"/>
      <c r="R2358" s="23"/>
      <c r="S2358" s="27"/>
      <c r="T2358" s="23"/>
      <c r="U2358" s="23"/>
      <c r="V2358" s="24"/>
      <c r="W2358" s="23"/>
      <c r="X2358" s="23"/>
      <c r="Y2358" s="23"/>
      <c r="Z2358" s="23"/>
      <c r="AA2358" s="28"/>
      <c r="AB2358" s="26"/>
      <c r="AC2358" s="26"/>
      <c r="AD2358" s="28"/>
      <c r="AE2358" s="28"/>
      <c r="AF2358" s="26"/>
      <c r="AG2358" s="26" t="s">
        <v>60</v>
      </c>
      <c r="AH2358" s="26">
        <f>AH2357</f>
        <v>4276500</v>
      </c>
      <c r="AI2358" s="26"/>
      <c r="AJ2358" s="26">
        <f>AJ2357</f>
        <v>0</v>
      </c>
      <c r="AK2358" s="26"/>
      <c r="AL2358" s="26">
        <f>AL2357</f>
        <v>0</v>
      </c>
    </row>
    <row r="2359" spans="1:39" x14ac:dyDescent="0.25">
      <c r="A2359" s="23" t="s">
        <v>7314</v>
      </c>
      <c r="B2359" s="24" t="s">
        <v>7315</v>
      </c>
      <c r="C2359" s="23" t="s">
        <v>7316</v>
      </c>
      <c r="D2359" s="23" t="s">
        <v>7317</v>
      </c>
      <c r="E2359" s="23">
        <v>931</v>
      </c>
      <c r="F2359" s="23" t="s">
        <v>7318</v>
      </c>
      <c r="G2359" s="24" t="s">
        <v>7319</v>
      </c>
      <c r="H2359" s="23" t="s">
        <v>43</v>
      </c>
      <c r="I2359" s="23" t="s">
        <v>7320</v>
      </c>
      <c r="J2359" s="23">
        <v>2</v>
      </c>
      <c r="K2359" s="23">
        <v>3</v>
      </c>
      <c r="L2359" s="23">
        <v>27</v>
      </c>
      <c r="M2359" s="23" t="s">
        <v>75</v>
      </c>
      <c r="N2359" s="25">
        <f>((J2359*400)+(K2359*100))+L2359</f>
        <v>1127</v>
      </c>
      <c r="O2359" s="26">
        <v>5000</v>
      </c>
      <c r="P2359" s="26">
        <f>N2359*O2359</f>
        <v>5635000</v>
      </c>
      <c r="Q2359" s="23"/>
      <c r="R2359" s="23"/>
      <c r="S2359" s="27"/>
      <c r="T2359" s="23"/>
      <c r="U2359" s="23"/>
      <c r="V2359" s="24"/>
      <c r="W2359" s="23"/>
      <c r="X2359" s="23"/>
      <c r="Y2359" s="23"/>
      <c r="Z2359" s="23"/>
      <c r="AA2359" s="28"/>
      <c r="AB2359" s="26"/>
      <c r="AC2359" s="26"/>
      <c r="AD2359" s="28"/>
      <c r="AE2359" s="28"/>
      <c r="AF2359" s="26"/>
      <c r="AG2359" s="26">
        <f>AF2359+P2359</f>
        <v>5635000</v>
      </c>
      <c r="AH2359" s="26">
        <f>AG2359</f>
        <v>5635000</v>
      </c>
      <c r="AI2359" s="26">
        <v>50000000</v>
      </c>
      <c r="AJ2359" s="26">
        <f>IF((AI2359-AH2359) &gt; 1,0,IF((AI2359-AH2359)&lt;0,AH2359-AI2359,AI2359-AH2359))</f>
        <v>0</v>
      </c>
      <c r="AK2359" s="26">
        <v>0.01</v>
      </c>
      <c r="AL2359" s="26">
        <f>AJ2359*(AK2359/100)</f>
        <v>0</v>
      </c>
    </row>
    <row r="2360" spans="1:39" x14ac:dyDescent="0.25">
      <c r="A2360" s="23"/>
      <c r="B2360" s="24"/>
      <c r="C2360" s="23"/>
      <c r="D2360" s="23"/>
      <c r="E2360" s="23"/>
      <c r="F2360" s="23"/>
      <c r="G2360" s="24"/>
      <c r="H2360" s="23"/>
      <c r="I2360" s="23"/>
      <c r="J2360" s="23"/>
      <c r="K2360" s="23"/>
      <c r="L2360" s="23"/>
      <c r="M2360" s="23"/>
      <c r="N2360" s="25"/>
      <c r="O2360" s="26"/>
      <c r="P2360" s="26"/>
      <c r="Q2360" s="23"/>
      <c r="R2360" s="23"/>
      <c r="S2360" s="27"/>
      <c r="T2360" s="23"/>
      <c r="U2360" s="23"/>
      <c r="V2360" s="24"/>
      <c r="W2360" s="23"/>
      <c r="X2360" s="23"/>
      <c r="Y2360" s="23"/>
      <c r="Z2360" s="23"/>
      <c r="AA2360" s="28"/>
      <c r="AB2360" s="26"/>
      <c r="AC2360" s="26"/>
      <c r="AD2360" s="28"/>
      <c r="AE2360" s="28"/>
      <c r="AF2360" s="26"/>
      <c r="AG2360" s="26" t="s">
        <v>60</v>
      </c>
      <c r="AH2360" s="26">
        <f>AH2359</f>
        <v>5635000</v>
      </c>
      <c r="AI2360" s="26"/>
      <c r="AJ2360" s="26">
        <f>AJ2359</f>
        <v>0</v>
      </c>
      <c r="AK2360" s="26"/>
      <c r="AL2360" s="26">
        <f>AL2359</f>
        <v>0</v>
      </c>
    </row>
    <row r="2361" spans="1:39" x14ac:dyDescent="0.25">
      <c r="A2361" s="23" t="s">
        <v>7321</v>
      </c>
      <c r="B2361" s="24" t="s">
        <v>7322</v>
      </c>
      <c r="C2361" s="23" t="s">
        <v>7323</v>
      </c>
      <c r="D2361" s="23" t="s">
        <v>7324</v>
      </c>
      <c r="E2361" s="23">
        <v>932</v>
      </c>
      <c r="F2361" s="23" t="s">
        <v>7325</v>
      </c>
      <c r="G2361" s="24" t="s">
        <v>7326</v>
      </c>
      <c r="H2361" s="23" t="s">
        <v>43</v>
      </c>
      <c r="I2361" s="23" t="s">
        <v>7327</v>
      </c>
      <c r="J2361" s="23">
        <v>0</v>
      </c>
      <c r="K2361" s="23">
        <v>1</v>
      </c>
      <c r="L2361" s="23">
        <v>15</v>
      </c>
      <c r="M2361" s="23" t="s">
        <v>68</v>
      </c>
      <c r="N2361" s="25">
        <f>((J2361*400)+(K2361*100))+L2361</f>
        <v>115</v>
      </c>
      <c r="O2361" s="26">
        <v>5000</v>
      </c>
      <c r="P2361" s="26">
        <f>N2361*O2361</f>
        <v>575000</v>
      </c>
      <c r="Q2361" s="23"/>
      <c r="R2361" s="23"/>
      <c r="S2361" s="27"/>
      <c r="T2361" s="23"/>
      <c r="U2361" s="23"/>
      <c r="V2361" s="24"/>
      <c r="W2361" s="23"/>
      <c r="X2361" s="23"/>
      <c r="Y2361" s="23"/>
      <c r="Z2361" s="23"/>
      <c r="AA2361" s="28"/>
      <c r="AB2361" s="26"/>
      <c r="AC2361" s="26"/>
      <c r="AD2361" s="28"/>
      <c r="AE2361" s="28"/>
      <c r="AF2361" s="26"/>
      <c r="AG2361" s="26">
        <f>AF2361+P2361</f>
        <v>575000</v>
      </c>
      <c r="AH2361" s="26">
        <f>AG2361</f>
        <v>575000</v>
      </c>
      <c r="AI2361" s="26">
        <v>0</v>
      </c>
      <c r="AJ2361" s="26">
        <f>IF((AI2361-AH2361) &gt; 1,0,IF((AI2361-AH2361)&lt;0,AH2361-AI2361,AI2361-AH2361))</f>
        <v>575000</v>
      </c>
      <c r="AK2361" s="26">
        <v>0.3</v>
      </c>
      <c r="AL2361" s="26">
        <f>AJ2361*(AK2361/100)</f>
        <v>1725</v>
      </c>
    </row>
    <row r="2362" spans="1:39" x14ac:dyDescent="0.25">
      <c r="A2362" s="23"/>
      <c r="B2362" s="24"/>
      <c r="C2362" s="23"/>
      <c r="D2362" s="23"/>
      <c r="E2362" s="23"/>
      <c r="F2362" s="23"/>
      <c r="G2362" s="24"/>
      <c r="H2362" s="23"/>
      <c r="I2362" s="23"/>
      <c r="J2362" s="23"/>
      <c r="K2362" s="23"/>
      <c r="L2362" s="23"/>
      <c r="M2362" s="23"/>
      <c r="N2362" s="25"/>
      <c r="O2362" s="26"/>
      <c r="P2362" s="26"/>
      <c r="Q2362" s="23"/>
      <c r="R2362" s="23"/>
      <c r="S2362" s="27"/>
      <c r="T2362" s="23"/>
      <c r="U2362" s="23"/>
      <c r="V2362" s="24"/>
      <c r="W2362" s="23"/>
      <c r="X2362" s="23"/>
      <c r="Y2362" s="23"/>
      <c r="Z2362" s="23"/>
      <c r="AA2362" s="28"/>
      <c r="AB2362" s="26"/>
      <c r="AC2362" s="26"/>
      <c r="AD2362" s="28"/>
      <c r="AE2362" s="28"/>
      <c r="AF2362" s="26"/>
      <c r="AG2362" s="26" t="s">
        <v>60</v>
      </c>
      <c r="AH2362" s="26">
        <f>AH2361</f>
        <v>575000</v>
      </c>
      <c r="AI2362" s="26"/>
      <c r="AJ2362" s="26">
        <f>AJ2361</f>
        <v>575000</v>
      </c>
      <c r="AK2362" s="26"/>
      <c r="AL2362" s="26">
        <f>AL2361</f>
        <v>1725</v>
      </c>
    </row>
    <row r="2363" spans="1:39" x14ac:dyDescent="0.25">
      <c r="A2363" s="23" t="s">
        <v>7328</v>
      </c>
      <c r="B2363" s="24" t="s">
        <v>7329</v>
      </c>
      <c r="C2363" s="23" t="s">
        <v>7330</v>
      </c>
      <c r="D2363" s="23" t="s">
        <v>7331</v>
      </c>
      <c r="E2363" s="23">
        <v>933</v>
      </c>
      <c r="F2363" s="23" t="s">
        <v>7332</v>
      </c>
      <c r="G2363" s="24" t="s">
        <v>7333</v>
      </c>
      <c r="H2363" s="23" t="s">
        <v>43</v>
      </c>
      <c r="I2363" s="23" t="s">
        <v>7334</v>
      </c>
      <c r="J2363" s="23">
        <v>0</v>
      </c>
      <c r="K2363" s="23">
        <v>0</v>
      </c>
      <c r="L2363" s="23">
        <v>91</v>
      </c>
      <c r="M2363" s="23" t="s">
        <v>59</v>
      </c>
      <c r="N2363" s="25">
        <f>((J2363*400)+(K2363*100))+L2363</f>
        <v>91</v>
      </c>
      <c r="O2363" s="26">
        <v>9000</v>
      </c>
      <c r="P2363" s="26">
        <f>N2363*O2363</f>
        <v>819000</v>
      </c>
      <c r="Q2363" s="23">
        <v>1</v>
      </c>
      <c r="R2363" s="23" t="s">
        <v>7328</v>
      </c>
      <c r="S2363" s="27" t="s">
        <v>7329</v>
      </c>
      <c r="T2363" s="23" t="s">
        <v>7330</v>
      </c>
      <c r="U2363" s="23" t="s">
        <v>7335</v>
      </c>
      <c r="V2363" s="24" t="s">
        <v>7336</v>
      </c>
      <c r="W2363" s="23" t="s">
        <v>109</v>
      </c>
      <c r="X2363" s="23" t="s">
        <v>49</v>
      </c>
      <c r="Y2363" s="23" t="s">
        <v>50</v>
      </c>
      <c r="Z2363" s="23">
        <v>169</v>
      </c>
      <c r="AA2363" s="28">
        <v>100</v>
      </c>
      <c r="AB2363" s="26">
        <v>8150</v>
      </c>
      <c r="AC2363" s="26">
        <f>Z2363*AB2363</f>
        <v>1377350</v>
      </c>
      <c r="AD2363" s="28">
        <v>21</v>
      </c>
      <c r="AE2363" s="28">
        <v>32</v>
      </c>
      <c r="AF2363" s="26">
        <f>(AC2363*(100-AE2363))/100</f>
        <v>936598</v>
      </c>
      <c r="AG2363" s="26">
        <f>P2363+AF2363</f>
        <v>1755598</v>
      </c>
      <c r="AH2363" s="26">
        <f>(AG2363*AA2363)/100</f>
        <v>1755598</v>
      </c>
      <c r="AI2363" s="26">
        <v>50000000</v>
      </c>
      <c r="AJ2363" s="26">
        <f>IF((AI2363-AH2363) &gt; 1,0,IF((AI2363-AH2363)&lt;0,AH2363-AI2363,AI2363-AH2363))</f>
        <v>0</v>
      </c>
      <c r="AK2363" s="26">
        <v>0.02</v>
      </c>
      <c r="AL2363" s="26">
        <f>ROUND(AJ2363*(AK2363/100),2)</f>
        <v>0</v>
      </c>
      <c r="AM2363" s="3" t="s">
        <v>110</v>
      </c>
    </row>
    <row r="2364" spans="1:39" x14ac:dyDescent="0.25">
      <c r="A2364" s="23"/>
      <c r="B2364" s="24"/>
      <c r="C2364" s="23"/>
      <c r="D2364" s="23"/>
      <c r="E2364" s="23"/>
      <c r="F2364" s="23"/>
      <c r="G2364" s="24"/>
      <c r="H2364" s="23"/>
      <c r="I2364" s="23"/>
      <c r="J2364" s="23"/>
      <c r="K2364" s="23"/>
      <c r="L2364" s="23"/>
      <c r="M2364" s="23"/>
      <c r="N2364" s="25"/>
      <c r="O2364" s="26"/>
      <c r="P2364" s="26"/>
      <c r="Q2364" s="23"/>
      <c r="R2364" s="23"/>
      <c r="S2364" s="27"/>
      <c r="T2364" s="23"/>
      <c r="U2364" s="23"/>
      <c r="V2364" s="24"/>
      <c r="W2364" s="23"/>
      <c r="X2364" s="23"/>
      <c r="Y2364" s="23"/>
      <c r="Z2364" s="23"/>
      <c r="AA2364" s="28"/>
      <c r="AB2364" s="26"/>
      <c r="AC2364" s="26"/>
      <c r="AD2364" s="28"/>
      <c r="AE2364" s="28"/>
      <c r="AF2364" s="26"/>
      <c r="AG2364" s="26" t="s">
        <v>60</v>
      </c>
      <c r="AH2364" s="26">
        <f>AH2363</f>
        <v>1755598</v>
      </c>
      <c r="AI2364" s="26"/>
      <c r="AJ2364" s="26">
        <f>AJ2363</f>
        <v>0</v>
      </c>
      <c r="AK2364" s="26"/>
      <c r="AL2364" s="26">
        <f>AL2363</f>
        <v>0</v>
      </c>
    </row>
    <row r="2365" spans="1:39" x14ac:dyDescent="0.25">
      <c r="A2365" s="23" t="s">
        <v>7337</v>
      </c>
      <c r="B2365" s="24" t="s">
        <v>7338</v>
      </c>
      <c r="C2365" s="23" t="s">
        <v>7339</v>
      </c>
      <c r="D2365" s="23" t="s">
        <v>7027</v>
      </c>
      <c r="E2365" s="23">
        <v>934</v>
      </c>
      <c r="F2365" s="23" t="s">
        <v>7340</v>
      </c>
      <c r="G2365" s="24" t="s">
        <v>7341</v>
      </c>
      <c r="H2365" s="23" t="s">
        <v>43</v>
      </c>
      <c r="I2365" s="23" t="s">
        <v>7342</v>
      </c>
      <c r="J2365" s="23">
        <v>0</v>
      </c>
      <c r="K2365" s="23">
        <v>2</v>
      </c>
      <c r="L2365" s="23">
        <v>31.91</v>
      </c>
      <c r="M2365" s="23" t="s">
        <v>59</v>
      </c>
      <c r="N2365" s="25">
        <f>((J2365*400)+(K2365*100))+L2365</f>
        <v>231.91</v>
      </c>
      <c r="O2365" s="26">
        <v>2650</v>
      </c>
      <c r="P2365" s="26">
        <f>N2365*O2365</f>
        <v>614561.5</v>
      </c>
      <c r="Q2365" s="23">
        <v>1</v>
      </c>
      <c r="R2365" s="23" t="s">
        <v>7343</v>
      </c>
      <c r="S2365" s="27" t="s">
        <v>7344</v>
      </c>
      <c r="T2365" s="23" t="s">
        <v>7345</v>
      </c>
      <c r="U2365" s="23" t="s">
        <v>7346</v>
      </c>
      <c r="V2365" s="24" t="s">
        <v>7347</v>
      </c>
      <c r="W2365" s="23" t="s">
        <v>109</v>
      </c>
      <c r="X2365" s="23" t="s">
        <v>49</v>
      </c>
      <c r="Y2365" s="23" t="s">
        <v>50</v>
      </c>
      <c r="Z2365" s="23">
        <v>312</v>
      </c>
      <c r="AA2365" s="28">
        <v>100</v>
      </c>
      <c r="AB2365" s="26">
        <v>8150</v>
      </c>
      <c r="AC2365" s="26">
        <f>Z2365*AB2365</f>
        <v>2542800</v>
      </c>
      <c r="AD2365" s="28">
        <v>18</v>
      </c>
      <c r="AE2365" s="28">
        <v>26</v>
      </c>
      <c r="AF2365" s="26">
        <f>(AC2365*(100-AE2365))/100</f>
        <v>1881672</v>
      </c>
      <c r="AG2365" s="26">
        <f>P2365+AF2365</f>
        <v>2496233.5</v>
      </c>
      <c r="AH2365" s="26">
        <f>(AG2365*AA2365)/100</f>
        <v>2496233.5</v>
      </c>
      <c r="AI2365" s="26">
        <v>10000000</v>
      </c>
      <c r="AJ2365" s="26">
        <f>IF((AI2365-AH2365) &gt; 1,0,IF((AI2365-AH2365)&lt;0,AH2365-AI2365,AI2365-AH2365))</f>
        <v>0</v>
      </c>
      <c r="AK2365" s="26">
        <v>0.02</v>
      </c>
      <c r="AL2365" s="26">
        <f>ROUND(AJ2365*(AK2365/100),2)</f>
        <v>0</v>
      </c>
      <c r="AM2365" s="3" t="s">
        <v>110</v>
      </c>
    </row>
    <row r="2366" spans="1:39" x14ac:dyDescent="0.25">
      <c r="A2366" s="23"/>
      <c r="B2366" s="24"/>
      <c r="C2366" s="23"/>
      <c r="D2366" s="23"/>
      <c r="E2366" s="23"/>
      <c r="F2366" s="23"/>
      <c r="G2366" s="24"/>
      <c r="H2366" s="23"/>
      <c r="I2366" s="23"/>
      <c r="J2366" s="23">
        <v>0</v>
      </c>
      <c r="K2366" s="23">
        <v>0</v>
      </c>
      <c r="L2366" s="23">
        <v>13.13</v>
      </c>
      <c r="M2366" s="23" t="s">
        <v>59</v>
      </c>
      <c r="N2366" s="25">
        <f>((J2366*400)+(K2366*100))+L2366</f>
        <v>13.13</v>
      </c>
      <c r="O2366" s="26">
        <v>2650</v>
      </c>
      <c r="P2366" s="26">
        <f>N2366*O2366</f>
        <v>34794.5</v>
      </c>
      <c r="Q2366" s="23">
        <v>1</v>
      </c>
      <c r="R2366" s="23" t="s">
        <v>7343</v>
      </c>
      <c r="S2366" s="27" t="s">
        <v>7344</v>
      </c>
      <c r="T2366" s="23" t="s">
        <v>7345</v>
      </c>
      <c r="U2366" s="23" t="s">
        <v>7346</v>
      </c>
      <c r="V2366" s="24" t="s">
        <v>7348</v>
      </c>
      <c r="W2366" s="23" t="s">
        <v>53</v>
      </c>
      <c r="X2366" s="23" t="s">
        <v>49</v>
      </c>
      <c r="Y2366" s="23" t="s">
        <v>50</v>
      </c>
      <c r="Z2366" s="23">
        <v>52.5</v>
      </c>
      <c r="AA2366" s="28">
        <v>100</v>
      </c>
      <c r="AB2366" s="26">
        <v>2750</v>
      </c>
      <c r="AC2366" s="26">
        <f>Z2366*AB2366</f>
        <v>144375</v>
      </c>
      <c r="AD2366" s="28">
        <v>18</v>
      </c>
      <c r="AE2366" s="28">
        <v>26</v>
      </c>
      <c r="AF2366" s="26">
        <f>(AC2366*(100-AE2366))/100</f>
        <v>106837.5</v>
      </c>
      <c r="AG2366" s="26">
        <f>P2366+AF2366</f>
        <v>141632</v>
      </c>
      <c r="AH2366" s="26">
        <f>(AG2366*AA2366)/100</f>
        <v>141632</v>
      </c>
      <c r="AI2366" s="26">
        <v>10000000</v>
      </c>
      <c r="AJ2366" s="26">
        <f>IF((AI2366-AH2366) &gt; 1,0,IF((AI2366-AH2366)&lt;0,AH2366-AI2366,AI2366-AH2366))</f>
        <v>0</v>
      </c>
      <c r="AK2366" s="26">
        <v>0.02</v>
      </c>
      <c r="AL2366" s="26">
        <f>ROUND(AJ2366*(AK2366/100),2)</f>
        <v>0</v>
      </c>
      <c r="AM2366" s="3" t="s">
        <v>83</v>
      </c>
    </row>
    <row r="2367" spans="1:39" x14ac:dyDescent="0.25">
      <c r="A2367" s="23"/>
      <c r="B2367" s="24"/>
      <c r="C2367" s="23"/>
      <c r="D2367" s="23"/>
      <c r="E2367" s="23"/>
      <c r="F2367" s="23"/>
      <c r="G2367" s="24"/>
      <c r="H2367" s="23"/>
      <c r="I2367" s="23"/>
      <c r="J2367" s="23">
        <v>0</v>
      </c>
      <c r="K2367" s="23">
        <v>0</v>
      </c>
      <c r="L2367" s="23">
        <v>1</v>
      </c>
      <c r="M2367" s="23" t="s">
        <v>59</v>
      </c>
      <c r="N2367" s="25">
        <f>((J2367*400)+(K2367*100))+L2367</f>
        <v>1</v>
      </c>
      <c r="O2367" s="26">
        <v>2650</v>
      </c>
      <c r="P2367" s="26">
        <f>N2367*O2367</f>
        <v>2650</v>
      </c>
      <c r="Q2367" s="23">
        <v>1</v>
      </c>
      <c r="R2367" s="23" t="s">
        <v>7343</v>
      </c>
      <c r="S2367" s="27" t="s">
        <v>7344</v>
      </c>
      <c r="T2367" s="23" t="s">
        <v>7345</v>
      </c>
      <c r="U2367" s="23" t="s">
        <v>7346</v>
      </c>
      <c r="V2367" s="24" t="s">
        <v>7349</v>
      </c>
      <c r="W2367" s="23" t="s">
        <v>53</v>
      </c>
      <c r="X2367" s="23" t="s">
        <v>49</v>
      </c>
      <c r="Y2367" s="23" t="s">
        <v>50</v>
      </c>
      <c r="Z2367" s="23">
        <v>4</v>
      </c>
      <c r="AA2367" s="28">
        <v>100</v>
      </c>
      <c r="AB2367" s="26">
        <v>2750</v>
      </c>
      <c r="AC2367" s="26">
        <f>Z2367*AB2367</f>
        <v>11000</v>
      </c>
      <c r="AD2367" s="28">
        <v>18</v>
      </c>
      <c r="AE2367" s="28">
        <v>26</v>
      </c>
      <c r="AF2367" s="26">
        <f>(AC2367*(100-AE2367))/100</f>
        <v>8140</v>
      </c>
      <c r="AG2367" s="26">
        <f>P2367+AF2367</f>
        <v>10790</v>
      </c>
      <c r="AH2367" s="26">
        <f>(AG2367*AA2367)/100</f>
        <v>10790</v>
      </c>
      <c r="AI2367" s="26">
        <v>10000000</v>
      </c>
      <c r="AJ2367" s="26">
        <f>IF((AI2367-AH2367) &gt; 1,0,IF((AI2367-AH2367)&lt;0,AH2367-AI2367,AI2367-AH2367))</f>
        <v>0</v>
      </c>
      <c r="AK2367" s="26">
        <v>0.02</v>
      </c>
      <c r="AL2367" s="26">
        <f>ROUND(AJ2367*(AK2367/100),2)</f>
        <v>0</v>
      </c>
      <c r="AM2367" s="3" t="s">
        <v>159</v>
      </c>
    </row>
    <row r="2368" spans="1:39" x14ac:dyDescent="0.25">
      <c r="A2368" s="23"/>
      <c r="B2368" s="24"/>
      <c r="C2368" s="23"/>
      <c r="D2368" s="23"/>
      <c r="E2368" s="23"/>
      <c r="F2368" s="23"/>
      <c r="G2368" s="24"/>
      <c r="H2368" s="23"/>
      <c r="I2368" s="23"/>
      <c r="J2368" s="23">
        <v>0</v>
      </c>
      <c r="K2368" s="23">
        <v>1</v>
      </c>
      <c r="L2368" s="23">
        <v>48.71</v>
      </c>
      <c r="M2368" s="23" t="s">
        <v>59</v>
      </c>
      <c r="N2368" s="25">
        <f>((J2368*400)+(K2368*100))+L2368</f>
        <v>148.71</v>
      </c>
      <c r="O2368" s="26">
        <v>2650</v>
      </c>
      <c r="P2368" s="26">
        <f>N2368*O2368</f>
        <v>394081.5</v>
      </c>
      <c r="Q2368" s="23">
        <v>1</v>
      </c>
      <c r="R2368" s="23" t="s">
        <v>7350</v>
      </c>
      <c r="S2368" s="27" t="s">
        <v>7351</v>
      </c>
      <c r="T2368" s="23" t="s">
        <v>7352</v>
      </c>
      <c r="U2368" s="23" t="s">
        <v>7353</v>
      </c>
      <c r="V2368" s="24" t="s">
        <v>7354</v>
      </c>
      <c r="W2368" s="23" t="s">
        <v>48</v>
      </c>
      <c r="X2368" s="23" t="s">
        <v>49</v>
      </c>
      <c r="Y2368" s="23" t="s">
        <v>50</v>
      </c>
      <c r="Z2368" s="23">
        <v>112</v>
      </c>
      <c r="AA2368" s="28">
        <v>100</v>
      </c>
      <c r="AB2368" s="26">
        <v>8300</v>
      </c>
      <c r="AC2368" s="26">
        <f>Z2368*AB2368</f>
        <v>929600</v>
      </c>
      <c r="AD2368" s="28">
        <v>4</v>
      </c>
      <c r="AE2368" s="28">
        <v>4</v>
      </c>
      <c r="AF2368" s="26">
        <f>(AC2368*(100-AE2368))/100</f>
        <v>892416</v>
      </c>
      <c r="AG2368" s="26">
        <f>P2368+AF2368</f>
        <v>1286497.5</v>
      </c>
      <c r="AH2368" s="26">
        <f>(AG2368*AA2368)/100</f>
        <v>1286497.5</v>
      </c>
      <c r="AI2368" s="26">
        <v>10000000</v>
      </c>
      <c r="AJ2368" s="26">
        <f>IF((AI2368-AH2368) &gt; 1,0,IF((AI2368-AH2368)&lt;0,AH2368-AI2368,AI2368-AH2368))</f>
        <v>0</v>
      </c>
      <c r="AK2368" s="26">
        <v>0.02</v>
      </c>
      <c r="AL2368" s="26">
        <f>ROUND(AJ2368*(AK2368/100),2)</f>
        <v>0</v>
      </c>
      <c r="AM2368" s="3" t="s">
        <v>51</v>
      </c>
    </row>
    <row r="2369" spans="1:39" x14ac:dyDescent="0.25">
      <c r="A2369" s="23"/>
      <c r="B2369" s="24"/>
      <c r="C2369" s="23"/>
      <c r="D2369" s="23"/>
      <c r="E2369" s="23"/>
      <c r="F2369" s="23"/>
      <c r="G2369" s="24"/>
      <c r="H2369" s="23"/>
      <c r="I2369" s="23"/>
      <c r="J2369" s="23">
        <v>0</v>
      </c>
      <c r="K2369" s="23">
        <v>0</v>
      </c>
      <c r="L2369" s="23">
        <v>5.25</v>
      </c>
      <c r="M2369" s="23" t="s">
        <v>59</v>
      </c>
      <c r="N2369" s="25">
        <f>((J2369*400)+(K2369*100))+L2369</f>
        <v>5.25</v>
      </c>
      <c r="O2369" s="26">
        <v>2650</v>
      </c>
      <c r="P2369" s="26">
        <f>N2369*O2369</f>
        <v>13912.5</v>
      </c>
      <c r="Q2369" s="23">
        <v>1</v>
      </c>
      <c r="R2369" s="23" t="s">
        <v>7350</v>
      </c>
      <c r="S2369" s="27" t="s">
        <v>7351</v>
      </c>
      <c r="T2369" s="23" t="s">
        <v>7352</v>
      </c>
      <c r="U2369" s="23" t="s">
        <v>7353</v>
      </c>
      <c r="V2369" s="24" t="s">
        <v>7355</v>
      </c>
      <c r="W2369" s="23" t="s">
        <v>53</v>
      </c>
      <c r="X2369" s="23" t="s">
        <v>80</v>
      </c>
      <c r="Y2369" s="23" t="s">
        <v>50</v>
      </c>
      <c r="Z2369" s="23">
        <v>21</v>
      </c>
      <c r="AA2369" s="28">
        <v>100</v>
      </c>
      <c r="AB2369" s="26">
        <v>2750</v>
      </c>
      <c r="AC2369" s="26">
        <f>Z2369*AB2369</f>
        <v>57750</v>
      </c>
      <c r="AD2369" s="28">
        <v>18</v>
      </c>
      <c r="AE2369" s="28">
        <v>86</v>
      </c>
      <c r="AF2369" s="26">
        <f>(AC2369*(100-AE2369))/100</f>
        <v>8085</v>
      </c>
      <c r="AG2369" s="26">
        <f>P2369+AF2369</f>
        <v>21997.5</v>
      </c>
      <c r="AH2369" s="26">
        <f>(AG2369*AA2369)/100</f>
        <v>21997.5</v>
      </c>
      <c r="AI2369" s="26">
        <v>10000000</v>
      </c>
      <c r="AJ2369" s="26">
        <f>IF((AI2369-AH2369) &gt; 1,0,IF((AI2369-AH2369)&lt;0,AH2369-AI2369,AI2369-AH2369))</f>
        <v>0</v>
      </c>
      <c r="AK2369" s="26">
        <v>0.02</v>
      </c>
      <c r="AL2369" s="26">
        <f>ROUND(AJ2369*(AK2369/100),2)</f>
        <v>0</v>
      </c>
      <c r="AM2369" s="3" t="s">
        <v>159</v>
      </c>
    </row>
    <row r="2370" spans="1:39" x14ac:dyDescent="0.25">
      <c r="A2370" s="23"/>
      <c r="B2370" s="24"/>
      <c r="C2370" s="23"/>
      <c r="D2370" s="23"/>
      <c r="E2370" s="23"/>
      <c r="F2370" s="23"/>
      <c r="G2370" s="24"/>
      <c r="H2370" s="23"/>
      <c r="I2370" s="23"/>
      <c r="J2370" s="23"/>
      <c r="K2370" s="23"/>
      <c r="L2370" s="23"/>
      <c r="M2370" s="23"/>
      <c r="N2370" s="25"/>
      <c r="O2370" s="26"/>
      <c r="P2370" s="26"/>
      <c r="Q2370" s="23"/>
      <c r="R2370" s="23"/>
      <c r="S2370" s="27"/>
      <c r="T2370" s="23"/>
      <c r="U2370" s="23"/>
      <c r="V2370" s="24"/>
      <c r="W2370" s="23"/>
      <c r="X2370" s="23"/>
      <c r="Y2370" s="23"/>
      <c r="Z2370" s="23"/>
      <c r="AA2370" s="28"/>
      <c r="AB2370" s="26"/>
      <c r="AC2370" s="26"/>
      <c r="AD2370" s="28"/>
      <c r="AE2370" s="28"/>
      <c r="AF2370" s="26"/>
      <c r="AG2370" s="26" t="s">
        <v>60</v>
      </c>
      <c r="AH2370" s="26">
        <f>SUM(AH2365:AH2369)</f>
        <v>3957150.5</v>
      </c>
      <c r="AI2370" s="26"/>
      <c r="AJ2370" s="26">
        <f>SUM(AJ2365:AJ2369)</f>
        <v>0</v>
      </c>
      <c r="AK2370" s="26"/>
      <c r="AL2370" s="26">
        <f>SUM(AL2365:AL2369)</f>
        <v>0</v>
      </c>
    </row>
    <row r="2371" spans="1:39" x14ac:dyDescent="0.25">
      <c r="A2371" s="23" t="s">
        <v>7356</v>
      </c>
      <c r="B2371" s="24" t="s">
        <v>7357</v>
      </c>
      <c r="C2371" s="23" t="s">
        <v>7358</v>
      </c>
      <c r="D2371" s="23" t="s">
        <v>7359</v>
      </c>
      <c r="E2371" s="23">
        <v>935</v>
      </c>
      <c r="F2371" s="23" t="s">
        <v>7360</v>
      </c>
      <c r="G2371" s="24" t="s">
        <v>7361</v>
      </c>
      <c r="H2371" s="23" t="s">
        <v>43</v>
      </c>
      <c r="I2371" s="23" t="s">
        <v>7362</v>
      </c>
      <c r="J2371" s="23">
        <v>0</v>
      </c>
      <c r="K2371" s="23">
        <v>1</v>
      </c>
      <c r="L2371" s="23">
        <v>25</v>
      </c>
      <c r="M2371" s="23" t="s">
        <v>68</v>
      </c>
      <c r="N2371" s="25">
        <f>((J2371*400)+(K2371*100))+L2371</f>
        <v>125</v>
      </c>
      <c r="O2371" s="26">
        <v>6500</v>
      </c>
      <c r="P2371" s="26">
        <f>N2371*O2371</f>
        <v>812500</v>
      </c>
      <c r="Q2371" s="23"/>
      <c r="R2371" s="23"/>
      <c r="S2371" s="27"/>
      <c r="T2371" s="23"/>
      <c r="U2371" s="23"/>
      <c r="V2371" s="24"/>
      <c r="W2371" s="23"/>
      <c r="X2371" s="23"/>
      <c r="Y2371" s="23"/>
      <c r="Z2371" s="23"/>
      <c r="AA2371" s="28"/>
      <c r="AB2371" s="26"/>
      <c r="AC2371" s="26"/>
      <c r="AD2371" s="28"/>
      <c r="AE2371" s="28"/>
      <c r="AF2371" s="26"/>
      <c r="AG2371" s="26">
        <f>AF2371+P2371</f>
        <v>812500</v>
      </c>
      <c r="AH2371" s="26">
        <f>AG2371</f>
        <v>812500</v>
      </c>
      <c r="AI2371" s="26">
        <v>0</v>
      </c>
      <c r="AJ2371" s="26">
        <f>IF((AI2371-AH2371) &gt; 1,0,IF((AI2371-AH2371)&lt;0,AH2371-AI2371,AI2371-AH2371))</f>
        <v>812500</v>
      </c>
      <c r="AK2371" s="26">
        <v>0.3</v>
      </c>
      <c r="AL2371" s="26">
        <f>AJ2371*(AK2371/100)</f>
        <v>2437.5</v>
      </c>
    </row>
    <row r="2372" spans="1:39" x14ac:dyDescent="0.25">
      <c r="A2372" s="23"/>
      <c r="B2372" s="24"/>
      <c r="C2372" s="23"/>
      <c r="D2372" s="23"/>
      <c r="E2372" s="23"/>
      <c r="F2372" s="23"/>
      <c r="G2372" s="24"/>
      <c r="H2372" s="23"/>
      <c r="I2372" s="23"/>
      <c r="J2372" s="23"/>
      <c r="K2372" s="23"/>
      <c r="L2372" s="23"/>
      <c r="M2372" s="23"/>
      <c r="N2372" s="25"/>
      <c r="O2372" s="26"/>
      <c r="P2372" s="26"/>
      <c r="Q2372" s="23"/>
      <c r="R2372" s="23"/>
      <c r="S2372" s="27"/>
      <c r="T2372" s="23"/>
      <c r="U2372" s="23"/>
      <c r="V2372" s="24"/>
      <c r="W2372" s="23"/>
      <c r="X2372" s="23"/>
      <c r="Y2372" s="23"/>
      <c r="Z2372" s="23"/>
      <c r="AA2372" s="28"/>
      <c r="AB2372" s="26"/>
      <c r="AC2372" s="26"/>
      <c r="AD2372" s="28"/>
      <c r="AE2372" s="28"/>
      <c r="AF2372" s="26"/>
      <c r="AG2372" s="26" t="s">
        <v>60</v>
      </c>
      <c r="AH2372" s="26">
        <f>AH2371</f>
        <v>812500</v>
      </c>
      <c r="AI2372" s="26"/>
      <c r="AJ2372" s="26">
        <f>AJ2371</f>
        <v>812500</v>
      </c>
      <c r="AK2372" s="26"/>
      <c r="AL2372" s="26">
        <f>AL2371</f>
        <v>2437.5</v>
      </c>
    </row>
    <row r="2373" spans="1:39" x14ac:dyDescent="0.25">
      <c r="A2373" s="23" t="s">
        <v>7363</v>
      </c>
      <c r="B2373" s="24" t="s">
        <v>7364</v>
      </c>
      <c r="C2373" s="23" t="s">
        <v>7365</v>
      </c>
      <c r="D2373" s="23" t="s">
        <v>6519</v>
      </c>
      <c r="E2373" s="23">
        <v>936</v>
      </c>
      <c r="F2373" s="23" t="s">
        <v>7366</v>
      </c>
      <c r="G2373" s="24" t="s">
        <v>7367</v>
      </c>
      <c r="H2373" s="23" t="s">
        <v>43</v>
      </c>
      <c r="I2373" s="23" t="s">
        <v>7368</v>
      </c>
      <c r="J2373" s="23">
        <v>5</v>
      </c>
      <c r="K2373" s="23">
        <v>3</v>
      </c>
      <c r="L2373" s="23">
        <v>84</v>
      </c>
      <c r="M2373" s="23" t="s">
        <v>75</v>
      </c>
      <c r="N2373" s="25">
        <f>((J2373*400)+(K2373*100))+L2373</f>
        <v>2384</v>
      </c>
      <c r="O2373" s="26">
        <v>3750</v>
      </c>
      <c r="P2373" s="26">
        <f>N2373*O2373</f>
        <v>8940000</v>
      </c>
      <c r="Q2373" s="23"/>
      <c r="R2373" s="23"/>
      <c r="S2373" s="27"/>
      <c r="T2373" s="23"/>
      <c r="U2373" s="23"/>
      <c r="V2373" s="24"/>
      <c r="W2373" s="23"/>
      <c r="X2373" s="23"/>
      <c r="Y2373" s="23"/>
      <c r="Z2373" s="23"/>
      <c r="AA2373" s="28"/>
      <c r="AB2373" s="26"/>
      <c r="AC2373" s="26"/>
      <c r="AD2373" s="28"/>
      <c r="AE2373" s="28"/>
      <c r="AF2373" s="26"/>
      <c r="AG2373" s="26">
        <f>AF2373+P2373</f>
        <v>8940000</v>
      </c>
      <c r="AH2373" s="26">
        <f>AG2373</f>
        <v>8940000</v>
      </c>
      <c r="AI2373" s="26">
        <v>50000000</v>
      </c>
      <c r="AJ2373" s="26">
        <f>IF((AI2373-AH2373) &gt; 1,0,IF((AI2373-AH2373)&lt;0,AH2373-AI2373,AI2373-AH2373))</f>
        <v>0</v>
      </c>
      <c r="AK2373" s="26">
        <v>0.01</v>
      </c>
      <c r="AL2373" s="26">
        <f>AJ2373*(AK2373/100)</f>
        <v>0</v>
      </c>
    </row>
    <row r="2374" spans="1:39" x14ac:dyDescent="0.25">
      <c r="A2374" s="23"/>
      <c r="B2374" s="24"/>
      <c r="C2374" s="23"/>
      <c r="D2374" s="23"/>
      <c r="E2374" s="23">
        <v>937</v>
      </c>
      <c r="F2374" s="23" t="s">
        <v>7369</v>
      </c>
      <c r="G2374" s="24" t="s">
        <v>7370</v>
      </c>
      <c r="H2374" s="23" t="s">
        <v>43</v>
      </c>
      <c r="I2374" s="23" t="s">
        <v>7371</v>
      </c>
      <c r="J2374" s="23">
        <v>7</v>
      </c>
      <c r="K2374" s="23">
        <v>0</v>
      </c>
      <c r="L2374" s="23">
        <v>80</v>
      </c>
      <c r="M2374" s="23" t="s">
        <v>75</v>
      </c>
      <c r="N2374" s="25">
        <f>((J2374*400)+(K2374*100))+L2374</f>
        <v>2880</v>
      </c>
      <c r="O2374" s="26">
        <v>1000</v>
      </c>
      <c r="P2374" s="26">
        <f>N2374*O2374</f>
        <v>2880000</v>
      </c>
      <c r="Q2374" s="23"/>
      <c r="R2374" s="23"/>
      <c r="S2374" s="27"/>
      <c r="T2374" s="23"/>
      <c r="U2374" s="23"/>
      <c r="V2374" s="24"/>
      <c r="W2374" s="23"/>
      <c r="X2374" s="23"/>
      <c r="Y2374" s="23"/>
      <c r="Z2374" s="23"/>
      <c r="AA2374" s="28"/>
      <c r="AB2374" s="26"/>
      <c r="AC2374" s="26"/>
      <c r="AD2374" s="28"/>
      <c r="AE2374" s="28"/>
      <c r="AF2374" s="26"/>
      <c r="AG2374" s="26">
        <f>AF2374+P2374</f>
        <v>2880000</v>
      </c>
      <c r="AH2374" s="26">
        <f>AG2374</f>
        <v>2880000</v>
      </c>
      <c r="AI2374" s="26">
        <v>50000000</v>
      </c>
      <c r="AJ2374" s="26">
        <f>IF((AI2374-AH2374) &gt; 1,0,IF((AI2374-AH2374)&lt;0,AH2374-AI2374,AI2374-AH2374))</f>
        <v>0</v>
      </c>
      <c r="AK2374" s="26">
        <v>0.01</v>
      </c>
      <c r="AL2374" s="26">
        <f>AJ2374*(AK2374/100)</f>
        <v>0</v>
      </c>
    </row>
    <row r="2375" spans="1:39" x14ac:dyDescent="0.25">
      <c r="A2375" s="23"/>
      <c r="B2375" s="24"/>
      <c r="C2375" s="23"/>
      <c r="D2375" s="23"/>
      <c r="E2375" s="23"/>
      <c r="F2375" s="23"/>
      <c r="G2375" s="24"/>
      <c r="H2375" s="23"/>
      <c r="I2375" s="23"/>
      <c r="J2375" s="23"/>
      <c r="K2375" s="23"/>
      <c r="L2375" s="23"/>
      <c r="M2375" s="23"/>
      <c r="N2375" s="25"/>
      <c r="O2375" s="26"/>
      <c r="P2375" s="26"/>
      <c r="Q2375" s="23"/>
      <c r="R2375" s="23"/>
      <c r="S2375" s="27"/>
      <c r="T2375" s="23"/>
      <c r="U2375" s="23"/>
      <c r="V2375" s="24"/>
      <c r="W2375" s="23"/>
      <c r="X2375" s="23"/>
      <c r="Y2375" s="23"/>
      <c r="Z2375" s="23"/>
      <c r="AA2375" s="28"/>
      <c r="AB2375" s="26"/>
      <c r="AC2375" s="26"/>
      <c r="AD2375" s="28"/>
      <c r="AE2375" s="28"/>
      <c r="AF2375" s="26"/>
      <c r="AG2375" s="26" t="s">
        <v>60</v>
      </c>
      <c r="AH2375" s="26">
        <f>SUM(AH2373:AH2374)</f>
        <v>11820000</v>
      </c>
      <c r="AI2375" s="26"/>
      <c r="AJ2375" s="26">
        <f>SUM(AJ2373:AJ2374)</f>
        <v>0</v>
      </c>
      <c r="AK2375" s="26"/>
      <c r="AL2375" s="26">
        <f>SUM(AL2373:AL2374)</f>
        <v>0</v>
      </c>
    </row>
    <row r="2376" spans="1:39" x14ac:dyDescent="0.25">
      <c r="A2376" s="23" t="s">
        <v>7372</v>
      </c>
      <c r="B2376" s="24" t="s">
        <v>7373</v>
      </c>
      <c r="C2376" s="23" t="s">
        <v>7374</v>
      </c>
      <c r="D2376" s="23" t="s">
        <v>7375</v>
      </c>
      <c r="E2376" s="23">
        <v>938</v>
      </c>
      <c r="F2376" s="23" t="s">
        <v>7376</v>
      </c>
      <c r="G2376" s="24" t="s">
        <v>7377</v>
      </c>
      <c r="H2376" s="23" t="s">
        <v>43</v>
      </c>
      <c r="I2376" s="23" t="s">
        <v>7378</v>
      </c>
      <c r="J2376" s="23">
        <v>2</v>
      </c>
      <c r="K2376" s="23">
        <v>3</v>
      </c>
      <c r="L2376" s="23">
        <v>0</v>
      </c>
      <c r="M2376" s="23" t="s">
        <v>75</v>
      </c>
      <c r="N2376" s="25">
        <f>((J2376*400)+(K2376*100))+L2376</f>
        <v>1100</v>
      </c>
      <c r="O2376" s="26">
        <v>1500</v>
      </c>
      <c r="P2376" s="26">
        <f>N2376*O2376</f>
        <v>1650000</v>
      </c>
      <c r="Q2376" s="23"/>
      <c r="R2376" s="23"/>
      <c r="S2376" s="27"/>
      <c r="T2376" s="23"/>
      <c r="U2376" s="23"/>
      <c r="V2376" s="24"/>
      <c r="W2376" s="23"/>
      <c r="X2376" s="23"/>
      <c r="Y2376" s="23"/>
      <c r="Z2376" s="23"/>
      <c r="AA2376" s="28"/>
      <c r="AB2376" s="26"/>
      <c r="AC2376" s="26"/>
      <c r="AD2376" s="28"/>
      <c r="AE2376" s="28"/>
      <c r="AF2376" s="26"/>
      <c r="AG2376" s="26">
        <f>AF2376+P2376</f>
        <v>1650000</v>
      </c>
      <c r="AH2376" s="26">
        <f>AG2376</f>
        <v>1650000</v>
      </c>
      <c r="AI2376" s="26">
        <v>50000000</v>
      </c>
      <c r="AJ2376" s="26">
        <f>IF((AI2376-AH2376) &gt; 1,0,IF((AI2376-AH2376)&lt;0,AH2376-AI2376,AI2376-AH2376))</f>
        <v>0</v>
      </c>
      <c r="AK2376" s="26">
        <v>0.01</v>
      </c>
      <c r="AL2376" s="26">
        <f>AJ2376*(AK2376/100)</f>
        <v>0</v>
      </c>
    </row>
    <row r="2377" spans="1:39" x14ac:dyDescent="0.25">
      <c r="A2377" s="23"/>
      <c r="B2377" s="24"/>
      <c r="C2377" s="23"/>
      <c r="D2377" s="23"/>
      <c r="E2377" s="23"/>
      <c r="F2377" s="23"/>
      <c r="G2377" s="24"/>
      <c r="H2377" s="23"/>
      <c r="I2377" s="23"/>
      <c r="J2377" s="23"/>
      <c r="K2377" s="23"/>
      <c r="L2377" s="23"/>
      <c r="M2377" s="23"/>
      <c r="N2377" s="25"/>
      <c r="O2377" s="26"/>
      <c r="P2377" s="26"/>
      <c r="Q2377" s="23"/>
      <c r="R2377" s="23"/>
      <c r="S2377" s="27"/>
      <c r="T2377" s="23"/>
      <c r="U2377" s="23"/>
      <c r="V2377" s="24"/>
      <c r="W2377" s="23"/>
      <c r="X2377" s="23"/>
      <c r="Y2377" s="23"/>
      <c r="Z2377" s="23"/>
      <c r="AA2377" s="28"/>
      <c r="AB2377" s="26"/>
      <c r="AC2377" s="26"/>
      <c r="AD2377" s="28"/>
      <c r="AE2377" s="28"/>
      <c r="AF2377" s="26"/>
      <c r="AG2377" s="26" t="s">
        <v>60</v>
      </c>
      <c r="AH2377" s="26">
        <f>AH2376</f>
        <v>1650000</v>
      </c>
      <c r="AI2377" s="26"/>
      <c r="AJ2377" s="26">
        <f>AJ2376</f>
        <v>0</v>
      </c>
      <c r="AK2377" s="26"/>
      <c r="AL2377" s="26">
        <f>AL2376</f>
        <v>0</v>
      </c>
    </row>
    <row r="2378" spans="1:39" x14ac:dyDescent="0.25">
      <c r="A2378" s="23" t="s">
        <v>7379</v>
      </c>
      <c r="B2378" s="24" t="s">
        <v>7380</v>
      </c>
      <c r="C2378" s="23" t="s">
        <v>7381</v>
      </c>
      <c r="D2378" s="23" t="s">
        <v>7382</v>
      </c>
      <c r="E2378" s="23">
        <v>939</v>
      </c>
      <c r="F2378" s="23" t="s">
        <v>7383</v>
      </c>
      <c r="G2378" s="24" t="s">
        <v>7384</v>
      </c>
      <c r="H2378" s="23" t="s">
        <v>43</v>
      </c>
      <c r="I2378" s="23" t="s">
        <v>7385</v>
      </c>
      <c r="J2378" s="23">
        <v>1</v>
      </c>
      <c r="K2378" s="23">
        <v>2</v>
      </c>
      <c r="L2378" s="23">
        <v>97</v>
      </c>
      <c r="M2378" s="23" t="s">
        <v>75</v>
      </c>
      <c r="N2378" s="25">
        <f>((J2378*400)+(K2378*100))+L2378</f>
        <v>697</v>
      </c>
      <c r="O2378" s="26">
        <v>3950</v>
      </c>
      <c r="P2378" s="26">
        <f>N2378*O2378</f>
        <v>2753150</v>
      </c>
      <c r="Q2378" s="23"/>
      <c r="R2378" s="23"/>
      <c r="S2378" s="27"/>
      <c r="T2378" s="23"/>
      <c r="U2378" s="23"/>
      <c r="V2378" s="24"/>
      <c r="W2378" s="23"/>
      <c r="X2378" s="23"/>
      <c r="Y2378" s="23"/>
      <c r="Z2378" s="23"/>
      <c r="AA2378" s="28"/>
      <c r="AB2378" s="26"/>
      <c r="AC2378" s="26"/>
      <c r="AD2378" s="28"/>
      <c r="AE2378" s="28"/>
      <c r="AF2378" s="26"/>
      <c r="AG2378" s="26">
        <f>AF2378+P2378</f>
        <v>2753150</v>
      </c>
      <c r="AH2378" s="26">
        <f>AG2378</f>
        <v>2753150</v>
      </c>
      <c r="AI2378" s="26">
        <v>50000000</v>
      </c>
      <c r="AJ2378" s="26">
        <f>IF((AI2378-AH2378) &gt; 1,0,IF((AI2378-AH2378)&lt;0,AH2378-AI2378,AI2378-AH2378))</f>
        <v>0</v>
      </c>
      <c r="AK2378" s="26">
        <v>0.01</v>
      </c>
      <c r="AL2378" s="26">
        <f>AJ2378*(AK2378/100)</f>
        <v>0</v>
      </c>
    </row>
    <row r="2379" spans="1:39" x14ac:dyDescent="0.25">
      <c r="A2379" s="23"/>
      <c r="B2379" s="24"/>
      <c r="C2379" s="23"/>
      <c r="D2379" s="23"/>
      <c r="E2379" s="23"/>
      <c r="F2379" s="23"/>
      <c r="G2379" s="24"/>
      <c r="H2379" s="23"/>
      <c r="I2379" s="23"/>
      <c r="J2379" s="23">
        <v>0</v>
      </c>
      <c r="K2379" s="23">
        <v>0</v>
      </c>
      <c r="L2379" s="23">
        <v>12</v>
      </c>
      <c r="M2379" s="23" t="s">
        <v>76</v>
      </c>
      <c r="N2379" s="25">
        <f>((J2379*400)+(K2379*100))+L2379</f>
        <v>12</v>
      </c>
      <c r="O2379" s="26">
        <v>3950</v>
      </c>
      <c r="P2379" s="26">
        <f>N2379*O2379</f>
        <v>47400</v>
      </c>
      <c r="Q2379" s="23">
        <v>1</v>
      </c>
      <c r="R2379" s="23" t="s">
        <v>7379</v>
      </c>
      <c r="S2379" s="27" t="s">
        <v>7380</v>
      </c>
      <c r="T2379" s="23" t="s">
        <v>7381</v>
      </c>
      <c r="U2379" s="23" t="s">
        <v>7386</v>
      </c>
      <c r="V2379" s="24" t="s">
        <v>7387</v>
      </c>
      <c r="W2379" s="23" t="s">
        <v>349</v>
      </c>
      <c r="X2379" s="23" t="s">
        <v>143</v>
      </c>
      <c r="Y2379" s="23" t="s">
        <v>81</v>
      </c>
      <c r="Z2379" s="23">
        <v>48</v>
      </c>
      <c r="AA2379" s="28">
        <v>100</v>
      </c>
      <c r="AB2379" s="26">
        <v>8150</v>
      </c>
      <c r="AC2379" s="26">
        <f>Z2379*AB2379</f>
        <v>391200</v>
      </c>
      <c r="AD2379" s="28">
        <v>17</v>
      </c>
      <c r="AE2379" s="28">
        <v>60</v>
      </c>
      <c r="AF2379" s="26">
        <f>(AC2379*(100-AE2379))/100</f>
        <v>156480</v>
      </c>
      <c r="AG2379" s="26">
        <f>P2379+AF2379</f>
        <v>203880</v>
      </c>
      <c r="AH2379" s="26">
        <f>(AG2379*AA2379)/100</f>
        <v>203880</v>
      </c>
      <c r="AI2379" s="26">
        <v>0</v>
      </c>
      <c r="AJ2379" s="26">
        <f>IF((AI2379-AH2379) &gt; 1,0,IF((AI2379-AH2379)&lt;0,AH2379-AI2379,AI2379-AH2379))</f>
        <v>203880</v>
      </c>
      <c r="AK2379" s="26">
        <v>0.02</v>
      </c>
      <c r="AL2379" s="26">
        <f>ROUND(AJ2379*(AK2379/100),2)</f>
        <v>40.78</v>
      </c>
      <c r="AM2379" s="3" t="s">
        <v>51</v>
      </c>
    </row>
    <row r="2380" spans="1:39" x14ac:dyDescent="0.25">
      <c r="A2380" s="23"/>
      <c r="B2380" s="24"/>
      <c r="C2380" s="23"/>
      <c r="D2380" s="23"/>
      <c r="E2380" s="23"/>
      <c r="F2380" s="23"/>
      <c r="G2380" s="24"/>
      <c r="H2380" s="23"/>
      <c r="I2380" s="23"/>
      <c r="J2380" s="23"/>
      <c r="K2380" s="23"/>
      <c r="L2380" s="23"/>
      <c r="M2380" s="23"/>
      <c r="N2380" s="25"/>
      <c r="O2380" s="26"/>
      <c r="P2380" s="26"/>
      <c r="Q2380" s="23"/>
      <c r="R2380" s="23"/>
      <c r="S2380" s="27"/>
      <c r="T2380" s="23"/>
      <c r="U2380" s="23"/>
      <c r="V2380" s="24"/>
      <c r="W2380" s="23"/>
      <c r="X2380" s="23"/>
      <c r="Y2380" s="23"/>
      <c r="Z2380" s="23"/>
      <c r="AA2380" s="28"/>
      <c r="AB2380" s="26"/>
      <c r="AC2380" s="26"/>
      <c r="AD2380" s="28"/>
      <c r="AE2380" s="28"/>
      <c r="AF2380" s="26"/>
      <c r="AG2380" s="26" t="s">
        <v>60</v>
      </c>
      <c r="AH2380" s="26">
        <f>SUM(AH2378:AH2379)</f>
        <v>2957030</v>
      </c>
      <c r="AI2380" s="26"/>
      <c r="AJ2380" s="26">
        <f>SUM(AJ2378:AJ2379)</f>
        <v>203880</v>
      </c>
      <c r="AK2380" s="26"/>
      <c r="AL2380" s="26">
        <f>SUM(AL2378:AL2379)</f>
        <v>40.78</v>
      </c>
    </row>
    <row r="2381" spans="1:39" x14ac:dyDescent="0.25">
      <c r="A2381" s="23" t="s">
        <v>7388</v>
      </c>
      <c r="B2381" s="24" t="s">
        <v>7389</v>
      </c>
      <c r="C2381" s="23" t="s">
        <v>7390</v>
      </c>
      <c r="D2381" s="23" t="s">
        <v>7391</v>
      </c>
      <c r="E2381" s="23">
        <v>940</v>
      </c>
      <c r="F2381" s="23" t="s">
        <v>7392</v>
      </c>
      <c r="G2381" s="24" t="s">
        <v>7393</v>
      </c>
      <c r="H2381" s="23" t="s">
        <v>43</v>
      </c>
      <c r="I2381" s="23" t="s">
        <v>7394</v>
      </c>
      <c r="J2381" s="23">
        <v>0</v>
      </c>
      <c r="K2381" s="23">
        <v>2</v>
      </c>
      <c r="L2381" s="23">
        <v>40</v>
      </c>
      <c r="M2381" s="23" t="s">
        <v>75</v>
      </c>
      <c r="N2381" s="25">
        <f>((J2381*400)+(K2381*100))+L2381</f>
        <v>240</v>
      </c>
      <c r="O2381" s="26">
        <v>6000</v>
      </c>
      <c r="P2381" s="26">
        <f>N2381*O2381</f>
        <v>1440000</v>
      </c>
      <c r="Q2381" s="23"/>
      <c r="R2381" s="23"/>
      <c r="S2381" s="27"/>
      <c r="T2381" s="23"/>
      <c r="U2381" s="23"/>
      <c r="V2381" s="24"/>
      <c r="W2381" s="23"/>
      <c r="X2381" s="23"/>
      <c r="Y2381" s="23"/>
      <c r="Z2381" s="23"/>
      <c r="AA2381" s="28"/>
      <c r="AB2381" s="26"/>
      <c r="AC2381" s="26"/>
      <c r="AD2381" s="28"/>
      <c r="AE2381" s="28"/>
      <c r="AF2381" s="26"/>
      <c r="AG2381" s="26">
        <f>AF2381+P2381</f>
        <v>1440000</v>
      </c>
      <c r="AH2381" s="26">
        <f>AG2381</f>
        <v>1440000</v>
      </c>
      <c r="AI2381" s="26">
        <v>50000000</v>
      </c>
      <c r="AJ2381" s="26">
        <f>IF((AI2381-AH2381) &gt; 1,0,IF((AI2381-AH2381)&lt;0,AH2381-AI2381,AI2381-AH2381))</f>
        <v>0</v>
      </c>
      <c r="AK2381" s="26">
        <v>0.01</v>
      </c>
      <c r="AL2381" s="26">
        <f>AJ2381*(AK2381/100)</f>
        <v>0</v>
      </c>
    </row>
    <row r="2382" spans="1:39" x14ac:dyDescent="0.25">
      <c r="A2382" s="23"/>
      <c r="B2382" s="24"/>
      <c r="C2382" s="23"/>
      <c r="D2382" s="23"/>
      <c r="E2382" s="23"/>
      <c r="F2382" s="23"/>
      <c r="G2382" s="24"/>
      <c r="H2382" s="23"/>
      <c r="I2382" s="23"/>
      <c r="J2382" s="23"/>
      <c r="K2382" s="23"/>
      <c r="L2382" s="23"/>
      <c r="M2382" s="23"/>
      <c r="N2382" s="25"/>
      <c r="O2382" s="26"/>
      <c r="P2382" s="26"/>
      <c r="Q2382" s="23"/>
      <c r="R2382" s="23"/>
      <c r="S2382" s="27"/>
      <c r="T2382" s="23"/>
      <c r="U2382" s="23"/>
      <c r="V2382" s="24"/>
      <c r="W2382" s="23"/>
      <c r="X2382" s="23"/>
      <c r="Y2382" s="23"/>
      <c r="Z2382" s="23"/>
      <c r="AA2382" s="28"/>
      <c r="AB2382" s="26"/>
      <c r="AC2382" s="26"/>
      <c r="AD2382" s="28"/>
      <c r="AE2382" s="28"/>
      <c r="AF2382" s="26"/>
      <c r="AG2382" s="26" t="s">
        <v>60</v>
      </c>
      <c r="AH2382" s="26">
        <f>AH2381</f>
        <v>1440000</v>
      </c>
      <c r="AI2382" s="26"/>
      <c r="AJ2382" s="26">
        <f>AJ2381</f>
        <v>0</v>
      </c>
      <c r="AK2382" s="26"/>
      <c r="AL2382" s="26">
        <f>AL2381</f>
        <v>0</v>
      </c>
    </row>
    <row r="2383" spans="1:39" x14ac:dyDescent="0.25">
      <c r="A2383" s="23" t="s">
        <v>7395</v>
      </c>
      <c r="B2383" s="24" t="s">
        <v>7396</v>
      </c>
      <c r="C2383" s="23" t="s">
        <v>7397</v>
      </c>
      <c r="D2383" s="23" t="s">
        <v>1885</v>
      </c>
      <c r="E2383" s="23">
        <v>941</v>
      </c>
      <c r="F2383" s="23" t="s">
        <v>7398</v>
      </c>
      <c r="G2383" s="24" t="s">
        <v>7399</v>
      </c>
      <c r="H2383" s="23" t="s">
        <v>43</v>
      </c>
      <c r="I2383" s="23" t="s">
        <v>7400</v>
      </c>
      <c r="J2383" s="23">
        <v>7</v>
      </c>
      <c r="K2383" s="23">
        <v>1</v>
      </c>
      <c r="L2383" s="23">
        <v>10.5</v>
      </c>
      <c r="M2383" s="23" t="s">
        <v>75</v>
      </c>
      <c r="N2383" s="25">
        <f t="shared" ref="N2383:N2388" si="395">((J2383*400)+(K2383*100))+L2383</f>
        <v>2910.5</v>
      </c>
      <c r="O2383" s="26">
        <v>1600</v>
      </c>
      <c r="P2383" s="26">
        <f t="shared" ref="P2383:P2388" si="396">N2383*O2383</f>
        <v>4656800</v>
      </c>
      <c r="Q2383" s="23"/>
      <c r="R2383" s="23"/>
      <c r="S2383" s="27"/>
      <c r="T2383" s="23"/>
      <c r="U2383" s="23"/>
      <c r="V2383" s="24"/>
      <c r="W2383" s="23"/>
      <c r="X2383" s="23"/>
      <c r="Y2383" s="23"/>
      <c r="Z2383" s="23"/>
      <c r="AA2383" s="28"/>
      <c r="AB2383" s="26"/>
      <c r="AC2383" s="26"/>
      <c r="AD2383" s="28"/>
      <c r="AE2383" s="28"/>
      <c r="AF2383" s="26"/>
      <c r="AG2383" s="26">
        <f>AF2383+P2383</f>
        <v>4656800</v>
      </c>
      <c r="AH2383" s="26">
        <f>AG2383</f>
        <v>4656800</v>
      </c>
      <c r="AI2383" s="26">
        <v>50000000</v>
      </c>
      <c r="AJ2383" s="26">
        <f t="shared" ref="AJ2383:AJ2388" si="397">IF((AI2383-AH2383) &gt; 1,0,IF((AI2383-AH2383)&lt;0,AH2383-AI2383,AI2383-AH2383))</f>
        <v>0</v>
      </c>
      <c r="AK2383" s="26">
        <v>0.01</v>
      </c>
      <c r="AL2383" s="26">
        <f>AJ2383*(AK2383/100)</f>
        <v>0</v>
      </c>
    </row>
    <row r="2384" spans="1:39" x14ac:dyDescent="0.25">
      <c r="A2384" s="23"/>
      <c r="B2384" s="24"/>
      <c r="C2384" s="23"/>
      <c r="D2384" s="23"/>
      <c r="E2384" s="23"/>
      <c r="F2384" s="23"/>
      <c r="G2384" s="24"/>
      <c r="H2384" s="23"/>
      <c r="I2384" s="23"/>
      <c r="J2384" s="23">
        <v>0</v>
      </c>
      <c r="K2384" s="23">
        <v>1</v>
      </c>
      <c r="L2384" s="23">
        <v>25</v>
      </c>
      <c r="M2384" s="23" t="s">
        <v>59</v>
      </c>
      <c r="N2384" s="25">
        <f t="shared" si="395"/>
        <v>125</v>
      </c>
      <c r="O2384" s="26">
        <v>1600</v>
      </c>
      <c r="P2384" s="26">
        <f t="shared" si="396"/>
        <v>200000</v>
      </c>
      <c r="Q2384" s="23">
        <v>1</v>
      </c>
      <c r="R2384" s="23" t="s">
        <v>7395</v>
      </c>
      <c r="S2384" s="27" t="s">
        <v>7396</v>
      </c>
      <c r="T2384" s="23" t="s">
        <v>7397</v>
      </c>
      <c r="U2384" s="23" t="s">
        <v>1895</v>
      </c>
      <c r="V2384" s="24" t="s">
        <v>7401</v>
      </c>
      <c r="W2384" s="23" t="s">
        <v>142</v>
      </c>
      <c r="X2384" s="23" t="s">
        <v>143</v>
      </c>
      <c r="Y2384" s="23" t="s">
        <v>50</v>
      </c>
      <c r="Z2384" s="23">
        <v>500</v>
      </c>
      <c r="AA2384" s="28">
        <v>100</v>
      </c>
      <c r="AB2384" s="26">
        <v>7950</v>
      </c>
      <c r="AC2384" s="26">
        <f>Z2384*AB2384</f>
        <v>3975000</v>
      </c>
      <c r="AD2384" s="28">
        <v>102</v>
      </c>
      <c r="AE2384" s="28">
        <v>85</v>
      </c>
      <c r="AF2384" s="26">
        <f>(AC2384*(100-AE2384))/100</f>
        <v>596250</v>
      </c>
      <c r="AG2384" s="26">
        <f>P2384+AF2384</f>
        <v>796250</v>
      </c>
      <c r="AH2384" s="26">
        <f>(AG2384*AA2384)/100</f>
        <v>796250</v>
      </c>
      <c r="AI2384" s="26">
        <v>50000000</v>
      </c>
      <c r="AJ2384" s="26">
        <f t="shared" si="397"/>
        <v>0</v>
      </c>
      <c r="AK2384" s="26">
        <v>0.02</v>
      </c>
      <c r="AL2384" s="26">
        <f>ROUND(AJ2384*(AK2384/100),2)</f>
        <v>0</v>
      </c>
      <c r="AM2384" s="3" t="s">
        <v>110</v>
      </c>
    </row>
    <row r="2385" spans="1:39" x14ac:dyDescent="0.25">
      <c r="A2385" s="23"/>
      <c r="B2385" s="24"/>
      <c r="C2385" s="23"/>
      <c r="D2385" s="23"/>
      <c r="E2385" s="23"/>
      <c r="F2385" s="23"/>
      <c r="G2385" s="24"/>
      <c r="H2385" s="23"/>
      <c r="I2385" s="23"/>
      <c r="J2385" s="23">
        <v>0</v>
      </c>
      <c r="K2385" s="23">
        <v>0</v>
      </c>
      <c r="L2385" s="23">
        <v>16</v>
      </c>
      <c r="M2385" s="23" t="s">
        <v>59</v>
      </c>
      <c r="N2385" s="25">
        <f t="shared" si="395"/>
        <v>16</v>
      </c>
      <c r="O2385" s="26">
        <v>1600</v>
      </c>
      <c r="P2385" s="26">
        <f t="shared" si="396"/>
        <v>25600</v>
      </c>
      <c r="Q2385" s="23">
        <v>1</v>
      </c>
      <c r="R2385" s="23" t="s">
        <v>7395</v>
      </c>
      <c r="S2385" s="27" t="s">
        <v>7396</v>
      </c>
      <c r="T2385" s="23" t="s">
        <v>7397</v>
      </c>
      <c r="U2385" s="23" t="s">
        <v>1895</v>
      </c>
      <c r="V2385" s="24" t="s">
        <v>7402</v>
      </c>
      <c r="W2385" s="23" t="s">
        <v>53</v>
      </c>
      <c r="X2385" s="23" t="s">
        <v>49</v>
      </c>
      <c r="Y2385" s="23" t="s">
        <v>50</v>
      </c>
      <c r="Z2385" s="23">
        <v>64</v>
      </c>
      <c r="AA2385" s="28">
        <v>100</v>
      </c>
      <c r="AB2385" s="26">
        <v>2750</v>
      </c>
      <c r="AC2385" s="26">
        <f>Z2385*AB2385</f>
        <v>176000</v>
      </c>
      <c r="AD2385" s="28">
        <v>102</v>
      </c>
      <c r="AE2385" s="28">
        <v>76</v>
      </c>
      <c r="AF2385" s="26">
        <f>(AC2385*(100-AE2385))/100</f>
        <v>42240</v>
      </c>
      <c r="AG2385" s="26">
        <f>P2385+AF2385</f>
        <v>67840</v>
      </c>
      <c r="AH2385" s="26">
        <f>(AG2385*AA2385)/100</f>
        <v>67840</v>
      </c>
      <c r="AI2385" s="26">
        <v>50000000</v>
      </c>
      <c r="AJ2385" s="26">
        <f t="shared" si="397"/>
        <v>0</v>
      </c>
      <c r="AK2385" s="26">
        <v>0.02</v>
      </c>
      <c r="AL2385" s="26">
        <f>ROUND(AJ2385*(AK2385/100),2)</f>
        <v>0</v>
      </c>
      <c r="AM2385" s="3" t="s">
        <v>83</v>
      </c>
    </row>
    <row r="2386" spans="1:39" x14ac:dyDescent="0.25">
      <c r="A2386" s="23"/>
      <c r="B2386" s="24"/>
      <c r="C2386" s="23"/>
      <c r="D2386" s="23"/>
      <c r="E2386" s="23"/>
      <c r="F2386" s="23"/>
      <c r="G2386" s="24"/>
      <c r="H2386" s="23"/>
      <c r="I2386" s="23"/>
      <c r="J2386" s="23">
        <v>0</v>
      </c>
      <c r="K2386" s="23">
        <v>0</v>
      </c>
      <c r="L2386" s="23">
        <v>7.5</v>
      </c>
      <c r="M2386" s="23" t="s">
        <v>75</v>
      </c>
      <c r="N2386" s="25">
        <f t="shared" si="395"/>
        <v>7.5</v>
      </c>
      <c r="O2386" s="26">
        <v>1600</v>
      </c>
      <c r="P2386" s="26">
        <f t="shared" si="396"/>
        <v>12000</v>
      </c>
      <c r="Q2386" s="23">
        <v>1</v>
      </c>
      <c r="R2386" s="23" t="s">
        <v>7395</v>
      </c>
      <c r="S2386" s="27" t="s">
        <v>7396</v>
      </c>
      <c r="T2386" s="23" t="s">
        <v>7397</v>
      </c>
      <c r="U2386" s="23" t="s">
        <v>1895</v>
      </c>
      <c r="V2386" s="24" t="s">
        <v>7403</v>
      </c>
      <c r="W2386" s="23" t="s">
        <v>53</v>
      </c>
      <c r="X2386" s="23" t="s">
        <v>49</v>
      </c>
      <c r="Y2386" s="23" t="s">
        <v>571</v>
      </c>
      <c r="Z2386" s="23">
        <v>30</v>
      </c>
      <c r="AA2386" s="28">
        <v>100</v>
      </c>
      <c r="AB2386" s="26">
        <v>2750</v>
      </c>
      <c r="AC2386" s="26">
        <f>Z2386*AB2386</f>
        <v>82500</v>
      </c>
      <c r="AD2386" s="28">
        <v>22</v>
      </c>
      <c r="AE2386" s="28">
        <v>34</v>
      </c>
      <c r="AF2386" s="26">
        <f>(AC2386*(100-AE2386))/100</f>
        <v>54450</v>
      </c>
      <c r="AG2386" s="26">
        <f>P2386+AF2386</f>
        <v>66450</v>
      </c>
      <c r="AH2386" s="26">
        <f>(AG2386*AA2386)/100</f>
        <v>66450</v>
      </c>
      <c r="AI2386" s="26">
        <v>50000000</v>
      </c>
      <c r="AJ2386" s="26">
        <f t="shared" si="397"/>
        <v>0</v>
      </c>
      <c r="AK2386" s="26">
        <v>0.01</v>
      </c>
      <c r="AL2386" s="26">
        <f>ROUND(AJ2386*(AK2386/100),2)</f>
        <v>0</v>
      </c>
      <c r="AM2386" s="3" t="s">
        <v>3208</v>
      </c>
    </row>
    <row r="2387" spans="1:39" x14ac:dyDescent="0.25">
      <c r="A2387" s="23"/>
      <c r="B2387" s="24"/>
      <c r="C2387" s="23"/>
      <c r="D2387" s="23"/>
      <c r="E2387" s="23">
        <v>942</v>
      </c>
      <c r="F2387" s="23" t="s">
        <v>7404</v>
      </c>
      <c r="G2387" s="24" t="s">
        <v>7405</v>
      </c>
      <c r="H2387" s="23" t="s">
        <v>43</v>
      </c>
      <c r="I2387" s="23" t="s">
        <v>7406</v>
      </c>
      <c r="J2387" s="23">
        <v>8</v>
      </c>
      <c r="K2387" s="23">
        <v>2</v>
      </c>
      <c r="L2387" s="23">
        <v>92</v>
      </c>
      <c r="M2387" s="23" t="s">
        <v>75</v>
      </c>
      <c r="N2387" s="25">
        <f t="shared" si="395"/>
        <v>3492</v>
      </c>
      <c r="O2387" s="26">
        <v>1300</v>
      </c>
      <c r="P2387" s="26">
        <f t="shared" si="396"/>
        <v>4539600</v>
      </c>
      <c r="Q2387" s="23"/>
      <c r="R2387" s="23"/>
      <c r="S2387" s="27"/>
      <c r="T2387" s="23"/>
      <c r="U2387" s="23"/>
      <c r="V2387" s="24"/>
      <c r="W2387" s="23"/>
      <c r="X2387" s="23"/>
      <c r="Y2387" s="23"/>
      <c r="Z2387" s="23"/>
      <c r="AA2387" s="28"/>
      <c r="AB2387" s="26"/>
      <c r="AC2387" s="26"/>
      <c r="AD2387" s="28"/>
      <c r="AE2387" s="28"/>
      <c r="AF2387" s="26"/>
      <c r="AG2387" s="26">
        <f>AF2387+P2387</f>
        <v>4539600</v>
      </c>
      <c r="AH2387" s="26">
        <f>AG2387</f>
        <v>4539600</v>
      </c>
      <c r="AI2387" s="26">
        <v>50000000</v>
      </c>
      <c r="AJ2387" s="26">
        <f t="shared" si="397"/>
        <v>0</v>
      </c>
      <c r="AK2387" s="26">
        <v>0.01</v>
      </c>
      <c r="AL2387" s="26">
        <f>AJ2387*(AK2387/100)</f>
        <v>0</v>
      </c>
    </row>
    <row r="2388" spans="1:39" x14ac:dyDescent="0.25">
      <c r="A2388" s="23"/>
      <c r="B2388" s="24"/>
      <c r="C2388" s="23"/>
      <c r="D2388" s="23"/>
      <c r="E2388" s="23"/>
      <c r="F2388" s="23"/>
      <c r="G2388" s="24"/>
      <c r="H2388" s="23"/>
      <c r="I2388" s="23"/>
      <c r="J2388" s="23">
        <v>0</v>
      </c>
      <c r="K2388" s="23">
        <v>0</v>
      </c>
      <c r="L2388" s="23">
        <v>4</v>
      </c>
      <c r="M2388" s="23" t="s">
        <v>75</v>
      </c>
      <c r="N2388" s="25">
        <f t="shared" si="395"/>
        <v>4</v>
      </c>
      <c r="O2388" s="26">
        <v>1300</v>
      </c>
      <c r="P2388" s="26">
        <f t="shared" si="396"/>
        <v>5200</v>
      </c>
      <c r="Q2388" s="23">
        <v>1</v>
      </c>
      <c r="R2388" s="23" t="s">
        <v>7395</v>
      </c>
      <c r="S2388" s="27" t="s">
        <v>7396</v>
      </c>
      <c r="T2388" s="23" t="s">
        <v>7397</v>
      </c>
      <c r="U2388" s="23" t="s">
        <v>1895</v>
      </c>
      <c r="V2388" s="24" t="s">
        <v>7407</v>
      </c>
      <c r="W2388" s="23" t="s">
        <v>53</v>
      </c>
      <c r="X2388" s="23" t="s">
        <v>49</v>
      </c>
      <c r="Y2388" s="23" t="s">
        <v>571</v>
      </c>
      <c r="Z2388" s="23">
        <v>16</v>
      </c>
      <c r="AA2388" s="28">
        <v>100</v>
      </c>
      <c r="AB2388" s="26">
        <v>2750</v>
      </c>
      <c r="AC2388" s="26">
        <f>Z2388*AB2388</f>
        <v>44000</v>
      </c>
      <c r="AD2388" s="28">
        <v>12</v>
      </c>
      <c r="AE2388" s="28">
        <v>14</v>
      </c>
      <c r="AF2388" s="26">
        <f>(AC2388*(100-AE2388))/100</f>
        <v>37840</v>
      </c>
      <c r="AG2388" s="26">
        <f>P2388+AF2388</f>
        <v>43040</v>
      </c>
      <c r="AH2388" s="26">
        <f>(AG2388*AA2388)/100</f>
        <v>43040</v>
      </c>
      <c r="AI2388" s="26">
        <v>50000000</v>
      </c>
      <c r="AJ2388" s="26">
        <f t="shared" si="397"/>
        <v>0</v>
      </c>
      <c r="AK2388" s="26">
        <v>0.01</v>
      </c>
      <c r="AL2388" s="26">
        <f>ROUND(AJ2388*(AK2388/100),2)</f>
        <v>0</v>
      </c>
      <c r="AM2388" s="3" t="s">
        <v>368</v>
      </c>
    </row>
    <row r="2389" spans="1:39" x14ac:dyDescent="0.25">
      <c r="A2389" s="23"/>
      <c r="B2389" s="24"/>
      <c r="C2389" s="23"/>
      <c r="D2389" s="23"/>
      <c r="E2389" s="23"/>
      <c r="F2389" s="23"/>
      <c r="G2389" s="24"/>
      <c r="H2389" s="23"/>
      <c r="I2389" s="23"/>
      <c r="J2389" s="23"/>
      <c r="K2389" s="23"/>
      <c r="L2389" s="23"/>
      <c r="M2389" s="23"/>
      <c r="N2389" s="25"/>
      <c r="O2389" s="26"/>
      <c r="P2389" s="26"/>
      <c r="Q2389" s="23"/>
      <c r="R2389" s="23"/>
      <c r="S2389" s="27"/>
      <c r="T2389" s="23"/>
      <c r="U2389" s="23"/>
      <c r="V2389" s="24"/>
      <c r="W2389" s="23"/>
      <c r="X2389" s="23"/>
      <c r="Y2389" s="23"/>
      <c r="Z2389" s="23"/>
      <c r="AA2389" s="28"/>
      <c r="AB2389" s="26"/>
      <c r="AC2389" s="26"/>
      <c r="AD2389" s="28"/>
      <c r="AE2389" s="28"/>
      <c r="AF2389" s="26"/>
      <c r="AG2389" s="26" t="s">
        <v>60</v>
      </c>
      <c r="AH2389" s="26">
        <f>SUM(AH2383:AH2388)</f>
        <v>10169980</v>
      </c>
      <c r="AI2389" s="26"/>
      <c r="AJ2389" s="26">
        <f>SUM(AJ2383:AJ2388)</f>
        <v>0</v>
      </c>
      <c r="AK2389" s="26"/>
      <c r="AL2389" s="26">
        <f>SUM(AL2383:AL2388)</f>
        <v>0</v>
      </c>
    </row>
    <row r="2390" spans="1:39" x14ac:dyDescent="0.25">
      <c r="A2390" s="23" t="s">
        <v>7408</v>
      </c>
      <c r="B2390" s="24" t="s">
        <v>7409</v>
      </c>
      <c r="C2390" s="23" t="s">
        <v>7410</v>
      </c>
      <c r="D2390" s="23" t="s">
        <v>7411</v>
      </c>
      <c r="E2390" s="23">
        <v>943</v>
      </c>
      <c r="F2390" s="23" t="s">
        <v>7412</v>
      </c>
      <c r="G2390" s="24" t="s">
        <v>7413</v>
      </c>
      <c r="H2390" s="23" t="s">
        <v>43</v>
      </c>
      <c r="I2390" s="23" t="s">
        <v>7414</v>
      </c>
      <c r="J2390" s="23">
        <v>0</v>
      </c>
      <c r="K2390" s="23">
        <v>1</v>
      </c>
      <c r="L2390" s="23">
        <v>5</v>
      </c>
      <c r="M2390" s="23" t="s">
        <v>91</v>
      </c>
      <c r="N2390" s="25">
        <f t="shared" ref="N2390:N2400" si="398">((J2390*400)+(K2390*100))+L2390</f>
        <v>105</v>
      </c>
      <c r="O2390" s="26">
        <v>4000</v>
      </c>
      <c r="P2390" s="26">
        <f t="shared" ref="P2390:P2400" si="399">N2390*O2390</f>
        <v>420000</v>
      </c>
      <c r="Q2390" s="23">
        <v>1</v>
      </c>
      <c r="R2390" s="23" t="s">
        <v>7408</v>
      </c>
      <c r="S2390" s="27" t="s">
        <v>7409</v>
      </c>
      <c r="T2390" s="23" t="s">
        <v>7410</v>
      </c>
      <c r="U2390" s="23" t="s">
        <v>7415</v>
      </c>
      <c r="V2390" s="24" t="s">
        <v>7416</v>
      </c>
      <c r="W2390" s="23" t="s">
        <v>454</v>
      </c>
      <c r="X2390" s="23" t="s">
        <v>49</v>
      </c>
      <c r="Y2390" s="23" t="s">
        <v>54</v>
      </c>
      <c r="Z2390" s="23">
        <v>420</v>
      </c>
      <c r="AA2390" s="28">
        <v>100</v>
      </c>
      <c r="AB2390" s="26">
        <v>3400</v>
      </c>
      <c r="AC2390" s="26">
        <f t="shared" ref="AC2390:AC2399" si="400">Z2390*AB2390</f>
        <v>1428000</v>
      </c>
      <c r="AD2390" s="28">
        <v>7</v>
      </c>
      <c r="AE2390" s="28">
        <v>7</v>
      </c>
      <c r="AF2390" s="26">
        <f t="shared" ref="AF2390:AF2399" si="401">(AC2390*(100-AE2390))/100</f>
        <v>1328040</v>
      </c>
      <c r="AG2390" s="26">
        <f t="shared" ref="AG2390:AG2399" si="402">P2390+AF2390</f>
        <v>1748040</v>
      </c>
      <c r="AH2390" s="26">
        <f t="shared" ref="AH2390:AH2399" si="403">(AG2390*AA2390)/100</f>
        <v>1748040</v>
      </c>
      <c r="AI2390" s="26">
        <v>0</v>
      </c>
      <c r="AJ2390" s="26">
        <f t="shared" ref="AJ2390:AJ2400" si="404">IF((AI2390-AH2390) &gt; 1,0,IF((AI2390-AH2390)&lt;0,AH2390-AI2390,AI2390-AH2390))</f>
        <v>1748040</v>
      </c>
      <c r="AK2390" s="26">
        <v>0.3</v>
      </c>
      <c r="AL2390" s="26">
        <f t="shared" ref="AL2390:AL2399" si="405">ROUND(AJ2390*(AK2390/100),2)</f>
        <v>5244.12</v>
      </c>
      <c r="AM2390" s="3" t="s">
        <v>5773</v>
      </c>
    </row>
    <row r="2391" spans="1:39" x14ac:dyDescent="0.25">
      <c r="A2391" s="23"/>
      <c r="B2391" s="24"/>
      <c r="C2391" s="23"/>
      <c r="D2391" s="23"/>
      <c r="E2391" s="23"/>
      <c r="F2391" s="23"/>
      <c r="G2391" s="24"/>
      <c r="H2391" s="23"/>
      <c r="I2391" s="23"/>
      <c r="J2391" s="23">
        <v>0</v>
      </c>
      <c r="K2391" s="23">
        <v>0</v>
      </c>
      <c r="L2391" s="23">
        <v>4.5</v>
      </c>
      <c r="M2391" s="23" t="s">
        <v>76</v>
      </c>
      <c r="N2391" s="25">
        <f t="shared" si="398"/>
        <v>4.5</v>
      </c>
      <c r="O2391" s="26">
        <v>4000</v>
      </c>
      <c r="P2391" s="26">
        <f t="shared" si="399"/>
        <v>18000</v>
      </c>
      <c r="Q2391" s="23">
        <v>1</v>
      </c>
      <c r="R2391" s="23" t="s">
        <v>7408</v>
      </c>
      <c r="S2391" s="27" t="s">
        <v>7409</v>
      </c>
      <c r="T2391" s="23" t="s">
        <v>7410</v>
      </c>
      <c r="U2391" s="23" t="s">
        <v>7415</v>
      </c>
      <c r="V2391" s="24" t="s">
        <v>7417</v>
      </c>
      <c r="W2391" s="23" t="s">
        <v>48</v>
      </c>
      <c r="X2391" s="23" t="s">
        <v>49</v>
      </c>
      <c r="Y2391" s="23" t="s">
        <v>81</v>
      </c>
      <c r="Z2391" s="23">
        <v>18</v>
      </c>
      <c r="AA2391" s="28">
        <v>100</v>
      </c>
      <c r="AB2391" s="26">
        <v>8300</v>
      </c>
      <c r="AC2391" s="26">
        <f t="shared" si="400"/>
        <v>149400</v>
      </c>
      <c r="AD2391" s="28">
        <v>7</v>
      </c>
      <c r="AE2391" s="28">
        <v>7</v>
      </c>
      <c r="AF2391" s="26">
        <f t="shared" si="401"/>
        <v>138942</v>
      </c>
      <c r="AG2391" s="26">
        <f t="shared" si="402"/>
        <v>156942</v>
      </c>
      <c r="AH2391" s="26">
        <f t="shared" si="403"/>
        <v>156942</v>
      </c>
      <c r="AI2391" s="26">
        <v>0</v>
      </c>
      <c r="AJ2391" s="26">
        <f t="shared" si="404"/>
        <v>156942</v>
      </c>
      <c r="AK2391" s="26">
        <v>0.02</v>
      </c>
      <c r="AL2391" s="26">
        <f t="shared" si="405"/>
        <v>31.39</v>
      </c>
      <c r="AM2391" s="3" t="s">
        <v>1121</v>
      </c>
    </row>
    <row r="2392" spans="1:39" x14ac:dyDescent="0.25">
      <c r="A2392" s="23"/>
      <c r="B2392" s="24"/>
      <c r="C2392" s="23"/>
      <c r="D2392" s="23"/>
      <c r="E2392" s="23"/>
      <c r="F2392" s="23"/>
      <c r="G2392" s="24"/>
      <c r="H2392" s="23"/>
      <c r="I2392" s="23"/>
      <c r="J2392" s="23">
        <v>0</v>
      </c>
      <c r="K2392" s="23">
        <v>1</v>
      </c>
      <c r="L2392" s="23">
        <v>5</v>
      </c>
      <c r="M2392" s="23" t="s">
        <v>91</v>
      </c>
      <c r="N2392" s="25">
        <f t="shared" si="398"/>
        <v>105</v>
      </c>
      <c r="O2392" s="26">
        <v>4000</v>
      </c>
      <c r="P2392" s="26">
        <f t="shared" si="399"/>
        <v>420000</v>
      </c>
      <c r="Q2392" s="23">
        <v>1</v>
      </c>
      <c r="R2392" s="23" t="s">
        <v>7408</v>
      </c>
      <c r="S2392" s="27" t="s">
        <v>7409</v>
      </c>
      <c r="T2392" s="23" t="s">
        <v>7410</v>
      </c>
      <c r="U2392" s="23" t="s">
        <v>7415</v>
      </c>
      <c r="V2392" s="24" t="s">
        <v>7418</v>
      </c>
      <c r="W2392" s="23" t="s">
        <v>454</v>
      </c>
      <c r="X2392" s="23" t="s">
        <v>49</v>
      </c>
      <c r="Y2392" s="23" t="s">
        <v>54</v>
      </c>
      <c r="Z2392" s="23">
        <v>420</v>
      </c>
      <c r="AA2392" s="28">
        <v>100</v>
      </c>
      <c r="AB2392" s="26">
        <v>3400</v>
      </c>
      <c r="AC2392" s="26">
        <f t="shared" si="400"/>
        <v>1428000</v>
      </c>
      <c r="AD2392" s="28">
        <v>7</v>
      </c>
      <c r="AE2392" s="28">
        <v>7</v>
      </c>
      <c r="AF2392" s="26">
        <f t="shared" si="401"/>
        <v>1328040</v>
      </c>
      <c r="AG2392" s="26">
        <f t="shared" si="402"/>
        <v>1748040</v>
      </c>
      <c r="AH2392" s="26">
        <f t="shared" si="403"/>
        <v>1748040</v>
      </c>
      <c r="AI2392" s="26">
        <v>0</v>
      </c>
      <c r="AJ2392" s="26">
        <f t="shared" si="404"/>
        <v>1748040</v>
      </c>
      <c r="AK2392" s="26">
        <v>0.3</v>
      </c>
      <c r="AL2392" s="26">
        <f t="shared" si="405"/>
        <v>5244.12</v>
      </c>
      <c r="AM2392" s="3" t="s">
        <v>5773</v>
      </c>
    </row>
    <row r="2393" spans="1:39" x14ac:dyDescent="0.25">
      <c r="A2393" s="23"/>
      <c r="B2393" s="24"/>
      <c r="C2393" s="23"/>
      <c r="D2393" s="23"/>
      <c r="E2393" s="23"/>
      <c r="F2393" s="23"/>
      <c r="G2393" s="24"/>
      <c r="H2393" s="23"/>
      <c r="I2393" s="23"/>
      <c r="J2393" s="23">
        <v>0</v>
      </c>
      <c r="K2393" s="23">
        <v>1</v>
      </c>
      <c r="L2393" s="23">
        <v>5</v>
      </c>
      <c r="M2393" s="23" t="s">
        <v>91</v>
      </c>
      <c r="N2393" s="25">
        <f t="shared" si="398"/>
        <v>105</v>
      </c>
      <c r="O2393" s="26">
        <v>4000</v>
      </c>
      <c r="P2393" s="26">
        <f t="shared" si="399"/>
        <v>420000</v>
      </c>
      <c r="Q2393" s="23">
        <v>1</v>
      </c>
      <c r="R2393" s="23" t="s">
        <v>7408</v>
      </c>
      <c r="S2393" s="27" t="s">
        <v>7409</v>
      </c>
      <c r="T2393" s="23" t="s">
        <v>7410</v>
      </c>
      <c r="U2393" s="23" t="s">
        <v>7415</v>
      </c>
      <c r="V2393" s="24" t="s">
        <v>7419</v>
      </c>
      <c r="W2393" s="23" t="s">
        <v>454</v>
      </c>
      <c r="X2393" s="23" t="s">
        <v>49</v>
      </c>
      <c r="Y2393" s="23" t="s">
        <v>54</v>
      </c>
      <c r="Z2393" s="23">
        <v>420</v>
      </c>
      <c r="AA2393" s="28">
        <v>100</v>
      </c>
      <c r="AB2393" s="26">
        <v>3400</v>
      </c>
      <c r="AC2393" s="26">
        <f t="shared" si="400"/>
        <v>1428000</v>
      </c>
      <c r="AD2393" s="28">
        <v>7</v>
      </c>
      <c r="AE2393" s="28">
        <v>7</v>
      </c>
      <c r="AF2393" s="26">
        <f t="shared" si="401"/>
        <v>1328040</v>
      </c>
      <c r="AG2393" s="26">
        <f t="shared" si="402"/>
        <v>1748040</v>
      </c>
      <c r="AH2393" s="26">
        <f t="shared" si="403"/>
        <v>1748040</v>
      </c>
      <c r="AI2393" s="26">
        <v>0</v>
      </c>
      <c r="AJ2393" s="26">
        <f t="shared" si="404"/>
        <v>1748040</v>
      </c>
      <c r="AK2393" s="26">
        <v>0.3</v>
      </c>
      <c r="AL2393" s="26">
        <f t="shared" si="405"/>
        <v>5244.12</v>
      </c>
      <c r="AM2393" s="3" t="s">
        <v>5773</v>
      </c>
    </row>
    <row r="2394" spans="1:39" x14ac:dyDescent="0.25">
      <c r="A2394" s="23"/>
      <c r="B2394" s="24"/>
      <c r="C2394" s="23"/>
      <c r="D2394" s="23"/>
      <c r="E2394" s="23"/>
      <c r="F2394" s="23"/>
      <c r="G2394" s="24"/>
      <c r="H2394" s="23"/>
      <c r="I2394" s="23"/>
      <c r="J2394" s="23">
        <v>0</v>
      </c>
      <c r="K2394" s="23">
        <v>2</v>
      </c>
      <c r="L2394" s="23">
        <v>6.25</v>
      </c>
      <c r="M2394" s="23" t="s">
        <v>91</v>
      </c>
      <c r="N2394" s="25">
        <f t="shared" si="398"/>
        <v>206.25</v>
      </c>
      <c r="O2394" s="26">
        <v>4000</v>
      </c>
      <c r="P2394" s="26">
        <f t="shared" si="399"/>
        <v>825000</v>
      </c>
      <c r="Q2394" s="23">
        <v>1</v>
      </c>
      <c r="R2394" s="23" t="s">
        <v>7408</v>
      </c>
      <c r="S2394" s="27" t="s">
        <v>7409</v>
      </c>
      <c r="T2394" s="23" t="s">
        <v>7410</v>
      </c>
      <c r="U2394" s="23" t="s">
        <v>7415</v>
      </c>
      <c r="V2394" s="24" t="s">
        <v>7420</v>
      </c>
      <c r="W2394" s="23" t="s">
        <v>639</v>
      </c>
      <c r="X2394" s="23" t="s">
        <v>49</v>
      </c>
      <c r="Y2394" s="23" t="s">
        <v>54</v>
      </c>
      <c r="Z2394" s="23">
        <v>825</v>
      </c>
      <c r="AA2394" s="28">
        <v>100</v>
      </c>
      <c r="AB2394" s="26">
        <v>6350</v>
      </c>
      <c r="AC2394" s="26">
        <f t="shared" si="400"/>
        <v>5238750</v>
      </c>
      <c r="AD2394" s="28">
        <v>7</v>
      </c>
      <c r="AE2394" s="28">
        <v>7</v>
      </c>
      <c r="AF2394" s="26">
        <f t="shared" si="401"/>
        <v>4872037.5</v>
      </c>
      <c r="AG2394" s="26">
        <f t="shared" si="402"/>
        <v>5697037.5</v>
      </c>
      <c r="AH2394" s="26">
        <f t="shared" si="403"/>
        <v>5697037.5</v>
      </c>
      <c r="AI2394" s="26">
        <v>0</v>
      </c>
      <c r="AJ2394" s="26">
        <f t="shared" si="404"/>
        <v>5697037.5</v>
      </c>
      <c r="AK2394" s="26">
        <v>0.3</v>
      </c>
      <c r="AL2394" s="26">
        <f t="shared" si="405"/>
        <v>17091.11</v>
      </c>
      <c r="AM2394" s="3" t="s">
        <v>7421</v>
      </c>
    </row>
    <row r="2395" spans="1:39" x14ac:dyDescent="0.25">
      <c r="A2395" s="23"/>
      <c r="B2395" s="24"/>
      <c r="C2395" s="23"/>
      <c r="D2395" s="23"/>
      <c r="E2395" s="23"/>
      <c r="F2395" s="23"/>
      <c r="G2395" s="24"/>
      <c r="H2395" s="23"/>
      <c r="I2395" s="23"/>
      <c r="J2395" s="23">
        <v>0</v>
      </c>
      <c r="K2395" s="23">
        <v>0</v>
      </c>
      <c r="L2395" s="23">
        <v>30</v>
      </c>
      <c r="M2395" s="23" t="s">
        <v>91</v>
      </c>
      <c r="N2395" s="25">
        <f t="shared" si="398"/>
        <v>30</v>
      </c>
      <c r="O2395" s="26">
        <v>4000</v>
      </c>
      <c r="P2395" s="26">
        <f t="shared" si="399"/>
        <v>120000</v>
      </c>
      <c r="Q2395" s="23">
        <v>1</v>
      </c>
      <c r="R2395" s="23" t="s">
        <v>7408</v>
      </c>
      <c r="S2395" s="27" t="s">
        <v>7409</v>
      </c>
      <c r="T2395" s="23" t="s">
        <v>7410</v>
      </c>
      <c r="U2395" s="23" t="s">
        <v>7415</v>
      </c>
      <c r="V2395" s="24" t="s">
        <v>7422</v>
      </c>
      <c r="W2395" s="23" t="s">
        <v>1191</v>
      </c>
      <c r="X2395" s="23" t="s">
        <v>49</v>
      </c>
      <c r="Y2395" s="23" t="s">
        <v>54</v>
      </c>
      <c r="Z2395" s="23">
        <v>120</v>
      </c>
      <c r="AA2395" s="28">
        <v>100</v>
      </c>
      <c r="AB2395" s="26">
        <v>7750</v>
      </c>
      <c r="AC2395" s="26">
        <f t="shared" si="400"/>
        <v>930000</v>
      </c>
      <c r="AD2395" s="28">
        <v>7</v>
      </c>
      <c r="AE2395" s="28">
        <v>7</v>
      </c>
      <c r="AF2395" s="26">
        <f t="shared" si="401"/>
        <v>864900</v>
      </c>
      <c r="AG2395" s="26">
        <f t="shared" si="402"/>
        <v>984900</v>
      </c>
      <c r="AH2395" s="26">
        <f t="shared" si="403"/>
        <v>984900</v>
      </c>
      <c r="AI2395" s="26">
        <v>0</v>
      </c>
      <c r="AJ2395" s="26">
        <f t="shared" si="404"/>
        <v>984900</v>
      </c>
      <c r="AK2395" s="26">
        <v>0.3</v>
      </c>
      <c r="AL2395" s="26">
        <f t="shared" si="405"/>
        <v>2954.7</v>
      </c>
      <c r="AM2395" s="3" t="s">
        <v>1791</v>
      </c>
    </row>
    <row r="2396" spans="1:39" x14ac:dyDescent="0.25">
      <c r="A2396" s="23"/>
      <c r="B2396" s="24"/>
      <c r="C2396" s="23"/>
      <c r="D2396" s="23"/>
      <c r="E2396" s="23"/>
      <c r="F2396" s="23"/>
      <c r="G2396" s="24"/>
      <c r="H2396" s="23"/>
      <c r="I2396" s="23"/>
      <c r="J2396" s="23">
        <v>0</v>
      </c>
      <c r="K2396" s="23">
        <v>0</v>
      </c>
      <c r="L2396" s="23">
        <v>3.75</v>
      </c>
      <c r="M2396" s="23" t="s">
        <v>91</v>
      </c>
      <c r="N2396" s="25">
        <f t="shared" si="398"/>
        <v>3.75</v>
      </c>
      <c r="O2396" s="26">
        <v>4000</v>
      </c>
      <c r="P2396" s="26">
        <f t="shared" si="399"/>
        <v>15000</v>
      </c>
      <c r="Q2396" s="23">
        <v>1</v>
      </c>
      <c r="R2396" s="23" t="s">
        <v>7408</v>
      </c>
      <c r="S2396" s="27" t="s">
        <v>7409</v>
      </c>
      <c r="T2396" s="23" t="s">
        <v>7410</v>
      </c>
      <c r="U2396" s="23" t="s">
        <v>7415</v>
      </c>
      <c r="V2396" s="24" t="s">
        <v>7423</v>
      </c>
      <c r="W2396" s="23" t="s">
        <v>403</v>
      </c>
      <c r="X2396" s="23" t="s">
        <v>49</v>
      </c>
      <c r="Y2396" s="23" t="s">
        <v>54</v>
      </c>
      <c r="Z2396" s="23">
        <v>15</v>
      </c>
      <c r="AA2396" s="28">
        <v>100</v>
      </c>
      <c r="AB2396" s="26">
        <v>6100</v>
      </c>
      <c r="AC2396" s="26">
        <f t="shared" si="400"/>
        <v>91500</v>
      </c>
      <c r="AD2396" s="28">
        <v>7</v>
      </c>
      <c r="AE2396" s="28">
        <v>7</v>
      </c>
      <c r="AF2396" s="26">
        <f t="shared" si="401"/>
        <v>85095</v>
      </c>
      <c r="AG2396" s="26">
        <f t="shared" si="402"/>
        <v>100095</v>
      </c>
      <c r="AH2396" s="26">
        <f t="shared" si="403"/>
        <v>100095</v>
      </c>
      <c r="AI2396" s="26">
        <v>0</v>
      </c>
      <c r="AJ2396" s="26">
        <f t="shared" si="404"/>
        <v>100095</v>
      </c>
      <c r="AK2396" s="26">
        <v>0.3</v>
      </c>
      <c r="AL2396" s="26">
        <f t="shared" si="405"/>
        <v>300.29000000000002</v>
      </c>
      <c r="AM2396" s="3" t="s">
        <v>421</v>
      </c>
    </row>
    <row r="2397" spans="1:39" x14ac:dyDescent="0.25">
      <c r="A2397" s="23"/>
      <c r="B2397" s="24"/>
      <c r="C2397" s="23"/>
      <c r="D2397" s="23"/>
      <c r="E2397" s="23"/>
      <c r="F2397" s="23"/>
      <c r="G2397" s="24"/>
      <c r="H2397" s="23"/>
      <c r="I2397" s="23"/>
      <c r="J2397" s="23">
        <v>0</v>
      </c>
      <c r="K2397" s="23">
        <v>0</v>
      </c>
      <c r="L2397" s="23">
        <v>3.75</v>
      </c>
      <c r="M2397" s="23" t="s">
        <v>91</v>
      </c>
      <c r="N2397" s="25">
        <f t="shared" si="398"/>
        <v>3.75</v>
      </c>
      <c r="O2397" s="26">
        <v>4000</v>
      </c>
      <c r="P2397" s="26">
        <f t="shared" si="399"/>
        <v>15000</v>
      </c>
      <c r="Q2397" s="23">
        <v>1</v>
      </c>
      <c r="R2397" s="23" t="s">
        <v>7408</v>
      </c>
      <c r="S2397" s="27" t="s">
        <v>7409</v>
      </c>
      <c r="T2397" s="23" t="s">
        <v>7410</v>
      </c>
      <c r="U2397" s="23" t="s">
        <v>7415</v>
      </c>
      <c r="V2397" s="24" t="s">
        <v>7424</v>
      </c>
      <c r="W2397" s="23" t="s">
        <v>158</v>
      </c>
      <c r="X2397" s="23" t="s">
        <v>49</v>
      </c>
      <c r="Y2397" s="23" t="s">
        <v>54</v>
      </c>
      <c r="Z2397" s="23">
        <v>15</v>
      </c>
      <c r="AA2397" s="28">
        <v>100</v>
      </c>
      <c r="AB2397" s="26">
        <v>5600</v>
      </c>
      <c r="AC2397" s="26">
        <f t="shared" si="400"/>
        <v>84000</v>
      </c>
      <c r="AD2397" s="28">
        <v>7</v>
      </c>
      <c r="AE2397" s="28">
        <v>7</v>
      </c>
      <c r="AF2397" s="26">
        <f t="shared" si="401"/>
        <v>78120</v>
      </c>
      <c r="AG2397" s="26">
        <f t="shared" si="402"/>
        <v>93120</v>
      </c>
      <c r="AH2397" s="26">
        <f t="shared" si="403"/>
        <v>93120</v>
      </c>
      <c r="AI2397" s="26">
        <v>0</v>
      </c>
      <c r="AJ2397" s="26">
        <f t="shared" si="404"/>
        <v>93120</v>
      </c>
      <c r="AK2397" s="26">
        <v>0.3</v>
      </c>
      <c r="AL2397" s="26">
        <f t="shared" si="405"/>
        <v>279.36</v>
      </c>
      <c r="AM2397" s="3" t="s">
        <v>159</v>
      </c>
    </row>
    <row r="2398" spans="1:39" x14ac:dyDescent="0.25">
      <c r="A2398" s="23"/>
      <c r="B2398" s="24"/>
      <c r="C2398" s="23"/>
      <c r="D2398" s="23"/>
      <c r="E2398" s="23"/>
      <c r="F2398" s="23"/>
      <c r="G2398" s="24"/>
      <c r="H2398" s="23"/>
      <c r="I2398" s="23"/>
      <c r="J2398" s="23">
        <v>0</v>
      </c>
      <c r="K2398" s="23">
        <v>0</v>
      </c>
      <c r="L2398" s="23">
        <v>21.25</v>
      </c>
      <c r="M2398" s="23" t="s">
        <v>91</v>
      </c>
      <c r="N2398" s="25">
        <f t="shared" si="398"/>
        <v>21.25</v>
      </c>
      <c r="O2398" s="26">
        <v>4000</v>
      </c>
      <c r="P2398" s="26">
        <f t="shared" si="399"/>
        <v>85000</v>
      </c>
      <c r="Q2398" s="23">
        <v>1</v>
      </c>
      <c r="R2398" s="23" t="s">
        <v>7408</v>
      </c>
      <c r="S2398" s="27" t="s">
        <v>7409</v>
      </c>
      <c r="T2398" s="23" t="s">
        <v>7410</v>
      </c>
      <c r="U2398" s="23" t="s">
        <v>7415</v>
      </c>
      <c r="V2398" s="24" t="s">
        <v>7425</v>
      </c>
      <c r="W2398" s="23" t="s">
        <v>53</v>
      </c>
      <c r="X2398" s="23" t="s">
        <v>49</v>
      </c>
      <c r="Y2398" s="23" t="s">
        <v>54</v>
      </c>
      <c r="Z2398" s="23">
        <v>85</v>
      </c>
      <c r="AA2398" s="28">
        <v>100</v>
      </c>
      <c r="AB2398" s="26">
        <v>2750</v>
      </c>
      <c r="AC2398" s="26">
        <f t="shared" si="400"/>
        <v>233750</v>
      </c>
      <c r="AD2398" s="28">
        <v>7</v>
      </c>
      <c r="AE2398" s="28">
        <v>7</v>
      </c>
      <c r="AF2398" s="26">
        <f t="shared" si="401"/>
        <v>217387.5</v>
      </c>
      <c r="AG2398" s="26">
        <f t="shared" si="402"/>
        <v>302387.5</v>
      </c>
      <c r="AH2398" s="26">
        <f t="shared" si="403"/>
        <v>302387.5</v>
      </c>
      <c r="AI2398" s="26">
        <v>0</v>
      </c>
      <c r="AJ2398" s="26">
        <f t="shared" si="404"/>
        <v>302387.5</v>
      </c>
      <c r="AK2398" s="26">
        <v>0.3</v>
      </c>
      <c r="AL2398" s="26">
        <f t="shared" si="405"/>
        <v>907.16</v>
      </c>
      <c r="AM2398" s="3" t="s">
        <v>83</v>
      </c>
    </row>
    <row r="2399" spans="1:39" x14ac:dyDescent="0.25">
      <c r="A2399" s="23"/>
      <c r="B2399" s="24"/>
      <c r="C2399" s="23"/>
      <c r="D2399" s="23"/>
      <c r="E2399" s="23"/>
      <c r="F2399" s="23"/>
      <c r="G2399" s="24"/>
      <c r="H2399" s="23"/>
      <c r="I2399" s="23"/>
      <c r="J2399" s="23">
        <v>0</v>
      </c>
      <c r="K2399" s="23">
        <v>0</v>
      </c>
      <c r="L2399" s="23">
        <v>7.5</v>
      </c>
      <c r="M2399" s="23" t="s">
        <v>91</v>
      </c>
      <c r="N2399" s="25">
        <f t="shared" si="398"/>
        <v>7.5</v>
      </c>
      <c r="O2399" s="26">
        <v>4000</v>
      </c>
      <c r="P2399" s="26">
        <f t="shared" si="399"/>
        <v>30000</v>
      </c>
      <c r="Q2399" s="23">
        <v>1</v>
      </c>
      <c r="R2399" s="23" t="s">
        <v>7408</v>
      </c>
      <c r="S2399" s="27" t="s">
        <v>7409</v>
      </c>
      <c r="T2399" s="23" t="s">
        <v>7410</v>
      </c>
      <c r="U2399" s="23" t="s">
        <v>7415</v>
      </c>
      <c r="V2399" s="24" t="s">
        <v>7426</v>
      </c>
      <c r="W2399" s="23" t="s">
        <v>109</v>
      </c>
      <c r="X2399" s="23" t="s">
        <v>49</v>
      </c>
      <c r="Y2399" s="23" t="s">
        <v>54</v>
      </c>
      <c r="Z2399" s="23">
        <v>90</v>
      </c>
      <c r="AA2399" s="28">
        <v>100</v>
      </c>
      <c r="AB2399" s="26">
        <v>8150</v>
      </c>
      <c r="AC2399" s="26">
        <f t="shared" si="400"/>
        <v>733500</v>
      </c>
      <c r="AD2399" s="28">
        <v>7</v>
      </c>
      <c r="AE2399" s="28">
        <v>7</v>
      </c>
      <c r="AF2399" s="26">
        <f t="shared" si="401"/>
        <v>682155</v>
      </c>
      <c r="AG2399" s="26">
        <f t="shared" si="402"/>
        <v>712155</v>
      </c>
      <c r="AH2399" s="26">
        <f t="shared" si="403"/>
        <v>712155</v>
      </c>
      <c r="AI2399" s="26">
        <v>0</v>
      </c>
      <c r="AJ2399" s="26">
        <f t="shared" si="404"/>
        <v>712155</v>
      </c>
      <c r="AK2399" s="26">
        <v>0.3</v>
      </c>
      <c r="AL2399" s="26">
        <f t="shared" si="405"/>
        <v>2136.4699999999998</v>
      </c>
      <c r="AM2399" s="3" t="s">
        <v>7427</v>
      </c>
    </row>
    <row r="2400" spans="1:39" x14ac:dyDescent="0.25">
      <c r="A2400" s="23"/>
      <c r="B2400" s="24"/>
      <c r="C2400" s="23"/>
      <c r="D2400" s="23"/>
      <c r="E2400" s="23"/>
      <c r="F2400" s="23"/>
      <c r="G2400" s="24"/>
      <c r="H2400" s="23"/>
      <c r="I2400" s="23"/>
      <c r="J2400" s="23">
        <v>3</v>
      </c>
      <c r="K2400" s="23">
        <v>0</v>
      </c>
      <c r="L2400" s="23">
        <v>18</v>
      </c>
      <c r="M2400" s="23" t="s">
        <v>91</v>
      </c>
      <c r="N2400" s="25">
        <f t="shared" si="398"/>
        <v>1218</v>
      </c>
      <c r="O2400" s="26">
        <v>4000</v>
      </c>
      <c r="P2400" s="26">
        <f t="shared" si="399"/>
        <v>4872000</v>
      </c>
      <c r="Q2400" s="23"/>
      <c r="R2400" s="23"/>
      <c r="S2400" s="27"/>
      <c r="T2400" s="23"/>
      <c r="U2400" s="23"/>
      <c r="V2400" s="24"/>
      <c r="W2400" s="23"/>
      <c r="X2400" s="23"/>
      <c r="Y2400" s="23"/>
      <c r="Z2400" s="23"/>
      <c r="AA2400" s="28"/>
      <c r="AB2400" s="26"/>
      <c r="AC2400" s="26"/>
      <c r="AD2400" s="28"/>
      <c r="AE2400" s="28"/>
      <c r="AF2400" s="26"/>
      <c r="AG2400" s="26">
        <f>AF2400+P2400</f>
        <v>4872000</v>
      </c>
      <c r="AH2400" s="26">
        <f>AG2400</f>
        <v>4872000</v>
      </c>
      <c r="AI2400" s="26">
        <v>0</v>
      </c>
      <c r="AJ2400" s="26">
        <f t="shared" si="404"/>
        <v>4872000</v>
      </c>
      <c r="AK2400" s="26">
        <v>0.3</v>
      </c>
      <c r="AL2400" s="26">
        <f>AJ2400*(AK2400/100)</f>
        <v>14616</v>
      </c>
    </row>
    <row r="2401" spans="1:39" x14ac:dyDescent="0.25">
      <c r="A2401" s="23"/>
      <c r="B2401" s="24"/>
      <c r="C2401" s="23"/>
      <c r="D2401" s="23"/>
      <c r="E2401" s="23"/>
      <c r="F2401" s="23"/>
      <c r="G2401" s="24"/>
      <c r="H2401" s="23"/>
      <c r="I2401" s="23"/>
      <c r="J2401" s="23"/>
      <c r="K2401" s="23"/>
      <c r="L2401" s="23"/>
      <c r="M2401" s="23"/>
      <c r="N2401" s="25"/>
      <c r="O2401" s="26"/>
      <c r="P2401" s="26"/>
      <c r="Q2401" s="23"/>
      <c r="R2401" s="23"/>
      <c r="S2401" s="27"/>
      <c r="T2401" s="23"/>
      <c r="U2401" s="23"/>
      <c r="V2401" s="24"/>
      <c r="W2401" s="23"/>
      <c r="X2401" s="23"/>
      <c r="Y2401" s="23"/>
      <c r="Z2401" s="23"/>
      <c r="AA2401" s="28"/>
      <c r="AB2401" s="26"/>
      <c r="AC2401" s="26"/>
      <c r="AD2401" s="28"/>
      <c r="AE2401" s="28"/>
      <c r="AF2401" s="26"/>
      <c r="AG2401" s="26" t="s">
        <v>60</v>
      </c>
      <c r="AH2401" s="26">
        <f>SUM(AH2390:AH2400)</f>
        <v>18162757</v>
      </c>
      <c r="AI2401" s="26"/>
      <c r="AJ2401" s="26">
        <f>SUM(AJ2390:AJ2400)</f>
        <v>18162757</v>
      </c>
      <c r="AK2401" s="26"/>
      <c r="AL2401" s="26">
        <f>SUM(AL2390:AL2400)</f>
        <v>54048.840000000004</v>
      </c>
    </row>
    <row r="2402" spans="1:39" x14ac:dyDescent="0.25">
      <c r="A2402" s="23" t="s">
        <v>7428</v>
      </c>
      <c r="B2402" s="24" t="s">
        <v>7429</v>
      </c>
      <c r="C2402" s="23" t="s">
        <v>7430</v>
      </c>
      <c r="D2402" s="23" t="s">
        <v>7431</v>
      </c>
      <c r="E2402" s="23">
        <v>944</v>
      </c>
      <c r="F2402" s="23" t="s">
        <v>7432</v>
      </c>
      <c r="G2402" s="24" t="s">
        <v>7433</v>
      </c>
      <c r="H2402" s="23" t="s">
        <v>43</v>
      </c>
      <c r="I2402" s="23" t="s">
        <v>7434</v>
      </c>
      <c r="J2402" s="23">
        <v>0</v>
      </c>
      <c r="K2402" s="23">
        <v>1</v>
      </c>
      <c r="L2402" s="23">
        <v>55.5</v>
      </c>
      <c r="M2402" s="23" t="s">
        <v>255</v>
      </c>
      <c r="N2402" s="25">
        <f>((J2402*400)+(K2402*100))+L2402</f>
        <v>155.5</v>
      </c>
      <c r="O2402" s="26">
        <v>3000</v>
      </c>
      <c r="P2402" s="26">
        <f>N2402*O2402</f>
        <v>466500</v>
      </c>
      <c r="Q2402" s="23">
        <v>1</v>
      </c>
      <c r="R2402" s="23" t="s">
        <v>7435</v>
      </c>
      <c r="S2402" s="27" t="s">
        <v>7436</v>
      </c>
      <c r="T2402" s="23" t="s">
        <v>7437</v>
      </c>
      <c r="U2402" s="23" t="s">
        <v>7438</v>
      </c>
      <c r="V2402" s="24" t="s">
        <v>7439</v>
      </c>
      <c r="W2402" s="23" t="s">
        <v>79</v>
      </c>
      <c r="X2402" s="23" t="s">
        <v>80</v>
      </c>
      <c r="Y2402" s="23" t="s">
        <v>261</v>
      </c>
      <c r="Z2402" s="23">
        <v>120.5</v>
      </c>
      <c r="AA2402" s="28">
        <v>100</v>
      </c>
      <c r="AB2402" s="26">
        <v>8200</v>
      </c>
      <c r="AC2402" s="26">
        <f>Z2402*AB2402</f>
        <v>988100</v>
      </c>
      <c r="AD2402" s="28">
        <v>54</v>
      </c>
      <c r="AE2402" s="28">
        <v>93</v>
      </c>
      <c r="AF2402" s="26">
        <f>(AC2402*(100-AE2402))/100</f>
        <v>69167</v>
      </c>
      <c r="AG2402" s="26">
        <f>P2402+AF2402</f>
        <v>535667</v>
      </c>
      <c r="AH2402" s="26">
        <f>(AG2402*AA2402)/100</f>
        <v>535667</v>
      </c>
      <c r="AI2402" s="26">
        <f>IF(AF2402&lt;=10000000,AF2402,10000000)</f>
        <v>69167</v>
      </c>
      <c r="AJ2402" s="26">
        <f>IF((AI2402-AH2402) &gt; 1,0,IF((AI2402-AH2402)&lt;0,AH2402-AI2402,AI2402-AH2402))</f>
        <v>466500</v>
      </c>
      <c r="AK2402" s="26">
        <v>0.02</v>
      </c>
      <c r="AL2402" s="26">
        <f>ROUND(AJ2402*(AK2402/100),2)</f>
        <v>93.3</v>
      </c>
      <c r="AM2402" s="3" t="s">
        <v>51</v>
      </c>
    </row>
    <row r="2403" spans="1:39" x14ac:dyDescent="0.25">
      <c r="A2403" s="23"/>
      <c r="B2403" s="24"/>
      <c r="C2403" s="23"/>
      <c r="D2403" s="23"/>
      <c r="E2403" s="23">
        <v>945</v>
      </c>
      <c r="F2403" s="23" t="s">
        <v>7440</v>
      </c>
      <c r="G2403" s="24" t="s">
        <v>7441</v>
      </c>
      <c r="H2403" s="23" t="s">
        <v>43</v>
      </c>
      <c r="I2403" s="23" t="s">
        <v>7442</v>
      </c>
      <c r="J2403" s="23">
        <v>0</v>
      </c>
      <c r="K2403" s="23">
        <v>2</v>
      </c>
      <c r="L2403" s="23">
        <v>0</v>
      </c>
      <c r="M2403" s="23" t="s">
        <v>75</v>
      </c>
      <c r="N2403" s="25">
        <f>((J2403*400)+(K2403*100))+L2403</f>
        <v>200</v>
      </c>
      <c r="O2403" s="26">
        <v>2650</v>
      </c>
      <c r="P2403" s="26">
        <f>N2403*O2403</f>
        <v>530000</v>
      </c>
      <c r="Q2403" s="23"/>
      <c r="R2403" s="23"/>
      <c r="S2403" s="27"/>
      <c r="T2403" s="23"/>
      <c r="U2403" s="23"/>
      <c r="V2403" s="24"/>
      <c r="W2403" s="23"/>
      <c r="X2403" s="23"/>
      <c r="Y2403" s="23"/>
      <c r="Z2403" s="23"/>
      <c r="AA2403" s="28"/>
      <c r="AB2403" s="26"/>
      <c r="AC2403" s="26"/>
      <c r="AD2403" s="28"/>
      <c r="AE2403" s="28"/>
      <c r="AF2403" s="26"/>
      <c r="AG2403" s="26">
        <f>AF2403+P2403</f>
        <v>530000</v>
      </c>
      <c r="AH2403" s="26">
        <f>AG2403</f>
        <v>530000</v>
      </c>
      <c r="AI2403" s="26">
        <v>50000000</v>
      </c>
      <c r="AJ2403" s="26">
        <f>IF((AI2403-AH2403) &gt; 1,0,IF((AI2403-AH2403)&lt;0,AH2403-AI2403,AI2403-AH2403))</f>
        <v>0</v>
      </c>
      <c r="AK2403" s="26">
        <v>0.01</v>
      </c>
      <c r="AL2403" s="26">
        <f>AJ2403*(AK2403/100)</f>
        <v>0</v>
      </c>
    </row>
    <row r="2404" spans="1:39" x14ac:dyDescent="0.25">
      <c r="A2404" s="23"/>
      <c r="B2404" s="24"/>
      <c r="C2404" s="23"/>
      <c r="D2404" s="23"/>
      <c r="E2404" s="23">
        <v>946</v>
      </c>
      <c r="F2404" s="23" t="s">
        <v>7443</v>
      </c>
      <c r="G2404" s="24" t="s">
        <v>7444</v>
      </c>
      <c r="H2404" s="23" t="s">
        <v>43</v>
      </c>
      <c r="I2404" s="23" t="s">
        <v>7445</v>
      </c>
      <c r="J2404" s="23">
        <v>0</v>
      </c>
      <c r="K2404" s="23">
        <v>1</v>
      </c>
      <c r="L2404" s="23">
        <v>97</v>
      </c>
      <c r="M2404" s="23" t="s">
        <v>75</v>
      </c>
      <c r="N2404" s="25">
        <f>((J2404*400)+(K2404*100))+L2404</f>
        <v>197</v>
      </c>
      <c r="O2404" s="26">
        <v>2650</v>
      </c>
      <c r="P2404" s="26">
        <f>N2404*O2404</f>
        <v>522050</v>
      </c>
      <c r="Q2404" s="23"/>
      <c r="R2404" s="23"/>
      <c r="S2404" s="27"/>
      <c r="T2404" s="23"/>
      <c r="U2404" s="23"/>
      <c r="V2404" s="24"/>
      <c r="W2404" s="23"/>
      <c r="X2404" s="23"/>
      <c r="Y2404" s="23"/>
      <c r="Z2404" s="23"/>
      <c r="AA2404" s="28"/>
      <c r="AB2404" s="26"/>
      <c r="AC2404" s="26"/>
      <c r="AD2404" s="28"/>
      <c r="AE2404" s="28"/>
      <c r="AF2404" s="26"/>
      <c r="AG2404" s="26">
        <f>AF2404+P2404</f>
        <v>522050</v>
      </c>
      <c r="AH2404" s="26">
        <f>AG2404</f>
        <v>522050</v>
      </c>
      <c r="AI2404" s="26">
        <v>50000000</v>
      </c>
      <c r="AJ2404" s="26">
        <f>IF((AI2404-AH2404) &gt; 1,0,IF((AI2404-AH2404)&lt;0,AH2404-AI2404,AI2404-AH2404))</f>
        <v>0</v>
      </c>
      <c r="AK2404" s="26">
        <v>0.01</v>
      </c>
      <c r="AL2404" s="26">
        <f>AJ2404*(AK2404/100)</f>
        <v>0</v>
      </c>
    </row>
    <row r="2405" spans="1:39" x14ac:dyDescent="0.25">
      <c r="A2405" s="23"/>
      <c r="B2405" s="24"/>
      <c r="C2405" s="23"/>
      <c r="D2405" s="23"/>
      <c r="E2405" s="23"/>
      <c r="F2405" s="23"/>
      <c r="G2405" s="24"/>
      <c r="H2405" s="23"/>
      <c r="I2405" s="23"/>
      <c r="J2405" s="23">
        <v>0</v>
      </c>
      <c r="K2405" s="23">
        <v>0</v>
      </c>
      <c r="L2405" s="23">
        <v>3</v>
      </c>
      <c r="M2405" s="23" t="s">
        <v>75</v>
      </c>
      <c r="N2405" s="25">
        <f>((J2405*400)+(K2405*100))+L2405</f>
        <v>3</v>
      </c>
      <c r="O2405" s="26">
        <v>2650</v>
      </c>
      <c r="P2405" s="26">
        <f>N2405*O2405</f>
        <v>7950</v>
      </c>
      <c r="Q2405" s="23">
        <v>1</v>
      </c>
      <c r="R2405" s="23" t="s">
        <v>7428</v>
      </c>
      <c r="S2405" s="27" t="s">
        <v>7429</v>
      </c>
      <c r="T2405" s="23" t="s">
        <v>7430</v>
      </c>
      <c r="U2405" s="23" t="s">
        <v>7446</v>
      </c>
      <c r="V2405" s="24" t="s">
        <v>7447</v>
      </c>
      <c r="W2405" s="23" t="s">
        <v>53</v>
      </c>
      <c r="X2405" s="23" t="s">
        <v>49</v>
      </c>
      <c r="Y2405" s="23" t="s">
        <v>571</v>
      </c>
      <c r="Z2405" s="23">
        <v>12</v>
      </c>
      <c r="AA2405" s="28">
        <v>100</v>
      </c>
      <c r="AB2405" s="26">
        <v>2750</v>
      </c>
      <c r="AC2405" s="26">
        <f>Z2405*AB2405</f>
        <v>33000</v>
      </c>
      <c r="AD2405" s="28">
        <v>7</v>
      </c>
      <c r="AE2405" s="28">
        <v>7</v>
      </c>
      <c r="AF2405" s="26">
        <f>(AC2405*(100-AE2405))/100</f>
        <v>30690</v>
      </c>
      <c r="AG2405" s="26">
        <f>P2405+AF2405</f>
        <v>38640</v>
      </c>
      <c r="AH2405" s="26">
        <f>(AG2405*AA2405)/100</f>
        <v>38640</v>
      </c>
      <c r="AI2405" s="26">
        <v>50000000</v>
      </c>
      <c r="AJ2405" s="26">
        <f>IF((AI2405-AH2405) &gt; 1,0,IF((AI2405-AH2405)&lt;0,AH2405-AI2405,AI2405-AH2405))</f>
        <v>0</v>
      </c>
      <c r="AK2405" s="26">
        <v>0.01</v>
      </c>
      <c r="AL2405" s="26">
        <f>ROUND(AJ2405*(AK2405/100),2)</f>
        <v>0</v>
      </c>
      <c r="AM2405" s="3" t="s">
        <v>159</v>
      </c>
    </row>
    <row r="2406" spans="1:39" x14ac:dyDescent="0.25">
      <c r="A2406" s="23"/>
      <c r="B2406" s="24"/>
      <c r="C2406" s="23"/>
      <c r="D2406" s="23"/>
      <c r="E2406" s="23"/>
      <c r="F2406" s="23"/>
      <c r="G2406" s="24"/>
      <c r="H2406" s="23"/>
      <c r="I2406" s="23"/>
      <c r="J2406" s="23"/>
      <c r="K2406" s="23"/>
      <c r="L2406" s="23"/>
      <c r="M2406" s="23"/>
      <c r="N2406" s="25"/>
      <c r="O2406" s="26"/>
      <c r="P2406" s="26"/>
      <c r="Q2406" s="23"/>
      <c r="R2406" s="23"/>
      <c r="S2406" s="27"/>
      <c r="T2406" s="23"/>
      <c r="U2406" s="23"/>
      <c r="V2406" s="24"/>
      <c r="W2406" s="23"/>
      <c r="X2406" s="23"/>
      <c r="Y2406" s="23"/>
      <c r="Z2406" s="23"/>
      <c r="AA2406" s="28"/>
      <c r="AB2406" s="26"/>
      <c r="AC2406" s="26"/>
      <c r="AD2406" s="28"/>
      <c r="AE2406" s="28"/>
      <c r="AF2406" s="26"/>
      <c r="AG2406" s="26" t="s">
        <v>60</v>
      </c>
      <c r="AH2406" s="26">
        <f>SUM(AH2402:AH2405)</f>
        <v>1626357</v>
      </c>
      <c r="AI2406" s="26"/>
      <c r="AJ2406" s="26">
        <f>SUM(AJ2402:AJ2405)</f>
        <v>466500</v>
      </c>
      <c r="AK2406" s="26"/>
      <c r="AL2406" s="26">
        <f>SUM(AL2402:AL2405)</f>
        <v>93.3</v>
      </c>
    </row>
    <row r="2407" spans="1:39" x14ac:dyDescent="0.25">
      <c r="A2407" s="23" t="s">
        <v>7448</v>
      </c>
      <c r="B2407" s="24" t="s">
        <v>7449</v>
      </c>
      <c r="C2407" s="23" t="s">
        <v>7450</v>
      </c>
      <c r="D2407" s="23" t="s">
        <v>7451</v>
      </c>
      <c r="E2407" s="23">
        <v>947</v>
      </c>
      <c r="F2407" s="23" t="s">
        <v>7452</v>
      </c>
      <c r="G2407" s="24" t="s">
        <v>7453</v>
      </c>
      <c r="H2407" s="23" t="s">
        <v>43</v>
      </c>
      <c r="I2407" s="23" t="s">
        <v>7454</v>
      </c>
      <c r="J2407" s="23">
        <v>1</v>
      </c>
      <c r="K2407" s="23">
        <v>2</v>
      </c>
      <c r="L2407" s="23">
        <v>86.71</v>
      </c>
      <c r="M2407" s="23" t="s">
        <v>75</v>
      </c>
      <c r="N2407" s="25">
        <f>((J2407*400)+(K2407*100))+L2407</f>
        <v>686.71</v>
      </c>
      <c r="O2407" s="26">
        <v>4400</v>
      </c>
      <c r="P2407" s="26">
        <f>N2407*O2407</f>
        <v>3021524</v>
      </c>
      <c r="Q2407" s="23"/>
      <c r="R2407" s="23"/>
      <c r="S2407" s="27"/>
      <c r="T2407" s="23"/>
      <c r="U2407" s="23"/>
      <c r="V2407" s="24"/>
      <c r="W2407" s="23"/>
      <c r="X2407" s="23"/>
      <c r="Y2407" s="23"/>
      <c r="Z2407" s="23"/>
      <c r="AA2407" s="28"/>
      <c r="AB2407" s="26"/>
      <c r="AC2407" s="26"/>
      <c r="AD2407" s="28"/>
      <c r="AE2407" s="28"/>
      <c r="AF2407" s="26"/>
      <c r="AG2407" s="26">
        <f>AF2407+P2407</f>
        <v>3021524</v>
      </c>
      <c r="AH2407" s="26">
        <f>AG2407</f>
        <v>3021524</v>
      </c>
      <c r="AI2407" s="26">
        <v>50000000</v>
      </c>
      <c r="AJ2407" s="26">
        <f>IF((AI2407-AH2407) &gt; 1,0,IF((AI2407-AH2407)&lt;0,AH2407-AI2407,AI2407-AH2407))</f>
        <v>0</v>
      </c>
      <c r="AK2407" s="26">
        <v>0.01</v>
      </c>
      <c r="AL2407" s="26">
        <f>AJ2407*(AK2407/100)</f>
        <v>0</v>
      </c>
    </row>
    <row r="2408" spans="1:39" x14ac:dyDescent="0.25">
      <c r="A2408" s="23"/>
      <c r="B2408" s="24"/>
      <c r="C2408" s="23"/>
      <c r="D2408" s="23"/>
      <c r="E2408" s="23"/>
      <c r="F2408" s="23"/>
      <c r="G2408" s="24"/>
      <c r="H2408" s="23"/>
      <c r="I2408" s="23"/>
      <c r="J2408" s="23">
        <v>0</v>
      </c>
      <c r="K2408" s="23">
        <v>0</v>
      </c>
      <c r="L2408" s="23">
        <v>4.83</v>
      </c>
      <c r="M2408" s="23" t="s">
        <v>76</v>
      </c>
      <c r="N2408" s="25">
        <f>((J2408*400)+(K2408*100))+L2408</f>
        <v>4.83</v>
      </c>
      <c r="O2408" s="26">
        <v>4400</v>
      </c>
      <c r="P2408" s="26">
        <f>N2408*O2408</f>
        <v>21252</v>
      </c>
      <c r="Q2408" s="23">
        <v>1</v>
      </c>
      <c r="R2408" s="23" t="s">
        <v>7448</v>
      </c>
      <c r="S2408" s="27" t="s">
        <v>7449</v>
      </c>
      <c r="T2408" s="23" t="s">
        <v>7450</v>
      </c>
      <c r="U2408" s="23" t="s">
        <v>7455</v>
      </c>
      <c r="V2408" s="24" t="s">
        <v>7456</v>
      </c>
      <c r="W2408" s="23" t="s">
        <v>48</v>
      </c>
      <c r="X2408" s="23" t="s">
        <v>49</v>
      </c>
      <c r="Y2408" s="23" t="s">
        <v>81</v>
      </c>
      <c r="Z2408" s="23">
        <v>19.565000000000001</v>
      </c>
      <c r="AA2408" s="28">
        <v>100</v>
      </c>
      <c r="AB2408" s="26">
        <v>8300</v>
      </c>
      <c r="AC2408" s="26">
        <f>Z2408*AB2408</f>
        <v>162389.5</v>
      </c>
      <c r="AD2408" s="28">
        <v>3</v>
      </c>
      <c r="AE2408" s="28">
        <v>3</v>
      </c>
      <c r="AF2408" s="26">
        <f>(AC2408*(100-AE2408))/100</f>
        <v>157517.815</v>
      </c>
      <c r="AG2408" s="26">
        <f>P2408+AF2408</f>
        <v>178769.815</v>
      </c>
      <c r="AH2408" s="26">
        <f>(AG2408*AA2408)/100</f>
        <v>178769.815</v>
      </c>
      <c r="AI2408" s="26">
        <v>0</v>
      </c>
      <c r="AJ2408" s="26">
        <f>IF((AI2408-AH2408) &gt; 1,0,IF((AI2408-AH2408)&lt;0,AH2408-AI2408,AI2408-AH2408))</f>
        <v>178769.815</v>
      </c>
      <c r="AK2408" s="26">
        <v>0.02</v>
      </c>
      <c r="AL2408" s="26">
        <f>ROUND(AJ2408*(AK2408/100),2)</f>
        <v>35.75</v>
      </c>
      <c r="AM2408" s="3" t="s">
        <v>51</v>
      </c>
    </row>
    <row r="2409" spans="1:39" x14ac:dyDescent="0.25">
      <c r="A2409" s="23"/>
      <c r="B2409" s="24"/>
      <c r="C2409" s="23"/>
      <c r="D2409" s="23"/>
      <c r="E2409" s="23"/>
      <c r="F2409" s="23"/>
      <c r="G2409" s="24"/>
      <c r="H2409" s="23"/>
      <c r="I2409" s="23"/>
      <c r="J2409" s="23">
        <v>0</v>
      </c>
      <c r="K2409" s="23">
        <v>0</v>
      </c>
      <c r="L2409" s="23">
        <v>5.46</v>
      </c>
      <c r="M2409" s="23" t="s">
        <v>76</v>
      </c>
      <c r="N2409" s="25">
        <f>((J2409*400)+(K2409*100))+L2409</f>
        <v>5.46</v>
      </c>
      <c r="O2409" s="26">
        <v>4400</v>
      </c>
      <c r="P2409" s="26">
        <f>N2409*O2409</f>
        <v>24024</v>
      </c>
      <c r="Q2409" s="23">
        <v>1</v>
      </c>
      <c r="R2409" s="23" t="s">
        <v>7448</v>
      </c>
      <c r="S2409" s="27" t="s">
        <v>7449</v>
      </c>
      <c r="T2409" s="23" t="s">
        <v>7450</v>
      </c>
      <c r="U2409" s="23" t="s">
        <v>7455</v>
      </c>
      <c r="V2409" s="24" t="s">
        <v>7457</v>
      </c>
      <c r="W2409" s="23" t="s">
        <v>53</v>
      </c>
      <c r="X2409" s="23" t="s">
        <v>49</v>
      </c>
      <c r="Y2409" s="23" t="s">
        <v>81</v>
      </c>
      <c r="Z2409" s="23">
        <v>21.84</v>
      </c>
      <c r="AA2409" s="28">
        <v>100</v>
      </c>
      <c r="AB2409" s="26">
        <v>2750</v>
      </c>
      <c r="AC2409" s="26">
        <f>Z2409*AB2409</f>
        <v>60060</v>
      </c>
      <c r="AD2409" s="28">
        <v>2</v>
      </c>
      <c r="AE2409" s="28">
        <v>2</v>
      </c>
      <c r="AF2409" s="26">
        <f>(AC2409*(100-AE2409))/100</f>
        <v>58858.8</v>
      </c>
      <c r="AG2409" s="26">
        <f>P2409+AF2409</f>
        <v>82882.8</v>
      </c>
      <c r="AH2409" s="26">
        <f>(AG2409*AA2409)/100</f>
        <v>82882.8</v>
      </c>
      <c r="AI2409" s="26">
        <v>0</v>
      </c>
      <c r="AJ2409" s="26">
        <f>IF((AI2409-AH2409) &gt; 1,0,IF((AI2409-AH2409)&lt;0,AH2409-AI2409,AI2409-AH2409))</f>
        <v>82882.8</v>
      </c>
      <c r="AK2409" s="26">
        <v>0.02</v>
      </c>
      <c r="AL2409" s="26">
        <f>ROUND(AJ2409*(AK2409/100),2)</f>
        <v>16.579999999999998</v>
      </c>
      <c r="AM2409" s="3" t="s">
        <v>83</v>
      </c>
    </row>
    <row r="2410" spans="1:39" x14ac:dyDescent="0.25">
      <c r="A2410" s="23"/>
      <c r="B2410" s="24"/>
      <c r="C2410" s="23"/>
      <c r="D2410" s="23"/>
      <c r="E2410" s="23"/>
      <c r="F2410" s="23"/>
      <c r="G2410" s="24"/>
      <c r="H2410" s="23"/>
      <c r="I2410" s="23"/>
      <c r="J2410" s="23"/>
      <c r="K2410" s="23"/>
      <c r="L2410" s="23"/>
      <c r="M2410" s="23"/>
      <c r="N2410" s="25"/>
      <c r="O2410" s="26"/>
      <c r="P2410" s="26"/>
      <c r="Q2410" s="23"/>
      <c r="R2410" s="23"/>
      <c r="S2410" s="27"/>
      <c r="T2410" s="23"/>
      <c r="U2410" s="23"/>
      <c r="V2410" s="24"/>
      <c r="W2410" s="23"/>
      <c r="X2410" s="23"/>
      <c r="Y2410" s="23"/>
      <c r="Z2410" s="23"/>
      <c r="AA2410" s="28"/>
      <c r="AB2410" s="26"/>
      <c r="AC2410" s="26"/>
      <c r="AD2410" s="28"/>
      <c r="AE2410" s="28"/>
      <c r="AF2410" s="26"/>
      <c r="AG2410" s="26" t="s">
        <v>60</v>
      </c>
      <c r="AH2410" s="26">
        <f>SUM(AH2407:AH2409)</f>
        <v>3283176.6149999998</v>
      </c>
      <c r="AI2410" s="26"/>
      <c r="AJ2410" s="26">
        <f>SUM(AJ2407:AJ2409)</f>
        <v>261652.61499999999</v>
      </c>
      <c r="AK2410" s="26"/>
      <c r="AL2410" s="26">
        <f>SUM(AL2407:AL2409)</f>
        <v>52.33</v>
      </c>
    </row>
    <row r="2411" spans="1:39" x14ac:dyDescent="0.25">
      <c r="A2411" s="23" t="s">
        <v>7458</v>
      </c>
      <c r="B2411" s="24"/>
      <c r="C2411" s="23" t="s">
        <v>7459</v>
      </c>
      <c r="D2411" s="23" t="s">
        <v>7460</v>
      </c>
      <c r="E2411" s="23">
        <v>948</v>
      </c>
      <c r="F2411" s="23" t="s">
        <v>7461</v>
      </c>
      <c r="G2411" s="24" t="s">
        <v>7462</v>
      </c>
      <c r="H2411" s="23" t="s">
        <v>43</v>
      </c>
      <c r="I2411" s="23" t="s">
        <v>7463</v>
      </c>
      <c r="J2411" s="23">
        <v>0</v>
      </c>
      <c r="K2411" s="23">
        <v>1</v>
      </c>
      <c r="L2411" s="23">
        <v>35</v>
      </c>
      <c r="M2411" s="23" t="s">
        <v>68</v>
      </c>
      <c r="N2411" s="25">
        <f>((J2411*400)+(K2411*100))+L2411</f>
        <v>135</v>
      </c>
      <c r="O2411" s="26">
        <v>5000</v>
      </c>
      <c r="P2411" s="26">
        <f>N2411*O2411</f>
        <v>675000</v>
      </c>
      <c r="Q2411" s="23"/>
      <c r="R2411" s="23"/>
      <c r="S2411" s="27"/>
      <c r="T2411" s="23"/>
      <c r="U2411" s="23"/>
      <c r="V2411" s="24"/>
      <c r="W2411" s="23"/>
      <c r="X2411" s="23"/>
      <c r="Y2411" s="23"/>
      <c r="Z2411" s="23"/>
      <c r="AA2411" s="28"/>
      <c r="AB2411" s="26"/>
      <c r="AC2411" s="26"/>
      <c r="AD2411" s="28"/>
      <c r="AE2411" s="28"/>
      <c r="AF2411" s="26"/>
      <c r="AG2411" s="26">
        <f>AF2411+P2411</f>
        <v>675000</v>
      </c>
      <c r="AH2411" s="26">
        <f>AG2411</f>
        <v>675000</v>
      </c>
      <c r="AI2411" s="26">
        <v>0</v>
      </c>
      <c r="AJ2411" s="26">
        <f>IF((AI2411-AH2411) &gt; 1,0,IF((AI2411-AH2411)&lt;0,AH2411-AI2411,AI2411-AH2411))</f>
        <v>675000</v>
      </c>
      <c r="AK2411" s="26">
        <v>0.3</v>
      </c>
      <c r="AL2411" s="26">
        <f>AJ2411*(AK2411/100)</f>
        <v>2025</v>
      </c>
    </row>
    <row r="2412" spans="1:39" x14ac:dyDescent="0.25">
      <c r="A2412" s="23"/>
      <c r="B2412" s="24"/>
      <c r="C2412" s="23"/>
      <c r="D2412" s="23"/>
      <c r="E2412" s="23"/>
      <c r="F2412" s="23"/>
      <c r="G2412" s="24"/>
      <c r="H2412" s="23"/>
      <c r="I2412" s="23"/>
      <c r="J2412" s="23"/>
      <c r="K2412" s="23"/>
      <c r="L2412" s="23"/>
      <c r="M2412" s="23"/>
      <c r="N2412" s="25"/>
      <c r="O2412" s="26"/>
      <c r="P2412" s="26"/>
      <c r="Q2412" s="23"/>
      <c r="R2412" s="23"/>
      <c r="S2412" s="27"/>
      <c r="T2412" s="23"/>
      <c r="U2412" s="23"/>
      <c r="V2412" s="24"/>
      <c r="W2412" s="23"/>
      <c r="X2412" s="23"/>
      <c r="Y2412" s="23"/>
      <c r="Z2412" s="23"/>
      <c r="AA2412" s="28"/>
      <c r="AB2412" s="26"/>
      <c r="AC2412" s="26"/>
      <c r="AD2412" s="28"/>
      <c r="AE2412" s="28"/>
      <c r="AF2412" s="26"/>
      <c r="AG2412" s="26" t="s">
        <v>60</v>
      </c>
      <c r="AH2412" s="26">
        <f>AH2411</f>
        <v>675000</v>
      </c>
      <c r="AI2412" s="26"/>
      <c r="AJ2412" s="26">
        <f>AJ2411</f>
        <v>675000</v>
      </c>
      <c r="AK2412" s="26"/>
      <c r="AL2412" s="26">
        <f>AL2411</f>
        <v>2025</v>
      </c>
    </row>
    <row r="2413" spans="1:39" x14ac:dyDescent="0.25">
      <c r="A2413" s="23" t="s">
        <v>7464</v>
      </c>
      <c r="B2413" s="24" t="s">
        <v>7465</v>
      </c>
      <c r="C2413" s="23" t="s">
        <v>7466</v>
      </c>
      <c r="D2413" s="23" t="s">
        <v>7467</v>
      </c>
      <c r="E2413" s="23">
        <v>949</v>
      </c>
      <c r="F2413" s="23" t="s">
        <v>7468</v>
      </c>
      <c r="G2413" s="24" t="s">
        <v>7469</v>
      </c>
      <c r="H2413" s="23" t="s">
        <v>43</v>
      </c>
      <c r="I2413" s="23" t="s">
        <v>7470</v>
      </c>
      <c r="J2413" s="23">
        <v>1</v>
      </c>
      <c r="K2413" s="23">
        <v>0</v>
      </c>
      <c r="L2413" s="23">
        <v>36</v>
      </c>
      <c r="M2413" s="23" t="s">
        <v>75</v>
      </c>
      <c r="N2413" s="25">
        <f>((J2413*400)+(K2413*100))+L2413</f>
        <v>436</v>
      </c>
      <c r="O2413" s="26">
        <v>4500</v>
      </c>
      <c r="P2413" s="26">
        <f>N2413*O2413</f>
        <v>1962000</v>
      </c>
      <c r="Q2413" s="23"/>
      <c r="R2413" s="23"/>
      <c r="S2413" s="27"/>
      <c r="T2413" s="23"/>
      <c r="U2413" s="23"/>
      <c r="V2413" s="24"/>
      <c r="W2413" s="23"/>
      <c r="X2413" s="23"/>
      <c r="Y2413" s="23"/>
      <c r="Z2413" s="23"/>
      <c r="AA2413" s="28"/>
      <c r="AB2413" s="26"/>
      <c r="AC2413" s="26"/>
      <c r="AD2413" s="28"/>
      <c r="AE2413" s="28"/>
      <c r="AF2413" s="26"/>
      <c r="AG2413" s="26">
        <f>AF2413+P2413</f>
        <v>1962000</v>
      </c>
      <c r="AH2413" s="26">
        <f>AG2413</f>
        <v>1962000</v>
      </c>
      <c r="AI2413" s="26">
        <v>50000000</v>
      </c>
      <c r="AJ2413" s="26">
        <f>IF((AI2413-AH2413) &gt; 1,0,IF((AI2413-AH2413)&lt;0,AH2413-AI2413,AI2413-AH2413))</f>
        <v>0</v>
      </c>
      <c r="AK2413" s="26">
        <v>0.01</v>
      </c>
      <c r="AL2413" s="26">
        <f>AJ2413*(AK2413/100)</f>
        <v>0</v>
      </c>
    </row>
    <row r="2414" spans="1:39" x14ac:dyDescent="0.25">
      <c r="A2414" s="23"/>
      <c r="B2414" s="24"/>
      <c r="C2414" s="23"/>
      <c r="D2414" s="23"/>
      <c r="E2414" s="23">
        <v>950</v>
      </c>
      <c r="F2414" s="23" t="s">
        <v>7471</v>
      </c>
      <c r="G2414" s="24" t="s">
        <v>7472</v>
      </c>
      <c r="H2414" s="23" t="s">
        <v>43</v>
      </c>
      <c r="I2414" s="23"/>
      <c r="J2414" s="23">
        <v>0</v>
      </c>
      <c r="K2414" s="23">
        <v>0</v>
      </c>
      <c r="L2414" s="23">
        <v>67.8</v>
      </c>
      <c r="M2414" s="23" t="s">
        <v>59</v>
      </c>
      <c r="N2414" s="25">
        <f>((J2414*400)+(K2414*100))+L2414</f>
        <v>67.8</v>
      </c>
      <c r="O2414" s="26">
        <v>4000</v>
      </c>
      <c r="P2414" s="26">
        <f>N2414*O2414</f>
        <v>271200</v>
      </c>
      <c r="Q2414" s="23">
        <v>1</v>
      </c>
      <c r="R2414" s="23" t="s">
        <v>7464</v>
      </c>
      <c r="S2414" s="27" t="s">
        <v>7465</v>
      </c>
      <c r="T2414" s="23" t="s">
        <v>7466</v>
      </c>
      <c r="U2414" s="23" t="s">
        <v>7473</v>
      </c>
      <c r="V2414" s="24" t="s">
        <v>7474</v>
      </c>
      <c r="W2414" s="23" t="s">
        <v>142</v>
      </c>
      <c r="X2414" s="23" t="s">
        <v>143</v>
      </c>
      <c r="Y2414" s="23" t="s">
        <v>50</v>
      </c>
      <c r="Z2414" s="23">
        <v>410</v>
      </c>
      <c r="AA2414" s="28">
        <v>100</v>
      </c>
      <c r="AB2414" s="26">
        <v>7950</v>
      </c>
      <c r="AC2414" s="26">
        <f>Z2414*AB2414</f>
        <v>3259500</v>
      </c>
      <c r="AD2414" s="28">
        <v>3</v>
      </c>
      <c r="AE2414" s="28">
        <v>6</v>
      </c>
      <c r="AF2414" s="26">
        <f>(AC2414*(100-AE2414))/100</f>
        <v>3063930</v>
      </c>
      <c r="AG2414" s="26">
        <f>P2414+AF2414</f>
        <v>3335130</v>
      </c>
      <c r="AH2414" s="26">
        <f>(AG2414*AA2414)/100</f>
        <v>3335130</v>
      </c>
      <c r="AI2414" s="26">
        <v>50000000</v>
      </c>
      <c r="AJ2414" s="26">
        <f>IF((AI2414-AH2414) &gt; 1,0,IF((AI2414-AH2414)&lt;0,AH2414-AI2414,AI2414-AH2414))</f>
        <v>0</v>
      </c>
      <c r="AK2414" s="26">
        <v>0.02</v>
      </c>
      <c r="AL2414" s="26">
        <f>ROUND(AJ2414*(AK2414/100),2)</f>
        <v>0</v>
      </c>
      <c r="AM2414" s="3" t="s">
        <v>110</v>
      </c>
    </row>
    <row r="2415" spans="1:39" x14ac:dyDescent="0.25">
      <c r="A2415" s="23"/>
      <c r="B2415" s="24"/>
      <c r="C2415" s="23"/>
      <c r="D2415" s="23"/>
      <c r="E2415" s="23"/>
      <c r="F2415" s="23"/>
      <c r="G2415" s="24"/>
      <c r="H2415" s="23"/>
      <c r="I2415" s="23"/>
      <c r="J2415" s="23"/>
      <c r="K2415" s="23"/>
      <c r="L2415" s="23"/>
      <c r="M2415" s="23"/>
      <c r="N2415" s="25"/>
      <c r="O2415" s="26"/>
      <c r="P2415" s="26"/>
      <c r="Q2415" s="23"/>
      <c r="R2415" s="23"/>
      <c r="S2415" s="27"/>
      <c r="T2415" s="23"/>
      <c r="U2415" s="23"/>
      <c r="V2415" s="24"/>
      <c r="W2415" s="23"/>
      <c r="X2415" s="23"/>
      <c r="Y2415" s="23"/>
      <c r="Z2415" s="23"/>
      <c r="AA2415" s="28"/>
      <c r="AB2415" s="26"/>
      <c r="AC2415" s="26"/>
      <c r="AD2415" s="28"/>
      <c r="AE2415" s="28"/>
      <c r="AF2415" s="26"/>
      <c r="AG2415" s="26" t="s">
        <v>60</v>
      </c>
      <c r="AH2415" s="26">
        <f>SUM(AH2413:AH2414)</f>
        <v>5297130</v>
      </c>
      <c r="AI2415" s="26"/>
      <c r="AJ2415" s="26">
        <f>SUM(AJ2413:AJ2414)</f>
        <v>0</v>
      </c>
      <c r="AK2415" s="26"/>
      <c r="AL2415" s="26">
        <f>SUM(AL2413:AL2414)</f>
        <v>0</v>
      </c>
    </row>
    <row r="2416" spans="1:39" x14ac:dyDescent="0.25">
      <c r="A2416" s="23" t="s">
        <v>7475</v>
      </c>
      <c r="B2416" s="24" t="s">
        <v>7476</v>
      </c>
      <c r="C2416" s="23" t="s">
        <v>7477</v>
      </c>
      <c r="D2416" s="23" t="s">
        <v>7478</v>
      </c>
      <c r="E2416" s="23">
        <v>951</v>
      </c>
      <c r="F2416" s="23" t="s">
        <v>7479</v>
      </c>
      <c r="G2416" s="24" t="s">
        <v>7480</v>
      </c>
      <c r="H2416" s="23" t="s">
        <v>43</v>
      </c>
      <c r="I2416" s="23" t="s">
        <v>7481</v>
      </c>
      <c r="J2416" s="23">
        <v>0</v>
      </c>
      <c r="K2416" s="23">
        <v>1</v>
      </c>
      <c r="L2416" s="23">
        <v>82</v>
      </c>
      <c r="M2416" s="23" t="s">
        <v>59</v>
      </c>
      <c r="N2416" s="25">
        <f>((J2416*400)+(K2416*100))+L2416</f>
        <v>182</v>
      </c>
      <c r="O2416" s="26">
        <v>4500</v>
      </c>
      <c r="P2416" s="26">
        <f>N2416*O2416</f>
        <v>819000</v>
      </c>
      <c r="Q2416" s="23">
        <v>1</v>
      </c>
      <c r="R2416" s="23" t="s">
        <v>7475</v>
      </c>
      <c r="S2416" s="27" t="s">
        <v>7476</v>
      </c>
      <c r="T2416" s="23" t="s">
        <v>7477</v>
      </c>
      <c r="U2416" s="23" t="s">
        <v>7482</v>
      </c>
      <c r="V2416" s="24" t="s">
        <v>7483</v>
      </c>
      <c r="W2416" s="23" t="s">
        <v>48</v>
      </c>
      <c r="X2416" s="23" t="s">
        <v>49</v>
      </c>
      <c r="Y2416" s="23" t="s">
        <v>50</v>
      </c>
      <c r="Z2416" s="23">
        <v>120</v>
      </c>
      <c r="AA2416" s="28">
        <v>100</v>
      </c>
      <c r="AB2416" s="26">
        <v>8300</v>
      </c>
      <c r="AC2416" s="26">
        <f>Z2416*AB2416</f>
        <v>996000</v>
      </c>
      <c r="AD2416" s="28">
        <v>6</v>
      </c>
      <c r="AE2416" s="28">
        <v>6</v>
      </c>
      <c r="AF2416" s="26">
        <f>(AC2416*(100-AE2416))/100</f>
        <v>936240</v>
      </c>
      <c r="AG2416" s="26">
        <f>P2416+AF2416</f>
        <v>1755240</v>
      </c>
      <c r="AH2416" s="26">
        <f>(AG2416*AA2416)/100</f>
        <v>1755240</v>
      </c>
      <c r="AI2416" s="26">
        <v>50000000</v>
      </c>
      <c r="AJ2416" s="26">
        <f>IF((AI2416-AH2416) &gt; 1,0,IF((AI2416-AH2416)&lt;0,AH2416-AI2416,AI2416-AH2416))</f>
        <v>0</v>
      </c>
      <c r="AK2416" s="26">
        <v>0.02</v>
      </c>
      <c r="AL2416" s="26">
        <f>ROUND(AJ2416*(AK2416/100),2)</f>
        <v>0</v>
      </c>
      <c r="AM2416" s="3" t="s">
        <v>51</v>
      </c>
    </row>
    <row r="2417" spans="1:39" x14ac:dyDescent="0.25">
      <c r="A2417" s="23"/>
      <c r="B2417" s="24"/>
      <c r="C2417" s="23"/>
      <c r="D2417" s="23"/>
      <c r="E2417" s="23">
        <v>952</v>
      </c>
      <c r="F2417" s="23" t="s">
        <v>7484</v>
      </c>
      <c r="G2417" s="24" t="s">
        <v>7485</v>
      </c>
      <c r="H2417" s="23" t="s">
        <v>43</v>
      </c>
      <c r="I2417" s="23" t="s">
        <v>7486</v>
      </c>
      <c r="J2417" s="23">
        <v>0</v>
      </c>
      <c r="K2417" s="23">
        <v>0</v>
      </c>
      <c r="L2417" s="23">
        <v>50</v>
      </c>
      <c r="M2417" s="23" t="s">
        <v>76</v>
      </c>
      <c r="N2417" s="25">
        <f>((J2417*400)+(K2417*100))+L2417</f>
        <v>50</v>
      </c>
      <c r="O2417" s="26">
        <v>4000</v>
      </c>
      <c r="P2417" s="26">
        <f>N2417*O2417</f>
        <v>200000</v>
      </c>
      <c r="Q2417" s="23">
        <v>1</v>
      </c>
      <c r="R2417" s="23" t="s">
        <v>7475</v>
      </c>
      <c r="S2417" s="27" t="s">
        <v>7476</v>
      </c>
      <c r="T2417" s="23" t="s">
        <v>7477</v>
      </c>
      <c r="U2417" s="23" t="s">
        <v>7482</v>
      </c>
      <c r="V2417" s="24" t="s">
        <v>7487</v>
      </c>
      <c r="W2417" s="23" t="s">
        <v>53</v>
      </c>
      <c r="X2417" s="23" t="s">
        <v>49</v>
      </c>
      <c r="Y2417" s="23" t="s">
        <v>50</v>
      </c>
      <c r="Z2417" s="23">
        <v>49</v>
      </c>
      <c r="AA2417" s="28">
        <v>100</v>
      </c>
      <c r="AB2417" s="26">
        <v>2750</v>
      </c>
      <c r="AC2417" s="26">
        <f>Z2417*AB2417</f>
        <v>134750</v>
      </c>
      <c r="AD2417" s="28">
        <v>6</v>
      </c>
      <c r="AE2417" s="28">
        <v>6</v>
      </c>
      <c r="AF2417" s="26">
        <f>(AC2417*(100-AE2417))/100</f>
        <v>126665</v>
      </c>
      <c r="AG2417" s="26">
        <f>P2417+AF2417</f>
        <v>326665</v>
      </c>
      <c r="AH2417" s="26">
        <f>(AG2417*AA2417)/100</f>
        <v>326665</v>
      </c>
      <c r="AI2417" s="26">
        <v>50000000</v>
      </c>
      <c r="AJ2417" s="26">
        <f>IF((AI2417-AH2417) &gt; 1,0,IF((AI2417-AH2417)&lt;0,AH2417-AI2417,AI2417-AH2417))</f>
        <v>0</v>
      </c>
      <c r="AK2417" s="26">
        <v>0.02</v>
      </c>
      <c r="AL2417" s="26">
        <f>ROUND(AJ2417*(AK2417/100),2)</f>
        <v>0</v>
      </c>
      <c r="AM2417" s="3" t="s">
        <v>83</v>
      </c>
    </row>
    <row r="2418" spans="1:39" x14ac:dyDescent="0.25">
      <c r="A2418" s="23"/>
      <c r="B2418" s="24"/>
      <c r="C2418" s="23"/>
      <c r="D2418" s="23"/>
      <c r="E2418" s="23"/>
      <c r="F2418" s="23"/>
      <c r="G2418" s="24"/>
      <c r="H2418" s="23"/>
      <c r="I2418" s="23"/>
      <c r="J2418" s="23"/>
      <c r="K2418" s="23"/>
      <c r="L2418" s="23"/>
      <c r="M2418" s="23"/>
      <c r="N2418" s="25"/>
      <c r="O2418" s="26"/>
      <c r="P2418" s="26"/>
      <c r="Q2418" s="23"/>
      <c r="R2418" s="23"/>
      <c r="S2418" s="27"/>
      <c r="T2418" s="23"/>
      <c r="U2418" s="23"/>
      <c r="V2418" s="24"/>
      <c r="W2418" s="23"/>
      <c r="X2418" s="23"/>
      <c r="Y2418" s="23"/>
      <c r="Z2418" s="23"/>
      <c r="AA2418" s="28"/>
      <c r="AB2418" s="26"/>
      <c r="AC2418" s="26"/>
      <c r="AD2418" s="28"/>
      <c r="AE2418" s="28"/>
      <c r="AF2418" s="26"/>
      <c r="AG2418" s="26" t="s">
        <v>60</v>
      </c>
      <c r="AH2418" s="26">
        <f>SUM(AH2416:AH2417)</f>
        <v>2081905</v>
      </c>
      <c r="AI2418" s="26"/>
      <c r="AJ2418" s="26">
        <f>SUM(AJ2416:AJ2417)</f>
        <v>0</v>
      </c>
      <c r="AK2418" s="26"/>
      <c r="AL2418" s="26">
        <f>SUM(AL2416:AL2417)</f>
        <v>0</v>
      </c>
    </row>
    <row r="2419" spans="1:39" x14ac:dyDescent="0.25">
      <c r="A2419" s="23" t="s">
        <v>7488</v>
      </c>
      <c r="B2419" s="24" t="s">
        <v>7489</v>
      </c>
      <c r="C2419" s="23" t="s">
        <v>7490</v>
      </c>
      <c r="D2419" s="23" t="s">
        <v>7491</v>
      </c>
      <c r="E2419" s="23">
        <v>953</v>
      </c>
      <c r="F2419" s="23" t="s">
        <v>7492</v>
      </c>
      <c r="G2419" s="24" t="s">
        <v>7493</v>
      </c>
      <c r="H2419" s="23" t="s">
        <v>43</v>
      </c>
      <c r="I2419" s="23" t="s">
        <v>7494</v>
      </c>
      <c r="J2419" s="23">
        <v>0</v>
      </c>
      <c r="K2419" s="23">
        <v>0</v>
      </c>
      <c r="L2419" s="23">
        <v>57</v>
      </c>
      <c r="M2419" s="23" t="s">
        <v>68</v>
      </c>
      <c r="N2419" s="25">
        <f>((J2419*400)+(K2419*100))+L2419</f>
        <v>57</v>
      </c>
      <c r="O2419" s="26">
        <v>9000</v>
      </c>
      <c r="P2419" s="26">
        <f>N2419*O2419</f>
        <v>513000</v>
      </c>
      <c r="Q2419" s="23">
        <v>1</v>
      </c>
      <c r="R2419" s="23" t="s">
        <v>7488</v>
      </c>
      <c r="S2419" s="27" t="s">
        <v>7489</v>
      </c>
      <c r="T2419" s="23" t="s">
        <v>7490</v>
      </c>
      <c r="U2419" s="23" t="s">
        <v>7495</v>
      </c>
      <c r="V2419" s="24" t="s">
        <v>7496</v>
      </c>
      <c r="W2419" s="23" t="s">
        <v>109</v>
      </c>
      <c r="X2419" s="23" t="s">
        <v>49</v>
      </c>
      <c r="Y2419" s="23" t="s">
        <v>617</v>
      </c>
      <c r="Z2419" s="23">
        <v>136.5</v>
      </c>
      <c r="AA2419" s="28">
        <v>100</v>
      </c>
      <c r="AB2419" s="26">
        <v>8150</v>
      </c>
      <c r="AC2419" s="26">
        <f>Z2419*AB2419</f>
        <v>1112475</v>
      </c>
      <c r="AD2419" s="28">
        <v>27</v>
      </c>
      <c r="AE2419" s="28">
        <v>44</v>
      </c>
      <c r="AF2419" s="26">
        <f>(AC2419*(100-AE2419))/100</f>
        <v>622986</v>
      </c>
      <c r="AG2419" s="26">
        <f>P2419+AF2419</f>
        <v>1135986</v>
      </c>
      <c r="AH2419" s="26">
        <f>(AG2419*AA2419)/100</f>
        <v>1135986</v>
      </c>
      <c r="AI2419" s="26">
        <v>0</v>
      </c>
      <c r="AJ2419" s="26">
        <f>IF((AI2419-AH2419) &gt; 1,0,IF((AI2419-AH2419)&lt;0,AH2419-AI2419,AI2419-AH2419))</f>
        <v>1135986</v>
      </c>
      <c r="AK2419" s="26">
        <v>0.3</v>
      </c>
      <c r="AL2419" s="26">
        <f>ROUND(AJ2419*(AK2419/100),2)</f>
        <v>3407.96</v>
      </c>
      <c r="AM2419" s="3" t="s">
        <v>4644</v>
      </c>
    </row>
    <row r="2420" spans="1:39" x14ac:dyDescent="0.25">
      <c r="A2420" s="23"/>
      <c r="B2420" s="24"/>
      <c r="C2420" s="23"/>
      <c r="D2420" s="23"/>
      <c r="E2420" s="23"/>
      <c r="F2420" s="23"/>
      <c r="G2420" s="24"/>
      <c r="H2420" s="23"/>
      <c r="I2420" s="23"/>
      <c r="J2420" s="23"/>
      <c r="K2420" s="23"/>
      <c r="L2420" s="23"/>
      <c r="M2420" s="23"/>
      <c r="N2420" s="25"/>
      <c r="O2420" s="26"/>
      <c r="P2420" s="26"/>
      <c r="Q2420" s="23"/>
      <c r="R2420" s="23"/>
      <c r="S2420" s="27"/>
      <c r="T2420" s="23"/>
      <c r="U2420" s="23"/>
      <c r="V2420" s="24"/>
      <c r="W2420" s="23"/>
      <c r="X2420" s="23"/>
      <c r="Y2420" s="23"/>
      <c r="Z2420" s="23"/>
      <c r="AA2420" s="28"/>
      <c r="AB2420" s="26"/>
      <c r="AC2420" s="26"/>
      <c r="AD2420" s="28"/>
      <c r="AE2420" s="28"/>
      <c r="AF2420" s="26"/>
      <c r="AG2420" s="26" t="s">
        <v>60</v>
      </c>
      <c r="AH2420" s="26">
        <f>AH2419</f>
        <v>1135986</v>
      </c>
      <c r="AI2420" s="26"/>
      <c r="AJ2420" s="26">
        <f>AJ2419</f>
        <v>1135986</v>
      </c>
      <c r="AK2420" s="26"/>
      <c r="AL2420" s="26">
        <f>AL2419</f>
        <v>3407.96</v>
      </c>
    </row>
    <row r="2421" spans="1:39" x14ac:dyDescent="0.25">
      <c r="A2421" s="23" t="s">
        <v>7497</v>
      </c>
      <c r="B2421" s="24" t="s">
        <v>7498</v>
      </c>
      <c r="C2421" s="23" t="s">
        <v>7499</v>
      </c>
      <c r="D2421" s="23" t="s">
        <v>7500</v>
      </c>
      <c r="E2421" s="23">
        <v>954</v>
      </c>
      <c r="F2421" s="23" t="s">
        <v>7501</v>
      </c>
      <c r="G2421" s="24" t="s">
        <v>7502</v>
      </c>
      <c r="H2421" s="23" t="s">
        <v>43</v>
      </c>
      <c r="I2421" s="23" t="s">
        <v>7503</v>
      </c>
      <c r="J2421" s="23">
        <v>0</v>
      </c>
      <c r="K2421" s="23">
        <v>0</v>
      </c>
      <c r="L2421" s="23">
        <v>72</v>
      </c>
      <c r="M2421" s="23" t="s">
        <v>59</v>
      </c>
      <c r="N2421" s="25">
        <f>((J2421*400)+(K2421*100))+L2421</f>
        <v>72</v>
      </c>
      <c r="O2421" s="26">
        <v>4500</v>
      </c>
      <c r="P2421" s="26">
        <f>N2421*O2421</f>
        <v>324000</v>
      </c>
      <c r="Q2421" s="23">
        <v>1</v>
      </c>
      <c r="R2421" s="23" t="s">
        <v>7497</v>
      </c>
      <c r="S2421" s="27" t="s">
        <v>7498</v>
      </c>
      <c r="T2421" s="23" t="s">
        <v>7499</v>
      </c>
      <c r="U2421" s="23" t="s">
        <v>7504</v>
      </c>
      <c r="V2421" s="24" t="s">
        <v>7505</v>
      </c>
      <c r="W2421" s="23" t="s">
        <v>48</v>
      </c>
      <c r="X2421" s="23" t="s">
        <v>49</v>
      </c>
      <c r="Y2421" s="23" t="s">
        <v>50</v>
      </c>
      <c r="Z2421" s="23">
        <v>224</v>
      </c>
      <c r="AA2421" s="28">
        <v>100</v>
      </c>
      <c r="AB2421" s="26">
        <v>8300</v>
      </c>
      <c r="AC2421" s="26">
        <f>Z2421*AB2421</f>
        <v>1859200</v>
      </c>
      <c r="AD2421" s="28">
        <v>32</v>
      </c>
      <c r="AE2421" s="28">
        <v>54</v>
      </c>
      <c r="AF2421" s="26">
        <f>(AC2421*(100-AE2421))/100</f>
        <v>855232</v>
      </c>
      <c r="AG2421" s="26">
        <f>P2421+AF2421</f>
        <v>1179232</v>
      </c>
      <c r="AH2421" s="26">
        <f>(AG2421*AA2421)/100</f>
        <v>1179232</v>
      </c>
      <c r="AI2421" s="26">
        <v>50000000</v>
      </c>
      <c r="AJ2421" s="26">
        <f>IF((AI2421-AH2421) &gt; 1,0,IF((AI2421-AH2421)&lt;0,AH2421-AI2421,AI2421-AH2421))</f>
        <v>0</v>
      </c>
      <c r="AK2421" s="26">
        <v>0.02</v>
      </c>
      <c r="AL2421" s="26">
        <f>ROUND(AJ2421*(AK2421/100),2)</f>
        <v>0</v>
      </c>
      <c r="AM2421" s="3" t="s">
        <v>51</v>
      </c>
    </row>
    <row r="2422" spans="1:39" x14ac:dyDescent="0.25">
      <c r="A2422" s="23"/>
      <c r="B2422" s="24"/>
      <c r="C2422" s="23"/>
      <c r="D2422" s="23"/>
      <c r="E2422" s="23"/>
      <c r="F2422" s="23"/>
      <c r="G2422" s="24"/>
      <c r="H2422" s="23"/>
      <c r="I2422" s="23"/>
      <c r="J2422" s="23"/>
      <c r="K2422" s="23"/>
      <c r="L2422" s="23"/>
      <c r="M2422" s="23"/>
      <c r="N2422" s="25"/>
      <c r="O2422" s="26"/>
      <c r="P2422" s="26"/>
      <c r="Q2422" s="23"/>
      <c r="R2422" s="23"/>
      <c r="S2422" s="27"/>
      <c r="T2422" s="23"/>
      <c r="U2422" s="23"/>
      <c r="V2422" s="24"/>
      <c r="W2422" s="23"/>
      <c r="X2422" s="23"/>
      <c r="Y2422" s="23"/>
      <c r="Z2422" s="23"/>
      <c r="AA2422" s="28"/>
      <c r="AB2422" s="26"/>
      <c r="AC2422" s="26"/>
      <c r="AD2422" s="28"/>
      <c r="AE2422" s="28"/>
      <c r="AF2422" s="26"/>
      <c r="AG2422" s="26" t="s">
        <v>60</v>
      </c>
      <c r="AH2422" s="26">
        <f>AH2421</f>
        <v>1179232</v>
      </c>
      <c r="AI2422" s="26"/>
      <c r="AJ2422" s="26">
        <f>AJ2421</f>
        <v>0</v>
      </c>
      <c r="AK2422" s="26"/>
      <c r="AL2422" s="26">
        <f>AL2421</f>
        <v>0</v>
      </c>
    </row>
    <row r="2423" spans="1:39" x14ac:dyDescent="0.25">
      <c r="A2423" s="23" t="s">
        <v>7506</v>
      </c>
      <c r="B2423" s="24" t="s">
        <v>7507</v>
      </c>
      <c r="C2423" s="23" t="s">
        <v>7508</v>
      </c>
      <c r="D2423" s="23" t="s">
        <v>7509</v>
      </c>
      <c r="E2423" s="23">
        <v>955</v>
      </c>
      <c r="F2423" s="23" t="s">
        <v>7510</v>
      </c>
      <c r="G2423" s="24" t="s">
        <v>7511</v>
      </c>
      <c r="H2423" s="23" t="s">
        <v>43</v>
      </c>
      <c r="I2423" s="23" t="s">
        <v>7512</v>
      </c>
      <c r="J2423" s="23">
        <v>0</v>
      </c>
      <c r="K2423" s="23">
        <v>1</v>
      </c>
      <c r="L2423" s="23">
        <v>26</v>
      </c>
      <c r="M2423" s="23" t="s">
        <v>75</v>
      </c>
      <c r="N2423" s="25">
        <f>((J2423*400)+(K2423*100))+L2423</f>
        <v>126</v>
      </c>
      <c r="O2423" s="26">
        <v>2500</v>
      </c>
      <c r="P2423" s="26">
        <f>N2423*O2423</f>
        <v>315000</v>
      </c>
      <c r="Q2423" s="23"/>
      <c r="R2423" s="23"/>
      <c r="S2423" s="27"/>
      <c r="T2423" s="23"/>
      <c r="U2423" s="23"/>
      <c r="V2423" s="24"/>
      <c r="W2423" s="23"/>
      <c r="X2423" s="23"/>
      <c r="Y2423" s="23"/>
      <c r="Z2423" s="23"/>
      <c r="AA2423" s="28"/>
      <c r="AB2423" s="26"/>
      <c r="AC2423" s="26"/>
      <c r="AD2423" s="28"/>
      <c r="AE2423" s="28"/>
      <c r="AF2423" s="26"/>
      <c r="AG2423" s="26">
        <f>AF2423+P2423</f>
        <v>315000</v>
      </c>
      <c r="AH2423" s="26">
        <f>AG2423</f>
        <v>315000</v>
      </c>
      <c r="AI2423" s="26">
        <v>50000000</v>
      </c>
      <c r="AJ2423" s="26">
        <f>IF((AI2423-AH2423) &gt; 1,0,IF((AI2423-AH2423)&lt;0,AH2423-AI2423,AI2423-AH2423))</f>
        <v>0</v>
      </c>
      <c r="AK2423" s="26">
        <v>0.01</v>
      </c>
      <c r="AL2423" s="26">
        <f>AJ2423*(AK2423/100)</f>
        <v>0</v>
      </c>
    </row>
    <row r="2424" spans="1:39" x14ac:dyDescent="0.25">
      <c r="A2424" s="23"/>
      <c r="B2424" s="24"/>
      <c r="C2424" s="23"/>
      <c r="D2424" s="23"/>
      <c r="E2424" s="23">
        <v>956</v>
      </c>
      <c r="F2424" s="23" t="s">
        <v>7513</v>
      </c>
      <c r="G2424" s="24" t="s">
        <v>7514</v>
      </c>
      <c r="H2424" s="23" t="s">
        <v>43</v>
      </c>
      <c r="I2424" s="23" t="s">
        <v>7515</v>
      </c>
      <c r="J2424" s="23">
        <v>1</v>
      </c>
      <c r="K2424" s="23">
        <v>3</v>
      </c>
      <c r="L2424" s="23">
        <v>78.349999999999994</v>
      </c>
      <c r="M2424" s="23" t="s">
        <v>75</v>
      </c>
      <c r="N2424" s="25">
        <f>((J2424*400)+(K2424*100))+L2424</f>
        <v>778.35</v>
      </c>
      <c r="O2424" s="26">
        <v>5250</v>
      </c>
      <c r="P2424" s="26">
        <f>N2424*O2424</f>
        <v>4086337.5</v>
      </c>
      <c r="Q2424" s="23"/>
      <c r="R2424" s="23"/>
      <c r="S2424" s="27"/>
      <c r="T2424" s="23"/>
      <c r="U2424" s="23"/>
      <c r="V2424" s="24"/>
      <c r="W2424" s="23"/>
      <c r="X2424" s="23"/>
      <c r="Y2424" s="23"/>
      <c r="Z2424" s="23"/>
      <c r="AA2424" s="28"/>
      <c r="AB2424" s="26"/>
      <c r="AC2424" s="26"/>
      <c r="AD2424" s="28"/>
      <c r="AE2424" s="28"/>
      <c r="AF2424" s="26"/>
      <c r="AG2424" s="26">
        <f>AF2424+P2424</f>
        <v>4086337.5</v>
      </c>
      <c r="AH2424" s="26">
        <f>AG2424</f>
        <v>4086337.5</v>
      </c>
      <c r="AI2424" s="26">
        <v>50000000</v>
      </c>
      <c r="AJ2424" s="26">
        <f>IF((AI2424-AH2424) &gt; 1,0,IF((AI2424-AH2424)&lt;0,AH2424-AI2424,AI2424-AH2424))</f>
        <v>0</v>
      </c>
      <c r="AK2424" s="26">
        <v>0.01</v>
      </c>
      <c r="AL2424" s="26">
        <f>AJ2424*(AK2424/100)</f>
        <v>0</v>
      </c>
    </row>
    <row r="2425" spans="1:39" x14ac:dyDescent="0.25">
      <c r="A2425" s="23"/>
      <c r="B2425" s="24"/>
      <c r="C2425" s="23"/>
      <c r="D2425" s="23"/>
      <c r="E2425" s="23"/>
      <c r="F2425" s="23"/>
      <c r="G2425" s="24"/>
      <c r="H2425" s="23"/>
      <c r="I2425" s="23"/>
      <c r="J2425" s="23">
        <v>0</v>
      </c>
      <c r="K2425" s="23">
        <v>0</v>
      </c>
      <c r="L2425" s="23">
        <v>52.25</v>
      </c>
      <c r="M2425" s="23" t="s">
        <v>59</v>
      </c>
      <c r="N2425" s="25">
        <f>((J2425*400)+(K2425*100))+L2425</f>
        <v>52.25</v>
      </c>
      <c r="O2425" s="26">
        <v>5250</v>
      </c>
      <c r="P2425" s="26">
        <f>N2425*O2425</f>
        <v>274312.5</v>
      </c>
      <c r="Q2425" s="23">
        <v>1</v>
      </c>
      <c r="R2425" s="23" t="s">
        <v>7506</v>
      </c>
      <c r="S2425" s="27" t="s">
        <v>7507</v>
      </c>
      <c r="T2425" s="23" t="s">
        <v>7508</v>
      </c>
      <c r="U2425" s="23" t="s">
        <v>7516</v>
      </c>
      <c r="V2425" s="24" t="s">
        <v>7517</v>
      </c>
      <c r="W2425" s="23" t="s">
        <v>48</v>
      </c>
      <c r="X2425" s="23" t="s">
        <v>49</v>
      </c>
      <c r="Y2425" s="23" t="s">
        <v>50</v>
      </c>
      <c r="Z2425" s="23">
        <v>209</v>
      </c>
      <c r="AA2425" s="28">
        <v>100</v>
      </c>
      <c r="AB2425" s="26">
        <v>8300</v>
      </c>
      <c r="AC2425" s="26">
        <f>Z2425*AB2425</f>
        <v>1734700</v>
      </c>
      <c r="AD2425" s="28">
        <v>22</v>
      </c>
      <c r="AE2425" s="28">
        <v>34</v>
      </c>
      <c r="AF2425" s="26">
        <f>(AC2425*(100-AE2425))/100</f>
        <v>1144902</v>
      </c>
      <c r="AG2425" s="26">
        <f>P2425+AF2425</f>
        <v>1419214.5</v>
      </c>
      <c r="AH2425" s="26">
        <f>(AG2425*AA2425)/100</f>
        <v>1419214.5</v>
      </c>
      <c r="AI2425" s="26">
        <v>50000000</v>
      </c>
      <c r="AJ2425" s="26">
        <f>IF((AI2425-AH2425) &gt; 1,0,IF((AI2425-AH2425)&lt;0,AH2425-AI2425,AI2425-AH2425))</f>
        <v>0</v>
      </c>
      <c r="AK2425" s="26">
        <v>0.02</v>
      </c>
      <c r="AL2425" s="26">
        <f>ROUND(AJ2425*(AK2425/100),2)</f>
        <v>0</v>
      </c>
      <c r="AM2425" s="3" t="s">
        <v>51</v>
      </c>
    </row>
    <row r="2426" spans="1:39" x14ac:dyDescent="0.25">
      <c r="A2426" s="23"/>
      <c r="B2426" s="24"/>
      <c r="C2426" s="23"/>
      <c r="D2426" s="23"/>
      <c r="E2426" s="23"/>
      <c r="F2426" s="23"/>
      <c r="G2426" s="24"/>
      <c r="H2426" s="23"/>
      <c r="I2426" s="23"/>
      <c r="J2426" s="23">
        <v>0</v>
      </c>
      <c r="K2426" s="23">
        <v>0</v>
      </c>
      <c r="L2426" s="23">
        <v>26.4</v>
      </c>
      <c r="M2426" s="23" t="s">
        <v>59</v>
      </c>
      <c r="N2426" s="25">
        <f>((J2426*400)+(K2426*100))+L2426</f>
        <v>26.4</v>
      </c>
      <c r="O2426" s="26">
        <v>5250</v>
      </c>
      <c r="P2426" s="26">
        <f>N2426*O2426</f>
        <v>138600</v>
      </c>
      <c r="Q2426" s="23">
        <v>1</v>
      </c>
      <c r="R2426" s="23" t="s">
        <v>7506</v>
      </c>
      <c r="S2426" s="27" t="s">
        <v>7507</v>
      </c>
      <c r="T2426" s="23" t="s">
        <v>7508</v>
      </c>
      <c r="U2426" s="23" t="s">
        <v>7516</v>
      </c>
      <c r="V2426" s="24" t="s">
        <v>7518</v>
      </c>
      <c r="W2426" s="23" t="s">
        <v>48</v>
      </c>
      <c r="X2426" s="23" t="s">
        <v>49</v>
      </c>
      <c r="Y2426" s="23" t="s">
        <v>50</v>
      </c>
      <c r="Z2426" s="23">
        <v>105.5</v>
      </c>
      <c r="AA2426" s="28">
        <v>100</v>
      </c>
      <c r="AB2426" s="26">
        <v>8300</v>
      </c>
      <c r="AC2426" s="26">
        <f>Z2426*AB2426</f>
        <v>875650</v>
      </c>
      <c r="AD2426" s="28">
        <v>3</v>
      </c>
      <c r="AE2426" s="28">
        <v>3</v>
      </c>
      <c r="AF2426" s="26">
        <f>(AC2426*(100-AE2426))/100</f>
        <v>849380.5</v>
      </c>
      <c r="AG2426" s="26">
        <f>P2426+AF2426</f>
        <v>987980.5</v>
      </c>
      <c r="AH2426" s="26">
        <f>(AG2426*AA2426)/100</f>
        <v>987980.5</v>
      </c>
      <c r="AI2426" s="26">
        <v>50000000</v>
      </c>
      <c r="AJ2426" s="26">
        <f>IF((AI2426-AH2426) &gt; 1,0,IF((AI2426-AH2426)&lt;0,AH2426-AI2426,AI2426-AH2426))</f>
        <v>0</v>
      </c>
      <c r="AK2426" s="26">
        <v>0.02</v>
      </c>
      <c r="AL2426" s="26">
        <f>ROUND(AJ2426*(AK2426/100),2)</f>
        <v>0</v>
      </c>
      <c r="AM2426" s="3" t="s">
        <v>51</v>
      </c>
    </row>
    <row r="2427" spans="1:39" x14ac:dyDescent="0.25">
      <c r="A2427" s="23"/>
      <c r="B2427" s="24"/>
      <c r="C2427" s="23"/>
      <c r="D2427" s="23"/>
      <c r="E2427" s="23"/>
      <c r="F2427" s="23"/>
      <c r="G2427" s="24"/>
      <c r="H2427" s="23"/>
      <c r="I2427" s="23"/>
      <c r="J2427" s="23"/>
      <c r="K2427" s="23"/>
      <c r="L2427" s="23"/>
      <c r="M2427" s="23"/>
      <c r="N2427" s="25"/>
      <c r="O2427" s="26"/>
      <c r="P2427" s="26"/>
      <c r="Q2427" s="23"/>
      <c r="R2427" s="23"/>
      <c r="S2427" s="27"/>
      <c r="T2427" s="23"/>
      <c r="U2427" s="23"/>
      <c r="V2427" s="24"/>
      <c r="W2427" s="23"/>
      <c r="X2427" s="23"/>
      <c r="Y2427" s="23"/>
      <c r="Z2427" s="23"/>
      <c r="AA2427" s="28"/>
      <c r="AB2427" s="26"/>
      <c r="AC2427" s="26"/>
      <c r="AD2427" s="28"/>
      <c r="AE2427" s="28"/>
      <c r="AF2427" s="26"/>
      <c r="AG2427" s="26" t="s">
        <v>60</v>
      </c>
      <c r="AH2427" s="26">
        <f>SUM(AH2423:AH2426)</f>
        <v>6808532.5</v>
      </c>
      <c r="AI2427" s="26"/>
      <c r="AJ2427" s="26">
        <f>SUM(AJ2423:AJ2426)</f>
        <v>0</v>
      </c>
      <c r="AK2427" s="26"/>
      <c r="AL2427" s="26">
        <f>SUM(AL2423:AL2426)</f>
        <v>0</v>
      </c>
    </row>
    <row r="2428" spans="1:39" x14ac:dyDescent="0.25">
      <c r="A2428" s="23" t="s">
        <v>7519</v>
      </c>
      <c r="B2428" s="24" t="s">
        <v>7520</v>
      </c>
      <c r="C2428" s="23" t="s">
        <v>7521</v>
      </c>
      <c r="D2428" s="23" t="s">
        <v>7522</v>
      </c>
      <c r="E2428" s="23">
        <v>957</v>
      </c>
      <c r="F2428" s="23" t="s">
        <v>7523</v>
      </c>
      <c r="G2428" s="24" t="s">
        <v>7524</v>
      </c>
      <c r="H2428" s="23" t="s">
        <v>43</v>
      </c>
      <c r="I2428" s="23" t="s">
        <v>7525</v>
      </c>
      <c r="J2428" s="23">
        <v>0</v>
      </c>
      <c r="K2428" s="23">
        <v>0</v>
      </c>
      <c r="L2428" s="23">
        <v>10</v>
      </c>
      <c r="M2428" s="23" t="s">
        <v>68</v>
      </c>
      <c r="N2428" s="25">
        <f>((J2428*400)+(K2428*100))+L2428</f>
        <v>10</v>
      </c>
      <c r="O2428" s="26">
        <v>6500</v>
      </c>
      <c r="P2428" s="26">
        <f>N2428*O2428</f>
        <v>65000</v>
      </c>
      <c r="Q2428" s="23"/>
      <c r="R2428" s="23"/>
      <c r="S2428" s="27"/>
      <c r="T2428" s="23"/>
      <c r="U2428" s="23"/>
      <c r="V2428" s="24"/>
      <c r="W2428" s="23"/>
      <c r="X2428" s="23"/>
      <c r="Y2428" s="23"/>
      <c r="Z2428" s="23"/>
      <c r="AA2428" s="28"/>
      <c r="AB2428" s="26"/>
      <c r="AC2428" s="26"/>
      <c r="AD2428" s="28"/>
      <c r="AE2428" s="28"/>
      <c r="AF2428" s="26"/>
      <c r="AG2428" s="26">
        <f>AF2428+P2428</f>
        <v>65000</v>
      </c>
      <c r="AH2428" s="26">
        <f>AG2428</f>
        <v>65000</v>
      </c>
      <c r="AI2428" s="26">
        <v>0</v>
      </c>
      <c r="AJ2428" s="26">
        <f>IF((AI2428-AH2428) &gt; 1,0,IF((AI2428-AH2428)&lt;0,AH2428-AI2428,AI2428-AH2428))</f>
        <v>65000</v>
      </c>
      <c r="AK2428" s="26">
        <v>0.3</v>
      </c>
      <c r="AL2428" s="26">
        <f>AJ2428*(AK2428/100)</f>
        <v>195</v>
      </c>
    </row>
    <row r="2429" spans="1:39" x14ac:dyDescent="0.25">
      <c r="A2429" s="23"/>
      <c r="B2429" s="24"/>
      <c r="C2429" s="23"/>
      <c r="D2429" s="23"/>
      <c r="E2429" s="23">
        <v>958</v>
      </c>
      <c r="F2429" s="23" t="s">
        <v>7526</v>
      </c>
      <c r="G2429" s="24" t="s">
        <v>7527</v>
      </c>
      <c r="H2429" s="23" t="s">
        <v>43</v>
      </c>
      <c r="I2429" s="23" t="s">
        <v>7528</v>
      </c>
      <c r="J2429" s="23">
        <v>0</v>
      </c>
      <c r="K2429" s="23">
        <v>0</v>
      </c>
      <c r="L2429" s="23">
        <v>15</v>
      </c>
      <c r="M2429" s="23" t="s">
        <v>68</v>
      </c>
      <c r="N2429" s="25">
        <f>((J2429*400)+(K2429*100))+L2429</f>
        <v>15</v>
      </c>
      <c r="O2429" s="26">
        <v>6500</v>
      </c>
      <c r="P2429" s="26">
        <f>N2429*O2429</f>
        <v>97500</v>
      </c>
      <c r="Q2429" s="23"/>
      <c r="R2429" s="23"/>
      <c r="S2429" s="27"/>
      <c r="T2429" s="23"/>
      <c r="U2429" s="23"/>
      <c r="V2429" s="24"/>
      <c r="W2429" s="23"/>
      <c r="X2429" s="23"/>
      <c r="Y2429" s="23"/>
      <c r="Z2429" s="23"/>
      <c r="AA2429" s="28"/>
      <c r="AB2429" s="26"/>
      <c r="AC2429" s="26"/>
      <c r="AD2429" s="28"/>
      <c r="AE2429" s="28"/>
      <c r="AF2429" s="26"/>
      <c r="AG2429" s="26">
        <f>AF2429+P2429</f>
        <v>97500</v>
      </c>
      <c r="AH2429" s="26">
        <f>AG2429</f>
        <v>97500</v>
      </c>
      <c r="AI2429" s="26">
        <v>0</v>
      </c>
      <c r="AJ2429" s="26">
        <f>IF((AI2429-AH2429) &gt; 1,0,IF((AI2429-AH2429)&lt;0,AH2429-AI2429,AI2429-AH2429))</f>
        <v>97500</v>
      </c>
      <c r="AK2429" s="26">
        <v>0.3</v>
      </c>
      <c r="AL2429" s="26">
        <f>AJ2429*(AK2429/100)</f>
        <v>292.5</v>
      </c>
    </row>
    <row r="2430" spans="1:39" x14ac:dyDescent="0.25">
      <c r="A2430" s="23"/>
      <c r="B2430" s="24"/>
      <c r="C2430" s="23"/>
      <c r="D2430" s="23"/>
      <c r="E2430" s="23"/>
      <c r="F2430" s="23"/>
      <c r="G2430" s="24"/>
      <c r="H2430" s="23"/>
      <c r="I2430" s="23"/>
      <c r="J2430" s="23"/>
      <c r="K2430" s="23"/>
      <c r="L2430" s="23"/>
      <c r="M2430" s="23"/>
      <c r="N2430" s="25"/>
      <c r="O2430" s="26"/>
      <c r="P2430" s="26"/>
      <c r="Q2430" s="23"/>
      <c r="R2430" s="23"/>
      <c r="S2430" s="27"/>
      <c r="T2430" s="23"/>
      <c r="U2430" s="23"/>
      <c r="V2430" s="24"/>
      <c r="W2430" s="23"/>
      <c r="X2430" s="23"/>
      <c r="Y2430" s="23"/>
      <c r="Z2430" s="23"/>
      <c r="AA2430" s="28"/>
      <c r="AB2430" s="26"/>
      <c r="AC2430" s="26"/>
      <c r="AD2430" s="28"/>
      <c r="AE2430" s="28"/>
      <c r="AF2430" s="26"/>
      <c r="AG2430" s="26" t="s">
        <v>60</v>
      </c>
      <c r="AH2430" s="26">
        <f>SUM(AH2428:AH2429)</f>
        <v>162500</v>
      </c>
      <c r="AI2430" s="26"/>
      <c r="AJ2430" s="26">
        <f>SUM(AJ2428:AJ2429)</f>
        <v>162500</v>
      </c>
      <c r="AK2430" s="26"/>
      <c r="AL2430" s="26">
        <f>SUM(AL2428:AL2429)</f>
        <v>487.5</v>
      </c>
    </row>
    <row r="2431" spans="1:39" x14ac:dyDescent="0.25">
      <c r="A2431" s="23" t="s">
        <v>7529</v>
      </c>
      <c r="B2431" s="24" t="s">
        <v>7530</v>
      </c>
      <c r="C2431" s="23" t="s">
        <v>7531</v>
      </c>
      <c r="D2431" s="23" t="s">
        <v>7532</v>
      </c>
      <c r="E2431" s="23">
        <v>959</v>
      </c>
      <c r="F2431" s="23" t="s">
        <v>7533</v>
      </c>
      <c r="G2431" s="24" t="s">
        <v>7534</v>
      </c>
      <c r="H2431" s="23" t="s">
        <v>43</v>
      </c>
      <c r="I2431" s="23" t="s">
        <v>7535</v>
      </c>
      <c r="J2431" s="23">
        <v>0</v>
      </c>
      <c r="K2431" s="23">
        <v>1</v>
      </c>
      <c r="L2431" s="23">
        <v>20</v>
      </c>
      <c r="M2431" s="23" t="s">
        <v>68</v>
      </c>
      <c r="N2431" s="25">
        <f>((J2431*400)+(K2431*100))+L2431</f>
        <v>120</v>
      </c>
      <c r="O2431" s="26">
        <v>5000</v>
      </c>
      <c r="P2431" s="26">
        <f>N2431*O2431</f>
        <v>600000</v>
      </c>
      <c r="Q2431" s="23"/>
      <c r="R2431" s="23"/>
      <c r="S2431" s="27"/>
      <c r="T2431" s="23"/>
      <c r="U2431" s="23"/>
      <c r="V2431" s="24"/>
      <c r="W2431" s="23"/>
      <c r="X2431" s="23"/>
      <c r="Y2431" s="23"/>
      <c r="Z2431" s="23"/>
      <c r="AA2431" s="28"/>
      <c r="AB2431" s="26"/>
      <c r="AC2431" s="26"/>
      <c r="AD2431" s="28"/>
      <c r="AE2431" s="28"/>
      <c r="AF2431" s="26"/>
      <c r="AG2431" s="26">
        <f>AF2431+P2431</f>
        <v>600000</v>
      </c>
      <c r="AH2431" s="26">
        <f>AG2431</f>
        <v>600000</v>
      </c>
      <c r="AI2431" s="26">
        <v>0</v>
      </c>
      <c r="AJ2431" s="26">
        <f>IF((AI2431-AH2431) &gt; 1,0,IF((AI2431-AH2431)&lt;0,AH2431-AI2431,AI2431-AH2431))</f>
        <v>600000</v>
      </c>
      <c r="AK2431" s="26">
        <v>0.3</v>
      </c>
      <c r="AL2431" s="26">
        <f>AJ2431*(AK2431/100)</f>
        <v>1800</v>
      </c>
    </row>
    <row r="2432" spans="1:39" x14ac:dyDescent="0.25">
      <c r="A2432" s="23"/>
      <c r="B2432" s="24"/>
      <c r="C2432" s="23"/>
      <c r="D2432" s="23"/>
      <c r="E2432" s="23"/>
      <c r="F2432" s="23"/>
      <c r="G2432" s="24"/>
      <c r="H2432" s="23"/>
      <c r="I2432" s="23"/>
      <c r="J2432" s="23"/>
      <c r="K2432" s="23"/>
      <c r="L2432" s="23"/>
      <c r="M2432" s="23"/>
      <c r="N2432" s="25"/>
      <c r="O2432" s="26"/>
      <c r="P2432" s="26"/>
      <c r="Q2432" s="23"/>
      <c r="R2432" s="23"/>
      <c r="S2432" s="27"/>
      <c r="T2432" s="23"/>
      <c r="U2432" s="23"/>
      <c r="V2432" s="24"/>
      <c r="W2432" s="23"/>
      <c r="X2432" s="23"/>
      <c r="Y2432" s="23"/>
      <c r="Z2432" s="23"/>
      <c r="AA2432" s="28"/>
      <c r="AB2432" s="26"/>
      <c r="AC2432" s="26"/>
      <c r="AD2432" s="28"/>
      <c r="AE2432" s="28"/>
      <c r="AF2432" s="26"/>
      <c r="AG2432" s="26" t="s">
        <v>60</v>
      </c>
      <c r="AH2432" s="26">
        <f>AH2431</f>
        <v>600000</v>
      </c>
      <c r="AI2432" s="26"/>
      <c r="AJ2432" s="26">
        <f>AJ2431</f>
        <v>600000</v>
      </c>
      <c r="AK2432" s="26"/>
      <c r="AL2432" s="26">
        <f>AL2431</f>
        <v>1800</v>
      </c>
    </row>
    <row r="2433" spans="1:39" x14ac:dyDescent="0.25">
      <c r="A2433" s="23" t="s">
        <v>7536</v>
      </c>
      <c r="B2433" s="24" t="s">
        <v>7537</v>
      </c>
      <c r="C2433" s="23" t="s">
        <v>7538</v>
      </c>
      <c r="D2433" s="23" t="s">
        <v>7539</v>
      </c>
      <c r="E2433" s="23">
        <v>960</v>
      </c>
      <c r="F2433" s="23" t="s">
        <v>7540</v>
      </c>
      <c r="G2433" s="24" t="s">
        <v>7541</v>
      </c>
      <c r="H2433" s="23" t="s">
        <v>43</v>
      </c>
      <c r="I2433" s="23" t="s">
        <v>7542</v>
      </c>
      <c r="J2433" s="23">
        <v>3</v>
      </c>
      <c r="K2433" s="23">
        <v>1</v>
      </c>
      <c r="L2433" s="23">
        <v>19</v>
      </c>
      <c r="M2433" s="23" t="s">
        <v>68</v>
      </c>
      <c r="N2433" s="25">
        <f>((J2433*400)+(K2433*100))+L2433</f>
        <v>1319</v>
      </c>
      <c r="O2433" s="26">
        <v>1500</v>
      </c>
      <c r="P2433" s="26">
        <f>N2433*O2433</f>
        <v>1978500</v>
      </c>
      <c r="Q2433" s="23"/>
      <c r="R2433" s="23"/>
      <c r="S2433" s="27"/>
      <c r="T2433" s="23"/>
      <c r="U2433" s="23"/>
      <c r="V2433" s="24"/>
      <c r="W2433" s="23"/>
      <c r="X2433" s="23"/>
      <c r="Y2433" s="23"/>
      <c r="Z2433" s="23"/>
      <c r="AA2433" s="28"/>
      <c r="AB2433" s="26"/>
      <c r="AC2433" s="26"/>
      <c r="AD2433" s="28"/>
      <c r="AE2433" s="28"/>
      <c r="AF2433" s="26"/>
      <c r="AG2433" s="26">
        <f>AF2433+P2433</f>
        <v>1978500</v>
      </c>
      <c r="AH2433" s="26">
        <f>AG2433</f>
        <v>1978500</v>
      </c>
      <c r="AI2433" s="26">
        <v>0</v>
      </c>
      <c r="AJ2433" s="26">
        <f>IF((AI2433-AH2433) &gt; 1,0,IF((AI2433-AH2433)&lt;0,AH2433-AI2433,AI2433-AH2433))</f>
        <v>1978500</v>
      </c>
      <c r="AK2433" s="26">
        <v>0.3</v>
      </c>
      <c r="AL2433" s="26">
        <f>AJ2433*(AK2433/100)</f>
        <v>5935.5</v>
      </c>
    </row>
    <row r="2434" spans="1:39" x14ac:dyDescent="0.25">
      <c r="A2434" s="23"/>
      <c r="B2434" s="24"/>
      <c r="C2434" s="23"/>
      <c r="D2434" s="23"/>
      <c r="E2434" s="23"/>
      <c r="F2434" s="23"/>
      <c r="G2434" s="24"/>
      <c r="H2434" s="23"/>
      <c r="I2434" s="23"/>
      <c r="J2434" s="23"/>
      <c r="K2434" s="23"/>
      <c r="L2434" s="23"/>
      <c r="M2434" s="23"/>
      <c r="N2434" s="25"/>
      <c r="O2434" s="26"/>
      <c r="P2434" s="26"/>
      <c r="Q2434" s="23"/>
      <c r="R2434" s="23"/>
      <c r="S2434" s="27"/>
      <c r="T2434" s="23"/>
      <c r="U2434" s="23"/>
      <c r="V2434" s="24"/>
      <c r="W2434" s="23"/>
      <c r="X2434" s="23"/>
      <c r="Y2434" s="23"/>
      <c r="Z2434" s="23"/>
      <c r="AA2434" s="28"/>
      <c r="AB2434" s="26"/>
      <c r="AC2434" s="26"/>
      <c r="AD2434" s="28"/>
      <c r="AE2434" s="28"/>
      <c r="AF2434" s="26"/>
      <c r="AG2434" s="26" t="s">
        <v>60</v>
      </c>
      <c r="AH2434" s="26">
        <f>AH2433</f>
        <v>1978500</v>
      </c>
      <c r="AI2434" s="26"/>
      <c r="AJ2434" s="26">
        <f>AJ2433</f>
        <v>1978500</v>
      </c>
      <c r="AK2434" s="26"/>
      <c r="AL2434" s="26">
        <f>AL2433</f>
        <v>5935.5</v>
      </c>
    </row>
    <row r="2435" spans="1:39" x14ac:dyDescent="0.25">
      <c r="A2435" s="23" t="s">
        <v>7543</v>
      </c>
      <c r="B2435" s="24"/>
      <c r="C2435" s="23" t="s">
        <v>7544</v>
      </c>
      <c r="D2435" s="23" t="s">
        <v>7545</v>
      </c>
      <c r="E2435" s="23">
        <v>961</v>
      </c>
      <c r="F2435" s="23" t="s">
        <v>7546</v>
      </c>
      <c r="G2435" s="24" t="s">
        <v>7547</v>
      </c>
      <c r="H2435" s="23" t="s">
        <v>43</v>
      </c>
      <c r="I2435" s="23" t="s">
        <v>7548</v>
      </c>
      <c r="J2435" s="23">
        <v>5</v>
      </c>
      <c r="K2435" s="23">
        <v>0</v>
      </c>
      <c r="L2435" s="23">
        <v>0</v>
      </c>
      <c r="M2435" s="23" t="s">
        <v>75</v>
      </c>
      <c r="N2435" s="25">
        <f t="shared" ref="N2435:N2441" si="406">((J2435*400)+(K2435*100))+L2435</f>
        <v>2000</v>
      </c>
      <c r="O2435" s="26">
        <v>2600</v>
      </c>
      <c r="P2435" s="26">
        <f t="shared" ref="P2435:P2441" si="407">N2435*O2435</f>
        <v>5200000</v>
      </c>
      <c r="Q2435" s="23"/>
      <c r="R2435" s="23"/>
      <c r="S2435" s="27"/>
      <c r="T2435" s="23"/>
      <c r="U2435" s="23"/>
      <c r="V2435" s="24"/>
      <c r="W2435" s="23"/>
      <c r="X2435" s="23"/>
      <c r="Y2435" s="23"/>
      <c r="Z2435" s="23"/>
      <c r="AA2435" s="28"/>
      <c r="AB2435" s="26"/>
      <c r="AC2435" s="26"/>
      <c r="AD2435" s="28"/>
      <c r="AE2435" s="28"/>
      <c r="AF2435" s="26"/>
      <c r="AG2435" s="26">
        <f>AF2435+P2435</f>
        <v>5200000</v>
      </c>
      <c r="AH2435" s="26">
        <f>AG2435</f>
        <v>5200000</v>
      </c>
      <c r="AI2435" s="26">
        <v>50000000</v>
      </c>
      <c r="AJ2435" s="26">
        <f t="shared" ref="AJ2435:AJ2441" si="408">IF((AI2435-AH2435) &gt; 1,0,IF((AI2435-AH2435)&lt;0,AH2435-AI2435,AI2435-AH2435))</f>
        <v>0</v>
      </c>
      <c r="AK2435" s="26">
        <v>0.01</v>
      </c>
      <c r="AL2435" s="26">
        <f>AJ2435*(AK2435/100)</f>
        <v>0</v>
      </c>
    </row>
    <row r="2436" spans="1:39" x14ac:dyDescent="0.25">
      <c r="A2436" s="23"/>
      <c r="B2436" s="24"/>
      <c r="C2436" s="23"/>
      <c r="D2436" s="23"/>
      <c r="E2436" s="23">
        <v>962</v>
      </c>
      <c r="F2436" s="23" t="s">
        <v>7549</v>
      </c>
      <c r="G2436" s="24" t="s">
        <v>7550</v>
      </c>
      <c r="H2436" s="23" t="s">
        <v>43</v>
      </c>
      <c r="I2436" s="23" t="s">
        <v>7551</v>
      </c>
      <c r="J2436" s="23">
        <v>16</v>
      </c>
      <c r="K2436" s="23">
        <v>0</v>
      </c>
      <c r="L2436" s="23">
        <v>60</v>
      </c>
      <c r="M2436" s="23" t="s">
        <v>75</v>
      </c>
      <c r="N2436" s="25">
        <f t="shared" si="406"/>
        <v>6460</v>
      </c>
      <c r="O2436" s="26">
        <v>2000</v>
      </c>
      <c r="P2436" s="26">
        <f t="shared" si="407"/>
        <v>12920000</v>
      </c>
      <c r="Q2436" s="23"/>
      <c r="R2436" s="23"/>
      <c r="S2436" s="27"/>
      <c r="T2436" s="23"/>
      <c r="U2436" s="23"/>
      <c r="V2436" s="24"/>
      <c r="W2436" s="23"/>
      <c r="X2436" s="23"/>
      <c r="Y2436" s="23"/>
      <c r="Z2436" s="23"/>
      <c r="AA2436" s="28"/>
      <c r="AB2436" s="26"/>
      <c r="AC2436" s="26"/>
      <c r="AD2436" s="28"/>
      <c r="AE2436" s="28"/>
      <c r="AF2436" s="26"/>
      <c r="AG2436" s="26">
        <f>AF2436+P2436</f>
        <v>12920000</v>
      </c>
      <c r="AH2436" s="26">
        <f>AG2436</f>
        <v>12920000</v>
      </c>
      <c r="AI2436" s="26">
        <v>50000000</v>
      </c>
      <c r="AJ2436" s="26">
        <f t="shared" si="408"/>
        <v>0</v>
      </c>
      <c r="AK2436" s="26">
        <v>0.01</v>
      </c>
      <c r="AL2436" s="26">
        <f>AJ2436*(AK2436/100)</f>
        <v>0</v>
      </c>
    </row>
    <row r="2437" spans="1:39" x14ac:dyDescent="0.25">
      <c r="A2437" s="23"/>
      <c r="B2437" s="24"/>
      <c r="C2437" s="23"/>
      <c r="D2437" s="23"/>
      <c r="E2437" s="23"/>
      <c r="F2437" s="23"/>
      <c r="G2437" s="24"/>
      <c r="H2437" s="23"/>
      <c r="I2437" s="23"/>
      <c r="J2437" s="23">
        <v>0</v>
      </c>
      <c r="K2437" s="23">
        <v>0</v>
      </c>
      <c r="L2437" s="23">
        <v>26</v>
      </c>
      <c r="M2437" s="23" t="s">
        <v>75</v>
      </c>
      <c r="N2437" s="25">
        <f t="shared" si="406"/>
        <v>26</v>
      </c>
      <c r="O2437" s="26">
        <v>2000</v>
      </c>
      <c r="P2437" s="26">
        <f t="shared" si="407"/>
        <v>52000</v>
      </c>
      <c r="Q2437" s="23">
        <v>1</v>
      </c>
      <c r="R2437" s="23" t="s">
        <v>7543</v>
      </c>
      <c r="S2437" s="27"/>
      <c r="T2437" s="23" t="s">
        <v>7544</v>
      </c>
      <c r="U2437" s="23" t="s">
        <v>7552</v>
      </c>
      <c r="V2437" s="24" t="s">
        <v>7553</v>
      </c>
      <c r="W2437" s="23" t="s">
        <v>158</v>
      </c>
      <c r="X2437" s="23" t="s">
        <v>49</v>
      </c>
      <c r="Y2437" s="23" t="s">
        <v>571</v>
      </c>
      <c r="Z2437" s="23">
        <v>104</v>
      </c>
      <c r="AA2437" s="28">
        <v>100</v>
      </c>
      <c r="AB2437" s="26">
        <v>5600</v>
      </c>
      <c r="AC2437" s="26">
        <f>Z2437*AB2437</f>
        <v>582400</v>
      </c>
      <c r="AD2437" s="28">
        <v>12</v>
      </c>
      <c r="AE2437" s="28">
        <v>14</v>
      </c>
      <c r="AF2437" s="26">
        <f>(AC2437*(100-AE2437))/100</f>
        <v>500864</v>
      </c>
      <c r="AG2437" s="26">
        <f>P2437+AF2437</f>
        <v>552864</v>
      </c>
      <c r="AH2437" s="26">
        <f>(AG2437*AA2437)/100</f>
        <v>552864</v>
      </c>
      <c r="AI2437" s="26">
        <v>50000000</v>
      </c>
      <c r="AJ2437" s="26">
        <f t="shared" si="408"/>
        <v>0</v>
      </c>
      <c r="AK2437" s="26">
        <v>0.01</v>
      </c>
      <c r="AL2437" s="26">
        <f>ROUND(AJ2437*(AK2437/100),2)</f>
        <v>0</v>
      </c>
      <c r="AM2437" s="3" t="s">
        <v>159</v>
      </c>
    </row>
    <row r="2438" spans="1:39" x14ac:dyDescent="0.25">
      <c r="A2438" s="23"/>
      <c r="B2438" s="24"/>
      <c r="C2438" s="23"/>
      <c r="D2438" s="23"/>
      <c r="E2438" s="23"/>
      <c r="F2438" s="23"/>
      <c r="G2438" s="24"/>
      <c r="H2438" s="23"/>
      <c r="I2438" s="23"/>
      <c r="J2438" s="23">
        <v>0</v>
      </c>
      <c r="K2438" s="23">
        <v>0</v>
      </c>
      <c r="L2438" s="23">
        <v>6</v>
      </c>
      <c r="M2438" s="23" t="s">
        <v>75</v>
      </c>
      <c r="N2438" s="25">
        <f t="shared" si="406"/>
        <v>6</v>
      </c>
      <c r="O2438" s="26">
        <v>2000</v>
      </c>
      <c r="P2438" s="26">
        <f t="shared" si="407"/>
        <v>12000</v>
      </c>
      <c r="Q2438" s="23">
        <v>1</v>
      </c>
      <c r="R2438" s="23" t="s">
        <v>7543</v>
      </c>
      <c r="S2438" s="27"/>
      <c r="T2438" s="23" t="s">
        <v>7544</v>
      </c>
      <c r="U2438" s="23" t="s">
        <v>7552</v>
      </c>
      <c r="V2438" s="24" t="s">
        <v>7554</v>
      </c>
      <c r="W2438" s="23" t="s">
        <v>158</v>
      </c>
      <c r="X2438" s="23" t="s">
        <v>49</v>
      </c>
      <c r="Y2438" s="23" t="s">
        <v>571</v>
      </c>
      <c r="Z2438" s="23">
        <v>24</v>
      </c>
      <c r="AA2438" s="28">
        <v>100</v>
      </c>
      <c r="AB2438" s="26">
        <v>5600</v>
      </c>
      <c r="AC2438" s="26">
        <f>Z2438*AB2438</f>
        <v>134400</v>
      </c>
      <c r="AD2438" s="28">
        <v>12</v>
      </c>
      <c r="AE2438" s="28">
        <v>14</v>
      </c>
      <c r="AF2438" s="26">
        <f>(AC2438*(100-AE2438))/100</f>
        <v>115584</v>
      </c>
      <c r="AG2438" s="26">
        <f>P2438+AF2438</f>
        <v>127584</v>
      </c>
      <c r="AH2438" s="26">
        <f>(AG2438*AA2438)/100</f>
        <v>127584</v>
      </c>
      <c r="AI2438" s="26">
        <v>50000000</v>
      </c>
      <c r="AJ2438" s="26">
        <f t="shared" si="408"/>
        <v>0</v>
      </c>
      <c r="AK2438" s="26">
        <v>0.01</v>
      </c>
      <c r="AL2438" s="26">
        <f>ROUND(AJ2438*(AK2438/100),2)</f>
        <v>0</v>
      </c>
      <c r="AM2438" s="3" t="s">
        <v>159</v>
      </c>
    </row>
    <row r="2439" spans="1:39" x14ac:dyDescent="0.25">
      <c r="A2439" s="23"/>
      <c r="B2439" s="24"/>
      <c r="C2439" s="23"/>
      <c r="D2439" s="23"/>
      <c r="E2439" s="23">
        <v>963</v>
      </c>
      <c r="F2439" s="23" t="s">
        <v>7555</v>
      </c>
      <c r="G2439" s="24" t="s">
        <v>7556</v>
      </c>
      <c r="H2439" s="23" t="s">
        <v>43</v>
      </c>
      <c r="I2439" s="23"/>
      <c r="J2439" s="23">
        <v>1</v>
      </c>
      <c r="K2439" s="23">
        <v>2</v>
      </c>
      <c r="L2439" s="23">
        <v>70</v>
      </c>
      <c r="M2439" s="23" t="s">
        <v>75</v>
      </c>
      <c r="N2439" s="25">
        <f t="shared" si="406"/>
        <v>670</v>
      </c>
      <c r="O2439" s="26">
        <v>4000</v>
      </c>
      <c r="P2439" s="26">
        <f t="shared" si="407"/>
        <v>2680000</v>
      </c>
      <c r="Q2439" s="23"/>
      <c r="R2439" s="23"/>
      <c r="S2439" s="27"/>
      <c r="T2439" s="23"/>
      <c r="U2439" s="23"/>
      <c r="V2439" s="24"/>
      <c r="W2439" s="23"/>
      <c r="X2439" s="23"/>
      <c r="Y2439" s="23"/>
      <c r="Z2439" s="23"/>
      <c r="AA2439" s="28"/>
      <c r="AB2439" s="26"/>
      <c r="AC2439" s="26"/>
      <c r="AD2439" s="28"/>
      <c r="AE2439" s="28"/>
      <c r="AF2439" s="26"/>
      <c r="AG2439" s="26">
        <f>AF2439+P2439</f>
        <v>2680000</v>
      </c>
      <c r="AH2439" s="26">
        <f>AG2439</f>
        <v>2680000</v>
      </c>
      <c r="AI2439" s="26">
        <v>50000000</v>
      </c>
      <c r="AJ2439" s="26">
        <f t="shared" si="408"/>
        <v>0</v>
      </c>
      <c r="AK2439" s="26">
        <v>0.01</v>
      </c>
      <c r="AL2439" s="26">
        <f>AJ2439*(AK2439/100)</f>
        <v>0</v>
      </c>
    </row>
    <row r="2440" spans="1:39" x14ac:dyDescent="0.25">
      <c r="A2440" s="23"/>
      <c r="B2440" s="24"/>
      <c r="C2440" s="23"/>
      <c r="D2440" s="23"/>
      <c r="E2440" s="23"/>
      <c r="F2440" s="23"/>
      <c r="G2440" s="24"/>
      <c r="H2440" s="23"/>
      <c r="I2440" s="23"/>
      <c r="J2440" s="23">
        <v>0</v>
      </c>
      <c r="K2440" s="23">
        <v>0</v>
      </c>
      <c r="L2440" s="23">
        <v>42</v>
      </c>
      <c r="M2440" s="23" t="s">
        <v>75</v>
      </c>
      <c r="N2440" s="25">
        <f t="shared" si="406"/>
        <v>42</v>
      </c>
      <c r="O2440" s="26">
        <v>4000</v>
      </c>
      <c r="P2440" s="26">
        <f t="shared" si="407"/>
        <v>168000</v>
      </c>
      <c r="Q2440" s="23">
        <v>1</v>
      </c>
      <c r="R2440" s="23" t="s">
        <v>7543</v>
      </c>
      <c r="S2440" s="27"/>
      <c r="T2440" s="23" t="s">
        <v>7544</v>
      </c>
      <c r="U2440" s="23" t="s">
        <v>7552</v>
      </c>
      <c r="V2440" s="24" t="s">
        <v>7557</v>
      </c>
      <c r="W2440" s="23" t="s">
        <v>158</v>
      </c>
      <c r="X2440" s="23" t="s">
        <v>49</v>
      </c>
      <c r="Y2440" s="23" t="s">
        <v>571</v>
      </c>
      <c r="Z2440" s="23">
        <v>168</v>
      </c>
      <c r="AA2440" s="28">
        <v>100</v>
      </c>
      <c r="AB2440" s="26">
        <v>5600</v>
      </c>
      <c r="AC2440" s="26">
        <f>Z2440*AB2440</f>
        <v>940800</v>
      </c>
      <c r="AD2440" s="28">
        <v>12</v>
      </c>
      <c r="AE2440" s="28">
        <v>14</v>
      </c>
      <c r="AF2440" s="26">
        <f>(AC2440*(100-AE2440))/100</f>
        <v>809088</v>
      </c>
      <c r="AG2440" s="26">
        <f>P2440+AF2440</f>
        <v>977088</v>
      </c>
      <c r="AH2440" s="26">
        <f>(AG2440*AA2440)/100</f>
        <v>977088</v>
      </c>
      <c r="AI2440" s="26">
        <v>50000000</v>
      </c>
      <c r="AJ2440" s="26">
        <f t="shared" si="408"/>
        <v>0</v>
      </c>
      <c r="AK2440" s="26">
        <v>0.01</v>
      </c>
      <c r="AL2440" s="26">
        <f>ROUND(AJ2440*(AK2440/100),2)</f>
        <v>0</v>
      </c>
      <c r="AM2440" s="3" t="s">
        <v>159</v>
      </c>
    </row>
    <row r="2441" spans="1:39" x14ac:dyDescent="0.25">
      <c r="A2441" s="23"/>
      <c r="B2441" s="24"/>
      <c r="C2441" s="23"/>
      <c r="D2441" s="23"/>
      <c r="E2441" s="23"/>
      <c r="F2441" s="23"/>
      <c r="G2441" s="24"/>
      <c r="H2441" s="23"/>
      <c r="I2441" s="23"/>
      <c r="J2441" s="23">
        <v>0</v>
      </c>
      <c r="K2441" s="23">
        <v>0</v>
      </c>
      <c r="L2441" s="23">
        <v>10.5</v>
      </c>
      <c r="M2441" s="23" t="s">
        <v>75</v>
      </c>
      <c r="N2441" s="25">
        <f t="shared" si="406"/>
        <v>10.5</v>
      </c>
      <c r="O2441" s="26">
        <v>4000</v>
      </c>
      <c r="P2441" s="26">
        <f t="shared" si="407"/>
        <v>42000</v>
      </c>
      <c r="Q2441" s="23">
        <v>1</v>
      </c>
      <c r="R2441" s="23" t="s">
        <v>7543</v>
      </c>
      <c r="S2441" s="27"/>
      <c r="T2441" s="23" t="s">
        <v>7544</v>
      </c>
      <c r="U2441" s="23" t="s">
        <v>7552</v>
      </c>
      <c r="V2441" s="24" t="s">
        <v>7558</v>
      </c>
      <c r="W2441" s="23" t="s">
        <v>158</v>
      </c>
      <c r="X2441" s="23" t="s">
        <v>49</v>
      </c>
      <c r="Y2441" s="23" t="s">
        <v>571</v>
      </c>
      <c r="Z2441" s="23">
        <v>42</v>
      </c>
      <c r="AA2441" s="28">
        <v>100</v>
      </c>
      <c r="AB2441" s="26">
        <v>5600</v>
      </c>
      <c r="AC2441" s="26">
        <f>Z2441*AB2441</f>
        <v>235200</v>
      </c>
      <c r="AD2441" s="28">
        <v>12</v>
      </c>
      <c r="AE2441" s="28">
        <v>14</v>
      </c>
      <c r="AF2441" s="26">
        <f>(AC2441*(100-AE2441))/100</f>
        <v>202272</v>
      </c>
      <c r="AG2441" s="26">
        <f>P2441+AF2441</f>
        <v>244272</v>
      </c>
      <c r="AH2441" s="26">
        <f>(AG2441*AA2441)/100</f>
        <v>244272</v>
      </c>
      <c r="AI2441" s="26">
        <v>50000000</v>
      </c>
      <c r="AJ2441" s="26">
        <f t="shared" si="408"/>
        <v>0</v>
      </c>
      <c r="AK2441" s="26">
        <v>0.01</v>
      </c>
      <c r="AL2441" s="26">
        <f>ROUND(AJ2441*(AK2441/100),2)</f>
        <v>0</v>
      </c>
      <c r="AM2441" s="3" t="s">
        <v>159</v>
      </c>
    </row>
    <row r="2442" spans="1:39" x14ac:dyDescent="0.25">
      <c r="A2442" s="23"/>
      <c r="B2442" s="24"/>
      <c r="C2442" s="23"/>
      <c r="D2442" s="23"/>
      <c r="E2442" s="23"/>
      <c r="F2442" s="23"/>
      <c r="G2442" s="24"/>
      <c r="H2442" s="23"/>
      <c r="I2442" s="23"/>
      <c r="J2442" s="23"/>
      <c r="K2442" s="23"/>
      <c r="L2442" s="23"/>
      <c r="M2442" s="23"/>
      <c r="N2442" s="25"/>
      <c r="O2442" s="26"/>
      <c r="P2442" s="26"/>
      <c r="Q2442" s="23"/>
      <c r="R2442" s="23"/>
      <c r="S2442" s="27"/>
      <c r="T2442" s="23"/>
      <c r="U2442" s="23"/>
      <c r="V2442" s="24"/>
      <c r="W2442" s="23"/>
      <c r="X2442" s="23"/>
      <c r="Y2442" s="23"/>
      <c r="Z2442" s="23"/>
      <c r="AA2442" s="28"/>
      <c r="AB2442" s="26"/>
      <c r="AC2442" s="26"/>
      <c r="AD2442" s="28"/>
      <c r="AE2442" s="28"/>
      <c r="AF2442" s="26"/>
      <c r="AG2442" s="26" t="s">
        <v>60</v>
      </c>
      <c r="AH2442" s="26">
        <f>SUM(AH2435:AH2441)</f>
        <v>22701808</v>
      </c>
      <c r="AI2442" s="26"/>
      <c r="AJ2442" s="26">
        <f>SUM(AJ2435:AJ2441)</f>
        <v>0</v>
      </c>
      <c r="AK2442" s="26"/>
      <c r="AL2442" s="26">
        <f>SUM(AL2435:AL2441)</f>
        <v>0</v>
      </c>
    </row>
    <row r="2443" spans="1:39" x14ac:dyDescent="0.25">
      <c r="A2443" s="23" t="s">
        <v>7559</v>
      </c>
      <c r="B2443" s="24"/>
      <c r="C2443" s="23" t="s">
        <v>7560</v>
      </c>
      <c r="D2443" s="23" t="s">
        <v>7561</v>
      </c>
      <c r="E2443" s="23">
        <v>964</v>
      </c>
      <c r="F2443" s="23" t="s">
        <v>7562</v>
      </c>
      <c r="G2443" s="24" t="s">
        <v>7563</v>
      </c>
      <c r="H2443" s="23" t="s">
        <v>43</v>
      </c>
      <c r="I2443" s="23" t="s">
        <v>7564</v>
      </c>
      <c r="J2443" s="23">
        <v>3</v>
      </c>
      <c r="K2443" s="23">
        <v>3</v>
      </c>
      <c r="L2443" s="23">
        <v>35.86</v>
      </c>
      <c r="M2443" s="23" t="s">
        <v>59</v>
      </c>
      <c r="N2443" s="25">
        <f t="shared" ref="N2443:N2456" si="409">((J2443*400)+(K2443*100))+L2443</f>
        <v>1535.86</v>
      </c>
      <c r="O2443" s="26">
        <v>4500</v>
      </c>
      <c r="P2443" s="26">
        <f t="shared" ref="P2443:P2456" si="410">N2443*O2443</f>
        <v>6911370</v>
      </c>
      <c r="Q2443" s="23"/>
      <c r="R2443" s="23"/>
      <c r="S2443" s="27"/>
      <c r="T2443" s="23"/>
      <c r="U2443" s="23"/>
      <c r="V2443" s="24"/>
      <c r="W2443" s="23"/>
      <c r="X2443" s="23"/>
      <c r="Y2443" s="23"/>
      <c r="Z2443" s="23"/>
      <c r="AA2443" s="28"/>
      <c r="AB2443" s="26"/>
      <c r="AC2443" s="26"/>
      <c r="AD2443" s="28"/>
      <c r="AE2443" s="28"/>
      <c r="AF2443" s="26"/>
      <c r="AG2443" s="26">
        <f>AF2443+P2443</f>
        <v>6911370</v>
      </c>
      <c r="AH2443" s="26">
        <f>AG2443</f>
        <v>6911370</v>
      </c>
      <c r="AI2443" s="26">
        <v>50000000</v>
      </c>
      <c r="AJ2443" s="26">
        <f t="shared" ref="AJ2443:AJ2456" si="411">IF((AI2443-AH2443) &gt; 1,0,IF((AI2443-AH2443)&lt;0,AH2443-AI2443,AI2443-AH2443))</f>
        <v>0</v>
      </c>
      <c r="AK2443" s="26">
        <v>0.02</v>
      </c>
      <c r="AL2443" s="26">
        <f>AJ2443*(AK2443/100)</f>
        <v>0</v>
      </c>
    </row>
    <row r="2444" spans="1:39" x14ac:dyDescent="0.25">
      <c r="A2444" s="23"/>
      <c r="B2444" s="24"/>
      <c r="C2444" s="23"/>
      <c r="D2444" s="23"/>
      <c r="E2444" s="23"/>
      <c r="F2444" s="23"/>
      <c r="G2444" s="24"/>
      <c r="H2444" s="23"/>
      <c r="I2444" s="23"/>
      <c r="J2444" s="23">
        <v>0</v>
      </c>
      <c r="K2444" s="23">
        <v>0</v>
      </c>
      <c r="L2444" s="23">
        <v>49</v>
      </c>
      <c r="M2444" s="23" t="s">
        <v>59</v>
      </c>
      <c r="N2444" s="25">
        <f t="shared" si="409"/>
        <v>49</v>
      </c>
      <c r="O2444" s="26">
        <v>4500</v>
      </c>
      <c r="P2444" s="26">
        <f t="shared" si="410"/>
        <v>220500</v>
      </c>
      <c r="Q2444" s="23">
        <v>1</v>
      </c>
      <c r="R2444" s="23" t="s">
        <v>7565</v>
      </c>
      <c r="S2444" s="27" t="s">
        <v>7566</v>
      </c>
      <c r="T2444" s="23" t="s">
        <v>7567</v>
      </c>
      <c r="U2444" s="23" t="s">
        <v>7568</v>
      </c>
      <c r="V2444" s="24" t="s">
        <v>7569</v>
      </c>
      <c r="W2444" s="23" t="s">
        <v>142</v>
      </c>
      <c r="X2444" s="23" t="s">
        <v>143</v>
      </c>
      <c r="Y2444" s="23" t="s">
        <v>50</v>
      </c>
      <c r="Z2444" s="23">
        <v>203.5</v>
      </c>
      <c r="AA2444" s="28">
        <v>100</v>
      </c>
      <c r="AB2444" s="26">
        <v>7950</v>
      </c>
      <c r="AC2444" s="26">
        <f t="shared" ref="AC2444:AC2456" si="412">Z2444*AB2444</f>
        <v>1617825</v>
      </c>
      <c r="AD2444" s="28">
        <v>39</v>
      </c>
      <c r="AE2444" s="28">
        <v>85</v>
      </c>
      <c r="AF2444" s="26">
        <f t="shared" ref="AF2444:AF2456" si="413">(AC2444*(100-AE2444))/100</f>
        <v>242673.75</v>
      </c>
      <c r="AG2444" s="26">
        <f t="shared" ref="AG2444:AG2456" si="414">P2444+AF2444</f>
        <v>463173.75</v>
      </c>
      <c r="AH2444" s="26">
        <f t="shared" ref="AH2444:AH2456" si="415">(AG2444*AA2444)/100</f>
        <v>463173.75</v>
      </c>
      <c r="AI2444" s="26">
        <v>10000000</v>
      </c>
      <c r="AJ2444" s="26">
        <f t="shared" si="411"/>
        <v>0</v>
      </c>
      <c r="AK2444" s="26">
        <v>0.02</v>
      </c>
      <c r="AL2444" s="26">
        <f t="shared" ref="AL2444:AL2456" si="416">ROUND(AJ2444*(AK2444/100),2)</f>
        <v>0</v>
      </c>
      <c r="AM2444" s="3" t="s">
        <v>110</v>
      </c>
    </row>
    <row r="2445" spans="1:39" x14ac:dyDescent="0.25">
      <c r="A2445" s="23"/>
      <c r="B2445" s="24"/>
      <c r="C2445" s="23"/>
      <c r="D2445" s="23"/>
      <c r="E2445" s="23"/>
      <c r="F2445" s="23"/>
      <c r="G2445" s="24"/>
      <c r="H2445" s="23"/>
      <c r="I2445" s="23"/>
      <c r="J2445" s="23">
        <v>0</v>
      </c>
      <c r="K2445" s="23">
        <v>0</v>
      </c>
      <c r="L2445" s="23">
        <v>16</v>
      </c>
      <c r="M2445" s="23" t="s">
        <v>59</v>
      </c>
      <c r="N2445" s="25">
        <f t="shared" si="409"/>
        <v>16</v>
      </c>
      <c r="O2445" s="26">
        <v>4500</v>
      </c>
      <c r="P2445" s="26">
        <f t="shared" si="410"/>
        <v>72000</v>
      </c>
      <c r="Q2445" s="23">
        <v>1</v>
      </c>
      <c r="R2445" s="23" t="s">
        <v>7565</v>
      </c>
      <c r="S2445" s="27" t="s">
        <v>7566</v>
      </c>
      <c r="T2445" s="23" t="s">
        <v>7567</v>
      </c>
      <c r="U2445" s="23" t="s">
        <v>7568</v>
      </c>
      <c r="V2445" s="24" t="s">
        <v>7570</v>
      </c>
      <c r="W2445" s="23" t="s">
        <v>53</v>
      </c>
      <c r="X2445" s="23" t="s">
        <v>49</v>
      </c>
      <c r="Y2445" s="23" t="s">
        <v>50</v>
      </c>
      <c r="Z2445" s="23">
        <v>64</v>
      </c>
      <c r="AA2445" s="28">
        <v>100</v>
      </c>
      <c r="AB2445" s="26">
        <v>2750</v>
      </c>
      <c r="AC2445" s="26">
        <f t="shared" si="412"/>
        <v>176000</v>
      </c>
      <c r="AD2445" s="28">
        <v>39</v>
      </c>
      <c r="AE2445" s="28">
        <v>68</v>
      </c>
      <c r="AF2445" s="26">
        <f t="shared" si="413"/>
        <v>56320</v>
      </c>
      <c r="AG2445" s="26">
        <f t="shared" si="414"/>
        <v>128320</v>
      </c>
      <c r="AH2445" s="26">
        <f t="shared" si="415"/>
        <v>128320</v>
      </c>
      <c r="AI2445" s="26">
        <v>10000000</v>
      </c>
      <c r="AJ2445" s="26">
        <f t="shared" si="411"/>
        <v>0</v>
      </c>
      <c r="AK2445" s="26">
        <v>0.02</v>
      </c>
      <c r="AL2445" s="26">
        <f t="shared" si="416"/>
        <v>0</v>
      </c>
      <c r="AM2445" s="3" t="s">
        <v>83</v>
      </c>
    </row>
    <row r="2446" spans="1:39" x14ac:dyDescent="0.25">
      <c r="A2446" s="23"/>
      <c r="B2446" s="24"/>
      <c r="C2446" s="23"/>
      <c r="D2446" s="23"/>
      <c r="E2446" s="23"/>
      <c r="F2446" s="23"/>
      <c r="G2446" s="24"/>
      <c r="H2446" s="23"/>
      <c r="I2446" s="23"/>
      <c r="J2446" s="23">
        <v>0</v>
      </c>
      <c r="K2446" s="23">
        <v>0</v>
      </c>
      <c r="L2446" s="23">
        <v>39</v>
      </c>
      <c r="M2446" s="23" t="s">
        <v>59</v>
      </c>
      <c r="N2446" s="25">
        <f t="shared" si="409"/>
        <v>39</v>
      </c>
      <c r="O2446" s="26">
        <v>4500</v>
      </c>
      <c r="P2446" s="26">
        <f t="shared" si="410"/>
        <v>175500</v>
      </c>
      <c r="Q2446" s="23">
        <v>1</v>
      </c>
      <c r="R2446" s="23" t="s">
        <v>7571</v>
      </c>
      <c r="S2446" s="27"/>
      <c r="T2446" s="23" t="s">
        <v>7572</v>
      </c>
      <c r="U2446" s="23" t="s">
        <v>7573</v>
      </c>
      <c r="V2446" s="24" t="s">
        <v>7574</v>
      </c>
      <c r="W2446" s="23" t="s">
        <v>142</v>
      </c>
      <c r="X2446" s="23" t="s">
        <v>143</v>
      </c>
      <c r="Y2446" s="23" t="s">
        <v>50</v>
      </c>
      <c r="Z2446" s="23">
        <v>212</v>
      </c>
      <c r="AA2446" s="28">
        <v>100</v>
      </c>
      <c r="AB2446" s="26">
        <v>7950</v>
      </c>
      <c r="AC2446" s="26">
        <f t="shared" si="412"/>
        <v>1685400</v>
      </c>
      <c r="AD2446" s="28">
        <v>38</v>
      </c>
      <c r="AE2446" s="28">
        <v>85</v>
      </c>
      <c r="AF2446" s="26">
        <f t="shared" si="413"/>
        <v>252810</v>
      </c>
      <c r="AG2446" s="26">
        <f t="shared" si="414"/>
        <v>428310</v>
      </c>
      <c r="AH2446" s="26">
        <f t="shared" si="415"/>
        <v>428310</v>
      </c>
      <c r="AI2446" s="26">
        <v>10000000</v>
      </c>
      <c r="AJ2446" s="26">
        <f t="shared" si="411"/>
        <v>0</v>
      </c>
      <c r="AK2446" s="26">
        <v>0.02</v>
      </c>
      <c r="AL2446" s="26">
        <f t="shared" si="416"/>
        <v>0</v>
      </c>
      <c r="AM2446" s="3" t="s">
        <v>110</v>
      </c>
    </row>
    <row r="2447" spans="1:39" x14ac:dyDescent="0.25">
      <c r="A2447" s="23"/>
      <c r="B2447" s="24"/>
      <c r="C2447" s="23"/>
      <c r="D2447" s="23"/>
      <c r="E2447" s="23"/>
      <c r="F2447" s="23"/>
      <c r="G2447" s="24"/>
      <c r="H2447" s="23"/>
      <c r="I2447" s="23"/>
      <c r="J2447" s="23">
        <v>0</v>
      </c>
      <c r="K2447" s="23">
        <v>0</v>
      </c>
      <c r="L2447" s="23">
        <v>49.5</v>
      </c>
      <c r="M2447" s="23" t="s">
        <v>59</v>
      </c>
      <c r="N2447" s="25">
        <f t="shared" si="409"/>
        <v>49.5</v>
      </c>
      <c r="O2447" s="26">
        <v>4500</v>
      </c>
      <c r="P2447" s="26">
        <f t="shared" si="410"/>
        <v>222750</v>
      </c>
      <c r="Q2447" s="23">
        <v>1</v>
      </c>
      <c r="R2447" s="23" t="s">
        <v>7575</v>
      </c>
      <c r="S2447" s="27" t="s">
        <v>7576</v>
      </c>
      <c r="T2447" s="23" t="s">
        <v>7577</v>
      </c>
      <c r="U2447" s="23" t="s">
        <v>7578</v>
      </c>
      <c r="V2447" s="24" t="s">
        <v>7579</v>
      </c>
      <c r="W2447" s="23" t="s">
        <v>142</v>
      </c>
      <c r="X2447" s="23" t="s">
        <v>143</v>
      </c>
      <c r="Y2447" s="23" t="s">
        <v>50</v>
      </c>
      <c r="Z2447" s="23">
        <v>255</v>
      </c>
      <c r="AA2447" s="28">
        <v>100</v>
      </c>
      <c r="AB2447" s="26">
        <v>7950</v>
      </c>
      <c r="AC2447" s="26">
        <f t="shared" si="412"/>
        <v>2027250</v>
      </c>
      <c r="AD2447" s="28">
        <v>37</v>
      </c>
      <c r="AE2447" s="28">
        <v>85</v>
      </c>
      <c r="AF2447" s="26">
        <f t="shared" si="413"/>
        <v>304087.5</v>
      </c>
      <c r="AG2447" s="26">
        <f t="shared" si="414"/>
        <v>526837.5</v>
      </c>
      <c r="AH2447" s="26">
        <f t="shared" si="415"/>
        <v>526837.5</v>
      </c>
      <c r="AI2447" s="26">
        <v>10000000</v>
      </c>
      <c r="AJ2447" s="26">
        <f t="shared" si="411"/>
        <v>0</v>
      </c>
      <c r="AK2447" s="26">
        <v>0.02</v>
      </c>
      <c r="AL2447" s="26">
        <f t="shared" si="416"/>
        <v>0</v>
      </c>
      <c r="AM2447" s="3" t="s">
        <v>110</v>
      </c>
    </row>
    <row r="2448" spans="1:39" x14ac:dyDescent="0.25">
      <c r="A2448" s="23"/>
      <c r="B2448" s="24"/>
      <c r="C2448" s="23"/>
      <c r="D2448" s="23"/>
      <c r="E2448" s="23"/>
      <c r="F2448" s="23"/>
      <c r="G2448" s="24"/>
      <c r="H2448" s="23"/>
      <c r="I2448" s="23"/>
      <c r="J2448" s="23">
        <v>0</v>
      </c>
      <c r="K2448" s="23">
        <v>0</v>
      </c>
      <c r="L2448" s="23">
        <v>75.63</v>
      </c>
      <c r="M2448" s="23" t="s">
        <v>59</v>
      </c>
      <c r="N2448" s="25">
        <f t="shared" si="409"/>
        <v>75.63</v>
      </c>
      <c r="O2448" s="26">
        <v>4500</v>
      </c>
      <c r="P2448" s="26">
        <f t="shared" si="410"/>
        <v>340335</v>
      </c>
      <c r="Q2448" s="23">
        <v>1</v>
      </c>
      <c r="R2448" s="23" t="s">
        <v>7580</v>
      </c>
      <c r="S2448" s="27"/>
      <c r="T2448" s="23" t="s">
        <v>7581</v>
      </c>
      <c r="U2448" s="23" t="s">
        <v>7582</v>
      </c>
      <c r="V2448" s="24" t="s">
        <v>7583</v>
      </c>
      <c r="W2448" s="23" t="s">
        <v>142</v>
      </c>
      <c r="X2448" s="23" t="s">
        <v>143</v>
      </c>
      <c r="Y2448" s="23" t="s">
        <v>50</v>
      </c>
      <c r="Z2448" s="23">
        <v>454.75</v>
      </c>
      <c r="AA2448" s="28">
        <v>100</v>
      </c>
      <c r="AB2448" s="26">
        <v>7950</v>
      </c>
      <c r="AC2448" s="26">
        <f t="shared" si="412"/>
        <v>3615262.5</v>
      </c>
      <c r="AD2448" s="28">
        <v>36</v>
      </c>
      <c r="AE2448" s="28">
        <v>85</v>
      </c>
      <c r="AF2448" s="26">
        <f t="shared" si="413"/>
        <v>542289.375</v>
      </c>
      <c r="AG2448" s="26">
        <f t="shared" si="414"/>
        <v>882624.375</v>
      </c>
      <c r="AH2448" s="26">
        <f t="shared" si="415"/>
        <v>882624.375</v>
      </c>
      <c r="AI2448" s="26">
        <v>10000000</v>
      </c>
      <c r="AJ2448" s="26">
        <f t="shared" si="411"/>
        <v>0</v>
      </c>
      <c r="AK2448" s="26">
        <v>0.02</v>
      </c>
      <c r="AL2448" s="26">
        <f t="shared" si="416"/>
        <v>0</v>
      </c>
      <c r="AM2448" s="3" t="s">
        <v>110</v>
      </c>
    </row>
    <row r="2449" spans="1:39" x14ac:dyDescent="0.25">
      <c r="A2449" s="23"/>
      <c r="B2449" s="24"/>
      <c r="C2449" s="23"/>
      <c r="D2449" s="23"/>
      <c r="E2449" s="23"/>
      <c r="F2449" s="23"/>
      <c r="G2449" s="24"/>
      <c r="H2449" s="23"/>
      <c r="I2449" s="23"/>
      <c r="J2449" s="23">
        <v>0</v>
      </c>
      <c r="K2449" s="23">
        <v>0</v>
      </c>
      <c r="L2449" s="23">
        <v>69</v>
      </c>
      <c r="M2449" s="23" t="s">
        <v>59</v>
      </c>
      <c r="N2449" s="25">
        <f t="shared" si="409"/>
        <v>69</v>
      </c>
      <c r="O2449" s="26">
        <v>4500</v>
      </c>
      <c r="P2449" s="26">
        <f t="shared" si="410"/>
        <v>310500</v>
      </c>
      <c r="Q2449" s="23">
        <v>1</v>
      </c>
      <c r="R2449" s="23" t="s">
        <v>7584</v>
      </c>
      <c r="S2449" s="27" t="s">
        <v>7585</v>
      </c>
      <c r="T2449" s="23" t="s">
        <v>7586</v>
      </c>
      <c r="U2449" s="23" t="s">
        <v>7587</v>
      </c>
      <c r="V2449" s="24" t="s">
        <v>7588</v>
      </c>
      <c r="W2449" s="23" t="s">
        <v>109</v>
      </c>
      <c r="X2449" s="23" t="s">
        <v>49</v>
      </c>
      <c r="Y2449" s="23" t="s">
        <v>50</v>
      </c>
      <c r="Z2449" s="23">
        <v>454</v>
      </c>
      <c r="AA2449" s="28">
        <v>100</v>
      </c>
      <c r="AB2449" s="26">
        <v>8150</v>
      </c>
      <c r="AC2449" s="26">
        <f t="shared" si="412"/>
        <v>3700100</v>
      </c>
      <c r="AD2449" s="28">
        <v>35</v>
      </c>
      <c r="AE2449" s="28">
        <v>60</v>
      </c>
      <c r="AF2449" s="26">
        <f t="shared" si="413"/>
        <v>1480040</v>
      </c>
      <c r="AG2449" s="26">
        <f t="shared" si="414"/>
        <v>1790540</v>
      </c>
      <c r="AH2449" s="26">
        <f t="shared" si="415"/>
        <v>1790540</v>
      </c>
      <c r="AI2449" s="26">
        <v>10000000</v>
      </c>
      <c r="AJ2449" s="26">
        <f t="shared" si="411"/>
        <v>0</v>
      </c>
      <c r="AK2449" s="26">
        <v>0.02</v>
      </c>
      <c r="AL2449" s="26">
        <f t="shared" si="416"/>
        <v>0</v>
      </c>
      <c r="AM2449" s="3" t="s">
        <v>110</v>
      </c>
    </row>
    <row r="2450" spans="1:39" x14ac:dyDescent="0.25">
      <c r="A2450" s="23"/>
      <c r="B2450" s="24"/>
      <c r="C2450" s="23"/>
      <c r="D2450" s="23"/>
      <c r="E2450" s="23"/>
      <c r="F2450" s="23"/>
      <c r="G2450" s="24"/>
      <c r="H2450" s="23"/>
      <c r="I2450" s="23"/>
      <c r="J2450" s="23">
        <v>0</v>
      </c>
      <c r="K2450" s="23">
        <v>0</v>
      </c>
      <c r="L2450" s="23">
        <v>1.75</v>
      </c>
      <c r="M2450" s="23" t="s">
        <v>59</v>
      </c>
      <c r="N2450" s="25">
        <f t="shared" si="409"/>
        <v>1.75</v>
      </c>
      <c r="O2450" s="26">
        <v>4500</v>
      </c>
      <c r="P2450" s="26">
        <f t="shared" si="410"/>
        <v>7875</v>
      </c>
      <c r="Q2450" s="23">
        <v>1</v>
      </c>
      <c r="R2450" s="23" t="s">
        <v>7580</v>
      </c>
      <c r="S2450" s="27"/>
      <c r="T2450" s="23" t="s">
        <v>7581</v>
      </c>
      <c r="U2450" s="23" t="s">
        <v>7582</v>
      </c>
      <c r="V2450" s="24" t="s">
        <v>7589</v>
      </c>
      <c r="W2450" s="23" t="s">
        <v>158</v>
      </c>
      <c r="X2450" s="23" t="s">
        <v>143</v>
      </c>
      <c r="Y2450" s="23" t="s">
        <v>50</v>
      </c>
      <c r="Z2450" s="23">
        <v>21</v>
      </c>
      <c r="AA2450" s="28">
        <v>100</v>
      </c>
      <c r="AB2450" s="26">
        <v>5600</v>
      </c>
      <c r="AC2450" s="26">
        <f t="shared" si="412"/>
        <v>117600</v>
      </c>
      <c r="AD2450" s="28">
        <v>36</v>
      </c>
      <c r="AE2450" s="28">
        <v>85</v>
      </c>
      <c r="AF2450" s="26">
        <f t="shared" si="413"/>
        <v>17640</v>
      </c>
      <c r="AG2450" s="26">
        <f t="shared" si="414"/>
        <v>25515</v>
      </c>
      <c r="AH2450" s="26">
        <f t="shared" si="415"/>
        <v>25515</v>
      </c>
      <c r="AI2450" s="26">
        <v>10000000</v>
      </c>
      <c r="AJ2450" s="26">
        <f t="shared" si="411"/>
        <v>0</v>
      </c>
      <c r="AK2450" s="26">
        <v>0.02</v>
      </c>
      <c r="AL2450" s="26">
        <f t="shared" si="416"/>
        <v>0</v>
      </c>
      <c r="AM2450" s="3" t="s">
        <v>159</v>
      </c>
    </row>
    <row r="2451" spans="1:39" x14ac:dyDescent="0.25">
      <c r="A2451" s="23"/>
      <c r="B2451" s="24"/>
      <c r="C2451" s="23"/>
      <c r="D2451" s="23"/>
      <c r="E2451" s="23"/>
      <c r="F2451" s="23"/>
      <c r="G2451" s="24"/>
      <c r="H2451" s="23"/>
      <c r="I2451" s="23"/>
      <c r="J2451" s="23">
        <v>0</v>
      </c>
      <c r="K2451" s="23">
        <v>0</v>
      </c>
      <c r="L2451" s="23">
        <v>1.75</v>
      </c>
      <c r="M2451" s="23" t="s">
        <v>59</v>
      </c>
      <c r="N2451" s="25">
        <f t="shared" si="409"/>
        <v>1.75</v>
      </c>
      <c r="O2451" s="26">
        <v>4500</v>
      </c>
      <c r="P2451" s="26">
        <f t="shared" si="410"/>
        <v>7875</v>
      </c>
      <c r="Q2451" s="23">
        <v>1</v>
      </c>
      <c r="R2451" s="23" t="s">
        <v>7580</v>
      </c>
      <c r="S2451" s="27"/>
      <c r="T2451" s="23" t="s">
        <v>7581</v>
      </c>
      <c r="U2451" s="23" t="s">
        <v>7582</v>
      </c>
      <c r="V2451" s="24" t="s">
        <v>7590</v>
      </c>
      <c r="W2451" s="23" t="s">
        <v>403</v>
      </c>
      <c r="X2451" s="23" t="s">
        <v>49</v>
      </c>
      <c r="Y2451" s="23" t="s">
        <v>50</v>
      </c>
      <c r="Z2451" s="23">
        <v>7</v>
      </c>
      <c r="AA2451" s="28">
        <v>100</v>
      </c>
      <c r="AB2451" s="26">
        <v>6100</v>
      </c>
      <c r="AC2451" s="26">
        <f t="shared" si="412"/>
        <v>42700</v>
      </c>
      <c r="AD2451" s="28">
        <v>36</v>
      </c>
      <c r="AE2451" s="28">
        <v>62</v>
      </c>
      <c r="AF2451" s="26">
        <f t="shared" si="413"/>
        <v>16226</v>
      </c>
      <c r="AG2451" s="26">
        <f t="shared" si="414"/>
        <v>24101</v>
      </c>
      <c r="AH2451" s="26">
        <f t="shared" si="415"/>
        <v>24101</v>
      </c>
      <c r="AI2451" s="26">
        <v>10000000</v>
      </c>
      <c r="AJ2451" s="26">
        <f t="shared" si="411"/>
        <v>0</v>
      </c>
      <c r="AK2451" s="26">
        <v>0.02</v>
      </c>
      <c r="AL2451" s="26">
        <f t="shared" si="416"/>
        <v>0</v>
      </c>
      <c r="AM2451" s="3" t="s">
        <v>421</v>
      </c>
    </row>
    <row r="2452" spans="1:39" x14ac:dyDescent="0.25">
      <c r="A2452" s="23"/>
      <c r="B2452" s="24"/>
      <c r="C2452" s="23"/>
      <c r="D2452" s="23"/>
      <c r="E2452" s="23"/>
      <c r="F2452" s="23"/>
      <c r="G2452" s="24"/>
      <c r="H2452" s="23"/>
      <c r="I2452" s="23"/>
      <c r="J2452" s="23">
        <v>0</v>
      </c>
      <c r="K2452" s="23">
        <v>0</v>
      </c>
      <c r="L2452" s="23">
        <v>4.5</v>
      </c>
      <c r="M2452" s="23" t="s">
        <v>59</v>
      </c>
      <c r="N2452" s="25">
        <f t="shared" si="409"/>
        <v>4.5</v>
      </c>
      <c r="O2452" s="26">
        <v>4500</v>
      </c>
      <c r="P2452" s="26">
        <f t="shared" si="410"/>
        <v>20250</v>
      </c>
      <c r="Q2452" s="23">
        <v>1</v>
      </c>
      <c r="R2452" s="23" t="s">
        <v>7580</v>
      </c>
      <c r="S2452" s="27"/>
      <c r="T2452" s="23" t="s">
        <v>7581</v>
      </c>
      <c r="U2452" s="23" t="s">
        <v>7582</v>
      </c>
      <c r="V2452" s="24" t="s">
        <v>7591</v>
      </c>
      <c r="W2452" s="23" t="s">
        <v>158</v>
      </c>
      <c r="X2452" s="23" t="s">
        <v>143</v>
      </c>
      <c r="Y2452" s="23" t="s">
        <v>50</v>
      </c>
      <c r="Z2452" s="23">
        <v>18</v>
      </c>
      <c r="AA2452" s="28">
        <v>100</v>
      </c>
      <c r="AB2452" s="26">
        <v>5600</v>
      </c>
      <c r="AC2452" s="26">
        <f t="shared" si="412"/>
        <v>100800</v>
      </c>
      <c r="AD2452" s="28">
        <v>36</v>
      </c>
      <c r="AE2452" s="28">
        <v>85</v>
      </c>
      <c r="AF2452" s="26">
        <f t="shared" si="413"/>
        <v>15120</v>
      </c>
      <c r="AG2452" s="26">
        <f t="shared" si="414"/>
        <v>35370</v>
      </c>
      <c r="AH2452" s="26">
        <f t="shared" si="415"/>
        <v>35370</v>
      </c>
      <c r="AI2452" s="26">
        <v>10000000</v>
      </c>
      <c r="AJ2452" s="26">
        <f t="shared" si="411"/>
        <v>0</v>
      </c>
      <c r="AK2452" s="26">
        <v>0.02</v>
      </c>
      <c r="AL2452" s="26">
        <f t="shared" si="416"/>
        <v>0</v>
      </c>
      <c r="AM2452" s="3" t="s">
        <v>159</v>
      </c>
    </row>
    <row r="2453" spans="1:39" x14ac:dyDescent="0.25">
      <c r="A2453" s="23"/>
      <c r="B2453" s="24"/>
      <c r="C2453" s="23"/>
      <c r="D2453" s="23"/>
      <c r="E2453" s="23"/>
      <c r="F2453" s="23"/>
      <c r="G2453" s="24"/>
      <c r="H2453" s="23"/>
      <c r="I2453" s="23"/>
      <c r="J2453" s="23">
        <v>0</v>
      </c>
      <c r="K2453" s="23">
        <v>0</v>
      </c>
      <c r="L2453" s="23">
        <v>2.25</v>
      </c>
      <c r="M2453" s="23" t="s">
        <v>59</v>
      </c>
      <c r="N2453" s="25">
        <f t="shared" si="409"/>
        <v>2.25</v>
      </c>
      <c r="O2453" s="26">
        <v>4500</v>
      </c>
      <c r="P2453" s="26">
        <f t="shared" si="410"/>
        <v>10125</v>
      </c>
      <c r="Q2453" s="23">
        <v>1</v>
      </c>
      <c r="R2453" s="23" t="s">
        <v>7580</v>
      </c>
      <c r="S2453" s="27"/>
      <c r="T2453" s="23" t="s">
        <v>7581</v>
      </c>
      <c r="U2453" s="23" t="s">
        <v>7582</v>
      </c>
      <c r="V2453" s="24" t="s">
        <v>7592</v>
      </c>
      <c r="W2453" s="23" t="s">
        <v>53</v>
      </c>
      <c r="X2453" s="23" t="s">
        <v>49</v>
      </c>
      <c r="Y2453" s="23" t="s">
        <v>50</v>
      </c>
      <c r="Z2453" s="23">
        <v>9</v>
      </c>
      <c r="AA2453" s="28">
        <v>100</v>
      </c>
      <c r="AB2453" s="26">
        <v>2750</v>
      </c>
      <c r="AC2453" s="26">
        <f t="shared" si="412"/>
        <v>24750</v>
      </c>
      <c r="AD2453" s="28">
        <v>36</v>
      </c>
      <c r="AE2453" s="28">
        <v>62</v>
      </c>
      <c r="AF2453" s="26">
        <f t="shared" si="413"/>
        <v>9405</v>
      </c>
      <c r="AG2453" s="26">
        <f t="shared" si="414"/>
        <v>19530</v>
      </c>
      <c r="AH2453" s="26">
        <f t="shared" si="415"/>
        <v>19530</v>
      </c>
      <c r="AI2453" s="26">
        <v>10000000</v>
      </c>
      <c r="AJ2453" s="26">
        <f t="shared" si="411"/>
        <v>0</v>
      </c>
      <c r="AK2453" s="26">
        <v>0.02</v>
      </c>
      <c r="AL2453" s="26">
        <f t="shared" si="416"/>
        <v>0</v>
      </c>
      <c r="AM2453" s="3" t="s">
        <v>83</v>
      </c>
    </row>
    <row r="2454" spans="1:39" x14ac:dyDescent="0.25">
      <c r="A2454" s="23"/>
      <c r="B2454" s="24"/>
      <c r="C2454" s="23"/>
      <c r="D2454" s="23"/>
      <c r="E2454" s="23"/>
      <c r="F2454" s="23"/>
      <c r="G2454" s="24"/>
      <c r="H2454" s="23"/>
      <c r="I2454" s="23"/>
      <c r="J2454" s="23">
        <v>0</v>
      </c>
      <c r="K2454" s="23">
        <v>0</v>
      </c>
      <c r="L2454" s="23">
        <v>9.6300000000000008</v>
      </c>
      <c r="M2454" s="23" t="s">
        <v>59</v>
      </c>
      <c r="N2454" s="25">
        <f t="shared" si="409"/>
        <v>9.6300000000000008</v>
      </c>
      <c r="O2454" s="26">
        <v>4500</v>
      </c>
      <c r="P2454" s="26">
        <f t="shared" si="410"/>
        <v>43335</v>
      </c>
      <c r="Q2454" s="23">
        <v>1</v>
      </c>
      <c r="R2454" s="23" t="s">
        <v>7559</v>
      </c>
      <c r="S2454" s="27"/>
      <c r="T2454" s="23" t="s">
        <v>7560</v>
      </c>
      <c r="U2454" s="23" t="s">
        <v>7593</v>
      </c>
      <c r="V2454" s="24" t="s">
        <v>7594</v>
      </c>
      <c r="W2454" s="23" t="s">
        <v>53</v>
      </c>
      <c r="X2454" s="23" t="s">
        <v>80</v>
      </c>
      <c r="Y2454" s="23" t="s">
        <v>50</v>
      </c>
      <c r="Z2454" s="23">
        <v>38.5</v>
      </c>
      <c r="AA2454" s="28">
        <v>100</v>
      </c>
      <c r="AB2454" s="26">
        <v>2750</v>
      </c>
      <c r="AC2454" s="26">
        <f t="shared" si="412"/>
        <v>105875</v>
      </c>
      <c r="AD2454" s="28">
        <v>35</v>
      </c>
      <c r="AE2454" s="28">
        <v>93</v>
      </c>
      <c r="AF2454" s="26">
        <f t="shared" si="413"/>
        <v>7411.25</v>
      </c>
      <c r="AG2454" s="26">
        <f t="shared" si="414"/>
        <v>50746.25</v>
      </c>
      <c r="AH2454" s="26">
        <f t="shared" si="415"/>
        <v>50746.25</v>
      </c>
      <c r="AI2454" s="26">
        <v>50000000</v>
      </c>
      <c r="AJ2454" s="26">
        <f t="shared" si="411"/>
        <v>0</v>
      </c>
      <c r="AK2454" s="26">
        <v>0.02</v>
      </c>
      <c r="AL2454" s="26">
        <f t="shared" si="416"/>
        <v>0</v>
      </c>
    </row>
    <row r="2455" spans="1:39" x14ac:dyDescent="0.25">
      <c r="A2455" s="23"/>
      <c r="B2455" s="24"/>
      <c r="C2455" s="23"/>
      <c r="D2455" s="23"/>
      <c r="E2455" s="23"/>
      <c r="F2455" s="23"/>
      <c r="G2455" s="24"/>
      <c r="H2455" s="23"/>
      <c r="I2455" s="23"/>
      <c r="J2455" s="23">
        <v>0</v>
      </c>
      <c r="K2455" s="23">
        <v>0</v>
      </c>
      <c r="L2455" s="23">
        <v>14</v>
      </c>
      <c r="M2455" s="23" t="s">
        <v>59</v>
      </c>
      <c r="N2455" s="25">
        <f t="shared" si="409"/>
        <v>14</v>
      </c>
      <c r="O2455" s="26">
        <v>4500</v>
      </c>
      <c r="P2455" s="26">
        <f t="shared" si="410"/>
        <v>63000</v>
      </c>
      <c r="Q2455" s="23">
        <v>1</v>
      </c>
      <c r="R2455" s="23" t="s">
        <v>7559</v>
      </c>
      <c r="S2455" s="27"/>
      <c r="T2455" s="23" t="s">
        <v>7560</v>
      </c>
      <c r="U2455" s="23" t="s">
        <v>7593</v>
      </c>
      <c r="V2455" s="24" t="s">
        <v>7595</v>
      </c>
      <c r="W2455" s="23" t="s">
        <v>53</v>
      </c>
      <c r="X2455" s="23" t="s">
        <v>49</v>
      </c>
      <c r="Y2455" s="23" t="s">
        <v>50</v>
      </c>
      <c r="Z2455" s="23">
        <v>56</v>
      </c>
      <c r="AA2455" s="28">
        <v>100</v>
      </c>
      <c r="AB2455" s="26">
        <v>2750</v>
      </c>
      <c r="AC2455" s="26">
        <f t="shared" si="412"/>
        <v>154000</v>
      </c>
      <c r="AD2455" s="28">
        <v>9</v>
      </c>
      <c r="AE2455" s="28">
        <v>9</v>
      </c>
      <c r="AF2455" s="26">
        <f t="shared" si="413"/>
        <v>140140</v>
      </c>
      <c r="AG2455" s="26">
        <f t="shared" si="414"/>
        <v>203140</v>
      </c>
      <c r="AH2455" s="26">
        <f t="shared" si="415"/>
        <v>203140</v>
      </c>
      <c r="AI2455" s="26">
        <v>50000000</v>
      </c>
      <c r="AJ2455" s="26">
        <f t="shared" si="411"/>
        <v>0</v>
      </c>
      <c r="AK2455" s="26">
        <v>0.02</v>
      </c>
      <c r="AL2455" s="26">
        <f t="shared" si="416"/>
        <v>0</v>
      </c>
      <c r="AM2455" s="3" t="s">
        <v>83</v>
      </c>
    </row>
    <row r="2456" spans="1:39" x14ac:dyDescent="0.25">
      <c r="A2456" s="23"/>
      <c r="B2456" s="24"/>
      <c r="C2456" s="23"/>
      <c r="D2456" s="23"/>
      <c r="E2456" s="23"/>
      <c r="F2456" s="23"/>
      <c r="G2456" s="24"/>
      <c r="H2456" s="23"/>
      <c r="I2456" s="23"/>
      <c r="J2456" s="23">
        <v>0</v>
      </c>
      <c r="K2456" s="23">
        <v>0</v>
      </c>
      <c r="L2456" s="23">
        <v>2.63</v>
      </c>
      <c r="M2456" s="23" t="s">
        <v>59</v>
      </c>
      <c r="N2456" s="25">
        <f t="shared" si="409"/>
        <v>2.63</v>
      </c>
      <c r="O2456" s="26">
        <v>4500</v>
      </c>
      <c r="P2456" s="26">
        <f t="shared" si="410"/>
        <v>11835</v>
      </c>
      <c r="Q2456" s="23">
        <v>1</v>
      </c>
      <c r="R2456" s="23" t="s">
        <v>7559</v>
      </c>
      <c r="S2456" s="27"/>
      <c r="T2456" s="23" t="s">
        <v>7560</v>
      </c>
      <c r="U2456" s="23" t="s">
        <v>7593</v>
      </c>
      <c r="V2456" s="24" t="s">
        <v>7596</v>
      </c>
      <c r="W2456" s="23" t="s">
        <v>53</v>
      </c>
      <c r="X2456" s="23" t="s">
        <v>80</v>
      </c>
      <c r="Y2456" s="23" t="s">
        <v>50</v>
      </c>
      <c r="Z2456" s="23">
        <v>10.5</v>
      </c>
      <c r="AA2456" s="28">
        <v>100</v>
      </c>
      <c r="AB2456" s="26">
        <v>2750</v>
      </c>
      <c r="AC2456" s="26">
        <f t="shared" si="412"/>
        <v>28875</v>
      </c>
      <c r="AD2456" s="28">
        <v>9</v>
      </c>
      <c r="AE2456" s="28">
        <v>35</v>
      </c>
      <c r="AF2456" s="26">
        <f t="shared" si="413"/>
        <v>18768.75</v>
      </c>
      <c r="AG2456" s="26">
        <f t="shared" si="414"/>
        <v>30603.75</v>
      </c>
      <c r="AH2456" s="26">
        <f t="shared" si="415"/>
        <v>30603.75</v>
      </c>
      <c r="AI2456" s="26">
        <v>50000000</v>
      </c>
      <c r="AJ2456" s="26">
        <f t="shared" si="411"/>
        <v>0</v>
      </c>
      <c r="AK2456" s="26">
        <v>0.02</v>
      </c>
      <c r="AL2456" s="26">
        <f t="shared" si="416"/>
        <v>0</v>
      </c>
      <c r="AM2456" s="3" t="s">
        <v>159</v>
      </c>
    </row>
    <row r="2457" spans="1:39" x14ac:dyDescent="0.25">
      <c r="A2457" s="23"/>
      <c r="B2457" s="24"/>
      <c r="C2457" s="23"/>
      <c r="D2457" s="23"/>
      <c r="E2457" s="23"/>
      <c r="F2457" s="23"/>
      <c r="G2457" s="24"/>
      <c r="H2457" s="23"/>
      <c r="I2457" s="23"/>
      <c r="J2457" s="23"/>
      <c r="K2457" s="23"/>
      <c r="L2457" s="23"/>
      <c r="M2457" s="23"/>
      <c r="N2457" s="25"/>
      <c r="O2457" s="26"/>
      <c r="P2457" s="26"/>
      <c r="Q2457" s="23"/>
      <c r="R2457" s="23"/>
      <c r="S2457" s="27"/>
      <c r="T2457" s="23"/>
      <c r="U2457" s="23"/>
      <c r="V2457" s="24"/>
      <c r="W2457" s="23"/>
      <c r="X2457" s="23"/>
      <c r="Y2457" s="23"/>
      <c r="Z2457" s="23"/>
      <c r="AA2457" s="28"/>
      <c r="AB2457" s="26"/>
      <c r="AC2457" s="26"/>
      <c r="AD2457" s="28"/>
      <c r="AE2457" s="28"/>
      <c r="AF2457" s="26"/>
      <c r="AG2457" s="26" t="s">
        <v>60</v>
      </c>
      <c r="AH2457" s="26">
        <f>SUM(AH2443:AH2456)</f>
        <v>11520181.625</v>
      </c>
      <c r="AI2457" s="26"/>
      <c r="AJ2457" s="26">
        <f>SUM(AJ2443:AJ2456)</f>
        <v>0</v>
      </c>
      <c r="AK2457" s="26"/>
      <c r="AL2457" s="26">
        <f>SUM(AL2443:AL2456)</f>
        <v>0</v>
      </c>
    </row>
    <row r="2458" spans="1:39" x14ac:dyDescent="0.25">
      <c r="A2458" s="23" t="s">
        <v>7597</v>
      </c>
      <c r="B2458" s="24" t="s">
        <v>7598</v>
      </c>
      <c r="C2458" s="23" t="s">
        <v>7599</v>
      </c>
      <c r="D2458" s="23" t="s">
        <v>7600</v>
      </c>
      <c r="E2458" s="23">
        <v>965</v>
      </c>
      <c r="F2458" s="23" t="s">
        <v>7601</v>
      </c>
      <c r="G2458" s="24" t="s">
        <v>7602</v>
      </c>
      <c r="H2458" s="23" t="s">
        <v>43</v>
      </c>
      <c r="I2458" s="23" t="s">
        <v>7603</v>
      </c>
      <c r="J2458" s="23">
        <v>0</v>
      </c>
      <c r="K2458" s="23">
        <v>1</v>
      </c>
      <c r="L2458" s="23">
        <v>0</v>
      </c>
      <c r="M2458" s="23" t="s">
        <v>59</v>
      </c>
      <c r="N2458" s="25">
        <f>((J2458*400)+(K2458*100))+L2458</f>
        <v>100</v>
      </c>
      <c r="O2458" s="26">
        <v>5000</v>
      </c>
      <c r="P2458" s="26">
        <f>N2458*O2458</f>
        <v>500000</v>
      </c>
      <c r="Q2458" s="23">
        <v>1</v>
      </c>
      <c r="R2458" s="23" t="s">
        <v>7597</v>
      </c>
      <c r="S2458" s="27" t="s">
        <v>7598</v>
      </c>
      <c r="T2458" s="23" t="s">
        <v>7599</v>
      </c>
      <c r="U2458" s="23" t="s">
        <v>7604</v>
      </c>
      <c r="V2458" s="24" t="s">
        <v>7605</v>
      </c>
      <c r="W2458" s="23" t="s">
        <v>48</v>
      </c>
      <c r="X2458" s="23" t="s">
        <v>49</v>
      </c>
      <c r="Y2458" s="23" t="s">
        <v>50</v>
      </c>
      <c r="Z2458" s="23">
        <v>175.5</v>
      </c>
      <c r="AA2458" s="28">
        <v>100</v>
      </c>
      <c r="AB2458" s="26">
        <v>8300</v>
      </c>
      <c r="AC2458" s="26">
        <f>Z2458*AB2458</f>
        <v>1456650</v>
      </c>
      <c r="AD2458" s="28">
        <v>19</v>
      </c>
      <c r="AE2458" s="28">
        <v>28</v>
      </c>
      <c r="AF2458" s="26">
        <f>(AC2458*(100-AE2458))/100</f>
        <v>1048788</v>
      </c>
      <c r="AG2458" s="26">
        <f>P2458+AF2458</f>
        <v>1548788</v>
      </c>
      <c r="AH2458" s="26">
        <f>(AG2458*AA2458)/100</f>
        <v>1548788</v>
      </c>
      <c r="AI2458" s="26">
        <v>50000000</v>
      </c>
      <c r="AJ2458" s="26">
        <f>IF((AI2458-AH2458) &gt; 1,0,IF((AI2458-AH2458)&lt;0,AH2458-AI2458,AI2458-AH2458))</f>
        <v>0</v>
      </c>
      <c r="AK2458" s="26">
        <v>0.02</v>
      </c>
      <c r="AL2458" s="26">
        <f>ROUND(AJ2458*(AK2458/100),2)</f>
        <v>0</v>
      </c>
      <c r="AM2458" s="3" t="s">
        <v>51</v>
      </c>
    </row>
    <row r="2459" spans="1:39" x14ac:dyDescent="0.25">
      <c r="A2459" s="23"/>
      <c r="B2459" s="24"/>
      <c r="C2459" s="23"/>
      <c r="D2459" s="23"/>
      <c r="E2459" s="23"/>
      <c r="F2459" s="23"/>
      <c r="G2459" s="24"/>
      <c r="H2459" s="23"/>
      <c r="I2459" s="23"/>
      <c r="J2459" s="23"/>
      <c r="K2459" s="23"/>
      <c r="L2459" s="23"/>
      <c r="M2459" s="23"/>
      <c r="N2459" s="25"/>
      <c r="O2459" s="26"/>
      <c r="P2459" s="26"/>
      <c r="Q2459" s="23"/>
      <c r="R2459" s="23"/>
      <c r="S2459" s="27"/>
      <c r="T2459" s="23"/>
      <c r="U2459" s="23"/>
      <c r="V2459" s="24"/>
      <c r="W2459" s="23"/>
      <c r="X2459" s="23"/>
      <c r="Y2459" s="23"/>
      <c r="Z2459" s="23"/>
      <c r="AA2459" s="28"/>
      <c r="AB2459" s="26"/>
      <c r="AC2459" s="26"/>
      <c r="AD2459" s="28"/>
      <c r="AE2459" s="28"/>
      <c r="AF2459" s="26"/>
      <c r="AG2459" s="26" t="s">
        <v>60</v>
      </c>
      <c r="AH2459" s="26">
        <f>AH2458</f>
        <v>1548788</v>
      </c>
      <c r="AI2459" s="26"/>
      <c r="AJ2459" s="26">
        <f>AJ2458</f>
        <v>0</v>
      </c>
      <c r="AK2459" s="26"/>
      <c r="AL2459" s="26">
        <f>AL2458</f>
        <v>0</v>
      </c>
    </row>
    <row r="2460" spans="1:39" x14ac:dyDescent="0.25">
      <c r="A2460" s="23" t="s">
        <v>7606</v>
      </c>
      <c r="B2460" s="24" t="s">
        <v>7607</v>
      </c>
      <c r="C2460" s="23" t="s">
        <v>7608</v>
      </c>
      <c r="D2460" s="23" t="s">
        <v>7609</v>
      </c>
      <c r="E2460" s="23">
        <v>966</v>
      </c>
      <c r="F2460" s="23" t="s">
        <v>7610</v>
      </c>
      <c r="G2460" s="24" t="s">
        <v>7611</v>
      </c>
      <c r="H2460" s="23" t="s">
        <v>43</v>
      </c>
      <c r="I2460" s="23" t="s">
        <v>7612</v>
      </c>
      <c r="J2460" s="23">
        <v>0</v>
      </c>
      <c r="K2460" s="23">
        <v>2</v>
      </c>
      <c r="L2460" s="23">
        <v>46.5</v>
      </c>
      <c r="M2460" s="23" t="s">
        <v>75</v>
      </c>
      <c r="N2460" s="25">
        <f>((J2460*400)+(K2460*100))+L2460</f>
        <v>246.5</v>
      </c>
      <c r="O2460" s="26">
        <v>10000</v>
      </c>
      <c r="P2460" s="26">
        <f>N2460*O2460</f>
        <v>2465000</v>
      </c>
      <c r="Q2460" s="23"/>
      <c r="R2460" s="23"/>
      <c r="S2460" s="27"/>
      <c r="T2460" s="23"/>
      <c r="U2460" s="23"/>
      <c r="V2460" s="24"/>
      <c r="W2460" s="23"/>
      <c r="X2460" s="23"/>
      <c r="Y2460" s="23"/>
      <c r="Z2460" s="23"/>
      <c r="AA2460" s="28"/>
      <c r="AB2460" s="26"/>
      <c r="AC2460" s="26"/>
      <c r="AD2460" s="28"/>
      <c r="AE2460" s="28"/>
      <c r="AF2460" s="26"/>
      <c r="AG2460" s="26">
        <f>AF2460+P2460</f>
        <v>2465000</v>
      </c>
      <c r="AH2460" s="26">
        <f>AG2460</f>
        <v>2465000</v>
      </c>
      <c r="AI2460" s="26">
        <v>50000000</v>
      </c>
      <c r="AJ2460" s="26">
        <f t="shared" ref="AJ2460:AJ2471" si="417">IF((AI2460-AH2460) &gt; 1,0,IF((AI2460-AH2460)&lt;0,AH2460-AI2460,AI2460-AH2460))</f>
        <v>0</v>
      </c>
      <c r="AK2460" s="26">
        <v>0.01</v>
      </c>
      <c r="AL2460" s="26">
        <f>AJ2460*(AK2460/100)</f>
        <v>0</v>
      </c>
    </row>
    <row r="2461" spans="1:39" x14ac:dyDescent="0.25">
      <c r="A2461" s="23"/>
      <c r="B2461" s="24"/>
      <c r="C2461" s="23"/>
      <c r="D2461" s="23"/>
      <c r="E2461" s="23"/>
      <c r="F2461" s="23"/>
      <c r="G2461" s="24"/>
      <c r="H2461" s="23"/>
      <c r="I2461" s="23"/>
      <c r="J2461" s="23">
        <v>0</v>
      </c>
      <c r="K2461" s="23">
        <v>0</v>
      </c>
      <c r="L2461" s="23">
        <v>12.5</v>
      </c>
      <c r="M2461" s="23" t="s">
        <v>45</v>
      </c>
      <c r="N2461" s="25">
        <f>((J2461*400)+(K2461*100))+L2461</f>
        <v>12.5</v>
      </c>
      <c r="O2461" s="26">
        <v>10000</v>
      </c>
      <c r="P2461" s="26">
        <f>N2461*O2461</f>
        <v>125000</v>
      </c>
      <c r="Q2461" s="23">
        <v>1</v>
      </c>
      <c r="R2461" s="23" t="s">
        <v>7606</v>
      </c>
      <c r="S2461" s="27" t="s">
        <v>7607</v>
      </c>
      <c r="T2461" s="23" t="s">
        <v>7608</v>
      </c>
      <c r="U2461" s="23" t="s">
        <v>7613</v>
      </c>
      <c r="V2461" s="24" t="s">
        <v>7614</v>
      </c>
      <c r="W2461" s="23" t="s">
        <v>1853</v>
      </c>
      <c r="X2461" s="23" t="s">
        <v>49</v>
      </c>
      <c r="Y2461" s="23" t="s">
        <v>1859</v>
      </c>
      <c r="Z2461" s="23">
        <v>50</v>
      </c>
      <c r="AA2461" s="28">
        <v>50</v>
      </c>
      <c r="AB2461" s="26">
        <v>8200</v>
      </c>
      <c r="AC2461" s="26">
        <f t="shared" ref="AC2461:AC2469" si="418">Z2461*AB2461</f>
        <v>410000</v>
      </c>
      <c r="AD2461" s="28">
        <v>15</v>
      </c>
      <c r="AE2461" s="28">
        <v>20</v>
      </c>
      <c r="AF2461" s="26">
        <f t="shared" ref="AF2461:AF2469" si="419">(AC2461*(100-AE2461))/100</f>
        <v>328000</v>
      </c>
      <c r="AG2461" s="26">
        <f>P2461+AF2461+AF2462</f>
        <v>781000</v>
      </c>
      <c r="AH2461" s="26">
        <f t="shared" ref="AH2461:AH2469" si="420">(AG2461*AA2461)/100</f>
        <v>390500</v>
      </c>
      <c r="AI2461" s="26">
        <v>0</v>
      </c>
      <c r="AJ2461" s="26">
        <f t="shared" si="417"/>
        <v>390500</v>
      </c>
      <c r="AK2461" s="26">
        <v>0.3</v>
      </c>
      <c r="AL2461" s="26">
        <f t="shared" ref="AL2461:AL2469" si="421">ROUND(AJ2461*(AK2461/100),2)</f>
        <v>1171.5</v>
      </c>
      <c r="AM2461" s="3" t="s">
        <v>7615</v>
      </c>
    </row>
    <row r="2462" spans="1:39" x14ac:dyDescent="0.25">
      <c r="A2462" s="23"/>
      <c r="B2462" s="24"/>
      <c r="C2462" s="23"/>
      <c r="D2462" s="23"/>
      <c r="E2462" s="23"/>
      <c r="F2462" s="23"/>
      <c r="G2462" s="24"/>
      <c r="H2462" s="23"/>
      <c r="I2462" s="23"/>
      <c r="J2462" s="23"/>
      <c r="K2462" s="23"/>
      <c r="L2462" s="23"/>
      <c r="M2462" s="23"/>
      <c r="N2462" s="25"/>
      <c r="O2462" s="26"/>
      <c r="P2462" s="26"/>
      <c r="Q2462" s="23"/>
      <c r="R2462" s="23"/>
      <c r="S2462" s="27"/>
      <c r="T2462" s="23"/>
      <c r="U2462" s="23"/>
      <c r="V2462" s="24"/>
      <c r="W2462" s="23"/>
      <c r="X2462" s="23"/>
      <c r="Y2462" s="23" t="s">
        <v>318</v>
      </c>
      <c r="Z2462" s="23">
        <v>50</v>
      </c>
      <c r="AA2462" s="28">
        <v>50</v>
      </c>
      <c r="AB2462" s="26">
        <v>8200</v>
      </c>
      <c r="AC2462" s="26">
        <f t="shared" si="418"/>
        <v>410000</v>
      </c>
      <c r="AD2462" s="28">
        <v>15</v>
      </c>
      <c r="AE2462" s="28">
        <v>20</v>
      </c>
      <c r="AF2462" s="26">
        <f t="shared" si="419"/>
        <v>328000</v>
      </c>
      <c r="AG2462" s="26">
        <f>P2461+AF2461+AF2462</f>
        <v>781000</v>
      </c>
      <c r="AH2462" s="26">
        <f t="shared" si="420"/>
        <v>390500</v>
      </c>
      <c r="AI2462" s="26">
        <v>0</v>
      </c>
      <c r="AJ2462" s="26">
        <f t="shared" si="417"/>
        <v>390500</v>
      </c>
      <c r="AK2462" s="26">
        <v>0.02</v>
      </c>
      <c r="AL2462" s="26">
        <f t="shared" si="421"/>
        <v>78.099999999999994</v>
      </c>
      <c r="AM2462" s="3" t="s">
        <v>1275</v>
      </c>
    </row>
    <row r="2463" spans="1:39" x14ac:dyDescent="0.25">
      <c r="A2463" s="23"/>
      <c r="B2463" s="24"/>
      <c r="C2463" s="23"/>
      <c r="D2463" s="23"/>
      <c r="E2463" s="23"/>
      <c r="F2463" s="23"/>
      <c r="G2463" s="24"/>
      <c r="H2463" s="23"/>
      <c r="I2463" s="23"/>
      <c r="J2463" s="23">
        <v>0</v>
      </c>
      <c r="K2463" s="23">
        <v>0</v>
      </c>
      <c r="L2463" s="23">
        <v>12.5</v>
      </c>
      <c r="M2463" s="23" t="s">
        <v>45</v>
      </c>
      <c r="N2463" s="25">
        <f>((J2463*400)+(K2463*100))+L2463</f>
        <v>12.5</v>
      </c>
      <c r="O2463" s="26">
        <v>10000</v>
      </c>
      <c r="P2463" s="26">
        <f>N2463*O2463</f>
        <v>125000</v>
      </c>
      <c r="Q2463" s="23">
        <v>1</v>
      </c>
      <c r="R2463" s="23" t="s">
        <v>7606</v>
      </c>
      <c r="S2463" s="27" t="s">
        <v>7607</v>
      </c>
      <c r="T2463" s="23" t="s">
        <v>7608</v>
      </c>
      <c r="U2463" s="23" t="s">
        <v>7613</v>
      </c>
      <c r="V2463" s="24" t="s">
        <v>7616</v>
      </c>
      <c r="W2463" s="23" t="s">
        <v>1853</v>
      </c>
      <c r="X2463" s="23" t="s">
        <v>49</v>
      </c>
      <c r="Y2463" s="23" t="s">
        <v>1859</v>
      </c>
      <c r="Z2463" s="23">
        <v>50</v>
      </c>
      <c r="AA2463" s="28">
        <v>50</v>
      </c>
      <c r="AB2463" s="26">
        <v>8200</v>
      </c>
      <c r="AC2463" s="26">
        <f t="shared" si="418"/>
        <v>410000</v>
      </c>
      <c r="AD2463" s="28">
        <v>15</v>
      </c>
      <c r="AE2463" s="28">
        <v>20</v>
      </c>
      <c r="AF2463" s="26">
        <f t="shared" si="419"/>
        <v>328000</v>
      </c>
      <c r="AG2463" s="26">
        <f>P2463+AF2463+AF2464</f>
        <v>781000</v>
      </c>
      <c r="AH2463" s="26">
        <f t="shared" si="420"/>
        <v>390500</v>
      </c>
      <c r="AI2463" s="26">
        <v>0</v>
      </c>
      <c r="AJ2463" s="26">
        <f t="shared" si="417"/>
        <v>390500</v>
      </c>
      <c r="AK2463" s="26">
        <v>0.3</v>
      </c>
      <c r="AL2463" s="26">
        <f t="shared" si="421"/>
        <v>1171.5</v>
      </c>
      <c r="AM2463" s="3" t="s">
        <v>7615</v>
      </c>
    </row>
    <row r="2464" spans="1:39" x14ac:dyDescent="0.25">
      <c r="A2464" s="23"/>
      <c r="B2464" s="24"/>
      <c r="C2464" s="23"/>
      <c r="D2464" s="23"/>
      <c r="E2464" s="23"/>
      <c r="F2464" s="23"/>
      <c r="G2464" s="24"/>
      <c r="H2464" s="23"/>
      <c r="I2464" s="23"/>
      <c r="J2464" s="23"/>
      <c r="K2464" s="23"/>
      <c r="L2464" s="23"/>
      <c r="M2464" s="23"/>
      <c r="N2464" s="25"/>
      <c r="O2464" s="26"/>
      <c r="P2464" s="26"/>
      <c r="Q2464" s="23"/>
      <c r="R2464" s="23"/>
      <c r="S2464" s="27"/>
      <c r="T2464" s="23"/>
      <c r="U2464" s="23"/>
      <c r="V2464" s="24"/>
      <c r="W2464" s="23"/>
      <c r="X2464" s="23"/>
      <c r="Y2464" s="23" t="s">
        <v>318</v>
      </c>
      <c r="Z2464" s="23">
        <v>50</v>
      </c>
      <c r="AA2464" s="28">
        <v>50</v>
      </c>
      <c r="AB2464" s="26">
        <v>8200</v>
      </c>
      <c r="AC2464" s="26">
        <f t="shared" si="418"/>
        <v>410000</v>
      </c>
      <c r="AD2464" s="28">
        <v>15</v>
      </c>
      <c r="AE2464" s="28">
        <v>20</v>
      </c>
      <c r="AF2464" s="26">
        <f t="shared" si="419"/>
        <v>328000</v>
      </c>
      <c r="AG2464" s="26">
        <f>P2463+AF2463+AF2464</f>
        <v>781000</v>
      </c>
      <c r="AH2464" s="26">
        <f t="shared" si="420"/>
        <v>390500</v>
      </c>
      <c r="AI2464" s="26">
        <v>0</v>
      </c>
      <c r="AJ2464" s="26">
        <f t="shared" si="417"/>
        <v>390500</v>
      </c>
      <c r="AK2464" s="26">
        <v>0.02</v>
      </c>
      <c r="AL2464" s="26">
        <f t="shared" si="421"/>
        <v>78.099999999999994</v>
      </c>
      <c r="AM2464" s="3" t="s">
        <v>1275</v>
      </c>
    </row>
    <row r="2465" spans="1:39" x14ac:dyDescent="0.25">
      <c r="A2465" s="23"/>
      <c r="B2465" s="24"/>
      <c r="C2465" s="23"/>
      <c r="D2465" s="23"/>
      <c r="E2465" s="23"/>
      <c r="F2465" s="23"/>
      <c r="G2465" s="24"/>
      <c r="H2465" s="23"/>
      <c r="I2465" s="23"/>
      <c r="J2465" s="23">
        <v>0</v>
      </c>
      <c r="K2465" s="23">
        <v>0</v>
      </c>
      <c r="L2465" s="23">
        <v>12.5</v>
      </c>
      <c r="M2465" s="23" t="s">
        <v>45</v>
      </c>
      <c r="N2465" s="25">
        <f>((J2465*400)+(K2465*100))+L2465</f>
        <v>12.5</v>
      </c>
      <c r="O2465" s="26">
        <v>10000</v>
      </c>
      <c r="P2465" s="26">
        <f>N2465*O2465</f>
        <v>125000</v>
      </c>
      <c r="Q2465" s="23">
        <v>1</v>
      </c>
      <c r="R2465" s="23" t="s">
        <v>7606</v>
      </c>
      <c r="S2465" s="27" t="s">
        <v>7607</v>
      </c>
      <c r="T2465" s="23" t="s">
        <v>7608</v>
      </c>
      <c r="U2465" s="23" t="s">
        <v>7613</v>
      </c>
      <c r="V2465" s="24" t="s">
        <v>7617</v>
      </c>
      <c r="W2465" s="23" t="s">
        <v>1853</v>
      </c>
      <c r="X2465" s="23" t="s">
        <v>49</v>
      </c>
      <c r="Y2465" s="23" t="s">
        <v>1859</v>
      </c>
      <c r="Z2465" s="23">
        <v>50</v>
      </c>
      <c r="AA2465" s="28">
        <v>50</v>
      </c>
      <c r="AB2465" s="26">
        <v>8200</v>
      </c>
      <c r="AC2465" s="26">
        <f t="shared" si="418"/>
        <v>410000</v>
      </c>
      <c r="AD2465" s="28">
        <v>15</v>
      </c>
      <c r="AE2465" s="28">
        <v>20</v>
      </c>
      <c r="AF2465" s="26">
        <f t="shared" si="419"/>
        <v>328000</v>
      </c>
      <c r="AG2465" s="26">
        <f>P2465+AF2465+AF2466</f>
        <v>781000</v>
      </c>
      <c r="AH2465" s="26">
        <f t="shared" si="420"/>
        <v>390500</v>
      </c>
      <c r="AI2465" s="26">
        <v>0</v>
      </c>
      <c r="AJ2465" s="26">
        <f t="shared" si="417"/>
        <v>390500</v>
      </c>
      <c r="AK2465" s="26">
        <v>0.3</v>
      </c>
      <c r="AL2465" s="26">
        <f t="shared" si="421"/>
        <v>1171.5</v>
      </c>
      <c r="AM2465" s="3" t="s">
        <v>7618</v>
      </c>
    </row>
    <row r="2466" spans="1:39" x14ac:dyDescent="0.25">
      <c r="A2466" s="23"/>
      <c r="B2466" s="24"/>
      <c r="C2466" s="23"/>
      <c r="D2466" s="23"/>
      <c r="E2466" s="23"/>
      <c r="F2466" s="23"/>
      <c r="G2466" s="24"/>
      <c r="H2466" s="23"/>
      <c r="I2466" s="23"/>
      <c r="J2466" s="23"/>
      <c r="K2466" s="23"/>
      <c r="L2466" s="23"/>
      <c r="M2466" s="23"/>
      <c r="N2466" s="25"/>
      <c r="O2466" s="26"/>
      <c r="P2466" s="26"/>
      <c r="Q2466" s="23"/>
      <c r="R2466" s="23"/>
      <c r="S2466" s="27"/>
      <c r="T2466" s="23"/>
      <c r="U2466" s="23"/>
      <c r="V2466" s="24"/>
      <c r="W2466" s="23"/>
      <c r="X2466" s="23"/>
      <c r="Y2466" s="23" t="s">
        <v>318</v>
      </c>
      <c r="Z2466" s="23">
        <v>50</v>
      </c>
      <c r="AA2466" s="28">
        <v>50</v>
      </c>
      <c r="AB2466" s="26">
        <v>8200</v>
      </c>
      <c r="AC2466" s="26">
        <f t="shared" si="418"/>
        <v>410000</v>
      </c>
      <c r="AD2466" s="28">
        <v>15</v>
      </c>
      <c r="AE2466" s="28">
        <v>20</v>
      </c>
      <c r="AF2466" s="26">
        <f t="shared" si="419"/>
        <v>328000</v>
      </c>
      <c r="AG2466" s="26">
        <f>P2465+AF2465+AF2466</f>
        <v>781000</v>
      </c>
      <c r="AH2466" s="26">
        <f t="shared" si="420"/>
        <v>390500</v>
      </c>
      <c r="AI2466" s="26">
        <v>0</v>
      </c>
      <c r="AJ2466" s="26">
        <f t="shared" si="417"/>
        <v>390500</v>
      </c>
      <c r="AK2466" s="26">
        <v>0.02</v>
      </c>
      <c r="AL2466" s="26">
        <f t="shared" si="421"/>
        <v>78.099999999999994</v>
      </c>
      <c r="AM2466" s="3" t="s">
        <v>1275</v>
      </c>
    </row>
    <row r="2467" spans="1:39" x14ac:dyDescent="0.25">
      <c r="A2467" s="23"/>
      <c r="B2467" s="24"/>
      <c r="C2467" s="23"/>
      <c r="D2467" s="23"/>
      <c r="E2467" s="23"/>
      <c r="F2467" s="23"/>
      <c r="G2467" s="24"/>
      <c r="H2467" s="23"/>
      <c r="I2467" s="23"/>
      <c r="J2467" s="23">
        <v>0</v>
      </c>
      <c r="K2467" s="23">
        <v>0</v>
      </c>
      <c r="L2467" s="23">
        <v>12.5</v>
      </c>
      <c r="M2467" s="23" t="s">
        <v>45</v>
      </c>
      <c r="N2467" s="25">
        <f>((J2467*400)+(K2467*100))+L2467</f>
        <v>12.5</v>
      </c>
      <c r="O2467" s="26">
        <v>10000</v>
      </c>
      <c r="P2467" s="26">
        <f>N2467*O2467</f>
        <v>125000</v>
      </c>
      <c r="Q2467" s="23">
        <v>1</v>
      </c>
      <c r="R2467" s="23" t="s">
        <v>7606</v>
      </c>
      <c r="S2467" s="27" t="s">
        <v>7607</v>
      </c>
      <c r="T2467" s="23" t="s">
        <v>7608</v>
      </c>
      <c r="U2467" s="23" t="s">
        <v>7613</v>
      </c>
      <c r="V2467" s="24" t="s">
        <v>7619</v>
      </c>
      <c r="W2467" s="23" t="s">
        <v>1853</v>
      </c>
      <c r="X2467" s="23" t="s">
        <v>49</v>
      </c>
      <c r="Y2467" s="23" t="s">
        <v>1859</v>
      </c>
      <c r="Z2467" s="23">
        <v>50</v>
      </c>
      <c r="AA2467" s="28">
        <v>50</v>
      </c>
      <c r="AB2467" s="26">
        <v>8200</v>
      </c>
      <c r="AC2467" s="26">
        <f t="shared" si="418"/>
        <v>410000</v>
      </c>
      <c r="AD2467" s="28">
        <v>15</v>
      </c>
      <c r="AE2467" s="28">
        <v>20</v>
      </c>
      <c r="AF2467" s="26">
        <f t="shared" si="419"/>
        <v>328000</v>
      </c>
      <c r="AG2467" s="26">
        <f>P2467+AF2467+AF2468</f>
        <v>781000</v>
      </c>
      <c r="AH2467" s="26">
        <f t="shared" si="420"/>
        <v>390500</v>
      </c>
      <c r="AI2467" s="26">
        <v>0</v>
      </c>
      <c r="AJ2467" s="26">
        <f t="shared" si="417"/>
        <v>390500</v>
      </c>
      <c r="AK2467" s="26">
        <v>0.3</v>
      </c>
      <c r="AL2467" s="26">
        <f t="shared" si="421"/>
        <v>1171.5</v>
      </c>
      <c r="AM2467" s="3" t="s">
        <v>7620</v>
      </c>
    </row>
    <row r="2468" spans="1:39" x14ac:dyDescent="0.25">
      <c r="A2468" s="23"/>
      <c r="B2468" s="24"/>
      <c r="C2468" s="23"/>
      <c r="D2468" s="23"/>
      <c r="E2468" s="23"/>
      <c r="F2468" s="23"/>
      <c r="G2468" s="24"/>
      <c r="H2468" s="23"/>
      <c r="I2468" s="23"/>
      <c r="J2468" s="23"/>
      <c r="K2468" s="23"/>
      <c r="L2468" s="23"/>
      <c r="M2468" s="23"/>
      <c r="N2468" s="25"/>
      <c r="O2468" s="26"/>
      <c r="P2468" s="26"/>
      <c r="Q2468" s="23"/>
      <c r="R2468" s="23"/>
      <c r="S2468" s="27"/>
      <c r="T2468" s="23"/>
      <c r="U2468" s="23"/>
      <c r="V2468" s="24"/>
      <c r="W2468" s="23"/>
      <c r="X2468" s="23"/>
      <c r="Y2468" s="23" t="s">
        <v>318</v>
      </c>
      <c r="Z2468" s="23">
        <v>50</v>
      </c>
      <c r="AA2468" s="28">
        <v>50</v>
      </c>
      <c r="AB2468" s="26">
        <v>8200</v>
      </c>
      <c r="AC2468" s="26">
        <f t="shared" si="418"/>
        <v>410000</v>
      </c>
      <c r="AD2468" s="28">
        <v>15</v>
      </c>
      <c r="AE2468" s="28">
        <v>20</v>
      </c>
      <c r="AF2468" s="26">
        <f t="shared" si="419"/>
        <v>328000</v>
      </c>
      <c r="AG2468" s="26">
        <f>P2467+AF2467+AF2468</f>
        <v>781000</v>
      </c>
      <c r="AH2468" s="26">
        <f t="shared" si="420"/>
        <v>390500</v>
      </c>
      <c r="AI2468" s="26">
        <v>0</v>
      </c>
      <c r="AJ2468" s="26">
        <f t="shared" si="417"/>
        <v>390500</v>
      </c>
      <c r="AK2468" s="26">
        <v>0.02</v>
      </c>
      <c r="AL2468" s="26">
        <f t="shared" si="421"/>
        <v>78.099999999999994</v>
      </c>
      <c r="AM2468" s="3" t="s">
        <v>1275</v>
      </c>
    </row>
    <row r="2469" spans="1:39" x14ac:dyDescent="0.25">
      <c r="A2469" s="23"/>
      <c r="B2469" s="24"/>
      <c r="C2469" s="23"/>
      <c r="D2469" s="23"/>
      <c r="E2469" s="23"/>
      <c r="F2469" s="23"/>
      <c r="G2469" s="24"/>
      <c r="H2469" s="23"/>
      <c r="I2469" s="23"/>
      <c r="J2469" s="23">
        <v>0</v>
      </c>
      <c r="K2469" s="23">
        <v>0</v>
      </c>
      <c r="L2469" s="23">
        <v>12.5</v>
      </c>
      <c r="M2469" s="23" t="s">
        <v>76</v>
      </c>
      <c r="N2469" s="25">
        <f>((J2469*400)+(K2469*100))+L2469</f>
        <v>12.5</v>
      </c>
      <c r="O2469" s="26">
        <v>10000</v>
      </c>
      <c r="P2469" s="26">
        <f>N2469*O2469</f>
        <v>125000</v>
      </c>
      <c r="Q2469" s="23">
        <v>1</v>
      </c>
      <c r="R2469" s="23" t="s">
        <v>7606</v>
      </c>
      <c r="S2469" s="27" t="s">
        <v>7607</v>
      </c>
      <c r="T2469" s="23" t="s">
        <v>7608</v>
      </c>
      <c r="U2469" s="23" t="s">
        <v>7613</v>
      </c>
      <c r="V2469" s="24" t="s">
        <v>7621</v>
      </c>
      <c r="W2469" s="23" t="s">
        <v>1853</v>
      </c>
      <c r="X2469" s="23" t="s">
        <v>49</v>
      </c>
      <c r="Y2469" s="23" t="s">
        <v>318</v>
      </c>
      <c r="Z2469" s="23">
        <v>100</v>
      </c>
      <c r="AA2469" s="28">
        <v>100</v>
      </c>
      <c r="AB2469" s="26">
        <v>8200</v>
      </c>
      <c r="AC2469" s="26">
        <f t="shared" si="418"/>
        <v>820000</v>
      </c>
      <c r="AD2469" s="28">
        <v>15</v>
      </c>
      <c r="AE2469" s="28">
        <v>20</v>
      </c>
      <c r="AF2469" s="26">
        <f t="shared" si="419"/>
        <v>656000</v>
      </c>
      <c r="AG2469" s="26">
        <f>P2469+AF2469</f>
        <v>781000</v>
      </c>
      <c r="AH2469" s="26">
        <f t="shared" si="420"/>
        <v>781000</v>
      </c>
      <c r="AI2469" s="26">
        <v>0</v>
      </c>
      <c r="AJ2469" s="26">
        <f t="shared" si="417"/>
        <v>781000</v>
      </c>
      <c r="AK2469" s="26">
        <v>0.02</v>
      </c>
      <c r="AL2469" s="26">
        <f t="shared" si="421"/>
        <v>156.19999999999999</v>
      </c>
      <c r="AM2469" s="3" t="s">
        <v>1855</v>
      </c>
    </row>
    <row r="2470" spans="1:39" x14ac:dyDescent="0.25">
      <c r="A2470" s="23"/>
      <c r="B2470" s="24"/>
      <c r="C2470" s="23"/>
      <c r="D2470" s="23"/>
      <c r="E2470" s="23">
        <v>967</v>
      </c>
      <c r="F2470" s="23" t="s">
        <v>7622</v>
      </c>
      <c r="G2470" s="24" t="s">
        <v>7623</v>
      </c>
      <c r="H2470" s="23" t="s">
        <v>43</v>
      </c>
      <c r="I2470" s="23" t="s">
        <v>7624</v>
      </c>
      <c r="J2470" s="23">
        <v>5</v>
      </c>
      <c r="K2470" s="23">
        <v>0</v>
      </c>
      <c r="L2470" s="23">
        <v>28.25</v>
      </c>
      <c r="M2470" s="23" t="s">
        <v>75</v>
      </c>
      <c r="N2470" s="25">
        <f>((J2470*400)+(K2470*100))+L2470</f>
        <v>2028.25</v>
      </c>
      <c r="O2470" s="26">
        <v>8750</v>
      </c>
      <c r="P2470" s="26">
        <f>N2470*O2470</f>
        <v>17747187.5</v>
      </c>
      <c r="Q2470" s="23"/>
      <c r="R2470" s="23"/>
      <c r="S2470" s="27"/>
      <c r="T2470" s="23"/>
      <c r="U2470" s="23"/>
      <c r="V2470" s="24"/>
      <c r="W2470" s="23"/>
      <c r="X2470" s="23"/>
      <c r="Y2470" s="23"/>
      <c r="Z2470" s="23"/>
      <c r="AA2470" s="28"/>
      <c r="AB2470" s="26"/>
      <c r="AC2470" s="26"/>
      <c r="AD2470" s="28"/>
      <c r="AE2470" s="28"/>
      <c r="AF2470" s="26"/>
      <c r="AG2470" s="26">
        <f>AF2470+P2470</f>
        <v>17747187.5</v>
      </c>
      <c r="AH2470" s="26">
        <f>AG2470</f>
        <v>17747187.5</v>
      </c>
      <c r="AI2470" s="26">
        <v>50000000</v>
      </c>
      <c r="AJ2470" s="26">
        <f t="shared" si="417"/>
        <v>0</v>
      </c>
      <c r="AK2470" s="26">
        <v>0.01</v>
      </c>
      <c r="AL2470" s="26">
        <f>AJ2470*(AK2470/100)</f>
        <v>0</v>
      </c>
    </row>
    <row r="2471" spans="1:39" x14ac:dyDescent="0.25">
      <c r="A2471" s="23"/>
      <c r="B2471" s="24"/>
      <c r="C2471" s="23"/>
      <c r="D2471" s="23"/>
      <c r="E2471" s="23"/>
      <c r="F2471" s="23"/>
      <c r="G2471" s="24"/>
      <c r="H2471" s="23"/>
      <c r="I2471" s="23"/>
      <c r="J2471" s="23">
        <v>0</v>
      </c>
      <c r="K2471" s="23">
        <v>0</v>
      </c>
      <c r="L2471" s="23">
        <v>9.75</v>
      </c>
      <c r="M2471" s="23" t="s">
        <v>75</v>
      </c>
      <c r="N2471" s="25">
        <f>((J2471*400)+(K2471*100))+L2471</f>
        <v>9.75</v>
      </c>
      <c r="O2471" s="26">
        <v>8750</v>
      </c>
      <c r="P2471" s="26">
        <f>N2471*O2471</f>
        <v>85312.5</v>
      </c>
      <c r="Q2471" s="23">
        <v>1</v>
      </c>
      <c r="R2471" s="23" t="s">
        <v>7606</v>
      </c>
      <c r="S2471" s="27" t="s">
        <v>7607</v>
      </c>
      <c r="T2471" s="23" t="s">
        <v>7608</v>
      </c>
      <c r="U2471" s="23" t="s">
        <v>7613</v>
      </c>
      <c r="V2471" s="24" t="s">
        <v>7625</v>
      </c>
      <c r="W2471" s="23" t="s">
        <v>109</v>
      </c>
      <c r="X2471" s="23" t="s">
        <v>49</v>
      </c>
      <c r="Y2471" s="23" t="s">
        <v>617</v>
      </c>
      <c r="Z2471" s="23">
        <v>78</v>
      </c>
      <c r="AA2471" s="28">
        <v>100</v>
      </c>
      <c r="AB2471" s="26">
        <v>8150</v>
      </c>
      <c r="AC2471" s="26">
        <f>Z2471*AB2471</f>
        <v>635700</v>
      </c>
      <c r="AD2471" s="28">
        <v>12</v>
      </c>
      <c r="AE2471" s="28">
        <v>14</v>
      </c>
      <c r="AF2471" s="26">
        <f>(AC2471*(100-AE2471))/100</f>
        <v>546702</v>
      </c>
      <c r="AG2471" s="26">
        <f>P2471+AF2471</f>
        <v>632014.5</v>
      </c>
      <c r="AH2471" s="26">
        <f>(AG2471*AA2471)/100</f>
        <v>632014.5</v>
      </c>
      <c r="AI2471" s="26">
        <v>0</v>
      </c>
      <c r="AJ2471" s="26">
        <f t="shared" si="417"/>
        <v>632014.5</v>
      </c>
      <c r="AK2471" s="26">
        <v>0.3</v>
      </c>
      <c r="AL2471" s="26">
        <f>ROUND(AJ2471*(AK2471/100),2)</f>
        <v>1896.04</v>
      </c>
      <c r="AM2471" s="3" t="s">
        <v>4644</v>
      </c>
    </row>
    <row r="2472" spans="1:39" x14ac:dyDescent="0.25">
      <c r="A2472" s="23"/>
      <c r="B2472" s="24"/>
      <c r="C2472" s="23"/>
      <c r="D2472" s="23"/>
      <c r="E2472" s="23"/>
      <c r="F2472" s="23"/>
      <c r="G2472" s="24"/>
      <c r="H2472" s="23"/>
      <c r="I2472" s="23"/>
      <c r="J2472" s="23"/>
      <c r="K2472" s="23"/>
      <c r="L2472" s="23"/>
      <c r="M2472" s="23"/>
      <c r="N2472" s="25"/>
      <c r="O2472" s="26"/>
      <c r="P2472" s="26"/>
      <c r="Q2472" s="23"/>
      <c r="R2472" s="23"/>
      <c r="S2472" s="27"/>
      <c r="T2472" s="23"/>
      <c r="U2472" s="23"/>
      <c r="V2472" s="24"/>
      <c r="W2472" s="23"/>
      <c r="X2472" s="23"/>
      <c r="Y2472" s="23"/>
      <c r="Z2472" s="23"/>
      <c r="AA2472" s="28"/>
      <c r="AB2472" s="26"/>
      <c r="AC2472" s="26"/>
      <c r="AD2472" s="28"/>
      <c r="AE2472" s="28"/>
      <c r="AF2472" s="26"/>
      <c r="AG2472" s="26" t="s">
        <v>60</v>
      </c>
      <c r="AH2472" s="26">
        <f>SUM(AH2460:AH2471)</f>
        <v>24749202</v>
      </c>
      <c r="AI2472" s="26"/>
      <c r="AJ2472" s="26">
        <f>SUM(AJ2460:AJ2471)</f>
        <v>4537014.5</v>
      </c>
      <c r="AK2472" s="26"/>
      <c r="AL2472" s="26">
        <f>SUM(AL2460:AL2471)</f>
        <v>7050.6399999999994</v>
      </c>
    </row>
    <row r="2473" spans="1:39" x14ac:dyDescent="0.25">
      <c r="A2473" s="23" t="s">
        <v>7626</v>
      </c>
      <c r="B2473" s="24" t="s">
        <v>7627</v>
      </c>
      <c r="C2473" s="23" t="s">
        <v>7628</v>
      </c>
      <c r="D2473" s="23" t="s">
        <v>5121</v>
      </c>
      <c r="E2473" s="23">
        <v>968</v>
      </c>
      <c r="F2473" s="23" t="s">
        <v>7629</v>
      </c>
      <c r="G2473" s="24" t="s">
        <v>7630</v>
      </c>
      <c r="H2473" s="23" t="s">
        <v>43</v>
      </c>
      <c r="I2473" s="23" t="s">
        <v>7631</v>
      </c>
      <c r="J2473" s="23">
        <v>0</v>
      </c>
      <c r="K2473" s="23">
        <v>1</v>
      </c>
      <c r="L2473" s="23">
        <v>95</v>
      </c>
      <c r="M2473" s="23" t="s">
        <v>75</v>
      </c>
      <c r="N2473" s="25">
        <f>((J2473*400)+(K2473*100))+L2473</f>
        <v>195</v>
      </c>
      <c r="O2473" s="26">
        <v>4500</v>
      </c>
      <c r="P2473" s="26">
        <f>N2473*O2473</f>
        <v>877500</v>
      </c>
      <c r="Q2473" s="23"/>
      <c r="R2473" s="23"/>
      <c r="S2473" s="27"/>
      <c r="T2473" s="23"/>
      <c r="U2473" s="23"/>
      <c r="V2473" s="24"/>
      <c r="W2473" s="23"/>
      <c r="X2473" s="23"/>
      <c r="Y2473" s="23"/>
      <c r="Z2473" s="23"/>
      <c r="AA2473" s="28"/>
      <c r="AB2473" s="26"/>
      <c r="AC2473" s="26"/>
      <c r="AD2473" s="28"/>
      <c r="AE2473" s="28"/>
      <c r="AF2473" s="26"/>
      <c r="AG2473" s="26">
        <f>AF2473+P2473</f>
        <v>877500</v>
      </c>
      <c r="AH2473" s="26">
        <f>AG2473</f>
        <v>877500</v>
      </c>
      <c r="AI2473" s="26">
        <v>50000000</v>
      </c>
      <c r="AJ2473" s="26">
        <f>IF((AI2473-AH2473) &gt; 1,0,IF((AI2473-AH2473)&lt;0,AH2473-AI2473,AI2473-AH2473))</f>
        <v>0</v>
      </c>
      <c r="AK2473" s="26">
        <v>0.01</v>
      </c>
      <c r="AL2473" s="26">
        <f>AJ2473*(AK2473/100)</f>
        <v>0</v>
      </c>
    </row>
    <row r="2474" spans="1:39" x14ac:dyDescent="0.25">
      <c r="A2474" s="23"/>
      <c r="B2474" s="24"/>
      <c r="C2474" s="23"/>
      <c r="D2474" s="23"/>
      <c r="E2474" s="23"/>
      <c r="F2474" s="23"/>
      <c r="G2474" s="24"/>
      <c r="H2474" s="23"/>
      <c r="I2474" s="23"/>
      <c r="J2474" s="23"/>
      <c r="K2474" s="23"/>
      <c r="L2474" s="23"/>
      <c r="M2474" s="23"/>
      <c r="N2474" s="25"/>
      <c r="O2474" s="26"/>
      <c r="P2474" s="26"/>
      <c r="Q2474" s="23"/>
      <c r="R2474" s="23"/>
      <c r="S2474" s="27"/>
      <c r="T2474" s="23"/>
      <c r="U2474" s="23"/>
      <c r="V2474" s="24"/>
      <c r="W2474" s="23"/>
      <c r="X2474" s="23"/>
      <c r="Y2474" s="23"/>
      <c r="Z2474" s="23"/>
      <c r="AA2474" s="28"/>
      <c r="AB2474" s="26"/>
      <c r="AC2474" s="26"/>
      <c r="AD2474" s="28"/>
      <c r="AE2474" s="28"/>
      <c r="AF2474" s="26"/>
      <c r="AG2474" s="26" t="s">
        <v>60</v>
      </c>
      <c r="AH2474" s="26">
        <f>AH2473</f>
        <v>877500</v>
      </c>
      <c r="AI2474" s="26"/>
      <c r="AJ2474" s="26">
        <f>AJ2473</f>
        <v>0</v>
      </c>
      <c r="AK2474" s="26"/>
      <c r="AL2474" s="26">
        <f>AL2473</f>
        <v>0</v>
      </c>
    </row>
    <row r="2475" spans="1:39" x14ac:dyDescent="0.25">
      <c r="A2475" s="23" t="s">
        <v>7632</v>
      </c>
      <c r="B2475" s="24" t="s">
        <v>7633</v>
      </c>
      <c r="C2475" s="23" t="s">
        <v>7634</v>
      </c>
      <c r="D2475" s="23" t="s">
        <v>7635</v>
      </c>
      <c r="E2475" s="23">
        <v>969</v>
      </c>
      <c r="F2475" s="23" t="s">
        <v>7636</v>
      </c>
      <c r="G2475" s="24" t="s">
        <v>7637</v>
      </c>
      <c r="H2475" s="23" t="s">
        <v>43</v>
      </c>
      <c r="I2475" s="23" t="s">
        <v>7638</v>
      </c>
      <c r="J2475" s="23">
        <v>2</v>
      </c>
      <c r="K2475" s="23">
        <v>0</v>
      </c>
      <c r="L2475" s="23">
        <v>14.25</v>
      </c>
      <c r="M2475" s="23" t="s">
        <v>91</v>
      </c>
      <c r="N2475" s="25">
        <f>((J2475*400)+(K2475*100))+L2475</f>
        <v>814.25</v>
      </c>
      <c r="O2475" s="26">
        <v>8000</v>
      </c>
      <c r="P2475" s="26">
        <f>N2475*O2475</f>
        <v>6514000</v>
      </c>
      <c r="Q2475" s="23"/>
      <c r="R2475" s="23"/>
      <c r="S2475" s="27"/>
      <c r="T2475" s="23"/>
      <c r="U2475" s="23"/>
      <c r="V2475" s="24"/>
      <c r="W2475" s="23"/>
      <c r="X2475" s="23"/>
      <c r="Y2475" s="23"/>
      <c r="Z2475" s="23"/>
      <c r="AA2475" s="28"/>
      <c r="AB2475" s="26"/>
      <c r="AC2475" s="26"/>
      <c r="AD2475" s="28"/>
      <c r="AE2475" s="28"/>
      <c r="AF2475" s="26"/>
      <c r="AG2475" s="26">
        <f>AF2475+P2475</f>
        <v>6514000</v>
      </c>
      <c r="AH2475" s="26">
        <f>AG2475</f>
        <v>6514000</v>
      </c>
      <c r="AI2475" s="26">
        <v>0</v>
      </c>
      <c r="AJ2475" s="26">
        <f>IF((AI2475-AH2475) &gt; 1,0,IF((AI2475-AH2475)&lt;0,AH2475-AI2475,AI2475-AH2475))</f>
        <v>6514000</v>
      </c>
      <c r="AK2475" s="26">
        <v>0.3</v>
      </c>
      <c r="AL2475" s="26">
        <f>AJ2475*(AK2475/100)</f>
        <v>19542</v>
      </c>
    </row>
    <row r="2476" spans="1:39" x14ac:dyDescent="0.25">
      <c r="A2476" s="23"/>
      <c r="B2476" s="24"/>
      <c r="C2476" s="23"/>
      <c r="D2476" s="23"/>
      <c r="E2476" s="23"/>
      <c r="F2476" s="23"/>
      <c r="G2476" s="24"/>
      <c r="H2476" s="23"/>
      <c r="I2476" s="23"/>
      <c r="J2476" s="23">
        <v>2</v>
      </c>
      <c r="K2476" s="23">
        <v>2</v>
      </c>
      <c r="L2476" s="23">
        <v>88.75</v>
      </c>
      <c r="M2476" s="23" t="s">
        <v>91</v>
      </c>
      <c r="N2476" s="25">
        <f>((J2476*400)+(K2476*100))+L2476</f>
        <v>1088.75</v>
      </c>
      <c r="O2476" s="26">
        <v>8000</v>
      </c>
      <c r="P2476" s="26">
        <f>N2476*O2476</f>
        <v>8710000</v>
      </c>
      <c r="Q2476" s="23">
        <v>1</v>
      </c>
      <c r="R2476" s="23" t="s">
        <v>449</v>
      </c>
      <c r="S2476" s="27" t="s">
        <v>450</v>
      </c>
      <c r="T2476" s="23" t="s">
        <v>451</v>
      </c>
      <c r="U2476" s="23" t="s">
        <v>452</v>
      </c>
      <c r="V2476" s="24" t="s">
        <v>7639</v>
      </c>
      <c r="W2476" s="23" t="s">
        <v>53</v>
      </c>
      <c r="X2476" s="23" t="s">
        <v>49</v>
      </c>
      <c r="Y2476" s="23" t="s">
        <v>54</v>
      </c>
      <c r="Z2476" s="23">
        <v>9450</v>
      </c>
      <c r="AA2476" s="28">
        <v>100</v>
      </c>
      <c r="AB2476" s="26">
        <v>2750</v>
      </c>
      <c r="AC2476" s="26">
        <f>Z2476*AB2476</f>
        <v>25987500</v>
      </c>
      <c r="AD2476" s="28">
        <v>12</v>
      </c>
      <c r="AE2476" s="28">
        <v>14</v>
      </c>
      <c r="AF2476" s="26">
        <f>(AC2476*(100-AE2476))/100</f>
        <v>22349250</v>
      </c>
      <c r="AG2476" s="26">
        <f>P2476+AF2476</f>
        <v>31059250</v>
      </c>
      <c r="AH2476" s="26">
        <f>(AG2476*AA2476)/100</f>
        <v>31059250</v>
      </c>
      <c r="AI2476" s="26">
        <v>0</v>
      </c>
      <c r="AJ2476" s="26">
        <f>IF((AI2476-AH2476) &gt; 1,0,IF((AI2476-AH2476)&lt;0,AH2476-AI2476,AI2476-AH2476))</f>
        <v>31059250</v>
      </c>
      <c r="AK2476" s="26">
        <v>0.3</v>
      </c>
      <c r="AL2476" s="26">
        <f>ROUND(AJ2476*(AK2476/100),2)</f>
        <v>93177.75</v>
      </c>
      <c r="AM2476" s="3" t="s">
        <v>83</v>
      </c>
    </row>
    <row r="2477" spans="1:39" x14ac:dyDescent="0.25">
      <c r="A2477" s="23"/>
      <c r="B2477" s="24"/>
      <c r="C2477" s="23"/>
      <c r="D2477" s="23"/>
      <c r="E2477" s="23"/>
      <c r="F2477" s="23"/>
      <c r="G2477" s="24"/>
      <c r="H2477" s="23"/>
      <c r="I2477" s="23"/>
      <c r="J2477" s="23">
        <v>3</v>
      </c>
      <c r="K2477" s="23">
        <v>3</v>
      </c>
      <c r="L2477" s="23">
        <v>13</v>
      </c>
      <c r="M2477" s="23" t="s">
        <v>91</v>
      </c>
      <c r="N2477" s="25">
        <f>((J2477*400)+(K2477*100))+L2477</f>
        <v>1513</v>
      </c>
      <c r="O2477" s="26">
        <v>8000</v>
      </c>
      <c r="P2477" s="26">
        <f>N2477*O2477</f>
        <v>12104000</v>
      </c>
      <c r="Q2477" s="23">
        <v>1</v>
      </c>
      <c r="R2477" s="23" t="s">
        <v>449</v>
      </c>
      <c r="S2477" s="27" t="s">
        <v>450</v>
      </c>
      <c r="T2477" s="23" t="s">
        <v>451</v>
      </c>
      <c r="U2477" s="23" t="s">
        <v>452</v>
      </c>
      <c r="V2477" s="24" t="s">
        <v>7640</v>
      </c>
      <c r="W2477" s="23" t="s">
        <v>2026</v>
      </c>
      <c r="X2477" s="23" t="s">
        <v>49</v>
      </c>
      <c r="Y2477" s="23" t="s">
        <v>54</v>
      </c>
      <c r="Z2477" s="23">
        <v>5492.5</v>
      </c>
      <c r="AA2477" s="28">
        <v>100</v>
      </c>
      <c r="AB2477" s="26">
        <v>8050</v>
      </c>
      <c r="AC2477" s="26">
        <f>Z2477*AB2477</f>
        <v>44214625</v>
      </c>
      <c r="AD2477" s="28">
        <v>12</v>
      </c>
      <c r="AE2477" s="28">
        <v>14</v>
      </c>
      <c r="AF2477" s="26">
        <f>(AC2477*(100-AE2477))/100</f>
        <v>38024577.5</v>
      </c>
      <c r="AG2477" s="26">
        <f>P2477+AF2477</f>
        <v>50128577.5</v>
      </c>
      <c r="AH2477" s="26">
        <f>(AG2477*AA2477)/100</f>
        <v>50128577.5</v>
      </c>
      <c r="AI2477" s="26">
        <v>0</v>
      </c>
      <c r="AJ2477" s="26">
        <f>IF((AI2477-AH2477) &gt; 1,0,IF((AI2477-AH2477)&lt;0,AH2477-AI2477,AI2477-AH2477))</f>
        <v>50128577.5</v>
      </c>
      <c r="AK2477" s="26">
        <v>0.3</v>
      </c>
      <c r="AL2477" s="26">
        <f>ROUND(AJ2477*(AK2477/100),2)</f>
        <v>150385.73000000001</v>
      </c>
      <c r="AM2477" s="3" t="s">
        <v>455</v>
      </c>
    </row>
    <row r="2478" spans="1:39" x14ac:dyDescent="0.25">
      <c r="A2478" s="23"/>
      <c r="B2478" s="24"/>
      <c r="C2478" s="23"/>
      <c r="D2478" s="23"/>
      <c r="E2478" s="23"/>
      <c r="F2478" s="23"/>
      <c r="G2478" s="24"/>
      <c r="H2478" s="23"/>
      <c r="I2478" s="23"/>
      <c r="J2478" s="23"/>
      <c r="K2478" s="23"/>
      <c r="L2478" s="23"/>
      <c r="M2478" s="23"/>
      <c r="N2478" s="25"/>
      <c r="O2478" s="26"/>
      <c r="P2478" s="26"/>
      <c r="Q2478" s="23"/>
      <c r="R2478" s="23"/>
      <c r="S2478" s="27"/>
      <c r="T2478" s="23"/>
      <c r="U2478" s="23"/>
      <c r="V2478" s="24"/>
      <c r="W2478" s="23"/>
      <c r="X2478" s="23"/>
      <c r="Y2478" s="23"/>
      <c r="Z2478" s="23"/>
      <c r="AA2478" s="28"/>
      <c r="AB2478" s="26"/>
      <c r="AC2478" s="26"/>
      <c r="AD2478" s="28"/>
      <c r="AE2478" s="28"/>
      <c r="AF2478" s="26"/>
      <c r="AG2478" s="26" t="s">
        <v>60</v>
      </c>
      <c r="AH2478" s="26">
        <f>SUM(AH2475:AH2477)</f>
        <v>87701827.5</v>
      </c>
      <c r="AI2478" s="26"/>
      <c r="AJ2478" s="26">
        <f>SUM(AJ2475:AJ2477)</f>
        <v>87701827.5</v>
      </c>
      <c r="AK2478" s="26"/>
      <c r="AL2478" s="26">
        <f>SUM(AL2475:AL2477)</f>
        <v>263105.48</v>
      </c>
    </row>
    <row r="2479" spans="1:39" x14ac:dyDescent="0.25">
      <c r="A2479" s="23" t="s">
        <v>7641</v>
      </c>
      <c r="B2479" s="24" t="s">
        <v>7642</v>
      </c>
      <c r="C2479" s="23" t="s">
        <v>7643</v>
      </c>
      <c r="D2479" s="23" t="s">
        <v>7644</v>
      </c>
      <c r="E2479" s="23">
        <v>970</v>
      </c>
      <c r="F2479" s="23" t="s">
        <v>7645</v>
      </c>
      <c r="G2479" s="24" t="s">
        <v>7646</v>
      </c>
      <c r="H2479" s="23" t="s">
        <v>43</v>
      </c>
      <c r="I2479" s="23" t="s">
        <v>7647</v>
      </c>
      <c r="J2479" s="23">
        <v>6</v>
      </c>
      <c r="K2479" s="23">
        <v>3</v>
      </c>
      <c r="L2479" s="23">
        <v>60</v>
      </c>
      <c r="M2479" s="23" t="s">
        <v>68</v>
      </c>
      <c r="N2479" s="25">
        <f>((J2479*400)+(K2479*100))+L2479</f>
        <v>2760</v>
      </c>
      <c r="O2479" s="26">
        <v>1500</v>
      </c>
      <c r="P2479" s="26">
        <f>N2479*O2479</f>
        <v>4140000</v>
      </c>
      <c r="Q2479" s="23"/>
      <c r="R2479" s="23"/>
      <c r="S2479" s="27"/>
      <c r="T2479" s="23"/>
      <c r="U2479" s="23"/>
      <c r="V2479" s="24"/>
      <c r="W2479" s="23"/>
      <c r="X2479" s="23"/>
      <c r="Y2479" s="23"/>
      <c r="Z2479" s="23"/>
      <c r="AA2479" s="28"/>
      <c r="AB2479" s="26"/>
      <c r="AC2479" s="26"/>
      <c r="AD2479" s="28"/>
      <c r="AE2479" s="28"/>
      <c r="AF2479" s="26"/>
      <c r="AG2479" s="26">
        <f>AF2479+P2479</f>
        <v>4140000</v>
      </c>
      <c r="AH2479" s="26">
        <f>AG2479</f>
        <v>4140000</v>
      </c>
      <c r="AI2479" s="26">
        <v>0</v>
      </c>
      <c r="AJ2479" s="26">
        <f>IF((AI2479-AH2479) &gt; 1,0,IF((AI2479-AH2479)&lt;0,AH2479-AI2479,AI2479-AH2479))</f>
        <v>4140000</v>
      </c>
      <c r="AK2479" s="26">
        <v>0.3</v>
      </c>
      <c r="AL2479" s="26">
        <f>AJ2479*(AK2479/100)</f>
        <v>12420</v>
      </c>
    </row>
    <row r="2480" spans="1:39" x14ac:dyDescent="0.25">
      <c r="A2480" s="23"/>
      <c r="B2480" s="24"/>
      <c r="C2480" s="23"/>
      <c r="D2480" s="23"/>
      <c r="E2480" s="23"/>
      <c r="F2480" s="23"/>
      <c r="G2480" s="24"/>
      <c r="H2480" s="23"/>
      <c r="I2480" s="23"/>
      <c r="J2480" s="23"/>
      <c r="K2480" s="23"/>
      <c r="L2480" s="23"/>
      <c r="M2480" s="23"/>
      <c r="N2480" s="25"/>
      <c r="O2480" s="26"/>
      <c r="P2480" s="26"/>
      <c r="Q2480" s="23"/>
      <c r="R2480" s="23"/>
      <c r="S2480" s="27"/>
      <c r="T2480" s="23"/>
      <c r="U2480" s="23"/>
      <c r="V2480" s="24"/>
      <c r="W2480" s="23"/>
      <c r="X2480" s="23"/>
      <c r="Y2480" s="23"/>
      <c r="Z2480" s="23"/>
      <c r="AA2480" s="28"/>
      <c r="AB2480" s="26"/>
      <c r="AC2480" s="26"/>
      <c r="AD2480" s="28"/>
      <c r="AE2480" s="28"/>
      <c r="AF2480" s="26"/>
      <c r="AG2480" s="26" t="s">
        <v>60</v>
      </c>
      <c r="AH2480" s="26">
        <f>AH2479</f>
        <v>4140000</v>
      </c>
      <c r="AI2480" s="26"/>
      <c r="AJ2480" s="26">
        <f>AJ2479</f>
        <v>4140000</v>
      </c>
      <c r="AK2480" s="26"/>
      <c r="AL2480" s="26">
        <f>AL2479</f>
        <v>12420</v>
      </c>
    </row>
    <row r="2481" spans="1:39" x14ac:dyDescent="0.25">
      <c r="A2481" s="23" t="s">
        <v>7648</v>
      </c>
      <c r="B2481" s="24" t="s">
        <v>7649</v>
      </c>
      <c r="C2481" s="23" t="s">
        <v>7650</v>
      </c>
      <c r="D2481" s="23" t="s">
        <v>7651</v>
      </c>
      <c r="E2481" s="23">
        <v>971</v>
      </c>
      <c r="F2481" s="23" t="s">
        <v>7652</v>
      </c>
      <c r="G2481" s="24" t="s">
        <v>7653</v>
      </c>
      <c r="H2481" s="23" t="s">
        <v>43</v>
      </c>
      <c r="I2481" s="23" t="s">
        <v>7654</v>
      </c>
      <c r="J2481" s="23">
        <v>0</v>
      </c>
      <c r="K2481" s="23">
        <v>1</v>
      </c>
      <c r="L2481" s="23">
        <v>43</v>
      </c>
      <c r="M2481" s="23" t="s">
        <v>255</v>
      </c>
      <c r="N2481" s="25">
        <f>((J2481*400)+(K2481*100))+L2481</f>
        <v>143</v>
      </c>
      <c r="O2481" s="26">
        <v>4500</v>
      </c>
      <c r="P2481" s="26">
        <f>N2481*O2481</f>
        <v>643500</v>
      </c>
      <c r="Q2481" s="23">
        <v>1</v>
      </c>
      <c r="R2481" s="23" t="s">
        <v>7655</v>
      </c>
      <c r="S2481" s="27" t="s">
        <v>7656</v>
      </c>
      <c r="T2481" s="23" t="s">
        <v>7657</v>
      </c>
      <c r="U2481" s="23" t="s">
        <v>7658</v>
      </c>
      <c r="V2481" s="24" t="s">
        <v>7659</v>
      </c>
      <c r="W2481" s="23" t="s">
        <v>48</v>
      </c>
      <c r="X2481" s="23" t="s">
        <v>49</v>
      </c>
      <c r="Y2481" s="23" t="s">
        <v>261</v>
      </c>
      <c r="Z2481" s="23">
        <v>296</v>
      </c>
      <c r="AA2481" s="28">
        <v>100</v>
      </c>
      <c r="AB2481" s="26">
        <v>8300</v>
      </c>
      <c r="AC2481" s="26">
        <f>Z2481*AB2481</f>
        <v>2456800</v>
      </c>
      <c r="AD2481" s="28">
        <v>12</v>
      </c>
      <c r="AE2481" s="28">
        <v>14</v>
      </c>
      <c r="AF2481" s="26">
        <f>(AC2481*(100-AE2481))/100</f>
        <v>2112848</v>
      </c>
      <c r="AG2481" s="26">
        <f>P2481+AF2481</f>
        <v>2756348</v>
      </c>
      <c r="AH2481" s="26">
        <f>(AG2481*AA2481)/100</f>
        <v>2756348</v>
      </c>
      <c r="AI2481" s="26">
        <f>IF(AF2481&lt;=10000000,AF2481,10000000)</f>
        <v>2112848</v>
      </c>
      <c r="AJ2481" s="26">
        <f>IF((AI2481-AH2481) &gt; 1,0,IF((AI2481-AH2481)&lt;0,AH2481-AI2481,AI2481-AH2481))</f>
        <v>643500</v>
      </c>
      <c r="AK2481" s="26">
        <v>0.02</v>
      </c>
      <c r="AL2481" s="26">
        <f>ROUND(AJ2481*(AK2481/100),2)</f>
        <v>128.69999999999999</v>
      </c>
      <c r="AM2481" s="3" t="s">
        <v>51</v>
      </c>
    </row>
    <row r="2482" spans="1:39" x14ac:dyDescent="0.25">
      <c r="A2482" s="23"/>
      <c r="B2482" s="24"/>
      <c r="C2482" s="23"/>
      <c r="D2482" s="23"/>
      <c r="E2482" s="23">
        <v>972</v>
      </c>
      <c r="F2482" s="23" t="s">
        <v>7660</v>
      </c>
      <c r="G2482" s="24" t="s">
        <v>7661</v>
      </c>
      <c r="H2482" s="23" t="s">
        <v>43</v>
      </c>
      <c r="I2482" s="23"/>
      <c r="J2482" s="23">
        <v>0</v>
      </c>
      <c r="K2482" s="23">
        <v>0</v>
      </c>
      <c r="L2482" s="23">
        <v>27.7</v>
      </c>
      <c r="M2482" s="23" t="s">
        <v>255</v>
      </c>
      <c r="N2482" s="25">
        <f>((J2482*400)+(K2482*100))+L2482</f>
        <v>27.7</v>
      </c>
      <c r="O2482" s="26">
        <v>4000</v>
      </c>
      <c r="P2482" s="26">
        <f>N2482*O2482</f>
        <v>110800</v>
      </c>
      <c r="Q2482" s="23"/>
      <c r="R2482" s="23"/>
      <c r="S2482" s="27"/>
      <c r="T2482" s="23"/>
      <c r="U2482" s="23"/>
      <c r="V2482" s="24"/>
      <c r="W2482" s="23"/>
      <c r="X2482" s="23"/>
      <c r="Y2482" s="23"/>
      <c r="Z2482" s="23"/>
      <c r="AA2482" s="28"/>
      <c r="AB2482" s="26"/>
      <c r="AC2482" s="26"/>
      <c r="AD2482" s="28"/>
      <c r="AE2482" s="28"/>
      <c r="AF2482" s="26"/>
      <c r="AG2482" s="26">
        <f>AF2482+P2482</f>
        <v>110800</v>
      </c>
      <c r="AH2482" s="26">
        <f>AG2482</f>
        <v>110800</v>
      </c>
      <c r="AI2482" s="26">
        <v>0</v>
      </c>
      <c r="AJ2482" s="26">
        <f>IF((AI2482-AH2482) &gt; 1,0,IF((AI2482-AH2482)&lt;0,AH2482-AI2482,AI2482-AH2482))</f>
        <v>110800</v>
      </c>
      <c r="AK2482" s="26">
        <v>0.02</v>
      </c>
      <c r="AL2482" s="26">
        <f>AJ2482*(AK2482/100)</f>
        <v>22.16</v>
      </c>
    </row>
    <row r="2483" spans="1:39" x14ac:dyDescent="0.25">
      <c r="A2483" s="23"/>
      <c r="B2483" s="24"/>
      <c r="C2483" s="23"/>
      <c r="D2483" s="23"/>
      <c r="E2483" s="23"/>
      <c r="F2483" s="23"/>
      <c r="G2483" s="24"/>
      <c r="H2483" s="23"/>
      <c r="I2483" s="23"/>
      <c r="J2483" s="23"/>
      <c r="K2483" s="23"/>
      <c r="L2483" s="23"/>
      <c r="M2483" s="23"/>
      <c r="N2483" s="25"/>
      <c r="O2483" s="26"/>
      <c r="P2483" s="26"/>
      <c r="Q2483" s="23"/>
      <c r="R2483" s="23"/>
      <c r="S2483" s="27"/>
      <c r="T2483" s="23"/>
      <c r="U2483" s="23"/>
      <c r="V2483" s="24"/>
      <c r="W2483" s="23"/>
      <c r="X2483" s="23"/>
      <c r="Y2483" s="23"/>
      <c r="Z2483" s="23"/>
      <c r="AA2483" s="28"/>
      <c r="AB2483" s="26"/>
      <c r="AC2483" s="26"/>
      <c r="AD2483" s="28"/>
      <c r="AE2483" s="28"/>
      <c r="AF2483" s="26"/>
      <c r="AG2483" s="26" t="s">
        <v>60</v>
      </c>
      <c r="AH2483" s="26">
        <f>SUM(AH2481:AH2482)</f>
        <v>2867148</v>
      </c>
      <c r="AI2483" s="26"/>
      <c r="AJ2483" s="26">
        <f>SUM(AJ2481:AJ2482)</f>
        <v>754300</v>
      </c>
      <c r="AK2483" s="26"/>
      <c r="AL2483" s="26">
        <f>SUM(AL2481:AL2482)</f>
        <v>150.85999999999999</v>
      </c>
    </row>
    <row r="2484" spans="1:39" x14ac:dyDescent="0.25">
      <c r="A2484" s="23" t="s">
        <v>7662</v>
      </c>
      <c r="B2484" s="24" t="s">
        <v>7663</v>
      </c>
      <c r="C2484" s="23" t="s">
        <v>7664</v>
      </c>
      <c r="D2484" s="23" t="s">
        <v>7665</v>
      </c>
      <c r="E2484" s="23">
        <v>973</v>
      </c>
      <c r="F2484" s="23" t="s">
        <v>7666</v>
      </c>
      <c r="G2484" s="24" t="s">
        <v>7667</v>
      </c>
      <c r="H2484" s="23" t="s">
        <v>43</v>
      </c>
      <c r="I2484" s="23" t="s">
        <v>7668</v>
      </c>
      <c r="J2484" s="23">
        <v>1</v>
      </c>
      <c r="K2484" s="23">
        <v>3</v>
      </c>
      <c r="L2484" s="23">
        <v>14</v>
      </c>
      <c r="M2484" s="23" t="s">
        <v>68</v>
      </c>
      <c r="N2484" s="25">
        <f>((J2484*400)+(K2484*100))+L2484</f>
        <v>714</v>
      </c>
      <c r="O2484" s="26">
        <v>3950</v>
      </c>
      <c r="P2484" s="26">
        <f>N2484*O2484</f>
        <v>2820300</v>
      </c>
      <c r="Q2484" s="23"/>
      <c r="R2484" s="23"/>
      <c r="S2484" s="27"/>
      <c r="T2484" s="23"/>
      <c r="U2484" s="23"/>
      <c r="V2484" s="24"/>
      <c r="W2484" s="23"/>
      <c r="X2484" s="23"/>
      <c r="Y2484" s="23"/>
      <c r="Z2484" s="23"/>
      <c r="AA2484" s="28"/>
      <c r="AB2484" s="26"/>
      <c r="AC2484" s="26"/>
      <c r="AD2484" s="28"/>
      <c r="AE2484" s="28"/>
      <c r="AF2484" s="26"/>
      <c r="AG2484" s="26">
        <f>AF2484+P2484</f>
        <v>2820300</v>
      </c>
      <c r="AH2484" s="26">
        <f>AG2484</f>
        <v>2820300</v>
      </c>
      <c r="AI2484" s="26">
        <v>0</v>
      </c>
      <c r="AJ2484" s="26">
        <f>IF((AI2484-AH2484) &gt; 1,0,IF((AI2484-AH2484)&lt;0,AH2484-AI2484,AI2484-AH2484))</f>
        <v>2820300</v>
      </c>
      <c r="AK2484" s="26">
        <v>0.3</v>
      </c>
      <c r="AL2484" s="26">
        <f>AJ2484*(AK2484/100)</f>
        <v>8460.9</v>
      </c>
    </row>
    <row r="2485" spans="1:39" x14ac:dyDescent="0.25">
      <c r="A2485" s="23"/>
      <c r="B2485" s="24"/>
      <c r="C2485" s="23"/>
      <c r="D2485" s="23"/>
      <c r="E2485" s="23"/>
      <c r="F2485" s="23"/>
      <c r="G2485" s="24"/>
      <c r="H2485" s="23"/>
      <c r="I2485" s="23"/>
      <c r="J2485" s="23">
        <v>0</v>
      </c>
      <c r="K2485" s="23">
        <v>0</v>
      </c>
      <c r="L2485" s="23">
        <v>43.5</v>
      </c>
      <c r="M2485" s="23" t="s">
        <v>76</v>
      </c>
      <c r="N2485" s="25">
        <f>((J2485*400)+(K2485*100))+L2485</f>
        <v>43.5</v>
      </c>
      <c r="O2485" s="26">
        <v>3950</v>
      </c>
      <c r="P2485" s="26">
        <f>N2485*O2485</f>
        <v>171825</v>
      </c>
      <c r="Q2485" s="23">
        <v>1</v>
      </c>
      <c r="R2485" s="23" t="s">
        <v>7662</v>
      </c>
      <c r="S2485" s="27" t="s">
        <v>7663</v>
      </c>
      <c r="T2485" s="23" t="s">
        <v>7664</v>
      </c>
      <c r="U2485" s="23" t="s">
        <v>7669</v>
      </c>
      <c r="V2485" s="24" t="s">
        <v>7670</v>
      </c>
      <c r="W2485" s="23" t="s">
        <v>48</v>
      </c>
      <c r="X2485" s="23" t="s">
        <v>49</v>
      </c>
      <c r="Y2485" s="23" t="s">
        <v>81</v>
      </c>
      <c r="Z2485" s="23">
        <v>174</v>
      </c>
      <c r="AA2485" s="28">
        <v>100</v>
      </c>
      <c r="AB2485" s="26">
        <v>8300</v>
      </c>
      <c r="AC2485" s="26">
        <f>Z2485*AB2485</f>
        <v>1444200</v>
      </c>
      <c r="AD2485" s="28">
        <v>5</v>
      </c>
      <c r="AE2485" s="28">
        <v>5</v>
      </c>
      <c r="AF2485" s="26">
        <f>(AC2485*(100-AE2485))/100</f>
        <v>1371990</v>
      </c>
      <c r="AG2485" s="26">
        <f>P2485+AF2485</f>
        <v>1543815</v>
      </c>
      <c r="AH2485" s="26">
        <f>(AG2485*AA2485)/100</f>
        <v>1543815</v>
      </c>
      <c r="AI2485" s="26">
        <v>0</v>
      </c>
      <c r="AJ2485" s="26">
        <f>IF((AI2485-AH2485) &gt; 1,0,IF((AI2485-AH2485)&lt;0,AH2485-AI2485,AI2485-AH2485))</f>
        <v>1543815</v>
      </c>
      <c r="AK2485" s="26">
        <v>0.02</v>
      </c>
      <c r="AL2485" s="26">
        <f>ROUND(AJ2485*(AK2485/100),2)</f>
        <v>308.76</v>
      </c>
      <c r="AM2485" s="3" t="s">
        <v>51</v>
      </c>
    </row>
    <row r="2486" spans="1:39" x14ac:dyDescent="0.25">
      <c r="A2486" s="23"/>
      <c r="B2486" s="24"/>
      <c r="C2486" s="23"/>
      <c r="D2486" s="23"/>
      <c r="E2486" s="23"/>
      <c r="F2486" s="23"/>
      <c r="G2486" s="24"/>
      <c r="H2486" s="23"/>
      <c r="I2486" s="23"/>
      <c r="J2486" s="23">
        <v>0</v>
      </c>
      <c r="K2486" s="23">
        <v>0</v>
      </c>
      <c r="L2486" s="23">
        <v>42.5</v>
      </c>
      <c r="M2486" s="23" t="s">
        <v>76</v>
      </c>
      <c r="N2486" s="25">
        <f>((J2486*400)+(K2486*100))+L2486</f>
        <v>42.5</v>
      </c>
      <c r="O2486" s="26">
        <v>3950</v>
      </c>
      <c r="P2486" s="26">
        <f>N2486*O2486</f>
        <v>167875</v>
      </c>
      <c r="Q2486" s="23">
        <v>1</v>
      </c>
      <c r="R2486" s="23" t="s">
        <v>7662</v>
      </c>
      <c r="S2486" s="27" t="s">
        <v>7663</v>
      </c>
      <c r="T2486" s="23" t="s">
        <v>7664</v>
      </c>
      <c r="U2486" s="23" t="s">
        <v>7669</v>
      </c>
      <c r="V2486" s="24" t="s">
        <v>7671</v>
      </c>
      <c r="W2486" s="23" t="s">
        <v>48</v>
      </c>
      <c r="X2486" s="23" t="s">
        <v>49</v>
      </c>
      <c r="Y2486" s="23" t="s">
        <v>81</v>
      </c>
      <c r="Z2486" s="23">
        <v>170</v>
      </c>
      <c r="AA2486" s="28">
        <v>100</v>
      </c>
      <c r="AB2486" s="26">
        <v>8300</v>
      </c>
      <c r="AC2486" s="26">
        <f>Z2486*AB2486</f>
        <v>1411000</v>
      </c>
      <c r="AD2486" s="28">
        <v>5</v>
      </c>
      <c r="AE2486" s="28">
        <v>5</v>
      </c>
      <c r="AF2486" s="26">
        <f>(AC2486*(100-AE2486))/100</f>
        <v>1340450</v>
      </c>
      <c r="AG2486" s="26">
        <f>P2486+AF2486</f>
        <v>1508325</v>
      </c>
      <c r="AH2486" s="26">
        <f>(AG2486*AA2486)/100</f>
        <v>1508325</v>
      </c>
      <c r="AI2486" s="26">
        <v>0</v>
      </c>
      <c r="AJ2486" s="26">
        <f>IF((AI2486-AH2486) &gt; 1,0,IF((AI2486-AH2486)&lt;0,AH2486-AI2486,AI2486-AH2486))</f>
        <v>1508325</v>
      </c>
      <c r="AK2486" s="26">
        <v>0.02</v>
      </c>
      <c r="AL2486" s="26">
        <f>ROUND(AJ2486*(AK2486/100),2)</f>
        <v>301.67</v>
      </c>
      <c r="AM2486" s="3" t="s">
        <v>51</v>
      </c>
    </row>
    <row r="2487" spans="1:39" x14ac:dyDescent="0.25">
      <c r="A2487" s="23"/>
      <c r="B2487" s="24"/>
      <c r="C2487" s="23"/>
      <c r="D2487" s="23"/>
      <c r="E2487" s="23">
        <v>974</v>
      </c>
      <c r="F2487" s="23" t="s">
        <v>7672</v>
      </c>
      <c r="G2487" s="24" t="s">
        <v>7673</v>
      </c>
      <c r="H2487" s="23" t="s">
        <v>43</v>
      </c>
      <c r="I2487" s="23" t="s">
        <v>7674</v>
      </c>
      <c r="J2487" s="23">
        <v>2</v>
      </c>
      <c r="K2487" s="23">
        <v>2</v>
      </c>
      <c r="L2487" s="23">
        <v>11</v>
      </c>
      <c r="M2487" s="23" t="s">
        <v>68</v>
      </c>
      <c r="N2487" s="25">
        <f>((J2487*400)+(K2487*100))+L2487</f>
        <v>1011</v>
      </c>
      <c r="O2487" s="26">
        <v>3950</v>
      </c>
      <c r="P2487" s="26">
        <f>N2487*O2487</f>
        <v>3993450</v>
      </c>
      <c r="Q2487" s="23"/>
      <c r="R2487" s="23"/>
      <c r="S2487" s="27"/>
      <c r="T2487" s="23"/>
      <c r="U2487" s="23"/>
      <c r="V2487" s="24"/>
      <c r="W2487" s="23"/>
      <c r="X2487" s="23"/>
      <c r="Y2487" s="23"/>
      <c r="Z2487" s="23"/>
      <c r="AA2487" s="28"/>
      <c r="AB2487" s="26"/>
      <c r="AC2487" s="26"/>
      <c r="AD2487" s="28"/>
      <c r="AE2487" s="28"/>
      <c r="AF2487" s="26"/>
      <c r="AG2487" s="26">
        <f>AF2487+P2487</f>
        <v>3993450</v>
      </c>
      <c r="AH2487" s="26">
        <f>AG2487</f>
        <v>3993450</v>
      </c>
      <c r="AI2487" s="26">
        <v>0</v>
      </c>
      <c r="AJ2487" s="26">
        <f>IF((AI2487-AH2487) &gt; 1,0,IF((AI2487-AH2487)&lt;0,AH2487-AI2487,AI2487-AH2487))</f>
        <v>3993450</v>
      </c>
      <c r="AK2487" s="26">
        <v>0.3</v>
      </c>
      <c r="AL2487" s="26">
        <f>AJ2487*(AK2487/100)</f>
        <v>11980.35</v>
      </c>
    </row>
    <row r="2488" spans="1:39" x14ac:dyDescent="0.25">
      <c r="A2488" s="23"/>
      <c r="B2488" s="24"/>
      <c r="C2488" s="23"/>
      <c r="D2488" s="23"/>
      <c r="E2488" s="23"/>
      <c r="F2488" s="23"/>
      <c r="G2488" s="24"/>
      <c r="H2488" s="23"/>
      <c r="I2488" s="23"/>
      <c r="J2488" s="23"/>
      <c r="K2488" s="23"/>
      <c r="L2488" s="23"/>
      <c r="M2488" s="23"/>
      <c r="N2488" s="25"/>
      <c r="O2488" s="26"/>
      <c r="P2488" s="26"/>
      <c r="Q2488" s="23"/>
      <c r="R2488" s="23"/>
      <c r="S2488" s="27"/>
      <c r="T2488" s="23"/>
      <c r="U2488" s="23"/>
      <c r="V2488" s="24"/>
      <c r="W2488" s="23"/>
      <c r="X2488" s="23"/>
      <c r="Y2488" s="23"/>
      <c r="Z2488" s="23"/>
      <c r="AA2488" s="28"/>
      <c r="AB2488" s="26"/>
      <c r="AC2488" s="26"/>
      <c r="AD2488" s="28"/>
      <c r="AE2488" s="28"/>
      <c r="AF2488" s="26"/>
      <c r="AG2488" s="26" t="s">
        <v>60</v>
      </c>
      <c r="AH2488" s="26">
        <f>SUM(AH2484:AH2487)</f>
        <v>9865890</v>
      </c>
      <c r="AI2488" s="26"/>
      <c r="AJ2488" s="26">
        <f>SUM(AJ2484:AJ2487)</f>
        <v>9865890</v>
      </c>
      <c r="AK2488" s="26"/>
      <c r="AL2488" s="26">
        <f>SUM(AL2484:AL2487)</f>
        <v>21051.68</v>
      </c>
    </row>
    <row r="2489" spans="1:39" x14ac:dyDescent="0.25">
      <c r="A2489" s="23" t="s">
        <v>7675</v>
      </c>
      <c r="B2489" s="24" t="s">
        <v>7676</v>
      </c>
      <c r="C2489" s="23" t="s">
        <v>7677</v>
      </c>
      <c r="D2489" s="23" t="s">
        <v>7678</v>
      </c>
      <c r="E2489" s="23">
        <v>975</v>
      </c>
      <c r="F2489" s="23" t="s">
        <v>7679</v>
      </c>
      <c r="G2489" s="24" t="s">
        <v>7680</v>
      </c>
      <c r="H2489" s="23" t="s">
        <v>43</v>
      </c>
      <c r="I2489" s="23" t="s">
        <v>7681</v>
      </c>
      <c r="J2489" s="23">
        <v>1</v>
      </c>
      <c r="K2489" s="23">
        <v>1</v>
      </c>
      <c r="L2489" s="23">
        <v>89</v>
      </c>
      <c r="M2489" s="23" t="s">
        <v>75</v>
      </c>
      <c r="N2489" s="25">
        <f>((J2489*400)+(K2489*100))+L2489</f>
        <v>589</v>
      </c>
      <c r="O2489" s="26">
        <v>1900</v>
      </c>
      <c r="P2489" s="26">
        <f>N2489*O2489</f>
        <v>1119100</v>
      </c>
      <c r="Q2489" s="23"/>
      <c r="R2489" s="23"/>
      <c r="S2489" s="27"/>
      <c r="T2489" s="23"/>
      <c r="U2489" s="23"/>
      <c r="V2489" s="24"/>
      <c r="W2489" s="23"/>
      <c r="X2489" s="23"/>
      <c r="Y2489" s="23"/>
      <c r="Z2489" s="23"/>
      <c r="AA2489" s="28"/>
      <c r="AB2489" s="26"/>
      <c r="AC2489" s="26"/>
      <c r="AD2489" s="28"/>
      <c r="AE2489" s="28"/>
      <c r="AF2489" s="26"/>
      <c r="AG2489" s="26">
        <f>AF2489+P2489</f>
        <v>1119100</v>
      </c>
      <c r="AH2489" s="26">
        <f>AG2489</f>
        <v>1119100</v>
      </c>
      <c r="AI2489" s="26">
        <v>50000000</v>
      </c>
      <c r="AJ2489" s="26">
        <f>IF((AI2489-AH2489) &gt; 1,0,IF((AI2489-AH2489)&lt;0,AH2489-AI2489,AI2489-AH2489))</f>
        <v>0</v>
      </c>
      <c r="AK2489" s="26">
        <v>0.01</v>
      </c>
      <c r="AL2489" s="26">
        <f>AJ2489*(AK2489/100)</f>
        <v>0</v>
      </c>
    </row>
    <row r="2490" spans="1:39" x14ac:dyDescent="0.25">
      <c r="A2490" s="23"/>
      <c r="B2490" s="24"/>
      <c r="C2490" s="23"/>
      <c r="D2490" s="23"/>
      <c r="E2490" s="23"/>
      <c r="F2490" s="23"/>
      <c r="G2490" s="24"/>
      <c r="H2490" s="23"/>
      <c r="I2490" s="23"/>
      <c r="J2490" s="23"/>
      <c r="K2490" s="23"/>
      <c r="L2490" s="23"/>
      <c r="M2490" s="23"/>
      <c r="N2490" s="25"/>
      <c r="O2490" s="26"/>
      <c r="P2490" s="26"/>
      <c r="Q2490" s="23"/>
      <c r="R2490" s="23"/>
      <c r="S2490" s="27"/>
      <c r="T2490" s="23"/>
      <c r="U2490" s="23"/>
      <c r="V2490" s="24"/>
      <c r="W2490" s="23"/>
      <c r="X2490" s="23"/>
      <c r="Y2490" s="23"/>
      <c r="Z2490" s="23"/>
      <c r="AA2490" s="28"/>
      <c r="AB2490" s="26"/>
      <c r="AC2490" s="26"/>
      <c r="AD2490" s="28"/>
      <c r="AE2490" s="28"/>
      <c r="AF2490" s="26"/>
      <c r="AG2490" s="26" t="s">
        <v>60</v>
      </c>
      <c r="AH2490" s="26">
        <f>AH2489</f>
        <v>1119100</v>
      </c>
      <c r="AI2490" s="26"/>
      <c r="AJ2490" s="26">
        <f>AJ2489</f>
        <v>0</v>
      </c>
      <c r="AK2490" s="26"/>
      <c r="AL2490" s="26">
        <f>AL2489</f>
        <v>0</v>
      </c>
    </row>
    <row r="2491" spans="1:39" x14ac:dyDescent="0.25">
      <c r="A2491" s="23" t="s">
        <v>7682</v>
      </c>
      <c r="B2491" s="24" t="s">
        <v>7683</v>
      </c>
      <c r="C2491" s="23" t="s">
        <v>7684</v>
      </c>
      <c r="D2491" s="23" t="s">
        <v>7685</v>
      </c>
      <c r="E2491" s="23">
        <v>976</v>
      </c>
      <c r="F2491" s="23" t="s">
        <v>7686</v>
      </c>
      <c r="G2491" s="24" t="s">
        <v>7687</v>
      </c>
      <c r="H2491" s="23" t="s">
        <v>43</v>
      </c>
      <c r="I2491" s="23" t="s">
        <v>7688</v>
      </c>
      <c r="J2491" s="23">
        <v>5</v>
      </c>
      <c r="K2491" s="23">
        <v>0</v>
      </c>
      <c r="L2491" s="23">
        <v>71</v>
      </c>
      <c r="M2491" s="23" t="s">
        <v>75</v>
      </c>
      <c r="N2491" s="25">
        <f>((J2491*400)+(K2491*100))+L2491</f>
        <v>2071</v>
      </c>
      <c r="O2491" s="26">
        <v>2700</v>
      </c>
      <c r="P2491" s="26">
        <f>N2491*O2491</f>
        <v>5591700</v>
      </c>
      <c r="Q2491" s="23"/>
      <c r="R2491" s="23"/>
      <c r="S2491" s="27"/>
      <c r="T2491" s="23"/>
      <c r="U2491" s="23"/>
      <c r="V2491" s="24"/>
      <c r="W2491" s="23"/>
      <c r="X2491" s="23"/>
      <c r="Y2491" s="23"/>
      <c r="Z2491" s="23"/>
      <c r="AA2491" s="28"/>
      <c r="AB2491" s="26"/>
      <c r="AC2491" s="26"/>
      <c r="AD2491" s="28"/>
      <c r="AE2491" s="28"/>
      <c r="AF2491" s="26"/>
      <c r="AG2491" s="26">
        <f>AF2491+P2491</f>
        <v>5591700</v>
      </c>
      <c r="AH2491" s="26">
        <f>AG2491</f>
        <v>5591700</v>
      </c>
      <c r="AI2491" s="26">
        <v>50000000</v>
      </c>
      <c r="AJ2491" s="26">
        <f>IF((AI2491-AH2491) &gt; 1,0,IF((AI2491-AH2491)&lt;0,AH2491-AI2491,AI2491-AH2491))</f>
        <v>0</v>
      </c>
      <c r="AK2491" s="26">
        <v>0.01</v>
      </c>
      <c r="AL2491" s="26">
        <f>AJ2491*(AK2491/100)</f>
        <v>0</v>
      </c>
    </row>
    <row r="2492" spans="1:39" x14ac:dyDescent="0.25">
      <c r="A2492" s="23"/>
      <c r="B2492" s="24"/>
      <c r="C2492" s="23"/>
      <c r="D2492" s="23"/>
      <c r="E2492" s="23"/>
      <c r="F2492" s="23"/>
      <c r="G2492" s="24"/>
      <c r="H2492" s="23"/>
      <c r="I2492" s="23"/>
      <c r="J2492" s="23">
        <v>0</v>
      </c>
      <c r="K2492" s="23">
        <v>1</v>
      </c>
      <c r="L2492" s="23">
        <v>9</v>
      </c>
      <c r="M2492" s="23" t="s">
        <v>59</v>
      </c>
      <c r="N2492" s="25">
        <f>((J2492*400)+(K2492*100))+L2492</f>
        <v>109</v>
      </c>
      <c r="O2492" s="26">
        <v>2700</v>
      </c>
      <c r="P2492" s="26">
        <f>N2492*O2492</f>
        <v>294300</v>
      </c>
      <c r="Q2492" s="23">
        <v>1</v>
      </c>
      <c r="R2492" s="23" t="s">
        <v>7017</v>
      </c>
      <c r="S2492" s="27" t="s">
        <v>7018</v>
      </c>
      <c r="T2492" s="23" t="s">
        <v>7019</v>
      </c>
      <c r="U2492" s="23" t="s">
        <v>4811</v>
      </c>
      <c r="V2492" s="24" t="s">
        <v>7689</v>
      </c>
      <c r="W2492" s="23" t="s">
        <v>349</v>
      </c>
      <c r="X2492" s="23" t="s">
        <v>143</v>
      </c>
      <c r="Y2492" s="23" t="s">
        <v>50</v>
      </c>
      <c r="Z2492" s="23">
        <v>436</v>
      </c>
      <c r="AA2492" s="28">
        <v>100</v>
      </c>
      <c r="AB2492" s="26">
        <v>8150</v>
      </c>
      <c r="AC2492" s="26">
        <f>Z2492*AB2492</f>
        <v>3553400</v>
      </c>
      <c r="AD2492" s="28">
        <v>42</v>
      </c>
      <c r="AE2492" s="28">
        <v>85</v>
      </c>
      <c r="AF2492" s="26">
        <f>(AC2492*(100-AE2492))/100</f>
        <v>533010</v>
      </c>
      <c r="AG2492" s="26">
        <f>P2492+AF2492</f>
        <v>827310</v>
      </c>
      <c r="AH2492" s="26">
        <f>(AG2492*AA2492)/100</f>
        <v>827310</v>
      </c>
      <c r="AI2492" s="26">
        <v>10000000</v>
      </c>
      <c r="AJ2492" s="26">
        <f>IF((AI2492-AH2492) &gt; 1,0,IF((AI2492-AH2492)&lt;0,AH2492-AI2492,AI2492-AH2492))</f>
        <v>0</v>
      </c>
      <c r="AK2492" s="26">
        <v>0.02</v>
      </c>
      <c r="AL2492" s="26">
        <f>ROUND(AJ2492*(AK2492/100),2)</f>
        <v>0</v>
      </c>
      <c r="AM2492" s="3" t="s">
        <v>51</v>
      </c>
    </row>
    <row r="2493" spans="1:39" x14ac:dyDescent="0.25">
      <c r="A2493" s="23"/>
      <c r="B2493" s="24"/>
      <c r="C2493" s="23"/>
      <c r="D2493" s="23"/>
      <c r="E2493" s="23">
        <v>977</v>
      </c>
      <c r="F2493" s="23" t="s">
        <v>7690</v>
      </c>
      <c r="G2493" s="24" t="s">
        <v>7691</v>
      </c>
      <c r="H2493" s="23" t="s">
        <v>91</v>
      </c>
      <c r="I2493" s="23"/>
      <c r="J2493" s="23">
        <v>0</v>
      </c>
      <c r="K2493" s="23">
        <v>0</v>
      </c>
      <c r="L2493" s="23">
        <v>91.25</v>
      </c>
      <c r="M2493" s="23" t="s">
        <v>255</v>
      </c>
      <c r="N2493" s="25">
        <f>((J2493*400)+(K2493*100))+L2493</f>
        <v>91.25</v>
      </c>
      <c r="O2493" s="26">
        <v>0</v>
      </c>
      <c r="P2493" s="26">
        <f>N2493*O2493</f>
        <v>0</v>
      </c>
      <c r="Q2493" s="23">
        <v>1</v>
      </c>
      <c r="R2493" s="23" t="s">
        <v>7682</v>
      </c>
      <c r="S2493" s="27" t="s">
        <v>7683</v>
      </c>
      <c r="T2493" s="23" t="s">
        <v>7684</v>
      </c>
      <c r="U2493" s="23" t="s">
        <v>7692</v>
      </c>
      <c r="V2493" s="24" t="s">
        <v>7693</v>
      </c>
      <c r="W2493" s="23" t="s">
        <v>79</v>
      </c>
      <c r="X2493" s="23" t="s">
        <v>80</v>
      </c>
      <c r="Y2493" s="23" t="s">
        <v>261</v>
      </c>
      <c r="Z2493" s="23">
        <v>365</v>
      </c>
      <c r="AA2493" s="28">
        <v>100</v>
      </c>
      <c r="AB2493" s="26">
        <v>8200</v>
      </c>
      <c r="AC2493" s="26">
        <f>Z2493*AB2493</f>
        <v>2993000</v>
      </c>
      <c r="AD2493" s="28">
        <v>62</v>
      </c>
      <c r="AE2493" s="28">
        <v>93</v>
      </c>
      <c r="AF2493" s="26">
        <f>(AC2493*(100-AE2493))/100</f>
        <v>209510</v>
      </c>
      <c r="AG2493" s="26">
        <f>P2493+AF2493</f>
        <v>209510</v>
      </c>
      <c r="AH2493" s="26">
        <f>(AG2493*AA2493)/100</f>
        <v>209510</v>
      </c>
      <c r="AI2493" s="26">
        <f>IF(AF2493&lt;=10000000,AF2493,10000000)</f>
        <v>209510</v>
      </c>
      <c r="AJ2493" s="26">
        <f>IF((AI2493-AH2493) &gt; 1,0,IF((AI2493-AH2493)&lt;0,AH2493-AI2493,AI2493-AH2493))</f>
        <v>0</v>
      </c>
      <c r="AK2493" s="26">
        <v>0.02</v>
      </c>
      <c r="AL2493" s="26">
        <f>ROUND(AJ2493*(AK2493/100),2)</f>
        <v>0</v>
      </c>
      <c r="AM2493" s="3" t="s">
        <v>51</v>
      </c>
    </row>
    <row r="2494" spans="1:39" x14ac:dyDescent="0.25">
      <c r="A2494" s="23"/>
      <c r="B2494" s="24"/>
      <c r="C2494" s="23"/>
      <c r="D2494" s="23"/>
      <c r="E2494" s="23">
        <v>978</v>
      </c>
      <c r="F2494" s="23" t="s">
        <v>7694</v>
      </c>
      <c r="G2494" s="24" t="s">
        <v>7695</v>
      </c>
      <c r="H2494" s="23" t="s">
        <v>43</v>
      </c>
      <c r="I2494" s="23" t="s">
        <v>7696</v>
      </c>
      <c r="J2494" s="23">
        <v>1</v>
      </c>
      <c r="K2494" s="23">
        <v>2</v>
      </c>
      <c r="L2494" s="23">
        <v>94</v>
      </c>
      <c r="M2494" s="23" t="s">
        <v>75</v>
      </c>
      <c r="N2494" s="25">
        <f>((J2494*400)+(K2494*100))+L2494</f>
        <v>694</v>
      </c>
      <c r="O2494" s="26">
        <v>1000</v>
      </c>
      <c r="P2494" s="26">
        <f>N2494*O2494</f>
        <v>694000</v>
      </c>
      <c r="Q2494" s="23"/>
      <c r="R2494" s="23"/>
      <c r="S2494" s="27"/>
      <c r="T2494" s="23"/>
      <c r="U2494" s="23"/>
      <c r="V2494" s="24"/>
      <c r="W2494" s="23"/>
      <c r="X2494" s="23"/>
      <c r="Y2494" s="23"/>
      <c r="Z2494" s="23"/>
      <c r="AA2494" s="28"/>
      <c r="AB2494" s="26"/>
      <c r="AC2494" s="26"/>
      <c r="AD2494" s="28"/>
      <c r="AE2494" s="28"/>
      <c r="AF2494" s="26"/>
      <c r="AG2494" s="26">
        <f>AF2494+P2494</f>
        <v>694000</v>
      </c>
      <c r="AH2494" s="26">
        <f>AG2494</f>
        <v>694000</v>
      </c>
      <c r="AI2494" s="26">
        <v>50000000</v>
      </c>
      <c r="AJ2494" s="26">
        <f>IF((AI2494-AH2494) &gt; 1,0,IF((AI2494-AH2494)&lt;0,AH2494-AI2494,AI2494-AH2494))</f>
        <v>0</v>
      </c>
      <c r="AK2494" s="26">
        <v>0.01</v>
      </c>
      <c r="AL2494" s="26">
        <f>AJ2494*(AK2494/100)</f>
        <v>0</v>
      </c>
    </row>
    <row r="2495" spans="1:39" x14ac:dyDescent="0.25">
      <c r="A2495" s="23"/>
      <c r="B2495" s="24"/>
      <c r="C2495" s="23"/>
      <c r="D2495" s="23"/>
      <c r="E2495" s="23"/>
      <c r="F2495" s="23"/>
      <c r="G2495" s="24"/>
      <c r="H2495" s="23"/>
      <c r="I2495" s="23"/>
      <c r="J2495" s="23"/>
      <c r="K2495" s="23"/>
      <c r="L2495" s="23"/>
      <c r="M2495" s="23"/>
      <c r="N2495" s="25"/>
      <c r="O2495" s="26"/>
      <c r="P2495" s="26"/>
      <c r="Q2495" s="23"/>
      <c r="R2495" s="23"/>
      <c r="S2495" s="27"/>
      <c r="T2495" s="23"/>
      <c r="U2495" s="23"/>
      <c r="V2495" s="24"/>
      <c r="W2495" s="23"/>
      <c r="X2495" s="23"/>
      <c r="Y2495" s="23"/>
      <c r="Z2495" s="23"/>
      <c r="AA2495" s="28"/>
      <c r="AB2495" s="26"/>
      <c r="AC2495" s="26"/>
      <c r="AD2495" s="28"/>
      <c r="AE2495" s="28"/>
      <c r="AF2495" s="26"/>
      <c r="AG2495" s="26" t="s">
        <v>60</v>
      </c>
      <c r="AH2495" s="26">
        <f>SUM(AH2491:AH2494)</f>
        <v>7322520</v>
      </c>
      <c r="AI2495" s="26"/>
      <c r="AJ2495" s="26">
        <f>SUM(AJ2491:AJ2494)</f>
        <v>0</v>
      </c>
      <c r="AK2495" s="26"/>
      <c r="AL2495" s="26">
        <f>SUM(AL2491:AL2494)</f>
        <v>0</v>
      </c>
    </row>
    <row r="2496" spans="1:39" x14ac:dyDescent="0.25">
      <c r="A2496" s="23" t="s">
        <v>7697</v>
      </c>
      <c r="B2496" s="24" t="s">
        <v>7698</v>
      </c>
      <c r="C2496" s="23" t="s">
        <v>7699</v>
      </c>
      <c r="D2496" s="23" t="s">
        <v>7700</v>
      </c>
      <c r="E2496" s="23">
        <v>979</v>
      </c>
      <c r="F2496" s="23" t="s">
        <v>7701</v>
      </c>
      <c r="G2496" s="24" t="s">
        <v>7702</v>
      </c>
      <c r="H2496" s="23" t="s">
        <v>43</v>
      </c>
      <c r="I2496" s="23" t="s">
        <v>7703</v>
      </c>
      <c r="J2496" s="23">
        <v>0</v>
      </c>
      <c r="K2496" s="23">
        <v>0</v>
      </c>
      <c r="L2496" s="23">
        <v>55</v>
      </c>
      <c r="M2496" s="23" t="s">
        <v>255</v>
      </c>
      <c r="N2496" s="25">
        <f>((J2496*400)+(K2496*100))+L2496</f>
        <v>55</v>
      </c>
      <c r="O2496" s="26">
        <v>6500</v>
      </c>
      <c r="P2496" s="26">
        <f>N2496*O2496</f>
        <v>357500</v>
      </c>
      <c r="Q2496" s="23">
        <v>1</v>
      </c>
      <c r="R2496" s="23" t="s">
        <v>7704</v>
      </c>
      <c r="S2496" s="27" t="s">
        <v>7705</v>
      </c>
      <c r="T2496" s="23" t="s">
        <v>7706</v>
      </c>
      <c r="U2496" s="23" t="s">
        <v>7707</v>
      </c>
      <c r="V2496" s="24" t="s">
        <v>7708</v>
      </c>
      <c r="W2496" s="23" t="s">
        <v>109</v>
      </c>
      <c r="X2496" s="23" t="s">
        <v>49</v>
      </c>
      <c r="Y2496" s="23" t="s">
        <v>261</v>
      </c>
      <c r="Z2496" s="23">
        <v>114</v>
      </c>
      <c r="AA2496" s="28">
        <v>100</v>
      </c>
      <c r="AB2496" s="26">
        <v>8150</v>
      </c>
      <c r="AC2496" s="26">
        <f>Z2496*AB2496</f>
        <v>929100</v>
      </c>
      <c r="AD2496" s="28">
        <v>9</v>
      </c>
      <c r="AE2496" s="28">
        <v>9</v>
      </c>
      <c r="AF2496" s="26">
        <f>(AC2496*(100-AE2496))/100</f>
        <v>845481</v>
      </c>
      <c r="AG2496" s="26">
        <f>P2496+AF2496</f>
        <v>1202981</v>
      </c>
      <c r="AH2496" s="26">
        <f>(AG2496*AA2496)/100</f>
        <v>1202981</v>
      </c>
      <c r="AI2496" s="26">
        <f>IF(AF2496&lt;=10000000,AF2496,10000000)</f>
        <v>845481</v>
      </c>
      <c r="AJ2496" s="26">
        <f>IF((AI2496-AH2496) &gt; 1,0,IF((AI2496-AH2496)&lt;0,AH2496-AI2496,AI2496-AH2496))</f>
        <v>357500</v>
      </c>
      <c r="AK2496" s="26">
        <v>0.02</v>
      </c>
      <c r="AL2496" s="26">
        <f>ROUND(AJ2496*(AK2496/100),2)</f>
        <v>71.5</v>
      </c>
      <c r="AM2496" s="3" t="s">
        <v>110</v>
      </c>
    </row>
    <row r="2497" spans="1:39" x14ac:dyDescent="0.25">
      <c r="A2497" s="23"/>
      <c r="B2497" s="24"/>
      <c r="C2497" s="23"/>
      <c r="D2497" s="23"/>
      <c r="E2497" s="23"/>
      <c r="F2497" s="23"/>
      <c r="G2497" s="24"/>
      <c r="H2497" s="23"/>
      <c r="I2497" s="23"/>
      <c r="J2497" s="23"/>
      <c r="K2497" s="23"/>
      <c r="L2497" s="23"/>
      <c r="M2497" s="23"/>
      <c r="N2497" s="25"/>
      <c r="O2497" s="26"/>
      <c r="P2497" s="26"/>
      <c r="Q2497" s="23"/>
      <c r="R2497" s="23"/>
      <c r="S2497" s="27"/>
      <c r="T2497" s="23"/>
      <c r="U2497" s="23"/>
      <c r="V2497" s="24"/>
      <c r="W2497" s="23"/>
      <c r="X2497" s="23"/>
      <c r="Y2497" s="23"/>
      <c r="Z2497" s="23"/>
      <c r="AA2497" s="28"/>
      <c r="AB2497" s="26"/>
      <c r="AC2497" s="26"/>
      <c r="AD2497" s="28"/>
      <c r="AE2497" s="28"/>
      <c r="AF2497" s="26"/>
      <c r="AG2497" s="26" t="s">
        <v>60</v>
      </c>
      <c r="AH2497" s="26">
        <f>AH2496</f>
        <v>1202981</v>
      </c>
      <c r="AI2497" s="26"/>
      <c r="AJ2497" s="26">
        <f>AJ2496</f>
        <v>357500</v>
      </c>
      <c r="AK2497" s="26"/>
      <c r="AL2497" s="26">
        <f>AL2496</f>
        <v>71.5</v>
      </c>
    </row>
    <row r="2498" spans="1:39" x14ac:dyDescent="0.25">
      <c r="A2498" s="23" t="s">
        <v>7709</v>
      </c>
      <c r="B2498" s="24" t="s">
        <v>7710</v>
      </c>
      <c r="C2498" s="23" t="s">
        <v>7711</v>
      </c>
      <c r="D2498" s="23" t="s">
        <v>7712</v>
      </c>
      <c r="E2498" s="23">
        <v>980</v>
      </c>
      <c r="F2498" s="23" t="s">
        <v>7713</v>
      </c>
      <c r="G2498" s="24" t="s">
        <v>7714</v>
      </c>
      <c r="H2498" s="23" t="s">
        <v>43</v>
      </c>
      <c r="I2498" s="23" t="s">
        <v>7715</v>
      </c>
      <c r="J2498" s="23">
        <v>0</v>
      </c>
      <c r="K2498" s="23">
        <v>1</v>
      </c>
      <c r="L2498" s="23">
        <v>10</v>
      </c>
      <c r="M2498" s="23" t="s">
        <v>68</v>
      </c>
      <c r="N2498" s="25">
        <f>((J2498*400)+(K2498*100))+L2498</f>
        <v>110</v>
      </c>
      <c r="O2498" s="26">
        <v>6500</v>
      </c>
      <c r="P2498" s="26">
        <f>N2498*O2498</f>
        <v>715000</v>
      </c>
      <c r="Q2498" s="23"/>
      <c r="R2498" s="23"/>
      <c r="S2498" s="27"/>
      <c r="T2498" s="23"/>
      <c r="U2498" s="23"/>
      <c r="V2498" s="24"/>
      <c r="W2498" s="23"/>
      <c r="X2498" s="23"/>
      <c r="Y2498" s="23"/>
      <c r="Z2498" s="23"/>
      <c r="AA2498" s="28"/>
      <c r="AB2498" s="26"/>
      <c r="AC2498" s="26"/>
      <c r="AD2498" s="28"/>
      <c r="AE2498" s="28"/>
      <c r="AF2498" s="26"/>
      <c r="AG2498" s="26">
        <f>AF2498+P2498</f>
        <v>715000</v>
      </c>
      <c r="AH2498" s="26">
        <f>AG2498</f>
        <v>715000</v>
      </c>
      <c r="AI2498" s="26">
        <v>0</v>
      </c>
      <c r="AJ2498" s="26">
        <f>IF((AI2498-AH2498) &gt; 1,0,IF((AI2498-AH2498)&lt;0,AH2498-AI2498,AI2498-AH2498))</f>
        <v>715000</v>
      </c>
      <c r="AK2498" s="26">
        <v>0.3</v>
      </c>
      <c r="AL2498" s="26">
        <f>AJ2498*(AK2498/100)</f>
        <v>2145</v>
      </c>
    </row>
    <row r="2499" spans="1:39" x14ac:dyDescent="0.25">
      <c r="A2499" s="23"/>
      <c r="B2499" s="24"/>
      <c r="C2499" s="23"/>
      <c r="D2499" s="23"/>
      <c r="E2499" s="23"/>
      <c r="F2499" s="23"/>
      <c r="G2499" s="24"/>
      <c r="H2499" s="23"/>
      <c r="I2499" s="23"/>
      <c r="J2499" s="23"/>
      <c r="K2499" s="23"/>
      <c r="L2499" s="23"/>
      <c r="M2499" s="23"/>
      <c r="N2499" s="25"/>
      <c r="O2499" s="26"/>
      <c r="P2499" s="26"/>
      <c r="Q2499" s="23"/>
      <c r="R2499" s="23"/>
      <c r="S2499" s="27"/>
      <c r="T2499" s="23"/>
      <c r="U2499" s="23"/>
      <c r="V2499" s="24"/>
      <c r="W2499" s="23"/>
      <c r="X2499" s="23"/>
      <c r="Y2499" s="23"/>
      <c r="Z2499" s="23"/>
      <c r="AA2499" s="28"/>
      <c r="AB2499" s="26"/>
      <c r="AC2499" s="26"/>
      <c r="AD2499" s="28"/>
      <c r="AE2499" s="28"/>
      <c r="AF2499" s="26"/>
      <c r="AG2499" s="26" t="s">
        <v>60</v>
      </c>
      <c r="AH2499" s="26">
        <f>AH2498</f>
        <v>715000</v>
      </c>
      <c r="AI2499" s="26"/>
      <c r="AJ2499" s="26">
        <f>AJ2498</f>
        <v>715000</v>
      </c>
      <c r="AK2499" s="26"/>
      <c r="AL2499" s="26">
        <f>AL2498</f>
        <v>2145</v>
      </c>
    </row>
    <row r="2500" spans="1:39" x14ac:dyDescent="0.25">
      <c r="A2500" s="23" t="s">
        <v>7716</v>
      </c>
      <c r="B2500" s="24" t="s">
        <v>7717</v>
      </c>
      <c r="C2500" s="23" t="s">
        <v>7718</v>
      </c>
      <c r="D2500" s="23" t="s">
        <v>7719</v>
      </c>
      <c r="E2500" s="23">
        <v>981</v>
      </c>
      <c r="F2500" s="23" t="s">
        <v>7720</v>
      </c>
      <c r="G2500" s="24" t="s">
        <v>7721</v>
      </c>
      <c r="H2500" s="23" t="s">
        <v>43</v>
      </c>
      <c r="I2500" s="23" t="s">
        <v>7722</v>
      </c>
      <c r="J2500" s="23">
        <v>0</v>
      </c>
      <c r="K2500" s="23">
        <v>2</v>
      </c>
      <c r="L2500" s="23">
        <v>36</v>
      </c>
      <c r="M2500" s="23" t="s">
        <v>75</v>
      </c>
      <c r="N2500" s="25">
        <f>((J2500*400)+(K2500*100))+L2500</f>
        <v>236</v>
      </c>
      <c r="O2500" s="26">
        <v>1500</v>
      </c>
      <c r="P2500" s="26">
        <f>N2500*O2500</f>
        <v>354000</v>
      </c>
      <c r="Q2500" s="23"/>
      <c r="R2500" s="23"/>
      <c r="S2500" s="27"/>
      <c r="T2500" s="23"/>
      <c r="U2500" s="23"/>
      <c r="V2500" s="24"/>
      <c r="W2500" s="23"/>
      <c r="X2500" s="23"/>
      <c r="Y2500" s="23"/>
      <c r="Z2500" s="23"/>
      <c r="AA2500" s="28"/>
      <c r="AB2500" s="26"/>
      <c r="AC2500" s="26"/>
      <c r="AD2500" s="28"/>
      <c r="AE2500" s="28"/>
      <c r="AF2500" s="26"/>
      <c r="AG2500" s="26">
        <f>AF2500+P2500</f>
        <v>354000</v>
      </c>
      <c r="AH2500" s="26">
        <f>AG2500</f>
        <v>354000</v>
      </c>
      <c r="AI2500" s="26">
        <v>50000000</v>
      </c>
      <c r="AJ2500" s="26">
        <f>IF((AI2500-AH2500) &gt; 1,0,IF((AI2500-AH2500)&lt;0,AH2500-AI2500,AI2500-AH2500))</f>
        <v>0</v>
      </c>
      <c r="AK2500" s="26">
        <v>0.01</v>
      </c>
      <c r="AL2500" s="26">
        <f>AJ2500*(AK2500/100)</f>
        <v>0</v>
      </c>
    </row>
    <row r="2501" spans="1:39" x14ac:dyDescent="0.25">
      <c r="A2501" s="23"/>
      <c r="B2501" s="24"/>
      <c r="C2501" s="23"/>
      <c r="D2501" s="23"/>
      <c r="E2501" s="23">
        <v>982</v>
      </c>
      <c r="F2501" s="23" t="s">
        <v>7723</v>
      </c>
      <c r="G2501" s="24" t="s">
        <v>7724</v>
      </c>
      <c r="H2501" s="23" t="s">
        <v>43</v>
      </c>
      <c r="I2501" s="23" t="s">
        <v>7725</v>
      </c>
      <c r="J2501" s="23">
        <v>0</v>
      </c>
      <c r="K2501" s="23">
        <v>2</v>
      </c>
      <c r="L2501" s="23">
        <v>0</v>
      </c>
      <c r="M2501" s="23" t="s">
        <v>59</v>
      </c>
      <c r="N2501" s="25">
        <f>((J2501*400)+(K2501*100))+L2501</f>
        <v>200</v>
      </c>
      <c r="O2501" s="26">
        <v>8750</v>
      </c>
      <c r="P2501" s="26">
        <f>N2501*O2501</f>
        <v>1750000</v>
      </c>
      <c r="Q2501" s="23">
        <v>1</v>
      </c>
      <c r="R2501" s="23" t="s">
        <v>7726</v>
      </c>
      <c r="S2501" s="27" t="s">
        <v>7727</v>
      </c>
      <c r="T2501" s="23" t="s">
        <v>7728</v>
      </c>
      <c r="U2501" s="23" t="s">
        <v>7729</v>
      </c>
      <c r="V2501" s="24" t="s">
        <v>7730</v>
      </c>
      <c r="W2501" s="23" t="s">
        <v>109</v>
      </c>
      <c r="X2501" s="23" t="s">
        <v>49</v>
      </c>
      <c r="Y2501" s="23" t="s">
        <v>50</v>
      </c>
      <c r="Z2501" s="23">
        <v>187.5</v>
      </c>
      <c r="AA2501" s="28">
        <v>100</v>
      </c>
      <c r="AB2501" s="26">
        <v>8150</v>
      </c>
      <c r="AC2501" s="26">
        <f>Z2501*AB2501</f>
        <v>1528125</v>
      </c>
      <c r="AD2501" s="28">
        <v>12</v>
      </c>
      <c r="AE2501" s="28">
        <v>14</v>
      </c>
      <c r="AF2501" s="26">
        <f>(AC2501*(100-AE2501))/100</f>
        <v>1314187.5</v>
      </c>
      <c r="AG2501" s="26">
        <f>P2501+AF2501</f>
        <v>3064187.5</v>
      </c>
      <c r="AH2501" s="26">
        <f>(AG2501*AA2501)/100</f>
        <v>3064187.5</v>
      </c>
      <c r="AI2501" s="26">
        <v>10000000</v>
      </c>
      <c r="AJ2501" s="26">
        <f>IF((AI2501-AH2501) &gt; 1,0,IF((AI2501-AH2501)&lt;0,AH2501-AI2501,AI2501-AH2501))</f>
        <v>0</v>
      </c>
      <c r="AK2501" s="26">
        <v>0.02</v>
      </c>
      <c r="AL2501" s="26">
        <f>ROUND(AJ2501*(AK2501/100),2)</f>
        <v>0</v>
      </c>
      <c r="AM2501" s="3" t="s">
        <v>110</v>
      </c>
    </row>
    <row r="2502" spans="1:39" x14ac:dyDescent="0.25">
      <c r="A2502" s="23"/>
      <c r="B2502" s="24"/>
      <c r="C2502" s="23"/>
      <c r="D2502" s="23"/>
      <c r="E2502" s="23"/>
      <c r="F2502" s="23"/>
      <c r="G2502" s="24"/>
      <c r="H2502" s="23"/>
      <c r="I2502" s="23"/>
      <c r="J2502" s="23"/>
      <c r="K2502" s="23"/>
      <c r="L2502" s="23"/>
      <c r="M2502" s="23"/>
      <c r="N2502" s="25"/>
      <c r="O2502" s="26"/>
      <c r="P2502" s="26"/>
      <c r="Q2502" s="23"/>
      <c r="R2502" s="23"/>
      <c r="S2502" s="27"/>
      <c r="T2502" s="23"/>
      <c r="U2502" s="23"/>
      <c r="V2502" s="24"/>
      <c r="W2502" s="23"/>
      <c r="X2502" s="23"/>
      <c r="Y2502" s="23"/>
      <c r="Z2502" s="23"/>
      <c r="AA2502" s="28"/>
      <c r="AB2502" s="26"/>
      <c r="AC2502" s="26"/>
      <c r="AD2502" s="28"/>
      <c r="AE2502" s="28"/>
      <c r="AF2502" s="26"/>
      <c r="AG2502" s="26" t="s">
        <v>60</v>
      </c>
      <c r="AH2502" s="26">
        <f>SUM(AH2500:AH2501)</f>
        <v>3418187.5</v>
      </c>
      <c r="AI2502" s="26"/>
      <c r="AJ2502" s="26">
        <f>SUM(AJ2500:AJ2501)</f>
        <v>0</v>
      </c>
      <c r="AK2502" s="26"/>
      <c r="AL2502" s="26">
        <f>SUM(AL2500:AL2501)</f>
        <v>0</v>
      </c>
    </row>
    <row r="2503" spans="1:39" x14ac:dyDescent="0.25">
      <c r="A2503" s="23" t="s">
        <v>7731</v>
      </c>
      <c r="B2503" s="24" t="s">
        <v>7732</v>
      </c>
      <c r="C2503" s="23" t="s">
        <v>7733</v>
      </c>
      <c r="D2503" s="23" t="s">
        <v>7734</v>
      </c>
      <c r="E2503" s="23">
        <v>983</v>
      </c>
      <c r="F2503" s="23" t="s">
        <v>7735</v>
      </c>
      <c r="G2503" s="24" t="s">
        <v>7736</v>
      </c>
      <c r="H2503" s="23" t="s">
        <v>43</v>
      </c>
      <c r="I2503" s="23" t="s">
        <v>7737</v>
      </c>
      <c r="J2503" s="23">
        <v>0</v>
      </c>
      <c r="K2503" s="23">
        <v>2</v>
      </c>
      <c r="L2503" s="23">
        <v>0</v>
      </c>
      <c r="M2503" s="23" t="s">
        <v>75</v>
      </c>
      <c r="N2503" s="25">
        <f>((J2503*400)+(K2503*100))+L2503</f>
        <v>200</v>
      </c>
      <c r="O2503" s="26">
        <v>2800</v>
      </c>
      <c r="P2503" s="26">
        <f>N2503*O2503</f>
        <v>560000</v>
      </c>
      <c r="Q2503" s="23"/>
      <c r="R2503" s="23"/>
      <c r="S2503" s="27"/>
      <c r="T2503" s="23"/>
      <c r="U2503" s="23"/>
      <c r="V2503" s="24"/>
      <c r="W2503" s="23"/>
      <c r="X2503" s="23"/>
      <c r="Y2503" s="23"/>
      <c r="Z2503" s="23"/>
      <c r="AA2503" s="28"/>
      <c r="AB2503" s="26"/>
      <c r="AC2503" s="26"/>
      <c r="AD2503" s="28"/>
      <c r="AE2503" s="28"/>
      <c r="AF2503" s="26"/>
      <c r="AG2503" s="26">
        <f>AF2503+P2503</f>
        <v>560000</v>
      </c>
      <c r="AH2503" s="26">
        <f>AG2503</f>
        <v>560000</v>
      </c>
      <c r="AI2503" s="26">
        <v>50000000</v>
      </c>
      <c r="AJ2503" s="26">
        <f>IF((AI2503-AH2503) &gt; 1,0,IF((AI2503-AH2503)&lt;0,AH2503-AI2503,AI2503-AH2503))</f>
        <v>0</v>
      </c>
      <c r="AK2503" s="26">
        <v>0.01</v>
      </c>
      <c r="AL2503" s="26">
        <f>AJ2503*(AK2503/100)</f>
        <v>0</v>
      </c>
    </row>
    <row r="2504" spans="1:39" x14ac:dyDescent="0.25">
      <c r="A2504" s="23"/>
      <c r="B2504" s="24"/>
      <c r="C2504" s="23"/>
      <c r="D2504" s="23"/>
      <c r="E2504" s="23"/>
      <c r="F2504" s="23"/>
      <c r="G2504" s="24"/>
      <c r="H2504" s="23"/>
      <c r="I2504" s="23"/>
      <c r="J2504" s="23"/>
      <c r="K2504" s="23"/>
      <c r="L2504" s="23"/>
      <c r="M2504" s="23"/>
      <c r="N2504" s="25"/>
      <c r="O2504" s="26"/>
      <c r="P2504" s="26"/>
      <c r="Q2504" s="23"/>
      <c r="R2504" s="23"/>
      <c r="S2504" s="27"/>
      <c r="T2504" s="23"/>
      <c r="U2504" s="23"/>
      <c r="V2504" s="24"/>
      <c r="W2504" s="23"/>
      <c r="X2504" s="23"/>
      <c r="Y2504" s="23"/>
      <c r="Z2504" s="23"/>
      <c r="AA2504" s="28"/>
      <c r="AB2504" s="26"/>
      <c r="AC2504" s="26"/>
      <c r="AD2504" s="28"/>
      <c r="AE2504" s="28"/>
      <c r="AF2504" s="26"/>
      <c r="AG2504" s="26" t="s">
        <v>60</v>
      </c>
      <c r="AH2504" s="26">
        <f>AH2503</f>
        <v>560000</v>
      </c>
      <c r="AI2504" s="26"/>
      <c r="AJ2504" s="26">
        <f>AJ2503</f>
        <v>0</v>
      </c>
      <c r="AK2504" s="26"/>
      <c r="AL2504" s="26">
        <f>AL2503</f>
        <v>0</v>
      </c>
    </row>
    <row r="2505" spans="1:39" x14ac:dyDescent="0.25">
      <c r="A2505" s="23" t="s">
        <v>7738</v>
      </c>
      <c r="B2505" s="24" t="s">
        <v>7739</v>
      </c>
      <c r="C2505" s="23" t="s">
        <v>7740</v>
      </c>
      <c r="D2505" s="23" t="s">
        <v>7741</v>
      </c>
      <c r="E2505" s="23">
        <v>984</v>
      </c>
      <c r="F2505" s="23" t="s">
        <v>7742</v>
      </c>
      <c r="G2505" s="24" t="s">
        <v>7743</v>
      </c>
      <c r="H2505" s="23" t="s">
        <v>43</v>
      </c>
      <c r="I2505" s="23" t="s">
        <v>7744</v>
      </c>
      <c r="J2505" s="23">
        <v>0</v>
      </c>
      <c r="K2505" s="23">
        <v>0</v>
      </c>
      <c r="L2505" s="23">
        <v>51</v>
      </c>
      <c r="M2505" s="23" t="s">
        <v>59</v>
      </c>
      <c r="N2505" s="25">
        <f>((J2505*400)+(K2505*100))+L2505</f>
        <v>51</v>
      </c>
      <c r="O2505" s="26">
        <v>9000</v>
      </c>
      <c r="P2505" s="26">
        <f>N2505*O2505</f>
        <v>459000</v>
      </c>
      <c r="Q2505" s="23">
        <v>1</v>
      </c>
      <c r="R2505" s="23" t="s">
        <v>7745</v>
      </c>
      <c r="S2505" s="27" t="s">
        <v>7746</v>
      </c>
      <c r="T2505" s="23" t="s">
        <v>7747</v>
      </c>
      <c r="U2505" s="23" t="s">
        <v>7748</v>
      </c>
      <c r="V2505" s="24" t="s">
        <v>7749</v>
      </c>
      <c r="W2505" s="23" t="s">
        <v>109</v>
      </c>
      <c r="X2505" s="23" t="s">
        <v>49</v>
      </c>
      <c r="Y2505" s="23" t="s">
        <v>50</v>
      </c>
      <c r="Z2505" s="23">
        <v>169</v>
      </c>
      <c r="AA2505" s="28">
        <v>100</v>
      </c>
      <c r="AB2505" s="26">
        <v>8150</v>
      </c>
      <c r="AC2505" s="26">
        <f>Z2505*AB2505</f>
        <v>1377350</v>
      </c>
      <c r="AD2505" s="28">
        <v>21</v>
      </c>
      <c r="AE2505" s="28">
        <v>32</v>
      </c>
      <c r="AF2505" s="26">
        <f>(AC2505*(100-AE2505))/100</f>
        <v>936598</v>
      </c>
      <c r="AG2505" s="26">
        <f>P2505+AF2505</f>
        <v>1395598</v>
      </c>
      <c r="AH2505" s="26">
        <f>(AG2505*AA2505)/100</f>
        <v>1395598</v>
      </c>
      <c r="AI2505" s="26">
        <v>10000000</v>
      </c>
      <c r="AJ2505" s="26">
        <f>IF((AI2505-AH2505) &gt; 1,0,IF((AI2505-AH2505)&lt;0,AH2505-AI2505,AI2505-AH2505))</f>
        <v>0</v>
      </c>
      <c r="AK2505" s="26">
        <v>0.02</v>
      </c>
      <c r="AL2505" s="26">
        <f>ROUND(AJ2505*(AK2505/100),2)</f>
        <v>0</v>
      </c>
      <c r="AM2505" s="3" t="s">
        <v>110</v>
      </c>
    </row>
    <row r="2506" spans="1:39" x14ac:dyDescent="0.25">
      <c r="A2506" s="23"/>
      <c r="B2506" s="24"/>
      <c r="C2506" s="23"/>
      <c r="D2506" s="23"/>
      <c r="E2506" s="23"/>
      <c r="F2506" s="23"/>
      <c r="G2506" s="24"/>
      <c r="H2506" s="23"/>
      <c r="I2506" s="23"/>
      <c r="J2506" s="23"/>
      <c r="K2506" s="23"/>
      <c r="L2506" s="23"/>
      <c r="M2506" s="23"/>
      <c r="N2506" s="25"/>
      <c r="O2506" s="26"/>
      <c r="P2506" s="26"/>
      <c r="Q2506" s="23"/>
      <c r="R2506" s="23"/>
      <c r="S2506" s="27"/>
      <c r="T2506" s="23"/>
      <c r="U2506" s="23"/>
      <c r="V2506" s="24"/>
      <c r="W2506" s="23"/>
      <c r="X2506" s="23"/>
      <c r="Y2506" s="23"/>
      <c r="Z2506" s="23"/>
      <c r="AA2506" s="28"/>
      <c r="AB2506" s="26"/>
      <c r="AC2506" s="26"/>
      <c r="AD2506" s="28"/>
      <c r="AE2506" s="28"/>
      <c r="AF2506" s="26"/>
      <c r="AG2506" s="26" t="s">
        <v>60</v>
      </c>
      <c r="AH2506" s="26">
        <f>AH2505</f>
        <v>1395598</v>
      </c>
      <c r="AI2506" s="26"/>
      <c r="AJ2506" s="26">
        <f>AJ2505</f>
        <v>0</v>
      </c>
      <c r="AK2506" s="26"/>
      <c r="AL2506" s="26">
        <f>AL2505</f>
        <v>0</v>
      </c>
    </row>
    <row r="2507" spans="1:39" x14ac:dyDescent="0.25">
      <c r="A2507" s="23" t="s">
        <v>7750</v>
      </c>
      <c r="B2507" s="24" t="s">
        <v>7751</v>
      </c>
      <c r="C2507" s="23" t="s">
        <v>7752</v>
      </c>
      <c r="D2507" s="23" t="s">
        <v>7753</v>
      </c>
      <c r="E2507" s="23">
        <v>985</v>
      </c>
      <c r="F2507" s="23" t="s">
        <v>7754</v>
      </c>
      <c r="G2507" s="24" t="s">
        <v>7755</v>
      </c>
      <c r="H2507" s="23" t="s">
        <v>43</v>
      </c>
      <c r="I2507" s="23" t="s">
        <v>7756</v>
      </c>
      <c r="J2507" s="23">
        <v>1</v>
      </c>
      <c r="K2507" s="23">
        <v>0</v>
      </c>
      <c r="L2507" s="23">
        <v>9</v>
      </c>
      <c r="M2507" s="23" t="s">
        <v>68</v>
      </c>
      <c r="N2507" s="25">
        <f>((J2507*400)+(K2507*100))+L2507</f>
        <v>409</v>
      </c>
      <c r="O2507" s="26">
        <v>22000</v>
      </c>
      <c r="P2507" s="26">
        <f>N2507*O2507</f>
        <v>8998000</v>
      </c>
      <c r="Q2507" s="23"/>
      <c r="R2507" s="23"/>
      <c r="S2507" s="27"/>
      <c r="T2507" s="23"/>
      <c r="U2507" s="23"/>
      <c r="V2507" s="24"/>
      <c r="W2507" s="23"/>
      <c r="X2507" s="23"/>
      <c r="Y2507" s="23"/>
      <c r="Z2507" s="23"/>
      <c r="AA2507" s="28"/>
      <c r="AB2507" s="26"/>
      <c r="AC2507" s="26"/>
      <c r="AD2507" s="28"/>
      <c r="AE2507" s="28"/>
      <c r="AF2507" s="26"/>
      <c r="AG2507" s="26">
        <f>AF2507+P2507</f>
        <v>8998000</v>
      </c>
      <c r="AH2507" s="26">
        <f>AG2507</f>
        <v>8998000</v>
      </c>
      <c r="AI2507" s="26">
        <v>0</v>
      </c>
      <c r="AJ2507" s="26">
        <f>IF((AI2507-AH2507) &gt; 1,0,IF((AI2507-AH2507)&lt;0,AH2507-AI2507,AI2507-AH2507))</f>
        <v>8998000</v>
      </c>
      <c r="AK2507" s="26">
        <v>0.3</v>
      </c>
      <c r="AL2507" s="26">
        <f>AJ2507*(AK2507/100)</f>
        <v>26994</v>
      </c>
    </row>
    <row r="2508" spans="1:39" x14ac:dyDescent="0.25">
      <c r="A2508" s="23"/>
      <c r="B2508" s="24"/>
      <c r="C2508" s="23"/>
      <c r="D2508" s="23"/>
      <c r="E2508" s="23">
        <v>986</v>
      </c>
      <c r="F2508" s="23" t="s">
        <v>7757</v>
      </c>
      <c r="G2508" s="24" t="s">
        <v>7758</v>
      </c>
      <c r="H2508" s="23" t="s">
        <v>43</v>
      </c>
      <c r="I2508" s="23"/>
      <c r="J2508" s="23">
        <v>0</v>
      </c>
      <c r="K2508" s="23">
        <v>0</v>
      </c>
      <c r="L2508" s="23">
        <v>14.3</v>
      </c>
      <c r="M2508" s="23" t="s">
        <v>68</v>
      </c>
      <c r="N2508" s="25">
        <f>((J2508*400)+(K2508*100))+L2508</f>
        <v>14.3</v>
      </c>
      <c r="O2508" s="26">
        <v>4000</v>
      </c>
      <c r="P2508" s="26">
        <f>N2508*O2508</f>
        <v>57200</v>
      </c>
      <c r="Q2508" s="23"/>
      <c r="R2508" s="23"/>
      <c r="S2508" s="27"/>
      <c r="T2508" s="23"/>
      <c r="U2508" s="23"/>
      <c r="V2508" s="24"/>
      <c r="W2508" s="23"/>
      <c r="X2508" s="23"/>
      <c r="Y2508" s="23"/>
      <c r="Z2508" s="23"/>
      <c r="AA2508" s="28"/>
      <c r="AB2508" s="26"/>
      <c r="AC2508" s="26"/>
      <c r="AD2508" s="28"/>
      <c r="AE2508" s="28"/>
      <c r="AF2508" s="26"/>
      <c r="AG2508" s="26">
        <f>AF2508+P2508</f>
        <v>57200</v>
      </c>
      <c r="AH2508" s="26">
        <f>AG2508</f>
        <v>57200</v>
      </c>
      <c r="AI2508" s="26">
        <v>0</v>
      </c>
      <c r="AJ2508" s="26">
        <f>IF((AI2508-AH2508) &gt; 1,0,IF((AI2508-AH2508)&lt;0,AH2508-AI2508,AI2508-AH2508))</f>
        <v>57200</v>
      </c>
      <c r="AK2508" s="26">
        <v>0.3</v>
      </c>
      <c r="AL2508" s="26">
        <f>AJ2508*(AK2508/100)</f>
        <v>171.6</v>
      </c>
    </row>
    <row r="2509" spans="1:39" x14ac:dyDescent="0.25">
      <c r="A2509" s="23"/>
      <c r="B2509" s="24"/>
      <c r="C2509" s="23"/>
      <c r="D2509" s="23"/>
      <c r="E2509" s="23"/>
      <c r="F2509" s="23"/>
      <c r="G2509" s="24"/>
      <c r="H2509" s="23"/>
      <c r="I2509" s="23"/>
      <c r="J2509" s="23"/>
      <c r="K2509" s="23"/>
      <c r="L2509" s="23"/>
      <c r="M2509" s="23"/>
      <c r="N2509" s="25"/>
      <c r="O2509" s="26"/>
      <c r="P2509" s="26"/>
      <c r="Q2509" s="23"/>
      <c r="R2509" s="23"/>
      <c r="S2509" s="27"/>
      <c r="T2509" s="23"/>
      <c r="U2509" s="23"/>
      <c r="V2509" s="24"/>
      <c r="W2509" s="23"/>
      <c r="X2509" s="23"/>
      <c r="Y2509" s="23"/>
      <c r="Z2509" s="23"/>
      <c r="AA2509" s="28"/>
      <c r="AB2509" s="26"/>
      <c r="AC2509" s="26"/>
      <c r="AD2509" s="28"/>
      <c r="AE2509" s="28"/>
      <c r="AF2509" s="26"/>
      <c r="AG2509" s="26" t="s">
        <v>60</v>
      </c>
      <c r="AH2509" s="26">
        <f>SUM(AH2507:AH2508)</f>
        <v>9055200</v>
      </c>
      <c r="AI2509" s="26"/>
      <c r="AJ2509" s="26">
        <f>SUM(AJ2507:AJ2508)</f>
        <v>9055200</v>
      </c>
      <c r="AK2509" s="26"/>
      <c r="AL2509" s="26">
        <f>SUM(AL2507:AL2508)</f>
        <v>27165.599999999999</v>
      </c>
    </row>
    <row r="2510" spans="1:39" x14ac:dyDescent="0.25">
      <c r="A2510" s="23" t="s">
        <v>7759</v>
      </c>
      <c r="B2510" s="24" t="s">
        <v>7760</v>
      </c>
      <c r="C2510" s="23" t="s">
        <v>7761</v>
      </c>
      <c r="D2510" s="23" t="s">
        <v>7762</v>
      </c>
      <c r="E2510" s="23">
        <v>987</v>
      </c>
      <c r="F2510" s="23" t="s">
        <v>7763</v>
      </c>
      <c r="G2510" s="24" t="s">
        <v>7764</v>
      </c>
      <c r="H2510" s="23" t="s">
        <v>43</v>
      </c>
      <c r="I2510" s="23" t="s">
        <v>7765</v>
      </c>
      <c r="J2510" s="23">
        <v>0</v>
      </c>
      <c r="K2510" s="23">
        <v>3</v>
      </c>
      <c r="L2510" s="23">
        <v>23</v>
      </c>
      <c r="M2510" s="23" t="s">
        <v>59</v>
      </c>
      <c r="N2510" s="25">
        <f t="shared" ref="N2510:N2518" si="422">((J2510*400)+(K2510*100))+L2510</f>
        <v>323</v>
      </c>
      <c r="O2510" s="26">
        <v>6550</v>
      </c>
      <c r="P2510" s="26">
        <f t="shared" ref="P2510:P2518" si="423">N2510*O2510</f>
        <v>2115650</v>
      </c>
      <c r="Q2510" s="23">
        <v>1</v>
      </c>
      <c r="R2510" s="23" t="s">
        <v>7759</v>
      </c>
      <c r="S2510" s="27" t="s">
        <v>7760</v>
      </c>
      <c r="T2510" s="23" t="s">
        <v>7761</v>
      </c>
      <c r="U2510" s="23" t="s">
        <v>7766</v>
      </c>
      <c r="V2510" s="24" t="s">
        <v>7767</v>
      </c>
      <c r="W2510" s="23" t="s">
        <v>48</v>
      </c>
      <c r="X2510" s="23" t="s">
        <v>49</v>
      </c>
      <c r="Y2510" s="23" t="s">
        <v>50</v>
      </c>
      <c r="Z2510" s="23">
        <v>174</v>
      </c>
      <c r="AA2510" s="28">
        <v>100</v>
      </c>
      <c r="AB2510" s="26">
        <v>8300</v>
      </c>
      <c r="AC2510" s="26">
        <f t="shared" ref="AC2510:AC2518" si="424">Z2510*AB2510</f>
        <v>1444200</v>
      </c>
      <c r="AD2510" s="28">
        <v>10</v>
      </c>
      <c r="AE2510" s="28">
        <v>10</v>
      </c>
      <c r="AF2510" s="26">
        <f t="shared" ref="AF2510:AF2518" si="425">(AC2510*(100-AE2510))/100</f>
        <v>1299780</v>
      </c>
      <c r="AG2510" s="26">
        <f t="shared" ref="AG2510:AG2518" si="426">P2510+AF2510</f>
        <v>3415430</v>
      </c>
      <c r="AH2510" s="26">
        <f t="shared" ref="AH2510:AH2518" si="427">(AG2510*AA2510)/100</f>
        <v>3415430</v>
      </c>
      <c r="AI2510" s="26">
        <v>50000000</v>
      </c>
      <c r="AJ2510" s="26">
        <f t="shared" ref="AJ2510:AJ2518" si="428">IF((AI2510-AH2510) &gt; 1,0,IF((AI2510-AH2510)&lt;0,AH2510-AI2510,AI2510-AH2510))</f>
        <v>0</v>
      </c>
      <c r="AK2510" s="26">
        <v>0.02</v>
      </c>
      <c r="AL2510" s="26">
        <f t="shared" ref="AL2510:AL2518" si="429">ROUND(AJ2510*(AK2510/100),2)</f>
        <v>0</v>
      </c>
      <c r="AM2510" s="3" t="s">
        <v>51</v>
      </c>
    </row>
    <row r="2511" spans="1:39" x14ac:dyDescent="0.25">
      <c r="A2511" s="23"/>
      <c r="B2511" s="24"/>
      <c r="C2511" s="23"/>
      <c r="D2511" s="23"/>
      <c r="E2511" s="23">
        <v>988</v>
      </c>
      <c r="F2511" s="23" t="s">
        <v>7768</v>
      </c>
      <c r="G2511" s="24" t="s">
        <v>7769</v>
      </c>
      <c r="H2511" s="23" t="s">
        <v>43</v>
      </c>
      <c r="I2511" s="23" t="s">
        <v>7770</v>
      </c>
      <c r="J2511" s="23">
        <v>0</v>
      </c>
      <c r="K2511" s="23">
        <v>0</v>
      </c>
      <c r="L2511" s="23">
        <v>25.69</v>
      </c>
      <c r="M2511" s="23" t="s">
        <v>76</v>
      </c>
      <c r="N2511" s="25">
        <f t="shared" si="422"/>
        <v>25.69</v>
      </c>
      <c r="O2511" s="26">
        <v>10000</v>
      </c>
      <c r="P2511" s="26">
        <f t="shared" si="423"/>
        <v>256900</v>
      </c>
      <c r="Q2511" s="23">
        <v>1</v>
      </c>
      <c r="R2511" s="23" t="s">
        <v>7759</v>
      </c>
      <c r="S2511" s="27" t="s">
        <v>7760</v>
      </c>
      <c r="T2511" s="23" t="s">
        <v>7761</v>
      </c>
      <c r="U2511" s="23" t="s">
        <v>7766</v>
      </c>
      <c r="V2511" s="24" t="s">
        <v>7771</v>
      </c>
      <c r="W2511" s="23" t="s">
        <v>1942</v>
      </c>
      <c r="X2511" s="23" t="s">
        <v>49</v>
      </c>
      <c r="Y2511" s="23" t="s">
        <v>81</v>
      </c>
      <c r="Z2511" s="23">
        <v>62</v>
      </c>
      <c r="AA2511" s="28">
        <v>100</v>
      </c>
      <c r="AB2511" s="26">
        <v>7600</v>
      </c>
      <c r="AC2511" s="26">
        <f t="shared" si="424"/>
        <v>471200</v>
      </c>
      <c r="AD2511" s="28">
        <v>14</v>
      </c>
      <c r="AE2511" s="28">
        <v>18</v>
      </c>
      <c r="AF2511" s="26">
        <f t="shared" si="425"/>
        <v>386384</v>
      </c>
      <c r="AG2511" s="26">
        <f t="shared" si="426"/>
        <v>643284</v>
      </c>
      <c r="AH2511" s="26">
        <f t="shared" si="427"/>
        <v>643284</v>
      </c>
      <c r="AI2511" s="26">
        <v>0</v>
      </c>
      <c r="AJ2511" s="26">
        <f t="shared" si="428"/>
        <v>643284</v>
      </c>
      <c r="AK2511" s="26">
        <v>0.02</v>
      </c>
      <c r="AL2511" s="26">
        <f t="shared" si="429"/>
        <v>128.66</v>
      </c>
      <c r="AM2511" s="3" t="s">
        <v>319</v>
      </c>
    </row>
    <row r="2512" spans="1:39" x14ac:dyDescent="0.25">
      <c r="A2512" s="23"/>
      <c r="B2512" s="24"/>
      <c r="C2512" s="23"/>
      <c r="D2512" s="23"/>
      <c r="E2512" s="23"/>
      <c r="F2512" s="23"/>
      <c r="G2512" s="24"/>
      <c r="H2512" s="23"/>
      <c r="I2512" s="23"/>
      <c r="J2512" s="23">
        <v>0</v>
      </c>
      <c r="K2512" s="23">
        <v>0</v>
      </c>
      <c r="L2512" s="23">
        <v>25.69</v>
      </c>
      <c r="M2512" s="23" t="s">
        <v>76</v>
      </c>
      <c r="N2512" s="25">
        <f t="shared" si="422"/>
        <v>25.69</v>
      </c>
      <c r="O2512" s="26">
        <v>10000</v>
      </c>
      <c r="P2512" s="26">
        <f t="shared" si="423"/>
        <v>256900</v>
      </c>
      <c r="Q2512" s="23">
        <v>1</v>
      </c>
      <c r="R2512" s="23" t="s">
        <v>7759</v>
      </c>
      <c r="S2512" s="27" t="s">
        <v>7760</v>
      </c>
      <c r="T2512" s="23" t="s">
        <v>7761</v>
      </c>
      <c r="U2512" s="23" t="s">
        <v>7766</v>
      </c>
      <c r="V2512" s="24" t="s">
        <v>7772</v>
      </c>
      <c r="W2512" s="23" t="s">
        <v>1942</v>
      </c>
      <c r="X2512" s="23" t="s">
        <v>49</v>
      </c>
      <c r="Y2512" s="23" t="s">
        <v>81</v>
      </c>
      <c r="Z2512" s="23">
        <v>62</v>
      </c>
      <c r="AA2512" s="28">
        <v>100</v>
      </c>
      <c r="AB2512" s="26">
        <v>7600</v>
      </c>
      <c r="AC2512" s="26">
        <f t="shared" si="424"/>
        <v>471200</v>
      </c>
      <c r="AD2512" s="28">
        <v>14</v>
      </c>
      <c r="AE2512" s="28">
        <v>18</v>
      </c>
      <c r="AF2512" s="26">
        <f t="shared" si="425"/>
        <v>386384</v>
      </c>
      <c r="AG2512" s="26">
        <f t="shared" si="426"/>
        <v>643284</v>
      </c>
      <c r="AH2512" s="26">
        <f t="shared" si="427"/>
        <v>643284</v>
      </c>
      <c r="AI2512" s="26">
        <v>0</v>
      </c>
      <c r="AJ2512" s="26">
        <f t="shared" si="428"/>
        <v>643284</v>
      </c>
      <c r="AK2512" s="26">
        <v>0.02</v>
      </c>
      <c r="AL2512" s="26">
        <f t="shared" si="429"/>
        <v>128.66</v>
      </c>
      <c r="AM2512" s="3" t="s">
        <v>319</v>
      </c>
    </row>
    <row r="2513" spans="1:39" x14ac:dyDescent="0.25">
      <c r="A2513" s="23"/>
      <c r="B2513" s="24"/>
      <c r="C2513" s="23"/>
      <c r="D2513" s="23"/>
      <c r="E2513" s="23"/>
      <c r="F2513" s="23"/>
      <c r="G2513" s="24"/>
      <c r="H2513" s="23"/>
      <c r="I2513" s="23"/>
      <c r="J2513" s="23">
        <v>0</v>
      </c>
      <c r="K2513" s="23">
        <v>0</v>
      </c>
      <c r="L2513" s="23">
        <v>25.69</v>
      </c>
      <c r="M2513" s="23" t="s">
        <v>76</v>
      </c>
      <c r="N2513" s="25">
        <f t="shared" si="422"/>
        <v>25.69</v>
      </c>
      <c r="O2513" s="26">
        <v>10000</v>
      </c>
      <c r="P2513" s="26">
        <f t="shared" si="423"/>
        <v>256900</v>
      </c>
      <c r="Q2513" s="23">
        <v>1</v>
      </c>
      <c r="R2513" s="23" t="s">
        <v>7759</v>
      </c>
      <c r="S2513" s="27" t="s">
        <v>7760</v>
      </c>
      <c r="T2513" s="23" t="s">
        <v>7761</v>
      </c>
      <c r="U2513" s="23" t="s">
        <v>7766</v>
      </c>
      <c r="V2513" s="24" t="s">
        <v>7773</v>
      </c>
      <c r="W2513" s="23" t="s">
        <v>1942</v>
      </c>
      <c r="X2513" s="23" t="s">
        <v>49</v>
      </c>
      <c r="Y2513" s="23" t="s">
        <v>81</v>
      </c>
      <c r="Z2513" s="23">
        <v>62</v>
      </c>
      <c r="AA2513" s="28">
        <v>100</v>
      </c>
      <c r="AB2513" s="26">
        <v>7600</v>
      </c>
      <c r="AC2513" s="26">
        <f t="shared" si="424"/>
        <v>471200</v>
      </c>
      <c r="AD2513" s="28">
        <v>14</v>
      </c>
      <c r="AE2513" s="28">
        <v>18</v>
      </c>
      <c r="AF2513" s="26">
        <f t="shared" si="425"/>
        <v>386384</v>
      </c>
      <c r="AG2513" s="26">
        <f t="shared" si="426"/>
        <v>643284</v>
      </c>
      <c r="AH2513" s="26">
        <f t="shared" si="427"/>
        <v>643284</v>
      </c>
      <c r="AI2513" s="26">
        <v>0</v>
      </c>
      <c r="AJ2513" s="26">
        <f t="shared" si="428"/>
        <v>643284</v>
      </c>
      <c r="AK2513" s="26">
        <v>0.02</v>
      </c>
      <c r="AL2513" s="26">
        <f t="shared" si="429"/>
        <v>128.66</v>
      </c>
      <c r="AM2513" s="3" t="s">
        <v>319</v>
      </c>
    </row>
    <row r="2514" spans="1:39" x14ac:dyDescent="0.25">
      <c r="A2514" s="23"/>
      <c r="B2514" s="24"/>
      <c r="C2514" s="23"/>
      <c r="D2514" s="23"/>
      <c r="E2514" s="23"/>
      <c r="F2514" s="23"/>
      <c r="G2514" s="24"/>
      <c r="H2514" s="23"/>
      <c r="I2514" s="23"/>
      <c r="J2514" s="23">
        <v>0</v>
      </c>
      <c r="K2514" s="23">
        <v>0</v>
      </c>
      <c r="L2514" s="23">
        <v>25.69</v>
      </c>
      <c r="M2514" s="23" t="s">
        <v>76</v>
      </c>
      <c r="N2514" s="25">
        <f t="shared" si="422"/>
        <v>25.69</v>
      </c>
      <c r="O2514" s="26">
        <v>10000</v>
      </c>
      <c r="P2514" s="26">
        <f t="shared" si="423"/>
        <v>256900</v>
      </c>
      <c r="Q2514" s="23">
        <v>1</v>
      </c>
      <c r="R2514" s="23" t="s">
        <v>7759</v>
      </c>
      <c r="S2514" s="27" t="s">
        <v>7760</v>
      </c>
      <c r="T2514" s="23" t="s">
        <v>7761</v>
      </c>
      <c r="U2514" s="23" t="s">
        <v>7766</v>
      </c>
      <c r="V2514" s="24" t="s">
        <v>7774</v>
      </c>
      <c r="W2514" s="23" t="s">
        <v>1942</v>
      </c>
      <c r="X2514" s="23" t="s">
        <v>49</v>
      </c>
      <c r="Y2514" s="23" t="s">
        <v>81</v>
      </c>
      <c r="Z2514" s="23">
        <v>62</v>
      </c>
      <c r="AA2514" s="28">
        <v>100</v>
      </c>
      <c r="AB2514" s="26">
        <v>7600</v>
      </c>
      <c r="AC2514" s="26">
        <f t="shared" si="424"/>
        <v>471200</v>
      </c>
      <c r="AD2514" s="28">
        <v>14</v>
      </c>
      <c r="AE2514" s="28">
        <v>18</v>
      </c>
      <c r="AF2514" s="26">
        <f t="shared" si="425"/>
        <v>386384</v>
      </c>
      <c r="AG2514" s="26">
        <f t="shared" si="426"/>
        <v>643284</v>
      </c>
      <c r="AH2514" s="26">
        <f t="shared" si="427"/>
        <v>643284</v>
      </c>
      <c r="AI2514" s="26">
        <v>0</v>
      </c>
      <c r="AJ2514" s="26">
        <f t="shared" si="428"/>
        <v>643284</v>
      </c>
      <c r="AK2514" s="26">
        <v>0.02</v>
      </c>
      <c r="AL2514" s="26">
        <f t="shared" si="429"/>
        <v>128.66</v>
      </c>
      <c r="AM2514" s="3" t="s">
        <v>319</v>
      </c>
    </row>
    <row r="2515" spans="1:39" x14ac:dyDescent="0.25">
      <c r="A2515" s="23"/>
      <c r="B2515" s="24"/>
      <c r="C2515" s="23"/>
      <c r="D2515" s="23"/>
      <c r="E2515" s="23"/>
      <c r="F2515" s="23"/>
      <c r="G2515" s="24"/>
      <c r="H2515" s="23"/>
      <c r="I2515" s="23"/>
      <c r="J2515" s="23">
        <v>0</v>
      </c>
      <c r="K2515" s="23">
        <v>0</v>
      </c>
      <c r="L2515" s="23">
        <v>25.69</v>
      </c>
      <c r="M2515" s="23" t="s">
        <v>76</v>
      </c>
      <c r="N2515" s="25">
        <f t="shared" si="422"/>
        <v>25.69</v>
      </c>
      <c r="O2515" s="26">
        <v>10000</v>
      </c>
      <c r="P2515" s="26">
        <f t="shared" si="423"/>
        <v>256900</v>
      </c>
      <c r="Q2515" s="23">
        <v>1</v>
      </c>
      <c r="R2515" s="23" t="s">
        <v>7759</v>
      </c>
      <c r="S2515" s="27" t="s">
        <v>7760</v>
      </c>
      <c r="T2515" s="23" t="s">
        <v>7761</v>
      </c>
      <c r="U2515" s="23" t="s">
        <v>7766</v>
      </c>
      <c r="V2515" s="24" t="s">
        <v>7775</v>
      </c>
      <c r="W2515" s="23" t="s">
        <v>1942</v>
      </c>
      <c r="X2515" s="23" t="s">
        <v>49</v>
      </c>
      <c r="Y2515" s="23" t="s">
        <v>81</v>
      </c>
      <c r="Z2515" s="23">
        <v>62</v>
      </c>
      <c r="AA2515" s="28">
        <v>100</v>
      </c>
      <c r="AB2515" s="26">
        <v>7600</v>
      </c>
      <c r="AC2515" s="26">
        <f t="shared" si="424"/>
        <v>471200</v>
      </c>
      <c r="AD2515" s="28">
        <v>14</v>
      </c>
      <c r="AE2515" s="28">
        <v>18</v>
      </c>
      <c r="AF2515" s="26">
        <f t="shared" si="425"/>
        <v>386384</v>
      </c>
      <c r="AG2515" s="26">
        <f t="shared" si="426"/>
        <v>643284</v>
      </c>
      <c r="AH2515" s="26">
        <f t="shared" si="427"/>
        <v>643284</v>
      </c>
      <c r="AI2515" s="26">
        <v>0</v>
      </c>
      <c r="AJ2515" s="26">
        <f t="shared" si="428"/>
        <v>643284</v>
      </c>
      <c r="AK2515" s="26">
        <v>0.02</v>
      </c>
      <c r="AL2515" s="26">
        <f t="shared" si="429"/>
        <v>128.66</v>
      </c>
      <c r="AM2515" s="3" t="s">
        <v>319</v>
      </c>
    </row>
    <row r="2516" spans="1:39" x14ac:dyDescent="0.25">
      <c r="A2516" s="23"/>
      <c r="B2516" s="24"/>
      <c r="C2516" s="23"/>
      <c r="D2516" s="23"/>
      <c r="E2516" s="23"/>
      <c r="F2516" s="23"/>
      <c r="G2516" s="24"/>
      <c r="H2516" s="23"/>
      <c r="I2516" s="23"/>
      <c r="J2516" s="23">
        <v>0</v>
      </c>
      <c r="K2516" s="23">
        <v>0</v>
      </c>
      <c r="L2516" s="23">
        <v>25.69</v>
      </c>
      <c r="M2516" s="23" t="s">
        <v>76</v>
      </c>
      <c r="N2516" s="25">
        <f t="shared" si="422"/>
        <v>25.69</v>
      </c>
      <c r="O2516" s="26">
        <v>10000</v>
      </c>
      <c r="P2516" s="26">
        <f t="shared" si="423"/>
        <v>256900</v>
      </c>
      <c r="Q2516" s="23">
        <v>1</v>
      </c>
      <c r="R2516" s="23" t="s">
        <v>7759</v>
      </c>
      <c r="S2516" s="27" t="s">
        <v>7760</v>
      </c>
      <c r="T2516" s="23" t="s">
        <v>7761</v>
      </c>
      <c r="U2516" s="23" t="s">
        <v>7766</v>
      </c>
      <c r="V2516" s="24" t="s">
        <v>7776</v>
      </c>
      <c r="W2516" s="23" t="s">
        <v>1942</v>
      </c>
      <c r="X2516" s="23" t="s">
        <v>49</v>
      </c>
      <c r="Y2516" s="23" t="s">
        <v>81</v>
      </c>
      <c r="Z2516" s="23">
        <v>62</v>
      </c>
      <c r="AA2516" s="28">
        <v>100</v>
      </c>
      <c r="AB2516" s="26">
        <v>7600</v>
      </c>
      <c r="AC2516" s="26">
        <f t="shared" si="424"/>
        <v>471200</v>
      </c>
      <c r="AD2516" s="28">
        <v>14</v>
      </c>
      <c r="AE2516" s="28">
        <v>18</v>
      </c>
      <c r="AF2516" s="26">
        <f t="shared" si="425"/>
        <v>386384</v>
      </c>
      <c r="AG2516" s="26">
        <f t="shared" si="426"/>
        <v>643284</v>
      </c>
      <c r="AH2516" s="26">
        <f t="shared" si="427"/>
        <v>643284</v>
      </c>
      <c r="AI2516" s="26">
        <v>0</v>
      </c>
      <c r="AJ2516" s="26">
        <f t="shared" si="428"/>
        <v>643284</v>
      </c>
      <c r="AK2516" s="26">
        <v>0.02</v>
      </c>
      <c r="AL2516" s="26">
        <f t="shared" si="429"/>
        <v>128.66</v>
      </c>
      <c r="AM2516" s="3" t="s">
        <v>7777</v>
      </c>
    </row>
    <row r="2517" spans="1:39" x14ac:dyDescent="0.25">
      <c r="A2517" s="23"/>
      <c r="B2517" s="24"/>
      <c r="C2517" s="23"/>
      <c r="D2517" s="23"/>
      <c r="E2517" s="23"/>
      <c r="F2517" s="23"/>
      <c r="G2517" s="24"/>
      <c r="H2517" s="23"/>
      <c r="I2517" s="23"/>
      <c r="J2517" s="23">
        <v>0</v>
      </c>
      <c r="K2517" s="23">
        <v>0</v>
      </c>
      <c r="L2517" s="23">
        <v>25.69</v>
      </c>
      <c r="M2517" s="23" t="s">
        <v>76</v>
      </c>
      <c r="N2517" s="25">
        <f t="shared" si="422"/>
        <v>25.69</v>
      </c>
      <c r="O2517" s="26">
        <v>10000</v>
      </c>
      <c r="P2517" s="26">
        <f t="shared" si="423"/>
        <v>256900</v>
      </c>
      <c r="Q2517" s="23">
        <v>1</v>
      </c>
      <c r="R2517" s="23" t="s">
        <v>7759</v>
      </c>
      <c r="S2517" s="27" t="s">
        <v>7760</v>
      </c>
      <c r="T2517" s="23" t="s">
        <v>7761</v>
      </c>
      <c r="U2517" s="23" t="s">
        <v>7766</v>
      </c>
      <c r="V2517" s="24" t="s">
        <v>7778</v>
      </c>
      <c r="W2517" s="23" t="s">
        <v>1942</v>
      </c>
      <c r="X2517" s="23" t="s">
        <v>49</v>
      </c>
      <c r="Y2517" s="23" t="s">
        <v>81</v>
      </c>
      <c r="Z2517" s="23">
        <v>62</v>
      </c>
      <c r="AA2517" s="28">
        <v>100</v>
      </c>
      <c r="AB2517" s="26">
        <v>7600</v>
      </c>
      <c r="AC2517" s="26">
        <f t="shared" si="424"/>
        <v>471200</v>
      </c>
      <c r="AD2517" s="28">
        <v>14</v>
      </c>
      <c r="AE2517" s="28">
        <v>18</v>
      </c>
      <c r="AF2517" s="26">
        <f t="shared" si="425"/>
        <v>386384</v>
      </c>
      <c r="AG2517" s="26">
        <f t="shared" si="426"/>
        <v>643284</v>
      </c>
      <c r="AH2517" s="26">
        <f t="shared" si="427"/>
        <v>643284</v>
      </c>
      <c r="AI2517" s="26">
        <v>0</v>
      </c>
      <c r="AJ2517" s="26">
        <f t="shared" si="428"/>
        <v>643284</v>
      </c>
      <c r="AK2517" s="26">
        <v>0.02</v>
      </c>
      <c r="AL2517" s="26">
        <f t="shared" si="429"/>
        <v>128.66</v>
      </c>
      <c r="AM2517" s="3" t="s">
        <v>319</v>
      </c>
    </row>
    <row r="2518" spans="1:39" x14ac:dyDescent="0.25">
      <c r="A2518" s="23"/>
      <c r="B2518" s="24"/>
      <c r="C2518" s="23"/>
      <c r="D2518" s="23"/>
      <c r="E2518" s="23"/>
      <c r="F2518" s="23"/>
      <c r="G2518" s="24"/>
      <c r="H2518" s="23"/>
      <c r="I2518" s="23"/>
      <c r="J2518" s="23">
        <v>0</v>
      </c>
      <c r="K2518" s="23">
        <v>0</v>
      </c>
      <c r="L2518" s="23">
        <v>37.369999999999997</v>
      </c>
      <c r="M2518" s="23" t="s">
        <v>76</v>
      </c>
      <c r="N2518" s="25">
        <f t="shared" si="422"/>
        <v>37.369999999999997</v>
      </c>
      <c r="O2518" s="26">
        <v>10000</v>
      </c>
      <c r="P2518" s="26">
        <f t="shared" si="423"/>
        <v>373700</v>
      </c>
      <c r="Q2518" s="23">
        <v>1</v>
      </c>
      <c r="R2518" s="23" t="s">
        <v>7759</v>
      </c>
      <c r="S2518" s="27" t="s">
        <v>7760</v>
      </c>
      <c r="T2518" s="23" t="s">
        <v>7761</v>
      </c>
      <c r="U2518" s="23" t="s">
        <v>7766</v>
      </c>
      <c r="V2518" s="24" t="s">
        <v>7779</v>
      </c>
      <c r="W2518" s="23" t="s">
        <v>1942</v>
      </c>
      <c r="X2518" s="23" t="s">
        <v>49</v>
      </c>
      <c r="Y2518" s="23" t="s">
        <v>81</v>
      </c>
      <c r="Z2518" s="23">
        <v>90</v>
      </c>
      <c r="AA2518" s="28">
        <v>100</v>
      </c>
      <c r="AB2518" s="26">
        <v>7600</v>
      </c>
      <c r="AC2518" s="26">
        <f t="shared" si="424"/>
        <v>684000</v>
      </c>
      <c r="AD2518" s="28">
        <v>14</v>
      </c>
      <c r="AE2518" s="28">
        <v>18</v>
      </c>
      <c r="AF2518" s="26">
        <f t="shared" si="425"/>
        <v>560880</v>
      </c>
      <c r="AG2518" s="26">
        <f t="shared" si="426"/>
        <v>934580</v>
      </c>
      <c r="AH2518" s="26">
        <f t="shared" si="427"/>
        <v>934580</v>
      </c>
      <c r="AI2518" s="26">
        <v>0</v>
      </c>
      <c r="AJ2518" s="26">
        <f t="shared" si="428"/>
        <v>934580</v>
      </c>
      <c r="AK2518" s="26">
        <v>0.02</v>
      </c>
      <c r="AL2518" s="26">
        <f t="shared" si="429"/>
        <v>186.92</v>
      </c>
      <c r="AM2518" s="3" t="s">
        <v>319</v>
      </c>
    </row>
    <row r="2519" spans="1:39" x14ac:dyDescent="0.25">
      <c r="A2519" s="23"/>
      <c r="B2519" s="24"/>
      <c r="C2519" s="23"/>
      <c r="D2519" s="23"/>
      <c r="E2519" s="23"/>
      <c r="F2519" s="23"/>
      <c r="G2519" s="24"/>
      <c r="H2519" s="23"/>
      <c r="I2519" s="23"/>
      <c r="J2519" s="23"/>
      <c r="K2519" s="23"/>
      <c r="L2519" s="23"/>
      <c r="M2519" s="23"/>
      <c r="N2519" s="25"/>
      <c r="O2519" s="26"/>
      <c r="P2519" s="26"/>
      <c r="Q2519" s="23"/>
      <c r="R2519" s="23"/>
      <c r="S2519" s="27"/>
      <c r="T2519" s="23"/>
      <c r="U2519" s="23"/>
      <c r="V2519" s="24"/>
      <c r="W2519" s="23"/>
      <c r="X2519" s="23"/>
      <c r="Y2519" s="23"/>
      <c r="Z2519" s="23"/>
      <c r="AA2519" s="28"/>
      <c r="AB2519" s="26"/>
      <c r="AC2519" s="26"/>
      <c r="AD2519" s="28"/>
      <c r="AE2519" s="28"/>
      <c r="AF2519" s="26"/>
      <c r="AG2519" s="26" t="s">
        <v>60</v>
      </c>
      <c r="AH2519" s="26">
        <f>SUM(AH2510:AH2518)</f>
        <v>8852998</v>
      </c>
      <c r="AI2519" s="26"/>
      <c r="AJ2519" s="26">
        <f>SUM(AJ2510:AJ2518)</f>
        <v>5437568</v>
      </c>
      <c r="AK2519" s="26"/>
      <c r="AL2519" s="26">
        <f>SUM(AL2510:AL2518)</f>
        <v>1087.54</v>
      </c>
    </row>
    <row r="2520" spans="1:39" x14ac:dyDescent="0.25">
      <c r="A2520" s="23" t="s">
        <v>7780</v>
      </c>
      <c r="B2520" s="24" t="s">
        <v>7781</v>
      </c>
      <c r="C2520" s="23" t="s">
        <v>7782</v>
      </c>
      <c r="D2520" s="23" t="s">
        <v>7783</v>
      </c>
      <c r="E2520" s="23">
        <v>989</v>
      </c>
      <c r="F2520" s="23" t="s">
        <v>7784</v>
      </c>
      <c r="G2520" s="24" t="s">
        <v>7785</v>
      </c>
      <c r="H2520" s="23" t="s">
        <v>43</v>
      </c>
      <c r="I2520" s="23" t="s">
        <v>7786</v>
      </c>
      <c r="J2520" s="23">
        <v>2</v>
      </c>
      <c r="K2520" s="23">
        <v>0</v>
      </c>
      <c r="L2520" s="23">
        <v>10</v>
      </c>
      <c r="M2520" s="23" t="s">
        <v>75</v>
      </c>
      <c r="N2520" s="25">
        <f>((J2520*400)+(K2520*100))+L2520</f>
        <v>810</v>
      </c>
      <c r="O2520" s="26">
        <v>3950</v>
      </c>
      <c r="P2520" s="26">
        <f>N2520*O2520</f>
        <v>3199500</v>
      </c>
      <c r="Q2520" s="23"/>
      <c r="R2520" s="23"/>
      <c r="S2520" s="27"/>
      <c r="T2520" s="23"/>
      <c r="U2520" s="23"/>
      <c r="V2520" s="24"/>
      <c r="W2520" s="23"/>
      <c r="X2520" s="23"/>
      <c r="Y2520" s="23"/>
      <c r="Z2520" s="23"/>
      <c r="AA2520" s="28"/>
      <c r="AB2520" s="26"/>
      <c r="AC2520" s="26"/>
      <c r="AD2520" s="28"/>
      <c r="AE2520" s="28"/>
      <c r="AF2520" s="26"/>
      <c r="AG2520" s="26">
        <f>AF2520+P2520</f>
        <v>3199500</v>
      </c>
      <c r="AH2520" s="26">
        <f>AG2520</f>
        <v>3199500</v>
      </c>
      <c r="AI2520" s="26">
        <v>50000000</v>
      </c>
      <c r="AJ2520" s="26">
        <f>IF((AI2520-AH2520) &gt; 1,0,IF((AI2520-AH2520)&lt;0,AH2520-AI2520,AI2520-AH2520))</f>
        <v>0</v>
      </c>
      <c r="AK2520" s="26">
        <v>0.01</v>
      </c>
      <c r="AL2520" s="26">
        <f>AJ2520*(AK2520/100)</f>
        <v>0</v>
      </c>
    </row>
    <row r="2521" spans="1:39" x14ac:dyDescent="0.25">
      <c r="A2521" s="23"/>
      <c r="B2521" s="24"/>
      <c r="C2521" s="23"/>
      <c r="D2521" s="23"/>
      <c r="E2521" s="23"/>
      <c r="F2521" s="23"/>
      <c r="G2521" s="24"/>
      <c r="H2521" s="23"/>
      <c r="I2521" s="23"/>
      <c r="J2521" s="23">
        <v>0</v>
      </c>
      <c r="K2521" s="23">
        <v>0</v>
      </c>
      <c r="L2521" s="23">
        <v>12</v>
      </c>
      <c r="M2521" s="23" t="s">
        <v>75</v>
      </c>
      <c r="N2521" s="25">
        <f>((J2521*400)+(K2521*100))+L2521</f>
        <v>12</v>
      </c>
      <c r="O2521" s="26">
        <v>3950</v>
      </c>
      <c r="P2521" s="26">
        <f>N2521*O2521</f>
        <v>47400</v>
      </c>
      <c r="Q2521" s="23">
        <v>1</v>
      </c>
      <c r="R2521" s="23" t="s">
        <v>7780</v>
      </c>
      <c r="S2521" s="27" t="s">
        <v>7781</v>
      </c>
      <c r="T2521" s="23" t="s">
        <v>7782</v>
      </c>
      <c r="U2521" s="23" t="s">
        <v>7787</v>
      </c>
      <c r="V2521" s="24" t="s">
        <v>7788</v>
      </c>
      <c r="W2521" s="23" t="s">
        <v>53</v>
      </c>
      <c r="X2521" s="23" t="s">
        <v>49</v>
      </c>
      <c r="Y2521" s="23" t="s">
        <v>571</v>
      </c>
      <c r="Z2521" s="23">
        <v>48</v>
      </c>
      <c r="AA2521" s="28">
        <v>100</v>
      </c>
      <c r="AB2521" s="26">
        <v>2750</v>
      </c>
      <c r="AC2521" s="26">
        <f>Z2521*AB2521</f>
        <v>132000</v>
      </c>
      <c r="AD2521" s="28">
        <v>10</v>
      </c>
      <c r="AE2521" s="28">
        <v>10</v>
      </c>
      <c r="AF2521" s="26">
        <f>(AC2521*(100-AE2521))/100</f>
        <v>118800</v>
      </c>
      <c r="AG2521" s="26">
        <f>P2521+AF2521</f>
        <v>166200</v>
      </c>
      <c r="AH2521" s="26">
        <f>(AG2521*AA2521)/100</f>
        <v>166200</v>
      </c>
      <c r="AI2521" s="26">
        <v>50000000</v>
      </c>
      <c r="AJ2521" s="26">
        <f>IF((AI2521-AH2521) &gt; 1,0,IF((AI2521-AH2521)&lt;0,AH2521-AI2521,AI2521-AH2521))</f>
        <v>0</v>
      </c>
      <c r="AK2521" s="26">
        <v>0.01</v>
      </c>
      <c r="AL2521" s="26">
        <f>ROUND(AJ2521*(AK2521/100),2)</f>
        <v>0</v>
      </c>
      <c r="AM2521" s="3" t="s">
        <v>159</v>
      </c>
    </row>
    <row r="2522" spans="1:39" x14ac:dyDescent="0.25">
      <c r="A2522" s="23"/>
      <c r="B2522" s="24"/>
      <c r="C2522" s="23"/>
      <c r="D2522" s="23"/>
      <c r="E2522" s="23"/>
      <c r="F2522" s="23"/>
      <c r="G2522" s="24"/>
      <c r="H2522" s="23"/>
      <c r="I2522" s="23"/>
      <c r="J2522" s="23"/>
      <c r="K2522" s="23"/>
      <c r="L2522" s="23"/>
      <c r="M2522" s="23"/>
      <c r="N2522" s="25"/>
      <c r="O2522" s="26"/>
      <c r="P2522" s="26"/>
      <c r="Q2522" s="23"/>
      <c r="R2522" s="23"/>
      <c r="S2522" s="27"/>
      <c r="T2522" s="23"/>
      <c r="U2522" s="23"/>
      <c r="V2522" s="24"/>
      <c r="W2522" s="23"/>
      <c r="X2522" s="23"/>
      <c r="Y2522" s="23"/>
      <c r="Z2522" s="23"/>
      <c r="AA2522" s="28"/>
      <c r="AB2522" s="26"/>
      <c r="AC2522" s="26"/>
      <c r="AD2522" s="28"/>
      <c r="AE2522" s="28"/>
      <c r="AF2522" s="26"/>
      <c r="AG2522" s="26" t="s">
        <v>60</v>
      </c>
      <c r="AH2522" s="26">
        <f>SUM(AH2520:AH2521)</f>
        <v>3365700</v>
      </c>
      <c r="AI2522" s="26"/>
      <c r="AJ2522" s="26">
        <f>SUM(AJ2520:AJ2521)</f>
        <v>0</v>
      </c>
      <c r="AK2522" s="26"/>
      <c r="AL2522" s="26">
        <f>SUM(AL2520:AL2521)</f>
        <v>0</v>
      </c>
    </row>
    <row r="2523" spans="1:39" x14ac:dyDescent="0.25">
      <c r="A2523" s="23" t="s">
        <v>7789</v>
      </c>
      <c r="B2523" s="24" t="s">
        <v>7790</v>
      </c>
      <c r="C2523" s="23" t="s">
        <v>7791</v>
      </c>
      <c r="D2523" s="23" t="s">
        <v>5096</v>
      </c>
      <c r="E2523" s="23">
        <v>990</v>
      </c>
      <c r="F2523" s="23" t="s">
        <v>7792</v>
      </c>
      <c r="G2523" s="24" t="s">
        <v>7793</v>
      </c>
      <c r="H2523" s="23" t="s">
        <v>43</v>
      </c>
      <c r="I2523" s="23" t="s">
        <v>7794</v>
      </c>
      <c r="J2523" s="23">
        <v>0</v>
      </c>
      <c r="K2523" s="23">
        <v>1</v>
      </c>
      <c r="L2523" s="23">
        <v>21</v>
      </c>
      <c r="M2523" s="23" t="s">
        <v>68</v>
      </c>
      <c r="N2523" s="25">
        <f>((J2523*400)+(K2523*100))+L2523</f>
        <v>121</v>
      </c>
      <c r="O2523" s="26">
        <v>5000</v>
      </c>
      <c r="P2523" s="26">
        <f>N2523*O2523</f>
        <v>605000</v>
      </c>
      <c r="Q2523" s="23"/>
      <c r="R2523" s="23"/>
      <c r="S2523" s="27"/>
      <c r="T2523" s="23"/>
      <c r="U2523" s="23"/>
      <c r="V2523" s="24"/>
      <c r="W2523" s="23"/>
      <c r="X2523" s="23"/>
      <c r="Y2523" s="23"/>
      <c r="Z2523" s="23"/>
      <c r="AA2523" s="28"/>
      <c r="AB2523" s="26"/>
      <c r="AC2523" s="26"/>
      <c r="AD2523" s="28"/>
      <c r="AE2523" s="28"/>
      <c r="AF2523" s="26"/>
      <c r="AG2523" s="26">
        <f>AF2523+P2523</f>
        <v>605000</v>
      </c>
      <c r="AH2523" s="26">
        <f>AG2523</f>
        <v>605000</v>
      </c>
      <c r="AI2523" s="26">
        <v>0</v>
      </c>
      <c r="AJ2523" s="26">
        <f>IF((AI2523-AH2523) &gt; 1,0,IF((AI2523-AH2523)&lt;0,AH2523-AI2523,AI2523-AH2523))</f>
        <v>605000</v>
      </c>
      <c r="AK2523" s="26">
        <v>0.3</v>
      </c>
      <c r="AL2523" s="26">
        <f>AJ2523*(AK2523/100)</f>
        <v>1815</v>
      </c>
    </row>
    <row r="2524" spans="1:39" x14ac:dyDescent="0.25">
      <c r="A2524" s="23"/>
      <c r="B2524" s="24"/>
      <c r="C2524" s="23"/>
      <c r="D2524" s="23"/>
      <c r="E2524" s="23"/>
      <c r="F2524" s="23"/>
      <c r="G2524" s="24"/>
      <c r="H2524" s="23"/>
      <c r="I2524" s="23"/>
      <c r="J2524" s="23"/>
      <c r="K2524" s="23"/>
      <c r="L2524" s="23"/>
      <c r="M2524" s="23"/>
      <c r="N2524" s="25"/>
      <c r="O2524" s="26"/>
      <c r="P2524" s="26"/>
      <c r="Q2524" s="23"/>
      <c r="R2524" s="23"/>
      <c r="S2524" s="27"/>
      <c r="T2524" s="23"/>
      <c r="U2524" s="23"/>
      <c r="V2524" s="24"/>
      <c r="W2524" s="23"/>
      <c r="X2524" s="23"/>
      <c r="Y2524" s="23"/>
      <c r="Z2524" s="23"/>
      <c r="AA2524" s="28"/>
      <c r="AB2524" s="26"/>
      <c r="AC2524" s="26"/>
      <c r="AD2524" s="28"/>
      <c r="AE2524" s="28"/>
      <c r="AF2524" s="26"/>
      <c r="AG2524" s="26" t="s">
        <v>60</v>
      </c>
      <c r="AH2524" s="26">
        <f>AH2523</f>
        <v>605000</v>
      </c>
      <c r="AI2524" s="26"/>
      <c r="AJ2524" s="26">
        <f>AJ2523</f>
        <v>605000</v>
      </c>
      <c r="AK2524" s="26"/>
      <c r="AL2524" s="26">
        <f>AL2523</f>
        <v>1815</v>
      </c>
    </row>
    <row r="2525" spans="1:39" x14ac:dyDescent="0.25">
      <c r="A2525" s="23" t="s">
        <v>7795</v>
      </c>
      <c r="B2525" s="24"/>
      <c r="C2525" s="23" t="s">
        <v>7796</v>
      </c>
      <c r="D2525" s="23" t="s">
        <v>7797</v>
      </c>
      <c r="E2525" s="23">
        <v>991</v>
      </c>
      <c r="F2525" s="23" t="s">
        <v>7798</v>
      </c>
      <c r="G2525" s="24" t="s">
        <v>7799</v>
      </c>
      <c r="H2525" s="23" t="s">
        <v>43</v>
      </c>
      <c r="I2525" s="23" t="s">
        <v>7800</v>
      </c>
      <c r="J2525" s="23">
        <v>3</v>
      </c>
      <c r="K2525" s="23">
        <v>1</v>
      </c>
      <c r="L2525" s="23">
        <v>38</v>
      </c>
      <c r="M2525" s="23" t="s">
        <v>75</v>
      </c>
      <c r="N2525" s="25">
        <f>((J2525*400)+(K2525*100))+L2525</f>
        <v>1338</v>
      </c>
      <c r="O2525" s="26">
        <v>3950</v>
      </c>
      <c r="P2525" s="26">
        <f>N2525*O2525</f>
        <v>5285100</v>
      </c>
      <c r="Q2525" s="23"/>
      <c r="R2525" s="23"/>
      <c r="S2525" s="27"/>
      <c r="T2525" s="23"/>
      <c r="U2525" s="23"/>
      <c r="V2525" s="24"/>
      <c r="W2525" s="23"/>
      <c r="X2525" s="23"/>
      <c r="Y2525" s="23"/>
      <c r="Z2525" s="23"/>
      <c r="AA2525" s="28"/>
      <c r="AB2525" s="26"/>
      <c r="AC2525" s="26"/>
      <c r="AD2525" s="28"/>
      <c r="AE2525" s="28"/>
      <c r="AF2525" s="26"/>
      <c r="AG2525" s="26">
        <f>AF2525+P2525</f>
        <v>5285100</v>
      </c>
      <c r="AH2525" s="26">
        <f>AG2525</f>
        <v>5285100</v>
      </c>
      <c r="AI2525" s="26">
        <v>50000000</v>
      </c>
      <c r="AJ2525" s="26">
        <f>IF((AI2525-AH2525) &gt; 1,0,IF((AI2525-AH2525)&lt;0,AH2525-AI2525,AI2525-AH2525))</f>
        <v>0</v>
      </c>
      <c r="AK2525" s="26">
        <v>0.01</v>
      </c>
      <c r="AL2525" s="26">
        <f>AJ2525*(AK2525/100)</f>
        <v>0</v>
      </c>
    </row>
    <row r="2526" spans="1:39" x14ac:dyDescent="0.25">
      <c r="A2526" s="23"/>
      <c r="B2526" s="24"/>
      <c r="C2526" s="23"/>
      <c r="D2526" s="23"/>
      <c r="E2526" s="23"/>
      <c r="F2526" s="23"/>
      <c r="G2526" s="24"/>
      <c r="H2526" s="23"/>
      <c r="I2526" s="23"/>
      <c r="J2526" s="23"/>
      <c r="K2526" s="23"/>
      <c r="L2526" s="23"/>
      <c r="M2526" s="23"/>
      <c r="N2526" s="25"/>
      <c r="O2526" s="26"/>
      <c r="P2526" s="26"/>
      <c r="Q2526" s="23"/>
      <c r="R2526" s="23"/>
      <c r="S2526" s="27"/>
      <c r="T2526" s="23"/>
      <c r="U2526" s="23"/>
      <c r="V2526" s="24"/>
      <c r="W2526" s="23"/>
      <c r="X2526" s="23"/>
      <c r="Y2526" s="23"/>
      <c r="Z2526" s="23"/>
      <c r="AA2526" s="28"/>
      <c r="AB2526" s="26"/>
      <c r="AC2526" s="26"/>
      <c r="AD2526" s="28"/>
      <c r="AE2526" s="28"/>
      <c r="AF2526" s="26"/>
      <c r="AG2526" s="26" t="s">
        <v>60</v>
      </c>
      <c r="AH2526" s="26">
        <f>AH2525</f>
        <v>5285100</v>
      </c>
      <c r="AI2526" s="26"/>
      <c r="AJ2526" s="26">
        <f>AJ2525</f>
        <v>0</v>
      </c>
      <c r="AK2526" s="26"/>
      <c r="AL2526" s="26">
        <f>AL2525</f>
        <v>0</v>
      </c>
    </row>
    <row r="2527" spans="1:39" x14ac:dyDescent="0.25">
      <c r="A2527" s="23" t="s">
        <v>7801</v>
      </c>
      <c r="B2527" s="24" t="s">
        <v>7802</v>
      </c>
      <c r="C2527" s="23" t="s">
        <v>7803</v>
      </c>
      <c r="D2527" s="23" t="s">
        <v>7804</v>
      </c>
      <c r="E2527" s="23">
        <v>992</v>
      </c>
      <c r="F2527" s="23" t="s">
        <v>7805</v>
      </c>
      <c r="G2527" s="24" t="s">
        <v>7806</v>
      </c>
      <c r="H2527" s="23" t="s">
        <v>43</v>
      </c>
      <c r="I2527" s="23" t="s">
        <v>7807</v>
      </c>
      <c r="J2527" s="23">
        <v>2</v>
      </c>
      <c r="K2527" s="23">
        <v>3</v>
      </c>
      <c r="L2527" s="23">
        <v>65.75</v>
      </c>
      <c r="M2527" s="23" t="s">
        <v>75</v>
      </c>
      <c r="N2527" s="25">
        <f>((J2527*400)+(K2527*100))+L2527</f>
        <v>1165.75</v>
      </c>
      <c r="O2527" s="26">
        <v>4400</v>
      </c>
      <c r="P2527" s="26">
        <f>N2527*O2527</f>
        <v>5129300</v>
      </c>
      <c r="Q2527" s="23"/>
      <c r="R2527" s="23"/>
      <c r="S2527" s="27"/>
      <c r="T2527" s="23"/>
      <c r="U2527" s="23"/>
      <c r="V2527" s="24"/>
      <c r="W2527" s="23"/>
      <c r="X2527" s="23"/>
      <c r="Y2527" s="23"/>
      <c r="Z2527" s="23"/>
      <c r="AA2527" s="28"/>
      <c r="AB2527" s="26"/>
      <c r="AC2527" s="26"/>
      <c r="AD2527" s="28"/>
      <c r="AE2527" s="28"/>
      <c r="AF2527" s="26"/>
      <c r="AG2527" s="26">
        <f>AF2527+P2527</f>
        <v>5129300</v>
      </c>
      <c r="AH2527" s="26">
        <f>AG2527</f>
        <v>5129300</v>
      </c>
      <c r="AI2527" s="26">
        <v>50000000</v>
      </c>
      <c r="AJ2527" s="26">
        <f>IF((AI2527-AH2527) &gt; 1,0,IF((AI2527-AH2527)&lt;0,AH2527-AI2527,AI2527-AH2527))</f>
        <v>0</v>
      </c>
      <c r="AK2527" s="26">
        <v>0.01</v>
      </c>
      <c r="AL2527" s="26">
        <f>AJ2527*(AK2527/100)</f>
        <v>0</v>
      </c>
    </row>
    <row r="2528" spans="1:39" x14ac:dyDescent="0.25">
      <c r="A2528" s="23"/>
      <c r="B2528" s="24"/>
      <c r="C2528" s="23"/>
      <c r="D2528" s="23"/>
      <c r="E2528" s="23"/>
      <c r="F2528" s="23"/>
      <c r="G2528" s="24"/>
      <c r="H2528" s="23"/>
      <c r="I2528" s="23"/>
      <c r="J2528" s="23">
        <v>0</v>
      </c>
      <c r="K2528" s="23">
        <v>0</v>
      </c>
      <c r="L2528" s="23">
        <v>60</v>
      </c>
      <c r="M2528" s="23" t="s">
        <v>59</v>
      </c>
      <c r="N2528" s="25">
        <f>((J2528*400)+(K2528*100))+L2528</f>
        <v>60</v>
      </c>
      <c r="O2528" s="26">
        <v>4400</v>
      </c>
      <c r="P2528" s="26">
        <f>N2528*O2528</f>
        <v>264000</v>
      </c>
      <c r="Q2528" s="23">
        <v>1</v>
      </c>
      <c r="R2528" s="23" t="s">
        <v>7801</v>
      </c>
      <c r="S2528" s="27" t="s">
        <v>7802</v>
      </c>
      <c r="T2528" s="23" t="s">
        <v>7803</v>
      </c>
      <c r="U2528" s="23" t="s">
        <v>7808</v>
      </c>
      <c r="V2528" s="24" t="s">
        <v>7809</v>
      </c>
      <c r="W2528" s="23" t="s">
        <v>79</v>
      </c>
      <c r="X2528" s="23" t="s">
        <v>80</v>
      </c>
      <c r="Y2528" s="23" t="s">
        <v>50</v>
      </c>
      <c r="Z2528" s="23">
        <v>240</v>
      </c>
      <c r="AA2528" s="28">
        <v>100</v>
      </c>
      <c r="AB2528" s="26">
        <v>8200</v>
      </c>
      <c r="AC2528" s="26">
        <f>Z2528*AB2528</f>
        <v>1968000</v>
      </c>
      <c r="AD2528" s="28">
        <v>38</v>
      </c>
      <c r="AE2528" s="28">
        <v>93</v>
      </c>
      <c r="AF2528" s="26">
        <f>(AC2528*(100-AE2528))/100</f>
        <v>137760</v>
      </c>
      <c r="AG2528" s="26">
        <f>P2528+AF2528</f>
        <v>401760</v>
      </c>
      <c r="AH2528" s="26">
        <f>(AG2528*AA2528)/100</f>
        <v>401760</v>
      </c>
      <c r="AI2528" s="26">
        <v>50000000</v>
      </c>
      <c r="AJ2528" s="26">
        <f>IF((AI2528-AH2528) &gt; 1,0,IF((AI2528-AH2528)&lt;0,AH2528-AI2528,AI2528-AH2528))</f>
        <v>0</v>
      </c>
      <c r="AK2528" s="26">
        <v>0.02</v>
      </c>
      <c r="AL2528" s="26">
        <f>ROUND(AJ2528*(AK2528/100),2)</f>
        <v>0</v>
      </c>
      <c r="AM2528" s="3" t="s">
        <v>51</v>
      </c>
    </row>
    <row r="2529" spans="1:39" x14ac:dyDescent="0.25">
      <c r="A2529" s="23"/>
      <c r="B2529" s="24"/>
      <c r="C2529" s="23"/>
      <c r="D2529" s="23"/>
      <c r="E2529" s="23"/>
      <c r="F2529" s="23"/>
      <c r="G2529" s="24"/>
      <c r="H2529" s="23"/>
      <c r="I2529" s="23"/>
      <c r="J2529" s="23">
        <v>0</v>
      </c>
      <c r="K2529" s="23">
        <v>0</v>
      </c>
      <c r="L2529" s="23">
        <v>6.75</v>
      </c>
      <c r="M2529" s="23" t="s">
        <v>59</v>
      </c>
      <c r="N2529" s="25">
        <f>((J2529*400)+(K2529*100))+L2529</f>
        <v>6.75</v>
      </c>
      <c r="O2529" s="26">
        <v>4400</v>
      </c>
      <c r="P2529" s="26">
        <f>N2529*O2529</f>
        <v>29700</v>
      </c>
      <c r="Q2529" s="23">
        <v>1</v>
      </c>
      <c r="R2529" s="23" t="s">
        <v>7801</v>
      </c>
      <c r="S2529" s="27" t="s">
        <v>7802</v>
      </c>
      <c r="T2529" s="23" t="s">
        <v>7803</v>
      </c>
      <c r="U2529" s="23" t="s">
        <v>7808</v>
      </c>
      <c r="V2529" s="24" t="s">
        <v>7810</v>
      </c>
      <c r="W2529" s="23" t="s">
        <v>158</v>
      </c>
      <c r="X2529" s="23" t="s">
        <v>49</v>
      </c>
      <c r="Y2529" s="23" t="s">
        <v>50</v>
      </c>
      <c r="Z2529" s="23">
        <v>27</v>
      </c>
      <c r="AA2529" s="28">
        <v>100</v>
      </c>
      <c r="AB2529" s="26">
        <v>5600</v>
      </c>
      <c r="AC2529" s="26">
        <f>Z2529*AB2529</f>
        <v>151200</v>
      </c>
      <c r="AD2529" s="28">
        <v>16</v>
      </c>
      <c r="AE2529" s="28">
        <v>22</v>
      </c>
      <c r="AF2529" s="26">
        <f>(AC2529*(100-AE2529))/100</f>
        <v>117936</v>
      </c>
      <c r="AG2529" s="26">
        <f>P2529+AF2529</f>
        <v>147636</v>
      </c>
      <c r="AH2529" s="26">
        <f>(AG2529*AA2529)/100</f>
        <v>147636</v>
      </c>
      <c r="AI2529" s="26">
        <v>50000000</v>
      </c>
      <c r="AJ2529" s="26">
        <f>IF((AI2529-AH2529) &gt; 1,0,IF((AI2529-AH2529)&lt;0,AH2529-AI2529,AI2529-AH2529))</f>
        <v>0</v>
      </c>
      <c r="AK2529" s="26">
        <v>0.02</v>
      </c>
      <c r="AL2529" s="26">
        <f>ROUND(AJ2529*(AK2529/100),2)</f>
        <v>0</v>
      </c>
      <c r="AM2529" s="3" t="s">
        <v>159</v>
      </c>
    </row>
    <row r="2530" spans="1:39" x14ac:dyDescent="0.25">
      <c r="A2530" s="23"/>
      <c r="B2530" s="24"/>
      <c r="C2530" s="23"/>
      <c r="D2530" s="23"/>
      <c r="E2530" s="23"/>
      <c r="F2530" s="23"/>
      <c r="G2530" s="24"/>
      <c r="H2530" s="23"/>
      <c r="I2530" s="23"/>
      <c r="J2530" s="23">
        <v>0</v>
      </c>
      <c r="K2530" s="23">
        <v>0</v>
      </c>
      <c r="L2530" s="23">
        <v>7.5</v>
      </c>
      <c r="M2530" s="23" t="s">
        <v>75</v>
      </c>
      <c r="N2530" s="25">
        <f>((J2530*400)+(K2530*100))+L2530</f>
        <v>7.5</v>
      </c>
      <c r="O2530" s="26">
        <v>4400</v>
      </c>
      <c r="P2530" s="26">
        <f>N2530*O2530</f>
        <v>33000</v>
      </c>
      <c r="Q2530" s="23">
        <v>1</v>
      </c>
      <c r="R2530" s="23" t="s">
        <v>7801</v>
      </c>
      <c r="S2530" s="27" t="s">
        <v>7802</v>
      </c>
      <c r="T2530" s="23" t="s">
        <v>7803</v>
      </c>
      <c r="U2530" s="23" t="s">
        <v>7808</v>
      </c>
      <c r="V2530" s="24" t="s">
        <v>7811</v>
      </c>
      <c r="W2530" s="23" t="s">
        <v>1174</v>
      </c>
      <c r="X2530" s="23" t="s">
        <v>80</v>
      </c>
      <c r="Y2530" s="23" t="s">
        <v>571</v>
      </c>
      <c r="Z2530" s="23">
        <v>30</v>
      </c>
      <c r="AA2530" s="28">
        <v>100</v>
      </c>
      <c r="AB2530" s="26">
        <v>2250</v>
      </c>
      <c r="AC2530" s="26">
        <f>Z2530*AB2530</f>
        <v>67500</v>
      </c>
      <c r="AD2530" s="28">
        <v>4</v>
      </c>
      <c r="AE2530" s="28">
        <v>12</v>
      </c>
      <c r="AF2530" s="26">
        <f>(AC2530*(100-AE2530))/100</f>
        <v>59400</v>
      </c>
      <c r="AG2530" s="26">
        <f>P2530+AF2530</f>
        <v>92400</v>
      </c>
      <c r="AH2530" s="26">
        <f>(AG2530*AA2530)/100</f>
        <v>92400</v>
      </c>
      <c r="AI2530" s="26">
        <v>50000000</v>
      </c>
      <c r="AJ2530" s="26">
        <f>IF((AI2530-AH2530) &gt; 1,0,IF((AI2530-AH2530)&lt;0,AH2530-AI2530,AI2530-AH2530))</f>
        <v>0</v>
      </c>
      <c r="AK2530" s="26">
        <v>0.01</v>
      </c>
      <c r="AL2530" s="26">
        <f>ROUND(AJ2530*(AK2530/100),2)</f>
        <v>0</v>
      </c>
      <c r="AM2530" s="3" t="s">
        <v>1626</v>
      </c>
    </row>
    <row r="2531" spans="1:39" x14ac:dyDescent="0.25">
      <c r="A2531" s="23"/>
      <c r="B2531" s="24"/>
      <c r="C2531" s="23"/>
      <c r="D2531" s="23"/>
      <c r="E2531" s="23"/>
      <c r="F2531" s="23"/>
      <c r="G2531" s="24"/>
      <c r="H2531" s="23"/>
      <c r="I2531" s="23"/>
      <c r="J2531" s="23"/>
      <c r="K2531" s="23"/>
      <c r="L2531" s="23"/>
      <c r="M2531" s="23"/>
      <c r="N2531" s="25"/>
      <c r="O2531" s="26"/>
      <c r="P2531" s="26"/>
      <c r="Q2531" s="23"/>
      <c r="R2531" s="23"/>
      <c r="S2531" s="27"/>
      <c r="T2531" s="23"/>
      <c r="U2531" s="23"/>
      <c r="V2531" s="24"/>
      <c r="W2531" s="23"/>
      <c r="X2531" s="23"/>
      <c r="Y2531" s="23"/>
      <c r="Z2531" s="23"/>
      <c r="AA2531" s="28"/>
      <c r="AB2531" s="26"/>
      <c r="AC2531" s="26"/>
      <c r="AD2531" s="28"/>
      <c r="AE2531" s="28"/>
      <c r="AF2531" s="26"/>
      <c r="AG2531" s="26" t="s">
        <v>60</v>
      </c>
      <c r="AH2531" s="26">
        <f>SUM(AH2527:AH2530)</f>
        <v>5771096</v>
      </c>
      <c r="AI2531" s="26"/>
      <c r="AJ2531" s="26">
        <f>SUM(AJ2527:AJ2530)</f>
        <v>0</v>
      </c>
      <c r="AK2531" s="26"/>
      <c r="AL2531" s="26">
        <f>SUM(AL2527:AL2530)</f>
        <v>0</v>
      </c>
    </row>
    <row r="2532" spans="1:39" x14ac:dyDescent="0.25">
      <c r="A2532" s="23" t="s">
        <v>7812</v>
      </c>
      <c r="B2532" s="24" t="s">
        <v>7813</v>
      </c>
      <c r="C2532" s="23" t="s">
        <v>7814</v>
      </c>
      <c r="D2532" s="23" t="s">
        <v>7815</v>
      </c>
      <c r="E2532" s="23">
        <v>993</v>
      </c>
      <c r="F2532" s="23" t="s">
        <v>7816</v>
      </c>
      <c r="G2532" s="24" t="s">
        <v>7817</v>
      </c>
      <c r="H2532" s="23" t="s">
        <v>43</v>
      </c>
      <c r="I2532" s="23" t="s">
        <v>7818</v>
      </c>
      <c r="J2532" s="23">
        <v>1</v>
      </c>
      <c r="K2532" s="23">
        <v>0</v>
      </c>
      <c r="L2532" s="23">
        <v>29</v>
      </c>
      <c r="M2532" s="23" t="s">
        <v>255</v>
      </c>
      <c r="N2532" s="25">
        <f>((J2532*400)+(K2532*100))+L2532</f>
        <v>429</v>
      </c>
      <c r="O2532" s="26">
        <v>6000</v>
      </c>
      <c r="P2532" s="26">
        <f>N2532*O2532</f>
        <v>2574000</v>
      </c>
      <c r="Q2532" s="23">
        <v>1</v>
      </c>
      <c r="R2532" s="23" t="s">
        <v>6928</v>
      </c>
      <c r="S2532" s="27" t="s">
        <v>6929</v>
      </c>
      <c r="T2532" s="23" t="s">
        <v>6930</v>
      </c>
      <c r="U2532" s="23" t="s">
        <v>6931</v>
      </c>
      <c r="V2532" s="24" t="s">
        <v>7819</v>
      </c>
      <c r="W2532" s="23" t="s">
        <v>349</v>
      </c>
      <c r="X2532" s="23" t="s">
        <v>143</v>
      </c>
      <c r="Y2532" s="23" t="s">
        <v>261</v>
      </c>
      <c r="Z2532" s="23">
        <v>232</v>
      </c>
      <c r="AA2532" s="28">
        <v>100</v>
      </c>
      <c r="AB2532" s="26">
        <v>8150</v>
      </c>
      <c r="AC2532" s="26">
        <f>Z2532*AB2532</f>
        <v>1890800</v>
      </c>
      <c r="AD2532" s="28">
        <v>32</v>
      </c>
      <c r="AE2532" s="28">
        <v>85</v>
      </c>
      <c r="AF2532" s="26">
        <f>(AC2532*(100-AE2532))/100</f>
        <v>283620</v>
      </c>
      <c r="AG2532" s="26">
        <f>P2532+AF2532</f>
        <v>2857620</v>
      </c>
      <c r="AH2532" s="26">
        <f>(AG2532*AA2532)/100</f>
        <v>2857620</v>
      </c>
      <c r="AI2532" s="26">
        <f>IF(AF2532&lt;=10000000,AF2532,10000000)</f>
        <v>283620</v>
      </c>
      <c r="AJ2532" s="26">
        <f>IF((AI2532-AH2532) &gt; 1,0,IF((AI2532-AH2532)&lt;0,AH2532-AI2532,AI2532-AH2532))</f>
        <v>2574000</v>
      </c>
      <c r="AK2532" s="26">
        <v>0.02</v>
      </c>
      <c r="AL2532" s="26">
        <f>ROUND(AJ2532*(AK2532/100),2)</f>
        <v>514.79999999999995</v>
      </c>
      <c r="AM2532" s="3" t="s">
        <v>51</v>
      </c>
    </row>
    <row r="2533" spans="1:39" x14ac:dyDescent="0.25">
      <c r="A2533" s="23"/>
      <c r="B2533" s="24"/>
      <c r="C2533" s="23"/>
      <c r="D2533" s="23"/>
      <c r="E2533" s="23"/>
      <c r="F2533" s="23"/>
      <c r="G2533" s="24"/>
      <c r="H2533" s="23"/>
      <c r="I2533" s="23"/>
      <c r="J2533" s="23">
        <v>0</v>
      </c>
      <c r="K2533" s="23">
        <v>0</v>
      </c>
      <c r="L2533" s="23">
        <v>75</v>
      </c>
      <c r="M2533" s="23" t="s">
        <v>255</v>
      </c>
      <c r="N2533" s="25">
        <f>((J2533*400)+(K2533*100))+L2533</f>
        <v>75</v>
      </c>
      <c r="O2533" s="26">
        <v>6000</v>
      </c>
      <c r="P2533" s="26">
        <f>N2533*O2533</f>
        <v>450000</v>
      </c>
      <c r="Q2533" s="23">
        <v>1</v>
      </c>
      <c r="R2533" s="23" t="s">
        <v>6928</v>
      </c>
      <c r="S2533" s="27" t="s">
        <v>6929</v>
      </c>
      <c r="T2533" s="23" t="s">
        <v>6930</v>
      </c>
      <c r="U2533" s="23" t="s">
        <v>6931</v>
      </c>
      <c r="V2533" s="24" t="s">
        <v>7820</v>
      </c>
      <c r="W2533" s="23" t="s">
        <v>53</v>
      </c>
      <c r="X2533" s="23" t="s">
        <v>80</v>
      </c>
      <c r="Y2533" s="23" t="s">
        <v>261</v>
      </c>
      <c r="Z2533" s="23">
        <v>300</v>
      </c>
      <c r="AA2533" s="28">
        <v>100</v>
      </c>
      <c r="AB2533" s="26">
        <v>2750</v>
      </c>
      <c r="AC2533" s="26">
        <f>Z2533*AB2533</f>
        <v>825000</v>
      </c>
      <c r="AD2533" s="28">
        <v>32</v>
      </c>
      <c r="AE2533" s="28">
        <v>93</v>
      </c>
      <c r="AF2533" s="26">
        <f>(AC2533*(100-AE2533))/100</f>
        <v>57750</v>
      </c>
      <c r="AG2533" s="26">
        <f>P2533+AF2533</f>
        <v>507750</v>
      </c>
      <c r="AH2533" s="26">
        <f>(AG2533*AA2533)/100</f>
        <v>507750</v>
      </c>
      <c r="AI2533" s="26">
        <f>IF(AF2533&lt;=10000000,AF2533,10000000)</f>
        <v>57750</v>
      </c>
      <c r="AJ2533" s="26">
        <f>IF((AI2533-AH2533) &gt; 1,0,IF((AI2533-AH2533)&lt;0,AH2533-AI2533,AI2533-AH2533))</f>
        <v>450000</v>
      </c>
      <c r="AK2533" s="26">
        <v>0.02</v>
      </c>
      <c r="AL2533" s="26">
        <f>ROUND(AJ2533*(AK2533/100),2)</f>
        <v>90</v>
      </c>
      <c r="AM2533" s="3" t="s">
        <v>159</v>
      </c>
    </row>
    <row r="2534" spans="1:39" x14ac:dyDescent="0.25">
      <c r="A2534" s="23"/>
      <c r="B2534" s="24"/>
      <c r="C2534" s="23"/>
      <c r="D2534" s="23"/>
      <c r="E2534" s="23"/>
      <c r="F2534" s="23"/>
      <c r="G2534" s="24"/>
      <c r="H2534" s="23"/>
      <c r="I2534" s="23"/>
      <c r="J2534" s="23"/>
      <c r="K2534" s="23"/>
      <c r="L2534" s="23"/>
      <c r="M2534" s="23"/>
      <c r="N2534" s="25"/>
      <c r="O2534" s="26"/>
      <c r="P2534" s="26"/>
      <c r="Q2534" s="23"/>
      <c r="R2534" s="23"/>
      <c r="S2534" s="27"/>
      <c r="T2534" s="23"/>
      <c r="U2534" s="23"/>
      <c r="V2534" s="24"/>
      <c r="W2534" s="23"/>
      <c r="X2534" s="23"/>
      <c r="Y2534" s="23"/>
      <c r="Z2534" s="23"/>
      <c r="AA2534" s="28"/>
      <c r="AB2534" s="26"/>
      <c r="AC2534" s="26"/>
      <c r="AD2534" s="28"/>
      <c r="AE2534" s="28"/>
      <c r="AF2534" s="26"/>
      <c r="AG2534" s="26" t="s">
        <v>60</v>
      </c>
      <c r="AH2534" s="26">
        <f>SUM(AH2532:AH2533)</f>
        <v>3365370</v>
      </c>
      <c r="AI2534" s="26"/>
      <c r="AJ2534" s="26">
        <f>SUM(AJ2532:AJ2533)</f>
        <v>3024000</v>
      </c>
      <c r="AK2534" s="26"/>
      <c r="AL2534" s="26">
        <f>SUM(AL2532:AL2533)</f>
        <v>604.79999999999995</v>
      </c>
    </row>
    <row r="2535" spans="1:39" x14ac:dyDescent="0.25">
      <c r="A2535" s="23" t="s">
        <v>7821</v>
      </c>
      <c r="B2535" s="24" t="s">
        <v>7822</v>
      </c>
      <c r="C2535" s="23" t="s">
        <v>7823</v>
      </c>
      <c r="D2535" s="23" t="s">
        <v>5176</v>
      </c>
      <c r="E2535" s="23">
        <v>994</v>
      </c>
      <c r="F2535" s="23" t="s">
        <v>7824</v>
      </c>
      <c r="G2535" s="24" t="s">
        <v>7825</v>
      </c>
      <c r="H2535" s="23" t="s">
        <v>43</v>
      </c>
      <c r="I2535" s="23" t="s">
        <v>7826</v>
      </c>
      <c r="J2535" s="23">
        <v>4</v>
      </c>
      <c r="K2535" s="23">
        <v>3</v>
      </c>
      <c r="L2535" s="23">
        <v>9.75</v>
      </c>
      <c r="M2535" s="23" t="s">
        <v>75</v>
      </c>
      <c r="N2535" s="25">
        <f>((J2535*400)+(K2535*100))+L2535</f>
        <v>1909.75</v>
      </c>
      <c r="O2535" s="26">
        <v>5000</v>
      </c>
      <c r="P2535" s="26">
        <f>N2535*O2535</f>
        <v>9548750</v>
      </c>
      <c r="Q2535" s="23"/>
      <c r="R2535" s="23"/>
      <c r="S2535" s="27"/>
      <c r="T2535" s="23"/>
      <c r="U2535" s="23"/>
      <c r="V2535" s="24"/>
      <c r="W2535" s="23"/>
      <c r="X2535" s="23"/>
      <c r="Y2535" s="23"/>
      <c r="Z2535" s="23"/>
      <c r="AA2535" s="28"/>
      <c r="AB2535" s="26"/>
      <c r="AC2535" s="26"/>
      <c r="AD2535" s="28"/>
      <c r="AE2535" s="28"/>
      <c r="AF2535" s="26"/>
      <c r="AG2535" s="26">
        <f>AF2535+P2535</f>
        <v>9548750</v>
      </c>
      <c r="AH2535" s="26">
        <f>AG2535</f>
        <v>9548750</v>
      </c>
      <c r="AI2535" s="26">
        <v>50000000</v>
      </c>
      <c r="AJ2535" s="26">
        <f>IF((AI2535-AH2535) &gt; 1,0,IF((AI2535-AH2535)&lt;0,AH2535-AI2535,AI2535-AH2535))</f>
        <v>0</v>
      </c>
      <c r="AK2535" s="26">
        <v>0.01</v>
      </c>
      <c r="AL2535" s="26">
        <f>AJ2535*(AK2535/100)</f>
        <v>0</v>
      </c>
    </row>
    <row r="2536" spans="1:39" x14ac:dyDescent="0.25">
      <c r="A2536" s="23"/>
      <c r="B2536" s="24"/>
      <c r="C2536" s="23"/>
      <c r="D2536" s="23"/>
      <c r="E2536" s="23"/>
      <c r="F2536" s="23"/>
      <c r="G2536" s="24"/>
      <c r="H2536" s="23"/>
      <c r="I2536" s="23"/>
      <c r="J2536" s="23">
        <v>0</v>
      </c>
      <c r="K2536" s="23">
        <v>0</v>
      </c>
      <c r="L2536" s="23">
        <v>20.25</v>
      </c>
      <c r="M2536" s="23" t="s">
        <v>255</v>
      </c>
      <c r="N2536" s="25">
        <f>((J2536*400)+(K2536*100))+L2536</f>
        <v>20.25</v>
      </c>
      <c r="O2536" s="26">
        <v>5000</v>
      </c>
      <c r="P2536" s="26">
        <f>N2536*O2536</f>
        <v>101250</v>
      </c>
      <c r="Q2536" s="23">
        <v>1</v>
      </c>
      <c r="R2536" s="23" t="s">
        <v>7827</v>
      </c>
      <c r="S2536" s="27" t="s">
        <v>7828</v>
      </c>
      <c r="T2536" s="23" t="s">
        <v>7829</v>
      </c>
      <c r="U2536" s="23" t="s">
        <v>7830</v>
      </c>
      <c r="V2536" s="24" t="s">
        <v>7831</v>
      </c>
      <c r="W2536" s="23" t="s">
        <v>48</v>
      </c>
      <c r="X2536" s="23" t="s">
        <v>49</v>
      </c>
      <c r="Y2536" s="23" t="s">
        <v>261</v>
      </c>
      <c r="Z2536" s="23">
        <v>81</v>
      </c>
      <c r="AA2536" s="28">
        <v>100</v>
      </c>
      <c r="AB2536" s="26">
        <v>8300</v>
      </c>
      <c r="AC2536" s="26">
        <f>Z2536*AB2536</f>
        <v>672300</v>
      </c>
      <c r="AD2536" s="28">
        <v>32</v>
      </c>
      <c r="AE2536" s="28">
        <v>54</v>
      </c>
      <c r="AF2536" s="26">
        <f>(AC2536*(100-AE2536))/100</f>
        <v>309258</v>
      </c>
      <c r="AG2536" s="26">
        <f>P2536+AF2536</f>
        <v>410508</v>
      </c>
      <c r="AH2536" s="26">
        <f>(AG2536*AA2536)/100</f>
        <v>410508</v>
      </c>
      <c r="AI2536" s="26">
        <f>IF(AF2536&lt;=10000000,AF2536,10000000)</f>
        <v>309258</v>
      </c>
      <c r="AJ2536" s="26">
        <f>IF((AI2536-AH2536) &gt; 1,0,IF((AI2536-AH2536)&lt;0,AH2536-AI2536,AI2536-AH2536))</f>
        <v>101250</v>
      </c>
      <c r="AK2536" s="26">
        <v>0.02</v>
      </c>
      <c r="AL2536" s="26">
        <f>ROUND(AJ2536*(AK2536/100),2)</f>
        <v>20.25</v>
      </c>
      <c r="AM2536" s="3" t="s">
        <v>51</v>
      </c>
    </row>
    <row r="2537" spans="1:39" x14ac:dyDescent="0.25">
      <c r="A2537" s="23"/>
      <c r="B2537" s="24"/>
      <c r="C2537" s="23"/>
      <c r="D2537" s="23"/>
      <c r="E2537" s="23"/>
      <c r="F2537" s="23"/>
      <c r="G2537" s="24"/>
      <c r="H2537" s="23"/>
      <c r="I2537" s="23"/>
      <c r="J2537" s="23"/>
      <c r="K2537" s="23"/>
      <c r="L2537" s="23"/>
      <c r="M2537" s="23"/>
      <c r="N2537" s="25"/>
      <c r="O2537" s="26"/>
      <c r="P2537" s="26"/>
      <c r="Q2537" s="23"/>
      <c r="R2537" s="23"/>
      <c r="S2537" s="27"/>
      <c r="T2537" s="23"/>
      <c r="U2537" s="23"/>
      <c r="V2537" s="24"/>
      <c r="W2537" s="23"/>
      <c r="X2537" s="23"/>
      <c r="Y2537" s="23"/>
      <c r="Z2537" s="23"/>
      <c r="AA2537" s="28"/>
      <c r="AB2537" s="26"/>
      <c r="AC2537" s="26"/>
      <c r="AD2537" s="28"/>
      <c r="AE2537" s="28"/>
      <c r="AF2537" s="26"/>
      <c r="AG2537" s="26" t="s">
        <v>60</v>
      </c>
      <c r="AH2537" s="26">
        <f>SUM(AH2535:AH2536)</f>
        <v>9959258</v>
      </c>
      <c r="AI2537" s="26"/>
      <c r="AJ2537" s="26">
        <f>SUM(AJ2535:AJ2536)</f>
        <v>101250</v>
      </c>
      <c r="AK2537" s="26"/>
      <c r="AL2537" s="26">
        <f>SUM(AL2535:AL2536)</f>
        <v>20.25</v>
      </c>
    </row>
    <row r="2538" spans="1:39" x14ac:dyDescent="0.25">
      <c r="A2538" s="23" t="s">
        <v>7832</v>
      </c>
      <c r="B2538" s="24" t="s">
        <v>7833</v>
      </c>
      <c r="C2538" s="23" t="s">
        <v>7834</v>
      </c>
      <c r="D2538" s="23" t="s">
        <v>7835</v>
      </c>
      <c r="E2538" s="23">
        <v>995</v>
      </c>
      <c r="F2538" s="23" t="s">
        <v>7836</v>
      </c>
      <c r="G2538" s="24" t="s">
        <v>7837</v>
      </c>
      <c r="H2538" s="23" t="s">
        <v>43</v>
      </c>
      <c r="I2538" s="23" t="s">
        <v>7838</v>
      </c>
      <c r="J2538" s="23">
        <v>11</v>
      </c>
      <c r="K2538" s="23">
        <v>3</v>
      </c>
      <c r="L2538" s="23">
        <v>68</v>
      </c>
      <c r="M2538" s="23" t="s">
        <v>75</v>
      </c>
      <c r="N2538" s="25">
        <f>((J2538*400)+(K2538*100))+L2538</f>
        <v>4768</v>
      </c>
      <c r="O2538" s="26">
        <v>3400</v>
      </c>
      <c r="P2538" s="26">
        <f>N2538*O2538</f>
        <v>16211200</v>
      </c>
      <c r="Q2538" s="23"/>
      <c r="R2538" s="23"/>
      <c r="S2538" s="27"/>
      <c r="T2538" s="23"/>
      <c r="U2538" s="23"/>
      <c r="V2538" s="24"/>
      <c r="W2538" s="23"/>
      <c r="X2538" s="23"/>
      <c r="Y2538" s="23"/>
      <c r="Z2538" s="23"/>
      <c r="AA2538" s="28"/>
      <c r="AB2538" s="26"/>
      <c r="AC2538" s="26"/>
      <c r="AD2538" s="28"/>
      <c r="AE2538" s="28"/>
      <c r="AF2538" s="26"/>
      <c r="AG2538" s="26">
        <f>AF2538+P2538</f>
        <v>16211200</v>
      </c>
      <c r="AH2538" s="26">
        <f>AG2538</f>
        <v>16211200</v>
      </c>
      <c r="AI2538" s="26">
        <v>50000000</v>
      </c>
      <c r="AJ2538" s="26">
        <f>IF((AI2538-AH2538) &gt; 1,0,IF((AI2538-AH2538)&lt;0,AH2538-AI2538,AI2538-AH2538))</f>
        <v>0</v>
      </c>
      <c r="AK2538" s="26">
        <v>0.01</v>
      </c>
      <c r="AL2538" s="26">
        <f>AJ2538*(AK2538/100)</f>
        <v>0</v>
      </c>
    </row>
    <row r="2539" spans="1:39" x14ac:dyDescent="0.25">
      <c r="A2539" s="23"/>
      <c r="B2539" s="24"/>
      <c r="C2539" s="23"/>
      <c r="D2539" s="23"/>
      <c r="E2539" s="23"/>
      <c r="F2539" s="23"/>
      <c r="G2539" s="24"/>
      <c r="H2539" s="23"/>
      <c r="I2539" s="23"/>
      <c r="J2539" s="23"/>
      <c r="K2539" s="23"/>
      <c r="L2539" s="23"/>
      <c r="M2539" s="23"/>
      <c r="N2539" s="25"/>
      <c r="O2539" s="26"/>
      <c r="P2539" s="26"/>
      <c r="Q2539" s="23"/>
      <c r="R2539" s="23"/>
      <c r="S2539" s="27"/>
      <c r="T2539" s="23"/>
      <c r="U2539" s="23"/>
      <c r="V2539" s="24"/>
      <c r="W2539" s="23"/>
      <c r="X2539" s="23"/>
      <c r="Y2539" s="23"/>
      <c r="Z2539" s="23"/>
      <c r="AA2539" s="28"/>
      <c r="AB2539" s="26"/>
      <c r="AC2539" s="26"/>
      <c r="AD2539" s="28"/>
      <c r="AE2539" s="28"/>
      <c r="AF2539" s="26"/>
      <c r="AG2539" s="26" t="s">
        <v>60</v>
      </c>
      <c r="AH2539" s="26">
        <f>AH2538</f>
        <v>16211200</v>
      </c>
      <c r="AI2539" s="26"/>
      <c r="AJ2539" s="26">
        <f>AJ2538</f>
        <v>0</v>
      </c>
      <c r="AK2539" s="26"/>
      <c r="AL2539" s="26">
        <f>AL2538</f>
        <v>0</v>
      </c>
    </row>
    <row r="2540" spans="1:39" x14ac:dyDescent="0.25">
      <c r="A2540" s="23" t="s">
        <v>7839</v>
      </c>
      <c r="B2540" s="24"/>
      <c r="C2540" s="23" t="s">
        <v>7840</v>
      </c>
      <c r="D2540" s="23" t="s">
        <v>7835</v>
      </c>
      <c r="E2540" s="23">
        <v>996</v>
      </c>
      <c r="F2540" s="23" t="s">
        <v>7841</v>
      </c>
      <c r="G2540" s="24" t="s">
        <v>7842</v>
      </c>
      <c r="H2540" s="23" t="s">
        <v>43</v>
      </c>
      <c r="I2540" s="23" t="s">
        <v>7843</v>
      </c>
      <c r="J2540" s="23">
        <v>0</v>
      </c>
      <c r="K2540" s="23">
        <v>0</v>
      </c>
      <c r="L2540" s="23">
        <v>54</v>
      </c>
      <c r="M2540" s="23" t="s">
        <v>59</v>
      </c>
      <c r="N2540" s="25">
        <f>((J2540*400)+(K2540*100))+L2540</f>
        <v>54</v>
      </c>
      <c r="O2540" s="26">
        <v>7500</v>
      </c>
      <c r="P2540" s="26">
        <f>N2540*O2540</f>
        <v>405000</v>
      </c>
      <c r="Q2540" s="23">
        <v>1</v>
      </c>
      <c r="R2540" s="23" t="s">
        <v>7844</v>
      </c>
      <c r="S2540" s="27" t="s">
        <v>7845</v>
      </c>
      <c r="T2540" s="23" t="s">
        <v>7846</v>
      </c>
      <c r="U2540" s="23" t="s">
        <v>7847</v>
      </c>
      <c r="V2540" s="24" t="s">
        <v>7848</v>
      </c>
      <c r="W2540" s="23" t="s">
        <v>109</v>
      </c>
      <c r="X2540" s="23" t="s">
        <v>49</v>
      </c>
      <c r="Y2540" s="23" t="s">
        <v>50</v>
      </c>
      <c r="Z2540" s="23">
        <v>360</v>
      </c>
      <c r="AA2540" s="28">
        <v>100</v>
      </c>
      <c r="AB2540" s="26">
        <v>8150</v>
      </c>
      <c r="AC2540" s="26">
        <f>Z2540*AB2540</f>
        <v>2934000</v>
      </c>
      <c r="AD2540" s="28">
        <v>29</v>
      </c>
      <c r="AE2540" s="28">
        <v>48</v>
      </c>
      <c r="AF2540" s="26">
        <f>(AC2540*(100-AE2540))/100</f>
        <v>1525680</v>
      </c>
      <c r="AG2540" s="26">
        <f>P2540+AF2540</f>
        <v>1930680</v>
      </c>
      <c r="AH2540" s="26">
        <f>(AG2540*AA2540)/100</f>
        <v>1930680</v>
      </c>
      <c r="AI2540" s="26">
        <v>10000000</v>
      </c>
      <c r="AJ2540" s="26">
        <f>IF((AI2540-AH2540) &gt; 1,0,IF((AI2540-AH2540)&lt;0,AH2540-AI2540,AI2540-AH2540))</f>
        <v>0</v>
      </c>
      <c r="AK2540" s="26">
        <v>0.02</v>
      </c>
      <c r="AL2540" s="26">
        <f>ROUND(AJ2540*(AK2540/100),2)</f>
        <v>0</v>
      </c>
      <c r="AM2540" s="3" t="s">
        <v>110</v>
      </c>
    </row>
    <row r="2541" spans="1:39" x14ac:dyDescent="0.25">
      <c r="A2541" s="23"/>
      <c r="B2541" s="24"/>
      <c r="C2541" s="23"/>
      <c r="D2541" s="23"/>
      <c r="E2541" s="23"/>
      <c r="F2541" s="23"/>
      <c r="G2541" s="24"/>
      <c r="H2541" s="23"/>
      <c r="I2541" s="23"/>
      <c r="J2541" s="23">
        <v>0</v>
      </c>
      <c r="K2541" s="23">
        <v>0</v>
      </c>
      <c r="L2541" s="23">
        <v>17.5</v>
      </c>
      <c r="M2541" s="23" t="s">
        <v>59</v>
      </c>
      <c r="N2541" s="25">
        <f>((J2541*400)+(K2541*100))+L2541</f>
        <v>17.5</v>
      </c>
      <c r="O2541" s="26">
        <v>7500</v>
      </c>
      <c r="P2541" s="26">
        <f>N2541*O2541</f>
        <v>131250</v>
      </c>
      <c r="Q2541" s="23">
        <v>1</v>
      </c>
      <c r="R2541" s="23" t="s">
        <v>7844</v>
      </c>
      <c r="S2541" s="27" t="s">
        <v>7845</v>
      </c>
      <c r="T2541" s="23" t="s">
        <v>7846</v>
      </c>
      <c r="U2541" s="23" t="s">
        <v>7847</v>
      </c>
      <c r="V2541" s="24" t="s">
        <v>7849</v>
      </c>
      <c r="W2541" s="23" t="s">
        <v>158</v>
      </c>
      <c r="X2541" s="23" t="s">
        <v>80</v>
      </c>
      <c r="Y2541" s="23" t="s">
        <v>50</v>
      </c>
      <c r="Z2541" s="23">
        <v>70</v>
      </c>
      <c r="AA2541" s="28">
        <v>100</v>
      </c>
      <c r="AB2541" s="26">
        <v>5600</v>
      </c>
      <c r="AC2541" s="26">
        <f>Z2541*AB2541</f>
        <v>392000</v>
      </c>
      <c r="AD2541" s="28">
        <v>29</v>
      </c>
      <c r="AE2541" s="28">
        <v>93</v>
      </c>
      <c r="AF2541" s="26">
        <f>(AC2541*(100-AE2541))/100</f>
        <v>27440</v>
      </c>
      <c r="AG2541" s="26">
        <f>P2541+AF2541</f>
        <v>158690</v>
      </c>
      <c r="AH2541" s="26">
        <f>(AG2541*AA2541)/100</f>
        <v>158690</v>
      </c>
      <c r="AI2541" s="26">
        <v>10000000</v>
      </c>
      <c r="AJ2541" s="26">
        <f>IF((AI2541-AH2541) &gt; 1,0,IF((AI2541-AH2541)&lt;0,AH2541-AI2541,AI2541-AH2541))</f>
        <v>0</v>
      </c>
      <c r="AK2541" s="26">
        <v>0.02</v>
      </c>
      <c r="AL2541" s="26">
        <f>ROUND(AJ2541*(AK2541/100),2)</f>
        <v>0</v>
      </c>
      <c r="AM2541" s="3" t="s">
        <v>159</v>
      </c>
    </row>
    <row r="2542" spans="1:39" x14ac:dyDescent="0.25">
      <c r="A2542" s="23"/>
      <c r="B2542" s="24"/>
      <c r="C2542" s="23"/>
      <c r="D2542" s="23"/>
      <c r="E2542" s="23"/>
      <c r="F2542" s="23"/>
      <c r="G2542" s="24"/>
      <c r="H2542" s="23"/>
      <c r="I2542" s="23"/>
      <c r="J2542" s="23">
        <v>0</v>
      </c>
      <c r="K2542" s="23">
        <v>0</v>
      </c>
      <c r="L2542" s="23">
        <v>24.5</v>
      </c>
      <c r="M2542" s="23" t="s">
        <v>59</v>
      </c>
      <c r="N2542" s="25">
        <f>((J2542*400)+(K2542*100))+L2542</f>
        <v>24.5</v>
      </c>
      <c r="O2542" s="26">
        <v>7500</v>
      </c>
      <c r="P2542" s="26">
        <f>N2542*O2542</f>
        <v>183750</v>
      </c>
      <c r="Q2542" s="23">
        <v>1</v>
      </c>
      <c r="R2542" s="23" t="s">
        <v>7844</v>
      </c>
      <c r="S2542" s="27" t="s">
        <v>7845</v>
      </c>
      <c r="T2542" s="23" t="s">
        <v>7846</v>
      </c>
      <c r="U2542" s="23" t="s">
        <v>7847</v>
      </c>
      <c r="V2542" s="24" t="s">
        <v>7850</v>
      </c>
      <c r="W2542" s="23" t="s">
        <v>53</v>
      </c>
      <c r="X2542" s="23" t="s">
        <v>80</v>
      </c>
      <c r="Y2542" s="23" t="s">
        <v>50</v>
      </c>
      <c r="Z2542" s="23">
        <v>98</v>
      </c>
      <c r="AA2542" s="28">
        <v>100</v>
      </c>
      <c r="AB2542" s="26">
        <v>2750</v>
      </c>
      <c r="AC2542" s="26">
        <f>Z2542*AB2542</f>
        <v>269500</v>
      </c>
      <c r="AD2542" s="28">
        <v>29</v>
      </c>
      <c r="AE2542" s="28">
        <v>93</v>
      </c>
      <c r="AF2542" s="26">
        <f>(AC2542*(100-AE2542))/100</f>
        <v>18865</v>
      </c>
      <c r="AG2542" s="26">
        <f>P2542+AF2542</f>
        <v>202615</v>
      </c>
      <c r="AH2542" s="26">
        <f>(AG2542*AA2542)/100</f>
        <v>202615</v>
      </c>
      <c r="AI2542" s="26">
        <v>10000000</v>
      </c>
      <c r="AJ2542" s="26">
        <f>IF((AI2542-AH2542) &gt; 1,0,IF((AI2542-AH2542)&lt;0,AH2542-AI2542,AI2542-AH2542))</f>
        <v>0</v>
      </c>
      <c r="AK2542" s="26">
        <v>0.02</v>
      </c>
      <c r="AL2542" s="26">
        <f>ROUND(AJ2542*(AK2542/100),2)</f>
        <v>0</v>
      </c>
      <c r="AM2542" s="3" t="s">
        <v>159</v>
      </c>
    </row>
    <row r="2543" spans="1:39" x14ac:dyDescent="0.25">
      <c r="A2543" s="23"/>
      <c r="B2543" s="24"/>
      <c r="C2543" s="23"/>
      <c r="D2543" s="23"/>
      <c r="E2543" s="23"/>
      <c r="F2543" s="23"/>
      <c r="G2543" s="24"/>
      <c r="H2543" s="23"/>
      <c r="I2543" s="23"/>
      <c r="J2543" s="23">
        <v>3</v>
      </c>
      <c r="K2543" s="23">
        <v>2</v>
      </c>
      <c r="L2543" s="23">
        <v>7</v>
      </c>
      <c r="M2543" s="23" t="s">
        <v>75</v>
      </c>
      <c r="N2543" s="25">
        <f>((J2543*400)+(K2543*100))+L2543</f>
        <v>1407</v>
      </c>
      <c r="O2543" s="26">
        <v>7500</v>
      </c>
      <c r="P2543" s="26">
        <f>N2543*O2543</f>
        <v>10552500</v>
      </c>
      <c r="Q2543" s="23"/>
      <c r="R2543" s="23"/>
      <c r="S2543" s="27"/>
      <c r="T2543" s="23"/>
      <c r="U2543" s="23"/>
      <c r="V2543" s="24"/>
      <c r="W2543" s="23"/>
      <c r="X2543" s="23"/>
      <c r="Y2543" s="23"/>
      <c r="Z2543" s="23"/>
      <c r="AA2543" s="28"/>
      <c r="AB2543" s="26"/>
      <c r="AC2543" s="26"/>
      <c r="AD2543" s="28"/>
      <c r="AE2543" s="28"/>
      <c r="AF2543" s="26"/>
      <c r="AG2543" s="26">
        <f>AF2543+P2543</f>
        <v>10552500</v>
      </c>
      <c r="AH2543" s="26">
        <f>AG2543</f>
        <v>10552500</v>
      </c>
      <c r="AI2543" s="26">
        <v>50000000</v>
      </c>
      <c r="AJ2543" s="26">
        <f>IF((AI2543-AH2543) &gt; 1,0,IF((AI2543-AH2543)&lt;0,AH2543-AI2543,AI2543-AH2543))</f>
        <v>0</v>
      </c>
      <c r="AK2543" s="26">
        <v>0.01</v>
      </c>
      <c r="AL2543" s="26">
        <f>AJ2543*(AK2543/100)</f>
        <v>0</v>
      </c>
    </row>
    <row r="2544" spans="1:39" x14ac:dyDescent="0.25">
      <c r="A2544" s="23"/>
      <c r="B2544" s="24"/>
      <c r="C2544" s="23"/>
      <c r="D2544" s="23"/>
      <c r="E2544" s="23"/>
      <c r="F2544" s="23"/>
      <c r="G2544" s="24"/>
      <c r="H2544" s="23"/>
      <c r="I2544" s="23"/>
      <c r="J2544" s="23"/>
      <c r="K2544" s="23"/>
      <c r="L2544" s="23"/>
      <c r="M2544" s="23"/>
      <c r="N2544" s="25"/>
      <c r="O2544" s="26"/>
      <c r="P2544" s="26"/>
      <c r="Q2544" s="23"/>
      <c r="R2544" s="23"/>
      <c r="S2544" s="27"/>
      <c r="T2544" s="23"/>
      <c r="U2544" s="23"/>
      <c r="V2544" s="24"/>
      <c r="W2544" s="23"/>
      <c r="X2544" s="23"/>
      <c r="Y2544" s="23"/>
      <c r="Z2544" s="23"/>
      <c r="AA2544" s="28"/>
      <c r="AB2544" s="26"/>
      <c r="AC2544" s="26"/>
      <c r="AD2544" s="28"/>
      <c r="AE2544" s="28"/>
      <c r="AF2544" s="26"/>
      <c r="AG2544" s="26" t="s">
        <v>60</v>
      </c>
      <c r="AH2544" s="26">
        <f>SUM(AH2540:AH2543)</f>
        <v>12844485</v>
      </c>
      <c r="AI2544" s="26"/>
      <c r="AJ2544" s="26">
        <f>SUM(AJ2540:AJ2543)</f>
        <v>0</v>
      </c>
      <c r="AK2544" s="26"/>
      <c r="AL2544" s="26">
        <f>SUM(AL2540:AL2543)</f>
        <v>0</v>
      </c>
    </row>
    <row r="2545" spans="1:39" x14ac:dyDescent="0.25">
      <c r="A2545" s="23" t="s">
        <v>7851</v>
      </c>
      <c r="B2545" s="24"/>
      <c r="C2545" s="23" t="s">
        <v>7852</v>
      </c>
      <c r="D2545" s="23" t="s">
        <v>7853</v>
      </c>
      <c r="E2545" s="23">
        <v>997</v>
      </c>
      <c r="F2545" s="23" t="s">
        <v>7854</v>
      </c>
      <c r="G2545" s="24" t="s">
        <v>7855</v>
      </c>
      <c r="H2545" s="23" t="s">
        <v>43</v>
      </c>
      <c r="I2545" s="23" t="s">
        <v>7856</v>
      </c>
      <c r="J2545" s="23">
        <v>0</v>
      </c>
      <c r="K2545" s="23">
        <v>0</v>
      </c>
      <c r="L2545" s="23">
        <v>24</v>
      </c>
      <c r="M2545" s="23" t="s">
        <v>76</v>
      </c>
      <c r="N2545" s="25">
        <f>((J2545*400)+(K2545*100))+L2545</f>
        <v>24</v>
      </c>
      <c r="O2545" s="26">
        <v>1300</v>
      </c>
      <c r="P2545" s="26">
        <f>N2545*O2545</f>
        <v>31200</v>
      </c>
      <c r="Q2545" s="23">
        <v>1</v>
      </c>
      <c r="R2545" s="23" t="s">
        <v>7682</v>
      </c>
      <c r="S2545" s="27" t="s">
        <v>7683</v>
      </c>
      <c r="T2545" s="23" t="s">
        <v>7684</v>
      </c>
      <c r="U2545" s="23" t="s">
        <v>7692</v>
      </c>
      <c r="V2545" s="24" t="s">
        <v>7857</v>
      </c>
      <c r="W2545" s="23" t="s">
        <v>48</v>
      </c>
      <c r="X2545" s="23" t="s">
        <v>49</v>
      </c>
      <c r="Y2545" s="23" t="s">
        <v>81</v>
      </c>
      <c r="Z2545" s="23">
        <v>96</v>
      </c>
      <c r="AA2545" s="28">
        <v>100</v>
      </c>
      <c r="AB2545" s="26">
        <v>8300</v>
      </c>
      <c r="AC2545" s="26">
        <f>Z2545*AB2545</f>
        <v>796800</v>
      </c>
      <c r="AD2545" s="28">
        <v>22</v>
      </c>
      <c r="AE2545" s="28">
        <v>34</v>
      </c>
      <c r="AF2545" s="26">
        <f>(AC2545*(100-AE2545))/100</f>
        <v>525888</v>
      </c>
      <c r="AG2545" s="26">
        <f>P2545+AF2545</f>
        <v>557088</v>
      </c>
      <c r="AH2545" s="26">
        <f>(AG2545*AA2545)/100</f>
        <v>557088</v>
      </c>
      <c r="AI2545" s="26">
        <v>0</v>
      </c>
      <c r="AJ2545" s="26">
        <f>IF((AI2545-AH2545) &gt; 1,0,IF((AI2545-AH2545)&lt;0,AH2545-AI2545,AI2545-AH2545))</f>
        <v>557088</v>
      </c>
      <c r="AK2545" s="26">
        <v>0.02</v>
      </c>
      <c r="AL2545" s="26">
        <f>ROUND(AJ2545*(AK2545/100),2)</f>
        <v>111.42</v>
      </c>
      <c r="AM2545" s="3" t="s">
        <v>1121</v>
      </c>
    </row>
    <row r="2546" spans="1:39" x14ac:dyDescent="0.25">
      <c r="A2546" s="23"/>
      <c r="B2546" s="24"/>
      <c r="C2546" s="23"/>
      <c r="D2546" s="23"/>
      <c r="E2546" s="23"/>
      <c r="F2546" s="23"/>
      <c r="G2546" s="24"/>
      <c r="H2546" s="23"/>
      <c r="I2546" s="23"/>
      <c r="J2546" s="23">
        <v>0</v>
      </c>
      <c r="K2546" s="23">
        <v>0</v>
      </c>
      <c r="L2546" s="23">
        <v>6</v>
      </c>
      <c r="M2546" s="23" t="s">
        <v>76</v>
      </c>
      <c r="N2546" s="25">
        <f>((J2546*400)+(K2546*100))+L2546</f>
        <v>6</v>
      </c>
      <c r="O2546" s="26">
        <v>1300</v>
      </c>
      <c r="P2546" s="26">
        <f>N2546*O2546</f>
        <v>7800</v>
      </c>
      <c r="Q2546" s="23">
        <v>1</v>
      </c>
      <c r="R2546" s="23" t="s">
        <v>7682</v>
      </c>
      <c r="S2546" s="27" t="s">
        <v>7683</v>
      </c>
      <c r="T2546" s="23" t="s">
        <v>7684</v>
      </c>
      <c r="U2546" s="23" t="s">
        <v>7692</v>
      </c>
      <c r="V2546" s="24" t="s">
        <v>7858</v>
      </c>
      <c r="W2546" s="23" t="s">
        <v>158</v>
      </c>
      <c r="X2546" s="23" t="s">
        <v>49</v>
      </c>
      <c r="Y2546" s="23" t="s">
        <v>81</v>
      </c>
      <c r="Z2546" s="23">
        <v>24</v>
      </c>
      <c r="AA2546" s="28">
        <v>100</v>
      </c>
      <c r="AB2546" s="26">
        <v>5600</v>
      </c>
      <c r="AC2546" s="26">
        <f>Z2546*AB2546</f>
        <v>134400</v>
      </c>
      <c r="AD2546" s="28">
        <v>22</v>
      </c>
      <c r="AE2546" s="28">
        <v>34</v>
      </c>
      <c r="AF2546" s="26">
        <f>(AC2546*(100-AE2546))/100</f>
        <v>88704</v>
      </c>
      <c r="AG2546" s="26">
        <f>P2546+AF2546</f>
        <v>96504</v>
      </c>
      <c r="AH2546" s="26">
        <f>(AG2546*AA2546)/100</f>
        <v>96504</v>
      </c>
      <c r="AI2546" s="26">
        <v>0</v>
      </c>
      <c r="AJ2546" s="26">
        <f>IF((AI2546-AH2546) &gt; 1,0,IF((AI2546-AH2546)&lt;0,AH2546-AI2546,AI2546-AH2546))</f>
        <v>96504</v>
      </c>
      <c r="AK2546" s="26">
        <v>0.02</v>
      </c>
      <c r="AL2546" s="26">
        <f>ROUND(AJ2546*(AK2546/100),2)</f>
        <v>19.3</v>
      </c>
      <c r="AM2546" s="3" t="s">
        <v>159</v>
      </c>
    </row>
    <row r="2547" spans="1:39" x14ac:dyDescent="0.25">
      <c r="A2547" s="23"/>
      <c r="B2547" s="24"/>
      <c r="C2547" s="23"/>
      <c r="D2547" s="23"/>
      <c r="E2547" s="23"/>
      <c r="F2547" s="23"/>
      <c r="G2547" s="24"/>
      <c r="H2547" s="23"/>
      <c r="I2547" s="23"/>
      <c r="J2547" s="23">
        <v>13</v>
      </c>
      <c r="K2547" s="23">
        <v>1</v>
      </c>
      <c r="L2547" s="23">
        <v>0</v>
      </c>
      <c r="M2547" s="23" t="s">
        <v>75</v>
      </c>
      <c r="N2547" s="25">
        <f>((J2547*400)+(K2547*100))+L2547</f>
        <v>5300</v>
      </c>
      <c r="O2547" s="26">
        <v>1300</v>
      </c>
      <c r="P2547" s="26">
        <f>N2547*O2547</f>
        <v>6890000</v>
      </c>
      <c r="Q2547" s="23"/>
      <c r="R2547" s="23"/>
      <c r="S2547" s="27"/>
      <c r="T2547" s="23"/>
      <c r="U2547" s="23"/>
      <c r="V2547" s="24"/>
      <c r="W2547" s="23"/>
      <c r="X2547" s="23"/>
      <c r="Y2547" s="23"/>
      <c r="Z2547" s="23"/>
      <c r="AA2547" s="28"/>
      <c r="AB2547" s="26"/>
      <c r="AC2547" s="26"/>
      <c r="AD2547" s="28"/>
      <c r="AE2547" s="28"/>
      <c r="AF2547" s="26"/>
      <c r="AG2547" s="26">
        <f>AF2547+P2547</f>
        <v>6890000</v>
      </c>
      <c r="AH2547" s="26">
        <f>AG2547</f>
        <v>6890000</v>
      </c>
      <c r="AI2547" s="26">
        <v>50000000</v>
      </c>
      <c r="AJ2547" s="26">
        <f>IF((AI2547-AH2547) &gt; 1,0,IF((AI2547-AH2547)&lt;0,AH2547-AI2547,AI2547-AH2547))</f>
        <v>0</v>
      </c>
      <c r="AK2547" s="26">
        <v>0.01</v>
      </c>
      <c r="AL2547" s="26">
        <f>AJ2547*(AK2547/100)</f>
        <v>0</v>
      </c>
    </row>
    <row r="2548" spans="1:39" x14ac:dyDescent="0.25">
      <c r="A2548" s="23"/>
      <c r="B2548" s="24"/>
      <c r="C2548" s="23"/>
      <c r="D2548" s="23"/>
      <c r="E2548" s="23"/>
      <c r="F2548" s="23"/>
      <c r="G2548" s="24"/>
      <c r="H2548" s="23"/>
      <c r="I2548" s="23"/>
      <c r="J2548" s="23"/>
      <c r="K2548" s="23"/>
      <c r="L2548" s="23"/>
      <c r="M2548" s="23"/>
      <c r="N2548" s="25"/>
      <c r="O2548" s="26"/>
      <c r="P2548" s="26"/>
      <c r="Q2548" s="23"/>
      <c r="R2548" s="23"/>
      <c r="S2548" s="27"/>
      <c r="T2548" s="23"/>
      <c r="U2548" s="23"/>
      <c r="V2548" s="24"/>
      <c r="W2548" s="23"/>
      <c r="X2548" s="23"/>
      <c r="Y2548" s="23"/>
      <c r="Z2548" s="23"/>
      <c r="AA2548" s="28"/>
      <c r="AB2548" s="26"/>
      <c r="AC2548" s="26"/>
      <c r="AD2548" s="28"/>
      <c r="AE2548" s="28"/>
      <c r="AF2548" s="26"/>
      <c r="AG2548" s="26" t="s">
        <v>60</v>
      </c>
      <c r="AH2548" s="26">
        <f>SUM(AH2545:AH2547)</f>
        <v>7543592</v>
      </c>
      <c r="AI2548" s="26"/>
      <c r="AJ2548" s="26">
        <f>SUM(AJ2545:AJ2547)</f>
        <v>653592</v>
      </c>
      <c r="AK2548" s="26"/>
      <c r="AL2548" s="26">
        <f>SUM(AL2545:AL2547)</f>
        <v>130.72</v>
      </c>
    </row>
    <row r="2549" spans="1:39" x14ac:dyDescent="0.25">
      <c r="A2549" s="23" t="s">
        <v>7859</v>
      </c>
      <c r="B2549" s="24" t="s">
        <v>7860</v>
      </c>
      <c r="C2549" s="23" t="s">
        <v>7861</v>
      </c>
      <c r="D2549" s="23" t="s">
        <v>7862</v>
      </c>
      <c r="E2549" s="23">
        <v>998</v>
      </c>
      <c r="F2549" s="23" t="s">
        <v>7863</v>
      </c>
      <c r="G2549" s="24" t="s">
        <v>7864</v>
      </c>
      <c r="H2549" s="23" t="s">
        <v>43</v>
      </c>
      <c r="I2549" s="23" t="s">
        <v>7865</v>
      </c>
      <c r="J2549" s="23">
        <v>0</v>
      </c>
      <c r="K2549" s="23">
        <v>0</v>
      </c>
      <c r="L2549" s="23">
        <v>96</v>
      </c>
      <c r="M2549" s="23" t="s">
        <v>91</v>
      </c>
      <c r="N2549" s="25">
        <f>((J2549*400)+(K2549*100))+L2549</f>
        <v>96</v>
      </c>
      <c r="O2549" s="26">
        <v>2500</v>
      </c>
      <c r="P2549" s="26">
        <f>N2549*O2549</f>
        <v>240000</v>
      </c>
      <c r="Q2549" s="23"/>
      <c r="R2549" s="23"/>
      <c r="S2549" s="27"/>
      <c r="T2549" s="23"/>
      <c r="U2549" s="23"/>
      <c r="V2549" s="24"/>
      <c r="W2549" s="23"/>
      <c r="X2549" s="23"/>
      <c r="Y2549" s="23"/>
      <c r="Z2549" s="23"/>
      <c r="AA2549" s="28"/>
      <c r="AB2549" s="26"/>
      <c r="AC2549" s="26"/>
      <c r="AD2549" s="28"/>
      <c r="AE2549" s="28"/>
      <c r="AF2549" s="26"/>
      <c r="AG2549" s="26">
        <f>AF2549+P2549</f>
        <v>240000</v>
      </c>
      <c r="AH2549" s="26">
        <f>AG2549</f>
        <v>240000</v>
      </c>
      <c r="AI2549" s="26">
        <v>0</v>
      </c>
      <c r="AJ2549" s="26">
        <f>IF((AI2549-AH2549) &gt; 1,0,IF((AI2549-AH2549)&lt;0,AH2549-AI2549,AI2549-AH2549))</f>
        <v>240000</v>
      </c>
      <c r="AK2549" s="26">
        <v>0.3</v>
      </c>
      <c r="AL2549" s="26">
        <f>AJ2549*(AK2549/100)</f>
        <v>720</v>
      </c>
    </row>
    <row r="2550" spans="1:39" x14ac:dyDescent="0.25">
      <c r="A2550" s="23"/>
      <c r="B2550" s="24"/>
      <c r="C2550" s="23"/>
      <c r="D2550" s="23"/>
      <c r="E2550" s="23"/>
      <c r="F2550" s="23"/>
      <c r="G2550" s="24"/>
      <c r="H2550" s="23"/>
      <c r="I2550" s="23"/>
      <c r="J2550" s="23"/>
      <c r="K2550" s="23"/>
      <c r="L2550" s="23"/>
      <c r="M2550" s="23"/>
      <c r="N2550" s="25"/>
      <c r="O2550" s="26"/>
      <c r="P2550" s="26"/>
      <c r="Q2550" s="23"/>
      <c r="R2550" s="23"/>
      <c r="S2550" s="27"/>
      <c r="T2550" s="23"/>
      <c r="U2550" s="23"/>
      <c r="V2550" s="24"/>
      <c r="W2550" s="23"/>
      <c r="X2550" s="23"/>
      <c r="Y2550" s="23"/>
      <c r="Z2550" s="23"/>
      <c r="AA2550" s="28"/>
      <c r="AB2550" s="26"/>
      <c r="AC2550" s="26"/>
      <c r="AD2550" s="28"/>
      <c r="AE2550" s="28"/>
      <c r="AF2550" s="26"/>
      <c r="AG2550" s="26" t="s">
        <v>60</v>
      </c>
      <c r="AH2550" s="26">
        <f>AH2549</f>
        <v>240000</v>
      </c>
      <c r="AI2550" s="26"/>
      <c r="AJ2550" s="26">
        <f>AJ2549</f>
        <v>240000</v>
      </c>
      <c r="AK2550" s="26"/>
      <c r="AL2550" s="26">
        <f>AL2549</f>
        <v>720</v>
      </c>
    </row>
    <row r="2551" spans="1:39" x14ac:dyDescent="0.25">
      <c r="A2551" s="23" t="s">
        <v>7866</v>
      </c>
      <c r="B2551" s="24" t="s">
        <v>7867</v>
      </c>
      <c r="C2551" s="23" t="s">
        <v>7868</v>
      </c>
      <c r="D2551" s="23" t="s">
        <v>7869</v>
      </c>
      <c r="E2551" s="23">
        <v>999</v>
      </c>
      <c r="F2551" s="23" t="s">
        <v>7870</v>
      </c>
      <c r="G2551" s="24" t="s">
        <v>7871</v>
      </c>
      <c r="H2551" s="23" t="s">
        <v>43</v>
      </c>
      <c r="I2551" s="23" t="s">
        <v>7872</v>
      </c>
      <c r="J2551" s="23">
        <v>0</v>
      </c>
      <c r="K2551" s="23">
        <v>3</v>
      </c>
      <c r="L2551" s="23">
        <v>83.68</v>
      </c>
      <c r="M2551" s="23" t="s">
        <v>76</v>
      </c>
      <c r="N2551" s="25">
        <f>((J2551*400)+(K2551*100))+L2551</f>
        <v>383.68</v>
      </c>
      <c r="O2551" s="26">
        <v>4500</v>
      </c>
      <c r="P2551" s="26">
        <f>N2551*O2551</f>
        <v>1726560</v>
      </c>
      <c r="Q2551" s="23">
        <v>1</v>
      </c>
      <c r="R2551" s="23" t="s">
        <v>7866</v>
      </c>
      <c r="S2551" s="27" t="s">
        <v>7867</v>
      </c>
      <c r="T2551" s="23" t="s">
        <v>7868</v>
      </c>
      <c r="U2551" s="23" t="s">
        <v>7873</v>
      </c>
      <c r="V2551" s="24" t="s">
        <v>7874</v>
      </c>
      <c r="W2551" s="23" t="s">
        <v>48</v>
      </c>
      <c r="X2551" s="23" t="s">
        <v>49</v>
      </c>
      <c r="Y2551" s="23" t="s">
        <v>81</v>
      </c>
      <c r="Z2551" s="23">
        <v>112.5</v>
      </c>
      <c r="AA2551" s="28">
        <v>100</v>
      </c>
      <c r="AB2551" s="26">
        <v>8300</v>
      </c>
      <c r="AC2551" s="26">
        <f>Z2551*AB2551</f>
        <v>933750</v>
      </c>
      <c r="AD2551" s="28">
        <v>5</v>
      </c>
      <c r="AE2551" s="28">
        <v>5</v>
      </c>
      <c r="AF2551" s="26">
        <f>(AC2551*(100-AE2551))/100</f>
        <v>887062.5</v>
      </c>
      <c r="AG2551" s="26">
        <f>P2551+AF2551</f>
        <v>2613622.5</v>
      </c>
      <c r="AH2551" s="26">
        <f>(AG2551*AA2551)/100</f>
        <v>2613622.5</v>
      </c>
      <c r="AI2551" s="26">
        <v>0</v>
      </c>
      <c r="AJ2551" s="26">
        <f>IF((AI2551-AH2551) &gt; 1,0,IF((AI2551-AH2551)&lt;0,AH2551-AI2551,AI2551-AH2551))</f>
        <v>2613622.5</v>
      </c>
      <c r="AK2551" s="26">
        <v>0.02</v>
      </c>
      <c r="AL2551" s="26">
        <f>ROUND(AJ2551*(AK2551/100),2)</f>
        <v>522.72</v>
      </c>
      <c r="AM2551" s="3" t="s">
        <v>51</v>
      </c>
    </row>
    <row r="2552" spans="1:39" x14ac:dyDescent="0.25">
      <c r="A2552" s="23"/>
      <c r="B2552" s="24"/>
      <c r="C2552" s="23"/>
      <c r="D2552" s="23"/>
      <c r="E2552" s="23"/>
      <c r="F2552" s="23"/>
      <c r="G2552" s="24"/>
      <c r="H2552" s="23"/>
      <c r="I2552" s="23"/>
      <c r="J2552" s="23">
        <v>0</v>
      </c>
      <c r="K2552" s="23">
        <v>0</v>
      </c>
      <c r="L2552" s="23">
        <v>20.32</v>
      </c>
      <c r="M2552" s="23" t="s">
        <v>59</v>
      </c>
      <c r="N2552" s="25">
        <f>((J2552*400)+(K2552*100))+L2552</f>
        <v>20.32</v>
      </c>
      <c r="O2552" s="26">
        <v>4500</v>
      </c>
      <c r="P2552" s="26">
        <f>N2552*O2552</f>
        <v>91440</v>
      </c>
      <c r="Q2552" s="23">
        <v>1</v>
      </c>
      <c r="R2552" s="23" t="s">
        <v>7866</v>
      </c>
      <c r="S2552" s="27" t="s">
        <v>7867</v>
      </c>
      <c r="T2552" s="23" t="s">
        <v>7868</v>
      </c>
      <c r="U2552" s="23" t="s">
        <v>7873</v>
      </c>
      <c r="V2552" s="24" t="s">
        <v>7875</v>
      </c>
      <c r="W2552" s="23" t="s">
        <v>53</v>
      </c>
      <c r="X2552" s="23" t="s">
        <v>49</v>
      </c>
      <c r="Y2552" s="23" t="s">
        <v>50</v>
      </c>
      <c r="Z2552" s="23">
        <v>81.25</v>
      </c>
      <c r="AA2552" s="28">
        <v>100</v>
      </c>
      <c r="AB2552" s="26">
        <v>2750</v>
      </c>
      <c r="AC2552" s="26">
        <f>Z2552*AB2552</f>
        <v>223437.5</v>
      </c>
      <c r="AD2552" s="28">
        <v>5</v>
      </c>
      <c r="AE2552" s="28">
        <v>5</v>
      </c>
      <c r="AF2552" s="26">
        <f>(AC2552*(100-AE2552))/100</f>
        <v>212265.625</v>
      </c>
      <c r="AG2552" s="26">
        <f>P2552+AF2552</f>
        <v>303705.625</v>
      </c>
      <c r="AH2552" s="26">
        <f>(AG2552*AA2552)/100</f>
        <v>303705.625</v>
      </c>
      <c r="AI2552" s="26">
        <v>50000000</v>
      </c>
      <c r="AJ2552" s="26">
        <f>IF((AI2552-AH2552) &gt; 1,0,IF((AI2552-AH2552)&lt;0,AH2552-AI2552,AI2552-AH2552))</f>
        <v>0</v>
      </c>
      <c r="AK2552" s="26">
        <v>0.02</v>
      </c>
      <c r="AL2552" s="26">
        <f>ROUND(AJ2552*(AK2552/100),2)</f>
        <v>0</v>
      </c>
      <c r="AM2552" s="3" t="s">
        <v>83</v>
      </c>
    </row>
    <row r="2553" spans="1:39" x14ac:dyDescent="0.25">
      <c r="A2553" s="23"/>
      <c r="B2553" s="24"/>
      <c r="C2553" s="23"/>
      <c r="D2553" s="23"/>
      <c r="E2553" s="23"/>
      <c r="F2553" s="23"/>
      <c r="G2553" s="24"/>
      <c r="H2553" s="23"/>
      <c r="I2553" s="23"/>
      <c r="J2553" s="23"/>
      <c r="K2553" s="23"/>
      <c r="L2553" s="23"/>
      <c r="M2553" s="23"/>
      <c r="N2553" s="25"/>
      <c r="O2553" s="26"/>
      <c r="P2553" s="26"/>
      <c r="Q2553" s="23"/>
      <c r="R2553" s="23"/>
      <c r="S2553" s="27"/>
      <c r="T2553" s="23"/>
      <c r="U2553" s="23"/>
      <c r="V2553" s="24"/>
      <c r="W2553" s="23"/>
      <c r="X2553" s="23"/>
      <c r="Y2553" s="23"/>
      <c r="Z2553" s="23"/>
      <c r="AA2553" s="28"/>
      <c r="AB2553" s="26"/>
      <c r="AC2553" s="26"/>
      <c r="AD2553" s="28"/>
      <c r="AE2553" s="28"/>
      <c r="AF2553" s="26"/>
      <c r="AG2553" s="26" t="s">
        <v>60</v>
      </c>
      <c r="AH2553" s="26">
        <f>SUM(AH2551:AH2552)</f>
        <v>2917328.125</v>
      </c>
      <c r="AI2553" s="26"/>
      <c r="AJ2553" s="26">
        <f>SUM(AJ2551:AJ2552)</f>
        <v>2613622.5</v>
      </c>
      <c r="AK2553" s="26"/>
      <c r="AL2553" s="26">
        <f>SUM(AL2551:AL2552)</f>
        <v>522.72</v>
      </c>
    </row>
    <row r="2554" spans="1:39" x14ac:dyDescent="0.25">
      <c r="A2554" s="23" t="s">
        <v>7876</v>
      </c>
      <c r="B2554" s="24" t="s">
        <v>7877</v>
      </c>
      <c r="C2554" s="23" t="s">
        <v>7878</v>
      </c>
      <c r="D2554" s="23" t="s">
        <v>7879</v>
      </c>
      <c r="E2554" s="23">
        <v>1000</v>
      </c>
      <c r="F2554" s="23" t="s">
        <v>7880</v>
      </c>
      <c r="G2554" s="24" t="s">
        <v>7881</v>
      </c>
      <c r="H2554" s="23" t="s">
        <v>43</v>
      </c>
      <c r="I2554" s="23" t="s">
        <v>7882</v>
      </c>
      <c r="J2554" s="23">
        <v>0</v>
      </c>
      <c r="K2554" s="23">
        <v>0</v>
      </c>
      <c r="L2554" s="23">
        <v>30</v>
      </c>
      <c r="M2554" s="23" t="s">
        <v>91</v>
      </c>
      <c r="N2554" s="25">
        <f t="shared" ref="N2554:N2559" si="430">((J2554*400)+(K2554*100))+L2554</f>
        <v>30</v>
      </c>
      <c r="O2554" s="26">
        <v>12000</v>
      </c>
      <c r="P2554" s="26">
        <f t="shared" ref="P2554:P2559" si="431">N2554*O2554</f>
        <v>360000</v>
      </c>
      <c r="Q2554" s="23">
        <v>1</v>
      </c>
      <c r="R2554" s="23" t="s">
        <v>7876</v>
      </c>
      <c r="S2554" s="27" t="s">
        <v>7877</v>
      </c>
      <c r="T2554" s="23" t="s">
        <v>7878</v>
      </c>
      <c r="U2554" s="23" t="s">
        <v>7883</v>
      </c>
      <c r="V2554" s="24" t="s">
        <v>7884</v>
      </c>
      <c r="W2554" s="23" t="s">
        <v>53</v>
      </c>
      <c r="X2554" s="23" t="s">
        <v>80</v>
      </c>
      <c r="Y2554" s="23" t="s">
        <v>54</v>
      </c>
      <c r="Z2554" s="23">
        <v>120</v>
      </c>
      <c r="AA2554" s="28">
        <v>100</v>
      </c>
      <c r="AB2554" s="26">
        <v>2750</v>
      </c>
      <c r="AC2554" s="26">
        <f>Z2554*AB2554</f>
        <v>330000</v>
      </c>
      <c r="AD2554" s="28">
        <v>3</v>
      </c>
      <c r="AE2554" s="28">
        <v>9</v>
      </c>
      <c r="AF2554" s="26">
        <f>(AC2554*(100-AE2554))/100</f>
        <v>300300</v>
      </c>
      <c r="AG2554" s="26">
        <f>P2554+AF2554</f>
        <v>660300</v>
      </c>
      <c r="AH2554" s="26">
        <f>(AG2554*AA2554)/100</f>
        <v>660300</v>
      </c>
      <c r="AI2554" s="26">
        <v>0</v>
      </c>
      <c r="AJ2554" s="26">
        <f t="shared" ref="AJ2554:AJ2559" si="432">IF((AI2554-AH2554) &gt; 1,0,IF((AI2554-AH2554)&lt;0,AH2554-AI2554,AI2554-AH2554))</f>
        <v>660300</v>
      </c>
      <c r="AK2554" s="26">
        <v>0.3</v>
      </c>
      <c r="AL2554" s="26">
        <f>ROUND(AJ2554*(AK2554/100),2)</f>
        <v>1980.9</v>
      </c>
      <c r="AM2554" s="3" t="s">
        <v>585</v>
      </c>
    </row>
    <row r="2555" spans="1:39" x14ac:dyDescent="0.25">
      <c r="A2555" s="23"/>
      <c r="B2555" s="24"/>
      <c r="C2555" s="23"/>
      <c r="D2555" s="23"/>
      <c r="E2555" s="23"/>
      <c r="F2555" s="23"/>
      <c r="G2555" s="24"/>
      <c r="H2555" s="23"/>
      <c r="I2555" s="23"/>
      <c r="J2555" s="23">
        <v>0</v>
      </c>
      <c r="K2555" s="23">
        <v>0</v>
      </c>
      <c r="L2555" s="23">
        <v>1.5</v>
      </c>
      <c r="M2555" s="23" t="s">
        <v>59</v>
      </c>
      <c r="N2555" s="25">
        <f t="shared" si="430"/>
        <v>1.5</v>
      </c>
      <c r="O2555" s="26">
        <v>12000</v>
      </c>
      <c r="P2555" s="26">
        <f t="shared" si="431"/>
        <v>18000</v>
      </c>
      <c r="Q2555" s="23">
        <v>1</v>
      </c>
      <c r="R2555" s="23" t="s">
        <v>7876</v>
      </c>
      <c r="S2555" s="27" t="s">
        <v>7877</v>
      </c>
      <c r="T2555" s="23" t="s">
        <v>7878</v>
      </c>
      <c r="U2555" s="23" t="s">
        <v>7883</v>
      </c>
      <c r="V2555" s="24" t="s">
        <v>7885</v>
      </c>
      <c r="W2555" s="23" t="s">
        <v>53</v>
      </c>
      <c r="X2555" s="23" t="s">
        <v>49</v>
      </c>
      <c r="Y2555" s="23" t="s">
        <v>50</v>
      </c>
      <c r="Z2555" s="23">
        <v>6</v>
      </c>
      <c r="AA2555" s="28">
        <v>100</v>
      </c>
      <c r="AB2555" s="26">
        <v>2750</v>
      </c>
      <c r="AC2555" s="26">
        <f>Z2555*AB2555</f>
        <v>16500</v>
      </c>
      <c r="AD2555" s="28">
        <v>3</v>
      </c>
      <c r="AE2555" s="28">
        <v>3</v>
      </c>
      <c r="AF2555" s="26">
        <f>(AC2555*(100-AE2555))/100</f>
        <v>16005</v>
      </c>
      <c r="AG2555" s="26">
        <f>P2555+AF2555</f>
        <v>34005</v>
      </c>
      <c r="AH2555" s="26">
        <f>(AG2555*AA2555)/100</f>
        <v>34005</v>
      </c>
      <c r="AI2555" s="26">
        <v>50000000</v>
      </c>
      <c r="AJ2555" s="26">
        <f t="shared" si="432"/>
        <v>0</v>
      </c>
      <c r="AK2555" s="26">
        <v>0.02</v>
      </c>
      <c r="AL2555" s="26">
        <f>ROUND(AJ2555*(AK2555/100),2)</f>
        <v>0</v>
      </c>
      <c r="AM2555" s="3" t="s">
        <v>264</v>
      </c>
    </row>
    <row r="2556" spans="1:39" x14ac:dyDescent="0.25">
      <c r="A2556" s="23"/>
      <c r="B2556" s="24"/>
      <c r="C2556" s="23"/>
      <c r="D2556" s="23"/>
      <c r="E2556" s="23"/>
      <c r="F2556" s="23"/>
      <c r="G2556" s="24"/>
      <c r="H2556" s="23"/>
      <c r="I2556" s="23"/>
      <c r="J2556" s="23">
        <v>0</v>
      </c>
      <c r="K2556" s="23">
        <v>0</v>
      </c>
      <c r="L2556" s="23">
        <v>90</v>
      </c>
      <c r="M2556" s="23" t="s">
        <v>59</v>
      </c>
      <c r="N2556" s="25">
        <f t="shared" si="430"/>
        <v>90</v>
      </c>
      <c r="O2556" s="26">
        <v>12000</v>
      </c>
      <c r="P2556" s="26">
        <f t="shared" si="431"/>
        <v>1080000</v>
      </c>
      <c r="Q2556" s="23">
        <v>1</v>
      </c>
      <c r="R2556" s="23" t="s">
        <v>7876</v>
      </c>
      <c r="S2556" s="27" t="s">
        <v>7877</v>
      </c>
      <c r="T2556" s="23" t="s">
        <v>7878</v>
      </c>
      <c r="U2556" s="23" t="s">
        <v>7883</v>
      </c>
      <c r="V2556" s="24" t="s">
        <v>7886</v>
      </c>
      <c r="W2556" s="23" t="s">
        <v>109</v>
      </c>
      <c r="X2556" s="23" t="s">
        <v>49</v>
      </c>
      <c r="Y2556" s="23" t="s">
        <v>50</v>
      </c>
      <c r="Z2556" s="23">
        <v>480</v>
      </c>
      <c r="AA2556" s="28">
        <v>100</v>
      </c>
      <c r="AB2556" s="26">
        <v>8150</v>
      </c>
      <c r="AC2556" s="26">
        <f>Z2556*AB2556</f>
        <v>3912000</v>
      </c>
      <c r="AD2556" s="28">
        <v>3</v>
      </c>
      <c r="AE2556" s="28">
        <v>3</v>
      </c>
      <c r="AF2556" s="26">
        <f>(AC2556*(100-AE2556))/100</f>
        <v>3794640</v>
      </c>
      <c r="AG2556" s="26">
        <f>P2556+AF2556</f>
        <v>4874640</v>
      </c>
      <c r="AH2556" s="26">
        <f>(AG2556*AA2556)/100</f>
        <v>4874640</v>
      </c>
      <c r="AI2556" s="26">
        <v>50000000</v>
      </c>
      <c r="AJ2556" s="26">
        <f t="shared" si="432"/>
        <v>0</v>
      </c>
      <c r="AK2556" s="26">
        <v>0.02</v>
      </c>
      <c r="AL2556" s="26">
        <f>ROUND(AJ2556*(AK2556/100),2)</f>
        <v>0</v>
      </c>
      <c r="AM2556" s="3" t="s">
        <v>110</v>
      </c>
    </row>
    <row r="2557" spans="1:39" x14ac:dyDescent="0.25">
      <c r="A2557" s="23"/>
      <c r="B2557" s="24"/>
      <c r="C2557" s="23"/>
      <c r="D2557" s="23"/>
      <c r="E2557" s="23"/>
      <c r="F2557" s="23"/>
      <c r="G2557" s="24"/>
      <c r="H2557" s="23"/>
      <c r="I2557" s="23"/>
      <c r="J2557" s="23">
        <v>6</v>
      </c>
      <c r="K2557" s="23">
        <v>1</v>
      </c>
      <c r="L2557" s="23">
        <v>27.5</v>
      </c>
      <c r="M2557" s="23" t="s">
        <v>75</v>
      </c>
      <c r="N2557" s="25">
        <f t="shared" si="430"/>
        <v>2527.5</v>
      </c>
      <c r="O2557" s="26">
        <v>12000</v>
      </c>
      <c r="P2557" s="26">
        <f t="shared" si="431"/>
        <v>30330000</v>
      </c>
      <c r="Q2557" s="23"/>
      <c r="R2557" s="23"/>
      <c r="S2557" s="27"/>
      <c r="T2557" s="23"/>
      <c r="U2557" s="23"/>
      <c r="V2557" s="24"/>
      <c r="W2557" s="23"/>
      <c r="X2557" s="23"/>
      <c r="Y2557" s="23"/>
      <c r="Z2557" s="23"/>
      <c r="AA2557" s="28"/>
      <c r="AB2557" s="26"/>
      <c r="AC2557" s="26"/>
      <c r="AD2557" s="28"/>
      <c r="AE2557" s="28"/>
      <c r="AF2557" s="26"/>
      <c r="AG2557" s="26">
        <f>AF2557+P2557</f>
        <v>30330000</v>
      </c>
      <c r="AH2557" s="26">
        <f>AG2557</f>
        <v>30330000</v>
      </c>
      <c r="AI2557" s="26">
        <v>50000000</v>
      </c>
      <c r="AJ2557" s="26">
        <f t="shared" si="432"/>
        <v>0</v>
      </c>
      <c r="AK2557" s="26">
        <v>0.01</v>
      </c>
      <c r="AL2557" s="26">
        <f>AJ2557*(AK2557/100)</f>
        <v>0</v>
      </c>
    </row>
    <row r="2558" spans="1:39" x14ac:dyDescent="0.25">
      <c r="A2558" s="23"/>
      <c r="B2558" s="24"/>
      <c r="C2558" s="23"/>
      <c r="D2558" s="23"/>
      <c r="E2558" s="23">
        <v>1001</v>
      </c>
      <c r="F2558" s="23" t="s">
        <v>7887</v>
      </c>
      <c r="G2558" s="24" t="s">
        <v>7888</v>
      </c>
      <c r="H2558" s="23" t="s">
        <v>43</v>
      </c>
      <c r="I2558" s="23" t="s">
        <v>7889</v>
      </c>
      <c r="J2558" s="23">
        <v>3</v>
      </c>
      <c r="K2558" s="23">
        <v>3</v>
      </c>
      <c r="L2558" s="23">
        <v>74</v>
      </c>
      <c r="M2558" s="23" t="s">
        <v>75</v>
      </c>
      <c r="N2558" s="25">
        <f t="shared" si="430"/>
        <v>1574</v>
      </c>
      <c r="O2558" s="26">
        <v>4400</v>
      </c>
      <c r="P2558" s="26">
        <f t="shared" si="431"/>
        <v>6925600</v>
      </c>
      <c r="Q2558" s="23"/>
      <c r="R2558" s="23"/>
      <c r="S2558" s="27"/>
      <c r="T2558" s="23"/>
      <c r="U2558" s="23"/>
      <c r="V2558" s="24"/>
      <c r="W2558" s="23"/>
      <c r="X2558" s="23"/>
      <c r="Y2558" s="23"/>
      <c r="Z2558" s="23"/>
      <c r="AA2558" s="28"/>
      <c r="AB2558" s="26"/>
      <c r="AC2558" s="26"/>
      <c r="AD2558" s="28"/>
      <c r="AE2558" s="28"/>
      <c r="AF2558" s="26"/>
      <c r="AG2558" s="26">
        <f>AF2558+P2558</f>
        <v>6925600</v>
      </c>
      <c r="AH2558" s="26">
        <f>AG2558</f>
        <v>6925600</v>
      </c>
      <c r="AI2558" s="26">
        <v>50000000</v>
      </c>
      <c r="AJ2558" s="26">
        <f t="shared" si="432"/>
        <v>0</v>
      </c>
      <c r="AK2558" s="26">
        <v>0.01</v>
      </c>
      <c r="AL2558" s="26">
        <f>AJ2558*(AK2558/100)</f>
        <v>0</v>
      </c>
    </row>
    <row r="2559" spans="1:39" x14ac:dyDescent="0.25">
      <c r="A2559" s="23"/>
      <c r="B2559" s="24"/>
      <c r="C2559" s="23"/>
      <c r="D2559" s="23"/>
      <c r="E2559" s="23"/>
      <c r="F2559" s="23"/>
      <c r="G2559" s="24"/>
      <c r="H2559" s="23"/>
      <c r="I2559" s="23"/>
      <c r="J2559" s="23">
        <v>0</v>
      </c>
      <c r="K2559" s="23">
        <v>0</v>
      </c>
      <c r="L2559" s="23">
        <v>15</v>
      </c>
      <c r="M2559" s="23" t="s">
        <v>75</v>
      </c>
      <c r="N2559" s="25">
        <f t="shared" si="430"/>
        <v>15</v>
      </c>
      <c r="O2559" s="26">
        <v>4400</v>
      </c>
      <c r="P2559" s="26">
        <f t="shared" si="431"/>
        <v>66000</v>
      </c>
      <c r="Q2559" s="23">
        <v>1</v>
      </c>
      <c r="R2559" s="23" t="s">
        <v>7876</v>
      </c>
      <c r="S2559" s="27" t="s">
        <v>7877</v>
      </c>
      <c r="T2559" s="23" t="s">
        <v>7878</v>
      </c>
      <c r="U2559" s="23" t="s">
        <v>7883</v>
      </c>
      <c r="V2559" s="24" t="s">
        <v>7890</v>
      </c>
      <c r="W2559" s="23" t="s">
        <v>53</v>
      </c>
      <c r="X2559" s="23" t="s">
        <v>49</v>
      </c>
      <c r="Y2559" s="23" t="s">
        <v>571</v>
      </c>
      <c r="Z2559" s="23">
        <v>60</v>
      </c>
      <c r="AA2559" s="28">
        <v>100</v>
      </c>
      <c r="AB2559" s="26">
        <v>2750</v>
      </c>
      <c r="AC2559" s="26">
        <f>Z2559*AB2559</f>
        <v>165000</v>
      </c>
      <c r="AD2559" s="28">
        <v>22</v>
      </c>
      <c r="AE2559" s="28">
        <v>34</v>
      </c>
      <c r="AF2559" s="26">
        <f>(AC2559*(100-AE2559))/100</f>
        <v>108900</v>
      </c>
      <c r="AG2559" s="26">
        <f>P2559+AF2559</f>
        <v>174900</v>
      </c>
      <c r="AH2559" s="26">
        <f>(AG2559*AA2559)/100</f>
        <v>174900</v>
      </c>
      <c r="AI2559" s="26">
        <v>50000000</v>
      </c>
      <c r="AJ2559" s="26">
        <f t="shared" si="432"/>
        <v>0</v>
      </c>
      <c r="AK2559" s="26">
        <v>0.01</v>
      </c>
      <c r="AL2559" s="26">
        <f>ROUND(AJ2559*(AK2559/100),2)</f>
        <v>0</v>
      </c>
      <c r="AM2559" s="3" t="s">
        <v>368</v>
      </c>
    </row>
    <row r="2560" spans="1:39" x14ac:dyDescent="0.25">
      <c r="A2560" s="23"/>
      <c r="B2560" s="24"/>
      <c r="C2560" s="23"/>
      <c r="D2560" s="23"/>
      <c r="E2560" s="23"/>
      <c r="F2560" s="23"/>
      <c r="G2560" s="24"/>
      <c r="H2560" s="23"/>
      <c r="I2560" s="23"/>
      <c r="J2560" s="23"/>
      <c r="K2560" s="23"/>
      <c r="L2560" s="23"/>
      <c r="M2560" s="23"/>
      <c r="N2560" s="25"/>
      <c r="O2560" s="26"/>
      <c r="P2560" s="26"/>
      <c r="Q2560" s="23"/>
      <c r="R2560" s="23"/>
      <c r="S2560" s="27"/>
      <c r="T2560" s="23"/>
      <c r="U2560" s="23"/>
      <c r="V2560" s="24"/>
      <c r="W2560" s="23"/>
      <c r="X2560" s="23"/>
      <c r="Y2560" s="23"/>
      <c r="Z2560" s="23"/>
      <c r="AA2560" s="28"/>
      <c r="AB2560" s="26"/>
      <c r="AC2560" s="26"/>
      <c r="AD2560" s="28"/>
      <c r="AE2560" s="28"/>
      <c r="AF2560" s="26"/>
      <c r="AG2560" s="26" t="s">
        <v>60</v>
      </c>
      <c r="AH2560" s="26">
        <f>SUM(AH2554:AH2559)</f>
        <v>42999445</v>
      </c>
      <c r="AI2560" s="26"/>
      <c r="AJ2560" s="26">
        <f>SUM(AJ2554:AJ2559)</f>
        <v>660300</v>
      </c>
      <c r="AK2560" s="26"/>
      <c r="AL2560" s="26">
        <f>SUM(AL2554:AL2559)</f>
        <v>1980.9</v>
      </c>
    </row>
    <row r="2561" spans="1:39" x14ac:dyDescent="0.25">
      <c r="A2561" s="23" t="s">
        <v>7891</v>
      </c>
      <c r="B2561" s="24" t="s">
        <v>7892</v>
      </c>
      <c r="C2561" s="23" t="s">
        <v>7893</v>
      </c>
      <c r="D2561" s="23" t="s">
        <v>7894</v>
      </c>
      <c r="E2561" s="23">
        <v>1002</v>
      </c>
      <c r="F2561" s="23" t="s">
        <v>7895</v>
      </c>
      <c r="G2561" s="24" t="s">
        <v>7896</v>
      </c>
      <c r="H2561" s="23" t="s">
        <v>43</v>
      </c>
      <c r="I2561" s="23" t="s">
        <v>7897</v>
      </c>
      <c r="J2561" s="23">
        <v>0</v>
      </c>
      <c r="K2561" s="23">
        <v>0</v>
      </c>
      <c r="L2561" s="23">
        <v>48</v>
      </c>
      <c r="M2561" s="23" t="s">
        <v>255</v>
      </c>
      <c r="N2561" s="25">
        <f>((J2561*400)+(K2561*100))+L2561</f>
        <v>48</v>
      </c>
      <c r="O2561" s="26">
        <v>9000</v>
      </c>
      <c r="P2561" s="26">
        <f>N2561*O2561</f>
        <v>432000</v>
      </c>
      <c r="Q2561" s="23">
        <v>1</v>
      </c>
      <c r="R2561" s="23" t="s">
        <v>7898</v>
      </c>
      <c r="S2561" s="27" t="s">
        <v>7899</v>
      </c>
      <c r="T2561" s="23" t="s">
        <v>7900</v>
      </c>
      <c r="U2561" s="23" t="s">
        <v>7901</v>
      </c>
      <c r="V2561" s="24" t="s">
        <v>7902</v>
      </c>
      <c r="W2561" s="23" t="s">
        <v>109</v>
      </c>
      <c r="X2561" s="23" t="s">
        <v>49</v>
      </c>
      <c r="Y2561" s="23" t="s">
        <v>261</v>
      </c>
      <c r="Z2561" s="23">
        <v>208.25</v>
      </c>
      <c r="AA2561" s="28">
        <v>100</v>
      </c>
      <c r="AB2561" s="26">
        <v>8150</v>
      </c>
      <c r="AC2561" s="26">
        <f>Z2561*AB2561</f>
        <v>1697237.5</v>
      </c>
      <c r="AD2561" s="28">
        <v>27</v>
      </c>
      <c r="AE2561" s="28">
        <v>44</v>
      </c>
      <c r="AF2561" s="26">
        <f>(AC2561*(100-AE2561))/100</f>
        <v>950453</v>
      </c>
      <c r="AG2561" s="26">
        <f>P2561+AF2561</f>
        <v>1382453</v>
      </c>
      <c r="AH2561" s="26">
        <f>(AG2561*AA2561)/100</f>
        <v>1382453</v>
      </c>
      <c r="AI2561" s="26">
        <f>IF(AF2561&lt;=10000000,AF2561,10000000)</f>
        <v>950453</v>
      </c>
      <c r="AJ2561" s="26">
        <f>IF((AI2561-AH2561) &gt; 1,0,IF((AI2561-AH2561)&lt;0,AH2561-AI2561,AI2561-AH2561))</f>
        <v>432000</v>
      </c>
      <c r="AK2561" s="26">
        <v>0.02</v>
      </c>
      <c r="AL2561" s="26">
        <f>ROUND(AJ2561*(AK2561/100),2)</f>
        <v>86.4</v>
      </c>
      <c r="AM2561" s="3" t="s">
        <v>110</v>
      </c>
    </row>
    <row r="2562" spans="1:39" x14ac:dyDescent="0.25">
      <c r="A2562" s="23"/>
      <c r="B2562" s="24"/>
      <c r="C2562" s="23"/>
      <c r="D2562" s="23"/>
      <c r="E2562" s="23"/>
      <c r="F2562" s="23"/>
      <c r="G2562" s="24"/>
      <c r="H2562" s="23"/>
      <c r="I2562" s="23"/>
      <c r="J2562" s="23"/>
      <c r="K2562" s="23"/>
      <c r="L2562" s="23"/>
      <c r="M2562" s="23"/>
      <c r="N2562" s="25"/>
      <c r="O2562" s="26"/>
      <c r="P2562" s="26"/>
      <c r="Q2562" s="23"/>
      <c r="R2562" s="23"/>
      <c r="S2562" s="27"/>
      <c r="T2562" s="23"/>
      <c r="U2562" s="23"/>
      <c r="V2562" s="24"/>
      <c r="W2562" s="23"/>
      <c r="X2562" s="23"/>
      <c r="Y2562" s="23"/>
      <c r="Z2562" s="23"/>
      <c r="AA2562" s="28"/>
      <c r="AB2562" s="26"/>
      <c r="AC2562" s="26"/>
      <c r="AD2562" s="28"/>
      <c r="AE2562" s="28"/>
      <c r="AF2562" s="26"/>
      <c r="AG2562" s="26" t="s">
        <v>60</v>
      </c>
      <c r="AH2562" s="26">
        <f>AH2561</f>
        <v>1382453</v>
      </c>
      <c r="AI2562" s="26"/>
      <c r="AJ2562" s="26">
        <f>AJ2561</f>
        <v>432000</v>
      </c>
      <c r="AK2562" s="26"/>
      <c r="AL2562" s="26">
        <f>AL2561</f>
        <v>86.4</v>
      </c>
    </row>
    <row r="2563" spans="1:39" x14ac:dyDescent="0.25">
      <c r="A2563" s="23" t="s">
        <v>7903</v>
      </c>
      <c r="B2563" s="24" t="s">
        <v>7904</v>
      </c>
      <c r="C2563" s="23" t="s">
        <v>7905</v>
      </c>
      <c r="D2563" s="23" t="s">
        <v>7906</v>
      </c>
      <c r="E2563" s="23">
        <v>1003</v>
      </c>
      <c r="F2563" s="23" t="s">
        <v>7907</v>
      </c>
      <c r="G2563" s="24" t="s">
        <v>7908</v>
      </c>
      <c r="H2563" s="23" t="s">
        <v>43</v>
      </c>
      <c r="I2563" s="23" t="s">
        <v>7909</v>
      </c>
      <c r="J2563" s="23">
        <v>3</v>
      </c>
      <c r="K2563" s="23">
        <v>1</v>
      </c>
      <c r="L2563" s="23">
        <v>9.4</v>
      </c>
      <c r="M2563" s="23" t="s">
        <v>68</v>
      </c>
      <c r="N2563" s="25">
        <f>((J2563*400)+(K2563*100))+L2563</f>
        <v>1309.4000000000001</v>
      </c>
      <c r="O2563" s="26">
        <v>4500</v>
      </c>
      <c r="P2563" s="26">
        <f>N2563*O2563</f>
        <v>5892300</v>
      </c>
      <c r="Q2563" s="23"/>
      <c r="R2563" s="23"/>
      <c r="S2563" s="27"/>
      <c r="T2563" s="23"/>
      <c r="U2563" s="23"/>
      <c r="V2563" s="24"/>
      <c r="W2563" s="23"/>
      <c r="X2563" s="23"/>
      <c r="Y2563" s="23"/>
      <c r="Z2563" s="23"/>
      <c r="AA2563" s="28"/>
      <c r="AB2563" s="26"/>
      <c r="AC2563" s="26"/>
      <c r="AD2563" s="28"/>
      <c r="AE2563" s="28"/>
      <c r="AF2563" s="26"/>
      <c r="AG2563" s="26">
        <f>AF2563+P2563</f>
        <v>5892300</v>
      </c>
      <c r="AH2563" s="26">
        <f>AG2563</f>
        <v>5892300</v>
      </c>
      <c r="AI2563" s="26">
        <v>0</v>
      </c>
      <c r="AJ2563" s="26">
        <f>IF((AI2563-AH2563) &gt; 1,0,IF((AI2563-AH2563)&lt;0,AH2563-AI2563,AI2563-AH2563))</f>
        <v>5892300</v>
      </c>
      <c r="AK2563" s="26">
        <v>0.3</v>
      </c>
      <c r="AL2563" s="26">
        <f>AJ2563*(AK2563/100)</f>
        <v>17676.900000000001</v>
      </c>
    </row>
    <row r="2564" spans="1:39" x14ac:dyDescent="0.25">
      <c r="A2564" s="23"/>
      <c r="B2564" s="24"/>
      <c r="C2564" s="23"/>
      <c r="D2564" s="23"/>
      <c r="E2564" s="23">
        <v>1004</v>
      </c>
      <c r="F2564" s="23" t="s">
        <v>7910</v>
      </c>
      <c r="G2564" s="24" t="s">
        <v>7911</v>
      </c>
      <c r="H2564" s="23" t="s">
        <v>43</v>
      </c>
      <c r="I2564" s="23" t="s">
        <v>7912</v>
      </c>
      <c r="J2564" s="23">
        <v>1</v>
      </c>
      <c r="K2564" s="23">
        <v>1</v>
      </c>
      <c r="L2564" s="23">
        <v>72</v>
      </c>
      <c r="M2564" s="23" t="s">
        <v>68</v>
      </c>
      <c r="N2564" s="25">
        <f>((J2564*400)+(K2564*100))+L2564</f>
        <v>572</v>
      </c>
      <c r="O2564" s="26">
        <v>6000</v>
      </c>
      <c r="P2564" s="26">
        <f>N2564*O2564</f>
        <v>3432000</v>
      </c>
      <c r="Q2564" s="23"/>
      <c r="R2564" s="23"/>
      <c r="S2564" s="27"/>
      <c r="T2564" s="23"/>
      <c r="U2564" s="23"/>
      <c r="V2564" s="24"/>
      <c r="W2564" s="23"/>
      <c r="X2564" s="23"/>
      <c r="Y2564" s="23"/>
      <c r="Z2564" s="23"/>
      <c r="AA2564" s="28"/>
      <c r="AB2564" s="26"/>
      <c r="AC2564" s="26"/>
      <c r="AD2564" s="28"/>
      <c r="AE2564" s="28"/>
      <c r="AF2564" s="26"/>
      <c r="AG2564" s="26">
        <f>AF2564+P2564</f>
        <v>3432000</v>
      </c>
      <c r="AH2564" s="26">
        <f>AG2564</f>
        <v>3432000</v>
      </c>
      <c r="AI2564" s="26">
        <v>0</v>
      </c>
      <c r="AJ2564" s="26">
        <f>IF((AI2564-AH2564) &gt; 1,0,IF((AI2564-AH2564)&lt;0,AH2564-AI2564,AI2564-AH2564))</f>
        <v>3432000</v>
      </c>
      <c r="AK2564" s="26">
        <v>0.3</v>
      </c>
      <c r="AL2564" s="26">
        <f>AJ2564*(AK2564/100)</f>
        <v>10296</v>
      </c>
    </row>
    <row r="2565" spans="1:39" x14ac:dyDescent="0.25">
      <c r="A2565" s="23"/>
      <c r="B2565" s="24"/>
      <c r="C2565" s="23"/>
      <c r="D2565" s="23"/>
      <c r="E2565" s="23"/>
      <c r="F2565" s="23"/>
      <c r="G2565" s="24"/>
      <c r="H2565" s="23"/>
      <c r="I2565" s="23"/>
      <c r="J2565" s="23"/>
      <c r="K2565" s="23"/>
      <c r="L2565" s="23"/>
      <c r="M2565" s="23"/>
      <c r="N2565" s="25"/>
      <c r="O2565" s="26"/>
      <c r="P2565" s="26"/>
      <c r="Q2565" s="23"/>
      <c r="R2565" s="23"/>
      <c r="S2565" s="27"/>
      <c r="T2565" s="23"/>
      <c r="U2565" s="23"/>
      <c r="V2565" s="24"/>
      <c r="W2565" s="23"/>
      <c r="X2565" s="23"/>
      <c r="Y2565" s="23"/>
      <c r="Z2565" s="23"/>
      <c r="AA2565" s="28"/>
      <c r="AB2565" s="26"/>
      <c r="AC2565" s="26"/>
      <c r="AD2565" s="28"/>
      <c r="AE2565" s="28"/>
      <c r="AF2565" s="26"/>
      <c r="AG2565" s="26" t="s">
        <v>60</v>
      </c>
      <c r="AH2565" s="26">
        <f>SUM(AH2563:AH2564)</f>
        <v>9324300</v>
      </c>
      <c r="AI2565" s="26"/>
      <c r="AJ2565" s="26">
        <f>SUM(AJ2563:AJ2564)</f>
        <v>9324300</v>
      </c>
      <c r="AK2565" s="26"/>
      <c r="AL2565" s="26">
        <f>SUM(AL2563:AL2564)</f>
        <v>27972.9</v>
      </c>
    </row>
    <row r="2566" spans="1:39" x14ac:dyDescent="0.25">
      <c r="A2566" s="23" t="s">
        <v>7913</v>
      </c>
      <c r="B2566" s="24" t="s">
        <v>7914</v>
      </c>
      <c r="C2566" s="23" t="s">
        <v>7915</v>
      </c>
      <c r="D2566" s="23" t="s">
        <v>7916</v>
      </c>
      <c r="E2566" s="23">
        <v>1005</v>
      </c>
      <c r="F2566" s="23" t="s">
        <v>7917</v>
      </c>
      <c r="G2566" s="24" t="s">
        <v>7918</v>
      </c>
      <c r="H2566" s="23" t="s">
        <v>43</v>
      </c>
      <c r="I2566" s="23" t="s">
        <v>7919</v>
      </c>
      <c r="J2566" s="23">
        <v>8</v>
      </c>
      <c r="K2566" s="23">
        <v>2</v>
      </c>
      <c r="L2566" s="23">
        <v>7</v>
      </c>
      <c r="M2566" s="23" t="s">
        <v>75</v>
      </c>
      <c r="N2566" s="25">
        <f>((J2566*400)+(K2566*100))+L2566</f>
        <v>3407</v>
      </c>
      <c r="O2566" s="26">
        <v>3000</v>
      </c>
      <c r="P2566" s="26">
        <f>N2566*O2566</f>
        <v>10221000</v>
      </c>
      <c r="Q2566" s="23"/>
      <c r="R2566" s="23"/>
      <c r="S2566" s="27"/>
      <c r="T2566" s="23"/>
      <c r="U2566" s="23"/>
      <c r="V2566" s="24"/>
      <c r="W2566" s="23"/>
      <c r="X2566" s="23"/>
      <c r="Y2566" s="23"/>
      <c r="Z2566" s="23"/>
      <c r="AA2566" s="28"/>
      <c r="AB2566" s="26"/>
      <c r="AC2566" s="26"/>
      <c r="AD2566" s="28"/>
      <c r="AE2566" s="28"/>
      <c r="AF2566" s="26"/>
      <c r="AG2566" s="26">
        <f>AF2566+P2566</f>
        <v>10221000</v>
      </c>
      <c r="AH2566" s="26">
        <f>AG2566</f>
        <v>10221000</v>
      </c>
      <c r="AI2566" s="26">
        <v>50000000</v>
      </c>
      <c r="AJ2566" s="26">
        <f>IF((AI2566-AH2566) &gt; 1,0,IF((AI2566-AH2566)&lt;0,AH2566-AI2566,AI2566-AH2566))</f>
        <v>0</v>
      </c>
      <c r="AK2566" s="26">
        <v>0.01</v>
      </c>
      <c r="AL2566" s="26">
        <f>AJ2566*(AK2566/100)</f>
        <v>0</v>
      </c>
    </row>
    <row r="2567" spans="1:39" x14ac:dyDescent="0.25">
      <c r="A2567" s="23"/>
      <c r="B2567" s="24"/>
      <c r="C2567" s="23"/>
      <c r="D2567" s="23"/>
      <c r="E2567" s="23"/>
      <c r="F2567" s="23"/>
      <c r="G2567" s="24"/>
      <c r="H2567" s="23"/>
      <c r="I2567" s="23"/>
      <c r="J2567" s="23">
        <v>0</v>
      </c>
      <c r="K2567" s="23">
        <v>0</v>
      </c>
      <c r="L2567" s="23">
        <v>78</v>
      </c>
      <c r="M2567" s="23" t="s">
        <v>59</v>
      </c>
      <c r="N2567" s="25">
        <f>((J2567*400)+(K2567*100))+L2567</f>
        <v>78</v>
      </c>
      <c r="O2567" s="26">
        <v>3000</v>
      </c>
      <c r="P2567" s="26">
        <f>N2567*O2567</f>
        <v>234000</v>
      </c>
      <c r="Q2567" s="23">
        <v>1</v>
      </c>
      <c r="R2567" s="23" t="s">
        <v>7913</v>
      </c>
      <c r="S2567" s="27" t="s">
        <v>7914</v>
      </c>
      <c r="T2567" s="23" t="s">
        <v>7915</v>
      </c>
      <c r="U2567" s="23" t="s">
        <v>7920</v>
      </c>
      <c r="V2567" s="24" t="s">
        <v>7921</v>
      </c>
      <c r="W2567" s="23" t="s">
        <v>142</v>
      </c>
      <c r="X2567" s="23" t="s">
        <v>143</v>
      </c>
      <c r="Y2567" s="23" t="s">
        <v>50</v>
      </c>
      <c r="Z2567" s="23">
        <v>407</v>
      </c>
      <c r="AA2567" s="28">
        <v>100</v>
      </c>
      <c r="AB2567" s="26">
        <v>7950</v>
      </c>
      <c r="AC2567" s="26">
        <f>Z2567*AB2567</f>
        <v>3235650</v>
      </c>
      <c r="AD2567" s="28">
        <v>18</v>
      </c>
      <c r="AE2567" s="28">
        <v>65</v>
      </c>
      <c r="AF2567" s="26">
        <f>(AC2567*(100-AE2567))/100</f>
        <v>1132477.5</v>
      </c>
      <c r="AG2567" s="26">
        <f>P2567+AF2567</f>
        <v>1366477.5</v>
      </c>
      <c r="AH2567" s="26">
        <f>(AG2567*AA2567)/100</f>
        <v>1366477.5</v>
      </c>
      <c r="AI2567" s="26">
        <v>50000000</v>
      </c>
      <c r="AJ2567" s="26">
        <f>IF((AI2567-AH2567) &gt; 1,0,IF((AI2567-AH2567)&lt;0,AH2567-AI2567,AI2567-AH2567))</f>
        <v>0</v>
      </c>
      <c r="AK2567" s="26">
        <v>0.02</v>
      </c>
      <c r="AL2567" s="26">
        <f>ROUND(AJ2567*(AK2567/100),2)</f>
        <v>0</v>
      </c>
      <c r="AM2567" s="3" t="s">
        <v>110</v>
      </c>
    </row>
    <row r="2568" spans="1:39" x14ac:dyDescent="0.25">
      <c r="A2568" s="23"/>
      <c r="B2568" s="24"/>
      <c r="C2568" s="23"/>
      <c r="D2568" s="23"/>
      <c r="E2568" s="23"/>
      <c r="F2568" s="23"/>
      <c r="G2568" s="24"/>
      <c r="H2568" s="23"/>
      <c r="I2568" s="23"/>
      <c r="J2568" s="23"/>
      <c r="K2568" s="23"/>
      <c r="L2568" s="23"/>
      <c r="M2568" s="23"/>
      <c r="N2568" s="25"/>
      <c r="O2568" s="26"/>
      <c r="P2568" s="26"/>
      <c r="Q2568" s="23"/>
      <c r="R2568" s="23"/>
      <c r="S2568" s="27"/>
      <c r="T2568" s="23"/>
      <c r="U2568" s="23"/>
      <c r="V2568" s="24"/>
      <c r="W2568" s="23"/>
      <c r="X2568" s="23"/>
      <c r="Y2568" s="23"/>
      <c r="Z2568" s="23"/>
      <c r="AA2568" s="28"/>
      <c r="AB2568" s="26"/>
      <c r="AC2568" s="26"/>
      <c r="AD2568" s="28"/>
      <c r="AE2568" s="28"/>
      <c r="AF2568" s="26"/>
      <c r="AG2568" s="26" t="s">
        <v>60</v>
      </c>
      <c r="AH2568" s="26">
        <f>SUM(AH2566:AH2567)</f>
        <v>11587477.5</v>
      </c>
      <c r="AI2568" s="26"/>
      <c r="AJ2568" s="26">
        <f>SUM(AJ2566:AJ2567)</f>
        <v>0</v>
      </c>
      <c r="AK2568" s="26"/>
      <c r="AL2568" s="26">
        <f>SUM(AL2566:AL2567)</f>
        <v>0</v>
      </c>
    </row>
    <row r="2569" spans="1:39" x14ac:dyDescent="0.25">
      <c r="A2569" s="23" t="s">
        <v>7922</v>
      </c>
      <c r="B2569" s="24" t="s">
        <v>7923</v>
      </c>
      <c r="C2569" s="23" t="s">
        <v>7924</v>
      </c>
      <c r="D2569" s="23" t="s">
        <v>7925</v>
      </c>
      <c r="E2569" s="23">
        <v>1006</v>
      </c>
      <c r="F2569" s="23" t="s">
        <v>7926</v>
      </c>
      <c r="G2569" s="24" t="s">
        <v>7927</v>
      </c>
      <c r="H2569" s="23" t="s">
        <v>43</v>
      </c>
      <c r="I2569" s="23" t="s">
        <v>7928</v>
      </c>
      <c r="J2569" s="23">
        <v>0</v>
      </c>
      <c r="K2569" s="23">
        <v>0</v>
      </c>
      <c r="L2569" s="23">
        <v>51</v>
      </c>
      <c r="M2569" s="23" t="s">
        <v>76</v>
      </c>
      <c r="N2569" s="25">
        <f>((J2569*400)+(K2569*100))+L2569</f>
        <v>51</v>
      </c>
      <c r="O2569" s="26">
        <v>5000</v>
      </c>
      <c r="P2569" s="26">
        <f>N2569*O2569</f>
        <v>255000</v>
      </c>
      <c r="Q2569" s="23">
        <v>1</v>
      </c>
      <c r="R2569" s="23" t="s">
        <v>7922</v>
      </c>
      <c r="S2569" s="27" t="s">
        <v>7923</v>
      </c>
      <c r="T2569" s="23" t="s">
        <v>7924</v>
      </c>
      <c r="U2569" s="23" t="s">
        <v>7929</v>
      </c>
      <c r="V2569" s="24" t="s">
        <v>7930</v>
      </c>
      <c r="W2569" s="23" t="s">
        <v>48</v>
      </c>
      <c r="X2569" s="23" t="s">
        <v>49</v>
      </c>
      <c r="Y2569" s="23" t="s">
        <v>318</v>
      </c>
      <c r="Z2569" s="23">
        <v>96</v>
      </c>
      <c r="AA2569" s="28">
        <v>100</v>
      </c>
      <c r="AB2569" s="26">
        <v>8300</v>
      </c>
      <c r="AC2569" s="26">
        <f>Z2569*AB2569</f>
        <v>796800</v>
      </c>
      <c r="AD2569" s="28">
        <v>52</v>
      </c>
      <c r="AE2569" s="28">
        <v>76</v>
      </c>
      <c r="AF2569" s="26">
        <f>(AC2569*(100-AE2569))/100</f>
        <v>191232</v>
      </c>
      <c r="AG2569" s="26">
        <f>P2569+AF2569</f>
        <v>446232</v>
      </c>
      <c r="AH2569" s="26">
        <f>(AG2569*AA2569)/100</f>
        <v>446232</v>
      </c>
      <c r="AI2569" s="26">
        <v>0</v>
      </c>
      <c r="AJ2569" s="26">
        <f>IF((AI2569-AH2569) &gt; 1,0,IF((AI2569-AH2569)&lt;0,AH2569-AI2569,AI2569-AH2569))</f>
        <v>446232</v>
      </c>
      <c r="AK2569" s="26">
        <v>0.02</v>
      </c>
      <c r="AL2569" s="26">
        <f>ROUND(AJ2569*(AK2569/100),2)</f>
        <v>89.25</v>
      </c>
      <c r="AM2569" s="3" t="s">
        <v>319</v>
      </c>
    </row>
    <row r="2570" spans="1:39" x14ac:dyDescent="0.25">
      <c r="A2570" s="23"/>
      <c r="B2570" s="24"/>
      <c r="C2570" s="23"/>
      <c r="D2570" s="23"/>
      <c r="E2570" s="23"/>
      <c r="F2570" s="23"/>
      <c r="G2570" s="24"/>
      <c r="H2570" s="23"/>
      <c r="I2570" s="23"/>
      <c r="J2570" s="23"/>
      <c r="K2570" s="23"/>
      <c r="L2570" s="23"/>
      <c r="M2570" s="23"/>
      <c r="N2570" s="25"/>
      <c r="O2570" s="26"/>
      <c r="P2570" s="26"/>
      <c r="Q2570" s="23"/>
      <c r="R2570" s="23"/>
      <c r="S2570" s="27"/>
      <c r="T2570" s="23"/>
      <c r="U2570" s="23"/>
      <c r="V2570" s="24"/>
      <c r="W2570" s="23"/>
      <c r="X2570" s="23"/>
      <c r="Y2570" s="23"/>
      <c r="Z2570" s="23"/>
      <c r="AA2570" s="28"/>
      <c r="AB2570" s="26"/>
      <c r="AC2570" s="26"/>
      <c r="AD2570" s="28"/>
      <c r="AE2570" s="28"/>
      <c r="AF2570" s="26"/>
      <c r="AG2570" s="26" t="s">
        <v>60</v>
      </c>
      <c r="AH2570" s="26">
        <f>AH2569</f>
        <v>446232</v>
      </c>
      <c r="AI2570" s="26"/>
      <c r="AJ2570" s="26">
        <f>AJ2569</f>
        <v>446232</v>
      </c>
      <c r="AK2570" s="26"/>
      <c r="AL2570" s="26">
        <f>AL2569</f>
        <v>89.25</v>
      </c>
    </row>
    <row r="2571" spans="1:39" x14ac:dyDescent="0.25">
      <c r="A2571" s="23" t="s">
        <v>7931</v>
      </c>
      <c r="B2571" s="24" t="s">
        <v>7932</v>
      </c>
      <c r="C2571" s="23" t="s">
        <v>7933</v>
      </c>
      <c r="D2571" s="23" t="s">
        <v>7934</v>
      </c>
      <c r="E2571" s="23">
        <v>1007</v>
      </c>
      <c r="F2571" s="23" t="s">
        <v>7935</v>
      </c>
      <c r="G2571" s="24" t="s">
        <v>7936</v>
      </c>
      <c r="H2571" s="23" t="s">
        <v>43</v>
      </c>
      <c r="I2571" s="23" t="s">
        <v>7937</v>
      </c>
      <c r="J2571" s="23">
        <v>1</v>
      </c>
      <c r="K2571" s="23">
        <v>1</v>
      </c>
      <c r="L2571" s="23">
        <v>0</v>
      </c>
      <c r="M2571" s="23" t="s">
        <v>68</v>
      </c>
      <c r="N2571" s="25">
        <f>((J2571*400)+(K2571*100))+L2571</f>
        <v>500</v>
      </c>
      <c r="O2571" s="26">
        <v>4500</v>
      </c>
      <c r="P2571" s="26">
        <f>N2571*O2571</f>
        <v>2250000</v>
      </c>
      <c r="Q2571" s="23"/>
      <c r="R2571" s="23"/>
      <c r="S2571" s="27"/>
      <c r="T2571" s="23"/>
      <c r="U2571" s="23"/>
      <c r="V2571" s="24"/>
      <c r="W2571" s="23"/>
      <c r="X2571" s="23"/>
      <c r="Y2571" s="23"/>
      <c r="Z2571" s="23"/>
      <c r="AA2571" s="28"/>
      <c r="AB2571" s="26"/>
      <c r="AC2571" s="26"/>
      <c r="AD2571" s="28"/>
      <c r="AE2571" s="28"/>
      <c r="AF2571" s="26"/>
      <c r="AG2571" s="26">
        <f>AF2571+P2571</f>
        <v>2250000</v>
      </c>
      <c r="AH2571" s="26">
        <f>AG2571</f>
        <v>2250000</v>
      </c>
      <c r="AI2571" s="26">
        <v>0</v>
      </c>
      <c r="AJ2571" s="26">
        <f>IF((AI2571-AH2571) &gt; 1,0,IF((AI2571-AH2571)&lt;0,AH2571-AI2571,AI2571-AH2571))</f>
        <v>2250000</v>
      </c>
      <c r="AK2571" s="26">
        <v>0.3</v>
      </c>
      <c r="AL2571" s="26">
        <f>AJ2571*(AK2571/100)</f>
        <v>6750</v>
      </c>
    </row>
    <row r="2572" spans="1:39" x14ac:dyDescent="0.25">
      <c r="A2572" s="23"/>
      <c r="B2572" s="24"/>
      <c r="C2572" s="23"/>
      <c r="D2572" s="23"/>
      <c r="E2572" s="23">
        <v>1008</v>
      </c>
      <c r="F2572" s="23" t="s">
        <v>7938</v>
      </c>
      <c r="G2572" s="24" t="s">
        <v>7939</v>
      </c>
      <c r="H2572" s="23" t="s">
        <v>43</v>
      </c>
      <c r="I2572" s="23" t="s">
        <v>7940</v>
      </c>
      <c r="J2572" s="23">
        <v>1</v>
      </c>
      <c r="K2572" s="23">
        <v>3</v>
      </c>
      <c r="L2572" s="23">
        <v>12</v>
      </c>
      <c r="M2572" s="23" t="s">
        <v>75</v>
      </c>
      <c r="N2572" s="25">
        <f>((J2572*400)+(K2572*100))+L2572</f>
        <v>712</v>
      </c>
      <c r="O2572" s="26">
        <v>4000</v>
      </c>
      <c r="P2572" s="26">
        <f>N2572*O2572</f>
        <v>2848000</v>
      </c>
      <c r="Q2572" s="23"/>
      <c r="R2572" s="23"/>
      <c r="S2572" s="27"/>
      <c r="T2572" s="23"/>
      <c r="U2572" s="23"/>
      <c r="V2572" s="24"/>
      <c r="W2572" s="23"/>
      <c r="X2572" s="23"/>
      <c r="Y2572" s="23"/>
      <c r="Z2572" s="23"/>
      <c r="AA2572" s="28"/>
      <c r="AB2572" s="26"/>
      <c r="AC2572" s="26"/>
      <c r="AD2572" s="28"/>
      <c r="AE2572" s="28"/>
      <c r="AF2572" s="26"/>
      <c r="AG2572" s="26">
        <f>AF2572+P2572</f>
        <v>2848000</v>
      </c>
      <c r="AH2572" s="26">
        <f>AG2572</f>
        <v>2848000</v>
      </c>
      <c r="AI2572" s="26">
        <v>50000000</v>
      </c>
      <c r="AJ2572" s="26">
        <f>IF((AI2572-AH2572) &gt; 1,0,IF((AI2572-AH2572)&lt;0,AH2572-AI2572,AI2572-AH2572))</f>
        <v>0</v>
      </c>
      <c r="AK2572" s="26">
        <v>0.01</v>
      </c>
      <c r="AL2572" s="26">
        <f>AJ2572*(AK2572/100)</f>
        <v>0</v>
      </c>
    </row>
    <row r="2573" spans="1:39" x14ac:dyDescent="0.25">
      <c r="A2573" s="23"/>
      <c r="B2573" s="24"/>
      <c r="C2573" s="23"/>
      <c r="D2573" s="23"/>
      <c r="E2573" s="23">
        <v>1009</v>
      </c>
      <c r="F2573" s="23" t="s">
        <v>7941</v>
      </c>
      <c r="G2573" s="24" t="s">
        <v>7942</v>
      </c>
      <c r="H2573" s="23" t="s">
        <v>43</v>
      </c>
      <c r="I2573" s="23" t="s">
        <v>7943</v>
      </c>
      <c r="J2573" s="23">
        <v>1</v>
      </c>
      <c r="K2573" s="23">
        <v>2</v>
      </c>
      <c r="L2573" s="23">
        <v>80</v>
      </c>
      <c r="M2573" s="23" t="s">
        <v>75</v>
      </c>
      <c r="N2573" s="25">
        <f>((J2573*400)+(K2573*100))+L2573</f>
        <v>680</v>
      </c>
      <c r="O2573" s="26">
        <v>4500</v>
      </c>
      <c r="P2573" s="26">
        <f>N2573*O2573</f>
        <v>3060000</v>
      </c>
      <c r="Q2573" s="23"/>
      <c r="R2573" s="23"/>
      <c r="S2573" s="27"/>
      <c r="T2573" s="23"/>
      <c r="U2573" s="23"/>
      <c r="V2573" s="24"/>
      <c r="W2573" s="23"/>
      <c r="X2573" s="23"/>
      <c r="Y2573" s="23"/>
      <c r="Z2573" s="23"/>
      <c r="AA2573" s="28"/>
      <c r="AB2573" s="26"/>
      <c r="AC2573" s="26"/>
      <c r="AD2573" s="28"/>
      <c r="AE2573" s="28"/>
      <c r="AF2573" s="26"/>
      <c r="AG2573" s="26">
        <f>AF2573+P2573</f>
        <v>3060000</v>
      </c>
      <c r="AH2573" s="26">
        <f>AG2573</f>
        <v>3060000</v>
      </c>
      <c r="AI2573" s="26">
        <v>50000000</v>
      </c>
      <c r="AJ2573" s="26">
        <f>IF((AI2573-AH2573) &gt; 1,0,IF((AI2573-AH2573)&lt;0,AH2573-AI2573,AI2573-AH2573))</f>
        <v>0</v>
      </c>
      <c r="AK2573" s="26">
        <v>0.01</v>
      </c>
      <c r="AL2573" s="26">
        <f>AJ2573*(AK2573/100)</f>
        <v>0</v>
      </c>
    </row>
    <row r="2574" spans="1:39" x14ac:dyDescent="0.25">
      <c r="A2574" s="23"/>
      <c r="B2574" s="24"/>
      <c r="C2574" s="23"/>
      <c r="D2574" s="23"/>
      <c r="E2574" s="23">
        <v>1010</v>
      </c>
      <c r="F2574" s="23" t="s">
        <v>7944</v>
      </c>
      <c r="G2574" s="24" t="s">
        <v>7945</v>
      </c>
      <c r="H2574" s="23" t="s">
        <v>43</v>
      </c>
      <c r="I2574" s="23" t="s">
        <v>7946</v>
      </c>
      <c r="J2574" s="23">
        <v>6</v>
      </c>
      <c r="K2574" s="23">
        <v>3</v>
      </c>
      <c r="L2574" s="23">
        <v>14</v>
      </c>
      <c r="M2574" s="23" t="s">
        <v>75</v>
      </c>
      <c r="N2574" s="25">
        <f>((J2574*400)+(K2574*100))+L2574</f>
        <v>2714</v>
      </c>
      <c r="O2574" s="26">
        <v>1900</v>
      </c>
      <c r="P2574" s="26">
        <f>N2574*O2574</f>
        <v>5156600</v>
      </c>
      <c r="Q2574" s="23"/>
      <c r="R2574" s="23"/>
      <c r="S2574" s="27"/>
      <c r="T2574" s="23"/>
      <c r="U2574" s="23"/>
      <c r="V2574" s="24"/>
      <c r="W2574" s="23"/>
      <c r="X2574" s="23"/>
      <c r="Y2574" s="23"/>
      <c r="Z2574" s="23"/>
      <c r="AA2574" s="28"/>
      <c r="AB2574" s="26"/>
      <c r="AC2574" s="26"/>
      <c r="AD2574" s="28"/>
      <c r="AE2574" s="28"/>
      <c r="AF2574" s="26"/>
      <c r="AG2574" s="26">
        <f>AF2574+P2574</f>
        <v>5156600</v>
      </c>
      <c r="AH2574" s="26">
        <f>AG2574</f>
        <v>5156600</v>
      </c>
      <c r="AI2574" s="26">
        <v>50000000</v>
      </c>
      <c r="AJ2574" s="26">
        <f>IF((AI2574-AH2574) &gt; 1,0,IF((AI2574-AH2574)&lt;0,AH2574-AI2574,AI2574-AH2574))</f>
        <v>0</v>
      </c>
      <c r="AK2574" s="26">
        <v>0.01</v>
      </c>
      <c r="AL2574" s="26">
        <f>AJ2574*(AK2574/100)</f>
        <v>0</v>
      </c>
    </row>
    <row r="2575" spans="1:39" x14ac:dyDescent="0.25">
      <c r="A2575" s="23"/>
      <c r="B2575" s="24"/>
      <c r="C2575" s="23"/>
      <c r="D2575" s="23"/>
      <c r="E2575" s="23"/>
      <c r="F2575" s="23"/>
      <c r="G2575" s="24"/>
      <c r="H2575" s="23"/>
      <c r="I2575" s="23"/>
      <c r="J2575" s="23">
        <v>0</v>
      </c>
      <c r="K2575" s="23">
        <v>0</v>
      </c>
      <c r="L2575" s="23">
        <v>20</v>
      </c>
      <c r="M2575" s="23" t="s">
        <v>76</v>
      </c>
      <c r="N2575" s="25">
        <f>((J2575*400)+(K2575*100))+L2575</f>
        <v>20</v>
      </c>
      <c r="O2575" s="26">
        <v>1900</v>
      </c>
      <c r="P2575" s="26">
        <f>N2575*O2575</f>
        <v>38000</v>
      </c>
      <c r="Q2575" s="23">
        <v>1</v>
      </c>
      <c r="R2575" s="23" t="s">
        <v>7947</v>
      </c>
      <c r="S2575" s="27" t="s">
        <v>7948</v>
      </c>
      <c r="T2575" s="23" t="s">
        <v>7949</v>
      </c>
      <c r="U2575" s="23" t="s">
        <v>7950</v>
      </c>
      <c r="V2575" s="24" t="s">
        <v>7951</v>
      </c>
      <c r="W2575" s="23" t="s">
        <v>79</v>
      </c>
      <c r="X2575" s="23" t="s">
        <v>80</v>
      </c>
      <c r="Y2575" s="23" t="s">
        <v>50</v>
      </c>
      <c r="Z2575" s="23">
        <v>80</v>
      </c>
      <c r="AA2575" s="28">
        <v>100</v>
      </c>
      <c r="AB2575" s="26">
        <v>8200</v>
      </c>
      <c r="AC2575" s="26">
        <f>Z2575*AB2575</f>
        <v>656000</v>
      </c>
      <c r="AD2575" s="28">
        <v>42</v>
      </c>
      <c r="AE2575" s="28">
        <v>93</v>
      </c>
      <c r="AF2575" s="26">
        <f>(AC2575*(100-AE2575))/100</f>
        <v>45920</v>
      </c>
      <c r="AG2575" s="26">
        <f>P2575+AF2575</f>
        <v>83920</v>
      </c>
      <c r="AH2575" s="26">
        <f>(AG2575*AA2575)/100</f>
        <v>83920</v>
      </c>
      <c r="AI2575" s="26">
        <v>10000000</v>
      </c>
      <c r="AJ2575" s="26">
        <f>IF((AI2575-AH2575) &gt; 1,0,IF((AI2575-AH2575)&lt;0,AH2575-AI2575,AI2575-AH2575))</f>
        <v>0</v>
      </c>
      <c r="AK2575" s="26">
        <v>0.02</v>
      </c>
      <c r="AL2575" s="26">
        <f>ROUND(AJ2575*(AK2575/100),2)</f>
        <v>0</v>
      </c>
      <c r="AM2575" s="3" t="s">
        <v>7952</v>
      </c>
    </row>
    <row r="2576" spans="1:39" x14ac:dyDescent="0.25">
      <c r="A2576" s="23"/>
      <c r="B2576" s="24"/>
      <c r="C2576" s="23"/>
      <c r="D2576" s="23"/>
      <c r="E2576" s="23"/>
      <c r="F2576" s="23"/>
      <c r="G2576" s="24"/>
      <c r="H2576" s="23"/>
      <c r="I2576" s="23"/>
      <c r="J2576" s="23"/>
      <c r="K2576" s="23"/>
      <c r="L2576" s="23"/>
      <c r="M2576" s="23"/>
      <c r="N2576" s="25"/>
      <c r="O2576" s="26"/>
      <c r="P2576" s="26"/>
      <c r="Q2576" s="23"/>
      <c r="R2576" s="23"/>
      <c r="S2576" s="27"/>
      <c r="T2576" s="23"/>
      <c r="U2576" s="23"/>
      <c r="V2576" s="24"/>
      <c r="W2576" s="23"/>
      <c r="X2576" s="23"/>
      <c r="Y2576" s="23"/>
      <c r="Z2576" s="23"/>
      <c r="AA2576" s="28"/>
      <c r="AB2576" s="26"/>
      <c r="AC2576" s="26"/>
      <c r="AD2576" s="28"/>
      <c r="AE2576" s="28"/>
      <c r="AF2576" s="26"/>
      <c r="AG2576" s="26" t="s">
        <v>60</v>
      </c>
      <c r="AH2576" s="26">
        <f>SUM(AH2571:AH2575)</f>
        <v>13398520</v>
      </c>
      <c r="AI2576" s="26"/>
      <c r="AJ2576" s="26">
        <f>SUM(AJ2571:AJ2575)</f>
        <v>2250000</v>
      </c>
      <c r="AK2576" s="26"/>
      <c r="AL2576" s="26">
        <f>SUM(AL2571:AL2575)</f>
        <v>6750</v>
      </c>
    </row>
    <row r="2577" spans="1:39" x14ac:dyDescent="0.25">
      <c r="A2577" s="23" t="s">
        <v>7953</v>
      </c>
      <c r="B2577" s="24" t="s">
        <v>7954</v>
      </c>
      <c r="C2577" s="23" t="s">
        <v>7955</v>
      </c>
      <c r="D2577" s="23" t="s">
        <v>7956</v>
      </c>
      <c r="E2577" s="23">
        <v>1011</v>
      </c>
      <c r="F2577" s="23" t="s">
        <v>7957</v>
      </c>
      <c r="G2577" s="24" t="s">
        <v>7958</v>
      </c>
      <c r="H2577" s="23" t="s">
        <v>43</v>
      </c>
      <c r="I2577" s="23" t="s">
        <v>7959</v>
      </c>
      <c r="J2577" s="23">
        <v>6</v>
      </c>
      <c r="K2577" s="23">
        <v>3</v>
      </c>
      <c r="L2577" s="23">
        <v>16</v>
      </c>
      <c r="M2577" s="23" t="s">
        <v>75</v>
      </c>
      <c r="N2577" s="25">
        <f>((J2577*400)+(K2577*100))+L2577</f>
        <v>2716</v>
      </c>
      <c r="O2577" s="26">
        <v>1500</v>
      </c>
      <c r="P2577" s="26">
        <f>N2577*O2577</f>
        <v>4074000</v>
      </c>
      <c r="Q2577" s="23"/>
      <c r="R2577" s="23"/>
      <c r="S2577" s="27"/>
      <c r="T2577" s="23"/>
      <c r="U2577" s="23"/>
      <c r="V2577" s="24"/>
      <c r="W2577" s="23"/>
      <c r="X2577" s="23"/>
      <c r="Y2577" s="23"/>
      <c r="Z2577" s="23"/>
      <c r="AA2577" s="28"/>
      <c r="AB2577" s="26"/>
      <c r="AC2577" s="26"/>
      <c r="AD2577" s="28"/>
      <c r="AE2577" s="28"/>
      <c r="AF2577" s="26"/>
      <c r="AG2577" s="26">
        <f>AF2577+P2577</f>
        <v>4074000</v>
      </c>
      <c r="AH2577" s="26">
        <f>AG2577</f>
        <v>4074000</v>
      </c>
      <c r="AI2577" s="26">
        <v>50000000</v>
      </c>
      <c r="AJ2577" s="26">
        <f>IF((AI2577-AH2577) &gt; 1,0,IF((AI2577-AH2577)&lt;0,AH2577-AI2577,AI2577-AH2577))</f>
        <v>0</v>
      </c>
      <c r="AK2577" s="26">
        <v>0.01</v>
      </c>
      <c r="AL2577" s="26">
        <f>AJ2577*(AK2577/100)</f>
        <v>0</v>
      </c>
    </row>
    <row r="2578" spans="1:39" x14ac:dyDescent="0.25">
      <c r="A2578" s="23"/>
      <c r="B2578" s="24"/>
      <c r="C2578" s="23"/>
      <c r="D2578" s="23"/>
      <c r="E2578" s="23">
        <v>1012</v>
      </c>
      <c r="F2578" s="23" t="s">
        <v>7960</v>
      </c>
      <c r="G2578" s="24" t="s">
        <v>7961</v>
      </c>
      <c r="H2578" s="23" t="s">
        <v>43</v>
      </c>
      <c r="I2578" s="23" t="s">
        <v>7962</v>
      </c>
      <c r="J2578" s="23">
        <v>0</v>
      </c>
      <c r="K2578" s="23">
        <v>2</v>
      </c>
      <c r="L2578" s="23">
        <v>25</v>
      </c>
      <c r="M2578" s="23" t="s">
        <v>75</v>
      </c>
      <c r="N2578" s="25">
        <f>((J2578*400)+(K2578*100))+L2578</f>
        <v>225</v>
      </c>
      <c r="O2578" s="26">
        <v>4500</v>
      </c>
      <c r="P2578" s="26">
        <f>N2578*O2578</f>
        <v>1012500</v>
      </c>
      <c r="Q2578" s="23"/>
      <c r="R2578" s="23"/>
      <c r="S2578" s="27"/>
      <c r="T2578" s="23"/>
      <c r="U2578" s="23"/>
      <c r="V2578" s="24"/>
      <c r="W2578" s="23"/>
      <c r="X2578" s="23"/>
      <c r="Y2578" s="23"/>
      <c r="Z2578" s="23"/>
      <c r="AA2578" s="28"/>
      <c r="AB2578" s="26"/>
      <c r="AC2578" s="26"/>
      <c r="AD2578" s="28"/>
      <c r="AE2578" s="28"/>
      <c r="AF2578" s="26"/>
      <c r="AG2578" s="26">
        <f>AF2578+P2578</f>
        <v>1012500</v>
      </c>
      <c r="AH2578" s="26">
        <f>AG2578</f>
        <v>1012500</v>
      </c>
      <c r="AI2578" s="26">
        <v>50000000</v>
      </c>
      <c r="AJ2578" s="26">
        <f>IF((AI2578-AH2578) &gt; 1,0,IF((AI2578-AH2578)&lt;0,AH2578-AI2578,AI2578-AH2578))</f>
        <v>0</v>
      </c>
      <c r="AK2578" s="26">
        <v>0.01</v>
      </c>
      <c r="AL2578" s="26">
        <f>AJ2578*(AK2578/100)</f>
        <v>0</v>
      </c>
    </row>
    <row r="2579" spans="1:39" x14ac:dyDescent="0.25">
      <c r="A2579" s="23"/>
      <c r="B2579" s="24"/>
      <c r="C2579" s="23"/>
      <c r="D2579" s="23"/>
      <c r="E2579" s="23">
        <v>1013</v>
      </c>
      <c r="F2579" s="23" t="s">
        <v>7963</v>
      </c>
      <c r="G2579" s="24" t="s">
        <v>7964</v>
      </c>
      <c r="H2579" s="23" t="s">
        <v>43</v>
      </c>
      <c r="I2579" s="23" t="s">
        <v>7965</v>
      </c>
      <c r="J2579" s="23">
        <v>5</v>
      </c>
      <c r="K2579" s="23">
        <v>3</v>
      </c>
      <c r="L2579" s="23">
        <v>26</v>
      </c>
      <c r="M2579" s="23" t="s">
        <v>75</v>
      </c>
      <c r="N2579" s="25">
        <f>((J2579*400)+(K2579*100))+L2579</f>
        <v>2326</v>
      </c>
      <c r="O2579" s="26">
        <v>2800</v>
      </c>
      <c r="P2579" s="26">
        <f>N2579*O2579</f>
        <v>6512800</v>
      </c>
      <c r="Q2579" s="23"/>
      <c r="R2579" s="23"/>
      <c r="S2579" s="27"/>
      <c r="T2579" s="23"/>
      <c r="U2579" s="23"/>
      <c r="V2579" s="24"/>
      <c r="W2579" s="23"/>
      <c r="X2579" s="23"/>
      <c r="Y2579" s="23"/>
      <c r="Z2579" s="23"/>
      <c r="AA2579" s="28"/>
      <c r="AB2579" s="26"/>
      <c r="AC2579" s="26"/>
      <c r="AD2579" s="28"/>
      <c r="AE2579" s="28"/>
      <c r="AF2579" s="26"/>
      <c r="AG2579" s="26">
        <f>AF2579+P2579</f>
        <v>6512800</v>
      </c>
      <c r="AH2579" s="26">
        <f>AG2579</f>
        <v>6512800</v>
      </c>
      <c r="AI2579" s="26">
        <v>50000000</v>
      </c>
      <c r="AJ2579" s="26">
        <f>IF((AI2579-AH2579) &gt; 1,0,IF((AI2579-AH2579)&lt;0,AH2579-AI2579,AI2579-AH2579))</f>
        <v>0</v>
      </c>
      <c r="AK2579" s="26">
        <v>0.01</v>
      </c>
      <c r="AL2579" s="26">
        <f>AJ2579*(AK2579/100)</f>
        <v>0</v>
      </c>
    </row>
    <row r="2580" spans="1:39" x14ac:dyDescent="0.25">
      <c r="A2580" s="23"/>
      <c r="B2580" s="24"/>
      <c r="C2580" s="23"/>
      <c r="D2580" s="23"/>
      <c r="E2580" s="23"/>
      <c r="F2580" s="23"/>
      <c r="G2580" s="24"/>
      <c r="H2580" s="23"/>
      <c r="I2580" s="23"/>
      <c r="J2580" s="23"/>
      <c r="K2580" s="23"/>
      <c r="L2580" s="23"/>
      <c r="M2580" s="23"/>
      <c r="N2580" s="25"/>
      <c r="O2580" s="26"/>
      <c r="P2580" s="26"/>
      <c r="Q2580" s="23"/>
      <c r="R2580" s="23"/>
      <c r="S2580" s="27"/>
      <c r="T2580" s="23"/>
      <c r="U2580" s="23"/>
      <c r="V2580" s="24"/>
      <c r="W2580" s="23"/>
      <c r="X2580" s="23"/>
      <c r="Y2580" s="23"/>
      <c r="Z2580" s="23"/>
      <c r="AA2580" s="28"/>
      <c r="AB2580" s="26"/>
      <c r="AC2580" s="26"/>
      <c r="AD2580" s="28"/>
      <c r="AE2580" s="28"/>
      <c r="AF2580" s="26"/>
      <c r="AG2580" s="26" t="s">
        <v>60</v>
      </c>
      <c r="AH2580" s="26">
        <f>SUM(AH2577:AH2579)</f>
        <v>11599300</v>
      </c>
      <c r="AI2580" s="26"/>
      <c r="AJ2580" s="26">
        <f>SUM(AJ2577:AJ2579)</f>
        <v>0</v>
      </c>
      <c r="AK2580" s="26"/>
      <c r="AL2580" s="26">
        <f>SUM(AL2577:AL2579)</f>
        <v>0</v>
      </c>
    </row>
    <row r="2581" spans="1:39" x14ac:dyDescent="0.25">
      <c r="A2581" s="23" t="s">
        <v>7966</v>
      </c>
      <c r="B2581" s="24"/>
      <c r="C2581" s="23" t="s">
        <v>7967</v>
      </c>
      <c r="D2581" s="23" t="s">
        <v>7968</v>
      </c>
      <c r="E2581" s="23">
        <v>1014</v>
      </c>
      <c r="F2581" s="23" t="s">
        <v>7969</v>
      </c>
      <c r="G2581" s="24" t="s">
        <v>7970</v>
      </c>
      <c r="H2581" s="23" t="s">
        <v>43</v>
      </c>
      <c r="I2581" s="23" t="s">
        <v>7971</v>
      </c>
      <c r="J2581" s="23">
        <v>16</v>
      </c>
      <c r="K2581" s="23">
        <v>1</v>
      </c>
      <c r="L2581" s="23">
        <v>30.5</v>
      </c>
      <c r="M2581" s="23" t="s">
        <v>91</v>
      </c>
      <c r="N2581" s="25">
        <f>((J2581*400)+(K2581*100))+L2581</f>
        <v>6530.5</v>
      </c>
      <c r="O2581" s="26">
        <v>2750</v>
      </c>
      <c r="P2581" s="26">
        <f>N2581*O2581</f>
        <v>17958875</v>
      </c>
      <c r="Q2581" s="23"/>
      <c r="R2581" s="23"/>
      <c r="S2581" s="27"/>
      <c r="T2581" s="23"/>
      <c r="U2581" s="23"/>
      <c r="V2581" s="24"/>
      <c r="W2581" s="23"/>
      <c r="X2581" s="23"/>
      <c r="Y2581" s="23"/>
      <c r="Z2581" s="23"/>
      <c r="AA2581" s="28"/>
      <c r="AB2581" s="26"/>
      <c r="AC2581" s="26"/>
      <c r="AD2581" s="28"/>
      <c r="AE2581" s="28"/>
      <c r="AF2581" s="26"/>
      <c r="AG2581" s="26">
        <f>AF2581+P2581</f>
        <v>17958875</v>
      </c>
      <c r="AH2581" s="26">
        <f>AG2581</f>
        <v>17958875</v>
      </c>
      <c r="AI2581" s="26">
        <v>0</v>
      </c>
      <c r="AJ2581" s="26">
        <f>IF((AI2581-AH2581) &gt; 1,0,IF((AI2581-AH2581)&lt;0,AH2581-AI2581,AI2581-AH2581))</f>
        <v>17958875</v>
      </c>
      <c r="AK2581" s="26">
        <v>0.3</v>
      </c>
      <c r="AL2581" s="26">
        <f>AJ2581*(AK2581/100)</f>
        <v>53876.625</v>
      </c>
    </row>
    <row r="2582" spans="1:39" x14ac:dyDescent="0.25">
      <c r="A2582" s="23"/>
      <c r="B2582" s="24"/>
      <c r="C2582" s="23"/>
      <c r="D2582" s="23"/>
      <c r="E2582" s="23"/>
      <c r="F2582" s="23"/>
      <c r="G2582" s="24"/>
      <c r="H2582" s="23"/>
      <c r="I2582" s="23"/>
      <c r="J2582" s="23"/>
      <c r="K2582" s="23"/>
      <c r="L2582" s="23"/>
      <c r="M2582" s="23"/>
      <c r="N2582" s="25"/>
      <c r="O2582" s="26"/>
      <c r="P2582" s="26"/>
      <c r="Q2582" s="23"/>
      <c r="R2582" s="23"/>
      <c r="S2582" s="27"/>
      <c r="T2582" s="23"/>
      <c r="U2582" s="23"/>
      <c r="V2582" s="24"/>
      <c r="W2582" s="23"/>
      <c r="X2582" s="23"/>
      <c r="Y2582" s="23"/>
      <c r="Z2582" s="23"/>
      <c r="AA2582" s="28"/>
      <c r="AB2582" s="26"/>
      <c r="AC2582" s="26"/>
      <c r="AD2582" s="28"/>
      <c r="AE2582" s="28"/>
      <c r="AF2582" s="26"/>
      <c r="AG2582" s="26" t="s">
        <v>60</v>
      </c>
      <c r="AH2582" s="26">
        <f>AH2581</f>
        <v>17958875</v>
      </c>
      <c r="AI2582" s="26"/>
      <c r="AJ2582" s="26">
        <f>AJ2581</f>
        <v>17958875</v>
      </c>
      <c r="AK2582" s="26"/>
      <c r="AL2582" s="26">
        <f>AL2581</f>
        <v>53876.625</v>
      </c>
    </row>
    <row r="2583" spans="1:39" x14ac:dyDescent="0.25">
      <c r="A2583" s="23" t="s">
        <v>7972</v>
      </c>
      <c r="B2583" s="24" t="s">
        <v>7973</v>
      </c>
      <c r="C2583" s="23" t="s">
        <v>7974</v>
      </c>
      <c r="D2583" s="23" t="s">
        <v>7975</v>
      </c>
      <c r="E2583" s="23">
        <v>1015</v>
      </c>
      <c r="F2583" s="23" t="s">
        <v>7976</v>
      </c>
      <c r="G2583" s="24" t="s">
        <v>7977</v>
      </c>
      <c r="H2583" s="23" t="s">
        <v>43</v>
      </c>
      <c r="I2583" s="23" t="s">
        <v>7978</v>
      </c>
      <c r="J2583" s="23">
        <v>0</v>
      </c>
      <c r="K2583" s="23">
        <v>1</v>
      </c>
      <c r="L2583" s="23">
        <v>2</v>
      </c>
      <c r="M2583" s="23" t="s">
        <v>75</v>
      </c>
      <c r="N2583" s="25">
        <f t="shared" ref="N2583:N2588" si="433">((J2583*400)+(K2583*100))+L2583</f>
        <v>102</v>
      </c>
      <c r="O2583" s="26">
        <v>1500</v>
      </c>
      <c r="P2583" s="26">
        <f t="shared" ref="P2583:P2588" si="434">N2583*O2583</f>
        <v>153000</v>
      </c>
      <c r="Q2583" s="23"/>
      <c r="R2583" s="23"/>
      <c r="S2583" s="27"/>
      <c r="T2583" s="23"/>
      <c r="U2583" s="23"/>
      <c r="V2583" s="24"/>
      <c r="W2583" s="23"/>
      <c r="X2583" s="23"/>
      <c r="Y2583" s="23"/>
      <c r="Z2583" s="23"/>
      <c r="AA2583" s="28"/>
      <c r="AB2583" s="26"/>
      <c r="AC2583" s="26"/>
      <c r="AD2583" s="28"/>
      <c r="AE2583" s="28"/>
      <c r="AF2583" s="26"/>
      <c r="AG2583" s="26">
        <f>AF2583+P2583</f>
        <v>153000</v>
      </c>
      <c r="AH2583" s="26">
        <f>AG2583</f>
        <v>153000</v>
      </c>
      <c r="AI2583" s="26">
        <v>50000000</v>
      </c>
      <c r="AJ2583" s="26">
        <f t="shared" ref="AJ2583:AJ2588" si="435">IF((AI2583-AH2583) &gt; 1,0,IF((AI2583-AH2583)&lt;0,AH2583-AI2583,AI2583-AH2583))</f>
        <v>0</v>
      </c>
      <c r="AK2583" s="26">
        <v>0.01</v>
      </c>
      <c r="AL2583" s="26">
        <f>AJ2583*(AK2583/100)</f>
        <v>0</v>
      </c>
    </row>
    <row r="2584" spans="1:39" x14ac:dyDescent="0.25">
      <c r="A2584" s="23"/>
      <c r="B2584" s="24"/>
      <c r="C2584" s="23"/>
      <c r="D2584" s="23"/>
      <c r="E2584" s="23">
        <v>1016</v>
      </c>
      <c r="F2584" s="23" t="s">
        <v>7979</v>
      </c>
      <c r="G2584" s="24" t="s">
        <v>7980</v>
      </c>
      <c r="H2584" s="23" t="s">
        <v>43</v>
      </c>
      <c r="I2584" s="23" t="s">
        <v>7981</v>
      </c>
      <c r="J2584" s="23">
        <v>0</v>
      </c>
      <c r="K2584" s="23">
        <v>0</v>
      </c>
      <c r="L2584" s="23">
        <v>60</v>
      </c>
      <c r="M2584" s="23" t="s">
        <v>59</v>
      </c>
      <c r="N2584" s="25">
        <f t="shared" si="433"/>
        <v>60</v>
      </c>
      <c r="O2584" s="26">
        <v>1500</v>
      </c>
      <c r="P2584" s="26">
        <f t="shared" si="434"/>
        <v>90000</v>
      </c>
      <c r="Q2584" s="23">
        <v>1</v>
      </c>
      <c r="R2584" s="23" t="s">
        <v>7972</v>
      </c>
      <c r="S2584" s="27" t="s">
        <v>7973</v>
      </c>
      <c r="T2584" s="23" t="s">
        <v>7974</v>
      </c>
      <c r="U2584" s="23" t="s">
        <v>7982</v>
      </c>
      <c r="V2584" s="24" t="s">
        <v>7983</v>
      </c>
      <c r="W2584" s="23" t="s">
        <v>142</v>
      </c>
      <c r="X2584" s="23" t="s">
        <v>143</v>
      </c>
      <c r="Y2584" s="23" t="s">
        <v>50</v>
      </c>
      <c r="Z2584" s="23">
        <v>216</v>
      </c>
      <c r="AA2584" s="28">
        <v>100</v>
      </c>
      <c r="AB2584" s="26">
        <v>7950</v>
      </c>
      <c r="AC2584" s="26">
        <f>Z2584*AB2584</f>
        <v>1717200</v>
      </c>
      <c r="AD2584" s="28">
        <v>52</v>
      </c>
      <c r="AE2584" s="28">
        <v>85</v>
      </c>
      <c r="AF2584" s="26">
        <f>(AC2584*(100-AE2584))/100</f>
        <v>257580</v>
      </c>
      <c r="AG2584" s="26">
        <f>P2584+AF2584</f>
        <v>347580</v>
      </c>
      <c r="AH2584" s="26">
        <f>(AG2584*AA2584)/100</f>
        <v>347580</v>
      </c>
      <c r="AI2584" s="26">
        <v>50000000</v>
      </c>
      <c r="AJ2584" s="26">
        <f t="shared" si="435"/>
        <v>0</v>
      </c>
      <c r="AK2584" s="26">
        <v>0.02</v>
      </c>
      <c r="AL2584" s="26">
        <f>ROUND(AJ2584*(AK2584/100),2)</f>
        <v>0</v>
      </c>
      <c r="AM2584" s="3" t="s">
        <v>110</v>
      </c>
    </row>
    <row r="2585" spans="1:39" x14ac:dyDescent="0.25">
      <c r="A2585" s="23"/>
      <c r="B2585" s="24"/>
      <c r="C2585" s="23"/>
      <c r="D2585" s="23"/>
      <c r="E2585" s="23"/>
      <c r="F2585" s="23"/>
      <c r="G2585" s="24"/>
      <c r="H2585" s="23"/>
      <c r="I2585" s="23"/>
      <c r="J2585" s="23">
        <v>0</v>
      </c>
      <c r="K2585" s="23">
        <v>3</v>
      </c>
      <c r="L2585" s="23">
        <v>57</v>
      </c>
      <c r="M2585" s="23" t="s">
        <v>75</v>
      </c>
      <c r="N2585" s="25">
        <f t="shared" si="433"/>
        <v>357</v>
      </c>
      <c r="O2585" s="26">
        <v>1500</v>
      </c>
      <c r="P2585" s="26">
        <f t="shared" si="434"/>
        <v>535500</v>
      </c>
      <c r="Q2585" s="23"/>
      <c r="R2585" s="23"/>
      <c r="S2585" s="27"/>
      <c r="T2585" s="23"/>
      <c r="U2585" s="23"/>
      <c r="V2585" s="24"/>
      <c r="W2585" s="23"/>
      <c r="X2585" s="23"/>
      <c r="Y2585" s="23"/>
      <c r="Z2585" s="23"/>
      <c r="AA2585" s="28"/>
      <c r="AB2585" s="26"/>
      <c r="AC2585" s="26"/>
      <c r="AD2585" s="28"/>
      <c r="AE2585" s="28"/>
      <c r="AF2585" s="26"/>
      <c r="AG2585" s="26">
        <f>AF2585+P2585</f>
        <v>535500</v>
      </c>
      <c r="AH2585" s="26">
        <f>AG2585</f>
        <v>535500</v>
      </c>
      <c r="AI2585" s="26">
        <v>50000000</v>
      </c>
      <c r="AJ2585" s="26">
        <f t="shared" si="435"/>
        <v>0</v>
      </c>
      <c r="AK2585" s="26">
        <v>0.01</v>
      </c>
      <c r="AL2585" s="26">
        <f>AJ2585*(AK2585/100)</f>
        <v>0</v>
      </c>
    </row>
    <row r="2586" spans="1:39" x14ac:dyDescent="0.25">
      <c r="A2586" s="23"/>
      <c r="B2586" s="24"/>
      <c r="C2586" s="23"/>
      <c r="D2586" s="23"/>
      <c r="E2586" s="23">
        <v>1017</v>
      </c>
      <c r="F2586" s="23" t="s">
        <v>7984</v>
      </c>
      <c r="G2586" s="24" t="s">
        <v>7985</v>
      </c>
      <c r="H2586" s="23" t="s">
        <v>43</v>
      </c>
      <c r="I2586" s="23" t="s">
        <v>7986</v>
      </c>
      <c r="J2586" s="23">
        <v>2</v>
      </c>
      <c r="K2586" s="23">
        <v>1</v>
      </c>
      <c r="L2586" s="23">
        <v>77</v>
      </c>
      <c r="M2586" s="23" t="s">
        <v>75</v>
      </c>
      <c r="N2586" s="25">
        <f t="shared" si="433"/>
        <v>977</v>
      </c>
      <c r="O2586" s="26">
        <v>1500</v>
      </c>
      <c r="P2586" s="26">
        <f t="shared" si="434"/>
        <v>1465500</v>
      </c>
      <c r="Q2586" s="23"/>
      <c r="R2586" s="23"/>
      <c r="S2586" s="27"/>
      <c r="T2586" s="23"/>
      <c r="U2586" s="23"/>
      <c r="V2586" s="24"/>
      <c r="W2586" s="23"/>
      <c r="X2586" s="23"/>
      <c r="Y2586" s="23"/>
      <c r="Z2586" s="23"/>
      <c r="AA2586" s="28"/>
      <c r="AB2586" s="26"/>
      <c r="AC2586" s="26"/>
      <c r="AD2586" s="28"/>
      <c r="AE2586" s="28"/>
      <c r="AF2586" s="26"/>
      <c r="AG2586" s="26">
        <f>AF2586+P2586</f>
        <v>1465500</v>
      </c>
      <c r="AH2586" s="26">
        <f>AG2586</f>
        <v>1465500</v>
      </c>
      <c r="AI2586" s="26">
        <v>50000000</v>
      </c>
      <c r="AJ2586" s="26">
        <f t="shared" si="435"/>
        <v>0</v>
      </c>
      <c r="AK2586" s="26">
        <v>0.01</v>
      </c>
      <c r="AL2586" s="26">
        <f>AJ2586*(AK2586/100)</f>
        <v>0</v>
      </c>
    </row>
    <row r="2587" spans="1:39" x14ac:dyDescent="0.25">
      <c r="A2587" s="23"/>
      <c r="B2587" s="24"/>
      <c r="C2587" s="23"/>
      <c r="D2587" s="23"/>
      <c r="E2587" s="23">
        <v>1018</v>
      </c>
      <c r="F2587" s="23" t="s">
        <v>7987</v>
      </c>
      <c r="G2587" s="24" t="s">
        <v>7988</v>
      </c>
      <c r="H2587" s="23" t="s">
        <v>43</v>
      </c>
      <c r="I2587" s="23" t="s">
        <v>7989</v>
      </c>
      <c r="J2587" s="23">
        <v>1</v>
      </c>
      <c r="K2587" s="23">
        <v>3</v>
      </c>
      <c r="L2587" s="23">
        <v>73.8</v>
      </c>
      <c r="M2587" s="23" t="s">
        <v>75</v>
      </c>
      <c r="N2587" s="25">
        <f t="shared" si="433"/>
        <v>773.8</v>
      </c>
      <c r="O2587" s="26">
        <v>3600</v>
      </c>
      <c r="P2587" s="26">
        <f t="shared" si="434"/>
        <v>2785680</v>
      </c>
      <c r="Q2587" s="23"/>
      <c r="R2587" s="23"/>
      <c r="S2587" s="27"/>
      <c r="T2587" s="23"/>
      <c r="U2587" s="23"/>
      <c r="V2587" s="24"/>
      <c r="W2587" s="23"/>
      <c r="X2587" s="23"/>
      <c r="Y2587" s="23"/>
      <c r="Z2587" s="23"/>
      <c r="AA2587" s="28"/>
      <c r="AB2587" s="26"/>
      <c r="AC2587" s="26"/>
      <c r="AD2587" s="28"/>
      <c r="AE2587" s="28"/>
      <c r="AF2587" s="26"/>
      <c r="AG2587" s="26">
        <f>AF2587+P2587</f>
        <v>2785680</v>
      </c>
      <c r="AH2587" s="26">
        <f>AG2587</f>
        <v>2785680</v>
      </c>
      <c r="AI2587" s="26">
        <v>50000000</v>
      </c>
      <c r="AJ2587" s="26">
        <f t="shared" si="435"/>
        <v>0</v>
      </c>
      <c r="AK2587" s="26">
        <v>0.01</v>
      </c>
      <c r="AL2587" s="26">
        <f>AJ2587*(AK2587/100)</f>
        <v>0</v>
      </c>
    </row>
    <row r="2588" spans="1:39" x14ac:dyDescent="0.25">
      <c r="A2588" s="23"/>
      <c r="B2588" s="24"/>
      <c r="C2588" s="23"/>
      <c r="D2588" s="23"/>
      <c r="E2588" s="23">
        <v>1019</v>
      </c>
      <c r="F2588" s="23" t="s">
        <v>7990</v>
      </c>
      <c r="G2588" s="24" t="s">
        <v>7991</v>
      </c>
      <c r="H2588" s="23" t="s">
        <v>43</v>
      </c>
      <c r="I2588" s="23" t="s">
        <v>7992</v>
      </c>
      <c r="J2588" s="23">
        <v>4</v>
      </c>
      <c r="K2588" s="23">
        <v>0</v>
      </c>
      <c r="L2588" s="23">
        <v>79.900000000000006</v>
      </c>
      <c r="M2588" s="23" t="s">
        <v>75</v>
      </c>
      <c r="N2588" s="25">
        <f t="shared" si="433"/>
        <v>1679.9</v>
      </c>
      <c r="O2588" s="26">
        <v>1500</v>
      </c>
      <c r="P2588" s="26">
        <f t="shared" si="434"/>
        <v>2519850</v>
      </c>
      <c r="Q2588" s="23"/>
      <c r="R2588" s="23"/>
      <c r="S2588" s="27"/>
      <c r="T2588" s="23"/>
      <c r="U2588" s="23"/>
      <c r="V2588" s="24"/>
      <c r="W2588" s="23"/>
      <c r="X2588" s="23"/>
      <c r="Y2588" s="23"/>
      <c r="Z2588" s="23"/>
      <c r="AA2588" s="28"/>
      <c r="AB2588" s="26"/>
      <c r="AC2588" s="26"/>
      <c r="AD2588" s="28"/>
      <c r="AE2588" s="28"/>
      <c r="AF2588" s="26"/>
      <c r="AG2588" s="26">
        <f>AF2588+P2588</f>
        <v>2519850</v>
      </c>
      <c r="AH2588" s="26">
        <f>AG2588</f>
        <v>2519850</v>
      </c>
      <c r="AI2588" s="26">
        <v>50000000</v>
      </c>
      <c r="AJ2588" s="26">
        <f t="shared" si="435"/>
        <v>0</v>
      </c>
      <c r="AK2588" s="26">
        <v>0.01</v>
      </c>
      <c r="AL2588" s="26">
        <f>AJ2588*(AK2588/100)</f>
        <v>0</v>
      </c>
    </row>
    <row r="2589" spans="1:39" x14ac:dyDescent="0.25">
      <c r="A2589" s="23"/>
      <c r="B2589" s="24"/>
      <c r="C2589" s="23"/>
      <c r="D2589" s="23"/>
      <c r="E2589" s="23"/>
      <c r="F2589" s="23"/>
      <c r="G2589" s="24"/>
      <c r="H2589" s="23"/>
      <c r="I2589" s="23"/>
      <c r="J2589" s="23"/>
      <c r="K2589" s="23"/>
      <c r="L2589" s="23"/>
      <c r="M2589" s="23"/>
      <c r="N2589" s="25"/>
      <c r="O2589" s="26"/>
      <c r="P2589" s="26"/>
      <c r="Q2589" s="23"/>
      <c r="R2589" s="23"/>
      <c r="S2589" s="27"/>
      <c r="T2589" s="23"/>
      <c r="U2589" s="23"/>
      <c r="V2589" s="24"/>
      <c r="W2589" s="23"/>
      <c r="X2589" s="23"/>
      <c r="Y2589" s="23"/>
      <c r="Z2589" s="23"/>
      <c r="AA2589" s="28"/>
      <c r="AB2589" s="26"/>
      <c r="AC2589" s="26"/>
      <c r="AD2589" s="28"/>
      <c r="AE2589" s="28"/>
      <c r="AF2589" s="26"/>
      <c r="AG2589" s="26" t="s">
        <v>60</v>
      </c>
      <c r="AH2589" s="26">
        <f>SUM(AH2583:AH2588)</f>
        <v>7807110</v>
      </c>
      <c r="AI2589" s="26"/>
      <c r="AJ2589" s="26">
        <f>SUM(AJ2583:AJ2588)</f>
        <v>0</v>
      </c>
      <c r="AK2589" s="26"/>
      <c r="AL2589" s="26">
        <f>SUM(AL2583:AL2588)</f>
        <v>0</v>
      </c>
    </row>
    <row r="2590" spans="1:39" x14ac:dyDescent="0.25">
      <c r="A2590" s="23" t="s">
        <v>781</v>
      </c>
      <c r="B2590" s="24" t="s">
        <v>782</v>
      </c>
      <c r="C2590" s="23" t="s">
        <v>783</v>
      </c>
      <c r="D2590" s="23" t="s">
        <v>7993</v>
      </c>
      <c r="E2590" s="23">
        <v>1020</v>
      </c>
      <c r="F2590" s="23" t="s">
        <v>7994</v>
      </c>
      <c r="G2590" s="24" t="s">
        <v>7995</v>
      </c>
      <c r="H2590" s="23" t="s">
        <v>43</v>
      </c>
      <c r="I2590" s="23" t="s">
        <v>7996</v>
      </c>
      <c r="J2590" s="23">
        <v>0</v>
      </c>
      <c r="K2590" s="23">
        <v>0</v>
      </c>
      <c r="L2590" s="23">
        <v>14</v>
      </c>
      <c r="M2590" s="23" t="s">
        <v>75</v>
      </c>
      <c r="N2590" s="25">
        <f t="shared" ref="N2590:N2596" si="436">((J2590*400)+(K2590*100))+L2590</f>
        <v>14</v>
      </c>
      <c r="O2590" s="26">
        <v>2800</v>
      </c>
      <c r="P2590" s="26">
        <f t="shared" ref="P2590:P2596" si="437">N2590*O2590</f>
        <v>39200</v>
      </c>
      <c r="Q2590" s="23"/>
      <c r="R2590" s="23"/>
      <c r="S2590" s="27"/>
      <c r="T2590" s="23"/>
      <c r="U2590" s="23"/>
      <c r="V2590" s="24"/>
      <c r="W2590" s="23"/>
      <c r="X2590" s="23"/>
      <c r="Y2590" s="23"/>
      <c r="Z2590" s="23"/>
      <c r="AA2590" s="28"/>
      <c r="AB2590" s="26"/>
      <c r="AC2590" s="26"/>
      <c r="AD2590" s="28"/>
      <c r="AE2590" s="28"/>
      <c r="AF2590" s="26"/>
      <c r="AG2590" s="26">
        <f>AF2590+P2590</f>
        <v>39200</v>
      </c>
      <c r="AH2590" s="26">
        <f>AG2590</f>
        <v>39200</v>
      </c>
      <c r="AI2590" s="26">
        <v>50000000</v>
      </c>
      <c r="AJ2590" s="26">
        <f t="shared" ref="AJ2590:AJ2596" si="438">IF((AI2590-AH2590) &gt; 1,0,IF((AI2590-AH2590)&lt;0,AH2590-AI2590,AI2590-AH2590))</f>
        <v>0</v>
      </c>
      <c r="AK2590" s="26">
        <v>0.01</v>
      </c>
      <c r="AL2590" s="26">
        <f>AJ2590*(AK2590/100)</f>
        <v>0</v>
      </c>
    </row>
    <row r="2591" spans="1:39" x14ac:dyDescent="0.25">
      <c r="A2591" s="23"/>
      <c r="B2591" s="24"/>
      <c r="C2591" s="23"/>
      <c r="D2591" s="23"/>
      <c r="E2591" s="23">
        <v>1021</v>
      </c>
      <c r="F2591" s="23" t="s">
        <v>7997</v>
      </c>
      <c r="G2591" s="24" t="s">
        <v>7998</v>
      </c>
      <c r="H2591" s="23" t="s">
        <v>43</v>
      </c>
      <c r="I2591" s="23" t="s">
        <v>7999</v>
      </c>
      <c r="J2591" s="23">
        <v>4</v>
      </c>
      <c r="K2591" s="23">
        <v>0</v>
      </c>
      <c r="L2591" s="23">
        <v>45.42</v>
      </c>
      <c r="M2591" s="23" t="s">
        <v>75</v>
      </c>
      <c r="N2591" s="25">
        <f t="shared" si="436"/>
        <v>1645.42</v>
      </c>
      <c r="O2591" s="26">
        <v>1900</v>
      </c>
      <c r="P2591" s="26">
        <f t="shared" si="437"/>
        <v>3126298</v>
      </c>
      <c r="Q2591" s="23"/>
      <c r="R2591" s="23"/>
      <c r="S2591" s="27"/>
      <c r="T2591" s="23"/>
      <c r="U2591" s="23"/>
      <c r="V2591" s="24"/>
      <c r="W2591" s="23"/>
      <c r="X2591" s="23"/>
      <c r="Y2591" s="23"/>
      <c r="Z2591" s="23"/>
      <c r="AA2591" s="28"/>
      <c r="AB2591" s="26"/>
      <c r="AC2591" s="26"/>
      <c r="AD2591" s="28"/>
      <c r="AE2591" s="28"/>
      <c r="AF2591" s="26"/>
      <c r="AG2591" s="26">
        <f>AF2591+P2591</f>
        <v>3126298</v>
      </c>
      <c r="AH2591" s="26">
        <f>AG2591</f>
        <v>3126298</v>
      </c>
      <c r="AI2591" s="26">
        <v>50000000</v>
      </c>
      <c r="AJ2591" s="26">
        <f t="shared" si="438"/>
        <v>0</v>
      </c>
      <c r="AK2591" s="26">
        <v>0.01</v>
      </c>
      <c r="AL2591" s="26">
        <f>AJ2591*(AK2591/100)</f>
        <v>0</v>
      </c>
    </row>
    <row r="2592" spans="1:39" x14ac:dyDescent="0.25">
      <c r="A2592" s="23"/>
      <c r="B2592" s="24"/>
      <c r="C2592" s="23"/>
      <c r="D2592" s="23"/>
      <c r="E2592" s="23"/>
      <c r="F2592" s="23"/>
      <c r="G2592" s="24"/>
      <c r="H2592" s="23"/>
      <c r="I2592" s="23"/>
      <c r="J2592" s="23">
        <v>0</v>
      </c>
      <c r="K2592" s="23">
        <v>0</v>
      </c>
      <c r="L2592" s="23">
        <v>36</v>
      </c>
      <c r="M2592" s="23" t="s">
        <v>59</v>
      </c>
      <c r="N2592" s="25">
        <f t="shared" si="436"/>
        <v>36</v>
      </c>
      <c r="O2592" s="26">
        <v>1900</v>
      </c>
      <c r="P2592" s="26">
        <f t="shared" si="437"/>
        <v>68400</v>
      </c>
      <c r="Q2592" s="23">
        <v>1</v>
      </c>
      <c r="R2592" s="23" t="s">
        <v>781</v>
      </c>
      <c r="S2592" s="27" t="s">
        <v>782</v>
      </c>
      <c r="T2592" s="23" t="s">
        <v>783</v>
      </c>
      <c r="U2592" s="23" t="s">
        <v>784</v>
      </c>
      <c r="V2592" s="24" t="s">
        <v>8000</v>
      </c>
      <c r="W2592" s="23" t="s">
        <v>48</v>
      </c>
      <c r="X2592" s="23" t="s">
        <v>49</v>
      </c>
      <c r="Y2592" s="23" t="s">
        <v>50</v>
      </c>
      <c r="Z2592" s="23">
        <v>144</v>
      </c>
      <c r="AA2592" s="28">
        <v>100</v>
      </c>
      <c r="AB2592" s="26">
        <v>8300</v>
      </c>
      <c r="AC2592" s="26">
        <f>Z2592*AB2592</f>
        <v>1195200</v>
      </c>
      <c r="AD2592" s="28">
        <v>24</v>
      </c>
      <c r="AE2592" s="28">
        <v>38</v>
      </c>
      <c r="AF2592" s="26">
        <f>(AC2592*(100-AE2592))/100</f>
        <v>741024</v>
      </c>
      <c r="AG2592" s="26">
        <f>P2592+AF2592</f>
        <v>809424</v>
      </c>
      <c r="AH2592" s="26">
        <f>(AG2592*AA2592)/100</f>
        <v>809424</v>
      </c>
      <c r="AI2592" s="26">
        <v>50000000</v>
      </c>
      <c r="AJ2592" s="26">
        <f t="shared" si="438"/>
        <v>0</v>
      </c>
      <c r="AK2592" s="26">
        <v>0.02</v>
      </c>
      <c r="AL2592" s="26">
        <f>ROUND(AJ2592*(AK2592/100),2)</f>
        <v>0</v>
      </c>
      <c r="AM2592" s="3" t="s">
        <v>51</v>
      </c>
    </row>
    <row r="2593" spans="1:39" x14ac:dyDescent="0.25">
      <c r="A2593" s="23"/>
      <c r="B2593" s="24"/>
      <c r="C2593" s="23"/>
      <c r="D2593" s="23"/>
      <c r="E2593" s="23"/>
      <c r="F2593" s="23"/>
      <c r="G2593" s="24"/>
      <c r="H2593" s="23"/>
      <c r="I2593" s="23"/>
      <c r="J2593" s="23">
        <v>0</v>
      </c>
      <c r="K2593" s="23">
        <v>0</v>
      </c>
      <c r="L2593" s="23">
        <v>1.88</v>
      </c>
      <c r="M2593" s="23" t="s">
        <v>59</v>
      </c>
      <c r="N2593" s="25">
        <f t="shared" si="436"/>
        <v>1.88</v>
      </c>
      <c r="O2593" s="26">
        <v>1900</v>
      </c>
      <c r="P2593" s="26">
        <f t="shared" si="437"/>
        <v>3572</v>
      </c>
      <c r="Q2593" s="23">
        <v>1</v>
      </c>
      <c r="R2593" s="23" t="s">
        <v>781</v>
      </c>
      <c r="S2593" s="27" t="s">
        <v>782</v>
      </c>
      <c r="T2593" s="23" t="s">
        <v>783</v>
      </c>
      <c r="U2593" s="23" t="s">
        <v>784</v>
      </c>
      <c r="V2593" s="24" t="s">
        <v>8001</v>
      </c>
      <c r="W2593" s="23" t="s">
        <v>53</v>
      </c>
      <c r="X2593" s="23" t="s">
        <v>49</v>
      </c>
      <c r="Y2593" s="23" t="s">
        <v>50</v>
      </c>
      <c r="Z2593" s="23">
        <v>7.5</v>
      </c>
      <c r="AA2593" s="28">
        <v>100</v>
      </c>
      <c r="AB2593" s="26">
        <v>2750</v>
      </c>
      <c r="AC2593" s="26">
        <f>Z2593*AB2593</f>
        <v>20625</v>
      </c>
      <c r="AD2593" s="28">
        <v>7</v>
      </c>
      <c r="AE2593" s="28">
        <v>7</v>
      </c>
      <c r="AF2593" s="26">
        <f>(AC2593*(100-AE2593))/100</f>
        <v>19181.25</v>
      </c>
      <c r="AG2593" s="26">
        <f>P2593+AF2593</f>
        <v>22753.25</v>
      </c>
      <c r="AH2593" s="26">
        <f>(AG2593*AA2593)/100</f>
        <v>22753.25</v>
      </c>
      <c r="AI2593" s="26">
        <v>50000000</v>
      </c>
      <c r="AJ2593" s="26">
        <f t="shared" si="438"/>
        <v>0</v>
      </c>
      <c r="AK2593" s="26">
        <v>0.02</v>
      </c>
      <c r="AL2593" s="26">
        <f>ROUND(AJ2593*(AK2593/100),2)</f>
        <v>0</v>
      </c>
      <c r="AM2593" s="3" t="s">
        <v>83</v>
      </c>
    </row>
    <row r="2594" spans="1:39" x14ac:dyDescent="0.25">
      <c r="A2594" s="23"/>
      <c r="B2594" s="24"/>
      <c r="C2594" s="23"/>
      <c r="D2594" s="23"/>
      <c r="E2594" s="23"/>
      <c r="F2594" s="23"/>
      <c r="G2594" s="24"/>
      <c r="H2594" s="23"/>
      <c r="I2594" s="23"/>
      <c r="J2594" s="23">
        <v>0</v>
      </c>
      <c r="K2594" s="23">
        <v>0</v>
      </c>
      <c r="L2594" s="23">
        <v>3.5</v>
      </c>
      <c r="M2594" s="23" t="s">
        <v>59</v>
      </c>
      <c r="N2594" s="25">
        <f t="shared" si="436"/>
        <v>3.5</v>
      </c>
      <c r="O2594" s="26">
        <v>1900</v>
      </c>
      <c r="P2594" s="26">
        <f t="shared" si="437"/>
        <v>6650</v>
      </c>
      <c r="Q2594" s="23">
        <v>1</v>
      </c>
      <c r="R2594" s="23" t="s">
        <v>781</v>
      </c>
      <c r="S2594" s="27" t="s">
        <v>782</v>
      </c>
      <c r="T2594" s="23" t="s">
        <v>783</v>
      </c>
      <c r="U2594" s="23" t="s">
        <v>784</v>
      </c>
      <c r="V2594" s="24" t="s">
        <v>8002</v>
      </c>
      <c r="W2594" s="23" t="s">
        <v>53</v>
      </c>
      <c r="X2594" s="23" t="s">
        <v>80</v>
      </c>
      <c r="Y2594" s="23" t="s">
        <v>50</v>
      </c>
      <c r="Z2594" s="23">
        <v>14</v>
      </c>
      <c r="AA2594" s="28">
        <v>100</v>
      </c>
      <c r="AB2594" s="26">
        <v>2750</v>
      </c>
      <c r="AC2594" s="26">
        <f>Z2594*AB2594</f>
        <v>38500</v>
      </c>
      <c r="AD2594" s="28">
        <v>24</v>
      </c>
      <c r="AE2594" s="28">
        <v>93</v>
      </c>
      <c r="AF2594" s="26">
        <f>(AC2594*(100-AE2594))/100</f>
        <v>2695</v>
      </c>
      <c r="AG2594" s="26">
        <f>P2594+AF2594</f>
        <v>9345</v>
      </c>
      <c r="AH2594" s="26">
        <f>(AG2594*AA2594)/100</f>
        <v>9345</v>
      </c>
      <c r="AI2594" s="26">
        <v>50000000</v>
      </c>
      <c r="AJ2594" s="26">
        <f t="shared" si="438"/>
        <v>0</v>
      </c>
      <c r="AK2594" s="26">
        <v>0.02</v>
      </c>
      <c r="AL2594" s="26">
        <f>ROUND(AJ2594*(AK2594/100),2)</f>
        <v>0</v>
      </c>
      <c r="AM2594" s="3" t="s">
        <v>159</v>
      </c>
    </row>
    <row r="2595" spans="1:39" x14ac:dyDescent="0.25">
      <c r="A2595" s="23"/>
      <c r="B2595" s="24"/>
      <c r="C2595" s="23"/>
      <c r="D2595" s="23"/>
      <c r="E2595" s="23">
        <v>1022</v>
      </c>
      <c r="F2595" s="23" t="s">
        <v>8003</v>
      </c>
      <c r="G2595" s="24" t="s">
        <v>8004</v>
      </c>
      <c r="H2595" s="23" t="s">
        <v>43</v>
      </c>
      <c r="I2595" s="23" t="s">
        <v>8005</v>
      </c>
      <c r="J2595" s="23">
        <v>1</v>
      </c>
      <c r="K2595" s="23">
        <v>2</v>
      </c>
      <c r="L2595" s="23">
        <v>58</v>
      </c>
      <c r="M2595" s="23" t="s">
        <v>75</v>
      </c>
      <c r="N2595" s="25">
        <f t="shared" si="436"/>
        <v>658</v>
      </c>
      <c r="O2595" s="26">
        <v>1900</v>
      </c>
      <c r="P2595" s="26">
        <f t="shared" si="437"/>
        <v>1250200</v>
      </c>
      <c r="Q2595" s="23"/>
      <c r="R2595" s="23"/>
      <c r="S2595" s="27"/>
      <c r="T2595" s="23"/>
      <c r="U2595" s="23"/>
      <c r="V2595" s="24"/>
      <c r="W2595" s="23"/>
      <c r="X2595" s="23"/>
      <c r="Y2595" s="23"/>
      <c r="Z2595" s="23"/>
      <c r="AA2595" s="28"/>
      <c r="AB2595" s="26"/>
      <c r="AC2595" s="26"/>
      <c r="AD2595" s="28"/>
      <c r="AE2595" s="28"/>
      <c r="AF2595" s="26"/>
      <c r="AG2595" s="26">
        <f>AF2595+P2595</f>
        <v>1250200</v>
      </c>
      <c r="AH2595" s="26">
        <f>AG2595</f>
        <v>1250200</v>
      </c>
      <c r="AI2595" s="26">
        <v>50000000</v>
      </c>
      <c r="AJ2595" s="26">
        <f t="shared" si="438"/>
        <v>0</v>
      </c>
      <c r="AK2595" s="26">
        <v>0.01</v>
      </c>
      <c r="AL2595" s="26">
        <f>AJ2595*(AK2595/100)</f>
        <v>0</v>
      </c>
    </row>
    <row r="2596" spans="1:39" x14ac:dyDescent="0.25">
      <c r="A2596" s="23"/>
      <c r="B2596" s="24"/>
      <c r="C2596" s="23"/>
      <c r="D2596" s="23"/>
      <c r="E2596" s="23">
        <v>1023</v>
      </c>
      <c r="F2596" s="23" t="s">
        <v>8006</v>
      </c>
      <c r="G2596" s="24" t="s">
        <v>8007</v>
      </c>
      <c r="H2596" s="23" t="s">
        <v>43</v>
      </c>
      <c r="I2596" s="23" t="s">
        <v>8008</v>
      </c>
      <c r="J2596" s="23">
        <v>0</v>
      </c>
      <c r="K2596" s="23">
        <v>2</v>
      </c>
      <c r="L2596" s="23">
        <v>87</v>
      </c>
      <c r="M2596" s="23" t="s">
        <v>91</v>
      </c>
      <c r="N2596" s="25">
        <f t="shared" si="436"/>
        <v>287</v>
      </c>
      <c r="O2596" s="26">
        <v>1500</v>
      </c>
      <c r="P2596" s="26">
        <f t="shared" si="437"/>
        <v>430500</v>
      </c>
      <c r="Q2596" s="23"/>
      <c r="R2596" s="23"/>
      <c r="S2596" s="27"/>
      <c r="T2596" s="23"/>
      <c r="U2596" s="23"/>
      <c r="V2596" s="24"/>
      <c r="W2596" s="23"/>
      <c r="X2596" s="23"/>
      <c r="Y2596" s="23"/>
      <c r="Z2596" s="23"/>
      <c r="AA2596" s="28"/>
      <c r="AB2596" s="26"/>
      <c r="AC2596" s="26"/>
      <c r="AD2596" s="28"/>
      <c r="AE2596" s="28"/>
      <c r="AF2596" s="26"/>
      <c r="AG2596" s="26">
        <f>AF2596+P2596</f>
        <v>430500</v>
      </c>
      <c r="AH2596" s="26">
        <f>AG2596</f>
        <v>430500</v>
      </c>
      <c r="AI2596" s="26">
        <v>0</v>
      </c>
      <c r="AJ2596" s="26">
        <f t="shared" si="438"/>
        <v>430500</v>
      </c>
      <c r="AK2596" s="26">
        <v>0.3</v>
      </c>
      <c r="AL2596" s="26">
        <f>AJ2596*(AK2596/100)</f>
        <v>1291.5</v>
      </c>
    </row>
    <row r="2597" spans="1:39" x14ac:dyDescent="0.25">
      <c r="A2597" s="23"/>
      <c r="B2597" s="24"/>
      <c r="C2597" s="23"/>
      <c r="D2597" s="23"/>
      <c r="E2597" s="23"/>
      <c r="F2597" s="23"/>
      <c r="G2597" s="24"/>
      <c r="H2597" s="23"/>
      <c r="I2597" s="23"/>
      <c r="J2597" s="23"/>
      <c r="K2597" s="23"/>
      <c r="L2597" s="23"/>
      <c r="M2597" s="23"/>
      <c r="N2597" s="25"/>
      <c r="O2597" s="26"/>
      <c r="P2597" s="26"/>
      <c r="Q2597" s="23"/>
      <c r="R2597" s="23"/>
      <c r="S2597" s="27"/>
      <c r="T2597" s="23"/>
      <c r="U2597" s="23"/>
      <c r="V2597" s="24"/>
      <c r="W2597" s="23"/>
      <c r="X2597" s="23"/>
      <c r="Y2597" s="23"/>
      <c r="Z2597" s="23"/>
      <c r="AA2597" s="28"/>
      <c r="AB2597" s="26"/>
      <c r="AC2597" s="26"/>
      <c r="AD2597" s="28"/>
      <c r="AE2597" s="28"/>
      <c r="AF2597" s="26"/>
      <c r="AG2597" s="26" t="s">
        <v>60</v>
      </c>
      <c r="AH2597" s="26">
        <f>SUM(AH2590:AH2596)</f>
        <v>5687720.25</v>
      </c>
      <c r="AI2597" s="26"/>
      <c r="AJ2597" s="26">
        <f>SUM(AJ2590:AJ2596)</f>
        <v>430500</v>
      </c>
      <c r="AK2597" s="26"/>
      <c r="AL2597" s="26">
        <f>SUM(AL2590:AL2596)</f>
        <v>1291.5</v>
      </c>
    </row>
    <row r="2598" spans="1:39" x14ac:dyDescent="0.25">
      <c r="A2598" s="23" t="s">
        <v>8009</v>
      </c>
      <c r="B2598" s="24" t="s">
        <v>8010</v>
      </c>
      <c r="C2598" s="23" t="s">
        <v>8011</v>
      </c>
      <c r="D2598" s="23" t="s">
        <v>8012</v>
      </c>
      <c r="E2598" s="23">
        <v>1024</v>
      </c>
      <c r="F2598" s="23" t="s">
        <v>8013</v>
      </c>
      <c r="G2598" s="24" t="s">
        <v>8014</v>
      </c>
      <c r="H2598" s="23" t="s">
        <v>43</v>
      </c>
      <c r="I2598" s="23" t="s">
        <v>8015</v>
      </c>
      <c r="J2598" s="23">
        <v>2</v>
      </c>
      <c r="K2598" s="23">
        <v>1</v>
      </c>
      <c r="L2598" s="23">
        <v>3.375</v>
      </c>
      <c r="M2598" s="23" t="s">
        <v>75</v>
      </c>
      <c r="N2598" s="25">
        <f>((J2598*400)+(K2598*100))+L2598</f>
        <v>903.375</v>
      </c>
      <c r="O2598" s="26">
        <v>5000</v>
      </c>
      <c r="P2598" s="26">
        <f>N2598*O2598</f>
        <v>4516875</v>
      </c>
      <c r="Q2598" s="23"/>
      <c r="R2598" s="23"/>
      <c r="S2598" s="27"/>
      <c r="T2598" s="23"/>
      <c r="U2598" s="23"/>
      <c r="V2598" s="24"/>
      <c r="W2598" s="23"/>
      <c r="X2598" s="23"/>
      <c r="Y2598" s="23"/>
      <c r="Z2598" s="23"/>
      <c r="AA2598" s="28"/>
      <c r="AB2598" s="26"/>
      <c r="AC2598" s="26"/>
      <c r="AD2598" s="28"/>
      <c r="AE2598" s="28"/>
      <c r="AF2598" s="26"/>
      <c r="AG2598" s="26">
        <f>AF2598+P2598</f>
        <v>4516875</v>
      </c>
      <c r="AH2598" s="26">
        <f>AG2598</f>
        <v>4516875</v>
      </c>
      <c r="AI2598" s="26">
        <v>50000000</v>
      </c>
      <c r="AJ2598" s="26">
        <f>IF((AI2598-AH2598) &gt; 1,0,IF((AI2598-AH2598)&lt;0,AH2598-AI2598,AI2598-AH2598))</f>
        <v>0</v>
      </c>
      <c r="AK2598" s="26">
        <v>0.01</v>
      </c>
      <c r="AL2598" s="26">
        <f>AJ2598*(AK2598/100)</f>
        <v>0</v>
      </c>
    </row>
    <row r="2599" spans="1:39" x14ac:dyDescent="0.25">
      <c r="A2599" s="23"/>
      <c r="B2599" s="24"/>
      <c r="C2599" s="23"/>
      <c r="D2599" s="23"/>
      <c r="E2599" s="23"/>
      <c r="F2599" s="23"/>
      <c r="G2599" s="24"/>
      <c r="H2599" s="23"/>
      <c r="I2599" s="23"/>
      <c r="J2599" s="23">
        <v>0</v>
      </c>
      <c r="K2599" s="23">
        <v>0</v>
      </c>
      <c r="L2599" s="23">
        <v>47</v>
      </c>
      <c r="M2599" s="23" t="s">
        <v>59</v>
      </c>
      <c r="N2599" s="25">
        <f>((J2599*400)+(K2599*100))+L2599</f>
        <v>47</v>
      </c>
      <c r="O2599" s="26">
        <v>5000</v>
      </c>
      <c r="P2599" s="26">
        <f>N2599*O2599</f>
        <v>235000</v>
      </c>
      <c r="Q2599" s="23">
        <v>1</v>
      </c>
      <c r="R2599" s="23" t="s">
        <v>8009</v>
      </c>
      <c r="S2599" s="27" t="s">
        <v>8010</v>
      </c>
      <c r="T2599" s="23" t="s">
        <v>8011</v>
      </c>
      <c r="U2599" s="23" t="s">
        <v>8016</v>
      </c>
      <c r="V2599" s="24" t="s">
        <v>8017</v>
      </c>
      <c r="W2599" s="23" t="s">
        <v>109</v>
      </c>
      <c r="X2599" s="23" t="s">
        <v>49</v>
      </c>
      <c r="Y2599" s="23" t="s">
        <v>50</v>
      </c>
      <c r="Z2599" s="23">
        <v>292</v>
      </c>
      <c r="AA2599" s="28">
        <v>100</v>
      </c>
      <c r="AB2599" s="26">
        <v>8150</v>
      </c>
      <c r="AC2599" s="26">
        <f>Z2599*AB2599</f>
        <v>2379800</v>
      </c>
      <c r="AD2599" s="28">
        <v>82</v>
      </c>
      <c r="AE2599" s="28">
        <v>76</v>
      </c>
      <c r="AF2599" s="26">
        <f>(AC2599*(100-AE2599))/100</f>
        <v>571152</v>
      </c>
      <c r="AG2599" s="26">
        <f>P2599+AF2599</f>
        <v>806152</v>
      </c>
      <c r="AH2599" s="26">
        <f>(AG2599*AA2599)/100</f>
        <v>806152</v>
      </c>
      <c r="AI2599" s="26">
        <v>50000000</v>
      </c>
      <c r="AJ2599" s="26">
        <f>IF((AI2599-AH2599) &gt; 1,0,IF((AI2599-AH2599)&lt;0,AH2599-AI2599,AI2599-AH2599))</f>
        <v>0</v>
      </c>
      <c r="AK2599" s="26">
        <v>0.02</v>
      </c>
      <c r="AL2599" s="26">
        <f>ROUND(AJ2599*(AK2599/100),2)</f>
        <v>0</v>
      </c>
      <c r="AM2599" s="3" t="s">
        <v>110</v>
      </c>
    </row>
    <row r="2600" spans="1:39" x14ac:dyDescent="0.25">
      <c r="A2600" s="23"/>
      <c r="B2600" s="24"/>
      <c r="C2600" s="23"/>
      <c r="D2600" s="23"/>
      <c r="E2600" s="23"/>
      <c r="F2600" s="23"/>
      <c r="G2600" s="24"/>
      <c r="H2600" s="23"/>
      <c r="I2600" s="23"/>
      <c r="J2600" s="23">
        <v>0</v>
      </c>
      <c r="K2600" s="23">
        <v>0</v>
      </c>
      <c r="L2600" s="23">
        <v>5</v>
      </c>
      <c r="M2600" s="23" t="s">
        <v>59</v>
      </c>
      <c r="N2600" s="25">
        <f>((J2600*400)+(K2600*100))+L2600</f>
        <v>5</v>
      </c>
      <c r="O2600" s="26">
        <v>5000</v>
      </c>
      <c r="P2600" s="26">
        <f>N2600*O2600</f>
        <v>25000</v>
      </c>
      <c r="Q2600" s="23">
        <v>1</v>
      </c>
      <c r="R2600" s="23" t="s">
        <v>8009</v>
      </c>
      <c r="S2600" s="27" t="s">
        <v>8010</v>
      </c>
      <c r="T2600" s="23" t="s">
        <v>8011</v>
      </c>
      <c r="U2600" s="23" t="s">
        <v>8016</v>
      </c>
      <c r="V2600" s="24" t="s">
        <v>8018</v>
      </c>
      <c r="W2600" s="23" t="s">
        <v>53</v>
      </c>
      <c r="X2600" s="23" t="s">
        <v>49</v>
      </c>
      <c r="Y2600" s="23" t="s">
        <v>50</v>
      </c>
      <c r="Z2600" s="23">
        <v>20</v>
      </c>
      <c r="AA2600" s="28">
        <v>100</v>
      </c>
      <c r="AB2600" s="26">
        <v>2750</v>
      </c>
      <c r="AC2600" s="26">
        <f>Z2600*AB2600</f>
        <v>55000</v>
      </c>
      <c r="AD2600" s="28">
        <v>82</v>
      </c>
      <c r="AE2600" s="28">
        <v>76</v>
      </c>
      <c r="AF2600" s="26">
        <f>(AC2600*(100-AE2600))/100</f>
        <v>13200</v>
      </c>
      <c r="AG2600" s="26">
        <f>P2600+AF2600</f>
        <v>38200</v>
      </c>
      <c r="AH2600" s="26">
        <f>(AG2600*AA2600)/100</f>
        <v>38200</v>
      </c>
      <c r="AI2600" s="26">
        <v>50000000</v>
      </c>
      <c r="AJ2600" s="26">
        <f>IF((AI2600-AH2600) &gt; 1,0,IF((AI2600-AH2600)&lt;0,AH2600-AI2600,AI2600-AH2600))</f>
        <v>0</v>
      </c>
      <c r="AK2600" s="26">
        <v>0.02</v>
      </c>
      <c r="AL2600" s="26">
        <f>ROUND(AJ2600*(AK2600/100),2)</f>
        <v>0</v>
      </c>
      <c r="AM2600" s="3" t="s">
        <v>159</v>
      </c>
    </row>
    <row r="2601" spans="1:39" x14ac:dyDescent="0.25">
      <c r="A2601" s="23"/>
      <c r="B2601" s="24"/>
      <c r="C2601" s="23"/>
      <c r="D2601" s="23"/>
      <c r="E2601" s="23"/>
      <c r="F2601" s="23"/>
      <c r="G2601" s="24"/>
      <c r="H2601" s="23"/>
      <c r="I2601" s="23"/>
      <c r="J2601" s="23">
        <v>0</v>
      </c>
      <c r="K2601" s="23">
        <v>0</v>
      </c>
      <c r="L2601" s="23">
        <v>2.625</v>
      </c>
      <c r="M2601" s="23" t="s">
        <v>59</v>
      </c>
      <c r="N2601" s="25">
        <f>((J2601*400)+(K2601*100))+L2601</f>
        <v>2.625</v>
      </c>
      <c r="O2601" s="26">
        <v>5000</v>
      </c>
      <c r="P2601" s="26">
        <f>N2601*O2601</f>
        <v>13125</v>
      </c>
      <c r="Q2601" s="23">
        <v>1</v>
      </c>
      <c r="R2601" s="23" t="s">
        <v>8009</v>
      </c>
      <c r="S2601" s="27" t="s">
        <v>8010</v>
      </c>
      <c r="T2601" s="23" t="s">
        <v>8011</v>
      </c>
      <c r="U2601" s="23" t="s">
        <v>8016</v>
      </c>
      <c r="V2601" s="24" t="s">
        <v>8019</v>
      </c>
      <c r="W2601" s="23" t="s">
        <v>53</v>
      </c>
      <c r="X2601" s="23" t="s">
        <v>49</v>
      </c>
      <c r="Y2601" s="23" t="s">
        <v>50</v>
      </c>
      <c r="Z2601" s="23">
        <v>10.5</v>
      </c>
      <c r="AA2601" s="28">
        <v>100</v>
      </c>
      <c r="AB2601" s="26">
        <v>2750</v>
      </c>
      <c r="AC2601" s="26">
        <f>Z2601*AB2601</f>
        <v>28875</v>
      </c>
      <c r="AD2601" s="28">
        <v>82</v>
      </c>
      <c r="AE2601" s="28">
        <v>76</v>
      </c>
      <c r="AF2601" s="26">
        <f>(AC2601*(100-AE2601))/100</f>
        <v>6930</v>
      </c>
      <c r="AG2601" s="26">
        <f>P2601+AF2601</f>
        <v>20055</v>
      </c>
      <c r="AH2601" s="26">
        <f>(AG2601*AA2601)/100</f>
        <v>20055</v>
      </c>
      <c r="AI2601" s="26">
        <v>50000000</v>
      </c>
      <c r="AJ2601" s="26">
        <f>IF((AI2601-AH2601) &gt; 1,0,IF((AI2601-AH2601)&lt;0,AH2601-AI2601,AI2601-AH2601))</f>
        <v>0</v>
      </c>
      <c r="AK2601" s="26">
        <v>0.02</v>
      </c>
      <c r="AL2601" s="26">
        <f>ROUND(AJ2601*(AK2601/100),2)</f>
        <v>0</v>
      </c>
      <c r="AM2601" s="3" t="s">
        <v>159</v>
      </c>
    </row>
    <row r="2602" spans="1:39" x14ac:dyDescent="0.25">
      <c r="A2602" s="23"/>
      <c r="B2602" s="24"/>
      <c r="C2602" s="23"/>
      <c r="D2602" s="23"/>
      <c r="E2602" s="23"/>
      <c r="F2602" s="23"/>
      <c r="G2602" s="24"/>
      <c r="H2602" s="23"/>
      <c r="I2602" s="23"/>
      <c r="J2602" s="23"/>
      <c r="K2602" s="23"/>
      <c r="L2602" s="23"/>
      <c r="M2602" s="23"/>
      <c r="N2602" s="25"/>
      <c r="O2602" s="26"/>
      <c r="P2602" s="26"/>
      <c r="Q2602" s="23"/>
      <c r="R2602" s="23"/>
      <c r="S2602" s="27"/>
      <c r="T2602" s="23"/>
      <c r="U2602" s="23"/>
      <c r="V2602" s="24"/>
      <c r="W2602" s="23"/>
      <c r="X2602" s="23"/>
      <c r="Y2602" s="23"/>
      <c r="Z2602" s="23"/>
      <c r="AA2602" s="28"/>
      <c r="AB2602" s="26"/>
      <c r="AC2602" s="26"/>
      <c r="AD2602" s="28"/>
      <c r="AE2602" s="28"/>
      <c r="AF2602" s="26"/>
      <c r="AG2602" s="26" t="s">
        <v>60</v>
      </c>
      <c r="AH2602" s="26">
        <f>SUM(AH2598:AH2601)</f>
        <v>5381282</v>
      </c>
      <c r="AI2602" s="26"/>
      <c r="AJ2602" s="26">
        <f>SUM(AJ2598:AJ2601)</f>
        <v>0</v>
      </c>
      <c r="AK2602" s="26"/>
      <c r="AL2602" s="26">
        <f>SUM(AL2598:AL2601)</f>
        <v>0</v>
      </c>
    </row>
    <row r="2603" spans="1:39" x14ac:dyDescent="0.25">
      <c r="A2603" s="23" t="s">
        <v>8020</v>
      </c>
      <c r="B2603" s="24" t="s">
        <v>8021</v>
      </c>
      <c r="C2603" s="23" t="s">
        <v>8022</v>
      </c>
      <c r="D2603" s="23" t="s">
        <v>8023</v>
      </c>
      <c r="E2603" s="23">
        <v>1025</v>
      </c>
      <c r="F2603" s="23" t="s">
        <v>8024</v>
      </c>
      <c r="G2603" s="24" t="s">
        <v>8025</v>
      </c>
      <c r="H2603" s="23" t="s">
        <v>43</v>
      </c>
      <c r="I2603" s="23" t="s">
        <v>8026</v>
      </c>
      <c r="J2603" s="23">
        <v>0</v>
      </c>
      <c r="K2603" s="23">
        <v>3</v>
      </c>
      <c r="L2603" s="23">
        <v>13</v>
      </c>
      <c r="M2603" s="23" t="s">
        <v>75</v>
      </c>
      <c r="N2603" s="25">
        <f>((J2603*400)+(K2603*100))+L2603</f>
        <v>313</v>
      </c>
      <c r="O2603" s="26">
        <v>4500</v>
      </c>
      <c r="P2603" s="26">
        <f>N2603*O2603</f>
        <v>1408500</v>
      </c>
      <c r="Q2603" s="23"/>
      <c r="R2603" s="23"/>
      <c r="S2603" s="27"/>
      <c r="T2603" s="23"/>
      <c r="U2603" s="23"/>
      <c r="V2603" s="24"/>
      <c r="W2603" s="23"/>
      <c r="X2603" s="23"/>
      <c r="Y2603" s="23"/>
      <c r="Z2603" s="23"/>
      <c r="AA2603" s="28"/>
      <c r="AB2603" s="26"/>
      <c r="AC2603" s="26"/>
      <c r="AD2603" s="28"/>
      <c r="AE2603" s="28"/>
      <c r="AF2603" s="26"/>
      <c r="AG2603" s="26">
        <f>AF2603+P2603</f>
        <v>1408500</v>
      </c>
      <c r="AH2603" s="26">
        <f>AG2603</f>
        <v>1408500</v>
      </c>
      <c r="AI2603" s="26">
        <v>50000000</v>
      </c>
      <c r="AJ2603" s="26">
        <f>IF((AI2603-AH2603) &gt; 1,0,IF((AI2603-AH2603)&lt;0,AH2603-AI2603,AI2603-AH2603))</f>
        <v>0</v>
      </c>
      <c r="AK2603" s="26">
        <v>0.01</v>
      </c>
      <c r="AL2603" s="26">
        <f>AJ2603*(AK2603/100)</f>
        <v>0</v>
      </c>
    </row>
    <row r="2604" spans="1:39" x14ac:dyDescent="0.25">
      <c r="A2604" s="23"/>
      <c r="B2604" s="24"/>
      <c r="C2604" s="23"/>
      <c r="D2604" s="23"/>
      <c r="E2604" s="23">
        <v>1026</v>
      </c>
      <c r="F2604" s="23" t="s">
        <v>8027</v>
      </c>
      <c r="G2604" s="24" t="s">
        <v>8028</v>
      </c>
      <c r="H2604" s="23" t="s">
        <v>43</v>
      </c>
      <c r="I2604" s="23" t="s">
        <v>8029</v>
      </c>
      <c r="J2604" s="23">
        <v>0</v>
      </c>
      <c r="K2604" s="23">
        <v>0</v>
      </c>
      <c r="L2604" s="23">
        <v>18.25</v>
      </c>
      <c r="M2604" s="23" t="s">
        <v>59</v>
      </c>
      <c r="N2604" s="25">
        <f>((J2604*400)+(K2604*100))+L2604</f>
        <v>18.25</v>
      </c>
      <c r="O2604" s="26">
        <v>4500</v>
      </c>
      <c r="P2604" s="26">
        <f>N2604*O2604</f>
        <v>82125</v>
      </c>
      <c r="Q2604" s="23">
        <v>1</v>
      </c>
      <c r="R2604" s="23" t="s">
        <v>8020</v>
      </c>
      <c r="S2604" s="27" t="s">
        <v>8021</v>
      </c>
      <c r="T2604" s="23" t="s">
        <v>8022</v>
      </c>
      <c r="U2604" s="23" t="s">
        <v>8030</v>
      </c>
      <c r="V2604" s="24" t="s">
        <v>8031</v>
      </c>
      <c r="W2604" s="23" t="s">
        <v>48</v>
      </c>
      <c r="X2604" s="23" t="s">
        <v>49</v>
      </c>
      <c r="Y2604" s="23" t="s">
        <v>50</v>
      </c>
      <c r="Z2604" s="23">
        <v>73</v>
      </c>
      <c r="AA2604" s="28">
        <v>100</v>
      </c>
      <c r="AB2604" s="26">
        <v>8300</v>
      </c>
      <c r="AC2604" s="26">
        <f>Z2604*AB2604</f>
        <v>605900</v>
      </c>
      <c r="AD2604" s="28">
        <v>12</v>
      </c>
      <c r="AE2604" s="28">
        <v>14</v>
      </c>
      <c r="AF2604" s="26">
        <f>(AC2604*(100-AE2604))/100</f>
        <v>521074</v>
      </c>
      <c r="AG2604" s="26">
        <f>P2604+AF2604</f>
        <v>603199</v>
      </c>
      <c r="AH2604" s="26">
        <f>(AG2604*AA2604)/100</f>
        <v>603199</v>
      </c>
      <c r="AI2604" s="26">
        <v>50000000</v>
      </c>
      <c r="AJ2604" s="26">
        <f>IF((AI2604-AH2604) &gt; 1,0,IF((AI2604-AH2604)&lt;0,AH2604-AI2604,AI2604-AH2604))</f>
        <v>0</v>
      </c>
      <c r="AK2604" s="26">
        <v>0.02</v>
      </c>
      <c r="AL2604" s="26">
        <f>ROUND(AJ2604*(AK2604/100),2)</f>
        <v>0</v>
      </c>
      <c r="AM2604" s="3" t="s">
        <v>51</v>
      </c>
    </row>
    <row r="2605" spans="1:39" x14ac:dyDescent="0.25">
      <c r="A2605" s="23"/>
      <c r="B2605" s="24"/>
      <c r="C2605" s="23"/>
      <c r="D2605" s="23"/>
      <c r="E2605" s="23"/>
      <c r="F2605" s="23"/>
      <c r="G2605" s="24"/>
      <c r="H2605" s="23"/>
      <c r="I2605" s="23"/>
      <c r="J2605" s="23">
        <v>0</v>
      </c>
      <c r="K2605" s="23">
        <v>0</v>
      </c>
      <c r="L2605" s="23">
        <v>4.5</v>
      </c>
      <c r="M2605" s="23" t="s">
        <v>59</v>
      </c>
      <c r="N2605" s="25">
        <f>((J2605*400)+(K2605*100))+L2605</f>
        <v>4.5</v>
      </c>
      <c r="O2605" s="26">
        <v>4500</v>
      </c>
      <c r="P2605" s="26">
        <f>N2605*O2605</f>
        <v>20250</v>
      </c>
      <c r="Q2605" s="23">
        <v>1</v>
      </c>
      <c r="R2605" s="23" t="s">
        <v>8020</v>
      </c>
      <c r="S2605" s="27" t="s">
        <v>8021</v>
      </c>
      <c r="T2605" s="23" t="s">
        <v>8022</v>
      </c>
      <c r="U2605" s="23" t="s">
        <v>8030</v>
      </c>
      <c r="V2605" s="24" t="s">
        <v>8032</v>
      </c>
      <c r="W2605" s="23" t="s">
        <v>53</v>
      </c>
      <c r="X2605" s="23" t="s">
        <v>49</v>
      </c>
      <c r="Y2605" s="23" t="s">
        <v>50</v>
      </c>
      <c r="Z2605" s="23">
        <v>18</v>
      </c>
      <c r="AA2605" s="28">
        <v>100</v>
      </c>
      <c r="AB2605" s="26">
        <v>2750</v>
      </c>
      <c r="AC2605" s="26">
        <f>Z2605*AB2605</f>
        <v>49500</v>
      </c>
      <c r="AD2605" s="28">
        <v>12</v>
      </c>
      <c r="AE2605" s="28">
        <v>14</v>
      </c>
      <c r="AF2605" s="26">
        <f>(AC2605*(100-AE2605))/100</f>
        <v>42570</v>
      </c>
      <c r="AG2605" s="26">
        <f>P2605+AF2605</f>
        <v>62820</v>
      </c>
      <c r="AH2605" s="26">
        <f>(AG2605*AA2605)/100</f>
        <v>62820</v>
      </c>
      <c r="AI2605" s="26">
        <v>50000000</v>
      </c>
      <c r="AJ2605" s="26">
        <f>IF((AI2605-AH2605) &gt; 1,0,IF((AI2605-AH2605)&lt;0,AH2605-AI2605,AI2605-AH2605))</f>
        <v>0</v>
      </c>
      <c r="AK2605" s="26">
        <v>0.02</v>
      </c>
      <c r="AL2605" s="26">
        <f>ROUND(AJ2605*(AK2605/100),2)</f>
        <v>0</v>
      </c>
      <c r="AM2605" s="3" t="s">
        <v>83</v>
      </c>
    </row>
    <row r="2606" spans="1:39" x14ac:dyDescent="0.25">
      <c r="A2606" s="23"/>
      <c r="B2606" s="24"/>
      <c r="C2606" s="23"/>
      <c r="D2606" s="23"/>
      <c r="E2606" s="23"/>
      <c r="F2606" s="23"/>
      <c r="G2606" s="24"/>
      <c r="H2606" s="23"/>
      <c r="I2606" s="23"/>
      <c r="J2606" s="23">
        <v>0</v>
      </c>
      <c r="K2606" s="23">
        <v>2</v>
      </c>
      <c r="L2606" s="23">
        <v>48.55</v>
      </c>
      <c r="M2606" s="23" t="s">
        <v>75</v>
      </c>
      <c r="N2606" s="25">
        <f>((J2606*400)+(K2606*100))+L2606</f>
        <v>248.55</v>
      </c>
      <c r="O2606" s="26">
        <v>4500</v>
      </c>
      <c r="P2606" s="26">
        <f>N2606*O2606</f>
        <v>1118475</v>
      </c>
      <c r="Q2606" s="23"/>
      <c r="R2606" s="23"/>
      <c r="S2606" s="27"/>
      <c r="T2606" s="23"/>
      <c r="U2606" s="23"/>
      <c r="V2606" s="24"/>
      <c r="W2606" s="23"/>
      <c r="X2606" s="23"/>
      <c r="Y2606" s="23"/>
      <c r="Z2606" s="23"/>
      <c r="AA2606" s="28"/>
      <c r="AB2606" s="26"/>
      <c r="AC2606" s="26"/>
      <c r="AD2606" s="28"/>
      <c r="AE2606" s="28"/>
      <c r="AF2606" s="26"/>
      <c r="AG2606" s="26">
        <f>AF2606+P2606</f>
        <v>1118475</v>
      </c>
      <c r="AH2606" s="26">
        <f>AG2606</f>
        <v>1118475</v>
      </c>
      <c r="AI2606" s="26">
        <v>50000000</v>
      </c>
      <c r="AJ2606" s="26">
        <f>IF((AI2606-AH2606) &gt; 1,0,IF((AI2606-AH2606)&lt;0,AH2606-AI2606,AI2606-AH2606))</f>
        <v>0</v>
      </c>
      <c r="AK2606" s="26">
        <v>0.01</v>
      </c>
      <c r="AL2606" s="26">
        <f>AJ2606*(AK2606/100)</f>
        <v>0</v>
      </c>
    </row>
    <row r="2607" spans="1:39" x14ac:dyDescent="0.25">
      <c r="A2607" s="23"/>
      <c r="B2607" s="24"/>
      <c r="C2607" s="23"/>
      <c r="D2607" s="23"/>
      <c r="E2607" s="23"/>
      <c r="F2607" s="23"/>
      <c r="G2607" s="24"/>
      <c r="H2607" s="23"/>
      <c r="I2607" s="23"/>
      <c r="J2607" s="23"/>
      <c r="K2607" s="23"/>
      <c r="L2607" s="23"/>
      <c r="M2607" s="23"/>
      <c r="N2607" s="25"/>
      <c r="O2607" s="26"/>
      <c r="P2607" s="26"/>
      <c r="Q2607" s="23"/>
      <c r="R2607" s="23"/>
      <c r="S2607" s="27"/>
      <c r="T2607" s="23"/>
      <c r="U2607" s="23"/>
      <c r="V2607" s="24"/>
      <c r="W2607" s="23"/>
      <c r="X2607" s="23"/>
      <c r="Y2607" s="23"/>
      <c r="Z2607" s="23"/>
      <c r="AA2607" s="28"/>
      <c r="AB2607" s="26"/>
      <c r="AC2607" s="26"/>
      <c r="AD2607" s="28"/>
      <c r="AE2607" s="28"/>
      <c r="AF2607" s="26"/>
      <c r="AG2607" s="26" t="s">
        <v>60</v>
      </c>
      <c r="AH2607" s="26">
        <f>SUM(AH2603:AH2606)</f>
        <v>3192994</v>
      </c>
      <c r="AI2607" s="26"/>
      <c r="AJ2607" s="26">
        <f>SUM(AJ2603:AJ2606)</f>
        <v>0</v>
      </c>
      <c r="AK2607" s="26"/>
      <c r="AL2607" s="26">
        <f>SUM(AL2603:AL2606)</f>
        <v>0</v>
      </c>
    </row>
    <row r="2608" spans="1:39" x14ac:dyDescent="0.25">
      <c r="A2608" s="23" t="s">
        <v>8033</v>
      </c>
      <c r="B2608" s="24" t="s">
        <v>8034</v>
      </c>
      <c r="C2608" s="23" t="s">
        <v>8035</v>
      </c>
      <c r="D2608" s="23" t="s">
        <v>8036</v>
      </c>
      <c r="E2608" s="23">
        <v>1027</v>
      </c>
      <c r="F2608" s="23" t="s">
        <v>8037</v>
      </c>
      <c r="G2608" s="24" t="s">
        <v>8038</v>
      </c>
      <c r="H2608" s="23" t="s">
        <v>43</v>
      </c>
      <c r="I2608" s="23" t="s">
        <v>8039</v>
      </c>
      <c r="J2608" s="23">
        <v>1</v>
      </c>
      <c r="K2608" s="23">
        <v>0</v>
      </c>
      <c r="L2608" s="23">
        <v>0</v>
      </c>
      <c r="M2608" s="23" t="s">
        <v>68</v>
      </c>
      <c r="N2608" s="25">
        <f>((J2608*400)+(K2608*100))+L2608</f>
        <v>400</v>
      </c>
      <c r="O2608" s="26">
        <v>1500</v>
      </c>
      <c r="P2608" s="26">
        <f>N2608*O2608</f>
        <v>600000</v>
      </c>
      <c r="Q2608" s="23">
        <v>1</v>
      </c>
      <c r="R2608" s="23" t="s">
        <v>8033</v>
      </c>
      <c r="S2608" s="27" t="s">
        <v>8034</v>
      </c>
      <c r="T2608" s="23" t="s">
        <v>8035</v>
      </c>
      <c r="U2608" s="23" t="s">
        <v>8040</v>
      </c>
      <c r="V2608" s="24" t="s">
        <v>8041</v>
      </c>
      <c r="W2608" s="23" t="s">
        <v>349</v>
      </c>
      <c r="X2608" s="23" t="s">
        <v>143</v>
      </c>
      <c r="Y2608" s="23" t="s">
        <v>617</v>
      </c>
      <c r="Z2608" s="23">
        <v>68</v>
      </c>
      <c r="AA2608" s="28">
        <v>100</v>
      </c>
      <c r="AB2608" s="26">
        <v>8150</v>
      </c>
      <c r="AC2608" s="26">
        <f>Z2608*AB2608</f>
        <v>554200</v>
      </c>
      <c r="AD2608" s="28">
        <v>22</v>
      </c>
      <c r="AE2608" s="28">
        <v>85</v>
      </c>
      <c r="AF2608" s="26">
        <f>(AC2608*(100-AE2608))/100</f>
        <v>83130</v>
      </c>
      <c r="AG2608" s="26">
        <f>P2608+AF2608</f>
        <v>683130</v>
      </c>
      <c r="AH2608" s="26">
        <f>(AG2608*AA2608)/100</f>
        <v>683130</v>
      </c>
      <c r="AI2608" s="26">
        <v>0</v>
      </c>
      <c r="AJ2608" s="26">
        <f>IF((AI2608-AH2608) &gt; 1,0,IF((AI2608-AH2608)&lt;0,AH2608-AI2608,AI2608-AH2608))</f>
        <v>683130</v>
      </c>
      <c r="AK2608" s="26">
        <v>0.3</v>
      </c>
      <c r="AL2608" s="26">
        <f>ROUND(AJ2608*(AK2608/100),2)</f>
        <v>2049.39</v>
      </c>
      <c r="AM2608" s="3" t="s">
        <v>6058</v>
      </c>
    </row>
    <row r="2609" spans="1:39" x14ac:dyDescent="0.25">
      <c r="A2609" s="23"/>
      <c r="B2609" s="24"/>
      <c r="C2609" s="23"/>
      <c r="D2609" s="23"/>
      <c r="E2609" s="23"/>
      <c r="F2609" s="23"/>
      <c r="G2609" s="24"/>
      <c r="H2609" s="23"/>
      <c r="I2609" s="23"/>
      <c r="J2609" s="23"/>
      <c r="K2609" s="23"/>
      <c r="L2609" s="23"/>
      <c r="M2609" s="23"/>
      <c r="N2609" s="25"/>
      <c r="O2609" s="26"/>
      <c r="P2609" s="26"/>
      <c r="Q2609" s="23"/>
      <c r="R2609" s="23"/>
      <c r="S2609" s="27"/>
      <c r="T2609" s="23"/>
      <c r="U2609" s="23"/>
      <c r="V2609" s="24"/>
      <c r="W2609" s="23"/>
      <c r="X2609" s="23"/>
      <c r="Y2609" s="23"/>
      <c r="Z2609" s="23"/>
      <c r="AA2609" s="28"/>
      <c r="AB2609" s="26"/>
      <c r="AC2609" s="26"/>
      <c r="AD2609" s="28"/>
      <c r="AE2609" s="28"/>
      <c r="AF2609" s="26"/>
      <c r="AG2609" s="26" t="s">
        <v>60</v>
      </c>
      <c r="AH2609" s="26">
        <f>AH2608</f>
        <v>683130</v>
      </c>
      <c r="AI2609" s="26"/>
      <c r="AJ2609" s="26">
        <f>AJ2608</f>
        <v>683130</v>
      </c>
      <c r="AK2609" s="26"/>
      <c r="AL2609" s="26">
        <f>AL2608</f>
        <v>2049.39</v>
      </c>
    </row>
    <row r="2610" spans="1:39" x14ac:dyDescent="0.25">
      <c r="A2610" s="23" t="s">
        <v>8042</v>
      </c>
      <c r="B2610" s="24" t="s">
        <v>8043</v>
      </c>
      <c r="C2610" s="23" t="s">
        <v>8044</v>
      </c>
      <c r="D2610" s="23" t="s">
        <v>8045</v>
      </c>
      <c r="E2610" s="23">
        <v>1028</v>
      </c>
      <c r="F2610" s="23" t="s">
        <v>8046</v>
      </c>
      <c r="G2610" s="24" t="s">
        <v>8047</v>
      </c>
      <c r="H2610" s="23" t="s">
        <v>43</v>
      </c>
      <c r="I2610" s="23" t="s">
        <v>8048</v>
      </c>
      <c r="J2610" s="23">
        <v>1</v>
      </c>
      <c r="K2610" s="23">
        <v>3</v>
      </c>
      <c r="L2610" s="23">
        <v>67.75</v>
      </c>
      <c r="M2610" s="23" t="s">
        <v>75</v>
      </c>
      <c r="N2610" s="25">
        <f>((J2610*400)+(K2610*100))+L2610</f>
        <v>767.75</v>
      </c>
      <c r="O2610" s="26">
        <v>4400</v>
      </c>
      <c r="P2610" s="26">
        <f>N2610*O2610</f>
        <v>3378100</v>
      </c>
      <c r="Q2610" s="23"/>
      <c r="R2610" s="23"/>
      <c r="S2610" s="27"/>
      <c r="T2610" s="23"/>
      <c r="U2610" s="23"/>
      <c r="V2610" s="24"/>
      <c r="W2610" s="23"/>
      <c r="X2610" s="23"/>
      <c r="Y2610" s="23"/>
      <c r="Z2610" s="23"/>
      <c r="AA2610" s="28"/>
      <c r="AB2610" s="26"/>
      <c r="AC2610" s="26"/>
      <c r="AD2610" s="28"/>
      <c r="AE2610" s="28"/>
      <c r="AF2610" s="26"/>
      <c r="AG2610" s="26">
        <f>AF2610+P2610</f>
        <v>3378100</v>
      </c>
      <c r="AH2610" s="26">
        <f>AG2610</f>
        <v>3378100</v>
      </c>
      <c r="AI2610" s="26">
        <v>50000000</v>
      </c>
      <c r="AJ2610" s="26">
        <f>IF((AI2610-AH2610) &gt; 1,0,IF((AI2610-AH2610)&lt;0,AH2610-AI2610,AI2610-AH2610))</f>
        <v>0</v>
      </c>
      <c r="AK2610" s="26">
        <v>0.01</v>
      </c>
      <c r="AL2610" s="26">
        <f>AJ2610*(AK2610/100)</f>
        <v>0</v>
      </c>
    </row>
    <row r="2611" spans="1:39" x14ac:dyDescent="0.25">
      <c r="A2611" s="23"/>
      <c r="B2611" s="24"/>
      <c r="C2611" s="23"/>
      <c r="D2611" s="23"/>
      <c r="E2611" s="23"/>
      <c r="F2611" s="23"/>
      <c r="G2611" s="24"/>
      <c r="H2611" s="23"/>
      <c r="I2611" s="23"/>
      <c r="J2611" s="23">
        <v>0</v>
      </c>
      <c r="K2611" s="23">
        <v>0</v>
      </c>
      <c r="L2611" s="23">
        <v>43</v>
      </c>
      <c r="M2611" s="23" t="s">
        <v>59</v>
      </c>
      <c r="N2611" s="25">
        <f>((J2611*400)+(K2611*100))+L2611</f>
        <v>43</v>
      </c>
      <c r="O2611" s="26">
        <v>4400</v>
      </c>
      <c r="P2611" s="26">
        <f>N2611*O2611</f>
        <v>189200</v>
      </c>
      <c r="Q2611" s="23">
        <v>1</v>
      </c>
      <c r="R2611" s="23" t="s">
        <v>8042</v>
      </c>
      <c r="S2611" s="27" t="s">
        <v>8043</v>
      </c>
      <c r="T2611" s="23" t="s">
        <v>8044</v>
      </c>
      <c r="U2611" s="23" t="s">
        <v>8049</v>
      </c>
      <c r="V2611" s="24" t="s">
        <v>8050</v>
      </c>
      <c r="W2611" s="23" t="s">
        <v>48</v>
      </c>
      <c r="X2611" s="23" t="s">
        <v>49</v>
      </c>
      <c r="Y2611" s="23" t="s">
        <v>50</v>
      </c>
      <c r="Z2611" s="23">
        <v>172</v>
      </c>
      <c r="AA2611" s="28">
        <v>100</v>
      </c>
      <c r="AB2611" s="26">
        <v>8300</v>
      </c>
      <c r="AC2611" s="26">
        <f>Z2611*AB2611</f>
        <v>1427600</v>
      </c>
      <c r="AD2611" s="28">
        <v>17</v>
      </c>
      <c r="AE2611" s="28">
        <v>24</v>
      </c>
      <c r="AF2611" s="26">
        <f>(AC2611*(100-AE2611))/100</f>
        <v>1084976</v>
      </c>
      <c r="AG2611" s="26">
        <f>P2611+AF2611</f>
        <v>1274176</v>
      </c>
      <c r="AH2611" s="26">
        <f>(AG2611*AA2611)/100</f>
        <v>1274176</v>
      </c>
      <c r="AI2611" s="26">
        <v>50000000</v>
      </c>
      <c r="AJ2611" s="26">
        <f>IF((AI2611-AH2611) &gt; 1,0,IF((AI2611-AH2611)&lt;0,AH2611-AI2611,AI2611-AH2611))</f>
        <v>0</v>
      </c>
      <c r="AK2611" s="26">
        <v>0.02</v>
      </c>
      <c r="AL2611" s="26">
        <f>ROUND(AJ2611*(AK2611/100),2)</f>
        <v>0</v>
      </c>
      <c r="AM2611" s="3" t="s">
        <v>51</v>
      </c>
    </row>
    <row r="2612" spans="1:39" x14ac:dyDescent="0.25">
      <c r="A2612" s="23"/>
      <c r="B2612" s="24"/>
      <c r="C2612" s="23"/>
      <c r="D2612" s="23"/>
      <c r="E2612" s="23"/>
      <c r="F2612" s="23"/>
      <c r="G2612" s="24"/>
      <c r="H2612" s="23"/>
      <c r="I2612" s="23"/>
      <c r="J2612" s="23">
        <v>0</v>
      </c>
      <c r="K2612" s="23">
        <v>0</v>
      </c>
      <c r="L2612" s="23">
        <v>8.25</v>
      </c>
      <c r="M2612" s="23" t="s">
        <v>59</v>
      </c>
      <c r="N2612" s="25">
        <f>((J2612*400)+(K2612*100))+L2612</f>
        <v>8.25</v>
      </c>
      <c r="O2612" s="26">
        <v>4400</v>
      </c>
      <c r="P2612" s="26">
        <f>N2612*O2612</f>
        <v>36300</v>
      </c>
      <c r="Q2612" s="23">
        <v>1</v>
      </c>
      <c r="R2612" s="23" t="s">
        <v>8042</v>
      </c>
      <c r="S2612" s="27" t="s">
        <v>8043</v>
      </c>
      <c r="T2612" s="23" t="s">
        <v>8044</v>
      </c>
      <c r="U2612" s="23" t="s">
        <v>8049</v>
      </c>
      <c r="V2612" s="24" t="s">
        <v>8051</v>
      </c>
      <c r="W2612" s="23" t="s">
        <v>158</v>
      </c>
      <c r="X2612" s="23" t="s">
        <v>49</v>
      </c>
      <c r="Y2612" s="23" t="s">
        <v>50</v>
      </c>
      <c r="Z2612" s="23">
        <v>33</v>
      </c>
      <c r="AA2612" s="28">
        <v>100</v>
      </c>
      <c r="AB2612" s="26">
        <v>5600</v>
      </c>
      <c r="AC2612" s="26">
        <f>Z2612*AB2612</f>
        <v>184800</v>
      </c>
      <c r="AD2612" s="28">
        <v>22</v>
      </c>
      <c r="AE2612" s="28">
        <v>34</v>
      </c>
      <c r="AF2612" s="26">
        <f>(AC2612*(100-AE2612))/100</f>
        <v>121968</v>
      </c>
      <c r="AG2612" s="26">
        <f>P2612+AF2612</f>
        <v>158268</v>
      </c>
      <c r="AH2612" s="26">
        <f>(AG2612*AA2612)/100</f>
        <v>158268</v>
      </c>
      <c r="AI2612" s="26">
        <v>50000000</v>
      </c>
      <c r="AJ2612" s="26">
        <f>IF((AI2612-AH2612) &gt; 1,0,IF((AI2612-AH2612)&lt;0,AH2612-AI2612,AI2612-AH2612))</f>
        <v>0</v>
      </c>
      <c r="AK2612" s="26">
        <v>0.02</v>
      </c>
      <c r="AL2612" s="26">
        <f>ROUND(AJ2612*(AK2612/100),2)</f>
        <v>0</v>
      </c>
      <c r="AM2612" s="3" t="s">
        <v>159</v>
      </c>
    </row>
    <row r="2613" spans="1:39" x14ac:dyDescent="0.25">
      <c r="A2613" s="23"/>
      <c r="B2613" s="24"/>
      <c r="C2613" s="23"/>
      <c r="D2613" s="23"/>
      <c r="E2613" s="23"/>
      <c r="F2613" s="23"/>
      <c r="G2613" s="24"/>
      <c r="H2613" s="23"/>
      <c r="I2613" s="23"/>
      <c r="J2613" s="23"/>
      <c r="K2613" s="23"/>
      <c r="L2613" s="23"/>
      <c r="M2613" s="23"/>
      <c r="N2613" s="25"/>
      <c r="O2613" s="26"/>
      <c r="P2613" s="26"/>
      <c r="Q2613" s="23"/>
      <c r="R2613" s="23"/>
      <c r="S2613" s="27"/>
      <c r="T2613" s="23"/>
      <c r="U2613" s="23"/>
      <c r="V2613" s="24"/>
      <c r="W2613" s="23"/>
      <c r="X2613" s="23"/>
      <c r="Y2613" s="23"/>
      <c r="Z2613" s="23"/>
      <c r="AA2613" s="28"/>
      <c r="AB2613" s="26"/>
      <c r="AC2613" s="26"/>
      <c r="AD2613" s="28"/>
      <c r="AE2613" s="28"/>
      <c r="AF2613" s="26"/>
      <c r="AG2613" s="26" t="s">
        <v>60</v>
      </c>
      <c r="AH2613" s="26">
        <f>SUM(AH2610:AH2612)</f>
        <v>4810544</v>
      </c>
      <c r="AI2613" s="26"/>
      <c r="AJ2613" s="26">
        <f>SUM(AJ2610:AJ2612)</f>
        <v>0</v>
      </c>
      <c r="AK2613" s="26"/>
      <c r="AL2613" s="26">
        <f>SUM(AL2610:AL2612)</f>
        <v>0</v>
      </c>
    </row>
    <row r="2614" spans="1:39" x14ac:dyDescent="0.25">
      <c r="A2614" s="23" t="s">
        <v>8052</v>
      </c>
      <c r="B2614" s="24" t="s">
        <v>8053</v>
      </c>
      <c r="C2614" s="23" t="s">
        <v>8054</v>
      </c>
      <c r="D2614" s="23" t="s">
        <v>8055</v>
      </c>
      <c r="E2614" s="23">
        <v>1029</v>
      </c>
      <c r="F2614" s="23" t="s">
        <v>8056</v>
      </c>
      <c r="G2614" s="24" t="s">
        <v>8057</v>
      </c>
      <c r="H2614" s="23" t="s">
        <v>43</v>
      </c>
      <c r="I2614" s="23" t="s">
        <v>8058</v>
      </c>
      <c r="J2614" s="23">
        <v>4</v>
      </c>
      <c r="K2614" s="23">
        <v>0</v>
      </c>
      <c r="L2614" s="23">
        <v>16</v>
      </c>
      <c r="M2614" s="23" t="s">
        <v>75</v>
      </c>
      <c r="N2614" s="25">
        <f>((J2614*400)+(K2614*100))+L2614</f>
        <v>1616</v>
      </c>
      <c r="O2614" s="26">
        <v>5000</v>
      </c>
      <c r="P2614" s="26">
        <f>N2614*O2614</f>
        <v>8080000</v>
      </c>
      <c r="Q2614" s="23"/>
      <c r="R2614" s="23"/>
      <c r="S2614" s="27"/>
      <c r="T2614" s="23"/>
      <c r="U2614" s="23"/>
      <c r="V2614" s="24"/>
      <c r="W2614" s="23"/>
      <c r="X2614" s="23"/>
      <c r="Y2614" s="23"/>
      <c r="Z2614" s="23"/>
      <c r="AA2614" s="28"/>
      <c r="AB2614" s="26"/>
      <c r="AC2614" s="26"/>
      <c r="AD2614" s="28"/>
      <c r="AE2614" s="28"/>
      <c r="AF2614" s="26"/>
      <c r="AG2614" s="26">
        <f>AF2614+P2614</f>
        <v>8080000</v>
      </c>
      <c r="AH2614" s="26">
        <f>AG2614</f>
        <v>8080000</v>
      </c>
      <c r="AI2614" s="26">
        <v>50000000</v>
      </c>
      <c r="AJ2614" s="26">
        <f>IF((AI2614-AH2614) &gt; 1,0,IF((AI2614-AH2614)&lt;0,AH2614-AI2614,AI2614-AH2614))</f>
        <v>0</v>
      </c>
      <c r="AK2614" s="26">
        <v>0.01</v>
      </c>
      <c r="AL2614" s="26">
        <f>AJ2614*(AK2614/100)</f>
        <v>0</v>
      </c>
    </row>
    <row r="2615" spans="1:39" x14ac:dyDescent="0.25">
      <c r="A2615" s="23"/>
      <c r="B2615" s="24"/>
      <c r="C2615" s="23"/>
      <c r="D2615" s="23"/>
      <c r="E2615" s="23">
        <v>1030</v>
      </c>
      <c r="F2615" s="23" t="s">
        <v>8059</v>
      </c>
      <c r="G2615" s="24" t="s">
        <v>8060</v>
      </c>
      <c r="H2615" s="23" t="s">
        <v>43</v>
      </c>
      <c r="I2615" s="23"/>
      <c r="J2615" s="23">
        <v>0</v>
      </c>
      <c r="K2615" s="23">
        <v>0</v>
      </c>
      <c r="L2615" s="23">
        <v>42.78</v>
      </c>
      <c r="M2615" s="23" t="s">
        <v>59</v>
      </c>
      <c r="N2615" s="25">
        <f>((J2615*400)+(K2615*100))+L2615</f>
        <v>42.78</v>
      </c>
      <c r="O2615" s="26">
        <v>3000</v>
      </c>
      <c r="P2615" s="26">
        <f>N2615*O2615</f>
        <v>128340</v>
      </c>
      <c r="Q2615" s="23">
        <v>1</v>
      </c>
      <c r="R2615" s="23" t="s">
        <v>8052</v>
      </c>
      <c r="S2615" s="27" t="s">
        <v>8053</v>
      </c>
      <c r="T2615" s="23" t="s">
        <v>8054</v>
      </c>
      <c r="U2615" s="23" t="s">
        <v>8061</v>
      </c>
      <c r="V2615" s="24" t="s">
        <v>8062</v>
      </c>
      <c r="W2615" s="23" t="s">
        <v>48</v>
      </c>
      <c r="X2615" s="23" t="s">
        <v>49</v>
      </c>
      <c r="Y2615" s="23" t="s">
        <v>50</v>
      </c>
      <c r="Z2615" s="23">
        <v>75</v>
      </c>
      <c r="AA2615" s="28">
        <v>100</v>
      </c>
      <c r="AB2615" s="26">
        <v>8300</v>
      </c>
      <c r="AC2615" s="26">
        <f>Z2615*AB2615</f>
        <v>622500</v>
      </c>
      <c r="AD2615" s="28">
        <v>72</v>
      </c>
      <c r="AE2615" s="28">
        <v>76</v>
      </c>
      <c r="AF2615" s="26">
        <f>(AC2615*(100-AE2615))/100</f>
        <v>149400</v>
      </c>
      <c r="AG2615" s="26">
        <f>P2615+AF2615</f>
        <v>277740</v>
      </c>
      <c r="AH2615" s="26">
        <f>(AG2615*AA2615)/100</f>
        <v>277740</v>
      </c>
      <c r="AI2615" s="26">
        <v>50000000</v>
      </c>
      <c r="AJ2615" s="26">
        <f>IF((AI2615-AH2615) &gt; 1,0,IF((AI2615-AH2615)&lt;0,AH2615-AI2615,AI2615-AH2615))</f>
        <v>0</v>
      </c>
      <c r="AK2615" s="26">
        <v>0.02</v>
      </c>
      <c r="AL2615" s="26">
        <f>ROUND(AJ2615*(AK2615/100),2)</f>
        <v>0</v>
      </c>
      <c r="AM2615" s="3" t="s">
        <v>51</v>
      </c>
    </row>
    <row r="2616" spans="1:39" x14ac:dyDescent="0.25">
      <c r="A2616" s="23"/>
      <c r="B2616" s="24"/>
      <c r="C2616" s="23"/>
      <c r="D2616" s="23"/>
      <c r="E2616" s="23"/>
      <c r="F2616" s="23"/>
      <c r="G2616" s="24"/>
      <c r="H2616" s="23"/>
      <c r="I2616" s="23"/>
      <c r="J2616" s="23">
        <v>0</v>
      </c>
      <c r="K2616" s="23">
        <v>0</v>
      </c>
      <c r="L2616" s="23">
        <v>61.02</v>
      </c>
      <c r="M2616" s="23" t="s">
        <v>59</v>
      </c>
      <c r="N2616" s="25">
        <f>((J2616*400)+(K2616*100))+L2616</f>
        <v>61.02</v>
      </c>
      <c r="O2616" s="26">
        <v>3000</v>
      </c>
      <c r="P2616" s="26">
        <f>N2616*O2616</f>
        <v>183060</v>
      </c>
      <c r="Q2616" s="23">
        <v>1</v>
      </c>
      <c r="R2616" s="23" t="s">
        <v>8052</v>
      </c>
      <c r="S2616" s="27" t="s">
        <v>8053</v>
      </c>
      <c r="T2616" s="23" t="s">
        <v>8054</v>
      </c>
      <c r="U2616" s="23" t="s">
        <v>8061</v>
      </c>
      <c r="V2616" s="24" t="s">
        <v>8063</v>
      </c>
      <c r="W2616" s="23" t="s">
        <v>48</v>
      </c>
      <c r="X2616" s="23" t="s">
        <v>49</v>
      </c>
      <c r="Y2616" s="23" t="s">
        <v>50</v>
      </c>
      <c r="Z2616" s="23">
        <v>107</v>
      </c>
      <c r="AA2616" s="28">
        <v>100</v>
      </c>
      <c r="AB2616" s="26">
        <v>8300</v>
      </c>
      <c r="AC2616" s="26">
        <f>Z2616*AB2616</f>
        <v>888100</v>
      </c>
      <c r="AD2616" s="28">
        <v>72</v>
      </c>
      <c r="AE2616" s="28">
        <v>76</v>
      </c>
      <c r="AF2616" s="26">
        <f>(AC2616*(100-AE2616))/100</f>
        <v>213144</v>
      </c>
      <c r="AG2616" s="26">
        <f>P2616+AF2616</f>
        <v>396204</v>
      </c>
      <c r="AH2616" s="26">
        <f>(AG2616*AA2616)/100</f>
        <v>396204</v>
      </c>
      <c r="AI2616" s="26">
        <v>50000000</v>
      </c>
      <c r="AJ2616" s="26">
        <f>IF((AI2616-AH2616) &gt; 1,0,IF((AI2616-AH2616)&lt;0,AH2616-AI2616,AI2616-AH2616))</f>
        <v>0</v>
      </c>
      <c r="AK2616" s="26">
        <v>0.02</v>
      </c>
      <c r="AL2616" s="26">
        <f>ROUND(AJ2616*(AK2616/100),2)</f>
        <v>0</v>
      </c>
      <c r="AM2616" s="3" t="s">
        <v>51</v>
      </c>
    </row>
    <row r="2617" spans="1:39" x14ac:dyDescent="0.25">
      <c r="A2617" s="23"/>
      <c r="B2617" s="24"/>
      <c r="C2617" s="23"/>
      <c r="D2617" s="23"/>
      <c r="E2617" s="23"/>
      <c r="F2617" s="23"/>
      <c r="G2617" s="24"/>
      <c r="H2617" s="23"/>
      <c r="I2617" s="23"/>
      <c r="J2617" s="23"/>
      <c r="K2617" s="23"/>
      <c r="L2617" s="23"/>
      <c r="M2617" s="23"/>
      <c r="N2617" s="25"/>
      <c r="O2617" s="26"/>
      <c r="P2617" s="26"/>
      <c r="Q2617" s="23"/>
      <c r="R2617" s="23"/>
      <c r="S2617" s="27"/>
      <c r="T2617" s="23"/>
      <c r="U2617" s="23"/>
      <c r="V2617" s="24"/>
      <c r="W2617" s="23"/>
      <c r="X2617" s="23"/>
      <c r="Y2617" s="23"/>
      <c r="Z2617" s="23"/>
      <c r="AA2617" s="28"/>
      <c r="AB2617" s="26"/>
      <c r="AC2617" s="26"/>
      <c r="AD2617" s="28"/>
      <c r="AE2617" s="28"/>
      <c r="AF2617" s="26"/>
      <c r="AG2617" s="26" t="s">
        <v>60</v>
      </c>
      <c r="AH2617" s="26">
        <f>SUM(AH2614:AH2616)</f>
        <v>8753944</v>
      </c>
      <c r="AI2617" s="26"/>
      <c r="AJ2617" s="26">
        <f>SUM(AJ2614:AJ2616)</f>
        <v>0</v>
      </c>
      <c r="AK2617" s="26"/>
      <c r="AL2617" s="26">
        <f>SUM(AL2614:AL2616)</f>
        <v>0</v>
      </c>
    </row>
    <row r="2618" spans="1:39" x14ac:dyDescent="0.25">
      <c r="A2618" s="23" t="s">
        <v>8064</v>
      </c>
      <c r="B2618" s="24" t="s">
        <v>8065</v>
      </c>
      <c r="C2618" s="23" t="s">
        <v>8066</v>
      </c>
      <c r="D2618" s="23" t="s">
        <v>8067</v>
      </c>
      <c r="E2618" s="23">
        <v>1031</v>
      </c>
      <c r="F2618" s="23" t="s">
        <v>8068</v>
      </c>
      <c r="G2618" s="24" t="s">
        <v>8069</v>
      </c>
      <c r="H2618" s="23" t="s">
        <v>43</v>
      </c>
      <c r="I2618" s="23" t="s">
        <v>8070</v>
      </c>
      <c r="J2618" s="23">
        <v>2</v>
      </c>
      <c r="K2618" s="23">
        <v>0</v>
      </c>
      <c r="L2618" s="23">
        <v>64</v>
      </c>
      <c r="M2618" s="23" t="s">
        <v>75</v>
      </c>
      <c r="N2618" s="25">
        <f t="shared" ref="N2618:N2623" si="439">((J2618*400)+(K2618*100))+L2618</f>
        <v>864</v>
      </c>
      <c r="O2618" s="26">
        <v>4500</v>
      </c>
      <c r="P2618" s="26">
        <f t="shared" ref="P2618:P2623" si="440">N2618*O2618</f>
        <v>3888000</v>
      </c>
      <c r="Q2618" s="23"/>
      <c r="R2618" s="23"/>
      <c r="S2618" s="27"/>
      <c r="T2618" s="23"/>
      <c r="U2618" s="23"/>
      <c r="V2618" s="24"/>
      <c r="W2618" s="23"/>
      <c r="X2618" s="23"/>
      <c r="Y2618" s="23"/>
      <c r="Z2618" s="23"/>
      <c r="AA2618" s="28"/>
      <c r="AB2618" s="26"/>
      <c r="AC2618" s="26"/>
      <c r="AD2618" s="28"/>
      <c r="AE2618" s="28"/>
      <c r="AF2618" s="26"/>
      <c r="AG2618" s="26">
        <f>AF2618+P2618</f>
        <v>3888000</v>
      </c>
      <c r="AH2618" s="26">
        <f>AG2618</f>
        <v>3888000</v>
      </c>
      <c r="AI2618" s="26">
        <v>50000000</v>
      </c>
      <c r="AJ2618" s="26">
        <f t="shared" ref="AJ2618:AJ2623" si="441">IF((AI2618-AH2618) &gt; 1,0,IF((AI2618-AH2618)&lt;0,AH2618-AI2618,AI2618-AH2618))</f>
        <v>0</v>
      </c>
      <c r="AK2618" s="26">
        <v>0.01</v>
      </c>
      <c r="AL2618" s="26">
        <f>AJ2618*(AK2618/100)</f>
        <v>0</v>
      </c>
    </row>
    <row r="2619" spans="1:39" x14ac:dyDescent="0.25">
      <c r="A2619" s="23"/>
      <c r="B2619" s="24"/>
      <c r="C2619" s="23"/>
      <c r="D2619" s="23"/>
      <c r="E2619" s="23">
        <v>1032</v>
      </c>
      <c r="F2619" s="23" t="s">
        <v>8071</v>
      </c>
      <c r="G2619" s="24" t="s">
        <v>8072</v>
      </c>
      <c r="H2619" s="23" t="s">
        <v>43</v>
      </c>
      <c r="I2619" s="23" t="s">
        <v>8073</v>
      </c>
      <c r="J2619" s="23">
        <v>2</v>
      </c>
      <c r="K2619" s="23">
        <v>3</v>
      </c>
      <c r="L2619" s="23">
        <v>49</v>
      </c>
      <c r="M2619" s="23" t="s">
        <v>75</v>
      </c>
      <c r="N2619" s="25">
        <f t="shared" si="439"/>
        <v>1149</v>
      </c>
      <c r="O2619" s="26">
        <v>4400</v>
      </c>
      <c r="P2619" s="26">
        <f t="shared" si="440"/>
        <v>5055600</v>
      </c>
      <c r="Q2619" s="23"/>
      <c r="R2619" s="23"/>
      <c r="S2619" s="27"/>
      <c r="T2619" s="23"/>
      <c r="U2619" s="23"/>
      <c r="V2619" s="24"/>
      <c r="W2619" s="23"/>
      <c r="X2619" s="23"/>
      <c r="Y2619" s="23"/>
      <c r="Z2619" s="23"/>
      <c r="AA2619" s="28"/>
      <c r="AB2619" s="26"/>
      <c r="AC2619" s="26"/>
      <c r="AD2619" s="28"/>
      <c r="AE2619" s="28"/>
      <c r="AF2619" s="26"/>
      <c r="AG2619" s="26">
        <f>AF2619+P2619</f>
        <v>5055600</v>
      </c>
      <c r="AH2619" s="26">
        <f>AG2619</f>
        <v>5055600</v>
      </c>
      <c r="AI2619" s="26">
        <v>50000000</v>
      </c>
      <c r="AJ2619" s="26">
        <f t="shared" si="441"/>
        <v>0</v>
      </c>
      <c r="AK2619" s="26">
        <v>0.01</v>
      </c>
      <c r="AL2619" s="26">
        <f>AJ2619*(AK2619/100)</f>
        <v>0</v>
      </c>
    </row>
    <row r="2620" spans="1:39" x14ac:dyDescent="0.25">
      <c r="A2620" s="23"/>
      <c r="B2620" s="24"/>
      <c r="C2620" s="23"/>
      <c r="D2620" s="23"/>
      <c r="E2620" s="23"/>
      <c r="F2620" s="23"/>
      <c r="G2620" s="24"/>
      <c r="H2620" s="23"/>
      <c r="I2620" s="23"/>
      <c r="J2620" s="23">
        <v>0</v>
      </c>
      <c r="K2620" s="23">
        <v>0</v>
      </c>
      <c r="L2620" s="23">
        <v>45</v>
      </c>
      <c r="M2620" s="23" t="s">
        <v>255</v>
      </c>
      <c r="N2620" s="25">
        <f t="shared" si="439"/>
        <v>45</v>
      </c>
      <c r="O2620" s="26">
        <v>4400</v>
      </c>
      <c r="P2620" s="26">
        <f t="shared" si="440"/>
        <v>198000</v>
      </c>
      <c r="Q2620" s="23">
        <v>1</v>
      </c>
      <c r="R2620" s="23" t="s">
        <v>6096</v>
      </c>
      <c r="S2620" s="27" t="s">
        <v>6097</v>
      </c>
      <c r="T2620" s="23" t="s">
        <v>6098</v>
      </c>
      <c r="U2620" s="23" t="s">
        <v>6099</v>
      </c>
      <c r="V2620" s="24" t="s">
        <v>8074</v>
      </c>
      <c r="W2620" s="23" t="s">
        <v>142</v>
      </c>
      <c r="X2620" s="23" t="s">
        <v>143</v>
      </c>
      <c r="Y2620" s="23" t="s">
        <v>261</v>
      </c>
      <c r="Z2620" s="23">
        <v>270</v>
      </c>
      <c r="AA2620" s="28">
        <v>100</v>
      </c>
      <c r="AB2620" s="26">
        <v>7950</v>
      </c>
      <c r="AC2620" s="26">
        <f>Z2620*AB2620</f>
        <v>2146500</v>
      </c>
      <c r="AD2620" s="28">
        <v>37</v>
      </c>
      <c r="AE2620" s="28">
        <v>85</v>
      </c>
      <c r="AF2620" s="26">
        <f>(AC2620*(100-AE2620))/100</f>
        <v>321975</v>
      </c>
      <c r="AG2620" s="26">
        <f>P2620+AF2620</f>
        <v>519975</v>
      </c>
      <c r="AH2620" s="26">
        <f>(AG2620*AA2620)/100</f>
        <v>519975</v>
      </c>
      <c r="AI2620" s="26">
        <f>IF(AF2620&lt;=10000000,AF2620,10000000)</f>
        <v>321975</v>
      </c>
      <c r="AJ2620" s="26">
        <f t="shared" si="441"/>
        <v>198000</v>
      </c>
      <c r="AK2620" s="26">
        <v>0.02</v>
      </c>
      <c r="AL2620" s="26">
        <f>ROUND(AJ2620*(AK2620/100),2)</f>
        <v>39.6</v>
      </c>
      <c r="AM2620" s="3" t="s">
        <v>110</v>
      </c>
    </row>
    <row r="2621" spans="1:39" x14ac:dyDescent="0.25">
      <c r="A2621" s="23"/>
      <c r="B2621" s="24"/>
      <c r="C2621" s="23"/>
      <c r="D2621" s="23"/>
      <c r="E2621" s="23"/>
      <c r="F2621" s="23"/>
      <c r="G2621" s="24"/>
      <c r="H2621" s="23"/>
      <c r="I2621" s="23"/>
      <c r="J2621" s="23">
        <v>0</v>
      </c>
      <c r="K2621" s="23">
        <v>0</v>
      </c>
      <c r="L2621" s="23">
        <v>18</v>
      </c>
      <c r="M2621" s="23" t="s">
        <v>255</v>
      </c>
      <c r="N2621" s="25">
        <f t="shared" si="439"/>
        <v>18</v>
      </c>
      <c r="O2621" s="26">
        <v>4400</v>
      </c>
      <c r="P2621" s="26">
        <f t="shared" si="440"/>
        <v>79200</v>
      </c>
      <c r="Q2621" s="23">
        <v>1</v>
      </c>
      <c r="R2621" s="23" t="s">
        <v>6096</v>
      </c>
      <c r="S2621" s="27" t="s">
        <v>6097</v>
      </c>
      <c r="T2621" s="23" t="s">
        <v>6098</v>
      </c>
      <c r="U2621" s="23" t="s">
        <v>6099</v>
      </c>
      <c r="V2621" s="24" t="s">
        <v>8075</v>
      </c>
      <c r="W2621" s="23" t="s">
        <v>48</v>
      </c>
      <c r="X2621" s="23" t="s">
        <v>49</v>
      </c>
      <c r="Y2621" s="23" t="s">
        <v>261</v>
      </c>
      <c r="Z2621" s="23">
        <v>72</v>
      </c>
      <c r="AA2621" s="28">
        <v>100</v>
      </c>
      <c r="AB2621" s="26">
        <v>8300</v>
      </c>
      <c r="AC2621" s="26">
        <f>Z2621*AB2621</f>
        <v>597600</v>
      </c>
      <c r="AD2621" s="28">
        <v>37</v>
      </c>
      <c r="AE2621" s="28">
        <v>64</v>
      </c>
      <c r="AF2621" s="26">
        <f>(AC2621*(100-AE2621))/100</f>
        <v>215136</v>
      </c>
      <c r="AG2621" s="26">
        <f>P2621+AF2621</f>
        <v>294336</v>
      </c>
      <c r="AH2621" s="26">
        <f>(AG2621*AA2621)/100</f>
        <v>294336</v>
      </c>
      <c r="AI2621" s="26">
        <f>IF(AF2621&lt;=10000000,AF2621,10000000)</f>
        <v>215136</v>
      </c>
      <c r="AJ2621" s="26">
        <f t="shared" si="441"/>
        <v>79200</v>
      </c>
      <c r="AK2621" s="26">
        <v>0.02</v>
      </c>
      <c r="AL2621" s="26">
        <f>ROUND(AJ2621*(AK2621/100),2)</f>
        <v>15.84</v>
      </c>
      <c r="AM2621" s="3" t="s">
        <v>83</v>
      </c>
    </row>
    <row r="2622" spans="1:39" x14ac:dyDescent="0.25">
      <c r="A2622" s="23"/>
      <c r="B2622" s="24"/>
      <c r="C2622" s="23"/>
      <c r="D2622" s="23"/>
      <c r="E2622" s="23">
        <v>1033</v>
      </c>
      <c r="F2622" s="23" t="s">
        <v>8076</v>
      </c>
      <c r="G2622" s="24" t="s">
        <v>8077</v>
      </c>
      <c r="H2622" s="23" t="s">
        <v>43</v>
      </c>
      <c r="I2622" s="23" t="s">
        <v>8078</v>
      </c>
      <c r="J2622" s="23">
        <v>0</v>
      </c>
      <c r="K2622" s="23">
        <v>0</v>
      </c>
      <c r="L2622" s="23">
        <v>15</v>
      </c>
      <c r="M2622" s="23" t="s">
        <v>59</v>
      </c>
      <c r="N2622" s="25">
        <f t="shared" si="439"/>
        <v>15</v>
      </c>
      <c r="O2622" s="26">
        <v>1950</v>
      </c>
      <c r="P2622" s="26">
        <f t="shared" si="440"/>
        <v>29250</v>
      </c>
      <c r="Q2622" s="23">
        <v>1</v>
      </c>
      <c r="R2622" s="23" t="s">
        <v>8064</v>
      </c>
      <c r="S2622" s="27" t="s">
        <v>8065</v>
      </c>
      <c r="T2622" s="23" t="s">
        <v>8066</v>
      </c>
      <c r="U2622" s="23" t="s">
        <v>8079</v>
      </c>
      <c r="V2622" s="24" t="s">
        <v>8080</v>
      </c>
      <c r="W2622" s="23" t="s">
        <v>48</v>
      </c>
      <c r="X2622" s="23" t="s">
        <v>49</v>
      </c>
      <c r="Y2622" s="23" t="s">
        <v>50</v>
      </c>
      <c r="Z2622" s="23">
        <v>60</v>
      </c>
      <c r="AA2622" s="28">
        <v>100</v>
      </c>
      <c r="AB2622" s="26">
        <v>8300</v>
      </c>
      <c r="AC2622" s="26">
        <f>Z2622*AB2622</f>
        <v>498000</v>
      </c>
      <c r="AD2622" s="28">
        <v>31</v>
      </c>
      <c r="AE2622" s="28">
        <v>52</v>
      </c>
      <c r="AF2622" s="26">
        <f>(AC2622*(100-AE2622))/100</f>
        <v>239040</v>
      </c>
      <c r="AG2622" s="26">
        <f>P2622+AF2622</f>
        <v>268290</v>
      </c>
      <c r="AH2622" s="26">
        <f>(AG2622*AA2622)/100</f>
        <v>268290</v>
      </c>
      <c r="AI2622" s="26">
        <v>50000000</v>
      </c>
      <c r="AJ2622" s="26">
        <f t="shared" si="441"/>
        <v>0</v>
      </c>
      <c r="AK2622" s="26">
        <v>0.02</v>
      </c>
      <c r="AL2622" s="26">
        <f>ROUND(AJ2622*(AK2622/100),2)</f>
        <v>0</v>
      </c>
      <c r="AM2622" s="3" t="s">
        <v>51</v>
      </c>
    </row>
    <row r="2623" spans="1:39" x14ac:dyDescent="0.25">
      <c r="A2623" s="23"/>
      <c r="B2623" s="24"/>
      <c r="C2623" s="23"/>
      <c r="D2623" s="23"/>
      <c r="E2623" s="23"/>
      <c r="F2623" s="23"/>
      <c r="G2623" s="24"/>
      <c r="H2623" s="23"/>
      <c r="I2623" s="23"/>
      <c r="J2623" s="23">
        <v>6</v>
      </c>
      <c r="K2623" s="23">
        <v>3</v>
      </c>
      <c r="L2623" s="23">
        <v>97</v>
      </c>
      <c r="M2623" s="23" t="s">
        <v>75</v>
      </c>
      <c r="N2623" s="25">
        <f t="shared" si="439"/>
        <v>2797</v>
      </c>
      <c r="O2623" s="26">
        <v>1950</v>
      </c>
      <c r="P2623" s="26">
        <f t="shared" si="440"/>
        <v>5454150</v>
      </c>
      <c r="Q2623" s="23"/>
      <c r="R2623" s="23"/>
      <c r="S2623" s="27"/>
      <c r="T2623" s="23"/>
      <c r="U2623" s="23"/>
      <c r="V2623" s="24"/>
      <c r="W2623" s="23"/>
      <c r="X2623" s="23"/>
      <c r="Y2623" s="23"/>
      <c r="Z2623" s="23"/>
      <c r="AA2623" s="28"/>
      <c r="AB2623" s="26"/>
      <c r="AC2623" s="26"/>
      <c r="AD2623" s="28"/>
      <c r="AE2623" s="28"/>
      <c r="AF2623" s="26"/>
      <c r="AG2623" s="26">
        <f>AF2623+P2623</f>
        <v>5454150</v>
      </c>
      <c r="AH2623" s="26">
        <f>AG2623</f>
        <v>5454150</v>
      </c>
      <c r="AI2623" s="26">
        <v>50000000</v>
      </c>
      <c r="AJ2623" s="26">
        <f t="shared" si="441"/>
        <v>0</v>
      </c>
      <c r="AK2623" s="26">
        <v>0.01</v>
      </c>
      <c r="AL2623" s="26">
        <f>AJ2623*(AK2623/100)</f>
        <v>0</v>
      </c>
    </row>
    <row r="2624" spans="1:39" x14ac:dyDescent="0.25">
      <c r="A2624" s="23"/>
      <c r="B2624" s="24"/>
      <c r="C2624" s="23"/>
      <c r="D2624" s="23"/>
      <c r="E2624" s="23"/>
      <c r="F2624" s="23"/>
      <c r="G2624" s="24"/>
      <c r="H2624" s="23"/>
      <c r="I2624" s="23"/>
      <c r="J2624" s="23"/>
      <c r="K2624" s="23"/>
      <c r="L2624" s="23"/>
      <c r="M2624" s="23"/>
      <c r="N2624" s="25"/>
      <c r="O2624" s="26"/>
      <c r="P2624" s="26"/>
      <c r="Q2624" s="23"/>
      <c r="R2624" s="23"/>
      <c r="S2624" s="27"/>
      <c r="T2624" s="23"/>
      <c r="U2624" s="23"/>
      <c r="V2624" s="24"/>
      <c r="W2624" s="23"/>
      <c r="X2624" s="23"/>
      <c r="Y2624" s="23"/>
      <c r="Z2624" s="23"/>
      <c r="AA2624" s="28"/>
      <c r="AB2624" s="26"/>
      <c r="AC2624" s="26"/>
      <c r="AD2624" s="28"/>
      <c r="AE2624" s="28"/>
      <c r="AF2624" s="26"/>
      <c r="AG2624" s="26" t="s">
        <v>60</v>
      </c>
      <c r="AH2624" s="26">
        <f>SUM(AH2618:AH2623)</f>
        <v>15480351</v>
      </c>
      <c r="AI2624" s="26"/>
      <c r="AJ2624" s="26">
        <f>SUM(AJ2618:AJ2623)</f>
        <v>277200</v>
      </c>
      <c r="AK2624" s="26"/>
      <c r="AL2624" s="26">
        <f>SUM(AL2618:AL2623)</f>
        <v>55.44</v>
      </c>
    </row>
    <row r="2625" spans="1:39" x14ac:dyDescent="0.25">
      <c r="A2625" s="23" t="s">
        <v>8081</v>
      </c>
      <c r="B2625" s="24" t="s">
        <v>8082</v>
      </c>
      <c r="C2625" s="23" t="s">
        <v>8083</v>
      </c>
      <c r="D2625" s="23" t="s">
        <v>8084</v>
      </c>
      <c r="E2625" s="23">
        <v>1034</v>
      </c>
      <c r="F2625" s="23" t="s">
        <v>8085</v>
      </c>
      <c r="G2625" s="24" t="s">
        <v>8086</v>
      </c>
      <c r="H2625" s="23" t="s">
        <v>43</v>
      </c>
      <c r="I2625" s="23" t="s">
        <v>8087</v>
      </c>
      <c r="J2625" s="23">
        <v>12</v>
      </c>
      <c r="K2625" s="23">
        <v>1</v>
      </c>
      <c r="L2625" s="23">
        <v>96</v>
      </c>
      <c r="M2625" s="23" t="s">
        <v>68</v>
      </c>
      <c r="N2625" s="25">
        <f>((J2625*400)+(K2625*100))+L2625</f>
        <v>4996</v>
      </c>
      <c r="O2625" s="26">
        <v>2450</v>
      </c>
      <c r="P2625" s="26">
        <f>N2625*O2625</f>
        <v>12240200</v>
      </c>
      <c r="Q2625" s="23"/>
      <c r="R2625" s="23"/>
      <c r="S2625" s="27"/>
      <c r="T2625" s="23"/>
      <c r="U2625" s="23"/>
      <c r="V2625" s="24"/>
      <c r="W2625" s="23"/>
      <c r="X2625" s="23"/>
      <c r="Y2625" s="23"/>
      <c r="Z2625" s="23"/>
      <c r="AA2625" s="28"/>
      <c r="AB2625" s="26"/>
      <c r="AC2625" s="26"/>
      <c r="AD2625" s="28"/>
      <c r="AE2625" s="28"/>
      <c r="AF2625" s="26"/>
      <c r="AG2625" s="26">
        <f>AF2625+P2625</f>
        <v>12240200</v>
      </c>
      <c r="AH2625" s="26">
        <f>AG2625</f>
        <v>12240200</v>
      </c>
      <c r="AI2625" s="26">
        <v>0</v>
      </c>
      <c r="AJ2625" s="26">
        <f>IF((AI2625-AH2625) &gt; 1,0,IF((AI2625-AH2625)&lt;0,AH2625-AI2625,AI2625-AH2625))</f>
        <v>12240200</v>
      </c>
      <c r="AK2625" s="26">
        <v>0.3</v>
      </c>
      <c r="AL2625" s="26">
        <f>AJ2625*(AK2625/100)</f>
        <v>36720.6</v>
      </c>
    </row>
    <row r="2626" spans="1:39" x14ac:dyDescent="0.25">
      <c r="A2626" s="23"/>
      <c r="B2626" s="24"/>
      <c r="C2626" s="23"/>
      <c r="D2626" s="23"/>
      <c r="E2626" s="23">
        <v>1035</v>
      </c>
      <c r="F2626" s="23" t="s">
        <v>8088</v>
      </c>
      <c r="G2626" s="24" t="s">
        <v>8089</v>
      </c>
      <c r="H2626" s="23" t="s">
        <v>43</v>
      </c>
      <c r="I2626" s="23" t="s">
        <v>8090</v>
      </c>
      <c r="J2626" s="23">
        <v>2</v>
      </c>
      <c r="K2626" s="23">
        <v>0</v>
      </c>
      <c r="L2626" s="23">
        <v>0</v>
      </c>
      <c r="M2626" s="23" t="s">
        <v>75</v>
      </c>
      <c r="N2626" s="25">
        <f>((J2626*400)+(K2626*100))+L2626</f>
        <v>800</v>
      </c>
      <c r="O2626" s="26">
        <v>1500</v>
      </c>
      <c r="P2626" s="26">
        <f>N2626*O2626</f>
        <v>1200000</v>
      </c>
      <c r="Q2626" s="23"/>
      <c r="R2626" s="23"/>
      <c r="S2626" s="27"/>
      <c r="T2626" s="23"/>
      <c r="U2626" s="23"/>
      <c r="V2626" s="24"/>
      <c r="W2626" s="23"/>
      <c r="X2626" s="23"/>
      <c r="Y2626" s="23"/>
      <c r="Z2626" s="23"/>
      <c r="AA2626" s="28"/>
      <c r="AB2626" s="26"/>
      <c r="AC2626" s="26"/>
      <c r="AD2626" s="28"/>
      <c r="AE2626" s="28"/>
      <c r="AF2626" s="26"/>
      <c r="AG2626" s="26">
        <f>AF2626+P2626</f>
        <v>1200000</v>
      </c>
      <c r="AH2626" s="26">
        <f>AG2626</f>
        <v>1200000</v>
      </c>
      <c r="AI2626" s="26">
        <v>50000000</v>
      </c>
      <c r="AJ2626" s="26">
        <f>IF((AI2626-AH2626) &gt; 1,0,IF((AI2626-AH2626)&lt;0,AH2626-AI2626,AI2626-AH2626))</f>
        <v>0</v>
      </c>
      <c r="AK2626" s="26">
        <v>0.01</v>
      </c>
      <c r="AL2626" s="26">
        <f>AJ2626*(AK2626/100)</f>
        <v>0</v>
      </c>
    </row>
    <row r="2627" spans="1:39" x14ac:dyDescent="0.25">
      <c r="A2627" s="23"/>
      <c r="B2627" s="24"/>
      <c r="C2627" s="23"/>
      <c r="D2627" s="23"/>
      <c r="E2627" s="23"/>
      <c r="F2627" s="23"/>
      <c r="G2627" s="24"/>
      <c r="H2627" s="23"/>
      <c r="I2627" s="23"/>
      <c r="J2627" s="23"/>
      <c r="K2627" s="23"/>
      <c r="L2627" s="23"/>
      <c r="M2627" s="23"/>
      <c r="N2627" s="25"/>
      <c r="O2627" s="26"/>
      <c r="P2627" s="26"/>
      <c r="Q2627" s="23"/>
      <c r="R2627" s="23"/>
      <c r="S2627" s="27"/>
      <c r="T2627" s="23"/>
      <c r="U2627" s="23"/>
      <c r="V2627" s="24"/>
      <c r="W2627" s="23"/>
      <c r="X2627" s="23"/>
      <c r="Y2627" s="23"/>
      <c r="Z2627" s="23"/>
      <c r="AA2627" s="28"/>
      <c r="AB2627" s="26"/>
      <c r="AC2627" s="26"/>
      <c r="AD2627" s="28"/>
      <c r="AE2627" s="28"/>
      <c r="AF2627" s="26"/>
      <c r="AG2627" s="26" t="s">
        <v>60</v>
      </c>
      <c r="AH2627" s="26">
        <f>SUM(AH2625:AH2626)</f>
        <v>13440200</v>
      </c>
      <c r="AI2627" s="26"/>
      <c r="AJ2627" s="26">
        <f>SUM(AJ2625:AJ2626)</f>
        <v>12240200</v>
      </c>
      <c r="AK2627" s="26"/>
      <c r="AL2627" s="26">
        <f>SUM(AL2625:AL2626)</f>
        <v>36720.6</v>
      </c>
    </row>
    <row r="2628" spans="1:39" x14ac:dyDescent="0.25">
      <c r="A2628" s="23" t="s">
        <v>8091</v>
      </c>
      <c r="B2628" s="24" t="s">
        <v>8092</v>
      </c>
      <c r="C2628" s="23" t="s">
        <v>8093</v>
      </c>
      <c r="D2628" s="23" t="s">
        <v>8094</v>
      </c>
      <c r="E2628" s="23">
        <v>1036</v>
      </c>
      <c r="F2628" s="23" t="s">
        <v>8095</v>
      </c>
      <c r="G2628" s="24" t="s">
        <v>8096</v>
      </c>
      <c r="H2628" s="23" t="s">
        <v>43</v>
      </c>
      <c r="I2628" s="23" t="s">
        <v>8097</v>
      </c>
      <c r="J2628" s="23">
        <v>0</v>
      </c>
      <c r="K2628" s="23">
        <v>1</v>
      </c>
      <c r="L2628" s="23">
        <v>75.31</v>
      </c>
      <c r="M2628" s="23" t="s">
        <v>75</v>
      </c>
      <c r="N2628" s="25">
        <f t="shared" ref="N2628:N2635" si="442">((J2628*400)+(K2628*100))+L2628</f>
        <v>175.31</v>
      </c>
      <c r="O2628" s="26">
        <v>4000</v>
      </c>
      <c r="P2628" s="26">
        <f t="shared" ref="P2628:P2635" si="443">N2628*O2628</f>
        <v>701240</v>
      </c>
      <c r="Q2628" s="23"/>
      <c r="R2628" s="23"/>
      <c r="S2628" s="27"/>
      <c r="T2628" s="23"/>
      <c r="U2628" s="23"/>
      <c r="V2628" s="24"/>
      <c r="W2628" s="23"/>
      <c r="X2628" s="23"/>
      <c r="Y2628" s="23"/>
      <c r="Z2628" s="23"/>
      <c r="AA2628" s="28"/>
      <c r="AB2628" s="26"/>
      <c r="AC2628" s="26"/>
      <c r="AD2628" s="28"/>
      <c r="AE2628" s="28"/>
      <c r="AF2628" s="26"/>
      <c r="AG2628" s="26">
        <f>AF2628+P2628</f>
        <v>701240</v>
      </c>
      <c r="AH2628" s="26">
        <f>AG2628</f>
        <v>701240</v>
      </c>
      <c r="AI2628" s="26">
        <v>50000000</v>
      </c>
      <c r="AJ2628" s="26">
        <f t="shared" ref="AJ2628:AJ2635" si="444">IF((AI2628-AH2628) &gt; 1,0,IF((AI2628-AH2628)&lt;0,AH2628-AI2628,AI2628-AH2628))</f>
        <v>0</v>
      </c>
      <c r="AK2628" s="26">
        <v>0.01</v>
      </c>
      <c r="AL2628" s="26">
        <f>AJ2628*(AK2628/100)</f>
        <v>0</v>
      </c>
    </row>
    <row r="2629" spans="1:39" x14ac:dyDescent="0.25">
      <c r="A2629" s="23"/>
      <c r="B2629" s="24"/>
      <c r="C2629" s="23"/>
      <c r="D2629" s="23"/>
      <c r="E2629" s="23">
        <v>1037</v>
      </c>
      <c r="F2629" s="23" t="s">
        <v>8098</v>
      </c>
      <c r="G2629" s="24" t="s">
        <v>8099</v>
      </c>
      <c r="H2629" s="23" t="s">
        <v>43</v>
      </c>
      <c r="I2629" s="23" t="s">
        <v>8100</v>
      </c>
      <c r="J2629" s="23">
        <v>0</v>
      </c>
      <c r="K2629" s="23">
        <v>0</v>
      </c>
      <c r="L2629" s="23">
        <v>10.3</v>
      </c>
      <c r="M2629" s="23" t="s">
        <v>75</v>
      </c>
      <c r="N2629" s="25">
        <f t="shared" si="442"/>
        <v>10.3</v>
      </c>
      <c r="O2629" s="26">
        <v>4500</v>
      </c>
      <c r="P2629" s="26">
        <f t="shared" si="443"/>
        <v>46350</v>
      </c>
      <c r="Q2629" s="23"/>
      <c r="R2629" s="23"/>
      <c r="S2629" s="27"/>
      <c r="T2629" s="23"/>
      <c r="U2629" s="23"/>
      <c r="V2629" s="24"/>
      <c r="W2629" s="23"/>
      <c r="X2629" s="23"/>
      <c r="Y2629" s="23"/>
      <c r="Z2629" s="23"/>
      <c r="AA2629" s="28"/>
      <c r="AB2629" s="26"/>
      <c r="AC2629" s="26"/>
      <c r="AD2629" s="28"/>
      <c r="AE2629" s="28"/>
      <c r="AF2629" s="26"/>
      <c r="AG2629" s="26">
        <f>AF2629+P2629</f>
        <v>46350</v>
      </c>
      <c r="AH2629" s="26">
        <f>AG2629</f>
        <v>46350</v>
      </c>
      <c r="AI2629" s="26">
        <v>50000000</v>
      </c>
      <c r="AJ2629" s="26">
        <f t="shared" si="444"/>
        <v>0</v>
      </c>
      <c r="AK2629" s="26">
        <v>0.01</v>
      </c>
      <c r="AL2629" s="26">
        <f>AJ2629*(AK2629/100)</f>
        <v>0</v>
      </c>
    </row>
    <row r="2630" spans="1:39" x14ac:dyDescent="0.25">
      <c r="A2630" s="23"/>
      <c r="B2630" s="24"/>
      <c r="C2630" s="23"/>
      <c r="D2630" s="23"/>
      <c r="E2630" s="23">
        <v>1038</v>
      </c>
      <c r="F2630" s="23" t="s">
        <v>8101</v>
      </c>
      <c r="G2630" s="24" t="s">
        <v>8102</v>
      </c>
      <c r="H2630" s="23" t="s">
        <v>43</v>
      </c>
      <c r="I2630" s="23" t="s">
        <v>8103</v>
      </c>
      <c r="J2630" s="23">
        <v>1</v>
      </c>
      <c r="K2630" s="23">
        <v>2</v>
      </c>
      <c r="L2630" s="23">
        <v>36.35</v>
      </c>
      <c r="M2630" s="23" t="s">
        <v>75</v>
      </c>
      <c r="N2630" s="25">
        <f t="shared" si="442"/>
        <v>636.35</v>
      </c>
      <c r="O2630" s="26">
        <v>4500</v>
      </c>
      <c r="P2630" s="26">
        <f t="shared" si="443"/>
        <v>2863575</v>
      </c>
      <c r="Q2630" s="23"/>
      <c r="R2630" s="23"/>
      <c r="S2630" s="27"/>
      <c r="T2630" s="23"/>
      <c r="U2630" s="23"/>
      <c r="V2630" s="24"/>
      <c r="W2630" s="23"/>
      <c r="X2630" s="23"/>
      <c r="Y2630" s="23"/>
      <c r="Z2630" s="23"/>
      <c r="AA2630" s="28"/>
      <c r="AB2630" s="26"/>
      <c r="AC2630" s="26"/>
      <c r="AD2630" s="28"/>
      <c r="AE2630" s="28"/>
      <c r="AF2630" s="26"/>
      <c r="AG2630" s="26">
        <f>AF2630+P2630</f>
        <v>2863575</v>
      </c>
      <c r="AH2630" s="26">
        <f>AG2630</f>
        <v>2863575</v>
      </c>
      <c r="AI2630" s="26">
        <v>50000000</v>
      </c>
      <c r="AJ2630" s="26">
        <f t="shared" si="444"/>
        <v>0</v>
      </c>
      <c r="AK2630" s="26">
        <v>0.01</v>
      </c>
      <c r="AL2630" s="26">
        <f>AJ2630*(AK2630/100)</f>
        <v>0</v>
      </c>
    </row>
    <row r="2631" spans="1:39" x14ac:dyDescent="0.25">
      <c r="A2631" s="23"/>
      <c r="B2631" s="24"/>
      <c r="C2631" s="23"/>
      <c r="D2631" s="23"/>
      <c r="E2631" s="23"/>
      <c r="F2631" s="23"/>
      <c r="G2631" s="24"/>
      <c r="H2631" s="23"/>
      <c r="I2631" s="23"/>
      <c r="J2631" s="23">
        <v>0</v>
      </c>
      <c r="K2631" s="23">
        <v>0</v>
      </c>
      <c r="L2631" s="23">
        <v>57.75</v>
      </c>
      <c r="M2631" s="23" t="s">
        <v>76</v>
      </c>
      <c r="N2631" s="25">
        <f t="shared" si="442"/>
        <v>57.75</v>
      </c>
      <c r="O2631" s="26">
        <v>4500</v>
      </c>
      <c r="P2631" s="26">
        <f t="shared" si="443"/>
        <v>259875</v>
      </c>
      <c r="Q2631" s="23">
        <v>1</v>
      </c>
      <c r="R2631" s="23" t="s">
        <v>8104</v>
      </c>
      <c r="S2631" s="27" t="s">
        <v>8105</v>
      </c>
      <c r="T2631" s="23" t="s">
        <v>8106</v>
      </c>
      <c r="U2631" s="23" t="s">
        <v>8107</v>
      </c>
      <c r="V2631" s="24" t="s">
        <v>8108</v>
      </c>
      <c r="W2631" s="23" t="s">
        <v>48</v>
      </c>
      <c r="X2631" s="23" t="s">
        <v>49</v>
      </c>
      <c r="Y2631" s="23" t="s">
        <v>318</v>
      </c>
      <c r="Z2631" s="23">
        <v>231</v>
      </c>
      <c r="AA2631" s="28">
        <v>100</v>
      </c>
      <c r="AB2631" s="26">
        <v>8300</v>
      </c>
      <c r="AC2631" s="26">
        <f>Z2631*AB2631</f>
        <v>1917300</v>
      </c>
      <c r="AD2631" s="28">
        <v>31</v>
      </c>
      <c r="AE2631" s="28">
        <v>52</v>
      </c>
      <c r="AF2631" s="26">
        <f>(AC2631*(100-AE2631))/100</f>
        <v>920304</v>
      </c>
      <c r="AG2631" s="26">
        <f>P2631+AF2631</f>
        <v>1180179</v>
      </c>
      <c r="AH2631" s="26">
        <f>(AG2631*AA2631)/100</f>
        <v>1180179</v>
      </c>
      <c r="AI2631" s="26">
        <v>0</v>
      </c>
      <c r="AJ2631" s="26">
        <f t="shared" si="444"/>
        <v>1180179</v>
      </c>
      <c r="AK2631" s="26">
        <v>0.02</v>
      </c>
      <c r="AL2631" s="26">
        <f>ROUND(AJ2631*(AK2631/100),2)</f>
        <v>236.04</v>
      </c>
    </row>
    <row r="2632" spans="1:39" x14ac:dyDescent="0.25">
      <c r="A2632" s="23"/>
      <c r="B2632" s="24"/>
      <c r="C2632" s="23"/>
      <c r="D2632" s="23"/>
      <c r="E2632" s="23">
        <v>1039</v>
      </c>
      <c r="F2632" s="23" t="s">
        <v>8109</v>
      </c>
      <c r="G2632" s="24" t="s">
        <v>8110</v>
      </c>
      <c r="H2632" s="23" t="s">
        <v>43</v>
      </c>
      <c r="I2632" s="23" t="s">
        <v>8111</v>
      </c>
      <c r="J2632" s="23">
        <v>1</v>
      </c>
      <c r="K2632" s="23">
        <v>2</v>
      </c>
      <c r="L2632" s="23">
        <v>94.1</v>
      </c>
      <c r="M2632" s="23" t="s">
        <v>75</v>
      </c>
      <c r="N2632" s="25">
        <f t="shared" si="442"/>
        <v>694.1</v>
      </c>
      <c r="O2632" s="26">
        <v>4500</v>
      </c>
      <c r="P2632" s="26">
        <f t="shared" si="443"/>
        <v>3123450</v>
      </c>
      <c r="Q2632" s="23"/>
      <c r="R2632" s="23"/>
      <c r="S2632" s="27"/>
      <c r="T2632" s="23"/>
      <c r="U2632" s="23"/>
      <c r="V2632" s="24"/>
      <c r="W2632" s="23"/>
      <c r="X2632" s="23"/>
      <c r="Y2632" s="23"/>
      <c r="Z2632" s="23"/>
      <c r="AA2632" s="28"/>
      <c r="AB2632" s="26"/>
      <c r="AC2632" s="26"/>
      <c r="AD2632" s="28"/>
      <c r="AE2632" s="28"/>
      <c r="AF2632" s="26"/>
      <c r="AG2632" s="26">
        <f>AF2632+P2632</f>
        <v>3123450</v>
      </c>
      <c r="AH2632" s="26">
        <f>AG2632</f>
        <v>3123450</v>
      </c>
      <c r="AI2632" s="26">
        <v>50000000</v>
      </c>
      <c r="AJ2632" s="26">
        <f t="shared" si="444"/>
        <v>0</v>
      </c>
      <c r="AK2632" s="26">
        <v>0.01</v>
      </c>
      <c r="AL2632" s="26">
        <f>AJ2632*(AK2632/100)</f>
        <v>0</v>
      </c>
    </row>
    <row r="2633" spans="1:39" x14ac:dyDescent="0.25">
      <c r="A2633" s="23"/>
      <c r="B2633" s="24"/>
      <c r="C2633" s="23"/>
      <c r="D2633" s="23"/>
      <c r="E2633" s="23">
        <v>1040</v>
      </c>
      <c r="F2633" s="23" t="s">
        <v>8112</v>
      </c>
      <c r="G2633" s="24" t="s">
        <v>8113</v>
      </c>
      <c r="H2633" s="23" t="s">
        <v>43</v>
      </c>
      <c r="I2633" s="23" t="s">
        <v>8114</v>
      </c>
      <c r="J2633" s="23">
        <v>0</v>
      </c>
      <c r="K2633" s="23">
        <v>3</v>
      </c>
      <c r="L2633" s="23">
        <v>46.75</v>
      </c>
      <c r="M2633" s="23" t="s">
        <v>75</v>
      </c>
      <c r="N2633" s="25">
        <f t="shared" si="442"/>
        <v>346.75</v>
      </c>
      <c r="O2633" s="26">
        <v>4500</v>
      </c>
      <c r="P2633" s="26">
        <f t="shared" si="443"/>
        <v>1560375</v>
      </c>
      <c r="Q2633" s="23"/>
      <c r="R2633" s="23"/>
      <c r="S2633" s="27"/>
      <c r="T2633" s="23"/>
      <c r="U2633" s="23"/>
      <c r="V2633" s="24"/>
      <c r="W2633" s="23"/>
      <c r="X2633" s="23"/>
      <c r="Y2633" s="23"/>
      <c r="Z2633" s="23"/>
      <c r="AA2633" s="28"/>
      <c r="AB2633" s="26"/>
      <c r="AC2633" s="26"/>
      <c r="AD2633" s="28"/>
      <c r="AE2633" s="28"/>
      <c r="AF2633" s="26"/>
      <c r="AG2633" s="26">
        <f>AF2633+P2633</f>
        <v>1560375</v>
      </c>
      <c r="AH2633" s="26">
        <f>AG2633</f>
        <v>1560375</v>
      </c>
      <c r="AI2633" s="26">
        <v>50000000</v>
      </c>
      <c r="AJ2633" s="26">
        <f t="shared" si="444"/>
        <v>0</v>
      </c>
      <c r="AK2633" s="26">
        <v>0.01</v>
      </c>
      <c r="AL2633" s="26">
        <f>AJ2633*(AK2633/100)</f>
        <v>0</v>
      </c>
    </row>
    <row r="2634" spans="1:39" x14ac:dyDescent="0.25">
      <c r="A2634" s="23"/>
      <c r="B2634" s="24"/>
      <c r="C2634" s="23"/>
      <c r="D2634" s="23"/>
      <c r="E2634" s="23"/>
      <c r="F2634" s="23"/>
      <c r="G2634" s="24"/>
      <c r="H2634" s="23"/>
      <c r="I2634" s="23"/>
      <c r="J2634" s="23">
        <v>0</v>
      </c>
      <c r="K2634" s="23">
        <v>0</v>
      </c>
      <c r="L2634" s="23">
        <v>53.25</v>
      </c>
      <c r="M2634" s="23" t="s">
        <v>91</v>
      </c>
      <c r="N2634" s="25">
        <f t="shared" si="442"/>
        <v>53.25</v>
      </c>
      <c r="O2634" s="26">
        <v>4500</v>
      </c>
      <c r="P2634" s="26">
        <f t="shared" si="443"/>
        <v>239625</v>
      </c>
      <c r="Q2634" s="23">
        <v>1</v>
      </c>
      <c r="R2634" s="23" t="s">
        <v>8115</v>
      </c>
      <c r="S2634" s="27" t="s">
        <v>8116</v>
      </c>
      <c r="T2634" s="23" t="s">
        <v>8117</v>
      </c>
      <c r="U2634" s="23" t="s">
        <v>1519</v>
      </c>
      <c r="V2634" s="24" t="s">
        <v>8118</v>
      </c>
      <c r="W2634" s="23" t="s">
        <v>48</v>
      </c>
      <c r="X2634" s="23" t="s">
        <v>49</v>
      </c>
      <c r="Y2634" s="23" t="s">
        <v>1859</v>
      </c>
      <c r="Z2634" s="23">
        <v>213</v>
      </c>
      <c r="AA2634" s="28">
        <v>100</v>
      </c>
      <c r="AB2634" s="26">
        <v>8300</v>
      </c>
      <c r="AC2634" s="26">
        <f>Z2634*AB2634</f>
        <v>1767900</v>
      </c>
      <c r="AD2634" s="28">
        <v>20</v>
      </c>
      <c r="AE2634" s="28">
        <v>30</v>
      </c>
      <c r="AF2634" s="26">
        <f>(AC2634*(100-AE2634))/100</f>
        <v>1237530</v>
      </c>
      <c r="AG2634" s="26">
        <f>P2634+AF2634</f>
        <v>1477155</v>
      </c>
      <c r="AH2634" s="26">
        <f>(AG2634*AA2634)/100</f>
        <v>1477155</v>
      </c>
      <c r="AI2634" s="26">
        <v>0</v>
      </c>
      <c r="AJ2634" s="26">
        <f t="shared" si="444"/>
        <v>1477155</v>
      </c>
      <c r="AK2634" s="26">
        <v>0.3</v>
      </c>
      <c r="AL2634" s="26">
        <f>ROUND(AJ2634*(AK2634/100),2)</f>
        <v>4431.47</v>
      </c>
    </row>
    <row r="2635" spans="1:39" x14ac:dyDescent="0.25">
      <c r="A2635" s="23"/>
      <c r="B2635" s="24"/>
      <c r="C2635" s="23"/>
      <c r="D2635" s="23"/>
      <c r="E2635" s="23">
        <v>1041</v>
      </c>
      <c r="F2635" s="23" t="s">
        <v>8119</v>
      </c>
      <c r="G2635" s="24" t="s">
        <v>8120</v>
      </c>
      <c r="H2635" s="23" t="s">
        <v>43</v>
      </c>
      <c r="I2635" s="23" t="s">
        <v>8121</v>
      </c>
      <c r="J2635" s="23">
        <v>2</v>
      </c>
      <c r="K2635" s="23">
        <v>1</v>
      </c>
      <c r="L2635" s="23">
        <v>84.2</v>
      </c>
      <c r="M2635" s="23" t="s">
        <v>75</v>
      </c>
      <c r="N2635" s="25">
        <f t="shared" si="442"/>
        <v>984.2</v>
      </c>
      <c r="O2635" s="26">
        <v>4500</v>
      </c>
      <c r="P2635" s="26">
        <f t="shared" si="443"/>
        <v>4428900</v>
      </c>
      <c r="Q2635" s="23"/>
      <c r="R2635" s="23"/>
      <c r="S2635" s="27"/>
      <c r="T2635" s="23"/>
      <c r="U2635" s="23"/>
      <c r="V2635" s="24"/>
      <c r="W2635" s="23"/>
      <c r="X2635" s="23"/>
      <c r="Y2635" s="23"/>
      <c r="Z2635" s="23"/>
      <c r="AA2635" s="28"/>
      <c r="AB2635" s="26"/>
      <c r="AC2635" s="26"/>
      <c r="AD2635" s="28"/>
      <c r="AE2635" s="28"/>
      <c r="AF2635" s="26"/>
      <c r="AG2635" s="26">
        <f>AF2635+P2635</f>
        <v>4428900</v>
      </c>
      <c r="AH2635" s="26">
        <f>AG2635</f>
        <v>4428900</v>
      </c>
      <c r="AI2635" s="26">
        <v>50000000</v>
      </c>
      <c r="AJ2635" s="26">
        <f t="shared" si="444"/>
        <v>0</v>
      </c>
      <c r="AK2635" s="26">
        <v>0.01</v>
      </c>
      <c r="AL2635" s="26">
        <f>AJ2635*(AK2635/100)</f>
        <v>0</v>
      </c>
    </row>
    <row r="2636" spans="1:39" x14ac:dyDescent="0.25">
      <c r="A2636" s="23"/>
      <c r="B2636" s="24"/>
      <c r="C2636" s="23"/>
      <c r="D2636" s="23"/>
      <c r="E2636" s="23"/>
      <c r="F2636" s="23"/>
      <c r="G2636" s="24"/>
      <c r="H2636" s="23"/>
      <c r="I2636" s="23"/>
      <c r="J2636" s="23"/>
      <c r="K2636" s="23"/>
      <c r="L2636" s="23"/>
      <c r="M2636" s="23"/>
      <c r="N2636" s="25"/>
      <c r="O2636" s="26"/>
      <c r="P2636" s="26"/>
      <c r="Q2636" s="23"/>
      <c r="R2636" s="23"/>
      <c r="S2636" s="27"/>
      <c r="T2636" s="23"/>
      <c r="U2636" s="23"/>
      <c r="V2636" s="24"/>
      <c r="W2636" s="23"/>
      <c r="X2636" s="23"/>
      <c r="Y2636" s="23"/>
      <c r="Z2636" s="23"/>
      <c r="AA2636" s="28"/>
      <c r="AB2636" s="26"/>
      <c r="AC2636" s="26"/>
      <c r="AD2636" s="28"/>
      <c r="AE2636" s="28"/>
      <c r="AF2636" s="26"/>
      <c r="AG2636" s="26" t="s">
        <v>60</v>
      </c>
      <c r="AH2636" s="26">
        <f>SUM(AH2628:AH2635)</f>
        <v>15381224</v>
      </c>
      <c r="AI2636" s="26"/>
      <c r="AJ2636" s="26">
        <f>SUM(AJ2628:AJ2635)</f>
        <v>2657334</v>
      </c>
      <c r="AK2636" s="26"/>
      <c r="AL2636" s="26">
        <f>SUM(AL2628:AL2635)</f>
        <v>4667.51</v>
      </c>
    </row>
    <row r="2637" spans="1:39" x14ac:dyDescent="0.25">
      <c r="A2637" s="23" t="s">
        <v>8122</v>
      </c>
      <c r="B2637" s="24" t="s">
        <v>8123</v>
      </c>
      <c r="C2637" s="23" t="s">
        <v>8124</v>
      </c>
      <c r="D2637" s="23" t="s">
        <v>8125</v>
      </c>
      <c r="E2637" s="23">
        <v>1042</v>
      </c>
      <c r="F2637" s="23" t="s">
        <v>8126</v>
      </c>
      <c r="G2637" s="24" t="s">
        <v>8127</v>
      </c>
      <c r="H2637" s="23" t="s">
        <v>43</v>
      </c>
      <c r="I2637" s="23" t="s">
        <v>8128</v>
      </c>
      <c r="J2637" s="23">
        <v>0</v>
      </c>
      <c r="K2637" s="23">
        <v>1</v>
      </c>
      <c r="L2637" s="23">
        <v>39</v>
      </c>
      <c r="M2637" s="23" t="s">
        <v>59</v>
      </c>
      <c r="N2637" s="25">
        <f>((J2637*400)+(K2637*100))+L2637</f>
        <v>139</v>
      </c>
      <c r="O2637" s="26">
        <v>1500</v>
      </c>
      <c r="P2637" s="26">
        <f>N2637*O2637</f>
        <v>208500</v>
      </c>
      <c r="Q2637" s="23"/>
      <c r="R2637" s="23"/>
      <c r="S2637" s="27"/>
      <c r="T2637" s="23"/>
      <c r="U2637" s="23"/>
      <c r="V2637" s="24"/>
      <c r="W2637" s="23"/>
      <c r="X2637" s="23"/>
      <c r="Y2637" s="23"/>
      <c r="Z2637" s="23"/>
      <c r="AA2637" s="28"/>
      <c r="AB2637" s="26"/>
      <c r="AC2637" s="26"/>
      <c r="AD2637" s="28"/>
      <c r="AE2637" s="28"/>
      <c r="AF2637" s="26"/>
      <c r="AG2637" s="26">
        <f>AF2637+P2637</f>
        <v>208500</v>
      </c>
      <c r="AH2637" s="26">
        <f>AG2637</f>
        <v>208500</v>
      </c>
      <c r="AI2637" s="26">
        <v>50000000</v>
      </c>
      <c r="AJ2637" s="26">
        <f>IF((AI2637-AH2637) &gt; 1,0,IF((AI2637-AH2637)&lt;0,AH2637-AI2637,AI2637-AH2637))</f>
        <v>0</v>
      </c>
      <c r="AK2637" s="26">
        <v>0.02</v>
      </c>
      <c r="AL2637" s="26">
        <f>AJ2637*(AK2637/100)</f>
        <v>0</v>
      </c>
    </row>
    <row r="2638" spans="1:39" x14ac:dyDescent="0.25">
      <c r="A2638" s="23"/>
      <c r="B2638" s="24"/>
      <c r="C2638" s="23"/>
      <c r="D2638" s="23"/>
      <c r="E2638" s="23"/>
      <c r="F2638" s="23"/>
      <c r="G2638" s="24"/>
      <c r="H2638" s="23"/>
      <c r="I2638" s="23"/>
      <c r="J2638" s="23"/>
      <c r="K2638" s="23"/>
      <c r="L2638" s="23"/>
      <c r="M2638" s="23"/>
      <c r="N2638" s="25"/>
      <c r="O2638" s="26"/>
      <c r="P2638" s="26"/>
      <c r="Q2638" s="23"/>
      <c r="R2638" s="23"/>
      <c r="S2638" s="27"/>
      <c r="T2638" s="23"/>
      <c r="U2638" s="23"/>
      <c r="V2638" s="24"/>
      <c r="W2638" s="23"/>
      <c r="X2638" s="23"/>
      <c r="Y2638" s="23"/>
      <c r="Z2638" s="23"/>
      <c r="AA2638" s="28"/>
      <c r="AB2638" s="26"/>
      <c r="AC2638" s="26"/>
      <c r="AD2638" s="28"/>
      <c r="AE2638" s="28"/>
      <c r="AF2638" s="26"/>
      <c r="AG2638" s="26" t="s">
        <v>60</v>
      </c>
      <c r="AH2638" s="26">
        <f>AH2637</f>
        <v>208500</v>
      </c>
      <c r="AI2638" s="26"/>
      <c r="AJ2638" s="26">
        <f>AJ2637</f>
        <v>0</v>
      </c>
      <c r="AK2638" s="26"/>
      <c r="AL2638" s="26">
        <f>AL2637</f>
        <v>0</v>
      </c>
    </row>
    <row r="2639" spans="1:39" x14ac:dyDescent="0.25">
      <c r="A2639" s="23" t="s">
        <v>8129</v>
      </c>
      <c r="B2639" s="24" t="s">
        <v>8130</v>
      </c>
      <c r="C2639" s="23" t="s">
        <v>8131</v>
      </c>
      <c r="D2639" s="23" t="s">
        <v>8132</v>
      </c>
      <c r="E2639" s="23">
        <v>1043</v>
      </c>
      <c r="F2639" s="23" t="s">
        <v>8133</v>
      </c>
      <c r="G2639" s="24" t="s">
        <v>8134</v>
      </c>
      <c r="H2639" s="23" t="s">
        <v>43</v>
      </c>
      <c r="I2639" s="23" t="s">
        <v>8135</v>
      </c>
      <c r="J2639" s="23">
        <v>3</v>
      </c>
      <c r="K2639" s="23">
        <v>3</v>
      </c>
      <c r="L2639" s="23">
        <v>36.5</v>
      </c>
      <c r="M2639" s="23" t="s">
        <v>75</v>
      </c>
      <c r="N2639" s="25">
        <f>((J2639*400)+(K2639*100))+L2639</f>
        <v>1536.5</v>
      </c>
      <c r="O2639" s="26">
        <v>5000</v>
      </c>
      <c r="P2639" s="26">
        <f>N2639*O2639</f>
        <v>7682500</v>
      </c>
      <c r="Q2639" s="23"/>
      <c r="R2639" s="23"/>
      <c r="S2639" s="27"/>
      <c r="T2639" s="23"/>
      <c r="U2639" s="23"/>
      <c r="V2639" s="24"/>
      <c r="W2639" s="23"/>
      <c r="X2639" s="23"/>
      <c r="Y2639" s="23"/>
      <c r="Z2639" s="23"/>
      <c r="AA2639" s="28"/>
      <c r="AB2639" s="26"/>
      <c r="AC2639" s="26"/>
      <c r="AD2639" s="28"/>
      <c r="AE2639" s="28"/>
      <c r="AF2639" s="26"/>
      <c r="AG2639" s="26">
        <f>AF2639+P2639</f>
        <v>7682500</v>
      </c>
      <c r="AH2639" s="26">
        <f>AG2639</f>
        <v>7682500</v>
      </c>
      <c r="AI2639" s="26">
        <v>50000000</v>
      </c>
      <c r="AJ2639" s="26">
        <f>IF((AI2639-AH2639) &gt; 1,0,IF((AI2639-AH2639)&lt;0,AH2639-AI2639,AI2639-AH2639))</f>
        <v>0</v>
      </c>
      <c r="AK2639" s="26">
        <v>0.01</v>
      </c>
      <c r="AL2639" s="26">
        <f>AJ2639*(AK2639/100)</f>
        <v>0</v>
      </c>
    </row>
    <row r="2640" spans="1:39" x14ac:dyDescent="0.25">
      <c r="A2640" s="23"/>
      <c r="B2640" s="24"/>
      <c r="C2640" s="23"/>
      <c r="D2640" s="23"/>
      <c r="E2640" s="23"/>
      <c r="F2640" s="23"/>
      <c r="G2640" s="24"/>
      <c r="H2640" s="23"/>
      <c r="I2640" s="23"/>
      <c r="J2640" s="23">
        <v>0</v>
      </c>
      <c r="K2640" s="23">
        <v>0</v>
      </c>
      <c r="L2640" s="23">
        <v>44.5</v>
      </c>
      <c r="M2640" s="23" t="s">
        <v>76</v>
      </c>
      <c r="N2640" s="25">
        <f>((J2640*400)+(K2640*100))+L2640</f>
        <v>44.5</v>
      </c>
      <c r="O2640" s="26">
        <v>5000</v>
      </c>
      <c r="P2640" s="26">
        <f>N2640*O2640</f>
        <v>222500</v>
      </c>
      <c r="Q2640" s="23">
        <v>1</v>
      </c>
      <c r="R2640" s="23" t="s">
        <v>8129</v>
      </c>
      <c r="S2640" s="27" t="s">
        <v>8130</v>
      </c>
      <c r="T2640" s="23" t="s">
        <v>8131</v>
      </c>
      <c r="U2640" s="23" t="s">
        <v>8136</v>
      </c>
      <c r="V2640" s="24" t="s">
        <v>8137</v>
      </c>
      <c r="W2640" s="23" t="s">
        <v>48</v>
      </c>
      <c r="X2640" s="23" t="s">
        <v>49</v>
      </c>
      <c r="Y2640" s="23" t="s">
        <v>81</v>
      </c>
      <c r="Z2640" s="23">
        <v>178</v>
      </c>
      <c r="AA2640" s="28">
        <v>100</v>
      </c>
      <c r="AB2640" s="26">
        <v>8300</v>
      </c>
      <c r="AC2640" s="26">
        <f>Z2640*AB2640</f>
        <v>1477400</v>
      </c>
      <c r="AD2640" s="28">
        <v>12</v>
      </c>
      <c r="AE2640" s="28">
        <v>14</v>
      </c>
      <c r="AF2640" s="26">
        <f>(AC2640*(100-AE2640))/100</f>
        <v>1270564</v>
      </c>
      <c r="AG2640" s="26">
        <f>P2640+AF2640</f>
        <v>1493064</v>
      </c>
      <c r="AH2640" s="26">
        <f>(AG2640*AA2640)/100</f>
        <v>1493064</v>
      </c>
      <c r="AI2640" s="26">
        <v>0</v>
      </c>
      <c r="AJ2640" s="26">
        <f>IF((AI2640-AH2640) &gt; 1,0,IF((AI2640-AH2640)&lt;0,AH2640-AI2640,AI2640-AH2640))</f>
        <v>1493064</v>
      </c>
      <c r="AK2640" s="26">
        <v>0.02</v>
      </c>
      <c r="AL2640" s="26">
        <f>ROUND(AJ2640*(AK2640/100),2)</f>
        <v>298.61</v>
      </c>
      <c r="AM2640" s="3" t="s">
        <v>3766</v>
      </c>
    </row>
    <row r="2641" spans="1:39" x14ac:dyDescent="0.25">
      <c r="A2641" s="23"/>
      <c r="B2641" s="24"/>
      <c r="C2641" s="23"/>
      <c r="D2641" s="23"/>
      <c r="E2641" s="23"/>
      <c r="F2641" s="23"/>
      <c r="G2641" s="24"/>
      <c r="H2641" s="23"/>
      <c r="I2641" s="23"/>
      <c r="J2641" s="23">
        <v>0</v>
      </c>
      <c r="K2641" s="23">
        <v>0</v>
      </c>
      <c r="L2641" s="23">
        <v>19</v>
      </c>
      <c r="M2641" s="23" t="s">
        <v>76</v>
      </c>
      <c r="N2641" s="25">
        <f>((J2641*400)+(K2641*100))+L2641</f>
        <v>19</v>
      </c>
      <c r="O2641" s="26">
        <v>5000</v>
      </c>
      <c r="P2641" s="26">
        <f>N2641*O2641</f>
        <v>95000</v>
      </c>
      <c r="Q2641" s="23">
        <v>1</v>
      </c>
      <c r="R2641" s="23" t="s">
        <v>8129</v>
      </c>
      <c r="S2641" s="27" t="s">
        <v>8130</v>
      </c>
      <c r="T2641" s="23" t="s">
        <v>8131</v>
      </c>
      <c r="U2641" s="23" t="s">
        <v>8136</v>
      </c>
      <c r="V2641" s="24" t="s">
        <v>8138</v>
      </c>
      <c r="W2641" s="23" t="s">
        <v>48</v>
      </c>
      <c r="X2641" s="23" t="s">
        <v>49</v>
      </c>
      <c r="Y2641" s="23" t="s">
        <v>81</v>
      </c>
      <c r="Z2641" s="23">
        <v>78</v>
      </c>
      <c r="AA2641" s="28">
        <v>100</v>
      </c>
      <c r="AB2641" s="26">
        <v>8300</v>
      </c>
      <c r="AC2641" s="26">
        <f>Z2641*AB2641</f>
        <v>647400</v>
      </c>
      <c r="AD2641" s="28">
        <v>12</v>
      </c>
      <c r="AE2641" s="28">
        <v>14</v>
      </c>
      <c r="AF2641" s="26">
        <f>(AC2641*(100-AE2641))/100</f>
        <v>556764</v>
      </c>
      <c r="AG2641" s="26">
        <f>P2641+AF2641</f>
        <v>651764</v>
      </c>
      <c r="AH2641" s="26">
        <f>(AG2641*AA2641)/100</f>
        <v>651764</v>
      </c>
      <c r="AI2641" s="26">
        <v>0</v>
      </c>
      <c r="AJ2641" s="26">
        <f>IF((AI2641-AH2641) &gt; 1,0,IF((AI2641-AH2641)&lt;0,AH2641-AI2641,AI2641-AH2641))</f>
        <v>651764</v>
      </c>
      <c r="AK2641" s="26">
        <v>0.02</v>
      </c>
      <c r="AL2641" s="26">
        <f>ROUND(AJ2641*(AK2641/100),2)</f>
        <v>130.35</v>
      </c>
      <c r="AM2641" s="3" t="s">
        <v>3766</v>
      </c>
    </row>
    <row r="2642" spans="1:39" x14ac:dyDescent="0.25">
      <c r="A2642" s="23"/>
      <c r="B2642" s="24"/>
      <c r="C2642" s="23"/>
      <c r="D2642" s="23"/>
      <c r="E2642" s="23"/>
      <c r="F2642" s="23"/>
      <c r="G2642" s="24"/>
      <c r="H2642" s="23"/>
      <c r="I2642" s="23"/>
      <c r="J2642" s="23"/>
      <c r="K2642" s="23"/>
      <c r="L2642" s="23"/>
      <c r="M2642" s="23"/>
      <c r="N2642" s="25"/>
      <c r="O2642" s="26"/>
      <c r="P2642" s="26"/>
      <c r="Q2642" s="23"/>
      <c r="R2642" s="23"/>
      <c r="S2642" s="27"/>
      <c r="T2642" s="23"/>
      <c r="U2642" s="23"/>
      <c r="V2642" s="24"/>
      <c r="W2642" s="23"/>
      <c r="X2642" s="23"/>
      <c r="Y2642" s="23"/>
      <c r="Z2642" s="23"/>
      <c r="AA2642" s="28"/>
      <c r="AB2642" s="26"/>
      <c r="AC2642" s="26"/>
      <c r="AD2642" s="28"/>
      <c r="AE2642" s="28"/>
      <c r="AF2642" s="26"/>
      <c r="AG2642" s="26" t="s">
        <v>60</v>
      </c>
      <c r="AH2642" s="26">
        <f>SUM(AH2639:AH2641)</f>
        <v>9827328</v>
      </c>
      <c r="AI2642" s="26"/>
      <c r="AJ2642" s="26">
        <f>SUM(AJ2639:AJ2641)</f>
        <v>2144828</v>
      </c>
      <c r="AK2642" s="26"/>
      <c r="AL2642" s="26">
        <f>SUM(AL2639:AL2641)</f>
        <v>428.96000000000004</v>
      </c>
    </row>
    <row r="2643" spans="1:39" x14ac:dyDescent="0.25">
      <c r="A2643" s="23" t="s">
        <v>8139</v>
      </c>
      <c r="B2643" s="24" t="s">
        <v>8140</v>
      </c>
      <c r="C2643" s="23" t="s">
        <v>8141</v>
      </c>
      <c r="D2643" s="23" t="s">
        <v>8142</v>
      </c>
      <c r="E2643" s="23">
        <v>1044</v>
      </c>
      <c r="F2643" s="23" t="s">
        <v>8143</v>
      </c>
      <c r="G2643" s="24" t="s">
        <v>8144</v>
      </c>
      <c r="H2643" s="23" t="s">
        <v>43</v>
      </c>
      <c r="I2643" s="23" t="s">
        <v>8145</v>
      </c>
      <c r="J2643" s="23">
        <v>2</v>
      </c>
      <c r="K2643" s="23">
        <v>0</v>
      </c>
      <c r="L2643" s="23">
        <v>63</v>
      </c>
      <c r="M2643" s="23" t="s">
        <v>75</v>
      </c>
      <c r="N2643" s="25">
        <f>((J2643*400)+(K2643*100))+L2643</f>
        <v>863</v>
      </c>
      <c r="O2643" s="26">
        <v>1000</v>
      </c>
      <c r="P2643" s="26">
        <f>N2643*O2643</f>
        <v>863000</v>
      </c>
      <c r="Q2643" s="23"/>
      <c r="R2643" s="23"/>
      <c r="S2643" s="27"/>
      <c r="T2643" s="23"/>
      <c r="U2643" s="23"/>
      <c r="V2643" s="24"/>
      <c r="W2643" s="23"/>
      <c r="X2643" s="23"/>
      <c r="Y2643" s="23"/>
      <c r="Z2643" s="23"/>
      <c r="AA2643" s="28"/>
      <c r="AB2643" s="26"/>
      <c r="AC2643" s="26"/>
      <c r="AD2643" s="28"/>
      <c r="AE2643" s="28"/>
      <c r="AF2643" s="26"/>
      <c r="AG2643" s="26">
        <f>AF2643+P2643</f>
        <v>863000</v>
      </c>
      <c r="AH2643" s="26">
        <f>AG2643</f>
        <v>863000</v>
      </c>
      <c r="AI2643" s="26">
        <v>50000000</v>
      </c>
      <c r="AJ2643" s="26">
        <f>IF((AI2643-AH2643) &gt; 1,0,IF((AI2643-AH2643)&lt;0,AH2643-AI2643,AI2643-AH2643))</f>
        <v>0</v>
      </c>
      <c r="AK2643" s="26">
        <v>0.01</v>
      </c>
      <c r="AL2643" s="26">
        <f>AJ2643*(AK2643/100)</f>
        <v>0</v>
      </c>
    </row>
    <row r="2644" spans="1:39" x14ac:dyDescent="0.25">
      <c r="A2644" s="23"/>
      <c r="B2644" s="24"/>
      <c r="C2644" s="23"/>
      <c r="D2644" s="23"/>
      <c r="E2644" s="23"/>
      <c r="F2644" s="23"/>
      <c r="G2644" s="24"/>
      <c r="H2644" s="23"/>
      <c r="I2644" s="23"/>
      <c r="J2644" s="23"/>
      <c r="K2644" s="23"/>
      <c r="L2644" s="23"/>
      <c r="M2644" s="23"/>
      <c r="N2644" s="25"/>
      <c r="O2644" s="26"/>
      <c r="P2644" s="26"/>
      <c r="Q2644" s="23"/>
      <c r="R2644" s="23"/>
      <c r="S2644" s="27"/>
      <c r="T2644" s="23"/>
      <c r="U2644" s="23"/>
      <c r="V2644" s="24"/>
      <c r="W2644" s="23"/>
      <c r="X2644" s="23"/>
      <c r="Y2644" s="23"/>
      <c r="Z2644" s="23"/>
      <c r="AA2644" s="28"/>
      <c r="AB2644" s="26"/>
      <c r="AC2644" s="26"/>
      <c r="AD2644" s="28"/>
      <c r="AE2644" s="28"/>
      <c r="AF2644" s="26"/>
      <c r="AG2644" s="26" t="s">
        <v>60</v>
      </c>
      <c r="AH2644" s="26">
        <f>AH2643</f>
        <v>863000</v>
      </c>
      <c r="AI2644" s="26"/>
      <c r="AJ2644" s="26">
        <f>AJ2643</f>
        <v>0</v>
      </c>
      <c r="AK2644" s="26"/>
      <c r="AL2644" s="26">
        <f>AL2643</f>
        <v>0</v>
      </c>
    </row>
    <row r="2645" spans="1:39" x14ac:dyDescent="0.25">
      <c r="A2645" s="23" t="s">
        <v>8146</v>
      </c>
      <c r="B2645" s="24" t="s">
        <v>8147</v>
      </c>
      <c r="C2645" s="23" t="s">
        <v>8148</v>
      </c>
      <c r="D2645" s="23" t="s">
        <v>8149</v>
      </c>
      <c r="E2645" s="23">
        <v>1045</v>
      </c>
      <c r="F2645" s="23" t="s">
        <v>8150</v>
      </c>
      <c r="G2645" s="24" t="s">
        <v>8151</v>
      </c>
      <c r="H2645" s="23" t="s">
        <v>43</v>
      </c>
      <c r="I2645" s="23" t="s">
        <v>8152</v>
      </c>
      <c r="J2645" s="23">
        <v>0</v>
      </c>
      <c r="K2645" s="23">
        <v>1</v>
      </c>
      <c r="L2645" s="23">
        <v>0</v>
      </c>
      <c r="M2645" s="23" t="s">
        <v>91</v>
      </c>
      <c r="N2645" s="25">
        <f t="shared" ref="N2645:N2657" si="445">((J2645*400)+(K2645*100))+L2645</f>
        <v>100</v>
      </c>
      <c r="O2645" s="26">
        <v>7500</v>
      </c>
      <c r="P2645" s="26">
        <f t="shared" ref="P2645:P2657" si="446">N2645*O2645</f>
        <v>750000</v>
      </c>
      <c r="Q2645" s="23">
        <v>1</v>
      </c>
      <c r="R2645" s="23" t="s">
        <v>8153</v>
      </c>
      <c r="S2645" s="27"/>
      <c r="T2645" s="23" t="s">
        <v>8154</v>
      </c>
      <c r="U2645" s="23" t="s">
        <v>8155</v>
      </c>
      <c r="V2645" s="24" t="s">
        <v>8156</v>
      </c>
      <c r="W2645" s="23" t="s">
        <v>1191</v>
      </c>
      <c r="X2645" s="23" t="s">
        <v>49</v>
      </c>
      <c r="Y2645" s="23" t="s">
        <v>54</v>
      </c>
      <c r="Z2645" s="23">
        <v>6</v>
      </c>
      <c r="AA2645" s="28">
        <v>100</v>
      </c>
      <c r="AB2645" s="26">
        <v>7750</v>
      </c>
      <c r="AC2645" s="26">
        <f t="shared" ref="AC2645:AC2653" si="447">Z2645*AB2645</f>
        <v>46500</v>
      </c>
      <c r="AD2645" s="28">
        <v>5</v>
      </c>
      <c r="AE2645" s="28">
        <v>5</v>
      </c>
      <c r="AF2645" s="26">
        <f t="shared" ref="AF2645:AF2653" si="448">(AC2645*(100-AE2645))/100</f>
        <v>44175</v>
      </c>
      <c r="AG2645" s="26">
        <f t="shared" ref="AG2645:AG2653" si="449">P2645+AF2645</f>
        <v>794175</v>
      </c>
      <c r="AH2645" s="26">
        <f t="shared" ref="AH2645:AH2653" si="450">(AG2645*AA2645)/100</f>
        <v>794175</v>
      </c>
      <c r="AI2645" s="26">
        <v>0</v>
      </c>
      <c r="AJ2645" s="26">
        <f t="shared" ref="AJ2645:AJ2657" si="451">IF((AI2645-AH2645) &gt; 1,0,IF((AI2645-AH2645)&lt;0,AH2645-AI2645,AI2645-AH2645))</f>
        <v>794175</v>
      </c>
      <c r="AK2645" s="26">
        <v>0.3</v>
      </c>
      <c r="AL2645" s="26">
        <f t="shared" ref="AL2645:AL2653" si="452">ROUND(AJ2645*(AK2645/100),2)</f>
        <v>2382.5300000000002</v>
      </c>
      <c r="AM2645" s="3" t="s">
        <v>580</v>
      </c>
    </row>
    <row r="2646" spans="1:39" x14ac:dyDescent="0.25">
      <c r="A2646" s="23"/>
      <c r="B2646" s="24"/>
      <c r="C2646" s="23"/>
      <c r="D2646" s="23"/>
      <c r="E2646" s="23">
        <v>1046</v>
      </c>
      <c r="F2646" s="23" t="s">
        <v>8157</v>
      </c>
      <c r="G2646" s="24" t="s">
        <v>8158</v>
      </c>
      <c r="H2646" s="23" t="s">
        <v>43</v>
      </c>
      <c r="I2646" s="23" t="s">
        <v>8159</v>
      </c>
      <c r="J2646" s="23">
        <v>2</v>
      </c>
      <c r="K2646" s="23">
        <v>1</v>
      </c>
      <c r="L2646" s="23">
        <v>63.11</v>
      </c>
      <c r="M2646" s="23" t="s">
        <v>91</v>
      </c>
      <c r="N2646" s="25">
        <f t="shared" si="445"/>
        <v>963.11</v>
      </c>
      <c r="O2646" s="26">
        <v>7500</v>
      </c>
      <c r="P2646" s="26">
        <f t="shared" si="446"/>
        <v>7223325</v>
      </c>
      <c r="Q2646" s="23">
        <v>1</v>
      </c>
      <c r="R2646" s="23" t="s">
        <v>8153</v>
      </c>
      <c r="S2646" s="27"/>
      <c r="T2646" s="23" t="s">
        <v>8154</v>
      </c>
      <c r="U2646" s="23" t="s">
        <v>8155</v>
      </c>
      <c r="V2646" s="24" t="s">
        <v>8160</v>
      </c>
      <c r="W2646" s="23" t="s">
        <v>639</v>
      </c>
      <c r="X2646" s="23" t="s">
        <v>49</v>
      </c>
      <c r="Y2646" s="23" t="s">
        <v>54</v>
      </c>
      <c r="Z2646" s="23">
        <v>1925</v>
      </c>
      <c r="AA2646" s="28">
        <v>100</v>
      </c>
      <c r="AB2646" s="26">
        <v>6350</v>
      </c>
      <c r="AC2646" s="26">
        <f t="shared" si="447"/>
        <v>12223750</v>
      </c>
      <c r="AD2646" s="28">
        <v>5</v>
      </c>
      <c r="AE2646" s="28">
        <v>5</v>
      </c>
      <c r="AF2646" s="26">
        <f t="shared" si="448"/>
        <v>11612562.5</v>
      </c>
      <c r="AG2646" s="26">
        <f t="shared" si="449"/>
        <v>18835887.5</v>
      </c>
      <c r="AH2646" s="26">
        <f t="shared" si="450"/>
        <v>18835887.5</v>
      </c>
      <c r="AI2646" s="26">
        <v>0</v>
      </c>
      <c r="AJ2646" s="26">
        <f t="shared" si="451"/>
        <v>18835887.5</v>
      </c>
      <c r="AK2646" s="26">
        <v>0.3</v>
      </c>
      <c r="AL2646" s="26">
        <f t="shared" si="452"/>
        <v>56507.66</v>
      </c>
      <c r="AM2646" s="3" t="s">
        <v>8161</v>
      </c>
    </row>
    <row r="2647" spans="1:39" x14ac:dyDescent="0.25">
      <c r="A2647" s="23"/>
      <c r="B2647" s="24"/>
      <c r="C2647" s="23"/>
      <c r="D2647" s="23"/>
      <c r="E2647" s="23"/>
      <c r="F2647" s="23"/>
      <c r="G2647" s="24"/>
      <c r="H2647" s="23"/>
      <c r="I2647" s="23"/>
      <c r="J2647" s="23">
        <v>0</v>
      </c>
      <c r="K2647" s="23">
        <v>0</v>
      </c>
      <c r="L2647" s="23">
        <v>25.28</v>
      </c>
      <c r="M2647" s="23" t="s">
        <v>91</v>
      </c>
      <c r="N2647" s="25">
        <f t="shared" si="445"/>
        <v>25.28</v>
      </c>
      <c r="O2647" s="26">
        <v>7500</v>
      </c>
      <c r="P2647" s="26">
        <f t="shared" si="446"/>
        <v>189600</v>
      </c>
      <c r="Q2647" s="23">
        <v>1</v>
      </c>
      <c r="R2647" s="23" t="s">
        <v>8153</v>
      </c>
      <c r="S2647" s="27"/>
      <c r="T2647" s="23" t="s">
        <v>8154</v>
      </c>
      <c r="U2647" s="23" t="s">
        <v>8155</v>
      </c>
      <c r="V2647" s="24" t="s">
        <v>8162</v>
      </c>
      <c r="W2647" s="23" t="s">
        <v>158</v>
      </c>
      <c r="X2647" s="23" t="s">
        <v>49</v>
      </c>
      <c r="Y2647" s="23" t="s">
        <v>54</v>
      </c>
      <c r="Z2647" s="23">
        <v>103.4</v>
      </c>
      <c r="AA2647" s="28">
        <v>100</v>
      </c>
      <c r="AB2647" s="26">
        <v>5600</v>
      </c>
      <c r="AC2647" s="26">
        <f t="shared" si="447"/>
        <v>579040</v>
      </c>
      <c r="AD2647" s="28">
        <v>5</v>
      </c>
      <c r="AE2647" s="28">
        <v>5</v>
      </c>
      <c r="AF2647" s="26">
        <f t="shared" si="448"/>
        <v>550088</v>
      </c>
      <c r="AG2647" s="26">
        <f t="shared" si="449"/>
        <v>739688</v>
      </c>
      <c r="AH2647" s="26">
        <f t="shared" si="450"/>
        <v>739688</v>
      </c>
      <c r="AI2647" s="26">
        <v>0</v>
      </c>
      <c r="AJ2647" s="26">
        <f t="shared" si="451"/>
        <v>739688</v>
      </c>
      <c r="AK2647" s="26">
        <v>0.3</v>
      </c>
      <c r="AL2647" s="26">
        <f t="shared" si="452"/>
        <v>2219.06</v>
      </c>
      <c r="AM2647" s="3" t="s">
        <v>8163</v>
      </c>
    </row>
    <row r="2648" spans="1:39" x14ac:dyDescent="0.25">
      <c r="A2648" s="23"/>
      <c r="B2648" s="24"/>
      <c r="C2648" s="23"/>
      <c r="D2648" s="23"/>
      <c r="E2648" s="23"/>
      <c r="F2648" s="23"/>
      <c r="G2648" s="24"/>
      <c r="H2648" s="23"/>
      <c r="I2648" s="23"/>
      <c r="J2648" s="23">
        <v>0</v>
      </c>
      <c r="K2648" s="23">
        <v>0</v>
      </c>
      <c r="L2648" s="23">
        <v>11.25</v>
      </c>
      <c r="M2648" s="23" t="s">
        <v>91</v>
      </c>
      <c r="N2648" s="25">
        <f t="shared" si="445"/>
        <v>11.25</v>
      </c>
      <c r="O2648" s="26">
        <v>7500</v>
      </c>
      <c r="P2648" s="26">
        <f t="shared" si="446"/>
        <v>84375</v>
      </c>
      <c r="Q2648" s="23">
        <v>1</v>
      </c>
      <c r="R2648" s="23" t="s">
        <v>8153</v>
      </c>
      <c r="S2648" s="27"/>
      <c r="T2648" s="23" t="s">
        <v>8154</v>
      </c>
      <c r="U2648" s="23" t="s">
        <v>8155</v>
      </c>
      <c r="V2648" s="24" t="s">
        <v>8164</v>
      </c>
      <c r="W2648" s="23" t="s">
        <v>403</v>
      </c>
      <c r="X2648" s="23" t="s">
        <v>49</v>
      </c>
      <c r="Y2648" s="23" t="s">
        <v>54</v>
      </c>
      <c r="Z2648" s="23">
        <v>45</v>
      </c>
      <c r="AA2648" s="28">
        <v>100</v>
      </c>
      <c r="AB2648" s="26">
        <v>6100</v>
      </c>
      <c r="AC2648" s="26">
        <f t="shared" si="447"/>
        <v>274500</v>
      </c>
      <c r="AD2648" s="28">
        <v>5</v>
      </c>
      <c r="AE2648" s="28">
        <v>5</v>
      </c>
      <c r="AF2648" s="26">
        <f t="shared" si="448"/>
        <v>260775</v>
      </c>
      <c r="AG2648" s="26">
        <f t="shared" si="449"/>
        <v>345150</v>
      </c>
      <c r="AH2648" s="26">
        <f t="shared" si="450"/>
        <v>345150</v>
      </c>
      <c r="AI2648" s="26">
        <v>0</v>
      </c>
      <c r="AJ2648" s="26">
        <f t="shared" si="451"/>
        <v>345150</v>
      </c>
      <c r="AK2648" s="26">
        <v>0.3</v>
      </c>
      <c r="AL2648" s="26">
        <f t="shared" si="452"/>
        <v>1035.45</v>
      </c>
      <c r="AM2648" s="3" t="s">
        <v>421</v>
      </c>
    </row>
    <row r="2649" spans="1:39" x14ac:dyDescent="0.25">
      <c r="A2649" s="23"/>
      <c r="B2649" s="24"/>
      <c r="C2649" s="23"/>
      <c r="D2649" s="23"/>
      <c r="E2649" s="23"/>
      <c r="F2649" s="23"/>
      <c r="G2649" s="24"/>
      <c r="H2649" s="23"/>
      <c r="I2649" s="23"/>
      <c r="J2649" s="23">
        <v>0</v>
      </c>
      <c r="K2649" s="23">
        <v>0</v>
      </c>
      <c r="L2649" s="23">
        <v>11.25</v>
      </c>
      <c r="M2649" s="23" t="s">
        <v>91</v>
      </c>
      <c r="N2649" s="25">
        <f t="shared" si="445"/>
        <v>11.25</v>
      </c>
      <c r="O2649" s="26">
        <v>7500</v>
      </c>
      <c r="P2649" s="26">
        <f t="shared" si="446"/>
        <v>84375</v>
      </c>
      <c r="Q2649" s="23">
        <v>1</v>
      </c>
      <c r="R2649" s="23" t="s">
        <v>8153</v>
      </c>
      <c r="S2649" s="27"/>
      <c r="T2649" s="23" t="s">
        <v>8154</v>
      </c>
      <c r="U2649" s="23" t="s">
        <v>8155</v>
      </c>
      <c r="V2649" s="24" t="s">
        <v>8165</v>
      </c>
      <c r="W2649" s="23" t="s">
        <v>158</v>
      </c>
      <c r="X2649" s="23" t="s">
        <v>49</v>
      </c>
      <c r="Y2649" s="23" t="s">
        <v>54</v>
      </c>
      <c r="Z2649" s="23">
        <v>45</v>
      </c>
      <c r="AA2649" s="28">
        <v>100</v>
      </c>
      <c r="AB2649" s="26">
        <v>5600</v>
      </c>
      <c r="AC2649" s="26">
        <f t="shared" si="447"/>
        <v>252000</v>
      </c>
      <c r="AD2649" s="28">
        <v>5</v>
      </c>
      <c r="AE2649" s="28">
        <v>5</v>
      </c>
      <c r="AF2649" s="26">
        <f t="shared" si="448"/>
        <v>239400</v>
      </c>
      <c r="AG2649" s="26">
        <f t="shared" si="449"/>
        <v>323775</v>
      </c>
      <c r="AH2649" s="26">
        <f t="shared" si="450"/>
        <v>323775</v>
      </c>
      <c r="AI2649" s="26">
        <v>0</v>
      </c>
      <c r="AJ2649" s="26">
        <f t="shared" si="451"/>
        <v>323775</v>
      </c>
      <c r="AK2649" s="26">
        <v>0.3</v>
      </c>
      <c r="AL2649" s="26">
        <f t="shared" si="452"/>
        <v>971.33</v>
      </c>
      <c r="AM2649" s="3" t="s">
        <v>8166</v>
      </c>
    </row>
    <row r="2650" spans="1:39" x14ac:dyDescent="0.25">
      <c r="A2650" s="23"/>
      <c r="B2650" s="24"/>
      <c r="C2650" s="23"/>
      <c r="D2650" s="23"/>
      <c r="E2650" s="23"/>
      <c r="F2650" s="23"/>
      <c r="G2650" s="24"/>
      <c r="H2650" s="23"/>
      <c r="I2650" s="23"/>
      <c r="J2650" s="23">
        <v>0</v>
      </c>
      <c r="K2650" s="23">
        <v>0</v>
      </c>
      <c r="L2650" s="23">
        <v>7.98</v>
      </c>
      <c r="M2650" s="23" t="s">
        <v>91</v>
      </c>
      <c r="N2650" s="25">
        <f t="shared" si="445"/>
        <v>7.98</v>
      </c>
      <c r="O2650" s="26">
        <v>7500</v>
      </c>
      <c r="P2650" s="26">
        <f t="shared" si="446"/>
        <v>59850</v>
      </c>
      <c r="Q2650" s="23">
        <v>1</v>
      </c>
      <c r="R2650" s="23" t="s">
        <v>8153</v>
      </c>
      <c r="S2650" s="27"/>
      <c r="T2650" s="23" t="s">
        <v>8154</v>
      </c>
      <c r="U2650" s="23" t="s">
        <v>8155</v>
      </c>
      <c r="V2650" s="24" t="s">
        <v>8167</v>
      </c>
      <c r="W2650" s="23" t="s">
        <v>403</v>
      </c>
      <c r="X2650" s="23" t="s">
        <v>49</v>
      </c>
      <c r="Y2650" s="23" t="s">
        <v>54</v>
      </c>
      <c r="Z2650" s="23">
        <v>31.9</v>
      </c>
      <c r="AA2650" s="28">
        <v>100</v>
      </c>
      <c r="AB2650" s="26">
        <v>6100</v>
      </c>
      <c r="AC2650" s="26">
        <f t="shared" si="447"/>
        <v>194590</v>
      </c>
      <c r="AD2650" s="28">
        <v>5</v>
      </c>
      <c r="AE2650" s="28">
        <v>5</v>
      </c>
      <c r="AF2650" s="26">
        <f t="shared" si="448"/>
        <v>184860.5</v>
      </c>
      <c r="AG2650" s="26">
        <f t="shared" si="449"/>
        <v>244710.5</v>
      </c>
      <c r="AH2650" s="26">
        <f t="shared" si="450"/>
        <v>244710.5</v>
      </c>
      <c r="AI2650" s="26">
        <v>0</v>
      </c>
      <c r="AJ2650" s="26">
        <f t="shared" si="451"/>
        <v>244710.5</v>
      </c>
      <c r="AK2650" s="26">
        <v>0.3</v>
      </c>
      <c r="AL2650" s="26">
        <f t="shared" si="452"/>
        <v>734.13</v>
      </c>
      <c r="AM2650" s="3" t="s">
        <v>421</v>
      </c>
    </row>
    <row r="2651" spans="1:39" x14ac:dyDescent="0.25">
      <c r="A2651" s="23"/>
      <c r="B2651" s="24"/>
      <c r="C2651" s="23"/>
      <c r="D2651" s="23"/>
      <c r="E2651" s="23"/>
      <c r="F2651" s="23"/>
      <c r="G2651" s="24"/>
      <c r="H2651" s="23"/>
      <c r="I2651" s="23"/>
      <c r="J2651" s="23">
        <v>0</v>
      </c>
      <c r="K2651" s="23">
        <v>0</v>
      </c>
      <c r="L2651" s="23">
        <v>26.63</v>
      </c>
      <c r="M2651" s="23" t="s">
        <v>91</v>
      </c>
      <c r="N2651" s="25">
        <f t="shared" si="445"/>
        <v>26.63</v>
      </c>
      <c r="O2651" s="26">
        <v>7500</v>
      </c>
      <c r="P2651" s="26">
        <f t="shared" si="446"/>
        <v>199725</v>
      </c>
      <c r="Q2651" s="23">
        <v>1</v>
      </c>
      <c r="R2651" s="23" t="s">
        <v>8153</v>
      </c>
      <c r="S2651" s="27"/>
      <c r="T2651" s="23" t="s">
        <v>8154</v>
      </c>
      <c r="U2651" s="23" t="s">
        <v>8155</v>
      </c>
      <c r="V2651" s="24" t="s">
        <v>8168</v>
      </c>
      <c r="W2651" s="23" t="s">
        <v>158</v>
      </c>
      <c r="X2651" s="23" t="s">
        <v>49</v>
      </c>
      <c r="Y2651" s="23" t="s">
        <v>54</v>
      </c>
      <c r="Z2651" s="23">
        <v>102.5</v>
      </c>
      <c r="AA2651" s="28">
        <v>100</v>
      </c>
      <c r="AB2651" s="26">
        <v>5600</v>
      </c>
      <c r="AC2651" s="26">
        <f t="shared" si="447"/>
        <v>574000</v>
      </c>
      <c r="AD2651" s="28">
        <v>5</v>
      </c>
      <c r="AE2651" s="28">
        <v>5</v>
      </c>
      <c r="AF2651" s="26">
        <f t="shared" si="448"/>
        <v>545300</v>
      </c>
      <c r="AG2651" s="26">
        <f t="shared" si="449"/>
        <v>745025</v>
      </c>
      <c r="AH2651" s="26">
        <f t="shared" si="450"/>
        <v>745025</v>
      </c>
      <c r="AI2651" s="26">
        <v>0</v>
      </c>
      <c r="AJ2651" s="26">
        <f t="shared" si="451"/>
        <v>745025</v>
      </c>
      <c r="AK2651" s="26">
        <v>0.3</v>
      </c>
      <c r="AL2651" s="26">
        <f t="shared" si="452"/>
        <v>2235.08</v>
      </c>
      <c r="AM2651" s="3" t="s">
        <v>8169</v>
      </c>
    </row>
    <row r="2652" spans="1:39" x14ac:dyDescent="0.25">
      <c r="A2652" s="23"/>
      <c r="B2652" s="24"/>
      <c r="C2652" s="23"/>
      <c r="D2652" s="23"/>
      <c r="E2652" s="23"/>
      <c r="F2652" s="23"/>
      <c r="G2652" s="24"/>
      <c r="H2652" s="23"/>
      <c r="I2652" s="23"/>
      <c r="J2652" s="23">
        <v>0</v>
      </c>
      <c r="K2652" s="23">
        <v>0</v>
      </c>
      <c r="L2652" s="23">
        <v>15</v>
      </c>
      <c r="M2652" s="23" t="s">
        <v>76</v>
      </c>
      <c r="N2652" s="25">
        <f t="shared" si="445"/>
        <v>15</v>
      </c>
      <c r="O2652" s="26">
        <v>7500</v>
      </c>
      <c r="P2652" s="26">
        <f t="shared" si="446"/>
        <v>112500</v>
      </c>
      <c r="Q2652" s="23">
        <v>1</v>
      </c>
      <c r="R2652" s="23" t="s">
        <v>8153</v>
      </c>
      <c r="S2652" s="27"/>
      <c r="T2652" s="23" t="s">
        <v>8154</v>
      </c>
      <c r="U2652" s="23" t="s">
        <v>8155</v>
      </c>
      <c r="V2652" s="24" t="s">
        <v>8170</v>
      </c>
      <c r="W2652" s="23" t="s">
        <v>1274</v>
      </c>
      <c r="X2652" s="23" t="s">
        <v>49</v>
      </c>
      <c r="Y2652" s="23" t="s">
        <v>81</v>
      </c>
      <c r="Z2652" s="23">
        <v>60</v>
      </c>
      <c r="AA2652" s="28">
        <v>100</v>
      </c>
      <c r="AB2652" s="26">
        <v>8200</v>
      </c>
      <c r="AC2652" s="26">
        <f t="shared" si="447"/>
        <v>492000</v>
      </c>
      <c r="AD2652" s="28">
        <v>5</v>
      </c>
      <c r="AE2652" s="28">
        <v>5</v>
      </c>
      <c r="AF2652" s="26">
        <f t="shared" si="448"/>
        <v>467400</v>
      </c>
      <c r="AG2652" s="26">
        <f t="shared" si="449"/>
        <v>579900</v>
      </c>
      <c r="AH2652" s="26">
        <f t="shared" si="450"/>
        <v>579900</v>
      </c>
      <c r="AI2652" s="26">
        <v>0</v>
      </c>
      <c r="AJ2652" s="26">
        <f t="shared" si="451"/>
        <v>579900</v>
      </c>
      <c r="AK2652" s="26">
        <v>0.02</v>
      </c>
      <c r="AL2652" s="26">
        <f t="shared" si="452"/>
        <v>115.98</v>
      </c>
      <c r="AM2652" s="3" t="s">
        <v>401</v>
      </c>
    </row>
    <row r="2653" spans="1:39" x14ac:dyDescent="0.25">
      <c r="A2653" s="23"/>
      <c r="B2653" s="24"/>
      <c r="C2653" s="23"/>
      <c r="D2653" s="23"/>
      <c r="E2653" s="23"/>
      <c r="F2653" s="23"/>
      <c r="G2653" s="24"/>
      <c r="H2653" s="23"/>
      <c r="I2653" s="23"/>
      <c r="J2653" s="23">
        <v>0</v>
      </c>
      <c r="K2653" s="23">
        <v>0</v>
      </c>
      <c r="L2653" s="23">
        <v>4.5</v>
      </c>
      <c r="M2653" s="23" t="s">
        <v>91</v>
      </c>
      <c r="N2653" s="25">
        <f t="shared" si="445"/>
        <v>4.5</v>
      </c>
      <c r="O2653" s="26">
        <v>7500</v>
      </c>
      <c r="P2653" s="26">
        <f t="shared" si="446"/>
        <v>33750</v>
      </c>
      <c r="Q2653" s="23">
        <v>1</v>
      </c>
      <c r="R2653" s="23" t="s">
        <v>8153</v>
      </c>
      <c r="S2653" s="27"/>
      <c r="T2653" s="23" t="s">
        <v>8154</v>
      </c>
      <c r="U2653" s="23" t="s">
        <v>8155</v>
      </c>
      <c r="V2653" s="24" t="s">
        <v>8171</v>
      </c>
      <c r="W2653" s="23" t="s">
        <v>158</v>
      </c>
      <c r="X2653" s="23" t="s">
        <v>49</v>
      </c>
      <c r="Y2653" s="23" t="s">
        <v>54</v>
      </c>
      <c r="Z2653" s="23">
        <v>18</v>
      </c>
      <c r="AA2653" s="28">
        <v>100</v>
      </c>
      <c r="AB2653" s="26">
        <v>5600</v>
      </c>
      <c r="AC2653" s="26">
        <f t="shared" si="447"/>
        <v>100800</v>
      </c>
      <c r="AD2653" s="28">
        <v>5</v>
      </c>
      <c r="AE2653" s="28">
        <v>5</v>
      </c>
      <c r="AF2653" s="26">
        <f t="shared" si="448"/>
        <v>95760</v>
      </c>
      <c r="AG2653" s="26">
        <f t="shared" si="449"/>
        <v>129510</v>
      </c>
      <c r="AH2653" s="26">
        <f t="shared" si="450"/>
        <v>129510</v>
      </c>
      <c r="AI2653" s="26">
        <v>0</v>
      </c>
      <c r="AJ2653" s="26">
        <f t="shared" si="451"/>
        <v>129510</v>
      </c>
      <c r="AK2653" s="26">
        <v>0.3</v>
      </c>
      <c r="AL2653" s="26">
        <f t="shared" si="452"/>
        <v>388.53</v>
      </c>
      <c r="AM2653" s="3" t="s">
        <v>159</v>
      </c>
    </row>
    <row r="2654" spans="1:39" x14ac:dyDescent="0.25">
      <c r="A2654" s="23"/>
      <c r="B2654" s="24"/>
      <c r="C2654" s="23"/>
      <c r="D2654" s="23"/>
      <c r="E2654" s="23">
        <v>1047</v>
      </c>
      <c r="F2654" s="23" t="s">
        <v>8172</v>
      </c>
      <c r="G2654" s="24" t="s">
        <v>8173</v>
      </c>
      <c r="H2654" s="23" t="s">
        <v>43</v>
      </c>
      <c r="I2654" s="23" t="s">
        <v>8174</v>
      </c>
      <c r="J2654" s="23">
        <v>1</v>
      </c>
      <c r="K2654" s="23">
        <v>0</v>
      </c>
      <c r="L2654" s="23">
        <v>15</v>
      </c>
      <c r="M2654" s="23" t="s">
        <v>75</v>
      </c>
      <c r="N2654" s="25">
        <f t="shared" si="445"/>
        <v>415</v>
      </c>
      <c r="O2654" s="26">
        <v>8750</v>
      </c>
      <c r="P2654" s="26">
        <f t="shared" si="446"/>
        <v>3631250</v>
      </c>
      <c r="Q2654" s="23"/>
      <c r="R2654" s="23"/>
      <c r="S2654" s="27"/>
      <c r="T2654" s="23"/>
      <c r="U2654" s="23"/>
      <c r="V2654" s="24"/>
      <c r="W2654" s="23"/>
      <c r="X2654" s="23"/>
      <c r="Y2654" s="23"/>
      <c r="Z2654" s="23"/>
      <c r="AA2654" s="28"/>
      <c r="AB2654" s="26"/>
      <c r="AC2654" s="26"/>
      <c r="AD2654" s="28"/>
      <c r="AE2654" s="28"/>
      <c r="AF2654" s="26"/>
      <c r="AG2654" s="26">
        <f>AF2654+P2654</f>
        <v>3631250</v>
      </c>
      <c r="AH2654" s="26">
        <f>AG2654</f>
        <v>3631250</v>
      </c>
      <c r="AI2654" s="26">
        <v>50000000</v>
      </c>
      <c r="AJ2654" s="26">
        <f t="shared" si="451"/>
        <v>0</v>
      </c>
      <c r="AK2654" s="26">
        <v>0.01</v>
      </c>
      <c r="AL2654" s="26">
        <f>AJ2654*(AK2654/100)</f>
        <v>0</v>
      </c>
    </row>
    <row r="2655" spans="1:39" x14ac:dyDescent="0.25">
      <c r="A2655" s="23"/>
      <c r="B2655" s="24"/>
      <c r="C2655" s="23"/>
      <c r="D2655" s="23"/>
      <c r="E2655" s="23">
        <v>1048</v>
      </c>
      <c r="F2655" s="23" t="s">
        <v>8175</v>
      </c>
      <c r="G2655" s="24" t="s">
        <v>8176</v>
      </c>
      <c r="H2655" s="23" t="s">
        <v>43</v>
      </c>
      <c r="I2655" s="23" t="s">
        <v>8177</v>
      </c>
      <c r="J2655" s="23">
        <v>0</v>
      </c>
      <c r="K2655" s="23">
        <v>1</v>
      </c>
      <c r="L2655" s="23">
        <v>94.5</v>
      </c>
      <c r="M2655" s="23" t="s">
        <v>76</v>
      </c>
      <c r="N2655" s="25">
        <f t="shared" si="445"/>
        <v>194.5</v>
      </c>
      <c r="O2655" s="26">
        <v>3950</v>
      </c>
      <c r="P2655" s="26">
        <f t="shared" si="446"/>
        <v>768275</v>
      </c>
      <c r="Q2655" s="23">
        <v>1</v>
      </c>
      <c r="R2655" s="23" t="s">
        <v>8178</v>
      </c>
      <c r="S2655" s="27"/>
      <c r="T2655" s="23" t="s">
        <v>8179</v>
      </c>
      <c r="U2655" s="23" t="s">
        <v>8180</v>
      </c>
      <c r="V2655" s="24" t="s">
        <v>8181</v>
      </c>
      <c r="W2655" s="23" t="s">
        <v>158</v>
      </c>
      <c r="X2655" s="23" t="s">
        <v>49</v>
      </c>
      <c r="Y2655" s="23" t="s">
        <v>81</v>
      </c>
      <c r="Z2655" s="23">
        <v>42</v>
      </c>
      <c r="AA2655" s="28">
        <v>100</v>
      </c>
      <c r="AB2655" s="26">
        <v>5600</v>
      </c>
      <c r="AC2655" s="26">
        <f>Z2655*AB2655</f>
        <v>235200</v>
      </c>
      <c r="AD2655" s="28">
        <v>5</v>
      </c>
      <c r="AE2655" s="28">
        <v>5</v>
      </c>
      <c r="AF2655" s="26">
        <f>(AC2655*(100-AE2655))/100</f>
        <v>223440</v>
      </c>
      <c r="AG2655" s="26">
        <f>P2655+AF2655</f>
        <v>991715</v>
      </c>
      <c r="AH2655" s="26">
        <f>(AG2655*AA2655)/100</f>
        <v>991715</v>
      </c>
      <c r="AI2655" s="26">
        <v>0</v>
      </c>
      <c r="AJ2655" s="26">
        <f t="shared" si="451"/>
        <v>991715</v>
      </c>
      <c r="AK2655" s="26">
        <v>0.02</v>
      </c>
      <c r="AL2655" s="26">
        <f>ROUND(AJ2655*(AK2655/100),2)</f>
        <v>198.34</v>
      </c>
      <c r="AM2655" s="3" t="s">
        <v>401</v>
      </c>
    </row>
    <row r="2656" spans="1:39" x14ac:dyDescent="0.25">
      <c r="A2656" s="23"/>
      <c r="B2656" s="24"/>
      <c r="C2656" s="23"/>
      <c r="D2656" s="23"/>
      <c r="E2656" s="23"/>
      <c r="F2656" s="23"/>
      <c r="G2656" s="24"/>
      <c r="H2656" s="23"/>
      <c r="I2656" s="23"/>
      <c r="J2656" s="23">
        <v>0</v>
      </c>
      <c r="K2656" s="23">
        <v>0</v>
      </c>
      <c r="L2656" s="23">
        <v>5.5</v>
      </c>
      <c r="M2656" s="23" t="s">
        <v>76</v>
      </c>
      <c r="N2656" s="25">
        <f t="shared" si="445"/>
        <v>5.5</v>
      </c>
      <c r="O2656" s="26">
        <v>3950</v>
      </c>
      <c r="P2656" s="26">
        <f t="shared" si="446"/>
        <v>21725</v>
      </c>
      <c r="Q2656" s="23">
        <v>1</v>
      </c>
      <c r="R2656" s="23" t="s">
        <v>8178</v>
      </c>
      <c r="S2656" s="27"/>
      <c r="T2656" s="23" t="s">
        <v>8179</v>
      </c>
      <c r="U2656" s="23" t="s">
        <v>8180</v>
      </c>
      <c r="V2656" s="24" t="s">
        <v>8182</v>
      </c>
      <c r="W2656" s="23" t="s">
        <v>403</v>
      </c>
      <c r="X2656" s="23" t="s">
        <v>49</v>
      </c>
      <c r="Y2656" s="23" t="s">
        <v>81</v>
      </c>
      <c r="Z2656" s="23">
        <v>21.93</v>
      </c>
      <c r="AA2656" s="28">
        <v>100</v>
      </c>
      <c r="AB2656" s="26">
        <v>6100</v>
      </c>
      <c r="AC2656" s="26">
        <f>Z2656*AB2656</f>
        <v>133773</v>
      </c>
      <c r="AD2656" s="28">
        <v>5</v>
      </c>
      <c r="AE2656" s="28">
        <v>5</v>
      </c>
      <c r="AF2656" s="26">
        <f>(AC2656*(100-AE2656))/100</f>
        <v>127084.35</v>
      </c>
      <c r="AG2656" s="26">
        <f>P2656+AF2656</f>
        <v>148809.35</v>
      </c>
      <c r="AH2656" s="26">
        <f>(AG2656*AA2656)/100</f>
        <v>148809.35</v>
      </c>
      <c r="AI2656" s="26">
        <v>0</v>
      </c>
      <c r="AJ2656" s="26">
        <f t="shared" si="451"/>
        <v>148809.35</v>
      </c>
      <c r="AK2656" s="26">
        <v>0.02</v>
      </c>
      <c r="AL2656" s="26">
        <f>ROUND(AJ2656*(AK2656/100),2)</f>
        <v>29.76</v>
      </c>
      <c r="AM2656" s="3" t="s">
        <v>421</v>
      </c>
    </row>
    <row r="2657" spans="1:39" x14ac:dyDescent="0.25">
      <c r="A2657" s="23"/>
      <c r="B2657" s="24"/>
      <c r="C2657" s="23"/>
      <c r="D2657" s="23"/>
      <c r="E2657" s="23">
        <v>1049</v>
      </c>
      <c r="F2657" s="23" t="s">
        <v>8183</v>
      </c>
      <c r="G2657" s="24" t="s">
        <v>8184</v>
      </c>
      <c r="H2657" s="23" t="s">
        <v>43</v>
      </c>
      <c r="I2657" s="23" t="s">
        <v>8185</v>
      </c>
      <c r="J2657" s="23">
        <v>0</v>
      </c>
      <c r="K2657" s="23">
        <v>3</v>
      </c>
      <c r="L2657" s="23">
        <v>0</v>
      </c>
      <c r="M2657" s="23" t="s">
        <v>91</v>
      </c>
      <c r="N2657" s="25">
        <f t="shared" si="445"/>
        <v>300</v>
      </c>
      <c r="O2657" s="26">
        <v>7500</v>
      </c>
      <c r="P2657" s="26">
        <f t="shared" si="446"/>
        <v>2250000</v>
      </c>
      <c r="Q2657" s="23">
        <v>1</v>
      </c>
      <c r="R2657" s="23" t="s">
        <v>8153</v>
      </c>
      <c r="S2657" s="27"/>
      <c r="T2657" s="23" t="s">
        <v>8154</v>
      </c>
      <c r="U2657" s="23" t="s">
        <v>8155</v>
      </c>
      <c r="V2657" s="24" t="s">
        <v>8186</v>
      </c>
      <c r="W2657" s="23" t="s">
        <v>53</v>
      </c>
      <c r="X2657" s="23" t="s">
        <v>49</v>
      </c>
      <c r="Y2657" s="23" t="s">
        <v>54</v>
      </c>
      <c r="Z2657" s="23">
        <v>294</v>
      </c>
      <c r="AA2657" s="28">
        <v>100</v>
      </c>
      <c r="AB2657" s="26">
        <v>2750</v>
      </c>
      <c r="AC2657" s="26">
        <f>Z2657*AB2657</f>
        <v>808500</v>
      </c>
      <c r="AD2657" s="28">
        <v>5</v>
      </c>
      <c r="AE2657" s="28">
        <v>5</v>
      </c>
      <c r="AF2657" s="26">
        <f>(AC2657*(100-AE2657))/100</f>
        <v>768075</v>
      </c>
      <c r="AG2657" s="26">
        <f>P2657+AF2657</f>
        <v>3018075</v>
      </c>
      <c r="AH2657" s="26">
        <f>(AG2657*AA2657)/100</f>
        <v>3018075</v>
      </c>
      <c r="AI2657" s="26">
        <v>0</v>
      </c>
      <c r="AJ2657" s="26">
        <f t="shared" si="451"/>
        <v>3018075</v>
      </c>
      <c r="AK2657" s="26">
        <v>0.3</v>
      </c>
      <c r="AL2657" s="26">
        <f>ROUND(AJ2657*(AK2657/100),2)</f>
        <v>9054.23</v>
      </c>
      <c r="AM2657" s="3" t="s">
        <v>83</v>
      </c>
    </row>
    <row r="2658" spans="1:39" x14ac:dyDescent="0.25">
      <c r="A2658" s="23"/>
      <c r="B2658" s="24"/>
      <c r="C2658" s="23"/>
      <c r="D2658" s="23"/>
      <c r="E2658" s="23"/>
      <c r="F2658" s="23"/>
      <c r="G2658" s="24"/>
      <c r="H2658" s="23"/>
      <c r="I2658" s="23"/>
      <c r="J2658" s="23"/>
      <c r="K2658" s="23"/>
      <c r="L2658" s="23"/>
      <c r="M2658" s="23"/>
      <c r="N2658" s="25"/>
      <c r="O2658" s="26"/>
      <c r="P2658" s="26"/>
      <c r="Q2658" s="23"/>
      <c r="R2658" s="23"/>
      <c r="S2658" s="27"/>
      <c r="T2658" s="23"/>
      <c r="U2658" s="23"/>
      <c r="V2658" s="24"/>
      <c r="W2658" s="23"/>
      <c r="X2658" s="23"/>
      <c r="Y2658" s="23"/>
      <c r="Z2658" s="23"/>
      <c r="AA2658" s="28"/>
      <c r="AB2658" s="26"/>
      <c r="AC2658" s="26"/>
      <c r="AD2658" s="28"/>
      <c r="AE2658" s="28"/>
      <c r="AF2658" s="26"/>
      <c r="AG2658" s="26" t="s">
        <v>60</v>
      </c>
      <c r="AH2658" s="26">
        <f>SUM(AH2645:AH2657)</f>
        <v>30527670.350000001</v>
      </c>
      <c r="AI2658" s="26"/>
      <c r="AJ2658" s="26">
        <f>SUM(AJ2645:AJ2657)</f>
        <v>26896420.350000001</v>
      </c>
      <c r="AK2658" s="26"/>
      <c r="AL2658" s="26">
        <f>SUM(AL2645:AL2657)</f>
        <v>75872.079999999973</v>
      </c>
    </row>
    <row r="2659" spans="1:39" x14ac:dyDescent="0.25">
      <c r="A2659" s="23" t="s">
        <v>8187</v>
      </c>
      <c r="B2659" s="24" t="s">
        <v>8188</v>
      </c>
      <c r="C2659" s="23" t="s">
        <v>8189</v>
      </c>
      <c r="D2659" s="23" t="s">
        <v>8190</v>
      </c>
      <c r="E2659" s="23">
        <v>1050</v>
      </c>
      <c r="F2659" s="23" t="s">
        <v>8191</v>
      </c>
      <c r="G2659" s="24" t="s">
        <v>8192</v>
      </c>
      <c r="H2659" s="23" t="s">
        <v>43</v>
      </c>
      <c r="I2659" s="23" t="s">
        <v>8193</v>
      </c>
      <c r="J2659" s="23">
        <v>2</v>
      </c>
      <c r="K2659" s="23">
        <v>0</v>
      </c>
      <c r="L2659" s="23">
        <v>71</v>
      </c>
      <c r="M2659" s="23" t="s">
        <v>75</v>
      </c>
      <c r="N2659" s="25">
        <f t="shared" ref="N2659:N2668" si="453">((J2659*400)+(K2659*100))+L2659</f>
        <v>871</v>
      </c>
      <c r="O2659" s="26">
        <v>3500</v>
      </c>
      <c r="P2659" s="26">
        <f t="shared" ref="P2659:P2668" si="454">N2659*O2659</f>
        <v>3048500</v>
      </c>
      <c r="Q2659" s="23"/>
      <c r="R2659" s="23"/>
      <c r="S2659" s="27"/>
      <c r="T2659" s="23"/>
      <c r="U2659" s="23"/>
      <c r="V2659" s="24"/>
      <c r="W2659" s="23"/>
      <c r="X2659" s="23"/>
      <c r="Y2659" s="23"/>
      <c r="Z2659" s="23"/>
      <c r="AA2659" s="28"/>
      <c r="AB2659" s="26"/>
      <c r="AC2659" s="26"/>
      <c r="AD2659" s="28"/>
      <c r="AE2659" s="28"/>
      <c r="AF2659" s="26"/>
      <c r="AG2659" s="26">
        <f>AF2659+P2659</f>
        <v>3048500</v>
      </c>
      <c r="AH2659" s="26">
        <f>AG2659</f>
        <v>3048500</v>
      </c>
      <c r="AI2659" s="26">
        <v>50000000</v>
      </c>
      <c r="AJ2659" s="26">
        <f t="shared" ref="AJ2659:AJ2668" si="455">IF((AI2659-AH2659) &gt; 1,0,IF((AI2659-AH2659)&lt;0,AH2659-AI2659,AI2659-AH2659))</f>
        <v>0</v>
      </c>
      <c r="AK2659" s="26">
        <v>0.01</v>
      </c>
      <c r="AL2659" s="26">
        <f>AJ2659*(AK2659/100)</f>
        <v>0</v>
      </c>
    </row>
    <row r="2660" spans="1:39" x14ac:dyDescent="0.25">
      <c r="A2660" s="23"/>
      <c r="B2660" s="24"/>
      <c r="C2660" s="23"/>
      <c r="D2660" s="23"/>
      <c r="E2660" s="23"/>
      <c r="F2660" s="23"/>
      <c r="G2660" s="24"/>
      <c r="H2660" s="23"/>
      <c r="I2660" s="23"/>
      <c r="J2660" s="23">
        <v>0</v>
      </c>
      <c r="K2660" s="23">
        <v>0</v>
      </c>
      <c r="L2660" s="23">
        <v>12</v>
      </c>
      <c r="M2660" s="23" t="s">
        <v>76</v>
      </c>
      <c r="N2660" s="25">
        <f t="shared" si="453"/>
        <v>12</v>
      </c>
      <c r="O2660" s="26">
        <v>3500</v>
      </c>
      <c r="P2660" s="26">
        <f t="shared" si="454"/>
        <v>42000</v>
      </c>
      <c r="Q2660" s="23">
        <v>1</v>
      </c>
      <c r="R2660" s="23" t="s">
        <v>8187</v>
      </c>
      <c r="S2660" s="27" t="s">
        <v>8188</v>
      </c>
      <c r="T2660" s="23" t="s">
        <v>8189</v>
      </c>
      <c r="U2660" s="23" t="s">
        <v>8194</v>
      </c>
      <c r="V2660" s="24" t="s">
        <v>8195</v>
      </c>
      <c r="W2660" s="23" t="s">
        <v>48</v>
      </c>
      <c r="X2660" s="23" t="s">
        <v>49</v>
      </c>
      <c r="Y2660" s="23" t="s">
        <v>81</v>
      </c>
      <c r="Z2660" s="23">
        <v>48</v>
      </c>
      <c r="AA2660" s="28">
        <v>100</v>
      </c>
      <c r="AB2660" s="26">
        <v>8300</v>
      </c>
      <c r="AC2660" s="26">
        <f>Z2660*AB2660</f>
        <v>398400</v>
      </c>
      <c r="AD2660" s="28">
        <v>5</v>
      </c>
      <c r="AE2660" s="28">
        <v>5</v>
      </c>
      <c r="AF2660" s="26">
        <f>(AC2660*(100-AE2660))/100</f>
        <v>378480</v>
      </c>
      <c r="AG2660" s="26">
        <f>P2660+AF2660</f>
        <v>420480</v>
      </c>
      <c r="AH2660" s="26">
        <f>(AG2660*AA2660)/100</f>
        <v>420480</v>
      </c>
      <c r="AI2660" s="26">
        <v>0</v>
      </c>
      <c r="AJ2660" s="26">
        <f t="shared" si="455"/>
        <v>420480</v>
      </c>
      <c r="AK2660" s="26">
        <v>0.02</v>
      </c>
      <c r="AL2660" s="26">
        <f>ROUND(AJ2660*(AK2660/100),2)</f>
        <v>84.1</v>
      </c>
      <c r="AM2660" s="3" t="s">
        <v>1121</v>
      </c>
    </row>
    <row r="2661" spans="1:39" x14ac:dyDescent="0.25">
      <c r="A2661" s="23"/>
      <c r="B2661" s="24"/>
      <c r="C2661" s="23"/>
      <c r="D2661" s="23"/>
      <c r="E2661" s="23">
        <v>1051</v>
      </c>
      <c r="F2661" s="23" t="s">
        <v>8196</v>
      </c>
      <c r="G2661" s="24" t="s">
        <v>8197</v>
      </c>
      <c r="H2661" s="23" t="s">
        <v>43</v>
      </c>
      <c r="I2661" s="23" t="s">
        <v>8198</v>
      </c>
      <c r="J2661" s="23">
        <v>4</v>
      </c>
      <c r="K2661" s="23">
        <v>2</v>
      </c>
      <c r="L2661" s="23">
        <v>69</v>
      </c>
      <c r="M2661" s="23" t="s">
        <v>75</v>
      </c>
      <c r="N2661" s="25">
        <f t="shared" si="453"/>
        <v>1869</v>
      </c>
      <c r="O2661" s="26">
        <v>3950</v>
      </c>
      <c r="P2661" s="26">
        <f t="shared" si="454"/>
        <v>7382550</v>
      </c>
      <c r="Q2661" s="23"/>
      <c r="R2661" s="23"/>
      <c r="S2661" s="27"/>
      <c r="T2661" s="23"/>
      <c r="U2661" s="23"/>
      <c r="V2661" s="24"/>
      <c r="W2661" s="23"/>
      <c r="X2661" s="23"/>
      <c r="Y2661" s="23"/>
      <c r="Z2661" s="23"/>
      <c r="AA2661" s="28"/>
      <c r="AB2661" s="26"/>
      <c r="AC2661" s="26"/>
      <c r="AD2661" s="28"/>
      <c r="AE2661" s="28"/>
      <c r="AF2661" s="26"/>
      <c r="AG2661" s="26">
        <f>AF2661+P2661</f>
        <v>7382550</v>
      </c>
      <c r="AH2661" s="26">
        <f>AG2661</f>
        <v>7382550</v>
      </c>
      <c r="AI2661" s="26">
        <v>50000000</v>
      </c>
      <c r="AJ2661" s="26">
        <f t="shared" si="455"/>
        <v>0</v>
      </c>
      <c r="AK2661" s="26">
        <v>0.01</v>
      </c>
      <c r="AL2661" s="26">
        <f>AJ2661*(AK2661/100)</f>
        <v>0</v>
      </c>
    </row>
    <row r="2662" spans="1:39" x14ac:dyDescent="0.25">
      <c r="A2662" s="23"/>
      <c r="B2662" s="24"/>
      <c r="C2662" s="23"/>
      <c r="D2662" s="23"/>
      <c r="E2662" s="23">
        <v>1052</v>
      </c>
      <c r="F2662" s="23" t="s">
        <v>8199</v>
      </c>
      <c r="G2662" s="24" t="s">
        <v>8200</v>
      </c>
      <c r="H2662" s="23" t="s">
        <v>43</v>
      </c>
      <c r="I2662" s="23" t="s">
        <v>8201</v>
      </c>
      <c r="J2662" s="23">
        <v>0</v>
      </c>
      <c r="K2662" s="23">
        <v>0</v>
      </c>
      <c r="L2662" s="23">
        <v>83.25</v>
      </c>
      <c r="M2662" s="23" t="s">
        <v>59</v>
      </c>
      <c r="N2662" s="25">
        <f t="shared" si="453"/>
        <v>83.25</v>
      </c>
      <c r="O2662" s="26">
        <v>3400</v>
      </c>
      <c r="P2662" s="26">
        <f t="shared" si="454"/>
        <v>283050</v>
      </c>
      <c r="Q2662" s="23">
        <v>1</v>
      </c>
      <c r="R2662" s="23" t="s">
        <v>8187</v>
      </c>
      <c r="S2662" s="27" t="s">
        <v>8188</v>
      </c>
      <c r="T2662" s="23" t="s">
        <v>8189</v>
      </c>
      <c r="U2662" s="23" t="s">
        <v>8194</v>
      </c>
      <c r="V2662" s="24" t="s">
        <v>8202</v>
      </c>
      <c r="W2662" s="23" t="s">
        <v>48</v>
      </c>
      <c r="X2662" s="23" t="s">
        <v>49</v>
      </c>
      <c r="Y2662" s="23" t="s">
        <v>50</v>
      </c>
      <c r="Z2662" s="23">
        <v>84</v>
      </c>
      <c r="AA2662" s="28">
        <v>100</v>
      </c>
      <c r="AB2662" s="26">
        <v>8300</v>
      </c>
      <c r="AC2662" s="26">
        <f t="shared" ref="AC2662:AC2667" si="456">Z2662*AB2662</f>
        <v>697200</v>
      </c>
      <c r="AD2662" s="28">
        <v>29</v>
      </c>
      <c r="AE2662" s="28">
        <v>48</v>
      </c>
      <c r="AF2662" s="26">
        <f t="shared" ref="AF2662:AF2667" si="457">(AC2662*(100-AE2662))/100</f>
        <v>362544</v>
      </c>
      <c r="AG2662" s="26">
        <f t="shared" ref="AG2662:AG2667" si="458">P2662+AF2662</f>
        <v>645594</v>
      </c>
      <c r="AH2662" s="26">
        <f t="shared" ref="AH2662:AH2667" si="459">(AG2662*AA2662)/100</f>
        <v>645594</v>
      </c>
      <c r="AI2662" s="26">
        <v>50000000</v>
      </c>
      <c r="AJ2662" s="26">
        <f t="shared" si="455"/>
        <v>0</v>
      </c>
      <c r="AK2662" s="26">
        <v>0.02</v>
      </c>
      <c r="AL2662" s="26">
        <f t="shared" ref="AL2662:AL2667" si="460">ROUND(AJ2662*(AK2662/100),2)</f>
        <v>0</v>
      </c>
      <c r="AM2662" s="3" t="s">
        <v>51</v>
      </c>
    </row>
    <row r="2663" spans="1:39" x14ac:dyDescent="0.25">
      <c r="A2663" s="23"/>
      <c r="B2663" s="24"/>
      <c r="C2663" s="23"/>
      <c r="D2663" s="23"/>
      <c r="E2663" s="23"/>
      <c r="F2663" s="23"/>
      <c r="G2663" s="24"/>
      <c r="H2663" s="23"/>
      <c r="I2663" s="23"/>
      <c r="J2663" s="23">
        <v>0</v>
      </c>
      <c r="K2663" s="23">
        <v>0</v>
      </c>
      <c r="L2663" s="23">
        <v>38.5</v>
      </c>
      <c r="M2663" s="23" t="s">
        <v>59</v>
      </c>
      <c r="N2663" s="25">
        <f t="shared" si="453"/>
        <v>38.5</v>
      </c>
      <c r="O2663" s="26">
        <v>3400</v>
      </c>
      <c r="P2663" s="26">
        <f t="shared" si="454"/>
        <v>130900</v>
      </c>
      <c r="Q2663" s="23">
        <v>1</v>
      </c>
      <c r="R2663" s="23" t="s">
        <v>8187</v>
      </c>
      <c r="S2663" s="27" t="s">
        <v>8188</v>
      </c>
      <c r="T2663" s="23" t="s">
        <v>8189</v>
      </c>
      <c r="U2663" s="23" t="s">
        <v>8194</v>
      </c>
      <c r="V2663" s="24" t="s">
        <v>8203</v>
      </c>
      <c r="W2663" s="23" t="s">
        <v>53</v>
      </c>
      <c r="X2663" s="23" t="s">
        <v>49</v>
      </c>
      <c r="Y2663" s="23" t="s">
        <v>50</v>
      </c>
      <c r="Z2663" s="23">
        <v>154</v>
      </c>
      <c r="AA2663" s="28">
        <v>100</v>
      </c>
      <c r="AB2663" s="26">
        <v>2750</v>
      </c>
      <c r="AC2663" s="26">
        <f t="shared" si="456"/>
        <v>423500</v>
      </c>
      <c r="AD2663" s="28">
        <v>29</v>
      </c>
      <c r="AE2663" s="28">
        <v>48</v>
      </c>
      <c r="AF2663" s="26">
        <f t="shared" si="457"/>
        <v>220220</v>
      </c>
      <c r="AG2663" s="26">
        <f t="shared" si="458"/>
        <v>351120</v>
      </c>
      <c r="AH2663" s="26">
        <f t="shared" si="459"/>
        <v>351120</v>
      </c>
      <c r="AI2663" s="26">
        <v>50000000</v>
      </c>
      <c r="AJ2663" s="26">
        <f t="shared" si="455"/>
        <v>0</v>
      </c>
      <c r="AK2663" s="26">
        <v>0.02</v>
      </c>
      <c r="AL2663" s="26">
        <f t="shared" si="460"/>
        <v>0</v>
      </c>
      <c r="AM2663" s="3" t="s">
        <v>83</v>
      </c>
    </row>
    <row r="2664" spans="1:39" x14ac:dyDescent="0.25">
      <c r="A2664" s="23"/>
      <c r="B2664" s="24"/>
      <c r="C2664" s="23"/>
      <c r="D2664" s="23"/>
      <c r="E2664" s="23"/>
      <c r="F2664" s="23"/>
      <c r="G2664" s="24"/>
      <c r="H2664" s="23"/>
      <c r="I2664" s="23"/>
      <c r="J2664" s="23">
        <v>0</v>
      </c>
      <c r="K2664" s="23">
        <v>0</v>
      </c>
      <c r="L2664" s="23">
        <v>12.25</v>
      </c>
      <c r="M2664" s="23" t="s">
        <v>59</v>
      </c>
      <c r="N2664" s="25">
        <f t="shared" si="453"/>
        <v>12.25</v>
      </c>
      <c r="O2664" s="26">
        <v>3400</v>
      </c>
      <c r="P2664" s="26">
        <f t="shared" si="454"/>
        <v>41650</v>
      </c>
      <c r="Q2664" s="23">
        <v>1</v>
      </c>
      <c r="R2664" s="23" t="s">
        <v>8187</v>
      </c>
      <c r="S2664" s="27" t="s">
        <v>8188</v>
      </c>
      <c r="T2664" s="23" t="s">
        <v>8189</v>
      </c>
      <c r="U2664" s="23" t="s">
        <v>8194</v>
      </c>
      <c r="V2664" s="24" t="s">
        <v>8204</v>
      </c>
      <c r="W2664" s="23" t="s">
        <v>53</v>
      </c>
      <c r="X2664" s="23" t="s">
        <v>49</v>
      </c>
      <c r="Y2664" s="23" t="s">
        <v>50</v>
      </c>
      <c r="Z2664" s="23">
        <v>49</v>
      </c>
      <c r="AA2664" s="28">
        <v>100</v>
      </c>
      <c r="AB2664" s="26">
        <v>2750</v>
      </c>
      <c r="AC2664" s="26">
        <f t="shared" si="456"/>
        <v>134750</v>
      </c>
      <c r="AD2664" s="28">
        <v>29</v>
      </c>
      <c r="AE2664" s="28">
        <v>48</v>
      </c>
      <c r="AF2664" s="26">
        <f t="shared" si="457"/>
        <v>70070</v>
      </c>
      <c r="AG2664" s="26">
        <f t="shared" si="458"/>
        <v>111720</v>
      </c>
      <c r="AH2664" s="26">
        <f t="shared" si="459"/>
        <v>111720</v>
      </c>
      <c r="AI2664" s="26">
        <v>50000000</v>
      </c>
      <c r="AJ2664" s="26">
        <f t="shared" si="455"/>
        <v>0</v>
      </c>
      <c r="AK2664" s="26">
        <v>0.02</v>
      </c>
      <c r="AL2664" s="26">
        <f t="shared" si="460"/>
        <v>0</v>
      </c>
      <c r="AM2664" s="3" t="s">
        <v>83</v>
      </c>
    </row>
    <row r="2665" spans="1:39" x14ac:dyDescent="0.25">
      <c r="A2665" s="23"/>
      <c r="B2665" s="24"/>
      <c r="C2665" s="23"/>
      <c r="D2665" s="23"/>
      <c r="E2665" s="23">
        <v>1053</v>
      </c>
      <c r="F2665" s="23" t="s">
        <v>8205</v>
      </c>
      <c r="G2665" s="24" t="s">
        <v>8206</v>
      </c>
      <c r="H2665" s="23" t="s">
        <v>43</v>
      </c>
      <c r="I2665" s="23" t="s">
        <v>8207</v>
      </c>
      <c r="J2665" s="23">
        <v>0</v>
      </c>
      <c r="K2665" s="23">
        <v>0</v>
      </c>
      <c r="L2665" s="23">
        <v>32</v>
      </c>
      <c r="M2665" s="23" t="s">
        <v>59</v>
      </c>
      <c r="N2665" s="25">
        <f t="shared" si="453"/>
        <v>32</v>
      </c>
      <c r="O2665" s="26">
        <v>10000</v>
      </c>
      <c r="P2665" s="26">
        <f t="shared" si="454"/>
        <v>320000</v>
      </c>
      <c r="Q2665" s="23">
        <v>1</v>
      </c>
      <c r="R2665" s="23" t="s">
        <v>8187</v>
      </c>
      <c r="S2665" s="27" t="s">
        <v>8188</v>
      </c>
      <c r="T2665" s="23" t="s">
        <v>8189</v>
      </c>
      <c r="U2665" s="23" t="s">
        <v>8194</v>
      </c>
      <c r="V2665" s="24" t="s">
        <v>8208</v>
      </c>
      <c r="W2665" s="23" t="s">
        <v>48</v>
      </c>
      <c r="X2665" s="23" t="s">
        <v>49</v>
      </c>
      <c r="Y2665" s="23" t="s">
        <v>50</v>
      </c>
      <c r="Z2665" s="23">
        <v>128</v>
      </c>
      <c r="AA2665" s="28">
        <v>100</v>
      </c>
      <c r="AB2665" s="26">
        <v>8300</v>
      </c>
      <c r="AC2665" s="26">
        <f t="shared" si="456"/>
        <v>1062400</v>
      </c>
      <c r="AD2665" s="28">
        <v>29</v>
      </c>
      <c r="AE2665" s="28">
        <v>48</v>
      </c>
      <c r="AF2665" s="26">
        <f t="shared" si="457"/>
        <v>552448</v>
      </c>
      <c r="AG2665" s="26">
        <f t="shared" si="458"/>
        <v>872448</v>
      </c>
      <c r="AH2665" s="26">
        <f t="shared" si="459"/>
        <v>872448</v>
      </c>
      <c r="AI2665" s="26">
        <v>50000000</v>
      </c>
      <c r="AJ2665" s="26">
        <f t="shared" si="455"/>
        <v>0</v>
      </c>
      <c r="AK2665" s="26">
        <v>0.02</v>
      </c>
      <c r="AL2665" s="26">
        <f t="shared" si="460"/>
        <v>0</v>
      </c>
      <c r="AM2665" s="3" t="s">
        <v>51</v>
      </c>
    </row>
    <row r="2666" spans="1:39" x14ac:dyDescent="0.25">
      <c r="A2666" s="23"/>
      <c r="B2666" s="24"/>
      <c r="C2666" s="23"/>
      <c r="D2666" s="23"/>
      <c r="E2666" s="23">
        <v>1054</v>
      </c>
      <c r="F2666" s="23" t="s">
        <v>8209</v>
      </c>
      <c r="G2666" s="24" t="s">
        <v>8210</v>
      </c>
      <c r="H2666" s="23" t="s">
        <v>43</v>
      </c>
      <c r="I2666" s="23" t="s">
        <v>8211</v>
      </c>
      <c r="J2666" s="23">
        <v>0</v>
      </c>
      <c r="K2666" s="23">
        <v>0</v>
      </c>
      <c r="L2666" s="23">
        <v>25</v>
      </c>
      <c r="M2666" s="23" t="s">
        <v>59</v>
      </c>
      <c r="N2666" s="25">
        <f t="shared" si="453"/>
        <v>25</v>
      </c>
      <c r="O2666" s="26">
        <v>1500</v>
      </c>
      <c r="P2666" s="26">
        <f t="shared" si="454"/>
        <v>37500</v>
      </c>
      <c r="Q2666" s="23">
        <v>1</v>
      </c>
      <c r="R2666" s="23" t="s">
        <v>8187</v>
      </c>
      <c r="S2666" s="27" t="s">
        <v>8188</v>
      </c>
      <c r="T2666" s="23" t="s">
        <v>8189</v>
      </c>
      <c r="U2666" s="23" t="s">
        <v>8194</v>
      </c>
      <c r="V2666" s="24" t="s">
        <v>8212</v>
      </c>
      <c r="W2666" s="23" t="s">
        <v>48</v>
      </c>
      <c r="X2666" s="23" t="s">
        <v>49</v>
      </c>
      <c r="Y2666" s="23" t="s">
        <v>50</v>
      </c>
      <c r="Z2666" s="23">
        <v>100</v>
      </c>
      <c r="AA2666" s="28">
        <v>100</v>
      </c>
      <c r="AB2666" s="26">
        <v>8300</v>
      </c>
      <c r="AC2666" s="26">
        <f t="shared" si="456"/>
        <v>830000</v>
      </c>
      <c r="AD2666" s="28">
        <v>29</v>
      </c>
      <c r="AE2666" s="28">
        <v>48</v>
      </c>
      <c r="AF2666" s="26">
        <f t="shared" si="457"/>
        <v>431600</v>
      </c>
      <c r="AG2666" s="26">
        <f t="shared" si="458"/>
        <v>469100</v>
      </c>
      <c r="AH2666" s="26">
        <f t="shared" si="459"/>
        <v>469100</v>
      </c>
      <c r="AI2666" s="26">
        <v>50000000</v>
      </c>
      <c r="AJ2666" s="26">
        <f t="shared" si="455"/>
        <v>0</v>
      </c>
      <c r="AK2666" s="26">
        <v>0.02</v>
      </c>
      <c r="AL2666" s="26">
        <f t="shared" si="460"/>
        <v>0</v>
      </c>
      <c r="AM2666" s="3" t="s">
        <v>51</v>
      </c>
    </row>
    <row r="2667" spans="1:39" x14ac:dyDescent="0.25">
      <c r="A2667" s="23"/>
      <c r="B2667" s="24"/>
      <c r="C2667" s="23"/>
      <c r="D2667" s="23"/>
      <c r="E2667" s="23">
        <v>1055</v>
      </c>
      <c r="F2667" s="23" t="s">
        <v>8213</v>
      </c>
      <c r="G2667" s="24" t="s">
        <v>8214</v>
      </c>
      <c r="H2667" s="23" t="s">
        <v>43</v>
      </c>
      <c r="I2667" s="23" t="s">
        <v>8215</v>
      </c>
      <c r="J2667" s="23">
        <v>0</v>
      </c>
      <c r="K2667" s="23">
        <v>0</v>
      </c>
      <c r="L2667" s="23">
        <v>24</v>
      </c>
      <c r="M2667" s="23" t="s">
        <v>59</v>
      </c>
      <c r="N2667" s="25">
        <f t="shared" si="453"/>
        <v>24</v>
      </c>
      <c r="O2667" s="26">
        <v>10000</v>
      </c>
      <c r="P2667" s="26">
        <f t="shared" si="454"/>
        <v>240000</v>
      </c>
      <c r="Q2667" s="23">
        <v>1</v>
      </c>
      <c r="R2667" s="23" t="s">
        <v>8187</v>
      </c>
      <c r="S2667" s="27" t="s">
        <v>8188</v>
      </c>
      <c r="T2667" s="23" t="s">
        <v>8189</v>
      </c>
      <c r="U2667" s="23" t="s">
        <v>8194</v>
      </c>
      <c r="V2667" s="24" t="s">
        <v>8216</v>
      </c>
      <c r="W2667" s="23" t="s">
        <v>48</v>
      </c>
      <c r="X2667" s="23" t="s">
        <v>49</v>
      </c>
      <c r="Y2667" s="23" t="s">
        <v>50</v>
      </c>
      <c r="Z2667" s="23">
        <v>96</v>
      </c>
      <c r="AA2667" s="28">
        <v>100</v>
      </c>
      <c r="AB2667" s="26">
        <v>8300</v>
      </c>
      <c r="AC2667" s="26">
        <f t="shared" si="456"/>
        <v>796800</v>
      </c>
      <c r="AD2667" s="28">
        <v>29</v>
      </c>
      <c r="AE2667" s="28">
        <v>48</v>
      </c>
      <c r="AF2667" s="26">
        <f t="shared" si="457"/>
        <v>414336</v>
      </c>
      <c r="AG2667" s="26">
        <f t="shared" si="458"/>
        <v>654336</v>
      </c>
      <c r="AH2667" s="26">
        <f t="shared" si="459"/>
        <v>654336</v>
      </c>
      <c r="AI2667" s="26">
        <v>50000000</v>
      </c>
      <c r="AJ2667" s="26">
        <f t="shared" si="455"/>
        <v>0</v>
      </c>
      <c r="AK2667" s="26">
        <v>0.02</v>
      </c>
      <c r="AL2667" s="26">
        <f t="shared" si="460"/>
        <v>0</v>
      </c>
      <c r="AM2667" s="3" t="s">
        <v>51</v>
      </c>
    </row>
    <row r="2668" spans="1:39" x14ac:dyDescent="0.25">
      <c r="A2668" s="23"/>
      <c r="B2668" s="24"/>
      <c r="C2668" s="23"/>
      <c r="D2668" s="23"/>
      <c r="E2668" s="23">
        <v>1056</v>
      </c>
      <c r="F2668" s="23" t="s">
        <v>8217</v>
      </c>
      <c r="G2668" s="24" t="s">
        <v>8218</v>
      </c>
      <c r="H2668" s="23" t="s">
        <v>43</v>
      </c>
      <c r="I2668" s="23" t="s">
        <v>8219</v>
      </c>
      <c r="J2668" s="23">
        <v>0</v>
      </c>
      <c r="K2668" s="23">
        <v>0</v>
      </c>
      <c r="L2668" s="23">
        <v>48</v>
      </c>
      <c r="M2668" s="23" t="s">
        <v>59</v>
      </c>
      <c r="N2668" s="25">
        <f t="shared" si="453"/>
        <v>48</v>
      </c>
      <c r="O2668" s="26">
        <v>10000</v>
      </c>
      <c r="P2668" s="26">
        <f t="shared" si="454"/>
        <v>480000</v>
      </c>
      <c r="Q2668" s="23"/>
      <c r="R2668" s="23"/>
      <c r="S2668" s="27"/>
      <c r="T2668" s="23"/>
      <c r="U2668" s="23"/>
      <c r="V2668" s="24"/>
      <c r="W2668" s="23"/>
      <c r="X2668" s="23"/>
      <c r="Y2668" s="23"/>
      <c r="Z2668" s="23"/>
      <c r="AA2668" s="28"/>
      <c r="AB2668" s="26"/>
      <c r="AC2668" s="26"/>
      <c r="AD2668" s="28"/>
      <c r="AE2668" s="28"/>
      <c r="AF2668" s="26"/>
      <c r="AG2668" s="26">
        <f>AF2668+P2668</f>
        <v>480000</v>
      </c>
      <c r="AH2668" s="26">
        <f>AG2668</f>
        <v>480000</v>
      </c>
      <c r="AI2668" s="26">
        <v>50000000</v>
      </c>
      <c r="AJ2668" s="26">
        <f t="shared" si="455"/>
        <v>0</v>
      </c>
      <c r="AK2668" s="26">
        <v>0.02</v>
      </c>
      <c r="AL2668" s="26">
        <f>AJ2668*(AK2668/100)</f>
        <v>0</v>
      </c>
    </row>
    <row r="2669" spans="1:39" x14ac:dyDescent="0.25">
      <c r="A2669" s="23"/>
      <c r="B2669" s="24"/>
      <c r="C2669" s="23"/>
      <c r="D2669" s="23"/>
      <c r="E2669" s="23"/>
      <c r="F2669" s="23"/>
      <c r="G2669" s="24"/>
      <c r="H2669" s="23"/>
      <c r="I2669" s="23"/>
      <c r="J2669" s="23"/>
      <c r="K2669" s="23"/>
      <c r="L2669" s="23"/>
      <c r="M2669" s="23"/>
      <c r="N2669" s="25"/>
      <c r="O2669" s="26"/>
      <c r="P2669" s="26"/>
      <c r="Q2669" s="23"/>
      <c r="R2669" s="23"/>
      <c r="S2669" s="27"/>
      <c r="T2669" s="23"/>
      <c r="U2669" s="23"/>
      <c r="V2669" s="24"/>
      <c r="W2669" s="23"/>
      <c r="X2669" s="23"/>
      <c r="Y2669" s="23"/>
      <c r="Z2669" s="23"/>
      <c r="AA2669" s="28"/>
      <c r="AB2669" s="26"/>
      <c r="AC2669" s="26"/>
      <c r="AD2669" s="28"/>
      <c r="AE2669" s="28"/>
      <c r="AF2669" s="26"/>
      <c r="AG2669" s="26" t="s">
        <v>60</v>
      </c>
      <c r="AH2669" s="26">
        <f>SUM(AH2659:AH2668)</f>
        <v>14435848</v>
      </c>
      <c r="AI2669" s="26"/>
      <c r="AJ2669" s="26">
        <f>SUM(AJ2659:AJ2668)</f>
        <v>420480</v>
      </c>
      <c r="AK2669" s="26"/>
      <c r="AL2669" s="26">
        <f>SUM(AL2659:AL2668)</f>
        <v>84.1</v>
      </c>
    </row>
    <row r="2670" spans="1:39" x14ac:dyDescent="0.25">
      <c r="A2670" s="23" t="s">
        <v>8220</v>
      </c>
      <c r="B2670" s="24" t="s">
        <v>8221</v>
      </c>
      <c r="C2670" s="23" t="s">
        <v>8222</v>
      </c>
      <c r="D2670" s="23" t="s">
        <v>8223</v>
      </c>
      <c r="E2670" s="23">
        <v>1057</v>
      </c>
      <c r="F2670" s="23" t="s">
        <v>8224</v>
      </c>
      <c r="G2670" s="24" t="s">
        <v>8225</v>
      </c>
      <c r="H2670" s="23" t="s">
        <v>43</v>
      </c>
      <c r="I2670" s="23" t="s">
        <v>8226</v>
      </c>
      <c r="J2670" s="23">
        <v>0</v>
      </c>
      <c r="K2670" s="23">
        <v>0</v>
      </c>
      <c r="L2670" s="23">
        <v>48</v>
      </c>
      <c r="M2670" s="23" t="s">
        <v>75</v>
      </c>
      <c r="N2670" s="25">
        <f>((J2670*400)+(K2670*100))+L2670</f>
        <v>48</v>
      </c>
      <c r="O2670" s="26">
        <v>4500</v>
      </c>
      <c r="P2670" s="26">
        <f>N2670*O2670</f>
        <v>216000</v>
      </c>
      <c r="Q2670" s="23"/>
      <c r="R2670" s="23"/>
      <c r="S2670" s="27"/>
      <c r="T2670" s="23"/>
      <c r="U2670" s="23"/>
      <c r="V2670" s="24"/>
      <c r="W2670" s="23"/>
      <c r="X2670" s="23"/>
      <c r="Y2670" s="23"/>
      <c r="Z2670" s="23"/>
      <c r="AA2670" s="28"/>
      <c r="AB2670" s="26"/>
      <c r="AC2670" s="26"/>
      <c r="AD2670" s="28"/>
      <c r="AE2670" s="28"/>
      <c r="AF2670" s="26"/>
      <c r="AG2670" s="26">
        <f>AF2670+P2670</f>
        <v>216000</v>
      </c>
      <c r="AH2670" s="26">
        <f>AG2670</f>
        <v>216000</v>
      </c>
      <c r="AI2670" s="26">
        <v>50000000</v>
      </c>
      <c r="AJ2670" s="26">
        <f>IF((AI2670-AH2670) &gt; 1,0,IF((AI2670-AH2670)&lt;0,AH2670-AI2670,AI2670-AH2670))</f>
        <v>0</v>
      </c>
      <c r="AK2670" s="26">
        <v>0.01</v>
      </c>
      <c r="AL2670" s="26">
        <f>AJ2670*(AK2670/100)</f>
        <v>0</v>
      </c>
    </row>
    <row r="2671" spans="1:39" x14ac:dyDescent="0.25">
      <c r="A2671" s="23"/>
      <c r="B2671" s="24"/>
      <c r="C2671" s="23"/>
      <c r="D2671" s="23"/>
      <c r="E2671" s="23"/>
      <c r="F2671" s="23"/>
      <c r="G2671" s="24"/>
      <c r="H2671" s="23"/>
      <c r="I2671" s="23"/>
      <c r="J2671" s="23"/>
      <c r="K2671" s="23"/>
      <c r="L2671" s="23"/>
      <c r="M2671" s="23"/>
      <c r="N2671" s="25"/>
      <c r="O2671" s="26"/>
      <c r="P2671" s="26"/>
      <c r="Q2671" s="23"/>
      <c r="R2671" s="23"/>
      <c r="S2671" s="27"/>
      <c r="T2671" s="23"/>
      <c r="U2671" s="23"/>
      <c r="V2671" s="24"/>
      <c r="W2671" s="23"/>
      <c r="X2671" s="23"/>
      <c r="Y2671" s="23"/>
      <c r="Z2671" s="23"/>
      <c r="AA2671" s="28"/>
      <c r="AB2671" s="26"/>
      <c r="AC2671" s="26"/>
      <c r="AD2671" s="28"/>
      <c r="AE2671" s="28"/>
      <c r="AF2671" s="26"/>
      <c r="AG2671" s="26" t="s">
        <v>60</v>
      </c>
      <c r="AH2671" s="26">
        <f>AH2670</f>
        <v>216000</v>
      </c>
      <c r="AI2671" s="26"/>
      <c r="AJ2671" s="26">
        <f>AJ2670</f>
        <v>0</v>
      </c>
      <c r="AK2671" s="26"/>
      <c r="AL2671" s="26">
        <f>AL2670</f>
        <v>0</v>
      </c>
    </row>
    <row r="2672" spans="1:39" x14ac:dyDescent="0.25">
      <c r="A2672" s="23" t="s">
        <v>8227</v>
      </c>
      <c r="B2672" s="24" t="s">
        <v>8228</v>
      </c>
      <c r="C2672" s="23" t="s">
        <v>8229</v>
      </c>
      <c r="D2672" s="23" t="s">
        <v>8230</v>
      </c>
      <c r="E2672" s="23">
        <v>1058</v>
      </c>
      <c r="F2672" s="23" t="s">
        <v>8231</v>
      </c>
      <c r="G2672" s="24" t="s">
        <v>8232</v>
      </c>
      <c r="H2672" s="23" t="s">
        <v>43</v>
      </c>
      <c r="I2672" s="23" t="s">
        <v>8233</v>
      </c>
      <c r="J2672" s="23">
        <v>0</v>
      </c>
      <c r="K2672" s="23">
        <v>1</v>
      </c>
      <c r="L2672" s="23">
        <v>25</v>
      </c>
      <c r="M2672" s="23" t="s">
        <v>68</v>
      </c>
      <c r="N2672" s="25">
        <f>((J2672*400)+(K2672*100))+L2672</f>
        <v>125</v>
      </c>
      <c r="O2672" s="26">
        <v>5000</v>
      </c>
      <c r="P2672" s="26">
        <f>N2672*O2672</f>
        <v>625000</v>
      </c>
      <c r="Q2672" s="23"/>
      <c r="R2672" s="23"/>
      <c r="S2672" s="27"/>
      <c r="T2672" s="23"/>
      <c r="U2672" s="23"/>
      <c r="V2672" s="24"/>
      <c r="W2672" s="23"/>
      <c r="X2672" s="23"/>
      <c r="Y2672" s="23"/>
      <c r="Z2672" s="23"/>
      <c r="AA2672" s="28"/>
      <c r="AB2672" s="26"/>
      <c r="AC2672" s="26"/>
      <c r="AD2672" s="28"/>
      <c r="AE2672" s="28"/>
      <c r="AF2672" s="26"/>
      <c r="AG2672" s="26">
        <f>AF2672+P2672</f>
        <v>625000</v>
      </c>
      <c r="AH2672" s="26">
        <f>AG2672</f>
        <v>625000</v>
      </c>
      <c r="AI2672" s="26">
        <v>0</v>
      </c>
      <c r="AJ2672" s="26">
        <f>IF((AI2672-AH2672) &gt; 1,0,IF((AI2672-AH2672)&lt;0,AH2672-AI2672,AI2672-AH2672))</f>
        <v>625000</v>
      </c>
      <c r="AK2672" s="26">
        <v>0.3</v>
      </c>
      <c r="AL2672" s="26">
        <f>AJ2672*(AK2672/100)</f>
        <v>1875</v>
      </c>
    </row>
    <row r="2673" spans="1:39" x14ac:dyDescent="0.25">
      <c r="A2673" s="23"/>
      <c r="B2673" s="24"/>
      <c r="C2673" s="23"/>
      <c r="D2673" s="23"/>
      <c r="E2673" s="23"/>
      <c r="F2673" s="23"/>
      <c r="G2673" s="24"/>
      <c r="H2673" s="23"/>
      <c r="I2673" s="23"/>
      <c r="J2673" s="23"/>
      <c r="K2673" s="23"/>
      <c r="L2673" s="23"/>
      <c r="M2673" s="23"/>
      <c r="N2673" s="25"/>
      <c r="O2673" s="26"/>
      <c r="P2673" s="26"/>
      <c r="Q2673" s="23"/>
      <c r="R2673" s="23"/>
      <c r="S2673" s="27"/>
      <c r="T2673" s="23"/>
      <c r="U2673" s="23"/>
      <c r="V2673" s="24"/>
      <c r="W2673" s="23"/>
      <c r="X2673" s="23"/>
      <c r="Y2673" s="23"/>
      <c r="Z2673" s="23"/>
      <c r="AA2673" s="28"/>
      <c r="AB2673" s="26"/>
      <c r="AC2673" s="26"/>
      <c r="AD2673" s="28"/>
      <c r="AE2673" s="28"/>
      <c r="AF2673" s="26"/>
      <c r="AG2673" s="26" t="s">
        <v>60</v>
      </c>
      <c r="AH2673" s="26">
        <f>AH2672</f>
        <v>625000</v>
      </c>
      <c r="AI2673" s="26"/>
      <c r="AJ2673" s="26">
        <f>AJ2672</f>
        <v>625000</v>
      </c>
      <c r="AK2673" s="26"/>
      <c r="AL2673" s="26">
        <f>AL2672</f>
        <v>1875</v>
      </c>
    </row>
    <row r="2674" spans="1:39" x14ac:dyDescent="0.25">
      <c r="A2674" s="23" t="s">
        <v>8234</v>
      </c>
      <c r="B2674" s="24" t="s">
        <v>8235</v>
      </c>
      <c r="C2674" s="23" t="s">
        <v>8236</v>
      </c>
      <c r="D2674" s="23" t="s">
        <v>8237</v>
      </c>
      <c r="E2674" s="23">
        <v>1059</v>
      </c>
      <c r="F2674" s="23" t="s">
        <v>8238</v>
      </c>
      <c r="G2674" s="24" t="s">
        <v>8239</v>
      </c>
      <c r="H2674" s="23" t="s">
        <v>43</v>
      </c>
      <c r="I2674" s="23" t="s">
        <v>8240</v>
      </c>
      <c r="J2674" s="23">
        <v>1</v>
      </c>
      <c r="K2674" s="23">
        <v>3</v>
      </c>
      <c r="L2674" s="23">
        <v>38.950000000000003</v>
      </c>
      <c r="M2674" s="23" t="s">
        <v>75</v>
      </c>
      <c r="N2674" s="25">
        <f>((J2674*400)+(K2674*100))+L2674</f>
        <v>738.95</v>
      </c>
      <c r="O2674" s="26">
        <v>4500</v>
      </c>
      <c r="P2674" s="26">
        <f>N2674*O2674</f>
        <v>3325275</v>
      </c>
      <c r="Q2674" s="23"/>
      <c r="R2674" s="23"/>
      <c r="S2674" s="27"/>
      <c r="T2674" s="23"/>
      <c r="U2674" s="23"/>
      <c r="V2674" s="24"/>
      <c r="W2674" s="23"/>
      <c r="X2674" s="23"/>
      <c r="Y2674" s="23"/>
      <c r="Z2674" s="23"/>
      <c r="AA2674" s="28"/>
      <c r="AB2674" s="26"/>
      <c r="AC2674" s="26"/>
      <c r="AD2674" s="28"/>
      <c r="AE2674" s="28"/>
      <c r="AF2674" s="26"/>
      <c r="AG2674" s="26">
        <f>AF2674+P2674</f>
        <v>3325275</v>
      </c>
      <c r="AH2674" s="26">
        <f>AG2674</f>
        <v>3325275</v>
      </c>
      <c r="AI2674" s="26">
        <v>50000000</v>
      </c>
      <c r="AJ2674" s="26">
        <f>IF((AI2674-AH2674) &gt; 1,0,IF((AI2674-AH2674)&lt;0,AH2674-AI2674,AI2674-AH2674))</f>
        <v>0</v>
      </c>
      <c r="AK2674" s="26">
        <v>0.01</v>
      </c>
      <c r="AL2674" s="26">
        <f>AJ2674*(AK2674/100)</f>
        <v>0</v>
      </c>
    </row>
    <row r="2675" spans="1:39" x14ac:dyDescent="0.25">
      <c r="A2675" s="23"/>
      <c r="B2675" s="24"/>
      <c r="C2675" s="23"/>
      <c r="D2675" s="23"/>
      <c r="E2675" s="23"/>
      <c r="F2675" s="23"/>
      <c r="G2675" s="24"/>
      <c r="H2675" s="23"/>
      <c r="I2675" s="23"/>
      <c r="J2675" s="23">
        <v>0</v>
      </c>
      <c r="K2675" s="23">
        <v>0</v>
      </c>
      <c r="L2675" s="23">
        <v>33</v>
      </c>
      <c r="M2675" s="23" t="s">
        <v>59</v>
      </c>
      <c r="N2675" s="25">
        <f>((J2675*400)+(K2675*100))+L2675</f>
        <v>33</v>
      </c>
      <c r="O2675" s="26">
        <v>4500</v>
      </c>
      <c r="P2675" s="26">
        <f>N2675*O2675</f>
        <v>148500</v>
      </c>
      <c r="Q2675" s="23">
        <v>1</v>
      </c>
      <c r="R2675" s="23" t="s">
        <v>8234</v>
      </c>
      <c r="S2675" s="27" t="s">
        <v>8235</v>
      </c>
      <c r="T2675" s="23" t="s">
        <v>8236</v>
      </c>
      <c r="U2675" s="23" t="s">
        <v>8241</v>
      </c>
      <c r="V2675" s="24" t="s">
        <v>8242</v>
      </c>
      <c r="W2675" s="23" t="s">
        <v>142</v>
      </c>
      <c r="X2675" s="23" t="s">
        <v>143</v>
      </c>
      <c r="Y2675" s="23" t="s">
        <v>50</v>
      </c>
      <c r="Z2675" s="23">
        <v>264</v>
      </c>
      <c r="AA2675" s="28">
        <v>100</v>
      </c>
      <c r="AB2675" s="26">
        <v>7950</v>
      </c>
      <c r="AC2675" s="26">
        <f>Z2675*AB2675</f>
        <v>2098800</v>
      </c>
      <c r="AD2675" s="28">
        <v>3</v>
      </c>
      <c r="AE2675" s="28">
        <v>6</v>
      </c>
      <c r="AF2675" s="26">
        <f>(AC2675*(100-AE2675))/100</f>
        <v>1972872</v>
      </c>
      <c r="AG2675" s="26">
        <f>P2675+AF2675</f>
        <v>2121372</v>
      </c>
      <c r="AH2675" s="26">
        <f>(AG2675*AA2675)/100</f>
        <v>2121372</v>
      </c>
      <c r="AI2675" s="26">
        <v>50000000</v>
      </c>
      <c r="AJ2675" s="26">
        <f>IF((AI2675-AH2675) &gt; 1,0,IF((AI2675-AH2675)&lt;0,AH2675-AI2675,AI2675-AH2675))</f>
        <v>0</v>
      </c>
      <c r="AK2675" s="26">
        <v>0.02</v>
      </c>
      <c r="AL2675" s="26">
        <f>ROUND(AJ2675*(AK2675/100),2)</f>
        <v>0</v>
      </c>
      <c r="AM2675" s="3" t="s">
        <v>110</v>
      </c>
    </row>
    <row r="2676" spans="1:39" x14ac:dyDescent="0.25">
      <c r="A2676" s="23"/>
      <c r="B2676" s="24"/>
      <c r="C2676" s="23"/>
      <c r="D2676" s="23"/>
      <c r="E2676" s="23"/>
      <c r="F2676" s="23"/>
      <c r="G2676" s="24"/>
      <c r="H2676" s="23"/>
      <c r="I2676" s="23"/>
      <c r="J2676" s="23">
        <v>0</v>
      </c>
      <c r="K2676" s="23">
        <v>0</v>
      </c>
      <c r="L2676" s="23">
        <v>1.25</v>
      </c>
      <c r="M2676" s="23" t="s">
        <v>59</v>
      </c>
      <c r="N2676" s="25">
        <f>((J2676*400)+(K2676*100))+L2676</f>
        <v>1.25</v>
      </c>
      <c r="O2676" s="26">
        <v>4500</v>
      </c>
      <c r="P2676" s="26">
        <f>N2676*O2676</f>
        <v>5625</v>
      </c>
      <c r="Q2676" s="23">
        <v>1</v>
      </c>
      <c r="R2676" s="23" t="s">
        <v>8234</v>
      </c>
      <c r="S2676" s="27" t="s">
        <v>8235</v>
      </c>
      <c r="T2676" s="23" t="s">
        <v>8236</v>
      </c>
      <c r="U2676" s="23" t="s">
        <v>8241</v>
      </c>
      <c r="V2676" s="24" t="s">
        <v>8243</v>
      </c>
      <c r="W2676" s="23" t="s">
        <v>403</v>
      </c>
      <c r="X2676" s="23" t="s">
        <v>49</v>
      </c>
      <c r="Y2676" s="23" t="s">
        <v>50</v>
      </c>
      <c r="Z2676" s="23">
        <v>5</v>
      </c>
      <c r="AA2676" s="28">
        <v>100</v>
      </c>
      <c r="AB2676" s="26">
        <v>6100</v>
      </c>
      <c r="AC2676" s="26">
        <f>Z2676*AB2676</f>
        <v>30500</v>
      </c>
      <c r="AD2676" s="28">
        <v>3</v>
      </c>
      <c r="AE2676" s="28">
        <v>3</v>
      </c>
      <c r="AF2676" s="26">
        <f>(AC2676*(100-AE2676))/100</f>
        <v>29585</v>
      </c>
      <c r="AG2676" s="26">
        <f>P2676+AF2676</f>
        <v>35210</v>
      </c>
      <c r="AH2676" s="26">
        <f>(AG2676*AA2676)/100</f>
        <v>35210</v>
      </c>
      <c r="AI2676" s="26">
        <v>50000000</v>
      </c>
      <c r="AJ2676" s="26">
        <f>IF((AI2676-AH2676) &gt; 1,0,IF((AI2676-AH2676)&lt;0,AH2676-AI2676,AI2676-AH2676))</f>
        <v>0</v>
      </c>
      <c r="AK2676" s="26">
        <v>0.02</v>
      </c>
      <c r="AL2676" s="26">
        <f>ROUND(AJ2676*(AK2676/100),2)</f>
        <v>0</v>
      </c>
      <c r="AM2676" s="3" t="s">
        <v>421</v>
      </c>
    </row>
    <row r="2677" spans="1:39" x14ac:dyDescent="0.25">
      <c r="A2677" s="23"/>
      <c r="B2677" s="24"/>
      <c r="C2677" s="23"/>
      <c r="D2677" s="23"/>
      <c r="E2677" s="23"/>
      <c r="F2677" s="23"/>
      <c r="G2677" s="24"/>
      <c r="H2677" s="23"/>
      <c r="I2677" s="23"/>
      <c r="J2677" s="23"/>
      <c r="K2677" s="23"/>
      <c r="L2677" s="23"/>
      <c r="M2677" s="23"/>
      <c r="N2677" s="25"/>
      <c r="O2677" s="26"/>
      <c r="P2677" s="26"/>
      <c r="Q2677" s="23"/>
      <c r="R2677" s="23"/>
      <c r="S2677" s="27"/>
      <c r="T2677" s="23"/>
      <c r="U2677" s="23"/>
      <c r="V2677" s="24"/>
      <c r="W2677" s="23"/>
      <c r="X2677" s="23"/>
      <c r="Y2677" s="23"/>
      <c r="Z2677" s="23"/>
      <c r="AA2677" s="28"/>
      <c r="AB2677" s="26"/>
      <c r="AC2677" s="26"/>
      <c r="AD2677" s="28"/>
      <c r="AE2677" s="28"/>
      <c r="AF2677" s="26"/>
      <c r="AG2677" s="26" t="s">
        <v>60</v>
      </c>
      <c r="AH2677" s="26">
        <f>SUM(AH2674:AH2676)</f>
        <v>5481857</v>
      </c>
      <c r="AI2677" s="26"/>
      <c r="AJ2677" s="26">
        <f>SUM(AJ2674:AJ2676)</f>
        <v>0</v>
      </c>
      <c r="AK2677" s="26"/>
      <c r="AL2677" s="26">
        <f>SUM(AL2674:AL2676)</f>
        <v>0</v>
      </c>
    </row>
    <row r="2678" spans="1:39" x14ac:dyDescent="0.25">
      <c r="A2678" s="23" t="s">
        <v>8244</v>
      </c>
      <c r="B2678" s="24" t="s">
        <v>8245</v>
      </c>
      <c r="C2678" s="23" t="s">
        <v>8246</v>
      </c>
      <c r="D2678" s="23" t="s">
        <v>8247</v>
      </c>
      <c r="E2678" s="23">
        <v>1060</v>
      </c>
      <c r="F2678" s="23" t="s">
        <v>8248</v>
      </c>
      <c r="G2678" s="24" t="s">
        <v>8249</v>
      </c>
      <c r="H2678" s="23" t="s">
        <v>43</v>
      </c>
      <c r="I2678" s="23" t="s">
        <v>8250</v>
      </c>
      <c r="J2678" s="23">
        <v>9</v>
      </c>
      <c r="K2678" s="23">
        <v>1</v>
      </c>
      <c r="L2678" s="23">
        <v>36</v>
      </c>
      <c r="M2678" s="23" t="s">
        <v>75</v>
      </c>
      <c r="N2678" s="25">
        <f>((J2678*400)+(K2678*100))+L2678</f>
        <v>3736</v>
      </c>
      <c r="O2678" s="26">
        <v>2100</v>
      </c>
      <c r="P2678" s="26">
        <f>N2678*O2678</f>
        <v>7845600</v>
      </c>
      <c r="Q2678" s="23"/>
      <c r="R2678" s="23"/>
      <c r="S2678" s="27"/>
      <c r="T2678" s="23"/>
      <c r="U2678" s="23"/>
      <c r="V2678" s="24"/>
      <c r="W2678" s="23"/>
      <c r="X2678" s="23"/>
      <c r="Y2678" s="23"/>
      <c r="Z2678" s="23"/>
      <c r="AA2678" s="28"/>
      <c r="AB2678" s="26"/>
      <c r="AC2678" s="26"/>
      <c r="AD2678" s="28"/>
      <c r="AE2678" s="28"/>
      <c r="AF2678" s="26"/>
      <c r="AG2678" s="26">
        <f>AF2678+P2678</f>
        <v>7845600</v>
      </c>
      <c r="AH2678" s="26">
        <f>AG2678</f>
        <v>7845600</v>
      </c>
      <c r="AI2678" s="26">
        <v>50000000</v>
      </c>
      <c r="AJ2678" s="26">
        <f>IF((AI2678-AH2678) &gt; 1,0,IF((AI2678-AH2678)&lt;0,AH2678-AI2678,AI2678-AH2678))</f>
        <v>0</v>
      </c>
      <c r="AK2678" s="26">
        <v>0.01</v>
      </c>
      <c r="AL2678" s="26">
        <f>AJ2678*(AK2678/100)</f>
        <v>0</v>
      </c>
    </row>
    <row r="2679" spans="1:39" x14ac:dyDescent="0.25">
      <c r="A2679" s="23"/>
      <c r="B2679" s="24"/>
      <c r="C2679" s="23"/>
      <c r="D2679" s="23"/>
      <c r="E2679" s="23"/>
      <c r="F2679" s="23"/>
      <c r="G2679" s="24"/>
      <c r="H2679" s="23"/>
      <c r="I2679" s="23"/>
      <c r="J2679" s="23">
        <v>0</v>
      </c>
      <c r="K2679" s="23">
        <v>0</v>
      </c>
      <c r="L2679" s="23">
        <v>42</v>
      </c>
      <c r="M2679" s="23" t="s">
        <v>59</v>
      </c>
      <c r="N2679" s="25">
        <f>((J2679*400)+(K2679*100))+L2679</f>
        <v>42</v>
      </c>
      <c r="O2679" s="26">
        <v>2100</v>
      </c>
      <c r="P2679" s="26">
        <f>N2679*O2679</f>
        <v>88200</v>
      </c>
      <c r="Q2679" s="23">
        <v>1</v>
      </c>
      <c r="R2679" s="23" t="s">
        <v>8244</v>
      </c>
      <c r="S2679" s="27" t="s">
        <v>8245</v>
      </c>
      <c r="T2679" s="23" t="s">
        <v>8246</v>
      </c>
      <c r="U2679" s="23" t="s">
        <v>8251</v>
      </c>
      <c r="V2679" s="24" t="s">
        <v>8252</v>
      </c>
      <c r="W2679" s="23" t="s">
        <v>142</v>
      </c>
      <c r="X2679" s="23" t="s">
        <v>143</v>
      </c>
      <c r="Y2679" s="23" t="s">
        <v>50</v>
      </c>
      <c r="Z2679" s="23">
        <v>249</v>
      </c>
      <c r="AA2679" s="28">
        <v>100</v>
      </c>
      <c r="AB2679" s="26">
        <v>7950</v>
      </c>
      <c r="AC2679" s="26">
        <f>Z2679*AB2679</f>
        <v>1979550</v>
      </c>
      <c r="AD2679" s="28">
        <v>3</v>
      </c>
      <c r="AE2679" s="28">
        <v>6</v>
      </c>
      <c r="AF2679" s="26">
        <f>(AC2679*(100-AE2679))/100</f>
        <v>1860777</v>
      </c>
      <c r="AG2679" s="26">
        <f>P2679+AF2679</f>
        <v>1948977</v>
      </c>
      <c r="AH2679" s="26">
        <f>(AG2679*AA2679)/100</f>
        <v>1948977</v>
      </c>
      <c r="AI2679" s="26">
        <v>50000000</v>
      </c>
      <c r="AJ2679" s="26">
        <f>IF((AI2679-AH2679) &gt; 1,0,IF((AI2679-AH2679)&lt;0,AH2679-AI2679,AI2679-AH2679))</f>
        <v>0</v>
      </c>
      <c r="AK2679" s="26">
        <v>0.02</v>
      </c>
      <c r="AL2679" s="26">
        <f>ROUND(AJ2679*(AK2679/100),2)</f>
        <v>0</v>
      </c>
      <c r="AM2679" s="3" t="s">
        <v>110</v>
      </c>
    </row>
    <row r="2680" spans="1:39" x14ac:dyDescent="0.25">
      <c r="A2680" s="23"/>
      <c r="B2680" s="24"/>
      <c r="C2680" s="23"/>
      <c r="D2680" s="23"/>
      <c r="E2680" s="23"/>
      <c r="F2680" s="23"/>
      <c r="G2680" s="24"/>
      <c r="H2680" s="23"/>
      <c r="I2680" s="23"/>
      <c r="J2680" s="23">
        <v>0</v>
      </c>
      <c r="K2680" s="23">
        <v>0</v>
      </c>
      <c r="L2680" s="23">
        <v>27</v>
      </c>
      <c r="M2680" s="23" t="s">
        <v>59</v>
      </c>
      <c r="N2680" s="25">
        <f>((J2680*400)+(K2680*100))+L2680</f>
        <v>27</v>
      </c>
      <c r="O2680" s="26">
        <v>2100</v>
      </c>
      <c r="P2680" s="26">
        <f>N2680*O2680</f>
        <v>56700</v>
      </c>
      <c r="Q2680" s="23">
        <v>1</v>
      </c>
      <c r="R2680" s="23" t="s">
        <v>8244</v>
      </c>
      <c r="S2680" s="27" t="s">
        <v>8245</v>
      </c>
      <c r="T2680" s="23" t="s">
        <v>8246</v>
      </c>
      <c r="U2680" s="23" t="s">
        <v>8251</v>
      </c>
      <c r="V2680" s="24" t="s">
        <v>8253</v>
      </c>
      <c r="W2680" s="23" t="s">
        <v>48</v>
      </c>
      <c r="X2680" s="23" t="s">
        <v>49</v>
      </c>
      <c r="Y2680" s="23" t="s">
        <v>50</v>
      </c>
      <c r="Z2680" s="23">
        <v>108</v>
      </c>
      <c r="AA2680" s="28">
        <v>100</v>
      </c>
      <c r="AB2680" s="26">
        <v>8300</v>
      </c>
      <c r="AC2680" s="26">
        <f>Z2680*AB2680</f>
        <v>896400</v>
      </c>
      <c r="AD2680" s="28">
        <v>3</v>
      </c>
      <c r="AE2680" s="28">
        <v>3</v>
      </c>
      <c r="AF2680" s="26">
        <f>(AC2680*(100-AE2680))/100</f>
        <v>869508</v>
      </c>
      <c r="AG2680" s="26">
        <f>P2680+AF2680</f>
        <v>926208</v>
      </c>
      <c r="AH2680" s="26">
        <f>(AG2680*AA2680)/100</f>
        <v>926208</v>
      </c>
      <c r="AI2680" s="26">
        <v>50000000</v>
      </c>
      <c r="AJ2680" s="26">
        <f>IF((AI2680-AH2680) &gt; 1,0,IF((AI2680-AH2680)&lt;0,AH2680-AI2680,AI2680-AH2680))</f>
        <v>0</v>
      </c>
      <c r="AK2680" s="26">
        <v>0.02</v>
      </c>
      <c r="AL2680" s="26">
        <f>ROUND(AJ2680*(AK2680/100),2)</f>
        <v>0</v>
      </c>
      <c r="AM2680" s="3" t="s">
        <v>51</v>
      </c>
    </row>
    <row r="2681" spans="1:39" x14ac:dyDescent="0.25">
      <c r="A2681" s="23"/>
      <c r="B2681" s="24"/>
      <c r="C2681" s="23"/>
      <c r="D2681" s="23"/>
      <c r="E2681" s="23"/>
      <c r="F2681" s="23"/>
      <c r="G2681" s="24"/>
      <c r="H2681" s="23"/>
      <c r="I2681" s="23"/>
      <c r="J2681" s="23"/>
      <c r="K2681" s="23"/>
      <c r="L2681" s="23"/>
      <c r="M2681" s="23"/>
      <c r="N2681" s="25"/>
      <c r="O2681" s="26"/>
      <c r="P2681" s="26"/>
      <c r="Q2681" s="23"/>
      <c r="R2681" s="23"/>
      <c r="S2681" s="27"/>
      <c r="T2681" s="23"/>
      <c r="U2681" s="23"/>
      <c r="V2681" s="24"/>
      <c r="W2681" s="23"/>
      <c r="X2681" s="23"/>
      <c r="Y2681" s="23"/>
      <c r="Z2681" s="23"/>
      <c r="AA2681" s="28"/>
      <c r="AB2681" s="26"/>
      <c r="AC2681" s="26"/>
      <c r="AD2681" s="28"/>
      <c r="AE2681" s="28"/>
      <c r="AF2681" s="26"/>
      <c r="AG2681" s="26" t="s">
        <v>60</v>
      </c>
      <c r="AH2681" s="26">
        <f>SUM(AH2678:AH2680)</f>
        <v>10720785</v>
      </c>
      <c r="AI2681" s="26"/>
      <c r="AJ2681" s="26">
        <f>SUM(AJ2678:AJ2680)</f>
        <v>0</v>
      </c>
      <c r="AK2681" s="26"/>
      <c r="AL2681" s="26">
        <f>SUM(AL2678:AL2680)</f>
        <v>0</v>
      </c>
    </row>
    <row r="2682" spans="1:39" x14ac:dyDescent="0.25">
      <c r="A2682" s="23" t="s">
        <v>8254</v>
      </c>
      <c r="B2682" s="24" t="s">
        <v>8255</v>
      </c>
      <c r="C2682" s="23" t="s">
        <v>8256</v>
      </c>
      <c r="D2682" s="23" t="s">
        <v>8257</v>
      </c>
      <c r="E2682" s="23">
        <v>1061</v>
      </c>
      <c r="F2682" s="23" t="s">
        <v>8258</v>
      </c>
      <c r="G2682" s="24" t="s">
        <v>8259</v>
      </c>
      <c r="H2682" s="23" t="s">
        <v>43</v>
      </c>
      <c r="I2682" s="23" t="s">
        <v>8260</v>
      </c>
      <c r="J2682" s="23">
        <v>0</v>
      </c>
      <c r="K2682" s="23">
        <v>0</v>
      </c>
      <c r="L2682" s="23">
        <v>75</v>
      </c>
      <c r="M2682" s="23" t="s">
        <v>75</v>
      </c>
      <c r="N2682" s="25">
        <f>((J2682*400)+(K2682*100))+L2682</f>
        <v>75</v>
      </c>
      <c r="O2682" s="26">
        <v>2500</v>
      </c>
      <c r="P2682" s="26">
        <f>N2682*O2682</f>
        <v>187500</v>
      </c>
      <c r="Q2682" s="23"/>
      <c r="R2682" s="23"/>
      <c r="S2682" s="27"/>
      <c r="T2682" s="23"/>
      <c r="U2682" s="23"/>
      <c r="V2682" s="24"/>
      <c r="W2682" s="23"/>
      <c r="X2682" s="23"/>
      <c r="Y2682" s="23"/>
      <c r="Z2682" s="23"/>
      <c r="AA2682" s="28"/>
      <c r="AB2682" s="26"/>
      <c r="AC2682" s="26"/>
      <c r="AD2682" s="28"/>
      <c r="AE2682" s="28"/>
      <c r="AF2682" s="26"/>
      <c r="AG2682" s="26">
        <f>AF2682+P2682</f>
        <v>187500</v>
      </c>
      <c r="AH2682" s="26">
        <f>AG2682</f>
        <v>187500</v>
      </c>
      <c r="AI2682" s="26">
        <v>50000000</v>
      </c>
      <c r="AJ2682" s="26">
        <f>IF((AI2682-AH2682) &gt; 1,0,IF((AI2682-AH2682)&lt;0,AH2682-AI2682,AI2682-AH2682))</f>
        <v>0</v>
      </c>
      <c r="AK2682" s="26">
        <v>0.01</v>
      </c>
      <c r="AL2682" s="26">
        <f>AJ2682*(AK2682/100)</f>
        <v>0</v>
      </c>
    </row>
    <row r="2683" spans="1:39" x14ac:dyDescent="0.25">
      <c r="A2683" s="23"/>
      <c r="B2683" s="24"/>
      <c r="C2683" s="23"/>
      <c r="D2683" s="23"/>
      <c r="E2683" s="23"/>
      <c r="F2683" s="23"/>
      <c r="G2683" s="24"/>
      <c r="H2683" s="23"/>
      <c r="I2683" s="23"/>
      <c r="J2683" s="23"/>
      <c r="K2683" s="23"/>
      <c r="L2683" s="23"/>
      <c r="M2683" s="23"/>
      <c r="N2683" s="25"/>
      <c r="O2683" s="26"/>
      <c r="P2683" s="26"/>
      <c r="Q2683" s="23"/>
      <c r="R2683" s="23"/>
      <c r="S2683" s="27"/>
      <c r="T2683" s="23"/>
      <c r="U2683" s="23"/>
      <c r="V2683" s="24"/>
      <c r="W2683" s="23"/>
      <c r="X2683" s="23"/>
      <c r="Y2683" s="23"/>
      <c r="Z2683" s="23"/>
      <c r="AA2683" s="28"/>
      <c r="AB2683" s="26"/>
      <c r="AC2683" s="26"/>
      <c r="AD2683" s="28"/>
      <c r="AE2683" s="28"/>
      <c r="AF2683" s="26"/>
      <c r="AG2683" s="26" t="s">
        <v>60</v>
      </c>
      <c r="AH2683" s="26">
        <f>AH2682</f>
        <v>187500</v>
      </c>
      <c r="AI2683" s="26"/>
      <c r="AJ2683" s="26">
        <f>AJ2682</f>
        <v>0</v>
      </c>
      <c r="AK2683" s="26"/>
      <c r="AL2683" s="26">
        <f>AL2682</f>
        <v>0</v>
      </c>
    </row>
    <row r="2684" spans="1:39" x14ac:dyDescent="0.25">
      <c r="A2684" s="23" t="s">
        <v>8261</v>
      </c>
      <c r="B2684" s="24" t="s">
        <v>8262</v>
      </c>
      <c r="C2684" s="23" t="s">
        <v>8263</v>
      </c>
      <c r="D2684" s="23" t="s">
        <v>8264</v>
      </c>
      <c r="E2684" s="23">
        <v>1062</v>
      </c>
      <c r="F2684" s="23" t="s">
        <v>8265</v>
      </c>
      <c r="G2684" s="24" t="s">
        <v>8266</v>
      </c>
      <c r="H2684" s="23" t="s">
        <v>43</v>
      </c>
      <c r="I2684" s="23" t="s">
        <v>8267</v>
      </c>
      <c r="J2684" s="23">
        <v>0</v>
      </c>
      <c r="K2684" s="23">
        <v>1</v>
      </c>
      <c r="L2684" s="23">
        <v>82.5</v>
      </c>
      <c r="M2684" s="23" t="s">
        <v>75</v>
      </c>
      <c r="N2684" s="25">
        <f>((J2684*400)+(K2684*100))+L2684</f>
        <v>182.5</v>
      </c>
      <c r="O2684" s="26">
        <v>2650</v>
      </c>
      <c r="P2684" s="26">
        <f>N2684*O2684</f>
        <v>483625</v>
      </c>
      <c r="Q2684" s="23"/>
      <c r="R2684" s="23"/>
      <c r="S2684" s="27"/>
      <c r="T2684" s="23"/>
      <c r="U2684" s="23"/>
      <c r="V2684" s="24"/>
      <c r="W2684" s="23"/>
      <c r="X2684" s="23"/>
      <c r="Y2684" s="23"/>
      <c r="Z2684" s="23"/>
      <c r="AA2684" s="28"/>
      <c r="AB2684" s="26"/>
      <c r="AC2684" s="26"/>
      <c r="AD2684" s="28"/>
      <c r="AE2684" s="28"/>
      <c r="AF2684" s="26"/>
      <c r="AG2684" s="26">
        <f>AF2684+P2684</f>
        <v>483625</v>
      </c>
      <c r="AH2684" s="26">
        <f>AG2684</f>
        <v>483625</v>
      </c>
      <c r="AI2684" s="26">
        <v>50000000</v>
      </c>
      <c r="AJ2684" s="26">
        <f>IF((AI2684-AH2684) &gt; 1,0,IF((AI2684-AH2684)&lt;0,AH2684-AI2684,AI2684-AH2684))</f>
        <v>0</v>
      </c>
      <c r="AK2684" s="26">
        <v>0.01</v>
      </c>
      <c r="AL2684" s="26">
        <f>AJ2684*(AK2684/100)</f>
        <v>0</v>
      </c>
    </row>
    <row r="2685" spans="1:39" x14ac:dyDescent="0.25">
      <c r="A2685" s="23"/>
      <c r="B2685" s="24"/>
      <c r="C2685" s="23"/>
      <c r="D2685" s="23"/>
      <c r="E2685" s="23"/>
      <c r="F2685" s="23"/>
      <c r="G2685" s="24"/>
      <c r="H2685" s="23"/>
      <c r="I2685" s="23"/>
      <c r="J2685" s="23">
        <v>0</v>
      </c>
      <c r="K2685" s="23">
        <v>0</v>
      </c>
      <c r="L2685" s="23">
        <v>17.5</v>
      </c>
      <c r="M2685" s="23" t="s">
        <v>255</v>
      </c>
      <c r="N2685" s="25">
        <f>((J2685*400)+(K2685*100))+L2685</f>
        <v>17.5</v>
      </c>
      <c r="O2685" s="26">
        <v>2650</v>
      </c>
      <c r="P2685" s="26">
        <f>N2685*O2685</f>
        <v>46375</v>
      </c>
      <c r="Q2685" s="23">
        <v>1</v>
      </c>
      <c r="R2685" s="23" t="s">
        <v>8268</v>
      </c>
      <c r="S2685" s="27" t="s">
        <v>8269</v>
      </c>
      <c r="T2685" s="23" t="s">
        <v>8270</v>
      </c>
      <c r="U2685" s="23" t="s">
        <v>8271</v>
      </c>
      <c r="V2685" s="24" t="s">
        <v>8272</v>
      </c>
      <c r="W2685" s="23" t="s">
        <v>48</v>
      </c>
      <c r="X2685" s="23" t="s">
        <v>49</v>
      </c>
      <c r="Y2685" s="23" t="s">
        <v>261</v>
      </c>
      <c r="Z2685" s="23">
        <v>70</v>
      </c>
      <c r="AA2685" s="28">
        <v>100</v>
      </c>
      <c r="AB2685" s="26">
        <v>8300</v>
      </c>
      <c r="AC2685" s="26">
        <f>Z2685*AB2685</f>
        <v>581000</v>
      </c>
      <c r="AD2685" s="28">
        <v>30</v>
      </c>
      <c r="AE2685" s="28">
        <v>50</v>
      </c>
      <c r="AF2685" s="26">
        <f>(AC2685*(100-AE2685))/100</f>
        <v>290500</v>
      </c>
      <c r="AG2685" s="26">
        <f>P2685+AF2685</f>
        <v>336875</v>
      </c>
      <c r="AH2685" s="26">
        <f>(AG2685*AA2685)/100</f>
        <v>336875</v>
      </c>
      <c r="AI2685" s="26">
        <f>IF(AF2685&lt;=10000000,AF2685,10000000)</f>
        <v>290500</v>
      </c>
      <c r="AJ2685" s="26">
        <f>IF((AI2685-AH2685) &gt; 1,0,IF((AI2685-AH2685)&lt;0,AH2685-AI2685,AI2685-AH2685))</f>
        <v>46375</v>
      </c>
      <c r="AK2685" s="26">
        <v>0.02</v>
      </c>
      <c r="AL2685" s="26">
        <f>ROUND(AJ2685*(AK2685/100),2)</f>
        <v>9.2799999999999994</v>
      </c>
      <c r="AM2685" s="3" t="s">
        <v>51</v>
      </c>
    </row>
    <row r="2686" spans="1:39" x14ac:dyDescent="0.25">
      <c r="A2686" s="23"/>
      <c r="B2686" s="24"/>
      <c r="C2686" s="23"/>
      <c r="D2686" s="23"/>
      <c r="E2686" s="23"/>
      <c r="F2686" s="23"/>
      <c r="G2686" s="24"/>
      <c r="H2686" s="23"/>
      <c r="I2686" s="23"/>
      <c r="J2686" s="23"/>
      <c r="K2686" s="23"/>
      <c r="L2686" s="23"/>
      <c r="M2686" s="23"/>
      <c r="N2686" s="25"/>
      <c r="O2686" s="26"/>
      <c r="P2686" s="26"/>
      <c r="Q2686" s="23"/>
      <c r="R2686" s="23"/>
      <c r="S2686" s="27"/>
      <c r="T2686" s="23"/>
      <c r="U2686" s="23"/>
      <c r="V2686" s="24"/>
      <c r="W2686" s="23"/>
      <c r="X2686" s="23"/>
      <c r="Y2686" s="23"/>
      <c r="Z2686" s="23"/>
      <c r="AA2686" s="28"/>
      <c r="AB2686" s="26"/>
      <c r="AC2686" s="26"/>
      <c r="AD2686" s="28"/>
      <c r="AE2686" s="28"/>
      <c r="AF2686" s="26"/>
      <c r="AG2686" s="26" t="s">
        <v>60</v>
      </c>
      <c r="AH2686" s="26">
        <f>SUM(AH2684:AH2685)</f>
        <v>820500</v>
      </c>
      <c r="AI2686" s="26"/>
      <c r="AJ2686" s="26">
        <f>SUM(AJ2684:AJ2685)</f>
        <v>46375</v>
      </c>
      <c r="AK2686" s="26"/>
      <c r="AL2686" s="26">
        <f>SUM(AL2684:AL2685)</f>
        <v>9.2799999999999994</v>
      </c>
    </row>
    <row r="2687" spans="1:39" x14ac:dyDescent="0.25">
      <c r="A2687" s="23" t="s">
        <v>8273</v>
      </c>
      <c r="B2687" s="24" t="s">
        <v>8274</v>
      </c>
      <c r="C2687" s="23" t="s">
        <v>8275</v>
      </c>
      <c r="D2687" s="23" t="s">
        <v>8276</v>
      </c>
      <c r="E2687" s="23">
        <v>1063</v>
      </c>
      <c r="F2687" s="23" t="s">
        <v>8277</v>
      </c>
      <c r="G2687" s="24" t="s">
        <v>8278</v>
      </c>
      <c r="H2687" s="23" t="s">
        <v>43</v>
      </c>
      <c r="I2687" s="23" t="s">
        <v>8279</v>
      </c>
      <c r="J2687" s="23">
        <v>0</v>
      </c>
      <c r="K2687" s="23">
        <v>1</v>
      </c>
      <c r="L2687" s="23">
        <v>60</v>
      </c>
      <c r="M2687" s="23" t="s">
        <v>59</v>
      </c>
      <c r="N2687" s="25">
        <f>((J2687*400)+(K2687*100))+L2687</f>
        <v>160</v>
      </c>
      <c r="O2687" s="26">
        <v>2250</v>
      </c>
      <c r="P2687" s="26">
        <f>N2687*O2687</f>
        <v>360000</v>
      </c>
      <c r="Q2687" s="23">
        <v>1</v>
      </c>
      <c r="R2687" s="23" t="s">
        <v>8273</v>
      </c>
      <c r="S2687" s="27" t="s">
        <v>8274</v>
      </c>
      <c r="T2687" s="23" t="s">
        <v>8275</v>
      </c>
      <c r="U2687" s="23" t="s">
        <v>8280</v>
      </c>
      <c r="V2687" s="24" t="s">
        <v>8281</v>
      </c>
      <c r="W2687" s="23" t="s">
        <v>48</v>
      </c>
      <c r="X2687" s="23" t="s">
        <v>49</v>
      </c>
      <c r="Y2687" s="23" t="s">
        <v>50</v>
      </c>
      <c r="Z2687" s="23">
        <v>160</v>
      </c>
      <c r="AA2687" s="28">
        <v>100</v>
      </c>
      <c r="AB2687" s="26">
        <v>8300</v>
      </c>
      <c r="AC2687" s="26">
        <f>Z2687*AB2687</f>
        <v>1328000</v>
      </c>
      <c r="AD2687" s="28">
        <v>22</v>
      </c>
      <c r="AE2687" s="28">
        <v>34</v>
      </c>
      <c r="AF2687" s="26">
        <f>(AC2687*(100-AE2687))/100</f>
        <v>876480</v>
      </c>
      <c r="AG2687" s="26">
        <f>P2687+AF2687</f>
        <v>1236480</v>
      </c>
      <c r="AH2687" s="26">
        <f>(AG2687*AA2687)/100</f>
        <v>1236480</v>
      </c>
      <c r="AI2687" s="26">
        <v>50000000</v>
      </c>
      <c r="AJ2687" s="26">
        <f>IF((AI2687-AH2687) &gt; 1,0,IF((AI2687-AH2687)&lt;0,AH2687-AI2687,AI2687-AH2687))</f>
        <v>0</v>
      </c>
      <c r="AK2687" s="26">
        <v>0.02</v>
      </c>
      <c r="AL2687" s="26">
        <f>ROUND(AJ2687*(AK2687/100),2)</f>
        <v>0</v>
      </c>
      <c r="AM2687" s="3" t="s">
        <v>51</v>
      </c>
    </row>
    <row r="2688" spans="1:39" x14ac:dyDescent="0.25">
      <c r="A2688" s="23"/>
      <c r="B2688" s="24"/>
      <c r="C2688" s="23"/>
      <c r="D2688" s="23"/>
      <c r="E2688" s="23"/>
      <c r="F2688" s="23"/>
      <c r="G2688" s="24"/>
      <c r="H2688" s="23"/>
      <c r="I2688" s="23"/>
      <c r="J2688" s="23">
        <v>0</v>
      </c>
      <c r="K2688" s="23">
        <v>0</v>
      </c>
      <c r="L2688" s="23">
        <v>4</v>
      </c>
      <c r="M2688" s="23" t="s">
        <v>59</v>
      </c>
      <c r="N2688" s="25">
        <f>((J2688*400)+(K2688*100))+L2688</f>
        <v>4</v>
      </c>
      <c r="O2688" s="26">
        <v>2250</v>
      </c>
      <c r="P2688" s="26">
        <f>N2688*O2688</f>
        <v>9000</v>
      </c>
      <c r="Q2688" s="23"/>
      <c r="R2688" s="23"/>
      <c r="S2688" s="27"/>
      <c r="T2688" s="23"/>
      <c r="U2688" s="23"/>
      <c r="V2688" s="24"/>
      <c r="W2688" s="23"/>
      <c r="X2688" s="23"/>
      <c r="Y2688" s="23"/>
      <c r="Z2688" s="23"/>
      <c r="AA2688" s="28"/>
      <c r="AB2688" s="26"/>
      <c r="AC2688" s="26"/>
      <c r="AD2688" s="28"/>
      <c r="AE2688" s="28"/>
      <c r="AF2688" s="26"/>
      <c r="AG2688" s="26">
        <f>AF2688+P2688</f>
        <v>9000</v>
      </c>
      <c r="AH2688" s="26">
        <f>AG2688</f>
        <v>9000</v>
      </c>
      <c r="AI2688" s="26">
        <v>50000000</v>
      </c>
      <c r="AJ2688" s="26">
        <f>IF((AI2688-AH2688) &gt; 1,0,IF((AI2688-AH2688)&lt;0,AH2688-AI2688,AI2688-AH2688))</f>
        <v>0</v>
      </c>
      <c r="AK2688" s="26">
        <v>0.02</v>
      </c>
      <c r="AL2688" s="26">
        <f>AJ2688*(AK2688/100)</f>
        <v>0</v>
      </c>
    </row>
    <row r="2689" spans="1:39" x14ac:dyDescent="0.25">
      <c r="A2689" s="23"/>
      <c r="B2689" s="24"/>
      <c r="C2689" s="23"/>
      <c r="D2689" s="23"/>
      <c r="E2689" s="23"/>
      <c r="F2689" s="23"/>
      <c r="G2689" s="24"/>
      <c r="H2689" s="23"/>
      <c r="I2689" s="23"/>
      <c r="J2689" s="23">
        <v>0</v>
      </c>
      <c r="K2689" s="23">
        <v>0</v>
      </c>
      <c r="L2689" s="23">
        <v>4</v>
      </c>
      <c r="M2689" s="23" t="s">
        <v>59</v>
      </c>
      <c r="N2689" s="25">
        <f>((J2689*400)+(K2689*100))+L2689</f>
        <v>4</v>
      </c>
      <c r="O2689" s="26">
        <v>2250</v>
      </c>
      <c r="P2689" s="26">
        <f>N2689*O2689</f>
        <v>9000</v>
      </c>
      <c r="Q2689" s="23">
        <v>1</v>
      </c>
      <c r="R2689" s="23" t="s">
        <v>8273</v>
      </c>
      <c r="S2689" s="27" t="s">
        <v>8274</v>
      </c>
      <c r="T2689" s="23" t="s">
        <v>8275</v>
      </c>
      <c r="U2689" s="23" t="s">
        <v>8280</v>
      </c>
      <c r="V2689" s="24" t="s">
        <v>8282</v>
      </c>
      <c r="W2689" s="23" t="s">
        <v>53</v>
      </c>
      <c r="X2689" s="23" t="s">
        <v>49</v>
      </c>
      <c r="Y2689" s="23" t="s">
        <v>50</v>
      </c>
      <c r="Z2689" s="23">
        <v>16</v>
      </c>
      <c r="AA2689" s="28">
        <v>100</v>
      </c>
      <c r="AB2689" s="26">
        <v>2750</v>
      </c>
      <c r="AC2689" s="26">
        <f>Z2689*AB2689</f>
        <v>44000</v>
      </c>
      <c r="AD2689" s="28">
        <v>22</v>
      </c>
      <c r="AE2689" s="28">
        <v>34</v>
      </c>
      <c r="AF2689" s="26">
        <f>(AC2689*(100-AE2689))/100</f>
        <v>29040</v>
      </c>
      <c r="AG2689" s="26">
        <f>P2689+AF2689</f>
        <v>38040</v>
      </c>
      <c r="AH2689" s="26">
        <f>(AG2689*AA2689)/100</f>
        <v>38040</v>
      </c>
      <c r="AI2689" s="26">
        <v>50000000</v>
      </c>
      <c r="AJ2689" s="26">
        <f>IF((AI2689-AH2689) &gt; 1,0,IF((AI2689-AH2689)&lt;0,AH2689-AI2689,AI2689-AH2689))</f>
        <v>0</v>
      </c>
      <c r="AK2689" s="26">
        <v>0.02</v>
      </c>
      <c r="AL2689" s="26">
        <f>ROUND(AJ2689*(AK2689/100),2)</f>
        <v>0</v>
      </c>
      <c r="AM2689" s="3" t="s">
        <v>83</v>
      </c>
    </row>
    <row r="2690" spans="1:39" x14ac:dyDescent="0.25">
      <c r="A2690" s="23"/>
      <c r="B2690" s="24"/>
      <c r="C2690" s="23"/>
      <c r="D2690" s="23"/>
      <c r="E2690" s="23"/>
      <c r="F2690" s="23"/>
      <c r="G2690" s="24"/>
      <c r="H2690" s="23"/>
      <c r="I2690" s="23"/>
      <c r="J2690" s="23"/>
      <c r="K2690" s="23"/>
      <c r="L2690" s="23"/>
      <c r="M2690" s="23"/>
      <c r="N2690" s="25"/>
      <c r="O2690" s="26"/>
      <c r="P2690" s="26"/>
      <c r="Q2690" s="23"/>
      <c r="R2690" s="23"/>
      <c r="S2690" s="27"/>
      <c r="T2690" s="23"/>
      <c r="U2690" s="23"/>
      <c r="V2690" s="24"/>
      <c r="W2690" s="23"/>
      <c r="X2690" s="23"/>
      <c r="Y2690" s="23"/>
      <c r="Z2690" s="23"/>
      <c r="AA2690" s="28"/>
      <c r="AB2690" s="26"/>
      <c r="AC2690" s="26"/>
      <c r="AD2690" s="28"/>
      <c r="AE2690" s="28"/>
      <c r="AF2690" s="26"/>
      <c r="AG2690" s="26" t="s">
        <v>60</v>
      </c>
      <c r="AH2690" s="26">
        <f>SUM(AH2687:AH2689)</f>
        <v>1283520</v>
      </c>
      <c r="AI2690" s="26"/>
      <c r="AJ2690" s="26">
        <f>SUM(AJ2687:AJ2689)</f>
        <v>0</v>
      </c>
      <c r="AK2690" s="26"/>
      <c r="AL2690" s="26">
        <f>SUM(AL2687:AL2689)</f>
        <v>0</v>
      </c>
    </row>
    <row r="2691" spans="1:39" x14ac:dyDescent="0.25">
      <c r="A2691" s="23" t="s">
        <v>8283</v>
      </c>
      <c r="B2691" s="24"/>
      <c r="C2691" s="23" t="s">
        <v>8284</v>
      </c>
      <c r="D2691" s="23" t="s">
        <v>8285</v>
      </c>
      <c r="E2691" s="23">
        <v>1064</v>
      </c>
      <c r="F2691" s="23" t="s">
        <v>8286</v>
      </c>
      <c r="G2691" s="24" t="s">
        <v>8287</v>
      </c>
      <c r="H2691" s="23" t="s">
        <v>43</v>
      </c>
      <c r="I2691" s="23" t="s">
        <v>8288</v>
      </c>
      <c r="J2691" s="23">
        <v>1</v>
      </c>
      <c r="K2691" s="23">
        <v>2</v>
      </c>
      <c r="L2691" s="23">
        <v>80</v>
      </c>
      <c r="M2691" s="23" t="s">
        <v>68</v>
      </c>
      <c r="N2691" s="25">
        <f>((J2691*400)+(K2691*100))+L2691</f>
        <v>680</v>
      </c>
      <c r="O2691" s="26">
        <v>4000</v>
      </c>
      <c r="P2691" s="26">
        <f>N2691*O2691</f>
        <v>2720000</v>
      </c>
      <c r="Q2691" s="23"/>
      <c r="R2691" s="23"/>
      <c r="S2691" s="27"/>
      <c r="T2691" s="23"/>
      <c r="U2691" s="23"/>
      <c r="V2691" s="24"/>
      <c r="W2691" s="23"/>
      <c r="X2691" s="23"/>
      <c r="Y2691" s="23"/>
      <c r="Z2691" s="23"/>
      <c r="AA2691" s="28"/>
      <c r="AB2691" s="26"/>
      <c r="AC2691" s="26"/>
      <c r="AD2691" s="28"/>
      <c r="AE2691" s="28"/>
      <c r="AF2691" s="26"/>
      <c r="AG2691" s="26">
        <f>AF2691+P2691</f>
        <v>2720000</v>
      </c>
      <c r="AH2691" s="26">
        <f>AG2691</f>
        <v>2720000</v>
      </c>
      <c r="AI2691" s="26">
        <v>0</v>
      </c>
      <c r="AJ2691" s="26">
        <f>IF((AI2691-AH2691) &gt; 1,0,IF((AI2691-AH2691)&lt;0,AH2691-AI2691,AI2691-AH2691))</f>
        <v>2720000</v>
      </c>
      <c r="AK2691" s="26">
        <v>0.3</v>
      </c>
      <c r="AL2691" s="26">
        <f>AJ2691*(AK2691/100)</f>
        <v>8160</v>
      </c>
    </row>
    <row r="2692" spans="1:39" x14ac:dyDescent="0.25">
      <c r="A2692" s="23"/>
      <c r="B2692" s="24"/>
      <c r="C2692" s="23"/>
      <c r="D2692" s="23"/>
      <c r="E2692" s="23"/>
      <c r="F2692" s="23"/>
      <c r="G2692" s="24"/>
      <c r="H2692" s="23"/>
      <c r="I2692" s="23"/>
      <c r="J2692" s="23"/>
      <c r="K2692" s="23"/>
      <c r="L2692" s="23"/>
      <c r="M2692" s="23"/>
      <c r="N2692" s="25"/>
      <c r="O2692" s="26"/>
      <c r="P2692" s="26"/>
      <c r="Q2692" s="23"/>
      <c r="R2692" s="23"/>
      <c r="S2692" s="27"/>
      <c r="T2692" s="23"/>
      <c r="U2692" s="23"/>
      <c r="V2692" s="24"/>
      <c r="W2692" s="23"/>
      <c r="X2692" s="23"/>
      <c r="Y2692" s="23"/>
      <c r="Z2692" s="23"/>
      <c r="AA2692" s="28"/>
      <c r="AB2692" s="26"/>
      <c r="AC2692" s="26"/>
      <c r="AD2692" s="28"/>
      <c r="AE2692" s="28"/>
      <c r="AF2692" s="26"/>
      <c r="AG2692" s="26" t="s">
        <v>60</v>
      </c>
      <c r="AH2692" s="26">
        <f>AH2691</f>
        <v>2720000</v>
      </c>
      <c r="AI2692" s="26"/>
      <c r="AJ2692" s="26">
        <f>AJ2691</f>
        <v>2720000</v>
      </c>
      <c r="AK2692" s="26"/>
      <c r="AL2692" s="26">
        <f>AL2691</f>
        <v>8160</v>
      </c>
    </row>
    <row r="2693" spans="1:39" x14ac:dyDescent="0.25">
      <c r="A2693" s="23" t="s">
        <v>8289</v>
      </c>
      <c r="B2693" s="24" t="s">
        <v>8290</v>
      </c>
      <c r="C2693" s="23" t="s">
        <v>8291</v>
      </c>
      <c r="D2693" s="23" t="s">
        <v>8292</v>
      </c>
      <c r="E2693" s="23">
        <v>1065</v>
      </c>
      <c r="F2693" s="23" t="s">
        <v>8293</v>
      </c>
      <c r="G2693" s="24" t="s">
        <v>8294</v>
      </c>
      <c r="H2693" s="23" t="s">
        <v>43</v>
      </c>
      <c r="I2693" s="23" t="s">
        <v>8295</v>
      </c>
      <c r="J2693" s="23">
        <v>0</v>
      </c>
      <c r="K2693" s="23">
        <v>1</v>
      </c>
      <c r="L2693" s="23">
        <v>5</v>
      </c>
      <c r="M2693" s="23" t="s">
        <v>59</v>
      </c>
      <c r="N2693" s="25">
        <f>((J2693*400)+(K2693*100))+L2693</f>
        <v>105</v>
      </c>
      <c r="O2693" s="26">
        <v>5000</v>
      </c>
      <c r="P2693" s="26">
        <f>N2693*O2693</f>
        <v>525000</v>
      </c>
      <c r="Q2693" s="23">
        <v>1</v>
      </c>
      <c r="R2693" s="23" t="s">
        <v>8289</v>
      </c>
      <c r="S2693" s="27" t="s">
        <v>8290</v>
      </c>
      <c r="T2693" s="23" t="s">
        <v>8291</v>
      </c>
      <c r="U2693" s="23" t="s">
        <v>8296</v>
      </c>
      <c r="V2693" s="24" t="s">
        <v>8297</v>
      </c>
      <c r="W2693" s="23" t="s">
        <v>109</v>
      </c>
      <c r="X2693" s="23" t="s">
        <v>49</v>
      </c>
      <c r="Y2693" s="23" t="s">
        <v>50</v>
      </c>
      <c r="Z2693" s="23">
        <v>207</v>
      </c>
      <c r="AA2693" s="28">
        <v>100</v>
      </c>
      <c r="AB2693" s="26">
        <v>8150</v>
      </c>
      <c r="AC2693" s="26">
        <f>Z2693*AB2693</f>
        <v>1687050</v>
      </c>
      <c r="AD2693" s="28">
        <v>22</v>
      </c>
      <c r="AE2693" s="28">
        <v>34</v>
      </c>
      <c r="AF2693" s="26">
        <f>(AC2693*(100-AE2693))/100</f>
        <v>1113453</v>
      </c>
      <c r="AG2693" s="26">
        <f>P2693+AF2693</f>
        <v>1638453</v>
      </c>
      <c r="AH2693" s="26">
        <f>(AG2693*AA2693)/100</f>
        <v>1638453</v>
      </c>
      <c r="AI2693" s="26">
        <v>50000000</v>
      </c>
      <c r="AJ2693" s="26">
        <f>IF((AI2693-AH2693) &gt; 1,0,IF((AI2693-AH2693)&lt;0,AH2693-AI2693,AI2693-AH2693))</f>
        <v>0</v>
      </c>
      <c r="AK2693" s="26">
        <v>0.02</v>
      </c>
      <c r="AL2693" s="26">
        <f>ROUND(AJ2693*(AK2693/100),2)</f>
        <v>0</v>
      </c>
      <c r="AM2693" s="3" t="s">
        <v>110</v>
      </c>
    </row>
    <row r="2694" spans="1:39" x14ac:dyDescent="0.25">
      <c r="A2694" s="23"/>
      <c r="B2694" s="24"/>
      <c r="C2694" s="23"/>
      <c r="D2694" s="23"/>
      <c r="E2694" s="23"/>
      <c r="F2694" s="23"/>
      <c r="G2694" s="24"/>
      <c r="H2694" s="23"/>
      <c r="I2694" s="23"/>
      <c r="J2694" s="23">
        <v>0</v>
      </c>
      <c r="K2694" s="23">
        <v>0</v>
      </c>
      <c r="L2694" s="23">
        <v>9</v>
      </c>
      <c r="M2694" s="23" t="s">
        <v>59</v>
      </c>
      <c r="N2694" s="25">
        <f>((J2694*400)+(K2694*100))+L2694</f>
        <v>9</v>
      </c>
      <c r="O2694" s="26">
        <v>5000</v>
      </c>
      <c r="P2694" s="26">
        <f>N2694*O2694</f>
        <v>45000</v>
      </c>
      <c r="Q2694" s="23">
        <v>1</v>
      </c>
      <c r="R2694" s="23" t="s">
        <v>8289</v>
      </c>
      <c r="S2694" s="27" t="s">
        <v>8290</v>
      </c>
      <c r="T2694" s="23" t="s">
        <v>8291</v>
      </c>
      <c r="U2694" s="23" t="s">
        <v>8296</v>
      </c>
      <c r="V2694" s="24" t="s">
        <v>8298</v>
      </c>
      <c r="W2694" s="23" t="s">
        <v>48</v>
      </c>
      <c r="X2694" s="23" t="s">
        <v>49</v>
      </c>
      <c r="Y2694" s="23" t="s">
        <v>50</v>
      </c>
      <c r="Z2694" s="23">
        <v>36</v>
      </c>
      <c r="AA2694" s="28">
        <v>100</v>
      </c>
      <c r="AB2694" s="26">
        <v>8300</v>
      </c>
      <c r="AC2694" s="26">
        <f>Z2694*AB2694</f>
        <v>298800</v>
      </c>
      <c r="AD2694" s="28">
        <v>12</v>
      </c>
      <c r="AE2694" s="28">
        <v>14</v>
      </c>
      <c r="AF2694" s="26">
        <f>(AC2694*(100-AE2694))/100</f>
        <v>256968</v>
      </c>
      <c r="AG2694" s="26">
        <f>P2694+AF2694</f>
        <v>301968</v>
      </c>
      <c r="AH2694" s="26">
        <f>(AG2694*AA2694)/100</f>
        <v>301968</v>
      </c>
      <c r="AI2694" s="26">
        <v>50000000</v>
      </c>
      <c r="AJ2694" s="26">
        <f>IF((AI2694-AH2694) &gt; 1,0,IF((AI2694-AH2694)&lt;0,AH2694-AI2694,AI2694-AH2694))</f>
        <v>0</v>
      </c>
      <c r="AK2694" s="26">
        <v>0.02</v>
      </c>
      <c r="AL2694" s="26">
        <f>ROUND(AJ2694*(AK2694/100),2)</f>
        <v>0</v>
      </c>
      <c r="AM2694" s="3" t="s">
        <v>83</v>
      </c>
    </row>
    <row r="2695" spans="1:39" x14ac:dyDescent="0.25">
      <c r="A2695" s="23"/>
      <c r="B2695" s="24"/>
      <c r="C2695" s="23"/>
      <c r="D2695" s="23"/>
      <c r="E2695" s="23"/>
      <c r="F2695" s="23"/>
      <c r="G2695" s="24"/>
      <c r="H2695" s="23"/>
      <c r="I2695" s="23"/>
      <c r="J2695" s="23"/>
      <c r="K2695" s="23"/>
      <c r="L2695" s="23"/>
      <c r="M2695" s="23"/>
      <c r="N2695" s="25"/>
      <c r="O2695" s="26"/>
      <c r="P2695" s="26"/>
      <c r="Q2695" s="23"/>
      <c r="R2695" s="23"/>
      <c r="S2695" s="27"/>
      <c r="T2695" s="23"/>
      <c r="U2695" s="23"/>
      <c r="V2695" s="24"/>
      <c r="W2695" s="23"/>
      <c r="X2695" s="23"/>
      <c r="Y2695" s="23"/>
      <c r="Z2695" s="23"/>
      <c r="AA2695" s="28"/>
      <c r="AB2695" s="26"/>
      <c r="AC2695" s="26"/>
      <c r="AD2695" s="28"/>
      <c r="AE2695" s="28"/>
      <c r="AF2695" s="26"/>
      <c r="AG2695" s="26" t="s">
        <v>60</v>
      </c>
      <c r="AH2695" s="26">
        <f>SUM(AH2693:AH2694)</f>
        <v>1940421</v>
      </c>
      <c r="AI2695" s="26"/>
      <c r="AJ2695" s="26">
        <f>SUM(AJ2693:AJ2694)</f>
        <v>0</v>
      </c>
      <c r="AK2695" s="26"/>
      <c r="AL2695" s="26">
        <f>SUM(AL2693:AL2694)</f>
        <v>0</v>
      </c>
    </row>
    <row r="2696" spans="1:39" x14ac:dyDescent="0.25">
      <c r="A2696" s="23" t="s">
        <v>8299</v>
      </c>
      <c r="B2696" s="24"/>
      <c r="C2696" s="23" t="s">
        <v>8300</v>
      </c>
      <c r="D2696" s="23" t="s">
        <v>8301</v>
      </c>
      <c r="E2696" s="23">
        <v>1066</v>
      </c>
      <c r="F2696" s="23" t="s">
        <v>8302</v>
      </c>
      <c r="G2696" s="24" t="s">
        <v>8303</v>
      </c>
      <c r="H2696" s="23" t="s">
        <v>43</v>
      </c>
      <c r="I2696" s="23" t="s">
        <v>8304</v>
      </c>
      <c r="J2696" s="23">
        <v>0</v>
      </c>
      <c r="K2696" s="23">
        <v>1</v>
      </c>
      <c r="L2696" s="23">
        <v>0</v>
      </c>
      <c r="M2696" s="23" t="s">
        <v>75</v>
      </c>
      <c r="N2696" s="25">
        <f>((J2696*400)+(K2696*100))+L2696</f>
        <v>100</v>
      </c>
      <c r="O2696" s="26">
        <v>1500</v>
      </c>
      <c r="P2696" s="26">
        <f>N2696*O2696</f>
        <v>150000</v>
      </c>
      <c r="Q2696" s="23"/>
      <c r="R2696" s="23"/>
      <c r="S2696" s="27"/>
      <c r="T2696" s="23"/>
      <c r="U2696" s="23"/>
      <c r="V2696" s="24"/>
      <c r="W2696" s="23"/>
      <c r="X2696" s="23"/>
      <c r="Y2696" s="23"/>
      <c r="Z2696" s="23"/>
      <c r="AA2696" s="28"/>
      <c r="AB2696" s="26"/>
      <c r="AC2696" s="26"/>
      <c r="AD2696" s="28"/>
      <c r="AE2696" s="28"/>
      <c r="AF2696" s="26"/>
      <c r="AG2696" s="26">
        <f>AF2696+P2696</f>
        <v>150000</v>
      </c>
      <c r="AH2696" s="26">
        <f>AG2696</f>
        <v>150000</v>
      </c>
      <c r="AI2696" s="26">
        <v>50000000</v>
      </c>
      <c r="AJ2696" s="26">
        <f>IF((AI2696-AH2696) &gt; 1,0,IF((AI2696-AH2696)&lt;0,AH2696-AI2696,AI2696-AH2696))</f>
        <v>0</v>
      </c>
      <c r="AK2696" s="26">
        <v>0.01</v>
      </c>
      <c r="AL2696" s="26">
        <f>AJ2696*(AK2696/100)</f>
        <v>0</v>
      </c>
    </row>
    <row r="2697" spans="1:39" x14ac:dyDescent="0.25">
      <c r="A2697" s="23"/>
      <c r="B2697" s="24"/>
      <c r="C2697" s="23"/>
      <c r="D2697" s="23"/>
      <c r="E2697" s="23"/>
      <c r="F2697" s="23"/>
      <c r="G2697" s="24"/>
      <c r="H2697" s="23"/>
      <c r="I2697" s="23"/>
      <c r="J2697" s="23"/>
      <c r="K2697" s="23"/>
      <c r="L2697" s="23"/>
      <c r="M2697" s="23"/>
      <c r="N2697" s="25"/>
      <c r="O2697" s="26"/>
      <c r="P2697" s="26"/>
      <c r="Q2697" s="23"/>
      <c r="R2697" s="23"/>
      <c r="S2697" s="27"/>
      <c r="T2697" s="23"/>
      <c r="U2697" s="23"/>
      <c r="V2697" s="24"/>
      <c r="W2697" s="23"/>
      <c r="X2697" s="23"/>
      <c r="Y2697" s="23"/>
      <c r="Z2697" s="23"/>
      <c r="AA2697" s="28"/>
      <c r="AB2697" s="26"/>
      <c r="AC2697" s="26"/>
      <c r="AD2697" s="28"/>
      <c r="AE2697" s="28"/>
      <c r="AF2697" s="26"/>
      <c r="AG2697" s="26" t="s">
        <v>60</v>
      </c>
      <c r="AH2697" s="26">
        <f>AH2696</f>
        <v>150000</v>
      </c>
      <c r="AI2697" s="26"/>
      <c r="AJ2697" s="26">
        <f>AJ2696</f>
        <v>0</v>
      </c>
      <c r="AK2697" s="26"/>
      <c r="AL2697" s="26">
        <f>AL2696</f>
        <v>0</v>
      </c>
    </row>
    <row r="2698" spans="1:39" x14ac:dyDescent="0.25">
      <c r="A2698" s="23" t="s">
        <v>8305</v>
      </c>
      <c r="B2698" s="24" t="s">
        <v>8306</v>
      </c>
      <c r="C2698" s="23" t="s">
        <v>8307</v>
      </c>
      <c r="D2698" s="23" t="s">
        <v>8308</v>
      </c>
      <c r="E2698" s="23">
        <v>1067</v>
      </c>
      <c r="F2698" s="23" t="s">
        <v>8309</v>
      </c>
      <c r="G2698" s="24" t="s">
        <v>8310</v>
      </c>
      <c r="H2698" s="23" t="s">
        <v>43</v>
      </c>
      <c r="I2698" s="23" t="s">
        <v>8311</v>
      </c>
      <c r="J2698" s="23">
        <v>0</v>
      </c>
      <c r="K2698" s="23">
        <v>2</v>
      </c>
      <c r="L2698" s="23">
        <v>43</v>
      </c>
      <c r="M2698" s="23" t="s">
        <v>75</v>
      </c>
      <c r="N2698" s="25">
        <f>((J2698*400)+(K2698*100))+L2698</f>
        <v>243</v>
      </c>
      <c r="O2698" s="26">
        <v>5000</v>
      </c>
      <c r="P2698" s="26">
        <f>N2698*O2698</f>
        <v>1215000</v>
      </c>
      <c r="Q2698" s="23"/>
      <c r="R2698" s="23"/>
      <c r="S2698" s="27"/>
      <c r="T2698" s="23"/>
      <c r="U2698" s="23"/>
      <c r="V2698" s="24"/>
      <c r="W2698" s="23"/>
      <c r="X2698" s="23"/>
      <c r="Y2698" s="23"/>
      <c r="Z2698" s="23"/>
      <c r="AA2698" s="28"/>
      <c r="AB2698" s="26"/>
      <c r="AC2698" s="26"/>
      <c r="AD2698" s="28"/>
      <c r="AE2698" s="28"/>
      <c r="AF2698" s="26"/>
      <c r="AG2698" s="26">
        <f>AF2698+P2698</f>
        <v>1215000</v>
      </c>
      <c r="AH2698" s="26">
        <f>AG2698</f>
        <v>1215000</v>
      </c>
      <c r="AI2698" s="26">
        <v>50000000</v>
      </c>
      <c r="AJ2698" s="26">
        <f>IF((AI2698-AH2698) &gt; 1,0,IF((AI2698-AH2698)&lt;0,AH2698-AI2698,AI2698-AH2698))</f>
        <v>0</v>
      </c>
      <c r="AK2698" s="26">
        <v>0.01</v>
      </c>
      <c r="AL2698" s="26">
        <f>AJ2698*(AK2698/100)</f>
        <v>0</v>
      </c>
    </row>
    <row r="2699" spans="1:39" x14ac:dyDescent="0.25">
      <c r="A2699" s="23"/>
      <c r="B2699" s="24"/>
      <c r="C2699" s="23"/>
      <c r="D2699" s="23"/>
      <c r="E2699" s="23"/>
      <c r="F2699" s="23"/>
      <c r="G2699" s="24"/>
      <c r="H2699" s="23"/>
      <c r="I2699" s="23"/>
      <c r="J2699" s="23"/>
      <c r="K2699" s="23"/>
      <c r="L2699" s="23"/>
      <c r="M2699" s="23"/>
      <c r="N2699" s="25"/>
      <c r="O2699" s="26"/>
      <c r="P2699" s="26"/>
      <c r="Q2699" s="23"/>
      <c r="R2699" s="23"/>
      <c r="S2699" s="27"/>
      <c r="T2699" s="23"/>
      <c r="U2699" s="23"/>
      <c r="V2699" s="24"/>
      <c r="W2699" s="23"/>
      <c r="X2699" s="23"/>
      <c r="Y2699" s="23"/>
      <c r="Z2699" s="23"/>
      <c r="AA2699" s="28"/>
      <c r="AB2699" s="26"/>
      <c r="AC2699" s="26"/>
      <c r="AD2699" s="28"/>
      <c r="AE2699" s="28"/>
      <c r="AF2699" s="26"/>
      <c r="AG2699" s="26" t="s">
        <v>60</v>
      </c>
      <c r="AH2699" s="26">
        <f>AH2698</f>
        <v>1215000</v>
      </c>
      <c r="AI2699" s="26"/>
      <c r="AJ2699" s="26">
        <f>AJ2698</f>
        <v>0</v>
      </c>
      <c r="AK2699" s="26"/>
      <c r="AL2699" s="26">
        <f>AL2698</f>
        <v>0</v>
      </c>
    </row>
    <row r="2700" spans="1:39" x14ac:dyDescent="0.25">
      <c r="A2700" s="23" t="s">
        <v>8312</v>
      </c>
      <c r="B2700" s="24" t="s">
        <v>8313</v>
      </c>
      <c r="C2700" s="23" t="s">
        <v>8314</v>
      </c>
      <c r="D2700" s="23" t="s">
        <v>8315</v>
      </c>
      <c r="E2700" s="23">
        <v>1068</v>
      </c>
      <c r="F2700" s="23" t="s">
        <v>8316</v>
      </c>
      <c r="G2700" s="24" t="s">
        <v>8317</v>
      </c>
      <c r="H2700" s="23" t="s">
        <v>43</v>
      </c>
      <c r="I2700" s="23" t="s">
        <v>8318</v>
      </c>
      <c r="J2700" s="23">
        <v>0</v>
      </c>
      <c r="K2700" s="23">
        <v>0</v>
      </c>
      <c r="L2700" s="23">
        <v>32</v>
      </c>
      <c r="M2700" s="23" t="s">
        <v>59</v>
      </c>
      <c r="N2700" s="25">
        <f>((J2700*400)+(K2700*100))+L2700</f>
        <v>32</v>
      </c>
      <c r="O2700" s="26">
        <v>5700</v>
      </c>
      <c r="P2700" s="26">
        <f>N2700*O2700</f>
        <v>182400</v>
      </c>
      <c r="Q2700" s="23">
        <v>1</v>
      </c>
      <c r="R2700" s="23" t="s">
        <v>8312</v>
      </c>
      <c r="S2700" s="27" t="s">
        <v>8313</v>
      </c>
      <c r="T2700" s="23" t="s">
        <v>8314</v>
      </c>
      <c r="U2700" s="23" t="s">
        <v>8319</v>
      </c>
      <c r="V2700" s="24" t="s">
        <v>8320</v>
      </c>
      <c r="W2700" s="23" t="s">
        <v>109</v>
      </c>
      <c r="X2700" s="23" t="s">
        <v>49</v>
      </c>
      <c r="Y2700" s="23" t="s">
        <v>50</v>
      </c>
      <c r="Z2700" s="23">
        <v>128</v>
      </c>
      <c r="AA2700" s="28">
        <v>100</v>
      </c>
      <c r="AB2700" s="26">
        <v>8150</v>
      </c>
      <c r="AC2700" s="26">
        <f>Z2700*AB2700</f>
        <v>1043200</v>
      </c>
      <c r="AD2700" s="28">
        <v>32</v>
      </c>
      <c r="AE2700" s="28">
        <v>54</v>
      </c>
      <c r="AF2700" s="26">
        <f>(AC2700*(100-AE2700))/100</f>
        <v>479872</v>
      </c>
      <c r="AG2700" s="26">
        <f>P2700+AF2700</f>
        <v>662272</v>
      </c>
      <c r="AH2700" s="26">
        <f>(AG2700*AA2700)/100</f>
        <v>662272</v>
      </c>
      <c r="AI2700" s="26">
        <v>50000000</v>
      </c>
      <c r="AJ2700" s="26">
        <f>IF((AI2700-AH2700) &gt; 1,0,IF((AI2700-AH2700)&lt;0,AH2700-AI2700,AI2700-AH2700))</f>
        <v>0</v>
      </c>
      <c r="AK2700" s="26">
        <v>0.02</v>
      </c>
      <c r="AL2700" s="26">
        <f>ROUND(AJ2700*(AK2700/100),2)</f>
        <v>0</v>
      </c>
      <c r="AM2700" s="3" t="s">
        <v>110</v>
      </c>
    </row>
    <row r="2701" spans="1:39" x14ac:dyDescent="0.25">
      <c r="A2701" s="23"/>
      <c r="B2701" s="24"/>
      <c r="C2701" s="23"/>
      <c r="D2701" s="23"/>
      <c r="E2701" s="23"/>
      <c r="F2701" s="23"/>
      <c r="G2701" s="24"/>
      <c r="H2701" s="23"/>
      <c r="I2701" s="23"/>
      <c r="J2701" s="23">
        <v>2</v>
      </c>
      <c r="K2701" s="23">
        <v>2</v>
      </c>
      <c r="L2701" s="23">
        <v>4</v>
      </c>
      <c r="M2701" s="23" t="s">
        <v>75</v>
      </c>
      <c r="N2701" s="25">
        <f>((J2701*400)+(K2701*100))+L2701</f>
        <v>1004</v>
      </c>
      <c r="O2701" s="26">
        <v>5700</v>
      </c>
      <c r="P2701" s="26">
        <f>N2701*O2701</f>
        <v>5722800</v>
      </c>
      <c r="Q2701" s="23"/>
      <c r="R2701" s="23"/>
      <c r="S2701" s="27"/>
      <c r="T2701" s="23"/>
      <c r="U2701" s="23"/>
      <c r="V2701" s="24"/>
      <c r="W2701" s="23"/>
      <c r="X2701" s="23"/>
      <c r="Y2701" s="23"/>
      <c r="Z2701" s="23"/>
      <c r="AA2701" s="28"/>
      <c r="AB2701" s="26"/>
      <c r="AC2701" s="26"/>
      <c r="AD2701" s="28"/>
      <c r="AE2701" s="28"/>
      <c r="AF2701" s="26"/>
      <c r="AG2701" s="26">
        <f>AF2701+P2701</f>
        <v>5722800</v>
      </c>
      <c r="AH2701" s="26">
        <f>AG2701</f>
        <v>5722800</v>
      </c>
      <c r="AI2701" s="26">
        <v>50000000</v>
      </c>
      <c r="AJ2701" s="26">
        <f>IF((AI2701-AH2701) &gt; 1,0,IF((AI2701-AH2701)&lt;0,AH2701-AI2701,AI2701-AH2701))</f>
        <v>0</v>
      </c>
      <c r="AK2701" s="26">
        <v>0.01</v>
      </c>
      <c r="AL2701" s="26">
        <f>AJ2701*(AK2701/100)</f>
        <v>0</v>
      </c>
    </row>
    <row r="2702" spans="1:39" x14ac:dyDescent="0.25">
      <c r="A2702" s="23"/>
      <c r="B2702" s="24"/>
      <c r="C2702" s="23"/>
      <c r="D2702" s="23"/>
      <c r="E2702" s="23"/>
      <c r="F2702" s="23"/>
      <c r="G2702" s="24"/>
      <c r="H2702" s="23"/>
      <c r="I2702" s="23"/>
      <c r="J2702" s="23"/>
      <c r="K2702" s="23"/>
      <c r="L2702" s="23"/>
      <c r="M2702" s="23"/>
      <c r="N2702" s="25"/>
      <c r="O2702" s="26"/>
      <c r="P2702" s="26"/>
      <c r="Q2702" s="23"/>
      <c r="R2702" s="23"/>
      <c r="S2702" s="27"/>
      <c r="T2702" s="23"/>
      <c r="U2702" s="23"/>
      <c r="V2702" s="24"/>
      <c r="W2702" s="23"/>
      <c r="X2702" s="23"/>
      <c r="Y2702" s="23"/>
      <c r="Z2702" s="23"/>
      <c r="AA2702" s="28"/>
      <c r="AB2702" s="26"/>
      <c r="AC2702" s="26"/>
      <c r="AD2702" s="28"/>
      <c r="AE2702" s="28"/>
      <c r="AF2702" s="26"/>
      <c r="AG2702" s="26" t="s">
        <v>60</v>
      </c>
      <c r="AH2702" s="26">
        <f>SUM(AH2700:AH2701)</f>
        <v>6385072</v>
      </c>
      <c r="AI2702" s="26"/>
      <c r="AJ2702" s="26">
        <f>SUM(AJ2700:AJ2701)</f>
        <v>0</v>
      </c>
      <c r="AK2702" s="26"/>
      <c r="AL2702" s="26">
        <f>SUM(AL2700:AL2701)</f>
        <v>0</v>
      </c>
    </row>
    <row r="2703" spans="1:39" x14ac:dyDescent="0.25">
      <c r="A2703" s="23" t="s">
        <v>8321</v>
      </c>
      <c r="B2703" s="24" t="s">
        <v>8322</v>
      </c>
      <c r="C2703" s="23" t="s">
        <v>8323</v>
      </c>
      <c r="D2703" s="23" t="s">
        <v>8324</v>
      </c>
      <c r="E2703" s="23">
        <v>1069</v>
      </c>
      <c r="F2703" s="23" t="s">
        <v>8325</v>
      </c>
      <c r="G2703" s="24" t="s">
        <v>8326</v>
      </c>
      <c r="H2703" s="23" t="s">
        <v>43</v>
      </c>
      <c r="I2703" s="23" t="s">
        <v>8327</v>
      </c>
      <c r="J2703" s="23">
        <v>1</v>
      </c>
      <c r="K2703" s="23">
        <v>2</v>
      </c>
      <c r="L2703" s="23">
        <v>3</v>
      </c>
      <c r="M2703" s="23" t="s">
        <v>75</v>
      </c>
      <c r="N2703" s="25">
        <f>((J2703*400)+(K2703*100))+L2703</f>
        <v>603</v>
      </c>
      <c r="O2703" s="26">
        <v>4400</v>
      </c>
      <c r="P2703" s="26">
        <f>N2703*O2703</f>
        <v>2653200</v>
      </c>
      <c r="Q2703" s="23"/>
      <c r="R2703" s="23"/>
      <c r="S2703" s="27"/>
      <c r="T2703" s="23"/>
      <c r="U2703" s="23"/>
      <c r="V2703" s="24"/>
      <c r="W2703" s="23"/>
      <c r="X2703" s="23"/>
      <c r="Y2703" s="23"/>
      <c r="Z2703" s="23"/>
      <c r="AA2703" s="28"/>
      <c r="AB2703" s="26"/>
      <c r="AC2703" s="26"/>
      <c r="AD2703" s="28"/>
      <c r="AE2703" s="28"/>
      <c r="AF2703" s="26"/>
      <c r="AG2703" s="26">
        <f>AF2703+P2703</f>
        <v>2653200</v>
      </c>
      <c r="AH2703" s="26">
        <f>AG2703</f>
        <v>2653200</v>
      </c>
      <c r="AI2703" s="26">
        <v>50000000</v>
      </c>
      <c r="AJ2703" s="26">
        <f>IF((AI2703-AH2703) &gt; 1,0,IF((AI2703-AH2703)&lt;0,AH2703-AI2703,AI2703-AH2703))</f>
        <v>0</v>
      </c>
      <c r="AK2703" s="26">
        <v>0.01</v>
      </c>
      <c r="AL2703" s="26">
        <f>AJ2703*(AK2703/100)</f>
        <v>0</v>
      </c>
    </row>
    <row r="2704" spans="1:39" x14ac:dyDescent="0.25">
      <c r="A2704" s="23"/>
      <c r="B2704" s="24"/>
      <c r="C2704" s="23"/>
      <c r="D2704" s="23"/>
      <c r="E2704" s="23"/>
      <c r="F2704" s="23"/>
      <c r="G2704" s="24"/>
      <c r="H2704" s="23"/>
      <c r="I2704" s="23"/>
      <c r="J2704" s="23"/>
      <c r="K2704" s="23"/>
      <c r="L2704" s="23"/>
      <c r="M2704" s="23"/>
      <c r="N2704" s="25"/>
      <c r="O2704" s="26"/>
      <c r="P2704" s="26"/>
      <c r="Q2704" s="23"/>
      <c r="R2704" s="23"/>
      <c r="S2704" s="27"/>
      <c r="T2704" s="23"/>
      <c r="U2704" s="23"/>
      <c r="V2704" s="24"/>
      <c r="W2704" s="23"/>
      <c r="X2704" s="23"/>
      <c r="Y2704" s="23"/>
      <c r="Z2704" s="23"/>
      <c r="AA2704" s="28"/>
      <c r="AB2704" s="26"/>
      <c r="AC2704" s="26"/>
      <c r="AD2704" s="28"/>
      <c r="AE2704" s="28"/>
      <c r="AF2704" s="26"/>
      <c r="AG2704" s="26" t="s">
        <v>60</v>
      </c>
      <c r="AH2704" s="26">
        <f>AH2703</f>
        <v>2653200</v>
      </c>
      <c r="AI2704" s="26"/>
      <c r="AJ2704" s="26">
        <f>AJ2703</f>
        <v>0</v>
      </c>
      <c r="AK2704" s="26"/>
      <c r="AL2704" s="26">
        <f>AL2703</f>
        <v>0</v>
      </c>
    </row>
    <row r="2705" spans="1:39" x14ac:dyDescent="0.25">
      <c r="A2705" s="23" t="s">
        <v>8328</v>
      </c>
      <c r="B2705" s="24" t="s">
        <v>8329</v>
      </c>
      <c r="C2705" s="23" t="s">
        <v>8330</v>
      </c>
      <c r="D2705" s="23" t="s">
        <v>8331</v>
      </c>
      <c r="E2705" s="23">
        <v>1070</v>
      </c>
      <c r="F2705" s="23" t="s">
        <v>8332</v>
      </c>
      <c r="G2705" s="24" t="s">
        <v>8333</v>
      </c>
      <c r="H2705" s="23" t="s">
        <v>43</v>
      </c>
      <c r="I2705" s="23" t="s">
        <v>8334</v>
      </c>
      <c r="J2705" s="23">
        <v>5</v>
      </c>
      <c r="K2705" s="23">
        <v>3</v>
      </c>
      <c r="L2705" s="23">
        <v>12</v>
      </c>
      <c r="M2705" s="23" t="s">
        <v>75</v>
      </c>
      <c r="N2705" s="25">
        <f>((J2705*400)+(K2705*100))+L2705</f>
        <v>2312</v>
      </c>
      <c r="O2705" s="26">
        <v>4000</v>
      </c>
      <c r="P2705" s="26">
        <f>N2705*O2705</f>
        <v>9248000</v>
      </c>
      <c r="Q2705" s="23"/>
      <c r="R2705" s="23"/>
      <c r="S2705" s="27"/>
      <c r="T2705" s="23"/>
      <c r="U2705" s="23"/>
      <c r="V2705" s="24"/>
      <c r="W2705" s="23"/>
      <c r="X2705" s="23"/>
      <c r="Y2705" s="23"/>
      <c r="Z2705" s="23"/>
      <c r="AA2705" s="28"/>
      <c r="AB2705" s="26"/>
      <c r="AC2705" s="26"/>
      <c r="AD2705" s="28"/>
      <c r="AE2705" s="28"/>
      <c r="AF2705" s="26"/>
      <c r="AG2705" s="26">
        <f>AF2705+P2705</f>
        <v>9248000</v>
      </c>
      <c r="AH2705" s="26">
        <f>AG2705</f>
        <v>9248000</v>
      </c>
      <c r="AI2705" s="26">
        <v>50000000</v>
      </c>
      <c r="AJ2705" s="26">
        <f>IF((AI2705-AH2705) &gt; 1,0,IF((AI2705-AH2705)&lt;0,AH2705-AI2705,AI2705-AH2705))</f>
        <v>0</v>
      </c>
      <c r="AK2705" s="26">
        <v>0.01</v>
      </c>
      <c r="AL2705" s="26">
        <f>AJ2705*(AK2705/100)</f>
        <v>0</v>
      </c>
    </row>
    <row r="2706" spans="1:39" x14ac:dyDescent="0.25">
      <c r="A2706" s="23"/>
      <c r="B2706" s="24"/>
      <c r="C2706" s="23"/>
      <c r="D2706" s="23"/>
      <c r="E2706" s="23">
        <v>1071</v>
      </c>
      <c r="F2706" s="23" t="s">
        <v>8335</v>
      </c>
      <c r="G2706" s="24" t="s">
        <v>8336</v>
      </c>
      <c r="H2706" s="23" t="s">
        <v>43</v>
      </c>
      <c r="I2706" s="23" t="s">
        <v>8337</v>
      </c>
      <c r="J2706" s="23">
        <v>11</v>
      </c>
      <c r="K2706" s="23">
        <v>3</v>
      </c>
      <c r="L2706" s="23">
        <v>64.239999999999995</v>
      </c>
      <c r="M2706" s="23" t="s">
        <v>75</v>
      </c>
      <c r="N2706" s="25">
        <f>((J2706*400)+(K2706*100))+L2706</f>
        <v>4764.24</v>
      </c>
      <c r="O2706" s="26">
        <v>3000</v>
      </c>
      <c r="P2706" s="26">
        <f>N2706*O2706</f>
        <v>14292720</v>
      </c>
      <c r="Q2706" s="23"/>
      <c r="R2706" s="23"/>
      <c r="S2706" s="27"/>
      <c r="T2706" s="23"/>
      <c r="U2706" s="23"/>
      <c r="V2706" s="24"/>
      <c r="W2706" s="23"/>
      <c r="X2706" s="23"/>
      <c r="Y2706" s="23"/>
      <c r="Z2706" s="23"/>
      <c r="AA2706" s="28"/>
      <c r="AB2706" s="26"/>
      <c r="AC2706" s="26"/>
      <c r="AD2706" s="28"/>
      <c r="AE2706" s="28"/>
      <c r="AF2706" s="26"/>
      <c r="AG2706" s="26">
        <f>AF2706+P2706</f>
        <v>14292720</v>
      </c>
      <c r="AH2706" s="26">
        <f>AG2706</f>
        <v>14292720</v>
      </c>
      <c r="AI2706" s="26">
        <v>50000000</v>
      </c>
      <c r="AJ2706" s="26">
        <f>IF((AI2706-AH2706) &gt; 1,0,IF((AI2706-AH2706)&lt;0,AH2706-AI2706,AI2706-AH2706))</f>
        <v>0</v>
      </c>
      <c r="AK2706" s="26">
        <v>0.01</v>
      </c>
      <c r="AL2706" s="26">
        <f>AJ2706*(AK2706/100)</f>
        <v>0</v>
      </c>
    </row>
    <row r="2707" spans="1:39" x14ac:dyDescent="0.25">
      <c r="A2707" s="23"/>
      <c r="B2707" s="24"/>
      <c r="C2707" s="23"/>
      <c r="D2707" s="23"/>
      <c r="E2707" s="23"/>
      <c r="F2707" s="23"/>
      <c r="G2707" s="24"/>
      <c r="H2707" s="23"/>
      <c r="I2707" s="23"/>
      <c r="J2707" s="23">
        <v>0</v>
      </c>
      <c r="K2707" s="23">
        <v>0</v>
      </c>
      <c r="L2707" s="23">
        <v>17.88</v>
      </c>
      <c r="M2707" s="23" t="s">
        <v>255</v>
      </c>
      <c r="N2707" s="25">
        <f>((J2707*400)+(K2707*100))+L2707</f>
        <v>17.88</v>
      </c>
      <c r="O2707" s="26">
        <v>3000</v>
      </c>
      <c r="P2707" s="26">
        <f>N2707*O2707</f>
        <v>53640</v>
      </c>
      <c r="Q2707" s="23">
        <v>1</v>
      </c>
      <c r="R2707" s="23" t="s">
        <v>8338</v>
      </c>
      <c r="S2707" s="27" t="s">
        <v>8339</v>
      </c>
      <c r="T2707" s="23" t="s">
        <v>8340</v>
      </c>
      <c r="U2707" s="23" t="s">
        <v>8341</v>
      </c>
      <c r="V2707" s="24" t="s">
        <v>8342</v>
      </c>
      <c r="W2707" s="23" t="s">
        <v>48</v>
      </c>
      <c r="X2707" s="23" t="s">
        <v>49</v>
      </c>
      <c r="Y2707" s="23" t="s">
        <v>261</v>
      </c>
      <c r="Z2707" s="23">
        <v>71.5</v>
      </c>
      <c r="AA2707" s="28">
        <v>100</v>
      </c>
      <c r="AB2707" s="26">
        <v>8300</v>
      </c>
      <c r="AC2707" s="26">
        <f>Z2707*AB2707</f>
        <v>593450</v>
      </c>
      <c r="AD2707" s="28">
        <v>22</v>
      </c>
      <c r="AE2707" s="28">
        <v>34</v>
      </c>
      <c r="AF2707" s="26">
        <f>(AC2707*(100-AE2707))/100</f>
        <v>391677</v>
      </c>
      <c r="AG2707" s="26">
        <f>P2707+AF2707</f>
        <v>445317</v>
      </c>
      <c r="AH2707" s="26">
        <f>(AG2707*AA2707)/100</f>
        <v>445317</v>
      </c>
      <c r="AI2707" s="26">
        <f>IF(AF2707&lt;=10000000,AF2707,10000000)</f>
        <v>391677</v>
      </c>
      <c r="AJ2707" s="26">
        <f>IF((AI2707-AH2707) &gt; 1,0,IF((AI2707-AH2707)&lt;0,AH2707-AI2707,AI2707-AH2707))</f>
        <v>53640</v>
      </c>
      <c r="AK2707" s="26">
        <v>0.02</v>
      </c>
      <c r="AL2707" s="26">
        <f>ROUND(AJ2707*(AK2707/100),2)</f>
        <v>10.73</v>
      </c>
      <c r="AM2707" s="3" t="s">
        <v>51</v>
      </c>
    </row>
    <row r="2708" spans="1:39" x14ac:dyDescent="0.25">
      <c r="A2708" s="23"/>
      <c r="B2708" s="24"/>
      <c r="C2708" s="23"/>
      <c r="D2708" s="23"/>
      <c r="E2708" s="23"/>
      <c r="F2708" s="23"/>
      <c r="G2708" s="24"/>
      <c r="H2708" s="23"/>
      <c r="I2708" s="23"/>
      <c r="J2708" s="23">
        <v>0</v>
      </c>
      <c r="K2708" s="23">
        <v>0</v>
      </c>
      <c r="L2708" s="23">
        <v>17.88</v>
      </c>
      <c r="M2708" s="23" t="s">
        <v>255</v>
      </c>
      <c r="N2708" s="25">
        <f>((J2708*400)+(K2708*100))+L2708</f>
        <v>17.88</v>
      </c>
      <c r="O2708" s="26">
        <v>3000</v>
      </c>
      <c r="P2708" s="26">
        <f>N2708*O2708</f>
        <v>53640</v>
      </c>
      <c r="Q2708" s="23">
        <v>1</v>
      </c>
      <c r="R2708" s="23" t="s">
        <v>8338</v>
      </c>
      <c r="S2708" s="27" t="s">
        <v>8339</v>
      </c>
      <c r="T2708" s="23" t="s">
        <v>8340</v>
      </c>
      <c r="U2708" s="23" t="s">
        <v>8341</v>
      </c>
      <c r="V2708" s="24" t="s">
        <v>8343</v>
      </c>
      <c r="W2708" s="23" t="s">
        <v>48</v>
      </c>
      <c r="X2708" s="23" t="s">
        <v>49</v>
      </c>
      <c r="Y2708" s="23" t="s">
        <v>261</v>
      </c>
      <c r="Z2708" s="23">
        <v>71.5</v>
      </c>
      <c r="AA2708" s="28">
        <v>100</v>
      </c>
      <c r="AB2708" s="26">
        <v>8300</v>
      </c>
      <c r="AC2708" s="26">
        <f>Z2708*AB2708</f>
        <v>593450</v>
      </c>
      <c r="AD2708" s="28">
        <v>22</v>
      </c>
      <c r="AE2708" s="28">
        <v>34</v>
      </c>
      <c r="AF2708" s="26">
        <f>(AC2708*(100-AE2708))/100</f>
        <v>391677</v>
      </c>
      <c r="AG2708" s="26">
        <f>P2708+AF2708</f>
        <v>445317</v>
      </c>
      <c r="AH2708" s="26">
        <f>(AG2708*AA2708)/100</f>
        <v>445317</v>
      </c>
      <c r="AI2708" s="26">
        <f>IF(AF2708&lt;=10000000,AF2708,10000000)</f>
        <v>391677</v>
      </c>
      <c r="AJ2708" s="26">
        <f>IF((AI2708-AH2708) &gt; 1,0,IF((AI2708-AH2708)&lt;0,AH2708-AI2708,AI2708-AH2708))</f>
        <v>53640</v>
      </c>
      <c r="AK2708" s="26">
        <v>0.02</v>
      </c>
      <c r="AL2708" s="26">
        <f>ROUND(AJ2708*(AK2708/100),2)</f>
        <v>10.73</v>
      </c>
      <c r="AM2708" s="3" t="s">
        <v>51</v>
      </c>
    </row>
    <row r="2709" spans="1:39" x14ac:dyDescent="0.25">
      <c r="A2709" s="23"/>
      <c r="B2709" s="24"/>
      <c r="C2709" s="23"/>
      <c r="D2709" s="23"/>
      <c r="E2709" s="23">
        <v>1072</v>
      </c>
      <c r="F2709" s="23" t="s">
        <v>8344</v>
      </c>
      <c r="G2709" s="24" t="s">
        <v>8345</v>
      </c>
      <c r="H2709" s="23" t="s">
        <v>43</v>
      </c>
      <c r="I2709" s="23" t="s">
        <v>8346</v>
      </c>
      <c r="J2709" s="23">
        <v>1</v>
      </c>
      <c r="K2709" s="23">
        <v>3</v>
      </c>
      <c r="L2709" s="23">
        <v>85</v>
      </c>
      <c r="M2709" s="23" t="s">
        <v>75</v>
      </c>
      <c r="N2709" s="25">
        <f>((J2709*400)+(K2709*100))+L2709</f>
        <v>785</v>
      </c>
      <c r="O2709" s="26">
        <v>3950</v>
      </c>
      <c r="P2709" s="26">
        <f>N2709*O2709</f>
        <v>3100750</v>
      </c>
      <c r="Q2709" s="23"/>
      <c r="R2709" s="23"/>
      <c r="S2709" s="27"/>
      <c r="T2709" s="23"/>
      <c r="U2709" s="23"/>
      <c r="V2709" s="24"/>
      <c r="W2709" s="23"/>
      <c r="X2709" s="23"/>
      <c r="Y2709" s="23"/>
      <c r="Z2709" s="23"/>
      <c r="AA2709" s="28"/>
      <c r="AB2709" s="26"/>
      <c r="AC2709" s="26"/>
      <c r="AD2709" s="28"/>
      <c r="AE2709" s="28"/>
      <c r="AF2709" s="26"/>
      <c r="AG2709" s="26">
        <f>AF2709+P2709</f>
        <v>3100750</v>
      </c>
      <c r="AH2709" s="26">
        <f>AG2709</f>
        <v>3100750</v>
      </c>
      <c r="AI2709" s="26">
        <v>50000000</v>
      </c>
      <c r="AJ2709" s="26">
        <f>IF((AI2709-AH2709) &gt; 1,0,IF((AI2709-AH2709)&lt;0,AH2709-AI2709,AI2709-AH2709))</f>
        <v>0</v>
      </c>
      <c r="AK2709" s="26">
        <v>0.01</v>
      </c>
      <c r="AL2709" s="26">
        <f>AJ2709*(AK2709/100)</f>
        <v>0</v>
      </c>
    </row>
    <row r="2710" spans="1:39" x14ac:dyDescent="0.25">
      <c r="A2710" s="23"/>
      <c r="B2710" s="24"/>
      <c r="C2710" s="23"/>
      <c r="D2710" s="23"/>
      <c r="E2710" s="23"/>
      <c r="F2710" s="23"/>
      <c r="G2710" s="24"/>
      <c r="H2710" s="23"/>
      <c r="I2710" s="23"/>
      <c r="J2710" s="23"/>
      <c r="K2710" s="23"/>
      <c r="L2710" s="23"/>
      <c r="M2710" s="23"/>
      <c r="N2710" s="25"/>
      <c r="O2710" s="26"/>
      <c r="P2710" s="26"/>
      <c r="Q2710" s="23"/>
      <c r="R2710" s="23"/>
      <c r="S2710" s="27"/>
      <c r="T2710" s="23"/>
      <c r="U2710" s="23"/>
      <c r="V2710" s="24"/>
      <c r="W2710" s="23"/>
      <c r="X2710" s="23"/>
      <c r="Y2710" s="23"/>
      <c r="Z2710" s="23"/>
      <c r="AA2710" s="28"/>
      <c r="AB2710" s="26"/>
      <c r="AC2710" s="26"/>
      <c r="AD2710" s="28"/>
      <c r="AE2710" s="28"/>
      <c r="AF2710" s="26"/>
      <c r="AG2710" s="26" t="s">
        <v>60</v>
      </c>
      <c r="AH2710" s="26">
        <f>SUM(AH2705:AH2709)</f>
        <v>27532104</v>
      </c>
      <c r="AI2710" s="26"/>
      <c r="AJ2710" s="26">
        <f>SUM(AJ2705:AJ2709)</f>
        <v>107280</v>
      </c>
      <c r="AK2710" s="26"/>
      <c r="AL2710" s="26">
        <f>SUM(AL2705:AL2709)</f>
        <v>21.46</v>
      </c>
    </row>
    <row r="2711" spans="1:39" x14ac:dyDescent="0.25">
      <c r="A2711" s="23" t="s">
        <v>8347</v>
      </c>
      <c r="B2711" s="24" t="s">
        <v>8348</v>
      </c>
      <c r="C2711" s="23" t="s">
        <v>8349</v>
      </c>
      <c r="D2711" s="23" t="s">
        <v>8350</v>
      </c>
      <c r="E2711" s="23">
        <v>1073</v>
      </c>
      <c r="F2711" s="23" t="s">
        <v>8351</v>
      </c>
      <c r="G2711" s="24" t="s">
        <v>8352</v>
      </c>
      <c r="H2711" s="23" t="s">
        <v>43</v>
      </c>
      <c r="I2711" s="23" t="s">
        <v>8353</v>
      </c>
      <c r="J2711" s="23">
        <v>1</v>
      </c>
      <c r="K2711" s="23">
        <v>0</v>
      </c>
      <c r="L2711" s="23">
        <v>47</v>
      </c>
      <c r="M2711" s="23" t="s">
        <v>68</v>
      </c>
      <c r="N2711" s="25">
        <f>((J2711*400)+(K2711*100))+L2711</f>
        <v>447</v>
      </c>
      <c r="O2711" s="26">
        <v>2000</v>
      </c>
      <c r="P2711" s="26">
        <f>N2711*O2711</f>
        <v>894000</v>
      </c>
      <c r="Q2711" s="23"/>
      <c r="R2711" s="23"/>
      <c r="S2711" s="27"/>
      <c r="T2711" s="23"/>
      <c r="U2711" s="23"/>
      <c r="V2711" s="24"/>
      <c r="W2711" s="23"/>
      <c r="X2711" s="23"/>
      <c r="Y2711" s="23"/>
      <c r="Z2711" s="23"/>
      <c r="AA2711" s="28"/>
      <c r="AB2711" s="26"/>
      <c r="AC2711" s="26"/>
      <c r="AD2711" s="28"/>
      <c r="AE2711" s="28"/>
      <c r="AF2711" s="26"/>
      <c r="AG2711" s="26">
        <f>AF2711+P2711</f>
        <v>894000</v>
      </c>
      <c r="AH2711" s="26">
        <f>AG2711</f>
        <v>894000</v>
      </c>
      <c r="AI2711" s="26">
        <v>0</v>
      </c>
      <c r="AJ2711" s="26">
        <f>IF((AI2711-AH2711) &gt; 1,0,IF((AI2711-AH2711)&lt;0,AH2711-AI2711,AI2711-AH2711))</f>
        <v>894000</v>
      </c>
      <c r="AK2711" s="26">
        <v>0.3</v>
      </c>
      <c r="AL2711" s="26">
        <f>AJ2711*(AK2711/100)</f>
        <v>2682</v>
      </c>
    </row>
    <row r="2712" spans="1:39" x14ac:dyDescent="0.25">
      <c r="A2712" s="23"/>
      <c r="B2712" s="24"/>
      <c r="C2712" s="23"/>
      <c r="D2712" s="23"/>
      <c r="E2712" s="23"/>
      <c r="F2712" s="23"/>
      <c r="G2712" s="24"/>
      <c r="H2712" s="23"/>
      <c r="I2712" s="23"/>
      <c r="J2712" s="23"/>
      <c r="K2712" s="23"/>
      <c r="L2712" s="23"/>
      <c r="M2712" s="23"/>
      <c r="N2712" s="25"/>
      <c r="O2712" s="26"/>
      <c r="P2712" s="26"/>
      <c r="Q2712" s="23"/>
      <c r="R2712" s="23"/>
      <c r="S2712" s="27"/>
      <c r="T2712" s="23"/>
      <c r="U2712" s="23"/>
      <c r="V2712" s="24"/>
      <c r="W2712" s="23"/>
      <c r="X2712" s="23"/>
      <c r="Y2712" s="23"/>
      <c r="Z2712" s="23"/>
      <c r="AA2712" s="28"/>
      <c r="AB2712" s="26"/>
      <c r="AC2712" s="26"/>
      <c r="AD2712" s="28"/>
      <c r="AE2712" s="28"/>
      <c r="AF2712" s="26"/>
      <c r="AG2712" s="26" t="s">
        <v>60</v>
      </c>
      <c r="AH2712" s="26">
        <f>AH2711</f>
        <v>894000</v>
      </c>
      <c r="AI2712" s="26"/>
      <c r="AJ2712" s="26">
        <f>AJ2711</f>
        <v>894000</v>
      </c>
      <c r="AK2712" s="26"/>
      <c r="AL2712" s="26">
        <f>AL2711</f>
        <v>2682</v>
      </c>
    </row>
    <row r="2713" spans="1:39" x14ac:dyDescent="0.25">
      <c r="A2713" s="23" t="s">
        <v>8354</v>
      </c>
      <c r="B2713" s="24" t="s">
        <v>8355</v>
      </c>
      <c r="C2713" s="23" t="s">
        <v>8356</v>
      </c>
      <c r="D2713" s="23" t="s">
        <v>8357</v>
      </c>
      <c r="E2713" s="23">
        <v>1074</v>
      </c>
      <c r="F2713" s="23" t="s">
        <v>8358</v>
      </c>
      <c r="G2713" s="24" t="s">
        <v>8359</v>
      </c>
      <c r="H2713" s="23" t="s">
        <v>43</v>
      </c>
      <c r="I2713" s="23" t="s">
        <v>8360</v>
      </c>
      <c r="J2713" s="23">
        <v>0</v>
      </c>
      <c r="K2713" s="23">
        <v>0</v>
      </c>
      <c r="L2713" s="23">
        <v>34</v>
      </c>
      <c r="M2713" s="23" t="s">
        <v>68</v>
      </c>
      <c r="N2713" s="25">
        <f t="shared" ref="N2713:N2719" si="461">((J2713*400)+(K2713*100))+L2713</f>
        <v>34</v>
      </c>
      <c r="O2713" s="26">
        <v>2600</v>
      </c>
      <c r="P2713" s="26">
        <f t="shared" ref="P2713:P2719" si="462">N2713*O2713</f>
        <v>88400</v>
      </c>
      <c r="Q2713" s="23"/>
      <c r="R2713" s="23"/>
      <c r="S2713" s="27"/>
      <c r="T2713" s="23"/>
      <c r="U2713" s="23"/>
      <c r="V2713" s="24"/>
      <c r="W2713" s="23"/>
      <c r="X2713" s="23"/>
      <c r="Y2713" s="23"/>
      <c r="Z2713" s="23"/>
      <c r="AA2713" s="28"/>
      <c r="AB2713" s="26"/>
      <c r="AC2713" s="26"/>
      <c r="AD2713" s="28"/>
      <c r="AE2713" s="28"/>
      <c r="AF2713" s="26"/>
      <c r="AG2713" s="26">
        <f t="shared" ref="AG2713:AG2719" si="463">AF2713+P2713</f>
        <v>88400</v>
      </c>
      <c r="AH2713" s="26">
        <f t="shared" ref="AH2713:AH2719" si="464">AG2713</f>
        <v>88400</v>
      </c>
      <c r="AI2713" s="26">
        <v>0</v>
      </c>
      <c r="AJ2713" s="26">
        <f t="shared" ref="AJ2713:AJ2719" si="465">IF((AI2713-AH2713) &gt; 1,0,IF((AI2713-AH2713)&lt;0,AH2713-AI2713,AI2713-AH2713))</f>
        <v>88400</v>
      </c>
      <c r="AK2713" s="26">
        <v>0.3</v>
      </c>
      <c r="AL2713" s="26">
        <f t="shared" ref="AL2713:AL2719" si="466">AJ2713*(AK2713/100)</f>
        <v>265.2</v>
      </c>
    </row>
    <row r="2714" spans="1:39" x14ac:dyDescent="0.25">
      <c r="A2714" s="23"/>
      <c r="B2714" s="24"/>
      <c r="C2714" s="23"/>
      <c r="D2714" s="23"/>
      <c r="E2714" s="23">
        <v>1075</v>
      </c>
      <c r="F2714" s="23" t="s">
        <v>8361</v>
      </c>
      <c r="G2714" s="24" t="s">
        <v>8362</v>
      </c>
      <c r="H2714" s="23" t="s">
        <v>43</v>
      </c>
      <c r="I2714" s="23" t="s">
        <v>8363</v>
      </c>
      <c r="J2714" s="23">
        <v>0</v>
      </c>
      <c r="K2714" s="23">
        <v>0</v>
      </c>
      <c r="L2714" s="23">
        <v>33</v>
      </c>
      <c r="M2714" s="23" t="s">
        <v>68</v>
      </c>
      <c r="N2714" s="25">
        <f t="shared" si="461"/>
        <v>33</v>
      </c>
      <c r="O2714" s="26">
        <v>2600</v>
      </c>
      <c r="P2714" s="26">
        <f t="shared" si="462"/>
        <v>85800</v>
      </c>
      <c r="Q2714" s="23"/>
      <c r="R2714" s="23"/>
      <c r="S2714" s="27"/>
      <c r="T2714" s="23"/>
      <c r="U2714" s="23"/>
      <c r="V2714" s="24"/>
      <c r="W2714" s="23"/>
      <c r="X2714" s="23"/>
      <c r="Y2714" s="23"/>
      <c r="Z2714" s="23"/>
      <c r="AA2714" s="28"/>
      <c r="AB2714" s="26"/>
      <c r="AC2714" s="26"/>
      <c r="AD2714" s="28"/>
      <c r="AE2714" s="28"/>
      <c r="AF2714" s="26"/>
      <c r="AG2714" s="26">
        <f t="shared" si="463"/>
        <v>85800</v>
      </c>
      <c r="AH2714" s="26">
        <f t="shared" si="464"/>
        <v>85800</v>
      </c>
      <c r="AI2714" s="26">
        <v>0</v>
      </c>
      <c r="AJ2714" s="26">
        <f t="shared" si="465"/>
        <v>85800</v>
      </c>
      <c r="AK2714" s="26">
        <v>0.3</v>
      </c>
      <c r="AL2714" s="26">
        <f t="shared" si="466"/>
        <v>257.39999999999998</v>
      </c>
    </row>
    <row r="2715" spans="1:39" x14ac:dyDescent="0.25">
      <c r="A2715" s="23"/>
      <c r="B2715" s="24"/>
      <c r="C2715" s="23"/>
      <c r="D2715" s="23"/>
      <c r="E2715" s="23">
        <v>1076</v>
      </c>
      <c r="F2715" s="23" t="s">
        <v>8364</v>
      </c>
      <c r="G2715" s="24" t="s">
        <v>8365</v>
      </c>
      <c r="H2715" s="23" t="s">
        <v>43</v>
      </c>
      <c r="I2715" s="23" t="s">
        <v>8366</v>
      </c>
      <c r="J2715" s="23">
        <v>0</v>
      </c>
      <c r="K2715" s="23">
        <v>0</v>
      </c>
      <c r="L2715" s="23">
        <v>33</v>
      </c>
      <c r="M2715" s="23" t="s">
        <v>68</v>
      </c>
      <c r="N2715" s="25">
        <f t="shared" si="461"/>
        <v>33</v>
      </c>
      <c r="O2715" s="26">
        <v>2600</v>
      </c>
      <c r="P2715" s="26">
        <f t="shared" si="462"/>
        <v>85800</v>
      </c>
      <c r="Q2715" s="23"/>
      <c r="R2715" s="23"/>
      <c r="S2715" s="27"/>
      <c r="T2715" s="23"/>
      <c r="U2715" s="23"/>
      <c r="V2715" s="24"/>
      <c r="W2715" s="23"/>
      <c r="X2715" s="23"/>
      <c r="Y2715" s="23"/>
      <c r="Z2715" s="23"/>
      <c r="AA2715" s="28"/>
      <c r="AB2715" s="26"/>
      <c r="AC2715" s="26"/>
      <c r="AD2715" s="28"/>
      <c r="AE2715" s="28"/>
      <c r="AF2715" s="26"/>
      <c r="AG2715" s="26">
        <f t="shared" si="463"/>
        <v>85800</v>
      </c>
      <c r="AH2715" s="26">
        <f t="shared" si="464"/>
        <v>85800</v>
      </c>
      <c r="AI2715" s="26">
        <v>0</v>
      </c>
      <c r="AJ2715" s="26">
        <f t="shared" si="465"/>
        <v>85800</v>
      </c>
      <c r="AK2715" s="26">
        <v>0.3</v>
      </c>
      <c r="AL2715" s="26">
        <f t="shared" si="466"/>
        <v>257.39999999999998</v>
      </c>
    </row>
    <row r="2716" spans="1:39" x14ac:dyDescent="0.25">
      <c r="A2716" s="23"/>
      <c r="B2716" s="24"/>
      <c r="C2716" s="23"/>
      <c r="D2716" s="23"/>
      <c r="E2716" s="23">
        <v>1077</v>
      </c>
      <c r="F2716" s="23" t="s">
        <v>8367</v>
      </c>
      <c r="G2716" s="24" t="s">
        <v>8368</v>
      </c>
      <c r="H2716" s="23" t="s">
        <v>43</v>
      </c>
      <c r="I2716" s="23" t="s">
        <v>8369</v>
      </c>
      <c r="J2716" s="23">
        <v>0</v>
      </c>
      <c r="K2716" s="23">
        <v>0</v>
      </c>
      <c r="L2716" s="23">
        <v>32</v>
      </c>
      <c r="M2716" s="23" t="s">
        <v>68</v>
      </c>
      <c r="N2716" s="25">
        <f t="shared" si="461"/>
        <v>32</v>
      </c>
      <c r="O2716" s="26">
        <v>5000</v>
      </c>
      <c r="P2716" s="26">
        <f t="shared" si="462"/>
        <v>160000</v>
      </c>
      <c r="Q2716" s="23"/>
      <c r="R2716" s="23"/>
      <c r="S2716" s="27"/>
      <c r="T2716" s="23"/>
      <c r="U2716" s="23"/>
      <c r="V2716" s="24"/>
      <c r="W2716" s="23"/>
      <c r="X2716" s="23"/>
      <c r="Y2716" s="23"/>
      <c r="Z2716" s="23"/>
      <c r="AA2716" s="28"/>
      <c r="AB2716" s="26"/>
      <c r="AC2716" s="26"/>
      <c r="AD2716" s="28"/>
      <c r="AE2716" s="28"/>
      <c r="AF2716" s="26"/>
      <c r="AG2716" s="26">
        <f t="shared" si="463"/>
        <v>160000</v>
      </c>
      <c r="AH2716" s="26">
        <f t="shared" si="464"/>
        <v>160000</v>
      </c>
      <c r="AI2716" s="26">
        <v>0</v>
      </c>
      <c r="AJ2716" s="26">
        <f t="shared" si="465"/>
        <v>160000</v>
      </c>
      <c r="AK2716" s="26">
        <v>0.3</v>
      </c>
      <c r="AL2716" s="26">
        <f t="shared" si="466"/>
        <v>480</v>
      </c>
    </row>
    <row r="2717" spans="1:39" x14ac:dyDescent="0.25">
      <c r="A2717" s="23"/>
      <c r="B2717" s="24"/>
      <c r="C2717" s="23"/>
      <c r="D2717" s="23"/>
      <c r="E2717" s="23">
        <v>1078</v>
      </c>
      <c r="F2717" s="23" t="s">
        <v>8370</v>
      </c>
      <c r="G2717" s="24" t="s">
        <v>8371</v>
      </c>
      <c r="H2717" s="23" t="s">
        <v>43</v>
      </c>
      <c r="I2717" s="23" t="s">
        <v>8372</v>
      </c>
      <c r="J2717" s="23">
        <v>0</v>
      </c>
      <c r="K2717" s="23">
        <v>2</v>
      </c>
      <c r="L2717" s="23">
        <v>84</v>
      </c>
      <c r="M2717" s="23" t="s">
        <v>68</v>
      </c>
      <c r="N2717" s="25">
        <f t="shared" si="461"/>
        <v>284</v>
      </c>
      <c r="O2717" s="26">
        <v>5000</v>
      </c>
      <c r="P2717" s="26">
        <f t="shared" si="462"/>
        <v>1420000</v>
      </c>
      <c r="Q2717" s="23"/>
      <c r="R2717" s="23"/>
      <c r="S2717" s="27"/>
      <c r="T2717" s="23"/>
      <c r="U2717" s="23"/>
      <c r="V2717" s="24"/>
      <c r="W2717" s="23"/>
      <c r="X2717" s="23"/>
      <c r="Y2717" s="23"/>
      <c r="Z2717" s="23"/>
      <c r="AA2717" s="28"/>
      <c r="AB2717" s="26"/>
      <c r="AC2717" s="26"/>
      <c r="AD2717" s="28"/>
      <c r="AE2717" s="28"/>
      <c r="AF2717" s="26"/>
      <c r="AG2717" s="26">
        <f t="shared" si="463"/>
        <v>1420000</v>
      </c>
      <c r="AH2717" s="26">
        <f t="shared" si="464"/>
        <v>1420000</v>
      </c>
      <c r="AI2717" s="26">
        <v>0</v>
      </c>
      <c r="AJ2717" s="26">
        <f t="shared" si="465"/>
        <v>1420000</v>
      </c>
      <c r="AK2717" s="26">
        <v>0.3</v>
      </c>
      <c r="AL2717" s="26">
        <f t="shared" si="466"/>
        <v>4260</v>
      </c>
    </row>
    <row r="2718" spans="1:39" x14ac:dyDescent="0.25">
      <c r="A2718" s="23"/>
      <c r="B2718" s="24"/>
      <c r="C2718" s="23"/>
      <c r="D2718" s="23"/>
      <c r="E2718" s="23">
        <v>1079</v>
      </c>
      <c r="F2718" s="23" t="s">
        <v>8373</v>
      </c>
      <c r="G2718" s="24" t="s">
        <v>8374</v>
      </c>
      <c r="H2718" s="23" t="s">
        <v>43</v>
      </c>
      <c r="I2718" s="23" t="s">
        <v>8375</v>
      </c>
      <c r="J2718" s="23">
        <v>0</v>
      </c>
      <c r="K2718" s="23">
        <v>0</v>
      </c>
      <c r="L2718" s="23">
        <v>33</v>
      </c>
      <c r="M2718" s="23" t="s">
        <v>68</v>
      </c>
      <c r="N2718" s="25">
        <f t="shared" si="461"/>
        <v>33</v>
      </c>
      <c r="O2718" s="26">
        <v>2600</v>
      </c>
      <c r="P2718" s="26">
        <f t="shared" si="462"/>
        <v>85800</v>
      </c>
      <c r="Q2718" s="23"/>
      <c r="R2718" s="23"/>
      <c r="S2718" s="27"/>
      <c r="T2718" s="23"/>
      <c r="U2718" s="23"/>
      <c r="V2718" s="24"/>
      <c r="W2718" s="23"/>
      <c r="X2718" s="23"/>
      <c r="Y2718" s="23"/>
      <c r="Z2718" s="23"/>
      <c r="AA2718" s="28"/>
      <c r="AB2718" s="26"/>
      <c r="AC2718" s="26"/>
      <c r="AD2718" s="28"/>
      <c r="AE2718" s="28"/>
      <c r="AF2718" s="26"/>
      <c r="AG2718" s="26">
        <f t="shared" si="463"/>
        <v>85800</v>
      </c>
      <c r="AH2718" s="26">
        <f t="shared" si="464"/>
        <v>85800</v>
      </c>
      <c r="AI2718" s="26">
        <v>0</v>
      </c>
      <c r="AJ2718" s="26">
        <f t="shared" si="465"/>
        <v>85800</v>
      </c>
      <c r="AK2718" s="26">
        <v>0.3</v>
      </c>
      <c r="AL2718" s="26">
        <f t="shared" si="466"/>
        <v>257.39999999999998</v>
      </c>
    </row>
    <row r="2719" spans="1:39" x14ac:dyDescent="0.25">
      <c r="A2719" s="23"/>
      <c r="B2719" s="24"/>
      <c r="C2719" s="23"/>
      <c r="D2719" s="23"/>
      <c r="E2719" s="23">
        <v>1080</v>
      </c>
      <c r="F2719" s="23" t="s">
        <v>8376</v>
      </c>
      <c r="G2719" s="24" t="s">
        <v>8377</v>
      </c>
      <c r="H2719" s="23" t="s">
        <v>43</v>
      </c>
      <c r="I2719" s="23" t="s">
        <v>8378</v>
      </c>
      <c r="J2719" s="23">
        <v>0</v>
      </c>
      <c r="K2719" s="23">
        <v>0</v>
      </c>
      <c r="L2719" s="23">
        <v>33</v>
      </c>
      <c r="M2719" s="23" t="s">
        <v>68</v>
      </c>
      <c r="N2719" s="25">
        <f t="shared" si="461"/>
        <v>33</v>
      </c>
      <c r="O2719" s="26">
        <v>2600</v>
      </c>
      <c r="P2719" s="26">
        <f t="shared" si="462"/>
        <v>85800</v>
      </c>
      <c r="Q2719" s="23"/>
      <c r="R2719" s="23"/>
      <c r="S2719" s="27"/>
      <c r="T2719" s="23"/>
      <c r="U2719" s="23"/>
      <c r="V2719" s="24"/>
      <c r="W2719" s="23"/>
      <c r="X2719" s="23"/>
      <c r="Y2719" s="23"/>
      <c r="Z2719" s="23"/>
      <c r="AA2719" s="28"/>
      <c r="AB2719" s="26"/>
      <c r="AC2719" s="26"/>
      <c r="AD2719" s="28"/>
      <c r="AE2719" s="28"/>
      <c r="AF2719" s="26"/>
      <c r="AG2719" s="26">
        <f t="shared" si="463"/>
        <v>85800</v>
      </c>
      <c r="AH2719" s="26">
        <f t="shared" si="464"/>
        <v>85800</v>
      </c>
      <c r="AI2719" s="26">
        <v>0</v>
      </c>
      <c r="AJ2719" s="26">
        <f t="shared" si="465"/>
        <v>85800</v>
      </c>
      <c r="AK2719" s="26">
        <v>0.3</v>
      </c>
      <c r="AL2719" s="26">
        <f t="shared" si="466"/>
        <v>257.39999999999998</v>
      </c>
    </row>
    <row r="2720" spans="1:39" x14ac:dyDescent="0.25">
      <c r="A2720" s="23"/>
      <c r="B2720" s="24"/>
      <c r="C2720" s="23"/>
      <c r="D2720" s="23"/>
      <c r="E2720" s="23"/>
      <c r="F2720" s="23"/>
      <c r="G2720" s="24"/>
      <c r="H2720" s="23"/>
      <c r="I2720" s="23"/>
      <c r="J2720" s="23"/>
      <c r="K2720" s="23"/>
      <c r="L2720" s="23"/>
      <c r="M2720" s="23"/>
      <c r="N2720" s="25"/>
      <c r="O2720" s="26"/>
      <c r="P2720" s="26"/>
      <c r="Q2720" s="23"/>
      <c r="R2720" s="23"/>
      <c r="S2720" s="27"/>
      <c r="T2720" s="23"/>
      <c r="U2720" s="23"/>
      <c r="V2720" s="24"/>
      <c r="W2720" s="23"/>
      <c r="X2720" s="23"/>
      <c r="Y2720" s="23"/>
      <c r="Z2720" s="23"/>
      <c r="AA2720" s="28"/>
      <c r="AB2720" s="26"/>
      <c r="AC2720" s="26"/>
      <c r="AD2720" s="28"/>
      <c r="AE2720" s="28"/>
      <c r="AF2720" s="26"/>
      <c r="AG2720" s="26" t="s">
        <v>60</v>
      </c>
      <c r="AH2720" s="26">
        <f>SUM(AH2713:AH2719)</f>
        <v>2011600</v>
      </c>
      <c r="AI2720" s="26"/>
      <c r="AJ2720" s="26">
        <f>SUM(AJ2713:AJ2719)</f>
        <v>2011600</v>
      </c>
      <c r="AK2720" s="26"/>
      <c r="AL2720" s="26">
        <f>SUM(AL2713:AL2719)</f>
        <v>6034.7999999999993</v>
      </c>
    </row>
    <row r="2721" spans="1:39" x14ac:dyDescent="0.25">
      <c r="A2721" s="23" t="s">
        <v>8379</v>
      </c>
      <c r="B2721" s="24" t="s">
        <v>8348</v>
      </c>
      <c r="C2721" s="23" t="s">
        <v>8380</v>
      </c>
      <c r="D2721" s="23" t="s">
        <v>8381</v>
      </c>
      <c r="E2721" s="23">
        <v>1081</v>
      </c>
      <c r="F2721" s="23" t="s">
        <v>8382</v>
      </c>
      <c r="G2721" s="24" t="s">
        <v>8383</v>
      </c>
      <c r="H2721" s="23" t="s">
        <v>43</v>
      </c>
      <c r="I2721" s="23" t="s">
        <v>8384</v>
      </c>
      <c r="J2721" s="23">
        <v>1</v>
      </c>
      <c r="K2721" s="23">
        <v>0</v>
      </c>
      <c r="L2721" s="23">
        <v>47</v>
      </c>
      <c r="M2721" s="23" t="s">
        <v>59</v>
      </c>
      <c r="N2721" s="25">
        <f>((J2721*400)+(K2721*100))+L2721</f>
        <v>447</v>
      </c>
      <c r="O2721" s="26">
        <v>3950</v>
      </c>
      <c r="P2721" s="26">
        <f>N2721*O2721</f>
        <v>1765650</v>
      </c>
      <c r="Q2721" s="23">
        <v>1</v>
      </c>
      <c r="R2721" s="23" t="s">
        <v>8379</v>
      </c>
      <c r="S2721" s="27" t="s">
        <v>8348</v>
      </c>
      <c r="T2721" s="23" t="s">
        <v>8380</v>
      </c>
      <c r="U2721" s="23" t="s">
        <v>8385</v>
      </c>
      <c r="V2721" s="24" t="s">
        <v>8386</v>
      </c>
      <c r="W2721" s="23" t="s">
        <v>79</v>
      </c>
      <c r="X2721" s="23" t="s">
        <v>80</v>
      </c>
      <c r="Y2721" s="23" t="s">
        <v>50</v>
      </c>
      <c r="Z2721" s="23">
        <v>136</v>
      </c>
      <c r="AA2721" s="28">
        <v>100</v>
      </c>
      <c r="AB2721" s="26">
        <v>8200</v>
      </c>
      <c r="AC2721" s="26">
        <f>Z2721*AB2721</f>
        <v>1115200</v>
      </c>
      <c r="AD2721" s="28">
        <v>23</v>
      </c>
      <c r="AE2721" s="28">
        <v>93</v>
      </c>
      <c r="AF2721" s="26">
        <f>(AC2721*(100-AE2721))/100</f>
        <v>78064</v>
      </c>
      <c r="AG2721" s="26">
        <f>P2721+AF2721</f>
        <v>1843714</v>
      </c>
      <c r="AH2721" s="26">
        <f>(AG2721*AA2721)/100</f>
        <v>1843714</v>
      </c>
      <c r="AI2721" s="26">
        <v>50000000</v>
      </c>
      <c r="AJ2721" s="26">
        <f>IF((AI2721-AH2721) &gt; 1,0,IF((AI2721-AH2721)&lt;0,AH2721-AI2721,AI2721-AH2721))</f>
        <v>0</v>
      </c>
      <c r="AK2721" s="26">
        <v>0.02</v>
      </c>
      <c r="AL2721" s="26">
        <f>ROUND(AJ2721*(AK2721/100),2)</f>
        <v>0</v>
      </c>
      <c r="AM2721" s="3" t="s">
        <v>51</v>
      </c>
    </row>
    <row r="2722" spans="1:39" x14ac:dyDescent="0.25">
      <c r="A2722" s="23"/>
      <c r="B2722" s="24"/>
      <c r="C2722" s="23"/>
      <c r="D2722" s="23"/>
      <c r="E2722" s="23"/>
      <c r="F2722" s="23"/>
      <c r="G2722" s="24"/>
      <c r="H2722" s="23"/>
      <c r="I2722" s="23"/>
      <c r="J2722" s="23"/>
      <c r="K2722" s="23"/>
      <c r="L2722" s="23"/>
      <c r="M2722" s="23"/>
      <c r="N2722" s="25"/>
      <c r="O2722" s="26"/>
      <c r="P2722" s="26"/>
      <c r="Q2722" s="23"/>
      <c r="R2722" s="23"/>
      <c r="S2722" s="27"/>
      <c r="T2722" s="23"/>
      <c r="U2722" s="23"/>
      <c r="V2722" s="24"/>
      <c r="W2722" s="23"/>
      <c r="X2722" s="23"/>
      <c r="Y2722" s="23"/>
      <c r="Z2722" s="23"/>
      <c r="AA2722" s="28"/>
      <c r="AB2722" s="26"/>
      <c r="AC2722" s="26"/>
      <c r="AD2722" s="28"/>
      <c r="AE2722" s="28"/>
      <c r="AF2722" s="26"/>
      <c r="AG2722" s="26" t="s">
        <v>60</v>
      </c>
      <c r="AH2722" s="26">
        <f>AH2721</f>
        <v>1843714</v>
      </c>
      <c r="AI2722" s="26"/>
      <c r="AJ2722" s="26">
        <f>AJ2721</f>
        <v>0</v>
      </c>
      <c r="AK2722" s="26"/>
      <c r="AL2722" s="26">
        <f>AL2721</f>
        <v>0</v>
      </c>
    </row>
    <row r="2723" spans="1:39" x14ac:dyDescent="0.25">
      <c r="A2723" s="23" t="s">
        <v>8387</v>
      </c>
      <c r="B2723" s="24" t="s">
        <v>8388</v>
      </c>
      <c r="C2723" s="23" t="s">
        <v>8389</v>
      </c>
      <c r="D2723" s="23" t="s">
        <v>4894</v>
      </c>
      <c r="E2723" s="23">
        <v>1082</v>
      </c>
      <c r="F2723" s="23" t="s">
        <v>8390</v>
      </c>
      <c r="G2723" s="24" t="s">
        <v>8391</v>
      </c>
      <c r="H2723" s="23" t="s">
        <v>43</v>
      </c>
      <c r="I2723" s="23" t="s">
        <v>8392</v>
      </c>
      <c r="J2723" s="23">
        <v>0</v>
      </c>
      <c r="K2723" s="23">
        <v>0</v>
      </c>
      <c r="L2723" s="23">
        <v>45</v>
      </c>
      <c r="M2723" s="23" t="s">
        <v>59</v>
      </c>
      <c r="N2723" s="25">
        <f>((J2723*400)+(K2723*100))+L2723</f>
        <v>45</v>
      </c>
      <c r="O2723" s="26">
        <v>4500</v>
      </c>
      <c r="P2723" s="26">
        <f>N2723*O2723</f>
        <v>202500</v>
      </c>
      <c r="Q2723" s="23">
        <v>1</v>
      </c>
      <c r="R2723" s="23" t="s">
        <v>5416</v>
      </c>
      <c r="S2723" s="27" t="s">
        <v>5417</v>
      </c>
      <c r="T2723" s="23" t="s">
        <v>5418</v>
      </c>
      <c r="U2723" s="23" t="s">
        <v>5422</v>
      </c>
      <c r="V2723" s="24" t="s">
        <v>8393</v>
      </c>
      <c r="W2723" s="23" t="s">
        <v>142</v>
      </c>
      <c r="X2723" s="23" t="s">
        <v>143</v>
      </c>
      <c r="Y2723" s="23" t="s">
        <v>50</v>
      </c>
      <c r="Z2723" s="23">
        <v>76.5</v>
      </c>
      <c r="AA2723" s="28">
        <v>100</v>
      </c>
      <c r="AB2723" s="26">
        <v>7950</v>
      </c>
      <c r="AC2723" s="26">
        <f>Z2723*AB2723</f>
        <v>608175</v>
      </c>
      <c r="AD2723" s="28">
        <v>4</v>
      </c>
      <c r="AE2723" s="28">
        <v>8</v>
      </c>
      <c r="AF2723" s="26">
        <f>(AC2723*(100-AE2723))/100</f>
        <v>559521</v>
      </c>
      <c r="AG2723" s="26">
        <f>P2723+AF2723</f>
        <v>762021</v>
      </c>
      <c r="AH2723" s="26">
        <f>(AG2723*AA2723)/100</f>
        <v>762021</v>
      </c>
      <c r="AI2723" s="26">
        <v>10000000</v>
      </c>
      <c r="AJ2723" s="26">
        <f>IF((AI2723-AH2723) &gt; 1,0,IF((AI2723-AH2723)&lt;0,AH2723-AI2723,AI2723-AH2723))</f>
        <v>0</v>
      </c>
      <c r="AK2723" s="26">
        <v>0.02</v>
      </c>
      <c r="AL2723" s="26">
        <f>ROUND(AJ2723*(AK2723/100),2)</f>
        <v>0</v>
      </c>
      <c r="AM2723" s="3" t="s">
        <v>110</v>
      </c>
    </row>
    <row r="2724" spans="1:39" x14ac:dyDescent="0.25">
      <c r="A2724" s="23"/>
      <c r="B2724" s="24"/>
      <c r="C2724" s="23"/>
      <c r="D2724" s="23"/>
      <c r="E2724" s="23"/>
      <c r="F2724" s="23"/>
      <c r="G2724" s="24"/>
      <c r="H2724" s="23"/>
      <c r="I2724" s="23"/>
      <c r="J2724" s="23"/>
      <c r="K2724" s="23"/>
      <c r="L2724" s="23"/>
      <c r="M2724" s="23"/>
      <c r="N2724" s="25"/>
      <c r="O2724" s="26"/>
      <c r="P2724" s="26"/>
      <c r="Q2724" s="23"/>
      <c r="R2724" s="23"/>
      <c r="S2724" s="27"/>
      <c r="T2724" s="23"/>
      <c r="U2724" s="23"/>
      <c r="V2724" s="24"/>
      <c r="W2724" s="23"/>
      <c r="X2724" s="23"/>
      <c r="Y2724" s="23"/>
      <c r="Z2724" s="23"/>
      <c r="AA2724" s="28"/>
      <c r="AB2724" s="26"/>
      <c r="AC2724" s="26"/>
      <c r="AD2724" s="28"/>
      <c r="AE2724" s="28"/>
      <c r="AF2724" s="26"/>
      <c r="AG2724" s="26" t="s">
        <v>60</v>
      </c>
      <c r="AH2724" s="26">
        <f>AH2723</f>
        <v>762021</v>
      </c>
      <c r="AI2724" s="26"/>
      <c r="AJ2724" s="26">
        <f>AJ2723</f>
        <v>0</v>
      </c>
      <c r="AK2724" s="26"/>
      <c r="AL2724" s="26">
        <f>AL2723</f>
        <v>0</v>
      </c>
    </row>
    <row r="2725" spans="1:39" x14ac:dyDescent="0.25">
      <c r="A2725" s="23" t="s">
        <v>8394</v>
      </c>
      <c r="B2725" s="24" t="s">
        <v>8395</v>
      </c>
      <c r="C2725" s="23" t="s">
        <v>8396</v>
      </c>
      <c r="D2725" s="23" t="s">
        <v>8397</v>
      </c>
      <c r="E2725" s="23">
        <v>1083</v>
      </c>
      <c r="F2725" s="23" t="s">
        <v>8398</v>
      </c>
      <c r="G2725" s="24" t="s">
        <v>8399</v>
      </c>
      <c r="H2725" s="23" t="s">
        <v>43</v>
      </c>
      <c r="I2725" s="23" t="s">
        <v>8400</v>
      </c>
      <c r="J2725" s="23">
        <v>5</v>
      </c>
      <c r="K2725" s="23">
        <v>0</v>
      </c>
      <c r="L2725" s="23">
        <v>0</v>
      </c>
      <c r="M2725" s="23" t="s">
        <v>68</v>
      </c>
      <c r="N2725" s="25">
        <f>((J2725*400)+(K2725*100))+L2725</f>
        <v>2000</v>
      </c>
      <c r="O2725" s="26">
        <v>1300</v>
      </c>
      <c r="P2725" s="26">
        <f>N2725*O2725</f>
        <v>2600000</v>
      </c>
      <c r="Q2725" s="23"/>
      <c r="R2725" s="23"/>
      <c r="S2725" s="27"/>
      <c r="T2725" s="23"/>
      <c r="U2725" s="23"/>
      <c r="V2725" s="24"/>
      <c r="W2725" s="23"/>
      <c r="X2725" s="23"/>
      <c r="Y2725" s="23"/>
      <c r="Z2725" s="23"/>
      <c r="AA2725" s="28"/>
      <c r="AB2725" s="26"/>
      <c r="AC2725" s="26"/>
      <c r="AD2725" s="28"/>
      <c r="AE2725" s="28"/>
      <c r="AF2725" s="26"/>
      <c r="AG2725" s="26">
        <f>AF2725+P2725</f>
        <v>2600000</v>
      </c>
      <c r="AH2725" s="26">
        <f>AG2725</f>
        <v>2600000</v>
      </c>
      <c r="AI2725" s="26">
        <v>0</v>
      </c>
      <c r="AJ2725" s="26">
        <f>IF((AI2725-AH2725) &gt; 1,0,IF((AI2725-AH2725)&lt;0,AH2725-AI2725,AI2725-AH2725))</f>
        <v>2600000</v>
      </c>
      <c r="AK2725" s="26">
        <v>0.3</v>
      </c>
      <c r="AL2725" s="26">
        <f>AJ2725*(AK2725/100)</f>
        <v>7800</v>
      </c>
    </row>
    <row r="2726" spans="1:39" x14ac:dyDescent="0.25">
      <c r="A2726" s="23"/>
      <c r="B2726" s="24"/>
      <c r="C2726" s="23"/>
      <c r="D2726" s="23"/>
      <c r="E2726" s="23">
        <v>1084</v>
      </c>
      <c r="F2726" s="23" t="s">
        <v>8401</v>
      </c>
      <c r="G2726" s="24" t="s">
        <v>8402</v>
      </c>
      <c r="H2726" s="23" t="s">
        <v>43</v>
      </c>
      <c r="I2726" s="23" t="s">
        <v>8403</v>
      </c>
      <c r="J2726" s="23">
        <v>3</v>
      </c>
      <c r="K2726" s="23">
        <v>3</v>
      </c>
      <c r="L2726" s="23">
        <v>8</v>
      </c>
      <c r="M2726" s="23" t="s">
        <v>75</v>
      </c>
      <c r="N2726" s="25">
        <f>((J2726*400)+(K2726*100))+L2726</f>
        <v>1508</v>
      </c>
      <c r="O2726" s="26">
        <v>1000</v>
      </c>
      <c r="P2726" s="26">
        <f>N2726*O2726</f>
        <v>1508000</v>
      </c>
      <c r="Q2726" s="23"/>
      <c r="R2726" s="23"/>
      <c r="S2726" s="27"/>
      <c r="T2726" s="23"/>
      <c r="U2726" s="23"/>
      <c r="V2726" s="24"/>
      <c r="W2726" s="23"/>
      <c r="X2726" s="23"/>
      <c r="Y2726" s="23"/>
      <c r="Z2726" s="23"/>
      <c r="AA2726" s="28"/>
      <c r="AB2726" s="26"/>
      <c r="AC2726" s="26"/>
      <c r="AD2726" s="28"/>
      <c r="AE2726" s="28"/>
      <c r="AF2726" s="26"/>
      <c r="AG2726" s="26">
        <f>AF2726+P2726</f>
        <v>1508000</v>
      </c>
      <c r="AH2726" s="26">
        <f>AG2726</f>
        <v>1508000</v>
      </c>
      <c r="AI2726" s="26">
        <v>50000000</v>
      </c>
      <c r="AJ2726" s="26">
        <f>IF((AI2726-AH2726) &gt; 1,0,IF((AI2726-AH2726)&lt;0,AH2726-AI2726,AI2726-AH2726))</f>
        <v>0</v>
      </c>
      <c r="AK2726" s="26">
        <v>0.01</v>
      </c>
      <c r="AL2726" s="26">
        <f>AJ2726*(AK2726/100)</f>
        <v>0</v>
      </c>
    </row>
    <row r="2727" spans="1:39" x14ac:dyDescent="0.25">
      <c r="A2727" s="23"/>
      <c r="B2727" s="24"/>
      <c r="C2727" s="23"/>
      <c r="D2727" s="23"/>
      <c r="E2727" s="23"/>
      <c r="F2727" s="23"/>
      <c r="G2727" s="24"/>
      <c r="H2727" s="23"/>
      <c r="I2727" s="23"/>
      <c r="J2727" s="23">
        <v>0</v>
      </c>
      <c r="K2727" s="23">
        <v>0</v>
      </c>
      <c r="L2727" s="23">
        <v>60</v>
      </c>
      <c r="M2727" s="23" t="s">
        <v>59</v>
      </c>
      <c r="N2727" s="25">
        <f>((J2727*400)+(K2727*100))+L2727</f>
        <v>60</v>
      </c>
      <c r="O2727" s="26">
        <v>1000</v>
      </c>
      <c r="P2727" s="26">
        <f>N2727*O2727</f>
        <v>60000</v>
      </c>
      <c r="Q2727" s="23">
        <v>1</v>
      </c>
      <c r="R2727" s="23" t="s">
        <v>8404</v>
      </c>
      <c r="S2727" s="27" t="s">
        <v>8405</v>
      </c>
      <c r="T2727" s="23" t="s">
        <v>8406</v>
      </c>
      <c r="U2727" s="23" t="s">
        <v>8407</v>
      </c>
      <c r="V2727" s="24" t="s">
        <v>8408</v>
      </c>
      <c r="W2727" s="23" t="s">
        <v>142</v>
      </c>
      <c r="X2727" s="23" t="s">
        <v>143</v>
      </c>
      <c r="Y2727" s="23" t="s">
        <v>50</v>
      </c>
      <c r="Z2727" s="23">
        <v>340</v>
      </c>
      <c r="AA2727" s="28">
        <v>100</v>
      </c>
      <c r="AB2727" s="26">
        <v>7950</v>
      </c>
      <c r="AC2727" s="26">
        <f>Z2727*AB2727</f>
        <v>2703000</v>
      </c>
      <c r="AD2727" s="28">
        <v>32</v>
      </c>
      <c r="AE2727" s="28">
        <v>85</v>
      </c>
      <c r="AF2727" s="26">
        <f>(AC2727*(100-AE2727))/100</f>
        <v>405450</v>
      </c>
      <c r="AG2727" s="26">
        <f>P2727+AF2727</f>
        <v>465450</v>
      </c>
      <c r="AH2727" s="26">
        <f>(AG2727*AA2727)/100</f>
        <v>465450</v>
      </c>
      <c r="AI2727" s="26">
        <v>10000000</v>
      </c>
      <c r="AJ2727" s="26">
        <f>IF((AI2727-AH2727) &gt; 1,0,IF((AI2727-AH2727)&lt;0,AH2727-AI2727,AI2727-AH2727))</f>
        <v>0</v>
      </c>
      <c r="AK2727" s="26">
        <v>0.02</v>
      </c>
      <c r="AL2727" s="26">
        <f>ROUND(AJ2727*(AK2727/100),2)</f>
        <v>0</v>
      </c>
      <c r="AM2727" s="3" t="s">
        <v>110</v>
      </c>
    </row>
    <row r="2728" spans="1:39" x14ac:dyDescent="0.25">
      <c r="A2728" s="23"/>
      <c r="B2728" s="24"/>
      <c r="C2728" s="23"/>
      <c r="D2728" s="23"/>
      <c r="E2728" s="23">
        <v>1085</v>
      </c>
      <c r="F2728" s="23" t="s">
        <v>8409</v>
      </c>
      <c r="G2728" s="24" t="s">
        <v>8410</v>
      </c>
      <c r="H2728" s="23" t="s">
        <v>43</v>
      </c>
      <c r="I2728" s="23" t="s">
        <v>8411</v>
      </c>
      <c r="J2728" s="23">
        <v>5</v>
      </c>
      <c r="K2728" s="23">
        <v>0</v>
      </c>
      <c r="L2728" s="23">
        <v>33</v>
      </c>
      <c r="M2728" s="23" t="s">
        <v>75</v>
      </c>
      <c r="N2728" s="25">
        <f>((J2728*400)+(K2728*100))+L2728</f>
        <v>2033</v>
      </c>
      <c r="O2728" s="26">
        <v>1300</v>
      </c>
      <c r="P2728" s="26">
        <f>N2728*O2728</f>
        <v>2642900</v>
      </c>
      <c r="Q2728" s="23"/>
      <c r="R2728" s="23"/>
      <c r="S2728" s="27"/>
      <c r="T2728" s="23"/>
      <c r="U2728" s="23"/>
      <c r="V2728" s="24"/>
      <c r="W2728" s="23"/>
      <c r="X2728" s="23"/>
      <c r="Y2728" s="23"/>
      <c r="Z2728" s="23"/>
      <c r="AA2728" s="28"/>
      <c r="AB2728" s="26"/>
      <c r="AC2728" s="26"/>
      <c r="AD2728" s="28"/>
      <c r="AE2728" s="28"/>
      <c r="AF2728" s="26"/>
      <c r="AG2728" s="26">
        <f>AF2728+P2728</f>
        <v>2642900</v>
      </c>
      <c r="AH2728" s="26">
        <f>AG2728</f>
        <v>2642900</v>
      </c>
      <c r="AI2728" s="26">
        <v>50000000</v>
      </c>
      <c r="AJ2728" s="26">
        <f>IF((AI2728-AH2728) &gt; 1,0,IF((AI2728-AH2728)&lt;0,AH2728-AI2728,AI2728-AH2728))</f>
        <v>0</v>
      </c>
      <c r="AK2728" s="26">
        <v>0.01</v>
      </c>
      <c r="AL2728" s="26">
        <f>AJ2728*(AK2728/100)</f>
        <v>0</v>
      </c>
    </row>
    <row r="2729" spans="1:39" x14ac:dyDescent="0.25">
      <c r="A2729" s="23"/>
      <c r="B2729" s="24"/>
      <c r="C2729" s="23"/>
      <c r="D2729" s="23"/>
      <c r="E2729" s="23">
        <v>1086</v>
      </c>
      <c r="F2729" s="23" t="s">
        <v>8412</v>
      </c>
      <c r="G2729" s="24" t="s">
        <v>8413</v>
      </c>
      <c r="H2729" s="23" t="s">
        <v>43</v>
      </c>
      <c r="I2729" s="23" t="s">
        <v>8414</v>
      </c>
      <c r="J2729" s="23">
        <v>0</v>
      </c>
      <c r="K2729" s="23">
        <v>2</v>
      </c>
      <c r="L2729" s="23">
        <v>65</v>
      </c>
      <c r="M2729" s="23" t="s">
        <v>68</v>
      </c>
      <c r="N2729" s="25">
        <f>((J2729*400)+(K2729*100))+L2729</f>
        <v>265</v>
      </c>
      <c r="O2729" s="26">
        <v>650</v>
      </c>
      <c r="P2729" s="26">
        <f>N2729*O2729</f>
        <v>172250</v>
      </c>
      <c r="Q2729" s="23"/>
      <c r="R2729" s="23"/>
      <c r="S2729" s="27"/>
      <c r="T2729" s="23"/>
      <c r="U2729" s="23"/>
      <c r="V2729" s="24"/>
      <c r="W2729" s="23"/>
      <c r="X2729" s="23"/>
      <c r="Y2729" s="23"/>
      <c r="Z2729" s="23"/>
      <c r="AA2729" s="28"/>
      <c r="AB2729" s="26"/>
      <c r="AC2729" s="26"/>
      <c r="AD2729" s="28"/>
      <c r="AE2729" s="28"/>
      <c r="AF2729" s="26"/>
      <c r="AG2729" s="26">
        <f>AF2729+P2729</f>
        <v>172250</v>
      </c>
      <c r="AH2729" s="26">
        <f>AG2729</f>
        <v>172250</v>
      </c>
      <c r="AI2729" s="26">
        <v>0</v>
      </c>
      <c r="AJ2729" s="26">
        <f>IF((AI2729-AH2729) &gt; 1,0,IF((AI2729-AH2729)&lt;0,AH2729-AI2729,AI2729-AH2729))</f>
        <v>172250</v>
      </c>
      <c r="AK2729" s="26">
        <v>0.3</v>
      </c>
      <c r="AL2729" s="26">
        <f>AJ2729*(AK2729/100)</f>
        <v>516.75</v>
      </c>
    </row>
    <row r="2730" spans="1:39" x14ac:dyDescent="0.25">
      <c r="A2730" s="23"/>
      <c r="B2730" s="24"/>
      <c r="C2730" s="23"/>
      <c r="D2730" s="23"/>
      <c r="E2730" s="23"/>
      <c r="F2730" s="23"/>
      <c r="G2730" s="24"/>
      <c r="H2730" s="23"/>
      <c r="I2730" s="23"/>
      <c r="J2730" s="23"/>
      <c r="K2730" s="23"/>
      <c r="L2730" s="23"/>
      <c r="M2730" s="23"/>
      <c r="N2730" s="25"/>
      <c r="O2730" s="26"/>
      <c r="P2730" s="26"/>
      <c r="Q2730" s="23"/>
      <c r="R2730" s="23"/>
      <c r="S2730" s="27"/>
      <c r="T2730" s="23"/>
      <c r="U2730" s="23"/>
      <c r="V2730" s="24"/>
      <c r="W2730" s="23"/>
      <c r="X2730" s="23"/>
      <c r="Y2730" s="23"/>
      <c r="Z2730" s="23"/>
      <c r="AA2730" s="28"/>
      <c r="AB2730" s="26"/>
      <c r="AC2730" s="26"/>
      <c r="AD2730" s="28"/>
      <c r="AE2730" s="28"/>
      <c r="AF2730" s="26"/>
      <c r="AG2730" s="26" t="s">
        <v>60</v>
      </c>
      <c r="AH2730" s="26">
        <f>SUM(AH2725:AH2729)</f>
        <v>7388600</v>
      </c>
      <c r="AI2730" s="26"/>
      <c r="AJ2730" s="26">
        <f>SUM(AJ2725:AJ2729)</f>
        <v>2772250</v>
      </c>
      <c r="AK2730" s="26"/>
      <c r="AL2730" s="26">
        <f>SUM(AL2725:AL2729)</f>
        <v>8316.75</v>
      </c>
    </row>
    <row r="2731" spans="1:39" x14ac:dyDescent="0.25">
      <c r="A2731" s="23" t="s">
        <v>8415</v>
      </c>
      <c r="B2731" s="24" t="s">
        <v>8416</v>
      </c>
      <c r="C2731" s="23" t="s">
        <v>8417</v>
      </c>
      <c r="D2731" s="23" t="s">
        <v>4159</v>
      </c>
      <c r="E2731" s="23">
        <v>1087</v>
      </c>
      <c r="F2731" s="23" t="s">
        <v>8418</v>
      </c>
      <c r="G2731" s="24" t="s">
        <v>8419</v>
      </c>
      <c r="H2731" s="23" t="s">
        <v>43</v>
      </c>
      <c r="I2731" s="23" t="s">
        <v>8420</v>
      </c>
      <c r="J2731" s="23">
        <v>0</v>
      </c>
      <c r="K2731" s="23">
        <v>1</v>
      </c>
      <c r="L2731" s="23">
        <v>26</v>
      </c>
      <c r="M2731" s="23" t="s">
        <v>68</v>
      </c>
      <c r="N2731" s="25">
        <f>((J2731*400)+(K2731*100))+L2731</f>
        <v>126</v>
      </c>
      <c r="O2731" s="26">
        <v>6500</v>
      </c>
      <c r="P2731" s="26">
        <f>N2731*O2731</f>
        <v>819000</v>
      </c>
      <c r="Q2731" s="23"/>
      <c r="R2731" s="23"/>
      <c r="S2731" s="27"/>
      <c r="T2731" s="23"/>
      <c r="U2731" s="23"/>
      <c r="V2731" s="24"/>
      <c r="W2731" s="23"/>
      <c r="X2731" s="23"/>
      <c r="Y2731" s="23"/>
      <c r="Z2731" s="23"/>
      <c r="AA2731" s="28"/>
      <c r="AB2731" s="26"/>
      <c r="AC2731" s="26"/>
      <c r="AD2731" s="28"/>
      <c r="AE2731" s="28"/>
      <c r="AF2731" s="26"/>
      <c r="AG2731" s="26">
        <f>AF2731+P2731</f>
        <v>819000</v>
      </c>
      <c r="AH2731" s="26">
        <f>AG2731</f>
        <v>819000</v>
      </c>
      <c r="AI2731" s="26">
        <v>0</v>
      </c>
      <c r="AJ2731" s="26">
        <f>IF((AI2731-AH2731) &gt; 1,0,IF((AI2731-AH2731)&lt;0,AH2731-AI2731,AI2731-AH2731))</f>
        <v>819000</v>
      </c>
      <c r="AK2731" s="26">
        <v>0.3</v>
      </c>
      <c r="AL2731" s="26">
        <f>AJ2731*(AK2731/100)</f>
        <v>2457</v>
      </c>
    </row>
    <row r="2732" spans="1:39" x14ac:dyDescent="0.25">
      <c r="A2732" s="23"/>
      <c r="B2732" s="24"/>
      <c r="C2732" s="23"/>
      <c r="D2732" s="23"/>
      <c r="E2732" s="23">
        <v>1088</v>
      </c>
      <c r="F2732" s="23" t="s">
        <v>8421</v>
      </c>
      <c r="G2732" s="24" t="s">
        <v>8422</v>
      </c>
      <c r="H2732" s="23" t="s">
        <v>43</v>
      </c>
      <c r="I2732" s="23" t="s">
        <v>8423</v>
      </c>
      <c r="J2732" s="23">
        <v>0</v>
      </c>
      <c r="K2732" s="23">
        <v>1</v>
      </c>
      <c r="L2732" s="23">
        <v>19</v>
      </c>
      <c r="M2732" s="23" t="s">
        <v>68</v>
      </c>
      <c r="N2732" s="25">
        <f>((J2732*400)+(K2732*100))+L2732</f>
        <v>119</v>
      </c>
      <c r="O2732" s="26">
        <v>6500</v>
      </c>
      <c r="P2732" s="26">
        <f>N2732*O2732</f>
        <v>773500</v>
      </c>
      <c r="Q2732" s="23"/>
      <c r="R2732" s="23"/>
      <c r="S2732" s="27"/>
      <c r="T2732" s="23"/>
      <c r="U2732" s="23"/>
      <c r="V2732" s="24"/>
      <c r="W2732" s="23"/>
      <c r="X2732" s="23"/>
      <c r="Y2732" s="23"/>
      <c r="Z2732" s="23"/>
      <c r="AA2732" s="28"/>
      <c r="AB2732" s="26"/>
      <c r="AC2732" s="26"/>
      <c r="AD2732" s="28"/>
      <c r="AE2732" s="28"/>
      <c r="AF2732" s="26"/>
      <c r="AG2732" s="26">
        <f>AF2732+P2732</f>
        <v>773500</v>
      </c>
      <c r="AH2732" s="26">
        <f>AG2732</f>
        <v>773500</v>
      </c>
      <c r="AI2732" s="26">
        <v>0</v>
      </c>
      <c r="AJ2732" s="26">
        <f>IF((AI2732-AH2732) &gt; 1,0,IF((AI2732-AH2732)&lt;0,AH2732-AI2732,AI2732-AH2732))</f>
        <v>773500</v>
      </c>
      <c r="AK2732" s="26">
        <v>0.3</v>
      </c>
      <c r="AL2732" s="26">
        <f>AJ2732*(AK2732/100)</f>
        <v>2320.5</v>
      </c>
    </row>
    <row r="2733" spans="1:39" x14ac:dyDescent="0.25">
      <c r="A2733" s="23"/>
      <c r="B2733" s="24"/>
      <c r="C2733" s="23"/>
      <c r="D2733" s="23"/>
      <c r="E2733" s="23"/>
      <c r="F2733" s="23"/>
      <c r="G2733" s="24"/>
      <c r="H2733" s="23"/>
      <c r="I2733" s="23"/>
      <c r="J2733" s="23"/>
      <c r="K2733" s="23"/>
      <c r="L2733" s="23"/>
      <c r="M2733" s="23"/>
      <c r="N2733" s="25"/>
      <c r="O2733" s="26"/>
      <c r="P2733" s="26"/>
      <c r="Q2733" s="23"/>
      <c r="R2733" s="23"/>
      <c r="S2733" s="27"/>
      <c r="T2733" s="23"/>
      <c r="U2733" s="23"/>
      <c r="V2733" s="24"/>
      <c r="W2733" s="23"/>
      <c r="X2733" s="23"/>
      <c r="Y2733" s="23"/>
      <c r="Z2733" s="23"/>
      <c r="AA2733" s="28"/>
      <c r="AB2733" s="26"/>
      <c r="AC2733" s="26"/>
      <c r="AD2733" s="28"/>
      <c r="AE2733" s="28"/>
      <c r="AF2733" s="26"/>
      <c r="AG2733" s="26" t="s">
        <v>60</v>
      </c>
      <c r="AH2733" s="26">
        <f>SUM(AH2731:AH2732)</f>
        <v>1592500</v>
      </c>
      <c r="AI2733" s="26"/>
      <c r="AJ2733" s="26">
        <f>SUM(AJ2731:AJ2732)</f>
        <v>1592500</v>
      </c>
      <c r="AK2733" s="26"/>
      <c r="AL2733" s="26">
        <f>SUM(AL2731:AL2732)</f>
        <v>4777.5</v>
      </c>
    </row>
    <row r="2734" spans="1:39" x14ac:dyDescent="0.25">
      <c r="A2734" s="23" t="s">
        <v>8424</v>
      </c>
      <c r="B2734" s="24" t="s">
        <v>8425</v>
      </c>
      <c r="C2734" s="23" t="s">
        <v>8426</v>
      </c>
      <c r="D2734" s="23" t="s">
        <v>8427</v>
      </c>
      <c r="E2734" s="23">
        <v>1089</v>
      </c>
      <c r="F2734" s="23" t="s">
        <v>8428</v>
      </c>
      <c r="G2734" s="24" t="s">
        <v>8429</v>
      </c>
      <c r="H2734" s="23" t="s">
        <v>43</v>
      </c>
      <c r="I2734" s="23" t="s">
        <v>8430</v>
      </c>
      <c r="J2734" s="23">
        <v>0</v>
      </c>
      <c r="K2734" s="23">
        <v>0</v>
      </c>
      <c r="L2734" s="23">
        <v>66.88</v>
      </c>
      <c r="M2734" s="23" t="s">
        <v>59</v>
      </c>
      <c r="N2734" s="25">
        <f>((J2734*400)+(K2734*100))+L2734</f>
        <v>66.88</v>
      </c>
      <c r="O2734" s="26">
        <v>3400</v>
      </c>
      <c r="P2734" s="26">
        <f>N2734*O2734</f>
        <v>227391.99999999997</v>
      </c>
      <c r="Q2734" s="23">
        <v>1</v>
      </c>
      <c r="R2734" s="23" t="s">
        <v>8431</v>
      </c>
      <c r="S2734" s="27" t="s">
        <v>8432</v>
      </c>
      <c r="T2734" s="23" t="s">
        <v>8433</v>
      </c>
      <c r="U2734" s="23" t="s">
        <v>8434</v>
      </c>
      <c r="V2734" s="24" t="s">
        <v>8435</v>
      </c>
      <c r="W2734" s="23" t="s">
        <v>142</v>
      </c>
      <c r="X2734" s="23" t="s">
        <v>143</v>
      </c>
      <c r="Y2734" s="23" t="s">
        <v>50</v>
      </c>
      <c r="Z2734" s="23">
        <v>267.5</v>
      </c>
      <c r="AA2734" s="28">
        <v>100</v>
      </c>
      <c r="AB2734" s="26">
        <v>7950</v>
      </c>
      <c r="AC2734" s="26">
        <f>Z2734*AB2734</f>
        <v>2126625</v>
      </c>
      <c r="AD2734" s="28">
        <v>5</v>
      </c>
      <c r="AE2734" s="28">
        <v>10</v>
      </c>
      <c r="AF2734" s="26">
        <f>(AC2734*(100-AE2734))/100</f>
        <v>1913962.5</v>
      </c>
      <c r="AG2734" s="26">
        <f>P2734+AF2734</f>
        <v>2141354.5</v>
      </c>
      <c r="AH2734" s="26">
        <f>(AG2734*AA2734)/100</f>
        <v>2141354.5</v>
      </c>
      <c r="AI2734" s="26">
        <v>10000000</v>
      </c>
      <c r="AJ2734" s="26">
        <f>IF((AI2734-AH2734) &gt; 1,0,IF((AI2734-AH2734)&lt;0,AH2734-AI2734,AI2734-AH2734))</f>
        <v>0</v>
      </c>
      <c r="AK2734" s="26">
        <v>0.02</v>
      </c>
      <c r="AL2734" s="26">
        <f>ROUND(AJ2734*(AK2734/100),2)</f>
        <v>0</v>
      </c>
      <c r="AM2734" s="3" t="s">
        <v>51</v>
      </c>
    </row>
    <row r="2735" spans="1:39" x14ac:dyDescent="0.25">
      <c r="A2735" s="23"/>
      <c r="B2735" s="24"/>
      <c r="C2735" s="23"/>
      <c r="D2735" s="23"/>
      <c r="E2735" s="23"/>
      <c r="F2735" s="23"/>
      <c r="G2735" s="24"/>
      <c r="H2735" s="23"/>
      <c r="I2735" s="23"/>
      <c r="J2735" s="23">
        <v>0</v>
      </c>
      <c r="K2735" s="23">
        <v>0</v>
      </c>
      <c r="L2735" s="23">
        <v>30.38</v>
      </c>
      <c r="M2735" s="23" t="s">
        <v>59</v>
      </c>
      <c r="N2735" s="25">
        <f>((J2735*400)+(K2735*100))+L2735</f>
        <v>30.38</v>
      </c>
      <c r="O2735" s="26">
        <v>3400</v>
      </c>
      <c r="P2735" s="26">
        <f>N2735*O2735</f>
        <v>103292</v>
      </c>
      <c r="Q2735" s="23">
        <v>1</v>
      </c>
      <c r="R2735" s="23" t="s">
        <v>8431</v>
      </c>
      <c r="S2735" s="27" t="s">
        <v>8432</v>
      </c>
      <c r="T2735" s="23" t="s">
        <v>8433</v>
      </c>
      <c r="U2735" s="23" t="s">
        <v>8434</v>
      </c>
      <c r="V2735" s="24" t="s">
        <v>8436</v>
      </c>
      <c r="W2735" s="23" t="s">
        <v>48</v>
      </c>
      <c r="X2735" s="23" t="s">
        <v>49</v>
      </c>
      <c r="Y2735" s="23" t="s">
        <v>50</v>
      </c>
      <c r="Z2735" s="23">
        <v>121.5</v>
      </c>
      <c r="AA2735" s="28">
        <v>100</v>
      </c>
      <c r="AB2735" s="26">
        <v>8300</v>
      </c>
      <c r="AC2735" s="26">
        <f>Z2735*AB2735</f>
        <v>1008450</v>
      </c>
      <c r="AD2735" s="28">
        <v>32</v>
      </c>
      <c r="AE2735" s="28">
        <v>54</v>
      </c>
      <c r="AF2735" s="26">
        <f>(AC2735*(100-AE2735))/100</f>
        <v>463887</v>
      </c>
      <c r="AG2735" s="26">
        <f>P2735+AF2735</f>
        <v>567179</v>
      </c>
      <c r="AH2735" s="26">
        <f>(AG2735*AA2735)/100</f>
        <v>567179</v>
      </c>
      <c r="AI2735" s="26">
        <v>10000000</v>
      </c>
      <c r="AJ2735" s="26">
        <f>IF((AI2735-AH2735) &gt; 1,0,IF((AI2735-AH2735)&lt;0,AH2735-AI2735,AI2735-AH2735))</f>
        <v>0</v>
      </c>
      <c r="AK2735" s="26">
        <v>0.02</v>
      </c>
      <c r="AL2735" s="26">
        <f>ROUND(AJ2735*(AK2735/100),2)</f>
        <v>0</v>
      </c>
      <c r="AM2735" s="3" t="s">
        <v>51</v>
      </c>
    </row>
    <row r="2736" spans="1:39" x14ac:dyDescent="0.25">
      <c r="A2736" s="23"/>
      <c r="B2736" s="24"/>
      <c r="C2736" s="23"/>
      <c r="D2736" s="23"/>
      <c r="E2736" s="23"/>
      <c r="F2736" s="23"/>
      <c r="G2736" s="24"/>
      <c r="H2736" s="23"/>
      <c r="I2736" s="23"/>
      <c r="J2736" s="23">
        <v>0</v>
      </c>
      <c r="K2736" s="23">
        <v>0</v>
      </c>
      <c r="L2736" s="23">
        <v>10.5</v>
      </c>
      <c r="M2736" s="23" t="s">
        <v>59</v>
      </c>
      <c r="N2736" s="25">
        <f>((J2736*400)+(K2736*100))+L2736</f>
        <v>10.5</v>
      </c>
      <c r="O2736" s="26">
        <v>3400</v>
      </c>
      <c r="P2736" s="26">
        <f>N2736*O2736</f>
        <v>35700</v>
      </c>
      <c r="Q2736" s="23">
        <v>1</v>
      </c>
      <c r="R2736" s="23" t="s">
        <v>8431</v>
      </c>
      <c r="S2736" s="27" t="s">
        <v>8432</v>
      </c>
      <c r="T2736" s="23" t="s">
        <v>8433</v>
      </c>
      <c r="U2736" s="23" t="s">
        <v>8434</v>
      </c>
      <c r="V2736" s="24" t="s">
        <v>8437</v>
      </c>
      <c r="W2736" s="23" t="s">
        <v>53</v>
      </c>
      <c r="X2736" s="23" t="s">
        <v>80</v>
      </c>
      <c r="Y2736" s="23" t="s">
        <v>50</v>
      </c>
      <c r="Z2736" s="23">
        <v>42</v>
      </c>
      <c r="AA2736" s="28">
        <v>100</v>
      </c>
      <c r="AB2736" s="26">
        <v>2750</v>
      </c>
      <c r="AC2736" s="26">
        <f>Z2736*AB2736</f>
        <v>115500</v>
      </c>
      <c r="AD2736" s="28">
        <v>32</v>
      </c>
      <c r="AE2736" s="28">
        <v>93</v>
      </c>
      <c r="AF2736" s="26">
        <f>(AC2736*(100-AE2736))/100</f>
        <v>8085</v>
      </c>
      <c r="AG2736" s="26">
        <f>P2736+AF2736</f>
        <v>43785</v>
      </c>
      <c r="AH2736" s="26">
        <f>(AG2736*AA2736)/100</f>
        <v>43785</v>
      </c>
      <c r="AI2736" s="26">
        <v>10000000</v>
      </c>
      <c r="AJ2736" s="26">
        <f>IF((AI2736-AH2736) &gt; 1,0,IF((AI2736-AH2736)&lt;0,AH2736-AI2736,AI2736-AH2736))</f>
        <v>0</v>
      </c>
      <c r="AK2736" s="26">
        <v>0.02</v>
      </c>
      <c r="AL2736" s="26">
        <f>ROUND(AJ2736*(AK2736/100),2)</f>
        <v>0</v>
      </c>
      <c r="AM2736" s="3" t="s">
        <v>159</v>
      </c>
    </row>
    <row r="2737" spans="1:39" x14ac:dyDescent="0.25">
      <c r="A2737" s="23"/>
      <c r="B2737" s="24"/>
      <c r="C2737" s="23"/>
      <c r="D2737" s="23"/>
      <c r="E2737" s="23"/>
      <c r="F2737" s="23"/>
      <c r="G2737" s="24"/>
      <c r="H2737" s="23"/>
      <c r="I2737" s="23"/>
      <c r="J2737" s="23">
        <v>4</v>
      </c>
      <c r="K2737" s="23">
        <v>2</v>
      </c>
      <c r="L2737" s="23">
        <v>59.24</v>
      </c>
      <c r="M2737" s="23" t="s">
        <v>75</v>
      </c>
      <c r="N2737" s="25">
        <f>((J2737*400)+(K2737*100))+L2737</f>
        <v>1859.24</v>
      </c>
      <c r="O2737" s="26">
        <v>3400</v>
      </c>
      <c r="P2737" s="26">
        <f>N2737*O2737</f>
        <v>6321416</v>
      </c>
      <c r="Q2737" s="23"/>
      <c r="R2737" s="23"/>
      <c r="S2737" s="27"/>
      <c r="T2737" s="23"/>
      <c r="U2737" s="23"/>
      <c r="V2737" s="24"/>
      <c r="W2737" s="23"/>
      <c r="X2737" s="23"/>
      <c r="Y2737" s="23"/>
      <c r="Z2737" s="23"/>
      <c r="AA2737" s="28"/>
      <c r="AB2737" s="26"/>
      <c r="AC2737" s="26"/>
      <c r="AD2737" s="28"/>
      <c r="AE2737" s="28"/>
      <c r="AF2737" s="26"/>
      <c r="AG2737" s="26">
        <f>AF2737+P2737</f>
        <v>6321416</v>
      </c>
      <c r="AH2737" s="26">
        <f>AG2737</f>
        <v>6321416</v>
      </c>
      <c r="AI2737" s="26">
        <v>50000000</v>
      </c>
      <c r="AJ2737" s="26">
        <f>IF((AI2737-AH2737) &gt; 1,0,IF((AI2737-AH2737)&lt;0,AH2737-AI2737,AI2737-AH2737))</f>
        <v>0</v>
      </c>
      <c r="AK2737" s="26">
        <v>0.01</v>
      </c>
      <c r="AL2737" s="26">
        <f>AJ2737*(AK2737/100)</f>
        <v>0</v>
      </c>
    </row>
    <row r="2738" spans="1:39" x14ac:dyDescent="0.25">
      <c r="A2738" s="23"/>
      <c r="B2738" s="24"/>
      <c r="C2738" s="23"/>
      <c r="D2738" s="23"/>
      <c r="E2738" s="23"/>
      <c r="F2738" s="23"/>
      <c r="G2738" s="24"/>
      <c r="H2738" s="23"/>
      <c r="I2738" s="23"/>
      <c r="J2738" s="23"/>
      <c r="K2738" s="23"/>
      <c r="L2738" s="23"/>
      <c r="M2738" s="23"/>
      <c r="N2738" s="25"/>
      <c r="O2738" s="26"/>
      <c r="P2738" s="26"/>
      <c r="Q2738" s="23"/>
      <c r="R2738" s="23"/>
      <c r="S2738" s="27"/>
      <c r="T2738" s="23"/>
      <c r="U2738" s="23"/>
      <c r="V2738" s="24"/>
      <c r="W2738" s="23"/>
      <c r="X2738" s="23"/>
      <c r="Y2738" s="23"/>
      <c r="Z2738" s="23"/>
      <c r="AA2738" s="28"/>
      <c r="AB2738" s="26"/>
      <c r="AC2738" s="26"/>
      <c r="AD2738" s="28"/>
      <c r="AE2738" s="28"/>
      <c r="AF2738" s="26"/>
      <c r="AG2738" s="26" t="s">
        <v>60</v>
      </c>
      <c r="AH2738" s="26">
        <f>SUM(AH2734:AH2737)</f>
        <v>9073734.5</v>
      </c>
      <c r="AI2738" s="26"/>
      <c r="AJ2738" s="26">
        <f>SUM(AJ2734:AJ2737)</f>
        <v>0</v>
      </c>
      <c r="AK2738" s="26"/>
      <c r="AL2738" s="26">
        <f>SUM(AL2734:AL2737)</f>
        <v>0</v>
      </c>
    </row>
    <row r="2739" spans="1:39" x14ac:dyDescent="0.25">
      <c r="A2739" s="23" t="s">
        <v>8438</v>
      </c>
      <c r="B2739" s="24" t="s">
        <v>8439</v>
      </c>
      <c r="C2739" s="23" t="s">
        <v>8440</v>
      </c>
      <c r="D2739" s="23" t="s">
        <v>8441</v>
      </c>
      <c r="E2739" s="23">
        <v>1090</v>
      </c>
      <c r="F2739" s="23" t="s">
        <v>8442</v>
      </c>
      <c r="G2739" s="24" t="s">
        <v>8443</v>
      </c>
      <c r="H2739" s="23" t="s">
        <v>43</v>
      </c>
      <c r="I2739" s="23" t="s">
        <v>8444</v>
      </c>
      <c r="J2739" s="23">
        <v>1</v>
      </c>
      <c r="K2739" s="23">
        <v>1</v>
      </c>
      <c r="L2739" s="23">
        <v>20</v>
      </c>
      <c r="M2739" s="23" t="s">
        <v>59</v>
      </c>
      <c r="N2739" s="25">
        <f>((J2739*400)+(K2739*100))+L2739</f>
        <v>520</v>
      </c>
      <c r="O2739" s="26">
        <v>1500</v>
      </c>
      <c r="P2739" s="26">
        <f>N2739*O2739</f>
        <v>780000</v>
      </c>
      <c r="Q2739" s="23">
        <v>1</v>
      </c>
      <c r="R2739" s="23" t="s">
        <v>8438</v>
      </c>
      <c r="S2739" s="27" t="s">
        <v>8439</v>
      </c>
      <c r="T2739" s="23" t="s">
        <v>8440</v>
      </c>
      <c r="U2739" s="23" t="s">
        <v>8445</v>
      </c>
      <c r="V2739" s="24" t="s">
        <v>8446</v>
      </c>
      <c r="W2739" s="23" t="s">
        <v>142</v>
      </c>
      <c r="X2739" s="23" t="s">
        <v>143</v>
      </c>
      <c r="Y2739" s="23" t="s">
        <v>50</v>
      </c>
      <c r="Z2739" s="23">
        <v>170</v>
      </c>
      <c r="AA2739" s="28">
        <v>100</v>
      </c>
      <c r="AB2739" s="26">
        <v>7950</v>
      </c>
      <c r="AC2739" s="26">
        <f>Z2739*AB2739</f>
        <v>1351500</v>
      </c>
      <c r="AD2739" s="28">
        <v>22</v>
      </c>
      <c r="AE2739" s="28">
        <v>85</v>
      </c>
      <c r="AF2739" s="26">
        <f>(AC2739*(100-AE2739))/100</f>
        <v>202725</v>
      </c>
      <c r="AG2739" s="26">
        <f>P2739+AF2739</f>
        <v>982725</v>
      </c>
      <c r="AH2739" s="26">
        <f>(AG2739*AA2739)/100</f>
        <v>982725</v>
      </c>
      <c r="AI2739" s="26">
        <v>50000000</v>
      </c>
      <c r="AJ2739" s="26">
        <f>IF((AI2739-AH2739) &gt; 1,0,IF((AI2739-AH2739)&lt;0,AH2739-AI2739,AI2739-AH2739))</f>
        <v>0</v>
      </c>
      <c r="AK2739" s="26">
        <v>0.02</v>
      </c>
      <c r="AL2739" s="26">
        <f>ROUND(AJ2739*(AK2739/100),2)</f>
        <v>0</v>
      </c>
      <c r="AM2739" s="3" t="s">
        <v>110</v>
      </c>
    </row>
    <row r="2740" spans="1:39" x14ac:dyDescent="0.25">
      <c r="A2740" s="23"/>
      <c r="B2740" s="24"/>
      <c r="C2740" s="23"/>
      <c r="D2740" s="23"/>
      <c r="E2740" s="23"/>
      <c r="F2740" s="23"/>
      <c r="G2740" s="24"/>
      <c r="H2740" s="23"/>
      <c r="I2740" s="23"/>
      <c r="J2740" s="23"/>
      <c r="K2740" s="23"/>
      <c r="L2740" s="23"/>
      <c r="M2740" s="23"/>
      <c r="N2740" s="25"/>
      <c r="O2740" s="26"/>
      <c r="P2740" s="26"/>
      <c r="Q2740" s="23"/>
      <c r="R2740" s="23"/>
      <c r="S2740" s="27"/>
      <c r="T2740" s="23"/>
      <c r="U2740" s="23"/>
      <c r="V2740" s="24"/>
      <c r="W2740" s="23"/>
      <c r="X2740" s="23"/>
      <c r="Y2740" s="23"/>
      <c r="Z2740" s="23"/>
      <c r="AA2740" s="28"/>
      <c r="AB2740" s="26"/>
      <c r="AC2740" s="26"/>
      <c r="AD2740" s="28"/>
      <c r="AE2740" s="28"/>
      <c r="AF2740" s="26"/>
      <c r="AG2740" s="26" t="s">
        <v>60</v>
      </c>
      <c r="AH2740" s="26">
        <f>AH2739</f>
        <v>982725</v>
      </c>
      <c r="AI2740" s="26"/>
      <c r="AJ2740" s="26">
        <f>AJ2739</f>
        <v>0</v>
      </c>
      <c r="AK2740" s="26"/>
      <c r="AL2740" s="26">
        <f>AL2739</f>
        <v>0</v>
      </c>
    </row>
    <row r="2741" spans="1:39" x14ac:dyDescent="0.25">
      <c r="A2741" s="23" t="s">
        <v>8447</v>
      </c>
      <c r="B2741" s="24" t="s">
        <v>8448</v>
      </c>
      <c r="C2741" s="23" t="s">
        <v>8449</v>
      </c>
      <c r="D2741" s="23" t="s">
        <v>8450</v>
      </c>
      <c r="E2741" s="23">
        <v>1091</v>
      </c>
      <c r="F2741" s="23" t="s">
        <v>8451</v>
      </c>
      <c r="G2741" s="24" t="s">
        <v>8452</v>
      </c>
      <c r="H2741" s="23" t="s">
        <v>43</v>
      </c>
      <c r="I2741" s="23" t="s">
        <v>8453</v>
      </c>
      <c r="J2741" s="23">
        <v>5</v>
      </c>
      <c r="K2741" s="23">
        <v>3</v>
      </c>
      <c r="L2741" s="23">
        <v>77</v>
      </c>
      <c r="M2741" s="23" t="s">
        <v>75</v>
      </c>
      <c r="N2741" s="25">
        <f>((J2741*400)+(K2741*100))+L2741</f>
        <v>2377</v>
      </c>
      <c r="O2741" s="26">
        <v>1500</v>
      </c>
      <c r="P2741" s="26">
        <f>N2741*O2741</f>
        <v>3565500</v>
      </c>
      <c r="Q2741" s="23"/>
      <c r="R2741" s="23"/>
      <c r="S2741" s="27"/>
      <c r="T2741" s="23"/>
      <c r="U2741" s="23"/>
      <c r="V2741" s="24"/>
      <c r="W2741" s="23"/>
      <c r="X2741" s="23"/>
      <c r="Y2741" s="23"/>
      <c r="Z2741" s="23"/>
      <c r="AA2741" s="28"/>
      <c r="AB2741" s="26"/>
      <c r="AC2741" s="26"/>
      <c r="AD2741" s="28"/>
      <c r="AE2741" s="28"/>
      <c r="AF2741" s="26"/>
      <c r="AG2741" s="26">
        <f>AF2741+P2741</f>
        <v>3565500</v>
      </c>
      <c r="AH2741" s="26">
        <f>AG2741</f>
        <v>3565500</v>
      </c>
      <c r="AI2741" s="26">
        <v>50000000</v>
      </c>
      <c r="AJ2741" s="26">
        <f>IF((AI2741-AH2741) &gt; 1,0,IF((AI2741-AH2741)&lt;0,AH2741-AI2741,AI2741-AH2741))</f>
        <v>0</v>
      </c>
      <c r="AK2741" s="26">
        <v>0.01</v>
      </c>
      <c r="AL2741" s="26">
        <f>AJ2741*(AK2741/100)</f>
        <v>0</v>
      </c>
    </row>
    <row r="2742" spans="1:39" x14ac:dyDescent="0.25">
      <c r="A2742" s="23"/>
      <c r="B2742" s="24"/>
      <c r="C2742" s="23"/>
      <c r="D2742" s="23"/>
      <c r="E2742" s="23">
        <v>1092</v>
      </c>
      <c r="F2742" s="23" t="s">
        <v>8454</v>
      </c>
      <c r="G2742" s="24" t="s">
        <v>8455</v>
      </c>
      <c r="H2742" s="23" t="s">
        <v>43</v>
      </c>
      <c r="I2742" s="23" t="s">
        <v>8456</v>
      </c>
      <c r="J2742" s="23">
        <v>5</v>
      </c>
      <c r="K2742" s="23">
        <v>3</v>
      </c>
      <c r="L2742" s="23">
        <v>38.5</v>
      </c>
      <c r="M2742" s="23" t="s">
        <v>75</v>
      </c>
      <c r="N2742" s="25">
        <f>((J2742*400)+(K2742*100))+L2742</f>
        <v>2338.5</v>
      </c>
      <c r="O2742" s="26">
        <v>5000</v>
      </c>
      <c r="P2742" s="26">
        <f>N2742*O2742</f>
        <v>11692500</v>
      </c>
      <c r="Q2742" s="23"/>
      <c r="R2742" s="23"/>
      <c r="S2742" s="27"/>
      <c r="T2742" s="23"/>
      <c r="U2742" s="23"/>
      <c r="V2742" s="24"/>
      <c r="W2742" s="23"/>
      <c r="X2742" s="23"/>
      <c r="Y2742" s="23"/>
      <c r="Z2742" s="23"/>
      <c r="AA2742" s="28"/>
      <c r="AB2742" s="26"/>
      <c r="AC2742" s="26"/>
      <c r="AD2742" s="28"/>
      <c r="AE2742" s="28"/>
      <c r="AF2742" s="26"/>
      <c r="AG2742" s="26">
        <f>AF2742+P2742</f>
        <v>11692500</v>
      </c>
      <c r="AH2742" s="26">
        <f>AG2742</f>
        <v>11692500</v>
      </c>
      <c r="AI2742" s="26">
        <v>50000000</v>
      </c>
      <c r="AJ2742" s="26">
        <f>IF((AI2742-AH2742) &gt; 1,0,IF((AI2742-AH2742)&lt;0,AH2742-AI2742,AI2742-AH2742))</f>
        <v>0</v>
      </c>
      <c r="AK2742" s="26">
        <v>0.01</v>
      </c>
      <c r="AL2742" s="26">
        <f>AJ2742*(AK2742/100)</f>
        <v>0</v>
      </c>
    </row>
    <row r="2743" spans="1:39" x14ac:dyDescent="0.25">
      <c r="A2743" s="23"/>
      <c r="B2743" s="24"/>
      <c r="C2743" s="23"/>
      <c r="D2743" s="23"/>
      <c r="E2743" s="23"/>
      <c r="F2743" s="23"/>
      <c r="G2743" s="24"/>
      <c r="H2743" s="23"/>
      <c r="I2743" s="23"/>
      <c r="J2743" s="23">
        <v>0</v>
      </c>
      <c r="K2743" s="23">
        <v>0</v>
      </c>
      <c r="L2743" s="23">
        <v>97.5</v>
      </c>
      <c r="M2743" s="23" t="s">
        <v>59</v>
      </c>
      <c r="N2743" s="25">
        <f>((J2743*400)+(K2743*100))+L2743</f>
        <v>97.5</v>
      </c>
      <c r="O2743" s="26">
        <v>5000</v>
      </c>
      <c r="P2743" s="26">
        <f>N2743*O2743</f>
        <v>487500</v>
      </c>
      <c r="Q2743" s="23">
        <v>1</v>
      </c>
      <c r="R2743" s="23" t="s">
        <v>8447</v>
      </c>
      <c r="S2743" s="27" t="s">
        <v>8448</v>
      </c>
      <c r="T2743" s="23" t="s">
        <v>8449</v>
      </c>
      <c r="U2743" s="23" t="s">
        <v>8457</v>
      </c>
      <c r="V2743" s="24" t="s">
        <v>8458</v>
      </c>
      <c r="W2743" s="23" t="s">
        <v>142</v>
      </c>
      <c r="X2743" s="23" t="s">
        <v>143</v>
      </c>
      <c r="Y2743" s="23" t="s">
        <v>50</v>
      </c>
      <c r="Z2743" s="23">
        <v>474</v>
      </c>
      <c r="AA2743" s="28">
        <v>100</v>
      </c>
      <c r="AB2743" s="26">
        <v>7950</v>
      </c>
      <c r="AC2743" s="26">
        <f>Z2743*AB2743</f>
        <v>3768300</v>
      </c>
      <c r="AD2743" s="28">
        <v>22</v>
      </c>
      <c r="AE2743" s="28">
        <v>85</v>
      </c>
      <c r="AF2743" s="26">
        <f>(AC2743*(100-AE2743))/100</f>
        <v>565245</v>
      </c>
      <c r="AG2743" s="26">
        <f>P2743+AF2743</f>
        <v>1052745</v>
      </c>
      <c r="AH2743" s="26">
        <f>(AG2743*AA2743)/100</f>
        <v>1052745</v>
      </c>
      <c r="AI2743" s="26">
        <v>50000000</v>
      </c>
      <c r="AJ2743" s="26">
        <f>IF((AI2743-AH2743) &gt; 1,0,IF((AI2743-AH2743)&lt;0,AH2743-AI2743,AI2743-AH2743))</f>
        <v>0</v>
      </c>
      <c r="AK2743" s="26">
        <v>0.02</v>
      </c>
      <c r="AL2743" s="26">
        <f>ROUND(AJ2743*(AK2743/100),2)</f>
        <v>0</v>
      </c>
      <c r="AM2743" s="3" t="s">
        <v>110</v>
      </c>
    </row>
    <row r="2744" spans="1:39" x14ac:dyDescent="0.25">
      <c r="A2744" s="23"/>
      <c r="B2744" s="24"/>
      <c r="C2744" s="23"/>
      <c r="D2744" s="23"/>
      <c r="E2744" s="23"/>
      <c r="F2744" s="23"/>
      <c r="G2744" s="24"/>
      <c r="H2744" s="23"/>
      <c r="I2744" s="23"/>
      <c r="J2744" s="23"/>
      <c r="K2744" s="23"/>
      <c r="L2744" s="23"/>
      <c r="M2744" s="23"/>
      <c r="N2744" s="25"/>
      <c r="O2744" s="26"/>
      <c r="P2744" s="26"/>
      <c r="Q2744" s="23"/>
      <c r="R2744" s="23"/>
      <c r="S2744" s="27"/>
      <c r="T2744" s="23"/>
      <c r="U2744" s="23"/>
      <c r="V2744" s="24"/>
      <c r="W2744" s="23"/>
      <c r="X2744" s="23"/>
      <c r="Y2744" s="23"/>
      <c r="Z2744" s="23"/>
      <c r="AA2744" s="28"/>
      <c r="AB2744" s="26"/>
      <c r="AC2744" s="26"/>
      <c r="AD2744" s="28"/>
      <c r="AE2744" s="28"/>
      <c r="AF2744" s="26"/>
      <c r="AG2744" s="26" t="s">
        <v>60</v>
      </c>
      <c r="AH2744" s="26">
        <f>SUM(AH2741:AH2743)</f>
        <v>16310745</v>
      </c>
      <c r="AI2744" s="26"/>
      <c r="AJ2744" s="26">
        <f>SUM(AJ2741:AJ2743)</f>
        <v>0</v>
      </c>
      <c r="AK2744" s="26"/>
      <c r="AL2744" s="26">
        <f>SUM(AL2741:AL2743)</f>
        <v>0</v>
      </c>
    </row>
    <row r="2745" spans="1:39" x14ac:dyDescent="0.25">
      <c r="A2745" s="23" t="s">
        <v>8459</v>
      </c>
      <c r="B2745" s="24" t="s">
        <v>8460</v>
      </c>
      <c r="C2745" s="23" t="s">
        <v>8461</v>
      </c>
      <c r="D2745" s="23" t="s">
        <v>8462</v>
      </c>
      <c r="E2745" s="23">
        <v>1093</v>
      </c>
      <c r="F2745" s="23" t="s">
        <v>8463</v>
      </c>
      <c r="G2745" s="24" t="s">
        <v>8464</v>
      </c>
      <c r="H2745" s="23" t="s">
        <v>43</v>
      </c>
      <c r="I2745" s="23" t="s">
        <v>8465</v>
      </c>
      <c r="J2745" s="23">
        <v>2</v>
      </c>
      <c r="K2745" s="23">
        <v>2</v>
      </c>
      <c r="L2745" s="23">
        <v>86</v>
      </c>
      <c r="M2745" s="23" t="s">
        <v>75</v>
      </c>
      <c r="N2745" s="25">
        <f>((J2745*400)+(K2745*100))+L2745</f>
        <v>1086</v>
      </c>
      <c r="O2745" s="26">
        <v>1500</v>
      </c>
      <c r="P2745" s="26">
        <f>N2745*O2745</f>
        <v>1629000</v>
      </c>
      <c r="Q2745" s="23"/>
      <c r="R2745" s="23"/>
      <c r="S2745" s="27"/>
      <c r="T2745" s="23"/>
      <c r="U2745" s="23"/>
      <c r="V2745" s="24"/>
      <c r="W2745" s="23"/>
      <c r="X2745" s="23"/>
      <c r="Y2745" s="23"/>
      <c r="Z2745" s="23"/>
      <c r="AA2745" s="28"/>
      <c r="AB2745" s="26"/>
      <c r="AC2745" s="26"/>
      <c r="AD2745" s="28"/>
      <c r="AE2745" s="28"/>
      <c r="AF2745" s="26"/>
      <c r="AG2745" s="26">
        <f>AF2745+P2745</f>
        <v>1629000</v>
      </c>
      <c r="AH2745" s="26">
        <f>AG2745</f>
        <v>1629000</v>
      </c>
      <c r="AI2745" s="26">
        <v>50000000</v>
      </c>
      <c r="AJ2745" s="26">
        <f>IF((AI2745-AH2745) &gt; 1,0,IF((AI2745-AH2745)&lt;0,AH2745-AI2745,AI2745-AH2745))</f>
        <v>0</v>
      </c>
      <c r="AK2745" s="26">
        <v>0.01</v>
      </c>
      <c r="AL2745" s="26">
        <f>AJ2745*(AK2745/100)</f>
        <v>0</v>
      </c>
    </row>
    <row r="2746" spans="1:39" x14ac:dyDescent="0.25">
      <c r="A2746" s="23"/>
      <c r="B2746" s="24"/>
      <c r="C2746" s="23"/>
      <c r="D2746" s="23"/>
      <c r="E2746" s="23">
        <v>1094</v>
      </c>
      <c r="F2746" s="23" t="s">
        <v>8466</v>
      </c>
      <c r="G2746" s="24" t="s">
        <v>8467</v>
      </c>
      <c r="H2746" s="23" t="s">
        <v>43</v>
      </c>
      <c r="I2746" s="23" t="s">
        <v>8468</v>
      </c>
      <c r="J2746" s="23">
        <v>6</v>
      </c>
      <c r="K2746" s="23">
        <v>1</v>
      </c>
      <c r="L2746" s="23">
        <v>11</v>
      </c>
      <c r="M2746" s="23" t="s">
        <v>75</v>
      </c>
      <c r="N2746" s="25">
        <f>((J2746*400)+(K2746*100))+L2746</f>
        <v>2511</v>
      </c>
      <c r="O2746" s="26">
        <v>2550</v>
      </c>
      <c r="P2746" s="26">
        <f>N2746*O2746</f>
        <v>6403050</v>
      </c>
      <c r="Q2746" s="23"/>
      <c r="R2746" s="23"/>
      <c r="S2746" s="27"/>
      <c r="T2746" s="23"/>
      <c r="U2746" s="23"/>
      <c r="V2746" s="24"/>
      <c r="W2746" s="23"/>
      <c r="X2746" s="23"/>
      <c r="Y2746" s="23"/>
      <c r="Z2746" s="23"/>
      <c r="AA2746" s="28"/>
      <c r="AB2746" s="26"/>
      <c r="AC2746" s="26"/>
      <c r="AD2746" s="28"/>
      <c r="AE2746" s="28"/>
      <c r="AF2746" s="26"/>
      <c r="AG2746" s="26">
        <f>AF2746+P2746</f>
        <v>6403050</v>
      </c>
      <c r="AH2746" s="26">
        <f>AG2746</f>
        <v>6403050</v>
      </c>
      <c r="AI2746" s="26">
        <v>50000000</v>
      </c>
      <c r="AJ2746" s="26">
        <f>IF((AI2746-AH2746) &gt; 1,0,IF((AI2746-AH2746)&lt;0,AH2746-AI2746,AI2746-AH2746))</f>
        <v>0</v>
      </c>
      <c r="AK2746" s="26">
        <v>0.01</v>
      </c>
      <c r="AL2746" s="26">
        <f>AJ2746*(AK2746/100)</f>
        <v>0</v>
      </c>
    </row>
    <row r="2747" spans="1:39" x14ac:dyDescent="0.25">
      <c r="A2747" s="23"/>
      <c r="B2747" s="24"/>
      <c r="C2747" s="23"/>
      <c r="D2747" s="23"/>
      <c r="E2747" s="23"/>
      <c r="F2747" s="23"/>
      <c r="G2747" s="24"/>
      <c r="H2747" s="23"/>
      <c r="I2747" s="23"/>
      <c r="J2747" s="23">
        <v>0</v>
      </c>
      <c r="K2747" s="23">
        <v>0</v>
      </c>
      <c r="L2747" s="23">
        <v>24.75</v>
      </c>
      <c r="M2747" s="23" t="s">
        <v>59</v>
      </c>
      <c r="N2747" s="25">
        <f>((J2747*400)+(K2747*100))+L2747</f>
        <v>24.75</v>
      </c>
      <c r="O2747" s="26">
        <v>2550</v>
      </c>
      <c r="P2747" s="26">
        <f>N2747*O2747</f>
        <v>63112.5</v>
      </c>
      <c r="Q2747" s="23">
        <v>1</v>
      </c>
      <c r="R2747" s="23" t="s">
        <v>8459</v>
      </c>
      <c r="S2747" s="27" t="s">
        <v>8460</v>
      </c>
      <c r="T2747" s="23" t="s">
        <v>8461</v>
      </c>
      <c r="U2747" s="23" t="s">
        <v>8469</v>
      </c>
      <c r="V2747" s="24" t="s">
        <v>8470</v>
      </c>
      <c r="W2747" s="23" t="s">
        <v>142</v>
      </c>
      <c r="X2747" s="23" t="s">
        <v>143</v>
      </c>
      <c r="Y2747" s="23" t="s">
        <v>50</v>
      </c>
      <c r="Z2747" s="23">
        <v>147</v>
      </c>
      <c r="AA2747" s="28">
        <v>100</v>
      </c>
      <c r="AB2747" s="26">
        <v>7950</v>
      </c>
      <c r="AC2747" s="26">
        <f>Z2747*AB2747</f>
        <v>1168650</v>
      </c>
      <c r="AD2747" s="28">
        <v>35</v>
      </c>
      <c r="AE2747" s="28">
        <v>85</v>
      </c>
      <c r="AF2747" s="26">
        <f>(AC2747*(100-AE2747))/100</f>
        <v>175297.5</v>
      </c>
      <c r="AG2747" s="26">
        <f>P2747+AF2747</f>
        <v>238410</v>
      </c>
      <c r="AH2747" s="26">
        <f>(AG2747*AA2747)/100</f>
        <v>238410</v>
      </c>
      <c r="AI2747" s="26">
        <v>50000000</v>
      </c>
      <c r="AJ2747" s="26">
        <f>IF((AI2747-AH2747) &gt; 1,0,IF((AI2747-AH2747)&lt;0,AH2747-AI2747,AI2747-AH2747))</f>
        <v>0</v>
      </c>
      <c r="AK2747" s="26">
        <v>0.02</v>
      </c>
      <c r="AL2747" s="26">
        <f>ROUND(AJ2747*(AK2747/100),2)</f>
        <v>0</v>
      </c>
      <c r="AM2747" s="3" t="s">
        <v>110</v>
      </c>
    </row>
    <row r="2748" spans="1:39" x14ac:dyDescent="0.25">
      <c r="A2748" s="23"/>
      <c r="B2748" s="24"/>
      <c r="C2748" s="23"/>
      <c r="D2748" s="23"/>
      <c r="E2748" s="23"/>
      <c r="F2748" s="23"/>
      <c r="G2748" s="24"/>
      <c r="H2748" s="23"/>
      <c r="I2748" s="23"/>
      <c r="J2748" s="23">
        <v>0</v>
      </c>
      <c r="K2748" s="23">
        <v>0</v>
      </c>
      <c r="L2748" s="23">
        <v>40.25</v>
      </c>
      <c r="M2748" s="23" t="s">
        <v>59</v>
      </c>
      <c r="N2748" s="25">
        <f>((J2748*400)+(K2748*100))+L2748</f>
        <v>40.25</v>
      </c>
      <c r="O2748" s="26">
        <v>2550</v>
      </c>
      <c r="P2748" s="26">
        <f>N2748*O2748</f>
        <v>102637.5</v>
      </c>
      <c r="Q2748" s="23">
        <v>1</v>
      </c>
      <c r="R2748" s="23" t="s">
        <v>8459</v>
      </c>
      <c r="S2748" s="27" t="s">
        <v>8460</v>
      </c>
      <c r="T2748" s="23" t="s">
        <v>8461</v>
      </c>
      <c r="U2748" s="23" t="s">
        <v>8469</v>
      </c>
      <c r="V2748" s="24" t="s">
        <v>8471</v>
      </c>
      <c r="W2748" s="23" t="s">
        <v>158</v>
      </c>
      <c r="X2748" s="23" t="s">
        <v>80</v>
      </c>
      <c r="Y2748" s="23" t="s">
        <v>50</v>
      </c>
      <c r="Z2748" s="23">
        <v>161</v>
      </c>
      <c r="AA2748" s="28">
        <v>100</v>
      </c>
      <c r="AB2748" s="26">
        <v>5600</v>
      </c>
      <c r="AC2748" s="26">
        <f>Z2748*AB2748</f>
        <v>901600</v>
      </c>
      <c r="AD2748" s="28">
        <v>3</v>
      </c>
      <c r="AE2748" s="28">
        <v>9</v>
      </c>
      <c r="AF2748" s="26">
        <f>(AC2748*(100-AE2748))/100</f>
        <v>820456</v>
      </c>
      <c r="AG2748" s="26">
        <f>P2748+AF2748</f>
        <v>923093.5</v>
      </c>
      <c r="AH2748" s="26">
        <f>(AG2748*AA2748)/100</f>
        <v>923093.5</v>
      </c>
      <c r="AI2748" s="26">
        <v>50000000</v>
      </c>
      <c r="AJ2748" s="26">
        <f>IF((AI2748-AH2748) &gt; 1,0,IF((AI2748-AH2748)&lt;0,AH2748-AI2748,AI2748-AH2748))</f>
        <v>0</v>
      </c>
      <c r="AK2748" s="26">
        <v>0.02</v>
      </c>
      <c r="AL2748" s="26">
        <f>ROUND(AJ2748*(AK2748/100),2)</f>
        <v>0</v>
      </c>
      <c r="AM2748" s="3" t="s">
        <v>159</v>
      </c>
    </row>
    <row r="2749" spans="1:39" x14ac:dyDescent="0.25">
      <c r="A2749" s="23"/>
      <c r="B2749" s="24"/>
      <c r="C2749" s="23"/>
      <c r="D2749" s="23"/>
      <c r="E2749" s="23"/>
      <c r="F2749" s="23"/>
      <c r="G2749" s="24"/>
      <c r="H2749" s="23"/>
      <c r="I2749" s="23"/>
      <c r="J2749" s="23"/>
      <c r="K2749" s="23"/>
      <c r="L2749" s="23"/>
      <c r="M2749" s="23"/>
      <c r="N2749" s="25"/>
      <c r="O2749" s="26"/>
      <c r="P2749" s="26"/>
      <c r="Q2749" s="23"/>
      <c r="R2749" s="23"/>
      <c r="S2749" s="27"/>
      <c r="T2749" s="23"/>
      <c r="U2749" s="23"/>
      <c r="V2749" s="24"/>
      <c r="W2749" s="23"/>
      <c r="X2749" s="23"/>
      <c r="Y2749" s="23"/>
      <c r="Z2749" s="23"/>
      <c r="AA2749" s="28"/>
      <c r="AB2749" s="26"/>
      <c r="AC2749" s="26"/>
      <c r="AD2749" s="28"/>
      <c r="AE2749" s="28"/>
      <c r="AF2749" s="26"/>
      <c r="AG2749" s="26" t="s">
        <v>60</v>
      </c>
      <c r="AH2749" s="26">
        <f>SUM(AH2745:AH2748)</f>
        <v>9193553.5</v>
      </c>
      <c r="AI2749" s="26"/>
      <c r="AJ2749" s="26">
        <f>SUM(AJ2745:AJ2748)</f>
        <v>0</v>
      </c>
      <c r="AK2749" s="26"/>
      <c r="AL2749" s="26">
        <f>SUM(AL2745:AL2748)</f>
        <v>0</v>
      </c>
    </row>
    <row r="2750" spans="1:39" x14ac:dyDescent="0.25">
      <c r="A2750" s="23" t="s">
        <v>8472</v>
      </c>
      <c r="B2750" s="24"/>
      <c r="C2750" s="23" t="s">
        <v>8473</v>
      </c>
      <c r="D2750" s="23" t="s">
        <v>8397</v>
      </c>
      <c r="E2750" s="23">
        <v>1095</v>
      </c>
      <c r="F2750" s="23" t="s">
        <v>8474</v>
      </c>
      <c r="G2750" s="24" t="s">
        <v>8475</v>
      </c>
      <c r="H2750" s="23" t="s">
        <v>43</v>
      </c>
      <c r="I2750" s="23" t="s">
        <v>8476</v>
      </c>
      <c r="J2750" s="23">
        <v>5</v>
      </c>
      <c r="K2750" s="23">
        <v>0</v>
      </c>
      <c r="L2750" s="23">
        <v>0</v>
      </c>
      <c r="M2750" s="23" t="s">
        <v>68</v>
      </c>
      <c r="N2750" s="25">
        <f>((J2750*400)+(K2750*100))+L2750</f>
        <v>2000</v>
      </c>
      <c r="O2750" s="26">
        <v>1300</v>
      </c>
      <c r="P2750" s="26">
        <f>N2750*O2750</f>
        <v>2600000</v>
      </c>
      <c r="Q2750" s="23"/>
      <c r="R2750" s="23"/>
      <c r="S2750" s="27"/>
      <c r="T2750" s="23"/>
      <c r="U2750" s="23"/>
      <c r="V2750" s="24"/>
      <c r="W2750" s="23"/>
      <c r="X2750" s="23"/>
      <c r="Y2750" s="23"/>
      <c r="Z2750" s="23"/>
      <c r="AA2750" s="28"/>
      <c r="AB2750" s="26"/>
      <c r="AC2750" s="26"/>
      <c r="AD2750" s="28"/>
      <c r="AE2750" s="28"/>
      <c r="AF2750" s="26"/>
      <c r="AG2750" s="26">
        <f>AF2750+P2750</f>
        <v>2600000</v>
      </c>
      <c r="AH2750" s="26">
        <f>AG2750</f>
        <v>2600000</v>
      </c>
      <c r="AI2750" s="26">
        <v>0</v>
      </c>
      <c r="AJ2750" s="26">
        <f>IF((AI2750-AH2750) &gt; 1,0,IF((AI2750-AH2750)&lt;0,AH2750-AI2750,AI2750-AH2750))</f>
        <v>2600000</v>
      </c>
      <c r="AK2750" s="26">
        <v>0.3</v>
      </c>
      <c r="AL2750" s="26">
        <f>AJ2750*(AK2750/100)</f>
        <v>7800</v>
      </c>
    </row>
    <row r="2751" spans="1:39" x14ac:dyDescent="0.25">
      <c r="A2751" s="23"/>
      <c r="B2751" s="24"/>
      <c r="C2751" s="23"/>
      <c r="D2751" s="23"/>
      <c r="E2751" s="23"/>
      <c r="F2751" s="23"/>
      <c r="G2751" s="24"/>
      <c r="H2751" s="23"/>
      <c r="I2751" s="23"/>
      <c r="J2751" s="23"/>
      <c r="K2751" s="23"/>
      <c r="L2751" s="23"/>
      <c r="M2751" s="23"/>
      <c r="N2751" s="25"/>
      <c r="O2751" s="26"/>
      <c r="P2751" s="26"/>
      <c r="Q2751" s="23"/>
      <c r="R2751" s="23"/>
      <c r="S2751" s="27"/>
      <c r="T2751" s="23"/>
      <c r="U2751" s="23"/>
      <c r="V2751" s="24"/>
      <c r="W2751" s="23"/>
      <c r="X2751" s="23"/>
      <c r="Y2751" s="23"/>
      <c r="Z2751" s="23"/>
      <c r="AA2751" s="28"/>
      <c r="AB2751" s="26"/>
      <c r="AC2751" s="26"/>
      <c r="AD2751" s="28"/>
      <c r="AE2751" s="28"/>
      <c r="AF2751" s="26"/>
      <c r="AG2751" s="26" t="s">
        <v>60</v>
      </c>
      <c r="AH2751" s="26">
        <f>AH2750</f>
        <v>2600000</v>
      </c>
      <c r="AI2751" s="26"/>
      <c r="AJ2751" s="26">
        <f>AJ2750</f>
        <v>2600000</v>
      </c>
      <c r="AK2751" s="26"/>
      <c r="AL2751" s="26">
        <f>AL2750</f>
        <v>7800</v>
      </c>
    </row>
    <row r="2752" spans="1:39" x14ac:dyDescent="0.25">
      <c r="A2752" s="23" t="s">
        <v>8477</v>
      </c>
      <c r="B2752" s="24" t="s">
        <v>8478</v>
      </c>
      <c r="C2752" s="23" t="s">
        <v>8479</v>
      </c>
      <c r="D2752" s="23" t="s">
        <v>8480</v>
      </c>
      <c r="E2752" s="23">
        <v>1096</v>
      </c>
      <c r="F2752" s="23" t="s">
        <v>8481</v>
      </c>
      <c r="G2752" s="24" t="s">
        <v>8482</v>
      </c>
      <c r="H2752" s="23" t="s">
        <v>43</v>
      </c>
      <c r="I2752" s="23" t="s">
        <v>8483</v>
      </c>
      <c r="J2752" s="23">
        <v>5</v>
      </c>
      <c r="K2752" s="23">
        <v>2</v>
      </c>
      <c r="L2752" s="23">
        <v>16</v>
      </c>
      <c r="M2752" s="23" t="s">
        <v>75</v>
      </c>
      <c r="N2752" s="25">
        <f>((J2752*400)+(K2752*100))+L2752</f>
        <v>2216</v>
      </c>
      <c r="O2752" s="26">
        <v>3750</v>
      </c>
      <c r="P2752" s="26">
        <f>N2752*O2752</f>
        <v>8310000</v>
      </c>
      <c r="Q2752" s="23"/>
      <c r="R2752" s="23"/>
      <c r="S2752" s="27"/>
      <c r="T2752" s="23"/>
      <c r="U2752" s="23"/>
      <c r="V2752" s="24"/>
      <c r="W2752" s="23"/>
      <c r="X2752" s="23"/>
      <c r="Y2752" s="23"/>
      <c r="Z2752" s="23"/>
      <c r="AA2752" s="28"/>
      <c r="AB2752" s="26"/>
      <c r="AC2752" s="26"/>
      <c r="AD2752" s="28"/>
      <c r="AE2752" s="28"/>
      <c r="AF2752" s="26"/>
      <c r="AG2752" s="26">
        <f>AF2752+P2752</f>
        <v>8310000</v>
      </c>
      <c r="AH2752" s="26">
        <f>AG2752</f>
        <v>8310000</v>
      </c>
      <c r="AI2752" s="26">
        <v>50000000</v>
      </c>
      <c r="AJ2752" s="26">
        <f>IF((AI2752-AH2752) &gt; 1,0,IF((AI2752-AH2752)&lt;0,AH2752-AI2752,AI2752-AH2752))</f>
        <v>0</v>
      </c>
      <c r="AK2752" s="26">
        <v>0.01</v>
      </c>
      <c r="AL2752" s="26">
        <f>AJ2752*(AK2752/100)</f>
        <v>0</v>
      </c>
    </row>
    <row r="2753" spans="1:39" x14ac:dyDescent="0.25">
      <c r="A2753" s="23"/>
      <c r="B2753" s="24"/>
      <c r="C2753" s="23"/>
      <c r="D2753" s="23"/>
      <c r="E2753" s="23"/>
      <c r="F2753" s="23"/>
      <c r="G2753" s="24"/>
      <c r="H2753" s="23"/>
      <c r="I2753" s="23"/>
      <c r="J2753" s="23"/>
      <c r="K2753" s="23"/>
      <c r="L2753" s="23"/>
      <c r="M2753" s="23"/>
      <c r="N2753" s="25"/>
      <c r="O2753" s="26"/>
      <c r="P2753" s="26"/>
      <c r="Q2753" s="23"/>
      <c r="R2753" s="23"/>
      <c r="S2753" s="27"/>
      <c r="T2753" s="23"/>
      <c r="U2753" s="23"/>
      <c r="V2753" s="24"/>
      <c r="W2753" s="23"/>
      <c r="X2753" s="23"/>
      <c r="Y2753" s="23"/>
      <c r="Z2753" s="23"/>
      <c r="AA2753" s="28"/>
      <c r="AB2753" s="26"/>
      <c r="AC2753" s="26"/>
      <c r="AD2753" s="28"/>
      <c r="AE2753" s="28"/>
      <c r="AF2753" s="26"/>
      <c r="AG2753" s="26" t="s">
        <v>60</v>
      </c>
      <c r="AH2753" s="26">
        <f>AH2752</f>
        <v>8310000</v>
      </c>
      <c r="AI2753" s="26"/>
      <c r="AJ2753" s="26">
        <f>AJ2752</f>
        <v>0</v>
      </c>
      <c r="AK2753" s="26"/>
      <c r="AL2753" s="26">
        <f>AL2752</f>
        <v>0</v>
      </c>
    </row>
    <row r="2754" spans="1:39" x14ac:dyDescent="0.25">
      <c r="A2754" s="23" t="s">
        <v>8484</v>
      </c>
      <c r="B2754" s="24" t="s">
        <v>8485</v>
      </c>
      <c r="C2754" s="23" t="s">
        <v>8486</v>
      </c>
      <c r="D2754" s="23" t="s">
        <v>8487</v>
      </c>
      <c r="E2754" s="23">
        <v>1097</v>
      </c>
      <c r="F2754" s="23" t="s">
        <v>8488</v>
      </c>
      <c r="G2754" s="24" t="s">
        <v>8489</v>
      </c>
      <c r="H2754" s="23" t="s">
        <v>43</v>
      </c>
      <c r="I2754" s="23" t="s">
        <v>8490</v>
      </c>
      <c r="J2754" s="23">
        <v>0</v>
      </c>
      <c r="K2754" s="23">
        <v>3</v>
      </c>
      <c r="L2754" s="23">
        <v>11.75</v>
      </c>
      <c r="M2754" s="23" t="s">
        <v>75</v>
      </c>
      <c r="N2754" s="25">
        <f>((J2754*400)+(K2754*100))+L2754</f>
        <v>311.75</v>
      </c>
      <c r="O2754" s="26">
        <v>3000</v>
      </c>
      <c r="P2754" s="26">
        <f>N2754*O2754</f>
        <v>935250</v>
      </c>
      <c r="Q2754" s="23"/>
      <c r="R2754" s="23"/>
      <c r="S2754" s="27"/>
      <c r="T2754" s="23"/>
      <c r="U2754" s="23"/>
      <c r="V2754" s="24"/>
      <c r="W2754" s="23"/>
      <c r="X2754" s="23"/>
      <c r="Y2754" s="23"/>
      <c r="Z2754" s="23"/>
      <c r="AA2754" s="28"/>
      <c r="AB2754" s="26"/>
      <c r="AC2754" s="26"/>
      <c r="AD2754" s="28"/>
      <c r="AE2754" s="28"/>
      <c r="AF2754" s="26"/>
      <c r="AG2754" s="26">
        <f>AF2754+P2754</f>
        <v>935250</v>
      </c>
      <c r="AH2754" s="26">
        <f>AG2754</f>
        <v>935250</v>
      </c>
      <c r="AI2754" s="26">
        <v>50000000</v>
      </c>
      <c r="AJ2754" s="26">
        <f>IF((AI2754-AH2754) &gt; 1,0,IF((AI2754-AH2754)&lt;0,AH2754-AI2754,AI2754-AH2754))</f>
        <v>0</v>
      </c>
      <c r="AK2754" s="26">
        <v>0.01</v>
      </c>
      <c r="AL2754" s="26">
        <f>AJ2754*(AK2754/100)</f>
        <v>0</v>
      </c>
    </row>
    <row r="2755" spans="1:39" x14ac:dyDescent="0.25">
      <c r="A2755" s="23"/>
      <c r="B2755" s="24"/>
      <c r="C2755" s="23"/>
      <c r="D2755" s="23"/>
      <c r="E2755" s="23"/>
      <c r="F2755" s="23"/>
      <c r="G2755" s="24"/>
      <c r="H2755" s="23"/>
      <c r="I2755" s="23"/>
      <c r="J2755" s="23">
        <v>0</v>
      </c>
      <c r="K2755" s="23">
        <v>0</v>
      </c>
      <c r="L2755" s="23">
        <v>53.75</v>
      </c>
      <c r="M2755" s="23" t="s">
        <v>59</v>
      </c>
      <c r="N2755" s="25">
        <f>((J2755*400)+(K2755*100))+L2755</f>
        <v>53.75</v>
      </c>
      <c r="O2755" s="26">
        <v>3000</v>
      </c>
      <c r="P2755" s="26">
        <f>N2755*O2755</f>
        <v>161250</v>
      </c>
      <c r="Q2755" s="23">
        <v>1</v>
      </c>
      <c r="R2755" s="23" t="s">
        <v>8491</v>
      </c>
      <c r="S2755" s="27" t="s">
        <v>8492</v>
      </c>
      <c r="T2755" s="23" t="s">
        <v>8493</v>
      </c>
      <c r="U2755" s="23" t="s">
        <v>8494</v>
      </c>
      <c r="V2755" s="24" t="s">
        <v>8495</v>
      </c>
      <c r="W2755" s="23" t="s">
        <v>48</v>
      </c>
      <c r="X2755" s="23" t="s">
        <v>49</v>
      </c>
      <c r="Y2755" s="23" t="s">
        <v>50</v>
      </c>
      <c r="Z2755" s="23">
        <v>215</v>
      </c>
      <c r="AA2755" s="28">
        <v>100</v>
      </c>
      <c r="AB2755" s="26">
        <v>8300</v>
      </c>
      <c r="AC2755" s="26">
        <f>Z2755*AB2755</f>
        <v>1784500</v>
      </c>
      <c r="AD2755" s="28">
        <v>32</v>
      </c>
      <c r="AE2755" s="28">
        <v>54</v>
      </c>
      <c r="AF2755" s="26">
        <f>(AC2755*(100-AE2755))/100</f>
        <v>820870</v>
      </c>
      <c r="AG2755" s="26">
        <f>P2755+AF2755</f>
        <v>982120</v>
      </c>
      <c r="AH2755" s="26">
        <f>(AG2755*AA2755)/100</f>
        <v>982120</v>
      </c>
      <c r="AI2755" s="26">
        <v>10000000</v>
      </c>
      <c r="AJ2755" s="26">
        <f>IF((AI2755-AH2755) &gt; 1,0,IF((AI2755-AH2755)&lt;0,AH2755-AI2755,AI2755-AH2755))</f>
        <v>0</v>
      </c>
      <c r="AK2755" s="26">
        <v>0.02</v>
      </c>
      <c r="AL2755" s="26">
        <f>ROUND(AJ2755*(AK2755/100),2)</f>
        <v>0</v>
      </c>
      <c r="AM2755" s="3" t="s">
        <v>51</v>
      </c>
    </row>
    <row r="2756" spans="1:39" x14ac:dyDescent="0.25">
      <c r="A2756" s="23"/>
      <c r="B2756" s="24"/>
      <c r="C2756" s="23"/>
      <c r="D2756" s="23"/>
      <c r="E2756" s="23"/>
      <c r="F2756" s="23"/>
      <c r="G2756" s="24"/>
      <c r="H2756" s="23"/>
      <c r="I2756" s="23"/>
      <c r="J2756" s="23">
        <v>0</v>
      </c>
      <c r="K2756" s="23">
        <v>0</v>
      </c>
      <c r="L2756" s="23">
        <v>7.5</v>
      </c>
      <c r="M2756" s="23" t="s">
        <v>59</v>
      </c>
      <c r="N2756" s="25">
        <f>((J2756*400)+(K2756*100))+L2756</f>
        <v>7.5</v>
      </c>
      <c r="O2756" s="26">
        <v>3000</v>
      </c>
      <c r="P2756" s="26">
        <f>N2756*O2756</f>
        <v>22500</v>
      </c>
      <c r="Q2756" s="23">
        <v>1</v>
      </c>
      <c r="R2756" s="23" t="s">
        <v>8491</v>
      </c>
      <c r="S2756" s="27" t="s">
        <v>8492</v>
      </c>
      <c r="T2756" s="23" t="s">
        <v>8493</v>
      </c>
      <c r="U2756" s="23" t="s">
        <v>8494</v>
      </c>
      <c r="V2756" s="24" t="s">
        <v>8496</v>
      </c>
      <c r="W2756" s="23" t="s">
        <v>79</v>
      </c>
      <c r="X2756" s="23" t="s">
        <v>80</v>
      </c>
      <c r="Y2756" s="23" t="s">
        <v>50</v>
      </c>
      <c r="Z2756" s="23">
        <v>30</v>
      </c>
      <c r="AA2756" s="28">
        <v>100</v>
      </c>
      <c r="AB2756" s="26">
        <v>8200</v>
      </c>
      <c r="AC2756" s="26">
        <f>Z2756*AB2756</f>
        <v>246000</v>
      </c>
      <c r="AD2756" s="28">
        <v>32</v>
      </c>
      <c r="AE2756" s="28">
        <v>93</v>
      </c>
      <c r="AF2756" s="26">
        <f>(AC2756*(100-AE2756))/100</f>
        <v>17220</v>
      </c>
      <c r="AG2756" s="26">
        <f>P2756+AF2756</f>
        <v>39720</v>
      </c>
      <c r="AH2756" s="26">
        <f>(AG2756*AA2756)/100</f>
        <v>39720</v>
      </c>
      <c r="AI2756" s="26">
        <v>10000000</v>
      </c>
      <c r="AJ2756" s="26">
        <f>IF((AI2756-AH2756) &gt; 1,0,IF((AI2756-AH2756)&lt;0,AH2756-AI2756,AI2756-AH2756))</f>
        <v>0</v>
      </c>
      <c r="AK2756" s="26">
        <v>0.02</v>
      </c>
      <c r="AL2756" s="26">
        <f>ROUND(AJ2756*(AK2756/100),2)</f>
        <v>0</v>
      </c>
      <c r="AM2756" s="3" t="s">
        <v>2036</v>
      </c>
    </row>
    <row r="2757" spans="1:39" x14ac:dyDescent="0.25">
      <c r="A2757" s="23"/>
      <c r="B2757" s="24"/>
      <c r="C2757" s="23"/>
      <c r="D2757" s="23"/>
      <c r="E2757" s="23">
        <v>1098</v>
      </c>
      <c r="F2757" s="23" t="s">
        <v>8497</v>
      </c>
      <c r="G2757" s="24" t="s">
        <v>8498</v>
      </c>
      <c r="H2757" s="23" t="s">
        <v>43</v>
      </c>
      <c r="I2757" s="23" t="s">
        <v>8499</v>
      </c>
      <c r="J2757" s="23">
        <v>4</v>
      </c>
      <c r="K2757" s="23">
        <v>1</v>
      </c>
      <c r="L2757" s="23">
        <v>7</v>
      </c>
      <c r="M2757" s="23" t="s">
        <v>75</v>
      </c>
      <c r="N2757" s="25">
        <f>((J2757*400)+(K2757*100))+L2757</f>
        <v>1707</v>
      </c>
      <c r="O2757" s="26">
        <v>1700</v>
      </c>
      <c r="P2757" s="26">
        <f>N2757*O2757</f>
        <v>2901900</v>
      </c>
      <c r="Q2757" s="23"/>
      <c r="R2757" s="23"/>
      <c r="S2757" s="27"/>
      <c r="T2757" s="23"/>
      <c r="U2757" s="23"/>
      <c r="V2757" s="24"/>
      <c r="W2757" s="23"/>
      <c r="X2757" s="23"/>
      <c r="Y2757" s="23"/>
      <c r="Z2757" s="23"/>
      <c r="AA2757" s="28"/>
      <c r="AB2757" s="26"/>
      <c r="AC2757" s="26"/>
      <c r="AD2757" s="28"/>
      <c r="AE2757" s="28"/>
      <c r="AF2757" s="26"/>
      <c r="AG2757" s="26">
        <f>AF2757+P2757</f>
        <v>2901900</v>
      </c>
      <c r="AH2757" s="26">
        <f>AG2757</f>
        <v>2901900</v>
      </c>
      <c r="AI2757" s="26">
        <v>50000000</v>
      </c>
      <c r="AJ2757" s="26">
        <f>IF((AI2757-AH2757) &gt; 1,0,IF((AI2757-AH2757)&lt;0,AH2757-AI2757,AI2757-AH2757))</f>
        <v>0</v>
      </c>
      <c r="AK2757" s="26">
        <v>0.01</v>
      </c>
      <c r="AL2757" s="26">
        <f>AJ2757*(AK2757/100)</f>
        <v>0</v>
      </c>
    </row>
    <row r="2758" spans="1:39" x14ac:dyDescent="0.25">
      <c r="A2758" s="23"/>
      <c r="B2758" s="24"/>
      <c r="C2758" s="23"/>
      <c r="D2758" s="23"/>
      <c r="E2758" s="23"/>
      <c r="F2758" s="23"/>
      <c r="G2758" s="24"/>
      <c r="H2758" s="23"/>
      <c r="I2758" s="23"/>
      <c r="J2758" s="23"/>
      <c r="K2758" s="23"/>
      <c r="L2758" s="23"/>
      <c r="M2758" s="23"/>
      <c r="N2758" s="25"/>
      <c r="O2758" s="26"/>
      <c r="P2758" s="26"/>
      <c r="Q2758" s="23"/>
      <c r="R2758" s="23"/>
      <c r="S2758" s="27"/>
      <c r="T2758" s="23"/>
      <c r="U2758" s="23"/>
      <c r="V2758" s="24"/>
      <c r="W2758" s="23"/>
      <c r="X2758" s="23"/>
      <c r="Y2758" s="23"/>
      <c r="Z2758" s="23"/>
      <c r="AA2758" s="28"/>
      <c r="AB2758" s="26"/>
      <c r="AC2758" s="26"/>
      <c r="AD2758" s="28"/>
      <c r="AE2758" s="28"/>
      <c r="AF2758" s="26"/>
      <c r="AG2758" s="26" t="s">
        <v>60</v>
      </c>
      <c r="AH2758" s="26">
        <f>SUM(AH2754:AH2757)</f>
        <v>4858990</v>
      </c>
      <c r="AI2758" s="26"/>
      <c r="AJ2758" s="26">
        <f>SUM(AJ2754:AJ2757)</f>
        <v>0</v>
      </c>
      <c r="AK2758" s="26"/>
      <c r="AL2758" s="26">
        <f>SUM(AL2754:AL2757)</f>
        <v>0</v>
      </c>
    </row>
    <row r="2759" spans="1:39" x14ac:dyDescent="0.25">
      <c r="A2759" s="23" t="s">
        <v>8500</v>
      </c>
      <c r="B2759" s="24" t="s">
        <v>8501</v>
      </c>
      <c r="C2759" s="23" t="s">
        <v>8502</v>
      </c>
      <c r="D2759" s="23" t="s">
        <v>8503</v>
      </c>
      <c r="E2759" s="23">
        <v>1099</v>
      </c>
      <c r="F2759" s="23" t="s">
        <v>8504</v>
      </c>
      <c r="G2759" s="24" t="s">
        <v>8505</v>
      </c>
      <c r="H2759" s="23" t="s">
        <v>43</v>
      </c>
      <c r="I2759" s="23" t="s">
        <v>8506</v>
      </c>
      <c r="J2759" s="23">
        <v>0</v>
      </c>
      <c r="K2759" s="23">
        <v>0</v>
      </c>
      <c r="L2759" s="23">
        <v>61</v>
      </c>
      <c r="M2759" s="23" t="s">
        <v>76</v>
      </c>
      <c r="N2759" s="25">
        <f>((J2759*400)+(K2759*100))+L2759</f>
        <v>61</v>
      </c>
      <c r="O2759" s="26">
        <v>6500</v>
      </c>
      <c r="P2759" s="26">
        <f>N2759*O2759</f>
        <v>396500</v>
      </c>
      <c r="Q2759" s="23">
        <v>1</v>
      </c>
      <c r="R2759" s="23" t="s">
        <v>8500</v>
      </c>
      <c r="S2759" s="27" t="s">
        <v>8501</v>
      </c>
      <c r="T2759" s="23" t="s">
        <v>8502</v>
      </c>
      <c r="U2759" s="23" t="s">
        <v>8507</v>
      </c>
      <c r="V2759" s="24" t="s">
        <v>8508</v>
      </c>
      <c r="W2759" s="23" t="s">
        <v>158</v>
      </c>
      <c r="X2759" s="23" t="s">
        <v>49</v>
      </c>
      <c r="Y2759" s="23" t="s">
        <v>81</v>
      </c>
      <c r="Z2759" s="23">
        <v>153</v>
      </c>
      <c r="AA2759" s="28">
        <v>100</v>
      </c>
      <c r="AB2759" s="26">
        <v>5600</v>
      </c>
      <c r="AC2759" s="26">
        <f>Z2759*AB2759</f>
        <v>856800</v>
      </c>
      <c r="AD2759" s="28">
        <v>12</v>
      </c>
      <c r="AE2759" s="28">
        <v>14</v>
      </c>
      <c r="AF2759" s="26">
        <f>(AC2759*(100-AE2759))/100</f>
        <v>736848</v>
      </c>
      <c r="AG2759" s="26">
        <f>P2759+AF2759</f>
        <v>1133348</v>
      </c>
      <c r="AH2759" s="26">
        <f>(AG2759*AA2759)/100</f>
        <v>1133348</v>
      </c>
      <c r="AI2759" s="26">
        <v>0</v>
      </c>
      <c r="AJ2759" s="26">
        <f>IF((AI2759-AH2759) &gt; 1,0,IF((AI2759-AH2759)&lt;0,AH2759-AI2759,AI2759-AH2759))</f>
        <v>1133348</v>
      </c>
      <c r="AK2759" s="26">
        <v>0.02</v>
      </c>
      <c r="AL2759" s="26">
        <f>ROUND(AJ2759*(AK2759/100),2)</f>
        <v>226.67</v>
      </c>
      <c r="AM2759" s="3" t="s">
        <v>159</v>
      </c>
    </row>
    <row r="2760" spans="1:39" x14ac:dyDescent="0.25">
      <c r="A2760" s="23"/>
      <c r="B2760" s="24"/>
      <c r="C2760" s="23"/>
      <c r="D2760" s="23"/>
      <c r="E2760" s="23"/>
      <c r="F2760" s="23"/>
      <c r="G2760" s="24"/>
      <c r="H2760" s="23"/>
      <c r="I2760" s="23"/>
      <c r="J2760" s="23"/>
      <c r="K2760" s="23"/>
      <c r="L2760" s="23"/>
      <c r="M2760" s="23"/>
      <c r="N2760" s="25"/>
      <c r="O2760" s="26"/>
      <c r="P2760" s="26"/>
      <c r="Q2760" s="23"/>
      <c r="R2760" s="23"/>
      <c r="S2760" s="27"/>
      <c r="T2760" s="23"/>
      <c r="U2760" s="23"/>
      <c r="V2760" s="24"/>
      <c r="W2760" s="23"/>
      <c r="X2760" s="23"/>
      <c r="Y2760" s="23"/>
      <c r="Z2760" s="23"/>
      <c r="AA2760" s="28"/>
      <c r="AB2760" s="26"/>
      <c r="AC2760" s="26"/>
      <c r="AD2760" s="28"/>
      <c r="AE2760" s="28"/>
      <c r="AF2760" s="26"/>
      <c r="AG2760" s="26" t="s">
        <v>60</v>
      </c>
      <c r="AH2760" s="26">
        <f>AH2759</f>
        <v>1133348</v>
      </c>
      <c r="AI2760" s="26"/>
      <c r="AJ2760" s="26">
        <f>AJ2759</f>
        <v>1133348</v>
      </c>
      <c r="AK2760" s="26"/>
      <c r="AL2760" s="26">
        <f>AL2759</f>
        <v>226.67</v>
      </c>
    </row>
    <row r="2761" spans="1:39" x14ac:dyDescent="0.25">
      <c r="A2761" s="23" t="s">
        <v>8509</v>
      </c>
      <c r="B2761" s="24" t="s">
        <v>8510</v>
      </c>
      <c r="C2761" s="23" t="s">
        <v>8511</v>
      </c>
      <c r="D2761" s="23" t="s">
        <v>8512</v>
      </c>
      <c r="E2761" s="23">
        <v>1100</v>
      </c>
      <c r="F2761" s="23" t="s">
        <v>8513</v>
      </c>
      <c r="G2761" s="24" t="s">
        <v>8514</v>
      </c>
      <c r="H2761" s="23" t="s">
        <v>43</v>
      </c>
      <c r="I2761" s="23" t="s">
        <v>8515</v>
      </c>
      <c r="J2761" s="23">
        <v>0</v>
      </c>
      <c r="K2761" s="23">
        <v>0</v>
      </c>
      <c r="L2761" s="23">
        <v>75</v>
      </c>
      <c r="M2761" s="23" t="s">
        <v>91</v>
      </c>
      <c r="N2761" s="25">
        <f>((J2761*400)+(K2761*100))+L2761</f>
        <v>75</v>
      </c>
      <c r="O2761" s="26">
        <v>5700</v>
      </c>
      <c r="P2761" s="26">
        <f>N2761*O2761</f>
        <v>427500</v>
      </c>
      <c r="Q2761" s="23">
        <v>1</v>
      </c>
      <c r="R2761" s="23" t="s">
        <v>8509</v>
      </c>
      <c r="S2761" s="27" t="s">
        <v>8510</v>
      </c>
      <c r="T2761" s="23" t="s">
        <v>8511</v>
      </c>
      <c r="U2761" s="23" t="s">
        <v>8516</v>
      </c>
      <c r="V2761" s="24" t="s">
        <v>8517</v>
      </c>
      <c r="W2761" s="23" t="s">
        <v>584</v>
      </c>
      <c r="X2761" s="23" t="s">
        <v>49</v>
      </c>
      <c r="Y2761" s="23" t="s">
        <v>54</v>
      </c>
      <c r="Z2761" s="23">
        <v>600</v>
      </c>
      <c r="AA2761" s="28">
        <v>100</v>
      </c>
      <c r="AB2761" s="26">
        <v>7300</v>
      </c>
      <c r="AC2761" s="26">
        <f>Z2761*AB2761</f>
        <v>4380000</v>
      </c>
      <c r="AD2761" s="28">
        <v>3</v>
      </c>
      <c r="AE2761" s="28">
        <v>3</v>
      </c>
      <c r="AF2761" s="26">
        <f>(AC2761*(100-AE2761))/100</f>
        <v>4248600</v>
      </c>
      <c r="AG2761" s="26">
        <f>P2761+AF2761</f>
        <v>4676100</v>
      </c>
      <c r="AH2761" s="26">
        <f>(AG2761*AA2761)/100</f>
        <v>4676100</v>
      </c>
      <c r="AI2761" s="26">
        <v>0</v>
      </c>
      <c r="AJ2761" s="26">
        <f>IF((AI2761-AH2761) &gt; 1,0,IF((AI2761-AH2761)&lt;0,AH2761-AI2761,AI2761-AH2761))</f>
        <v>4676100</v>
      </c>
      <c r="AK2761" s="26">
        <v>0.3</v>
      </c>
      <c r="AL2761" s="26">
        <f>ROUND(AJ2761*(AK2761/100),2)</f>
        <v>14028.3</v>
      </c>
      <c r="AM2761" s="3" t="s">
        <v>8518</v>
      </c>
    </row>
    <row r="2762" spans="1:39" x14ac:dyDescent="0.25">
      <c r="A2762" s="23"/>
      <c r="B2762" s="24"/>
      <c r="C2762" s="23"/>
      <c r="D2762" s="23"/>
      <c r="E2762" s="23"/>
      <c r="F2762" s="23"/>
      <c r="G2762" s="24"/>
      <c r="H2762" s="23"/>
      <c r="I2762" s="23"/>
      <c r="J2762" s="23">
        <v>0</v>
      </c>
      <c r="K2762" s="23">
        <v>0</v>
      </c>
      <c r="L2762" s="23">
        <v>24.75</v>
      </c>
      <c r="M2762" s="23" t="s">
        <v>76</v>
      </c>
      <c r="N2762" s="25">
        <f>((J2762*400)+(K2762*100))+L2762</f>
        <v>24.75</v>
      </c>
      <c r="O2762" s="26">
        <v>5700</v>
      </c>
      <c r="P2762" s="26">
        <f>N2762*O2762</f>
        <v>141075</v>
      </c>
      <c r="Q2762" s="23">
        <v>1</v>
      </c>
      <c r="R2762" s="23" t="s">
        <v>8509</v>
      </c>
      <c r="S2762" s="27" t="s">
        <v>8510</v>
      </c>
      <c r="T2762" s="23" t="s">
        <v>8511</v>
      </c>
      <c r="U2762" s="23" t="s">
        <v>8516</v>
      </c>
      <c r="V2762" s="24" t="s">
        <v>8519</v>
      </c>
      <c r="W2762" s="23" t="s">
        <v>1942</v>
      </c>
      <c r="X2762" s="23" t="s">
        <v>49</v>
      </c>
      <c r="Y2762" s="23" t="s">
        <v>81</v>
      </c>
      <c r="Z2762" s="23">
        <v>99</v>
      </c>
      <c r="AA2762" s="28">
        <v>100</v>
      </c>
      <c r="AB2762" s="26">
        <v>7600</v>
      </c>
      <c r="AC2762" s="26">
        <f>Z2762*AB2762</f>
        <v>752400</v>
      </c>
      <c r="AD2762" s="28">
        <v>3</v>
      </c>
      <c r="AE2762" s="28">
        <v>3</v>
      </c>
      <c r="AF2762" s="26">
        <f>(AC2762*(100-AE2762))/100</f>
        <v>729828</v>
      </c>
      <c r="AG2762" s="26">
        <f>P2762+AF2762</f>
        <v>870903</v>
      </c>
      <c r="AH2762" s="26">
        <f>(AG2762*AA2762)/100</f>
        <v>870903</v>
      </c>
      <c r="AI2762" s="26">
        <v>0</v>
      </c>
      <c r="AJ2762" s="26">
        <f>IF((AI2762-AH2762) &gt; 1,0,IF((AI2762-AH2762)&lt;0,AH2762-AI2762,AI2762-AH2762))</f>
        <v>870903</v>
      </c>
      <c r="AK2762" s="26">
        <v>0.02</v>
      </c>
      <c r="AL2762" s="26">
        <f>ROUND(AJ2762*(AK2762/100),2)</f>
        <v>174.18</v>
      </c>
      <c r="AM2762" s="3" t="s">
        <v>8520</v>
      </c>
    </row>
    <row r="2763" spans="1:39" x14ac:dyDescent="0.25">
      <c r="A2763" s="23"/>
      <c r="B2763" s="24"/>
      <c r="C2763" s="23"/>
      <c r="D2763" s="23"/>
      <c r="E2763" s="23"/>
      <c r="F2763" s="23"/>
      <c r="G2763" s="24"/>
      <c r="H2763" s="23"/>
      <c r="I2763" s="23"/>
      <c r="J2763" s="23">
        <v>2</v>
      </c>
      <c r="K2763" s="23">
        <v>1</v>
      </c>
      <c r="L2763" s="23">
        <v>0.25</v>
      </c>
      <c r="M2763" s="23" t="s">
        <v>91</v>
      </c>
      <c r="N2763" s="25">
        <f>((J2763*400)+(K2763*100))+L2763</f>
        <v>900.25</v>
      </c>
      <c r="O2763" s="26">
        <v>5700</v>
      </c>
      <c r="P2763" s="26">
        <f>N2763*O2763</f>
        <v>5131425</v>
      </c>
      <c r="Q2763" s="23"/>
      <c r="R2763" s="23"/>
      <c r="S2763" s="27"/>
      <c r="T2763" s="23"/>
      <c r="U2763" s="23"/>
      <c r="V2763" s="24"/>
      <c r="W2763" s="23"/>
      <c r="X2763" s="23"/>
      <c r="Y2763" s="23"/>
      <c r="Z2763" s="23"/>
      <c r="AA2763" s="28"/>
      <c r="AB2763" s="26"/>
      <c r="AC2763" s="26"/>
      <c r="AD2763" s="28"/>
      <c r="AE2763" s="28"/>
      <c r="AF2763" s="26"/>
      <c r="AG2763" s="26">
        <f>AF2763+P2763</f>
        <v>5131425</v>
      </c>
      <c r="AH2763" s="26">
        <f>AG2763</f>
        <v>5131425</v>
      </c>
      <c r="AI2763" s="26">
        <v>0</v>
      </c>
      <c r="AJ2763" s="26">
        <f>IF((AI2763-AH2763) &gt; 1,0,IF((AI2763-AH2763)&lt;0,AH2763-AI2763,AI2763-AH2763))</f>
        <v>5131425</v>
      </c>
      <c r="AK2763" s="26">
        <v>0.3</v>
      </c>
      <c r="AL2763" s="26">
        <f>AJ2763*(AK2763/100)</f>
        <v>15394.275</v>
      </c>
    </row>
    <row r="2764" spans="1:39" x14ac:dyDescent="0.25">
      <c r="A2764" s="23"/>
      <c r="B2764" s="24"/>
      <c r="C2764" s="23"/>
      <c r="D2764" s="23"/>
      <c r="E2764" s="23"/>
      <c r="F2764" s="23"/>
      <c r="G2764" s="24"/>
      <c r="H2764" s="23"/>
      <c r="I2764" s="23"/>
      <c r="J2764" s="23"/>
      <c r="K2764" s="23"/>
      <c r="L2764" s="23"/>
      <c r="M2764" s="23"/>
      <c r="N2764" s="25"/>
      <c r="O2764" s="26"/>
      <c r="P2764" s="26"/>
      <c r="Q2764" s="23"/>
      <c r="R2764" s="23"/>
      <c r="S2764" s="27"/>
      <c r="T2764" s="23"/>
      <c r="U2764" s="23"/>
      <c r="V2764" s="24"/>
      <c r="W2764" s="23"/>
      <c r="X2764" s="23"/>
      <c r="Y2764" s="23"/>
      <c r="Z2764" s="23"/>
      <c r="AA2764" s="28"/>
      <c r="AB2764" s="26"/>
      <c r="AC2764" s="26"/>
      <c r="AD2764" s="28"/>
      <c r="AE2764" s="28"/>
      <c r="AF2764" s="26"/>
      <c r="AG2764" s="26" t="s">
        <v>60</v>
      </c>
      <c r="AH2764" s="26">
        <f>SUM(AH2761:AH2763)</f>
        <v>10678428</v>
      </c>
      <c r="AI2764" s="26"/>
      <c r="AJ2764" s="26">
        <f>SUM(AJ2761:AJ2763)</f>
        <v>10678428</v>
      </c>
      <c r="AK2764" s="26"/>
      <c r="AL2764" s="26">
        <f>SUM(AL2761:AL2763)</f>
        <v>29596.754999999997</v>
      </c>
    </row>
    <row r="2765" spans="1:39" x14ac:dyDescent="0.25">
      <c r="A2765" s="23" t="s">
        <v>8521</v>
      </c>
      <c r="B2765" s="24"/>
      <c r="C2765" s="23" t="s">
        <v>8522</v>
      </c>
      <c r="D2765" s="23" t="s">
        <v>8523</v>
      </c>
      <c r="E2765" s="23">
        <v>1101</v>
      </c>
      <c r="F2765" s="23" t="s">
        <v>8524</v>
      </c>
      <c r="G2765" s="24" t="s">
        <v>8525</v>
      </c>
      <c r="H2765" s="23" t="s">
        <v>43</v>
      </c>
      <c r="I2765" s="23" t="s">
        <v>8526</v>
      </c>
      <c r="J2765" s="23">
        <v>0</v>
      </c>
      <c r="K2765" s="23">
        <v>3</v>
      </c>
      <c r="L2765" s="23">
        <v>0</v>
      </c>
      <c r="M2765" s="23" t="s">
        <v>75</v>
      </c>
      <c r="N2765" s="25">
        <f>((J2765*400)+(K2765*100))+L2765</f>
        <v>300</v>
      </c>
      <c r="O2765" s="26">
        <v>5000</v>
      </c>
      <c r="P2765" s="26">
        <f>N2765*O2765</f>
        <v>1500000</v>
      </c>
      <c r="Q2765" s="23"/>
      <c r="R2765" s="23"/>
      <c r="S2765" s="27"/>
      <c r="T2765" s="23"/>
      <c r="U2765" s="23"/>
      <c r="V2765" s="24"/>
      <c r="W2765" s="23"/>
      <c r="X2765" s="23"/>
      <c r="Y2765" s="23"/>
      <c r="Z2765" s="23"/>
      <c r="AA2765" s="28"/>
      <c r="AB2765" s="26"/>
      <c r="AC2765" s="26"/>
      <c r="AD2765" s="28"/>
      <c r="AE2765" s="28"/>
      <c r="AF2765" s="26"/>
      <c r="AG2765" s="26">
        <f>AF2765+P2765</f>
        <v>1500000</v>
      </c>
      <c r="AH2765" s="26">
        <f>AG2765</f>
        <v>1500000</v>
      </c>
      <c r="AI2765" s="26">
        <v>50000000</v>
      </c>
      <c r="AJ2765" s="26">
        <f>IF((AI2765-AH2765) &gt; 1,0,IF((AI2765-AH2765)&lt;0,AH2765-AI2765,AI2765-AH2765))</f>
        <v>0</v>
      </c>
      <c r="AK2765" s="26">
        <v>0.01</v>
      </c>
      <c r="AL2765" s="26">
        <f>AJ2765*(AK2765/100)</f>
        <v>0</v>
      </c>
    </row>
    <row r="2766" spans="1:39" x14ac:dyDescent="0.25">
      <c r="A2766" s="23"/>
      <c r="B2766" s="24"/>
      <c r="C2766" s="23"/>
      <c r="D2766" s="23"/>
      <c r="E2766" s="23"/>
      <c r="F2766" s="23"/>
      <c r="G2766" s="24"/>
      <c r="H2766" s="23"/>
      <c r="I2766" s="23"/>
      <c r="J2766" s="23"/>
      <c r="K2766" s="23"/>
      <c r="L2766" s="23"/>
      <c r="M2766" s="23"/>
      <c r="N2766" s="25"/>
      <c r="O2766" s="26"/>
      <c r="P2766" s="26"/>
      <c r="Q2766" s="23"/>
      <c r="R2766" s="23"/>
      <c r="S2766" s="27"/>
      <c r="T2766" s="23"/>
      <c r="U2766" s="23"/>
      <c r="V2766" s="24"/>
      <c r="W2766" s="23"/>
      <c r="X2766" s="23"/>
      <c r="Y2766" s="23"/>
      <c r="Z2766" s="23"/>
      <c r="AA2766" s="28"/>
      <c r="AB2766" s="26"/>
      <c r="AC2766" s="26"/>
      <c r="AD2766" s="28"/>
      <c r="AE2766" s="28"/>
      <c r="AF2766" s="26"/>
      <c r="AG2766" s="26" t="s">
        <v>60</v>
      </c>
      <c r="AH2766" s="26">
        <f>AH2765</f>
        <v>1500000</v>
      </c>
      <c r="AI2766" s="26"/>
      <c r="AJ2766" s="26">
        <f>AJ2765</f>
        <v>0</v>
      </c>
      <c r="AK2766" s="26"/>
      <c r="AL2766" s="26">
        <f>AL2765</f>
        <v>0</v>
      </c>
    </row>
    <row r="2767" spans="1:39" x14ac:dyDescent="0.25">
      <c r="A2767" s="23" t="s">
        <v>8527</v>
      </c>
      <c r="B2767" s="24" t="s">
        <v>8528</v>
      </c>
      <c r="C2767" s="23" t="s">
        <v>8529</v>
      </c>
      <c r="D2767" s="23" t="s">
        <v>8530</v>
      </c>
      <c r="E2767" s="23">
        <v>1102</v>
      </c>
      <c r="F2767" s="23" t="s">
        <v>8531</v>
      </c>
      <c r="G2767" s="24" t="s">
        <v>8532</v>
      </c>
      <c r="H2767" s="23" t="s">
        <v>43</v>
      </c>
      <c r="I2767" s="23" t="s">
        <v>8533</v>
      </c>
      <c r="J2767" s="23">
        <v>1</v>
      </c>
      <c r="K2767" s="23">
        <v>2</v>
      </c>
      <c r="L2767" s="23">
        <v>4</v>
      </c>
      <c r="M2767" s="23" t="s">
        <v>75</v>
      </c>
      <c r="N2767" s="25">
        <f>((J2767*400)+(K2767*100))+L2767</f>
        <v>604</v>
      </c>
      <c r="O2767" s="26">
        <v>4400</v>
      </c>
      <c r="P2767" s="26">
        <f>N2767*O2767</f>
        <v>2657600</v>
      </c>
      <c r="Q2767" s="23"/>
      <c r="R2767" s="23"/>
      <c r="S2767" s="27"/>
      <c r="T2767" s="23"/>
      <c r="U2767" s="23"/>
      <c r="V2767" s="24"/>
      <c r="W2767" s="23"/>
      <c r="X2767" s="23"/>
      <c r="Y2767" s="23"/>
      <c r="Z2767" s="23"/>
      <c r="AA2767" s="28"/>
      <c r="AB2767" s="26"/>
      <c r="AC2767" s="26"/>
      <c r="AD2767" s="28"/>
      <c r="AE2767" s="28"/>
      <c r="AF2767" s="26"/>
      <c r="AG2767" s="26">
        <f>AF2767+P2767</f>
        <v>2657600</v>
      </c>
      <c r="AH2767" s="26">
        <f>AG2767</f>
        <v>2657600</v>
      </c>
      <c r="AI2767" s="26">
        <v>50000000</v>
      </c>
      <c r="AJ2767" s="26">
        <f>IF((AI2767-AH2767) &gt; 1,0,IF((AI2767-AH2767)&lt;0,AH2767-AI2767,AI2767-AH2767))</f>
        <v>0</v>
      </c>
      <c r="AK2767" s="26">
        <v>0.01</v>
      </c>
      <c r="AL2767" s="26">
        <f>AJ2767*(AK2767/100)</f>
        <v>0</v>
      </c>
    </row>
    <row r="2768" spans="1:39" x14ac:dyDescent="0.25">
      <c r="A2768" s="23"/>
      <c r="B2768" s="24"/>
      <c r="C2768" s="23"/>
      <c r="D2768" s="23"/>
      <c r="E2768" s="23"/>
      <c r="F2768" s="23"/>
      <c r="G2768" s="24"/>
      <c r="H2768" s="23"/>
      <c r="I2768" s="23"/>
      <c r="J2768" s="23"/>
      <c r="K2768" s="23"/>
      <c r="L2768" s="23"/>
      <c r="M2768" s="23"/>
      <c r="N2768" s="25"/>
      <c r="O2768" s="26"/>
      <c r="P2768" s="26"/>
      <c r="Q2768" s="23"/>
      <c r="R2768" s="23"/>
      <c r="S2768" s="27"/>
      <c r="T2768" s="23"/>
      <c r="U2768" s="23"/>
      <c r="V2768" s="24"/>
      <c r="W2768" s="23"/>
      <c r="X2768" s="23"/>
      <c r="Y2768" s="23"/>
      <c r="Z2768" s="23"/>
      <c r="AA2768" s="28"/>
      <c r="AB2768" s="26"/>
      <c r="AC2768" s="26"/>
      <c r="AD2768" s="28"/>
      <c r="AE2768" s="28"/>
      <c r="AF2768" s="26"/>
      <c r="AG2768" s="26" t="s">
        <v>60</v>
      </c>
      <c r="AH2768" s="26">
        <f>AH2767</f>
        <v>2657600</v>
      </c>
      <c r="AI2768" s="26"/>
      <c r="AJ2768" s="26">
        <f>AJ2767</f>
        <v>0</v>
      </c>
      <c r="AK2768" s="26"/>
      <c r="AL2768" s="26">
        <f>AL2767</f>
        <v>0</v>
      </c>
    </row>
    <row r="2769" spans="1:39" x14ac:dyDescent="0.25">
      <c r="A2769" s="23" t="s">
        <v>8534</v>
      </c>
      <c r="B2769" s="24" t="s">
        <v>8535</v>
      </c>
      <c r="C2769" s="23" t="s">
        <v>8536</v>
      </c>
      <c r="D2769" s="23" t="s">
        <v>8537</v>
      </c>
      <c r="E2769" s="23">
        <v>1103</v>
      </c>
      <c r="F2769" s="23" t="s">
        <v>8538</v>
      </c>
      <c r="G2769" s="24" t="s">
        <v>8539</v>
      </c>
      <c r="H2769" s="23" t="s">
        <v>43</v>
      </c>
      <c r="I2769" s="23" t="s">
        <v>8540</v>
      </c>
      <c r="J2769" s="23">
        <v>0</v>
      </c>
      <c r="K2769" s="23">
        <v>2</v>
      </c>
      <c r="L2769" s="23">
        <v>0</v>
      </c>
      <c r="M2769" s="23" t="s">
        <v>76</v>
      </c>
      <c r="N2769" s="25">
        <f>((J2769*400)+(K2769*100))+L2769</f>
        <v>200</v>
      </c>
      <c r="O2769" s="26">
        <v>4400</v>
      </c>
      <c r="P2769" s="26">
        <f>N2769*O2769</f>
        <v>880000</v>
      </c>
      <c r="Q2769" s="23">
        <v>1</v>
      </c>
      <c r="R2769" s="23" t="s">
        <v>8534</v>
      </c>
      <c r="S2769" s="27" t="s">
        <v>8535</v>
      </c>
      <c r="T2769" s="23" t="s">
        <v>8536</v>
      </c>
      <c r="U2769" s="23" t="s">
        <v>8541</v>
      </c>
      <c r="V2769" s="24" t="s">
        <v>8542</v>
      </c>
      <c r="W2769" s="23" t="s">
        <v>48</v>
      </c>
      <c r="X2769" s="23" t="s">
        <v>49</v>
      </c>
      <c r="Y2769" s="23" t="s">
        <v>81</v>
      </c>
      <c r="Z2769" s="23">
        <v>66</v>
      </c>
      <c r="AA2769" s="28">
        <v>100</v>
      </c>
      <c r="AB2769" s="26">
        <v>8300</v>
      </c>
      <c r="AC2769" s="26">
        <f>Z2769*AB2769</f>
        <v>547800</v>
      </c>
      <c r="AD2769" s="28">
        <v>7</v>
      </c>
      <c r="AE2769" s="28">
        <v>7</v>
      </c>
      <c r="AF2769" s="26">
        <f>(AC2769*(100-AE2769))/100</f>
        <v>509454</v>
      </c>
      <c r="AG2769" s="26">
        <f>P2769+AF2769</f>
        <v>1389454</v>
      </c>
      <c r="AH2769" s="26">
        <f>(AG2769*AA2769)/100</f>
        <v>1389454</v>
      </c>
      <c r="AI2769" s="26">
        <v>0</v>
      </c>
      <c r="AJ2769" s="26">
        <f>IF((AI2769-AH2769) &gt; 1,0,IF((AI2769-AH2769)&lt;0,AH2769-AI2769,AI2769-AH2769))</f>
        <v>1389454</v>
      </c>
      <c r="AK2769" s="26">
        <v>0.02</v>
      </c>
      <c r="AL2769" s="26">
        <f>ROUND(AJ2769*(AK2769/100),2)</f>
        <v>277.89</v>
      </c>
      <c r="AM2769" s="3" t="s">
        <v>401</v>
      </c>
    </row>
    <row r="2770" spans="1:39" x14ac:dyDescent="0.25">
      <c r="A2770" s="23"/>
      <c r="B2770" s="24"/>
      <c r="C2770" s="23"/>
      <c r="D2770" s="23"/>
      <c r="E2770" s="23">
        <v>1104</v>
      </c>
      <c r="F2770" s="23" t="s">
        <v>8543</v>
      </c>
      <c r="G2770" s="24" t="s">
        <v>8544</v>
      </c>
      <c r="H2770" s="23" t="s">
        <v>43</v>
      </c>
      <c r="I2770" s="23" t="s">
        <v>8545</v>
      </c>
      <c r="J2770" s="23">
        <v>0</v>
      </c>
      <c r="K2770" s="23">
        <v>2</v>
      </c>
      <c r="L2770" s="23">
        <v>0</v>
      </c>
      <c r="M2770" s="23" t="s">
        <v>91</v>
      </c>
      <c r="N2770" s="25">
        <f>((J2770*400)+(K2770*100))+L2770</f>
        <v>200</v>
      </c>
      <c r="O2770" s="26">
        <v>4400</v>
      </c>
      <c r="P2770" s="26">
        <f>N2770*O2770</f>
        <v>880000</v>
      </c>
      <c r="Q2770" s="23">
        <v>1</v>
      </c>
      <c r="R2770" s="23" t="s">
        <v>8546</v>
      </c>
      <c r="S2770" s="27" t="s">
        <v>8535</v>
      </c>
      <c r="T2770" s="23" t="s">
        <v>8547</v>
      </c>
      <c r="U2770" s="23" t="s">
        <v>8548</v>
      </c>
      <c r="V2770" s="24" t="s">
        <v>8549</v>
      </c>
      <c r="W2770" s="23" t="s">
        <v>109</v>
      </c>
      <c r="X2770" s="23" t="s">
        <v>49</v>
      </c>
      <c r="Y2770" s="23" t="s">
        <v>54</v>
      </c>
      <c r="Z2770" s="23">
        <v>660</v>
      </c>
      <c r="AA2770" s="28">
        <v>100</v>
      </c>
      <c r="AB2770" s="26">
        <v>8150</v>
      </c>
      <c r="AC2770" s="26">
        <f>Z2770*AB2770</f>
        <v>5379000</v>
      </c>
      <c r="AD2770" s="28">
        <v>7</v>
      </c>
      <c r="AE2770" s="28">
        <v>7</v>
      </c>
      <c r="AF2770" s="26">
        <f>(AC2770*(100-AE2770))/100</f>
        <v>5002470</v>
      </c>
      <c r="AG2770" s="26">
        <f>P2770+AF2770</f>
        <v>5882470</v>
      </c>
      <c r="AH2770" s="26">
        <f>(AG2770*AA2770)/100</f>
        <v>5882470</v>
      </c>
      <c r="AI2770" s="26">
        <v>0</v>
      </c>
      <c r="AJ2770" s="26">
        <f>IF((AI2770-AH2770) &gt; 1,0,IF((AI2770-AH2770)&lt;0,AH2770-AI2770,AI2770-AH2770))</f>
        <v>5882470</v>
      </c>
      <c r="AK2770" s="26">
        <v>0.3</v>
      </c>
      <c r="AL2770" s="26">
        <f>ROUND(AJ2770*(AK2770/100),2)</f>
        <v>17647.41</v>
      </c>
      <c r="AM2770" s="3" t="s">
        <v>8550</v>
      </c>
    </row>
    <row r="2771" spans="1:39" x14ac:dyDescent="0.25">
      <c r="A2771" s="23"/>
      <c r="B2771" s="24"/>
      <c r="C2771" s="23"/>
      <c r="D2771" s="23"/>
      <c r="E2771" s="23"/>
      <c r="F2771" s="23"/>
      <c r="G2771" s="24"/>
      <c r="H2771" s="23"/>
      <c r="I2771" s="23"/>
      <c r="J2771" s="23"/>
      <c r="K2771" s="23"/>
      <c r="L2771" s="23"/>
      <c r="M2771" s="23"/>
      <c r="N2771" s="25"/>
      <c r="O2771" s="26"/>
      <c r="P2771" s="26"/>
      <c r="Q2771" s="23"/>
      <c r="R2771" s="23"/>
      <c r="S2771" s="27"/>
      <c r="T2771" s="23"/>
      <c r="U2771" s="23"/>
      <c r="V2771" s="24"/>
      <c r="W2771" s="23"/>
      <c r="X2771" s="23"/>
      <c r="Y2771" s="23"/>
      <c r="Z2771" s="23"/>
      <c r="AA2771" s="28"/>
      <c r="AB2771" s="26"/>
      <c r="AC2771" s="26"/>
      <c r="AD2771" s="28"/>
      <c r="AE2771" s="28"/>
      <c r="AF2771" s="26"/>
      <c r="AG2771" s="26" t="s">
        <v>60</v>
      </c>
      <c r="AH2771" s="26">
        <f>SUM(AH2769:AH2770)</f>
        <v>7271924</v>
      </c>
      <c r="AI2771" s="26"/>
      <c r="AJ2771" s="26">
        <f>SUM(AJ2769:AJ2770)</f>
        <v>7271924</v>
      </c>
      <c r="AK2771" s="26"/>
      <c r="AL2771" s="26">
        <f>SUM(AL2769:AL2770)</f>
        <v>17925.3</v>
      </c>
    </row>
    <row r="2772" spans="1:39" x14ac:dyDescent="0.25">
      <c r="A2772" s="23" t="s">
        <v>8551</v>
      </c>
      <c r="B2772" s="24" t="s">
        <v>8552</v>
      </c>
      <c r="C2772" s="23" t="s">
        <v>8553</v>
      </c>
      <c r="D2772" s="23" t="s">
        <v>8554</v>
      </c>
      <c r="E2772" s="23">
        <v>1105</v>
      </c>
      <c r="F2772" s="23" t="s">
        <v>8555</v>
      </c>
      <c r="G2772" s="24" t="s">
        <v>8556</v>
      </c>
      <c r="H2772" s="23" t="s">
        <v>43</v>
      </c>
      <c r="I2772" s="23" t="s">
        <v>8557</v>
      </c>
      <c r="J2772" s="23">
        <v>1</v>
      </c>
      <c r="K2772" s="23">
        <v>1</v>
      </c>
      <c r="L2772" s="23">
        <v>37</v>
      </c>
      <c r="M2772" s="23" t="s">
        <v>75</v>
      </c>
      <c r="N2772" s="25">
        <f>((J2772*400)+(K2772*100))+L2772</f>
        <v>537</v>
      </c>
      <c r="O2772" s="26">
        <v>1000</v>
      </c>
      <c r="P2772" s="26">
        <f>N2772*O2772</f>
        <v>537000</v>
      </c>
      <c r="Q2772" s="23"/>
      <c r="R2772" s="23"/>
      <c r="S2772" s="27"/>
      <c r="T2772" s="23"/>
      <c r="U2772" s="23"/>
      <c r="V2772" s="24"/>
      <c r="W2772" s="23"/>
      <c r="X2772" s="23"/>
      <c r="Y2772" s="23"/>
      <c r="Z2772" s="23"/>
      <c r="AA2772" s="28"/>
      <c r="AB2772" s="26"/>
      <c r="AC2772" s="26"/>
      <c r="AD2772" s="28"/>
      <c r="AE2772" s="28"/>
      <c r="AF2772" s="26"/>
      <c r="AG2772" s="26">
        <f>AF2772+P2772</f>
        <v>537000</v>
      </c>
      <c r="AH2772" s="26">
        <f>AG2772</f>
        <v>537000</v>
      </c>
      <c r="AI2772" s="26">
        <v>50000000</v>
      </c>
      <c r="AJ2772" s="26">
        <f>IF((AI2772-AH2772) &gt; 1,0,IF((AI2772-AH2772)&lt;0,AH2772-AI2772,AI2772-AH2772))</f>
        <v>0</v>
      </c>
      <c r="AK2772" s="26">
        <v>0.01</v>
      </c>
      <c r="AL2772" s="26">
        <f>AJ2772*(AK2772/100)</f>
        <v>0</v>
      </c>
    </row>
    <row r="2773" spans="1:39" x14ac:dyDescent="0.25">
      <c r="A2773" s="23"/>
      <c r="B2773" s="24"/>
      <c r="C2773" s="23"/>
      <c r="D2773" s="23"/>
      <c r="E2773" s="23"/>
      <c r="F2773" s="23"/>
      <c r="G2773" s="24"/>
      <c r="H2773" s="23"/>
      <c r="I2773" s="23"/>
      <c r="J2773" s="23"/>
      <c r="K2773" s="23"/>
      <c r="L2773" s="23"/>
      <c r="M2773" s="23"/>
      <c r="N2773" s="25"/>
      <c r="O2773" s="26"/>
      <c r="P2773" s="26"/>
      <c r="Q2773" s="23"/>
      <c r="R2773" s="23"/>
      <c r="S2773" s="27"/>
      <c r="T2773" s="23"/>
      <c r="U2773" s="23"/>
      <c r="V2773" s="24"/>
      <c r="W2773" s="23"/>
      <c r="X2773" s="23"/>
      <c r="Y2773" s="23"/>
      <c r="Z2773" s="23"/>
      <c r="AA2773" s="28"/>
      <c r="AB2773" s="26"/>
      <c r="AC2773" s="26"/>
      <c r="AD2773" s="28"/>
      <c r="AE2773" s="28"/>
      <c r="AF2773" s="26"/>
      <c r="AG2773" s="26" t="s">
        <v>60</v>
      </c>
      <c r="AH2773" s="26">
        <f>AH2772</f>
        <v>537000</v>
      </c>
      <c r="AI2773" s="26"/>
      <c r="AJ2773" s="26">
        <f>AJ2772</f>
        <v>0</v>
      </c>
      <c r="AK2773" s="26"/>
      <c r="AL2773" s="26">
        <f>AL2772</f>
        <v>0</v>
      </c>
    </row>
    <row r="2774" spans="1:39" x14ac:dyDescent="0.25">
      <c r="A2774" s="23" t="s">
        <v>8558</v>
      </c>
      <c r="B2774" s="24" t="s">
        <v>8559</v>
      </c>
      <c r="C2774" s="23" t="s">
        <v>8560</v>
      </c>
      <c r="D2774" s="23" t="s">
        <v>8561</v>
      </c>
      <c r="E2774" s="23">
        <v>1106</v>
      </c>
      <c r="F2774" s="23" t="s">
        <v>8562</v>
      </c>
      <c r="G2774" s="24" t="s">
        <v>8563</v>
      </c>
      <c r="H2774" s="23" t="s">
        <v>43</v>
      </c>
      <c r="I2774" s="23" t="s">
        <v>8564</v>
      </c>
      <c r="J2774" s="23">
        <v>8</v>
      </c>
      <c r="K2774" s="23">
        <v>0</v>
      </c>
      <c r="L2774" s="23">
        <v>14</v>
      </c>
      <c r="M2774" s="23" t="s">
        <v>75</v>
      </c>
      <c r="N2774" s="25">
        <f>((J2774*400)+(K2774*100))+L2774</f>
        <v>3214</v>
      </c>
      <c r="O2774" s="26">
        <v>4050</v>
      </c>
      <c r="P2774" s="26">
        <f>N2774*O2774</f>
        <v>13016700</v>
      </c>
      <c r="Q2774" s="23"/>
      <c r="R2774" s="23"/>
      <c r="S2774" s="27"/>
      <c r="T2774" s="23"/>
      <c r="U2774" s="23"/>
      <c r="V2774" s="24"/>
      <c r="W2774" s="23"/>
      <c r="X2774" s="23"/>
      <c r="Y2774" s="23"/>
      <c r="Z2774" s="23"/>
      <c r="AA2774" s="28"/>
      <c r="AB2774" s="26"/>
      <c r="AC2774" s="26"/>
      <c r="AD2774" s="28"/>
      <c r="AE2774" s="28"/>
      <c r="AF2774" s="26"/>
      <c r="AG2774" s="26">
        <f>AF2774+P2774</f>
        <v>13016700</v>
      </c>
      <c r="AH2774" s="26">
        <f>AG2774</f>
        <v>13016700</v>
      </c>
      <c r="AI2774" s="26">
        <v>50000000</v>
      </c>
      <c r="AJ2774" s="26">
        <f>IF((AI2774-AH2774) &gt; 1,0,IF((AI2774-AH2774)&lt;0,AH2774-AI2774,AI2774-AH2774))</f>
        <v>0</v>
      </c>
      <c r="AK2774" s="26">
        <v>0.01</v>
      </c>
      <c r="AL2774" s="26">
        <f>AJ2774*(AK2774/100)</f>
        <v>0</v>
      </c>
    </row>
    <row r="2775" spans="1:39" x14ac:dyDescent="0.25">
      <c r="A2775" s="23"/>
      <c r="B2775" s="24"/>
      <c r="C2775" s="23"/>
      <c r="D2775" s="23"/>
      <c r="E2775" s="23"/>
      <c r="F2775" s="23"/>
      <c r="G2775" s="24"/>
      <c r="H2775" s="23"/>
      <c r="I2775" s="23"/>
      <c r="J2775" s="23"/>
      <c r="K2775" s="23"/>
      <c r="L2775" s="23"/>
      <c r="M2775" s="23"/>
      <c r="N2775" s="25"/>
      <c r="O2775" s="26"/>
      <c r="P2775" s="26"/>
      <c r="Q2775" s="23"/>
      <c r="R2775" s="23"/>
      <c r="S2775" s="27"/>
      <c r="T2775" s="23"/>
      <c r="U2775" s="23"/>
      <c r="V2775" s="24"/>
      <c r="W2775" s="23"/>
      <c r="X2775" s="23"/>
      <c r="Y2775" s="23"/>
      <c r="Z2775" s="23"/>
      <c r="AA2775" s="28"/>
      <c r="AB2775" s="26"/>
      <c r="AC2775" s="26"/>
      <c r="AD2775" s="28"/>
      <c r="AE2775" s="28"/>
      <c r="AF2775" s="26"/>
      <c r="AG2775" s="26" t="s">
        <v>60</v>
      </c>
      <c r="AH2775" s="26">
        <f>AH2774</f>
        <v>13016700</v>
      </c>
      <c r="AI2775" s="26"/>
      <c r="AJ2775" s="26">
        <f>AJ2774</f>
        <v>0</v>
      </c>
      <c r="AK2775" s="26"/>
      <c r="AL2775" s="26">
        <f>AL2774</f>
        <v>0</v>
      </c>
    </row>
    <row r="2776" spans="1:39" x14ac:dyDescent="0.25">
      <c r="A2776" s="23" t="s">
        <v>8565</v>
      </c>
      <c r="B2776" s="24" t="s">
        <v>8566</v>
      </c>
      <c r="C2776" s="23" t="s">
        <v>8567</v>
      </c>
      <c r="D2776" s="23" t="s">
        <v>8568</v>
      </c>
      <c r="E2776" s="23">
        <v>1107</v>
      </c>
      <c r="F2776" s="23" t="s">
        <v>8569</v>
      </c>
      <c r="G2776" s="24" t="s">
        <v>8570</v>
      </c>
      <c r="H2776" s="23" t="s">
        <v>43</v>
      </c>
      <c r="I2776" s="23" t="s">
        <v>8571</v>
      </c>
      <c r="J2776" s="23">
        <v>0</v>
      </c>
      <c r="K2776" s="23">
        <v>0</v>
      </c>
      <c r="L2776" s="23">
        <v>70</v>
      </c>
      <c r="M2776" s="23" t="s">
        <v>59</v>
      </c>
      <c r="N2776" s="25">
        <f>((J2776*400)+(K2776*100))+L2776</f>
        <v>70</v>
      </c>
      <c r="O2776" s="26">
        <v>10000</v>
      </c>
      <c r="P2776" s="26">
        <f>N2776*O2776</f>
        <v>700000</v>
      </c>
      <c r="Q2776" s="23">
        <v>1</v>
      </c>
      <c r="R2776" s="23" t="s">
        <v>8565</v>
      </c>
      <c r="S2776" s="27" t="s">
        <v>8566</v>
      </c>
      <c r="T2776" s="23" t="s">
        <v>8567</v>
      </c>
      <c r="U2776" s="23" t="s">
        <v>8572</v>
      </c>
      <c r="V2776" s="24" t="s">
        <v>8573</v>
      </c>
      <c r="W2776" s="23" t="s">
        <v>48</v>
      </c>
      <c r="X2776" s="23" t="s">
        <v>49</v>
      </c>
      <c r="Y2776" s="23" t="s">
        <v>50</v>
      </c>
      <c r="Z2776" s="23">
        <v>190</v>
      </c>
      <c r="AA2776" s="28">
        <v>100</v>
      </c>
      <c r="AB2776" s="26">
        <v>8300</v>
      </c>
      <c r="AC2776" s="26">
        <f>Z2776*AB2776</f>
        <v>1577000</v>
      </c>
      <c r="AD2776" s="28">
        <v>3</v>
      </c>
      <c r="AE2776" s="28">
        <v>3</v>
      </c>
      <c r="AF2776" s="26">
        <f>(AC2776*(100-AE2776))/100</f>
        <v>1529690</v>
      </c>
      <c r="AG2776" s="26">
        <f>P2776+AF2776</f>
        <v>2229690</v>
      </c>
      <c r="AH2776" s="26">
        <f>(AG2776*AA2776)/100</f>
        <v>2229690</v>
      </c>
      <c r="AI2776" s="26">
        <v>50000000</v>
      </c>
      <c r="AJ2776" s="26">
        <f>IF((AI2776-AH2776) &gt; 1,0,IF((AI2776-AH2776)&lt;0,AH2776-AI2776,AI2776-AH2776))</f>
        <v>0</v>
      </c>
      <c r="AK2776" s="26">
        <v>0.02</v>
      </c>
      <c r="AL2776" s="26">
        <f>ROUND(AJ2776*(AK2776/100),2)</f>
        <v>0</v>
      </c>
      <c r="AM2776" s="3" t="s">
        <v>3766</v>
      </c>
    </row>
    <row r="2777" spans="1:39" x14ac:dyDescent="0.25">
      <c r="A2777" s="23"/>
      <c r="B2777" s="24"/>
      <c r="C2777" s="23"/>
      <c r="D2777" s="23"/>
      <c r="E2777" s="23"/>
      <c r="F2777" s="23"/>
      <c r="G2777" s="24"/>
      <c r="H2777" s="23"/>
      <c r="I2777" s="23"/>
      <c r="J2777" s="23"/>
      <c r="K2777" s="23"/>
      <c r="L2777" s="23"/>
      <c r="M2777" s="23"/>
      <c r="N2777" s="25"/>
      <c r="O2777" s="26"/>
      <c r="P2777" s="26"/>
      <c r="Q2777" s="23"/>
      <c r="R2777" s="23"/>
      <c r="S2777" s="27"/>
      <c r="T2777" s="23"/>
      <c r="U2777" s="23"/>
      <c r="V2777" s="24"/>
      <c r="W2777" s="23"/>
      <c r="X2777" s="23"/>
      <c r="Y2777" s="23"/>
      <c r="Z2777" s="23"/>
      <c r="AA2777" s="28"/>
      <c r="AB2777" s="26"/>
      <c r="AC2777" s="26"/>
      <c r="AD2777" s="28"/>
      <c r="AE2777" s="28"/>
      <c r="AF2777" s="26"/>
      <c r="AG2777" s="26" t="s">
        <v>60</v>
      </c>
      <c r="AH2777" s="26">
        <f>AH2776</f>
        <v>2229690</v>
      </c>
      <c r="AI2777" s="26"/>
      <c r="AJ2777" s="26">
        <f>AJ2776</f>
        <v>0</v>
      </c>
      <c r="AK2777" s="26"/>
      <c r="AL2777" s="26">
        <f>AL2776</f>
        <v>0</v>
      </c>
    </row>
    <row r="2778" spans="1:39" x14ac:dyDescent="0.25">
      <c r="A2778" s="23" t="s">
        <v>8574</v>
      </c>
      <c r="B2778" s="24" t="s">
        <v>8575</v>
      </c>
      <c r="C2778" s="23" t="s">
        <v>8576</v>
      </c>
      <c r="D2778" s="23" t="s">
        <v>8577</v>
      </c>
      <c r="E2778" s="23">
        <v>1108</v>
      </c>
      <c r="F2778" s="23" t="s">
        <v>8578</v>
      </c>
      <c r="G2778" s="24" t="s">
        <v>8579</v>
      </c>
      <c r="H2778" s="23" t="s">
        <v>43</v>
      </c>
      <c r="I2778" s="23" t="s">
        <v>8580</v>
      </c>
      <c r="J2778" s="23">
        <v>4</v>
      </c>
      <c r="K2778" s="23">
        <v>1</v>
      </c>
      <c r="L2778" s="23">
        <v>82</v>
      </c>
      <c r="M2778" s="23" t="s">
        <v>75</v>
      </c>
      <c r="N2778" s="25">
        <f>((J2778*400)+(K2778*100))+L2778</f>
        <v>1782</v>
      </c>
      <c r="O2778" s="26">
        <v>2650</v>
      </c>
      <c r="P2778" s="26">
        <f>N2778*O2778</f>
        <v>4722300</v>
      </c>
      <c r="Q2778" s="23"/>
      <c r="R2778" s="23"/>
      <c r="S2778" s="27"/>
      <c r="T2778" s="23"/>
      <c r="U2778" s="23"/>
      <c r="V2778" s="24"/>
      <c r="W2778" s="23"/>
      <c r="X2778" s="23"/>
      <c r="Y2778" s="23"/>
      <c r="Z2778" s="23"/>
      <c r="AA2778" s="28"/>
      <c r="AB2778" s="26"/>
      <c r="AC2778" s="26"/>
      <c r="AD2778" s="28"/>
      <c r="AE2778" s="28"/>
      <c r="AF2778" s="26"/>
      <c r="AG2778" s="26">
        <f>AF2778+P2778</f>
        <v>4722300</v>
      </c>
      <c r="AH2778" s="26">
        <f>AG2778</f>
        <v>4722300</v>
      </c>
      <c r="AI2778" s="26">
        <v>50000000</v>
      </c>
      <c r="AJ2778" s="26">
        <f>IF((AI2778-AH2778) &gt; 1,0,IF((AI2778-AH2778)&lt;0,AH2778-AI2778,AI2778-AH2778))</f>
        <v>0</v>
      </c>
      <c r="AK2778" s="26">
        <v>0.01</v>
      </c>
      <c r="AL2778" s="26">
        <f>AJ2778*(AK2778/100)</f>
        <v>0</v>
      </c>
    </row>
    <row r="2779" spans="1:39" x14ac:dyDescent="0.25">
      <c r="A2779" s="23"/>
      <c r="B2779" s="24"/>
      <c r="C2779" s="23"/>
      <c r="D2779" s="23"/>
      <c r="E2779" s="23"/>
      <c r="F2779" s="23"/>
      <c r="G2779" s="24"/>
      <c r="H2779" s="23"/>
      <c r="I2779" s="23"/>
      <c r="J2779" s="23">
        <v>0</v>
      </c>
      <c r="K2779" s="23">
        <v>0</v>
      </c>
      <c r="L2779" s="23">
        <v>14</v>
      </c>
      <c r="M2779" s="23" t="s">
        <v>75</v>
      </c>
      <c r="N2779" s="25">
        <f>((J2779*400)+(K2779*100))+L2779</f>
        <v>14</v>
      </c>
      <c r="O2779" s="26">
        <v>2650</v>
      </c>
      <c r="P2779" s="26">
        <f>N2779*O2779</f>
        <v>37100</v>
      </c>
      <c r="Q2779" s="23">
        <v>1</v>
      </c>
      <c r="R2779" s="23" t="s">
        <v>8574</v>
      </c>
      <c r="S2779" s="27" t="s">
        <v>8575</v>
      </c>
      <c r="T2779" s="23" t="s">
        <v>8576</v>
      </c>
      <c r="U2779" s="23" t="s">
        <v>8581</v>
      </c>
      <c r="V2779" s="24" t="s">
        <v>8582</v>
      </c>
      <c r="W2779" s="23" t="s">
        <v>53</v>
      </c>
      <c r="X2779" s="23" t="s">
        <v>49</v>
      </c>
      <c r="Y2779" s="23" t="s">
        <v>571</v>
      </c>
      <c r="Z2779" s="23">
        <v>56</v>
      </c>
      <c r="AA2779" s="28">
        <v>100</v>
      </c>
      <c r="AB2779" s="26">
        <v>2750</v>
      </c>
      <c r="AC2779" s="26">
        <f>Z2779*AB2779</f>
        <v>154000</v>
      </c>
      <c r="AD2779" s="28">
        <v>4</v>
      </c>
      <c r="AE2779" s="28">
        <v>4</v>
      </c>
      <c r="AF2779" s="26">
        <f>(AC2779*(100-AE2779))/100</f>
        <v>147840</v>
      </c>
      <c r="AG2779" s="26">
        <f>P2779+AF2779</f>
        <v>184940</v>
      </c>
      <c r="AH2779" s="26">
        <f>(AG2779*AA2779)/100</f>
        <v>184940</v>
      </c>
      <c r="AI2779" s="26">
        <v>50000000</v>
      </c>
      <c r="AJ2779" s="26">
        <f>IF((AI2779-AH2779) &gt; 1,0,IF((AI2779-AH2779)&lt;0,AH2779-AI2779,AI2779-AH2779))</f>
        <v>0</v>
      </c>
      <c r="AK2779" s="26">
        <v>0.01</v>
      </c>
      <c r="AL2779" s="26">
        <f>ROUND(AJ2779*(AK2779/100),2)</f>
        <v>0</v>
      </c>
      <c r="AM2779" s="3" t="s">
        <v>159</v>
      </c>
    </row>
    <row r="2780" spans="1:39" x14ac:dyDescent="0.25">
      <c r="A2780" s="23"/>
      <c r="B2780" s="24"/>
      <c r="C2780" s="23"/>
      <c r="D2780" s="23"/>
      <c r="E2780" s="23"/>
      <c r="F2780" s="23"/>
      <c r="G2780" s="24"/>
      <c r="H2780" s="23"/>
      <c r="I2780" s="23"/>
      <c r="J2780" s="23"/>
      <c r="K2780" s="23"/>
      <c r="L2780" s="23"/>
      <c r="M2780" s="23"/>
      <c r="N2780" s="25"/>
      <c r="O2780" s="26"/>
      <c r="P2780" s="26"/>
      <c r="Q2780" s="23"/>
      <c r="R2780" s="23"/>
      <c r="S2780" s="27"/>
      <c r="T2780" s="23"/>
      <c r="U2780" s="23"/>
      <c r="V2780" s="24"/>
      <c r="W2780" s="23"/>
      <c r="X2780" s="23"/>
      <c r="Y2780" s="23"/>
      <c r="Z2780" s="23"/>
      <c r="AA2780" s="28"/>
      <c r="AB2780" s="26"/>
      <c r="AC2780" s="26"/>
      <c r="AD2780" s="28"/>
      <c r="AE2780" s="28"/>
      <c r="AF2780" s="26"/>
      <c r="AG2780" s="26" t="s">
        <v>60</v>
      </c>
      <c r="AH2780" s="26">
        <f>SUM(AH2778:AH2779)</f>
        <v>4907240</v>
      </c>
      <c r="AI2780" s="26"/>
      <c r="AJ2780" s="26">
        <f>SUM(AJ2778:AJ2779)</f>
        <v>0</v>
      </c>
      <c r="AK2780" s="26"/>
      <c r="AL2780" s="26">
        <f>SUM(AL2778:AL2779)</f>
        <v>0</v>
      </c>
    </row>
    <row r="2781" spans="1:39" x14ac:dyDescent="0.25">
      <c r="A2781" s="23" t="s">
        <v>6928</v>
      </c>
      <c r="B2781" s="24" t="s">
        <v>6929</v>
      </c>
      <c r="C2781" s="23" t="s">
        <v>6930</v>
      </c>
      <c r="D2781" s="23" t="s">
        <v>6924</v>
      </c>
      <c r="E2781" s="23">
        <v>1109</v>
      </c>
      <c r="F2781" s="23" t="s">
        <v>8583</v>
      </c>
      <c r="G2781" s="24" t="s">
        <v>8584</v>
      </c>
      <c r="H2781" s="23" t="s">
        <v>43</v>
      </c>
      <c r="I2781" s="23"/>
      <c r="J2781" s="23">
        <v>0</v>
      </c>
      <c r="K2781" s="23">
        <v>3</v>
      </c>
      <c r="L2781" s="23">
        <v>5.2</v>
      </c>
      <c r="M2781" s="23" t="s">
        <v>255</v>
      </c>
      <c r="N2781" s="25">
        <f>((J2781*400)+(K2781*100))+L2781</f>
        <v>305.2</v>
      </c>
      <c r="O2781" s="26">
        <v>4000</v>
      </c>
      <c r="P2781" s="26">
        <f>N2781*O2781</f>
        <v>1220800</v>
      </c>
      <c r="Q2781" s="23">
        <v>1</v>
      </c>
      <c r="R2781" s="23" t="s">
        <v>6928</v>
      </c>
      <c r="S2781" s="27" t="s">
        <v>6929</v>
      </c>
      <c r="T2781" s="23" t="s">
        <v>6930</v>
      </c>
      <c r="U2781" s="23" t="s">
        <v>6931</v>
      </c>
      <c r="V2781" s="24" t="s">
        <v>8585</v>
      </c>
      <c r="W2781" s="23" t="s">
        <v>53</v>
      </c>
      <c r="X2781" s="23" t="s">
        <v>80</v>
      </c>
      <c r="Y2781" s="23" t="s">
        <v>261</v>
      </c>
      <c r="Z2781" s="23">
        <v>144</v>
      </c>
      <c r="AA2781" s="28">
        <v>100</v>
      </c>
      <c r="AB2781" s="26">
        <v>2750</v>
      </c>
      <c r="AC2781" s="26">
        <f>Z2781*AB2781</f>
        <v>396000</v>
      </c>
      <c r="AD2781" s="28">
        <v>62</v>
      </c>
      <c r="AE2781" s="28">
        <v>93</v>
      </c>
      <c r="AF2781" s="26">
        <f>(AC2781*(100-AE2781))/100</f>
        <v>27720</v>
      </c>
      <c r="AG2781" s="26">
        <f>P2781+AF2781</f>
        <v>1248520</v>
      </c>
      <c r="AH2781" s="26">
        <f>(AG2781*AA2781)/100</f>
        <v>1248520</v>
      </c>
      <c r="AI2781" s="26">
        <f>IF(AF2781&lt;=10000000,AF2781,10000000)</f>
        <v>27720</v>
      </c>
      <c r="AJ2781" s="26">
        <f>IF((AI2781-AH2781) &gt; 1,0,IF((AI2781-AH2781)&lt;0,AH2781-AI2781,AI2781-AH2781))</f>
        <v>1220800</v>
      </c>
      <c r="AK2781" s="26">
        <v>0.02</v>
      </c>
      <c r="AL2781" s="26">
        <f>ROUND(AJ2781*(AK2781/100),2)</f>
        <v>244.16</v>
      </c>
      <c r="AM2781" s="3" t="s">
        <v>159</v>
      </c>
    </row>
    <row r="2782" spans="1:39" x14ac:dyDescent="0.25">
      <c r="A2782" s="23"/>
      <c r="B2782" s="24"/>
      <c r="C2782" s="23"/>
      <c r="D2782" s="23"/>
      <c r="E2782" s="23"/>
      <c r="F2782" s="23"/>
      <c r="G2782" s="24"/>
      <c r="H2782" s="23"/>
      <c r="I2782" s="23"/>
      <c r="J2782" s="23"/>
      <c r="K2782" s="23"/>
      <c r="L2782" s="23"/>
      <c r="M2782" s="23"/>
      <c r="N2782" s="25"/>
      <c r="O2782" s="26"/>
      <c r="P2782" s="26"/>
      <c r="Q2782" s="23"/>
      <c r="R2782" s="23"/>
      <c r="S2782" s="27"/>
      <c r="T2782" s="23"/>
      <c r="U2782" s="23"/>
      <c r="V2782" s="24"/>
      <c r="W2782" s="23"/>
      <c r="X2782" s="23"/>
      <c r="Y2782" s="23"/>
      <c r="Z2782" s="23"/>
      <c r="AA2782" s="28"/>
      <c r="AB2782" s="26"/>
      <c r="AC2782" s="26"/>
      <c r="AD2782" s="28"/>
      <c r="AE2782" s="28"/>
      <c r="AF2782" s="26"/>
      <c r="AG2782" s="26" t="s">
        <v>60</v>
      </c>
      <c r="AH2782" s="26">
        <f>AH2781</f>
        <v>1248520</v>
      </c>
      <c r="AI2782" s="26"/>
      <c r="AJ2782" s="26">
        <f>AJ2781</f>
        <v>1220800</v>
      </c>
      <c r="AK2782" s="26"/>
      <c r="AL2782" s="26">
        <f>AL2781</f>
        <v>244.16</v>
      </c>
    </row>
    <row r="2783" spans="1:39" x14ac:dyDescent="0.25">
      <c r="A2783" s="23" t="s">
        <v>8586</v>
      </c>
      <c r="B2783" s="24" t="s">
        <v>8587</v>
      </c>
      <c r="C2783" s="23" t="s">
        <v>8588</v>
      </c>
      <c r="D2783" s="23" t="s">
        <v>8589</v>
      </c>
      <c r="E2783" s="23">
        <v>1110</v>
      </c>
      <c r="F2783" s="23" t="s">
        <v>8590</v>
      </c>
      <c r="G2783" s="24" t="s">
        <v>8591</v>
      </c>
      <c r="H2783" s="23" t="s">
        <v>43</v>
      </c>
      <c r="I2783" s="23" t="s">
        <v>8592</v>
      </c>
      <c r="J2783" s="23">
        <v>0</v>
      </c>
      <c r="K2783" s="23">
        <v>0</v>
      </c>
      <c r="L2783" s="23">
        <v>86.44</v>
      </c>
      <c r="M2783" s="23" t="s">
        <v>59</v>
      </c>
      <c r="N2783" s="25">
        <f>((J2783*400)+(K2783*100))+L2783</f>
        <v>86.44</v>
      </c>
      <c r="O2783" s="26">
        <v>3950</v>
      </c>
      <c r="P2783" s="26">
        <f>N2783*O2783</f>
        <v>341438</v>
      </c>
      <c r="Q2783" s="23">
        <v>1</v>
      </c>
      <c r="R2783" s="23" t="s">
        <v>8586</v>
      </c>
      <c r="S2783" s="27" t="s">
        <v>8587</v>
      </c>
      <c r="T2783" s="23" t="s">
        <v>8588</v>
      </c>
      <c r="U2783" s="23" t="s">
        <v>8593</v>
      </c>
      <c r="V2783" s="24" t="s">
        <v>8594</v>
      </c>
      <c r="W2783" s="23" t="s">
        <v>48</v>
      </c>
      <c r="X2783" s="23" t="s">
        <v>49</v>
      </c>
      <c r="Y2783" s="23" t="s">
        <v>50</v>
      </c>
      <c r="Z2783" s="23">
        <v>345.75</v>
      </c>
      <c r="AA2783" s="28">
        <v>100</v>
      </c>
      <c r="AB2783" s="26">
        <v>8300</v>
      </c>
      <c r="AC2783" s="26">
        <f>Z2783*AB2783</f>
        <v>2869725</v>
      </c>
      <c r="AD2783" s="28">
        <v>32</v>
      </c>
      <c r="AE2783" s="28">
        <v>54</v>
      </c>
      <c r="AF2783" s="26">
        <f>(AC2783*(100-AE2783))/100</f>
        <v>1320073.5</v>
      </c>
      <c r="AG2783" s="26">
        <f>P2783+AF2783</f>
        <v>1661511.5</v>
      </c>
      <c r="AH2783" s="26">
        <f>(AG2783*AA2783)/100</f>
        <v>1661511.5</v>
      </c>
      <c r="AI2783" s="26">
        <v>50000000</v>
      </c>
      <c r="AJ2783" s="26">
        <f>IF((AI2783-AH2783) &gt; 1,0,IF((AI2783-AH2783)&lt;0,AH2783-AI2783,AI2783-AH2783))</f>
        <v>0</v>
      </c>
      <c r="AK2783" s="26">
        <v>0.02</v>
      </c>
      <c r="AL2783" s="26">
        <f>ROUND(AJ2783*(AK2783/100),2)</f>
        <v>0</v>
      </c>
      <c r="AM2783" s="3" t="s">
        <v>51</v>
      </c>
    </row>
    <row r="2784" spans="1:39" x14ac:dyDescent="0.25">
      <c r="A2784" s="23"/>
      <c r="B2784" s="24"/>
      <c r="C2784" s="23"/>
      <c r="D2784" s="23"/>
      <c r="E2784" s="23"/>
      <c r="F2784" s="23"/>
      <c r="G2784" s="24"/>
      <c r="H2784" s="23"/>
      <c r="I2784" s="23"/>
      <c r="J2784" s="23">
        <v>0</v>
      </c>
      <c r="K2784" s="23">
        <v>0</v>
      </c>
      <c r="L2784" s="23">
        <v>61.88</v>
      </c>
      <c r="M2784" s="23" t="s">
        <v>45</v>
      </c>
      <c r="N2784" s="25">
        <f>((J2784*400)+(K2784*100))+L2784</f>
        <v>61.88</v>
      </c>
      <c r="O2784" s="26">
        <v>3950</v>
      </c>
      <c r="P2784" s="26">
        <f>N2784*O2784</f>
        <v>244426</v>
      </c>
      <c r="Q2784" s="23">
        <v>1</v>
      </c>
      <c r="R2784" s="23" t="s">
        <v>8586</v>
      </c>
      <c r="S2784" s="27" t="s">
        <v>8587</v>
      </c>
      <c r="T2784" s="23" t="s">
        <v>8588</v>
      </c>
      <c r="U2784" s="23" t="s">
        <v>8593</v>
      </c>
      <c r="V2784" s="24" t="s">
        <v>8595</v>
      </c>
      <c r="W2784" s="23" t="s">
        <v>53</v>
      </c>
      <c r="X2784" s="23" t="s">
        <v>49</v>
      </c>
      <c r="Y2784" s="23" t="s">
        <v>50</v>
      </c>
      <c r="Z2784" s="23">
        <v>195</v>
      </c>
      <c r="AA2784" s="28">
        <v>78.790000000000006</v>
      </c>
      <c r="AB2784" s="26">
        <v>2750</v>
      </c>
      <c r="AC2784" s="26">
        <f>Z2784*AB2784</f>
        <v>536250</v>
      </c>
      <c r="AD2784" s="28">
        <v>3</v>
      </c>
      <c r="AE2784" s="28">
        <v>3</v>
      </c>
      <c r="AF2784" s="26">
        <f>(AC2784*(100-AE2784))/100</f>
        <v>520162.5</v>
      </c>
      <c r="AG2784" s="26">
        <f>P2784+AF2784+AF2785</f>
        <v>904632.25</v>
      </c>
      <c r="AH2784" s="26">
        <f>(AG2784*AA2784)/100</f>
        <v>712759.74977500003</v>
      </c>
      <c r="AI2784" s="26">
        <v>50000000</v>
      </c>
      <c r="AJ2784" s="26">
        <f>IF((AI2784-AH2784) &gt; 1,0,IF((AI2784-AH2784)&lt;0,AH2784-AI2784,AI2784-AH2784))</f>
        <v>0</v>
      </c>
      <c r="AK2784" s="26">
        <v>0.02</v>
      </c>
      <c r="AL2784" s="26">
        <f>ROUND(AJ2784*(AK2784/100),2)</f>
        <v>0</v>
      </c>
      <c r="AM2784" s="3" t="s">
        <v>83</v>
      </c>
    </row>
    <row r="2785" spans="1:39" x14ac:dyDescent="0.25">
      <c r="A2785" s="23"/>
      <c r="B2785" s="24"/>
      <c r="C2785" s="23"/>
      <c r="D2785" s="23"/>
      <c r="E2785" s="23"/>
      <c r="F2785" s="23"/>
      <c r="G2785" s="24"/>
      <c r="H2785" s="23"/>
      <c r="I2785" s="23"/>
      <c r="J2785" s="23"/>
      <c r="K2785" s="23"/>
      <c r="L2785" s="23"/>
      <c r="M2785" s="23"/>
      <c r="N2785" s="25"/>
      <c r="O2785" s="26"/>
      <c r="P2785" s="26"/>
      <c r="Q2785" s="23"/>
      <c r="R2785" s="23"/>
      <c r="S2785" s="27"/>
      <c r="T2785" s="23"/>
      <c r="U2785" s="23"/>
      <c r="V2785" s="24"/>
      <c r="W2785" s="23"/>
      <c r="X2785" s="23"/>
      <c r="Y2785" s="23" t="s">
        <v>54</v>
      </c>
      <c r="Z2785" s="23">
        <v>52.5</v>
      </c>
      <c r="AA2785" s="28">
        <v>21.21</v>
      </c>
      <c r="AB2785" s="26">
        <v>2750</v>
      </c>
      <c r="AC2785" s="26">
        <f>Z2785*AB2785</f>
        <v>144375</v>
      </c>
      <c r="AD2785" s="28">
        <v>3</v>
      </c>
      <c r="AE2785" s="28">
        <v>3</v>
      </c>
      <c r="AF2785" s="26">
        <f>(AC2785*(100-AE2785))/100</f>
        <v>140043.75</v>
      </c>
      <c r="AG2785" s="26">
        <f>P2784+AF2784+AF2785</f>
        <v>904632.25</v>
      </c>
      <c r="AH2785" s="26">
        <f>(AG2785*AA2785)/100</f>
        <v>191872.500225</v>
      </c>
      <c r="AI2785" s="26">
        <v>0</v>
      </c>
      <c r="AJ2785" s="26">
        <f>IF((AI2785-AH2785) &gt; 1,0,IF((AI2785-AH2785)&lt;0,AH2785-AI2785,AI2785-AH2785))</f>
        <v>191872.500225</v>
      </c>
      <c r="AK2785" s="26">
        <v>0.3</v>
      </c>
      <c r="AL2785" s="26">
        <f>ROUND(AJ2785*(AK2785/100),2)</f>
        <v>575.62</v>
      </c>
      <c r="AM2785" s="3" t="s">
        <v>8596</v>
      </c>
    </row>
    <row r="2786" spans="1:39" x14ac:dyDescent="0.25">
      <c r="A2786" s="23"/>
      <c r="B2786" s="24"/>
      <c r="C2786" s="23"/>
      <c r="D2786" s="23"/>
      <c r="E2786" s="23"/>
      <c r="F2786" s="23"/>
      <c r="G2786" s="24"/>
      <c r="H2786" s="23"/>
      <c r="I2786" s="23"/>
      <c r="J2786" s="23">
        <v>3</v>
      </c>
      <c r="K2786" s="23">
        <v>0</v>
      </c>
      <c r="L2786" s="23">
        <v>8.68</v>
      </c>
      <c r="M2786" s="23" t="s">
        <v>75</v>
      </c>
      <c r="N2786" s="25">
        <f>((J2786*400)+(K2786*100))+L2786</f>
        <v>1208.68</v>
      </c>
      <c r="O2786" s="26">
        <v>3950</v>
      </c>
      <c r="P2786" s="26">
        <f>N2786*O2786</f>
        <v>4774286</v>
      </c>
      <c r="Q2786" s="23"/>
      <c r="R2786" s="23"/>
      <c r="S2786" s="27"/>
      <c r="T2786" s="23"/>
      <c r="U2786" s="23"/>
      <c r="V2786" s="24"/>
      <c r="W2786" s="23"/>
      <c r="X2786" s="23"/>
      <c r="Y2786" s="23"/>
      <c r="Z2786" s="23"/>
      <c r="AA2786" s="28"/>
      <c r="AB2786" s="26"/>
      <c r="AC2786" s="26"/>
      <c r="AD2786" s="28"/>
      <c r="AE2786" s="28"/>
      <c r="AF2786" s="26"/>
      <c r="AG2786" s="26">
        <f>AF2786+P2786</f>
        <v>4774286</v>
      </c>
      <c r="AH2786" s="26">
        <f>AG2786</f>
        <v>4774286</v>
      </c>
      <c r="AI2786" s="26">
        <v>50000000</v>
      </c>
      <c r="AJ2786" s="26">
        <f>IF((AI2786-AH2786) &gt; 1,0,IF((AI2786-AH2786)&lt;0,AH2786-AI2786,AI2786-AH2786))</f>
        <v>0</v>
      </c>
      <c r="AK2786" s="26">
        <v>0.01</v>
      </c>
      <c r="AL2786" s="26">
        <f>AJ2786*(AK2786/100)</f>
        <v>0</v>
      </c>
    </row>
    <row r="2787" spans="1:39" x14ac:dyDescent="0.25">
      <c r="A2787" s="23"/>
      <c r="B2787" s="24"/>
      <c r="C2787" s="23"/>
      <c r="D2787" s="23"/>
      <c r="E2787" s="23">
        <v>1111</v>
      </c>
      <c r="F2787" s="23" t="s">
        <v>8597</v>
      </c>
      <c r="G2787" s="24" t="s">
        <v>8598</v>
      </c>
      <c r="H2787" s="23" t="s">
        <v>43</v>
      </c>
      <c r="I2787" s="23" t="s">
        <v>8599</v>
      </c>
      <c r="J2787" s="23">
        <v>0</v>
      </c>
      <c r="K2787" s="23">
        <v>0</v>
      </c>
      <c r="L2787" s="23">
        <v>50</v>
      </c>
      <c r="M2787" s="23" t="s">
        <v>59</v>
      </c>
      <c r="N2787" s="25">
        <f>((J2787*400)+(K2787*100))+L2787</f>
        <v>50</v>
      </c>
      <c r="O2787" s="26">
        <v>2250</v>
      </c>
      <c r="P2787" s="26">
        <f>N2787*O2787</f>
        <v>112500</v>
      </c>
      <c r="Q2787" s="23"/>
      <c r="R2787" s="23"/>
      <c r="S2787" s="27"/>
      <c r="T2787" s="23"/>
      <c r="U2787" s="23"/>
      <c r="V2787" s="24"/>
      <c r="W2787" s="23"/>
      <c r="X2787" s="23"/>
      <c r="Y2787" s="23"/>
      <c r="Z2787" s="23"/>
      <c r="AA2787" s="28"/>
      <c r="AB2787" s="26"/>
      <c r="AC2787" s="26"/>
      <c r="AD2787" s="28"/>
      <c r="AE2787" s="28"/>
      <c r="AF2787" s="26"/>
      <c r="AG2787" s="26">
        <f>AF2787+P2787</f>
        <v>112500</v>
      </c>
      <c r="AH2787" s="26">
        <f>AG2787</f>
        <v>112500</v>
      </c>
      <c r="AI2787" s="26">
        <v>50000000</v>
      </c>
      <c r="AJ2787" s="26">
        <f>IF((AI2787-AH2787) &gt; 1,0,IF((AI2787-AH2787)&lt;0,AH2787-AI2787,AI2787-AH2787))</f>
        <v>0</v>
      </c>
      <c r="AK2787" s="26">
        <v>0.02</v>
      </c>
      <c r="AL2787" s="26">
        <f>AJ2787*(AK2787/100)</f>
        <v>0</v>
      </c>
    </row>
    <row r="2788" spans="1:39" x14ac:dyDescent="0.25">
      <c r="A2788" s="23"/>
      <c r="B2788" s="24"/>
      <c r="C2788" s="23"/>
      <c r="D2788" s="23"/>
      <c r="E2788" s="23"/>
      <c r="F2788" s="23"/>
      <c r="G2788" s="24"/>
      <c r="H2788" s="23"/>
      <c r="I2788" s="23"/>
      <c r="J2788" s="23"/>
      <c r="K2788" s="23"/>
      <c r="L2788" s="23"/>
      <c r="M2788" s="23"/>
      <c r="N2788" s="25"/>
      <c r="O2788" s="26"/>
      <c r="P2788" s="26"/>
      <c r="Q2788" s="23"/>
      <c r="R2788" s="23"/>
      <c r="S2788" s="27"/>
      <c r="T2788" s="23"/>
      <c r="U2788" s="23"/>
      <c r="V2788" s="24"/>
      <c r="W2788" s="23"/>
      <c r="X2788" s="23"/>
      <c r="Y2788" s="23"/>
      <c r="Z2788" s="23"/>
      <c r="AA2788" s="28"/>
      <c r="AB2788" s="26"/>
      <c r="AC2788" s="26"/>
      <c r="AD2788" s="28"/>
      <c r="AE2788" s="28"/>
      <c r="AF2788" s="26"/>
      <c r="AG2788" s="26" t="s">
        <v>60</v>
      </c>
      <c r="AH2788" s="26">
        <f>SUM(AH2783:AH2787)</f>
        <v>7452929.75</v>
      </c>
      <c r="AI2788" s="26"/>
      <c r="AJ2788" s="26">
        <f>SUM(AJ2783:AJ2787)</f>
        <v>191872.500225</v>
      </c>
      <c r="AK2788" s="26"/>
      <c r="AL2788" s="26">
        <f>SUM(AL2783:AL2787)</f>
        <v>575.62</v>
      </c>
    </row>
    <row r="2789" spans="1:39" x14ac:dyDescent="0.25">
      <c r="A2789" s="23" t="s">
        <v>8600</v>
      </c>
      <c r="B2789" s="24" t="s">
        <v>8601</v>
      </c>
      <c r="C2789" s="23" t="s">
        <v>8602</v>
      </c>
      <c r="D2789" s="23" t="s">
        <v>8603</v>
      </c>
      <c r="E2789" s="23">
        <v>1112</v>
      </c>
      <c r="F2789" s="23" t="s">
        <v>8604</v>
      </c>
      <c r="G2789" s="24" t="s">
        <v>8605</v>
      </c>
      <c r="H2789" s="23" t="s">
        <v>43</v>
      </c>
      <c r="I2789" s="23" t="s">
        <v>8606</v>
      </c>
      <c r="J2789" s="23">
        <v>3</v>
      </c>
      <c r="K2789" s="23">
        <v>0</v>
      </c>
      <c r="L2789" s="23">
        <v>26</v>
      </c>
      <c r="M2789" s="23" t="s">
        <v>75</v>
      </c>
      <c r="N2789" s="25">
        <f>((J2789*400)+(K2789*100))+L2789</f>
        <v>1226</v>
      </c>
      <c r="O2789" s="26">
        <v>1000</v>
      </c>
      <c r="P2789" s="26">
        <f>N2789*O2789</f>
        <v>1226000</v>
      </c>
      <c r="Q2789" s="23"/>
      <c r="R2789" s="23"/>
      <c r="S2789" s="27"/>
      <c r="T2789" s="23"/>
      <c r="U2789" s="23"/>
      <c r="V2789" s="24"/>
      <c r="W2789" s="23"/>
      <c r="X2789" s="23"/>
      <c r="Y2789" s="23"/>
      <c r="Z2789" s="23"/>
      <c r="AA2789" s="28"/>
      <c r="AB2789" s="26"/>
      <c r="AC2789" s="26"/>
      <c r="AD2789" s="28"/>
      <c r="AE2789" s="28"/>
      <c r="AF2789" s="26"/>
      <c r="AG2789" s="26">
        <f>AF2789+P2789</f>
        <v>1226000</v>
      </c>
      <c r="AH2789" s="26">
        <f>AG2789</f>
        <v>1226000</v>
      </c>
      <c r="AI2789" s="26">
        <v>50000000</v>
      </c>
      <c r="AJ2789" s="26">
        <f>IF((AI2789-AH2789) &gt; 1,0,IF((AI2789-AH2789)&lt;0,AH2789-AI2789,AI2789-AH2789))</f>
        <v>0</v>
      </c>
      <c r="AK2789" s="26">
        <v>0.01</v>
      </c>
      <c r="AL2789" s="26">
        <f>AJ2789*(AK2789/100)</f>
        <v>0</v>
      </c>
    </row>
    <row r="2790" spans="1:39" x14ac:dyDescent="0.25">
      <c r="A2790" s="23"/>
      <c r="B2790" s="24"/>
      <c r="C2790" s="23"/>
      <c r="D2790" s="23"/>
      <c r="E2790" s="23"/>
      <c r="F2790" s="23"/>
      <c r="G2790" s="24"/>
      <c r="H2790" s="23"/>
      <c r="I2790" s="23"/>
      <c r="J2790" s="23"/>
      <c r="K2790" s="23"/>
      <c r="L2790" s="23"/>
      <c r="M2790" s="23"/>
      <c r="N2790" s="25"/>
      <c r="O2790" s="26"/>
      <c r="P2790" s="26"/>
      <c r="Q2790" s="23"/>
      <c r="R2790" s="23"/>
      <c r="S2790" s="27"/>
      <c r="T2790" s="23"/>
      <c r="U2790" s="23"/>
      <c r="V2790" s="24"/>
      <c r="W2790" s="23"/>
      <c r="X2790" s="23"/>
      <c r="Y2790" s="23"/>
      <c r="Z2790" s="23"/>
      <c r="AA2790" s="28"/>
      <c r="AB2790" s="26"/>
      <c r="AC2790" s="26"/>
      <c r="AD2790" s="28"/>
      <c r="AE2790" s="28"/>
      <c r="AF2790" s="26"/>
      <c r="AG2790" s="26" t="s">
        <v>60</v>
      </c>
      <c r="AH2790" s="26">
        <f>AH2789</f>
        <v>1226000</v>
      </c>
      <c r="AI2790" s="26"/>
      <c r="AJ2790" s="26">
        <f>AJ2789</f>
        <v>0</v>
      </c>
      <c r="AK2790" s="26"/>
      <c r="AL2790" s="26">
        <f>AL2789</f>
        <v>0</v>
      </c>
    </row>
    <row r="2791" spans="1:39" x14ac:dyDescent="0.25">
      <c r="A2791" s="23" t="s">
        <v>8607</v>
      </c>
      <c r="B2791" s="24" t="s">
        <v>8608</v>
      </c>
      <c r="C2791" s="23" t="s">
        <v>8609</v>
      </c>
      <c r="D2791" s="23" t="s">
        <v>4836</v>
      </c>
      <c r="E2791" s="23">
        <v>1113</v>
      </c>
      <c r="F2791" s="23" t="s">
        <v>8610</v>
      </c>
      <c r="G2791" s="24" t="s">
        <v>8611</v>
      </c>
      <c r="H2791" s="23" t="s">
        <v>43</v>
      </c>
      <c r="I2791" s="23" t="s">
        <v>8612</v>
      </c>
      <c r="J2791" s="23">
        <v>0</v>
      </c>
      <c r="K2791" s="23">
        <v>1</v>
      </c>
      <c r="L2791" s="23">
        <v>28</v>
      </c>
      <c r="M2791" s="23" t="s">
        <v>75</v>
      </c>
      <c r="N2791" s="25">
        <f>((J2791*400)+(K2791*100))+L2791</f>
        <v>128</v>
      </c>
      <c r="O2791" s="26">
        <v>1500</v>
      </c>
      <c r="P2791" s="26">
        <f>N2791*O2791</f>
        <v>192000</v>
      </c>
      <c r="Q2791" s="23"/>
      <c r="R2791" s="23"/>
      <c r="S2791" s="27"/>
      <c r="T2791" s="23"/>
      <c r="U2791" s="23"/>
      <c r="V2791" s="24"/>
      <c r="W2791" s="23"/>
      <c r="X2791" s="23"/>
      <c r="Y2791" s="23"/>
      <c r="Z2791" s="23"/>
      <c r="AA2791" s="28"/>
      <c r="AB2791" s="26"/>
      <c r="AC2791" s="26"/>
      <c r="AD2791" s="28"/>
      <c r="AE2791" s="28"/>
      <c r="AF2791" s="26"/>
      <c r="AG2791" s="26">
        <f>AF2791+P2791</f>
        <v>192000</v>
      </c>
      <c r="AH2791" s="26">
        <f>AG2791</f>
        <v>192000</v>
      </c>
      <c r="AI2791" s="26">
        <v>50000000</v>
      </c>
      <c r="AJ2791" s="26">
        <f>IF((AI2791-AH2791) &gt; 1,0,IF((AI2791-AH2791)&lt;0,AH2791-AI2791,AI2791-AH2791))</f>
        <v>0</v>
      </c>
      <c r="AK2791" s="26">
        <v>0.01</v>
      </c>
      <c r="AL2791" s="26">
        <f>AJ2791*(AK2791/100)</f>
        <v>0</v>
      </c>
    </row>
    <row r="2792" spans="1:39" x14ac:dyDescent="0.25">
      <c r="A2792" s="23"/>
      <c r="B2792" s="24"/>
      <c r="C2792" s="23"/>
      <c r="D2792" s="23"/>
      <c r="E2792" s="23"/>
      <c r="F2792" s="23"/>
      <c r="G2792" s="24"/>
      <c r="H2792" s="23"/>
      <c r="I2792" s="23"/>
      <c r="J2792" s="23"/>
      <c r="K2792" s="23"/>
      <c r="L2792" s="23"/>
      <c r="M2792" s="23"/>
      <c r="N2792" s="25"/>
      <c r="O2792" s="26"/>
      <c r="P2792" s="26"/>
      <c r="Q2792" s="23"/>
      <c r="R2792" s="23"/>
      <c r="S2792" s="27"/>
      <c r="T2792" s="23"/>
      <c r="U2792" s="23"/>
      <c r="V2792" s="24"/>
      <c r="W2792" s="23"/>
      <c r="X2792" s="23"/>
      <c r="Y2792" s="23"/>
      <c r="Z2792" s="23"/>
      <c r="AA2792" s="28"/>
      <c r="AB2792" s="26"/>
      <c r="AC2792" s="26"/>
      <c r="AD2792" s="28"/>
      <c r="AE2792" s="28"/>
      <c r="AF2792" s="26"/>
      <c r="AG2792" s="26" t="s">
        <v>60</v>
      </c>
      <c r="AH2792" s="26">
        <f>AH2791</f>
        <v>192000</v>
      </c>
      <c r="AI2792" s="26"/>
      <c r="AJ2792" s="26">
        <f>AJ2791</f>
        <v>0</v>
      </c>
      <c r="AK2792" s="26"/>
      <c r="AL2792" s="26">
        <f>AL2791</f>
        <v>0</v>
      </c>
    </row>
    <row r="2793" spans="1:39" x14ac:dyDescent="0.25">
      <c r="A2793" s="23" t="s">
        <v>8613</v>
      </c>
      <c r="B2793" s="24" t="s">
        <v>8614</v>
      </c>
      <c r="C2793" s="23" t="s">
        <v>8615</v>
      </c>
      <c r="D2793" s="23" t="s">
        <v>8616</v>
      </c>
      <c r="E2793" s="23">
        <v>1114</v>
      </c>
      <c r="F2793" s="23" t="s">
        <v>8617</v>
      </c>
      <c r="G2793" s="24" t="s">
        <v>8618</v>
      </c>
      <c r="H2793" s="23" t="s">
        <v>43</v>
      </c>
      <c r="I2793" s="23" t="s">
        <v>8619</v>
      </c>
      <c r="J2793" s="23">
        <v>2</v>
      </c>
      <c r="K2793" s="23">
        <v>1</v>
      </c>
      <c r="L2793" s="23">
        <v>67</v>
      </c>
      <c r="M2793" s="23" t="s">
        <v>75</v>
      </c>
      <c r="N2793" s="25">
        <f>((J2793*400)+(K2793*100))+L2793</f>
        <v>967</v>
      </c>
      <c r="O2793" s="26">
        <v>4900</v>
      </c>
      <c r="P2793" s="26">
        <f>N2793*O2793</f>
        <v>4738300</v>
      </c>
      <c r="Q2793" s="23"/>
      <c r="R2793" s="23"/>
      <c r="S2793" s="27"/>
      <c r="T2793" s="23"/>
      <c r="U2793" s="23"/>
      <c r="V2793" s="24"/>
      <c r="W2793" s="23"/>
      <c r="X2793" s="23"/>
      <c r="Y2793" s="23"/>
      <c r="Z2793" s="23"/>
      <c r="AA2793" s="28"/>
      <c r="AB2793" s="26"/>
      <c r="AC2793" s="26"/>
      <c r="AD2793" s="28"/>
      <c r="AE2793" s="28"/>
      <c r="AF2793" s="26"/>
      <c r="AG2793" s="26">
        <f>AF2793+P2793</f>
        <v>4738300</v>
      </c>
      <c r="AH2793" s="26">
        <f>AG2793</f>
        <v>4738300</v>
      </c>
      <c r="AI2793" s="26">
        <v>50000000</v>
      </c>
      <c r="AJ2793" s="26">
        <f>IF((AI2793-AH2793) &gt; 1,0,IF((AI2793-AH2793)&lt;0,AH2793-AI2793,AI2793-AH2793))</f>
        <v>0</v>
      </c>
      <c r="AK2793" s="26">
        <v>0.01</v>
      </c>
      <c r="AL2793" s="26">
        <f>AJ2793*(AK2793/100)</f>
        <v>0</v>
      </c>
    </row>
    <row r="2794" spans="1:39" x14ac:dyDescent="0.25">
      <c r="A2794" s="23"/>
      <c r="B2794" s="24"/>
      <c r="C2794" s="23"/>
      <c r="D2794" s="23"/>
      <c r="E2794" s="23"/>
      <c r="F2794" s="23"/>
      <c r="G2794" s="24"/>
      <c r="H2794" s="23"/>
      <c r="I2794" s="23"/>
      <c r="J2794" s="23">
        <v>0</v>
      </c>
      <c r="K2794" s="23">
        <v>0</v>
      </c>
      <c r="L2794" s="23">
        <v>16.5</v>
      </c>
      <c r="M2794" s="23" t="s">
        <v>59</v>
      </c>
      <c r="N2794" s="25">
        <f>((J2794*400)+(K2794*100))+L2794</f>
        <v>16.5</v>
      </c>
      <c r="O2794" s="26">
        <v>4900</v>
      </c>
      <c r="P2794" s="26">
        <f>N2794*O2794</f>
        <v>80850</v>
      </c>
      <c r="Q2794" s="23">
        <v>1</v>
      </c>
      <c r="R2794" s="23" t="s">
        <v>8613</v>
      </c>
      <c r="S2794" s="27" t="s">
        <v>8614</v>
      </c>
      <c r="T2794" s="23" t="s">
        <v>8615</v>
      </c>
      <c r="U2794" s="23" t="s">
        <v>8620</v>
      </c>
      <c r="V2794" s="24" t="s">
        <v>8621</v>
      </c>
      <c r="W2794" s="23" t="s">
        <v>48</v>
      </c>
      <c r="X2794" s="23" t="s">
        <v>49</v>
      </c>
      <c r="Y2794" s="23" t="s">
        <v>50</v>
      </c>
      <c r="Z2794" s="23">
        <v>66</v>
      </c>
      <c r="AA2794" s="28">
        <v>100</v>
      </c>
      <c r="AB2794" s="26">
        <v>8300</v>
      </c>
      <c r="AC2794" s="26">
        <f>Z2794*AB2794</f>
        <v>547800</v>
      </c>
      <c r="AD2794" s="28">
        <v>10</v>
      </c>
      <c r="AE2794" s="28">
        <v>10</v>
      </c>
      <c r="AF2794" s="26">
        <f>(AC2794*(100-AE2794))/100</f>
        <v>493020</v>
      </c>
      <c r="AG2794" s="26">
        <f>P2794+AF2794</f>
        <v>573870</v>
      </c>
      <c r="AH2794" s="26">
        <f>(AG2794*AA2794)/100</f>
        <v>573870</v>
      </c>
      <c r="AI2794" s="26">
        <v>50000000</v>
      </c>
      <c r="AJ2794" s="26">
        <f>IF((AI2794-AH2794) &gt; 1,0,IF((AI2794-AH2794)&lt;0,AH2794-AI2794,AI2794-AH2794))</f>
        <v>0</v>
      </c>
      <c r="AK2794" s="26">
        <v>0.02</v>
      </c>
      <c r="AL2794" s="26">
        <f>ROUND(AJ2794*(AK2794/100),2)</f>
        <v>0</v>
      </c>
      <c r="AM2794" s="3" t="s">
        <v>51</v>
      </c>
    </row>
    <row r="2795" spans="1:39" x14ac:dyDescent="0.25">
      <c r="A2795" s="23"/>
      <c r="B2795" s="24"/>
      <c r="C2795" s="23"/>
      <c r="D2795" s="23"/>
      <c r="E2795" s="23"/>
      <c r="F2795" s="23"/>
      <c r="G2795" s="24"/>
      <c r="H2795" s="23"/>
      <c r="I2795" s="23"/>
      <c r="J2795" s="23">
        <v>0</v>
      </c>
      <c r="K2795" s="23">
        <v>0</v>
      </c>
      <c r="L2795" s="23">
        <v>15.75</v>
      </c>
      <c r="M2795" s="23" t="s">
        <v>59</v>
      </c>
      <c r="N2795" s="25">
        <f>((J2795*400)+(K2795*100))+L2795</f>
        <v>15.75</v>
      </c>
      <c r="O2795" s="26">
        <v>4900</v>
      </c>
      <c r="P2795" s="26">
        <f>N2795*O2795</f>
        <v>77175</v>
      </c>
      <c r="Q2795" s="23">
        <v>1</v>
      </c>
      <c r="R2795" s="23" t="s">
        <v>8613</v>
      </c>
      <c r="S2795" s="27" t="s">
        <v>8614</v>
      </c>
      <c r="T2795" s="23" t="s">
        <v>8615</v>
      </c>
      <c r="U2795" s="23" t="s">
        <v>8620</v>
      </c>
      <c r="V2795" s="24" t="s">
        <v>8622</v>
      </c>
      <c r="W2795" s="23" t="s">
        <v>48</v>
      </c>
      <c r="X2795" s="23" t="s">
        <v>49</v>
      </c>
      <c r="Y2795" s="23" t="s">
        <v>50</v>
      </c>
      <c r="Z2795" s="23">
        <v>63</v>
      </c>
      <c r="AA2795" s="28">
        <v>100</v>
      </c>
      <c r="AB2795" s="26">
        <v>8300</v>
      </c>
      <c r="AC2795" s="26">
        <f>Z2795*AB2795</f>
        <v>522900</v>
      </c>
      <c r="AD2795" s="28">
        <v>36</v>
      </c>
      <c r="AE2795" s="28">
        <v>62</v>
      </c>
      <c r="AF2795" s="26">
        <f>(AC2795*(100-AE2795))/100</f>
        <v>198702</v>
      </c>
      <c r="AG2795" s="26">
        <f>P2795+AF2795</f>
        <v>275877</v>
      </c>
      <c r="AH2795" s="26">
        <f>(AG2795*AA2795)/100</f>
        <v>275877</v>
      </c>
      <c r="AI2795" s="26">
        <v>50000000</v>
      </c>
      <c r="AJ2795" s="26">
        <f>IF((AI2795-AH2795) &gt; 1,0,IF((AI2795-AH2795)&lt;0,AH2795-AI2795,AI2795-AH2795))</f>
        <v>0</v>
      </c>
      <c r="AK2795" s="26">
        <v>0.02</v>
      </c>
      <c r="AL2795" s="26">
        <f>ROUND(AJ2795*(AK2795/100),2)</f>
        <v>0</v>
      </c>
      <c r="AM2795" s="3" t="s">
        <v>51</v>
      </c>
    </row>
    <row r="2796" spans="1:39" x14ac:dyDescent="0.25">
      <c r="A2796" s="23"/>
      <c r="B2796" s="24"/>
      <c r="C2796" s="23"/>
      <c r="D2796" s="23"/>
      <c r="E2796" s="23"/>
      <c r="F2796" s="23"/>
      <c r="G2796" s="24"/>
      <c r="H2796" s="23"/>
      <c r="I2796" s="23"/>
      <c r="J2796" s="23">
        <v>0</v>
      </c>
      <c r="K2796" s="23">
        <v>0</v>
      </c>
      <c r="L2796" s="23">
        <v>15.75</v>
      </c>
      <c r="M2796" s="23" t="s">
        <v>59</v>
      </c>
      <c r="N2796" s="25">
        <f>((J2796*400)+(K2796*100))+L2796</f>
        <v>15.75</v>
      </c>
      <c r="O2796" s="26">
        <v>4900</v>
      </c>
      <c r="P2796" s="26">
        <f>N2796*O2796</f>
        <v>77175</v>
      </c>
      <c r="Q2796" s="23">
        <v>1</v>
      </c>
      <c r="R2796" s="23" t="s">
        <v>8613</v>
      </c>
      <c r="S2796" s="27" t="s">
        <v>8614</v>
      </c>
      <c r="T2796" s="23" t="s">
        <v>8615</v>
      </c>
      <c r="U2796" s="23" t="s">
        <v>8620</v>
      </c>
      <c r="V2796" s="24" t="s">
        <v>8623</v>
      </c>
      <c r="W2796" s="23" t="s">
        <v>48</v>
      </c>
      <c r="X2796" s="23" t="s">
        <v>49</v>
      </c>
      <c r="Y2796" s="23" t="s">
        <v>50</v>
      </c>
      <c r="Z2796" s="23">
        <v>63</v>
      </c>
      <c r="AA2796" s="28">
        <v>100</v>
      </c>
      <c r="AB2796" s="26">
        <v>8300</v>
      </c>
      <c r="AC2796" s="26">
        <f>Z2796*AB2796</f>
        <v>522900</v>
      </c>
      <c r="AD2796" s="28">
        <v>18</v>
      </c>
      <c r="AE2796" s="28">
        <v>26</v>
      </c>
      <c r="AF2796" s="26">
        <f>(AC2796*(100-AE2796))/100</f>
        <v>386946</v>
      </c>
      <c r="AG2796" s="26">
        <f>P2796+AF2796</f>
        <v>464121</v>
      </c>
      <c r="AH2796" s="26">
        <f>(AG2796*AA2796)/100</f>
        <v>464121</v>
      </c>
      <c r="AI2796" s="26">
        <v>50000000</v>
      </c>
      <c r="AJ2796" s="26">
        <f>IF((AI2796-AH2796) &gt; 1,0,IF((AI2796-AH2796)&lt;0,AH2796-AI2796,AI2796-AH2796))</f>
        <v>0</v>
      </c>
      <c r="AK2796" s="26">
        <v>0.02</v>
      </c>
      <c r="AL2796" s="26">
        <f>ROUND(AJ2796*(AK2796/100),2)</f>
        <v>0</v>
      </c>
      <c r="AM2796" s="3" t="s">
        <v>51</v>
      </c>
    </row>
    <row r="2797" spans="1:39" x14ac:dyDescent="0.25">
      <c r="A2797" s="23"/>
      <c r="B2797" s="24"/>
      <c r="C2797" s="23"/>
      <c r="D2797" s="23"/>
      <c r="E2797" s="23"/>
      <c r="F2797" s="23"/>
      <c r="G2797" s="24"/>
      <c r="H2797" s="23"/>
      <c r="I2797" s="23"/>
      <c r="J2797" s="23"/>
      <c r="K2797" s="23"/>
      <c r="L2797" s="23"/>
      <c r="M2797" s="23"/>
      <c r="N2797" s="25"/>
      <c r="O2797" s="26"/>
      <c r="P2797" s="26"/>
      <c r="Q2797" s="23"/>
      <c r="R2797" s="23"/>
      <c r="S2797" s="27"/>
      <c r="T2797" s="23"/>
      <c r="U2797" s="23"/>
      <c r="V2797" s="24"/>
      <c r="W2797" s="23"/>
      <c r="X2797" s="23"/>
      <c r="Y2797" s="23"/>
      <c r="Z2797" s="23"/>
      <c r="AA2797" s="28"/>
      <c r="AB2797" s="26"/>
      <c r="AC2797" s="26"/>
      <c r="AD2797" s="28"/>
      <c r="AE2797" s="28"/>
      <c r="AF2797" s="26"/>
      <c r="AG2797" s="26" t="s">
        <v>60</v>
      </c>
      <c r="AH2797" s="26">
        <f>SUM(AH2793:AH2796)</f>
        <v>6052168</v>
      </c>
      <c r="AI2797" s="26"/>
      <c r="AJ2797" s="26">
        <f>SUM(AJ2793:AJ2796)</f>
        <v>0</v>
      </c>
      <c r="AK2797" s="26"/>
      <c r="AL2797" s="26">
        <f>SUM(AL2793:AL2796)</f>
        <v>0</v>
      </c>
    </row>
    <row r="2798" spans="1:39" x14ac:dyDescent="0.25">
      <c r="A2798" s="23" t="s">
        <v>8624</v>
      </c>
      <c r="B2798" s="24" t="s">
        <v>8625</v>
      </c>
      <c r="C2798" s="23" t="s">
        <v>8626</v>
      </c>
      <c r="D2798" s="23" t="s">
        <v>8627</v>
      </c>
      <c r="E2798" s="23">
        <v>1115</v>
      </c>
      <c r="F2798" s="23" t="s">
        <v>8628</v>
      </c>
      <c r="G2798" s="24" t="s">
        <v>8629</v>
      </c>
      <c r="H2798" s="23" t="s">
        <v>43</v>
      </c>
      <c r="I2798" s="23" t="s">
        <v>8630</v>
      </c>
      <c r="J2798" s="23">
        <v>7</v>
      </c>
      <c r="K2798" s="23">
        <v>2</v>
      </c>
      <c r="L2798" s="23">
        <v>49.5</v>
      </c>
      <c r="M2798" s="23" t="s">
        <v>75</v>
      </c>
      <c r="N2798" s="25">
        <f t="shared" ref="N2798:N2805" si="467">((J2798*400)+(K2798*100))+L2798</f>
        <v>3049.5</v>
      </c>
      <c r="O2798" s="26">
        <v>1600</v>
      </c>
      <c r="P2798" s="26">
        <f t="shared" ref="P2798:P2805" si="468">N2798*O2798</f>
        <v>4879200</v>
      </c>
      <c r="Q2798" s="23"/>
      <c r="R2798" s="23"/>
      <c r="S2798" s="27"/>
      <c r="T2798" s="23"/>
      <c r="U2798" s="23"/>
      <c r="V2798" s="24"/>
      <c r="W2798" s="23"/>
      <c r="X2798" s="23"/>
      <c r="Y2798" s="23"/>
      <c r="Z2798" s="23"/>
      <c r="AA2798" s="28"/>
      <c r="AB2798" s="26"/>
      <c r="AC2798" s="26"/>
      <c r="AD2798" s="28"/>
      <c r="AE2798" s="28"/>
      <c r="AF2798" s="26"/>
      <c r="AG2798" s="26">
        <f>AF2798+P2798</f>
        <v>4879200</v>
      </c>
      <c r="AH2798" s="26">
        <f>AG2798</f>
        <v>4879200</v>
      </c>
      <c r="AI2798" s="26">
        <v>50000000</v>
      </c>
      <c r="AJ2798" s="26">
        <f t="shared" ref="AJ2798:AJ2805" si="469">IF((AI2798-AH2798) &gt; 1,0,IF((AI2798-AH2798)&lt;0,AH2798-AI2798,AI2798-AH2798))</f>
        <v>0</v>
      </c>
      <c r="AK2798" s="26">
        <v>0.01</v>
      </c>
      <c r="AL2798" s="26">
        <f>AJ2798*(AK2798/100)</f>
        <v>0</v>
      </c>
    </row>
    <row r="2799" spans="1:39" x14ac:dyDescent="0.25">
      <c r="A2799" s="23"/>
      <c r="B2799" s="24"/>
      <c r="C2799" s="23"/>
      <c r="D2799" s="23"/>
      <c r="E2799" s="23"/>
      <c r="F2799" s="23"/>
      <c r="G2799" s="24"/>
      <c r="H2799" s="23"/>
      <c r="I2799" s="23"/>
      <c r="J2799" s="23">
        <v>0</v>
      </c>
      <c r="K2799" s="23">
        <v>0</v>
      </c>
      <c r="L2799" s="23">
        <v>52</v>
      </c>
      <c r="M2799" s="23" t="s">
        <v>59</v>
      </c>
      <c r="N2799" s="25">
        <f t="shared" si="467"/>
        <v>52</v>
      </c>
      <c r="O2799" s="26">
        <v>1600</v>
      </c>
      <c r="P2799" s="26">
        <f t="shared" si="468"/>
        <v>83200</v>
      </c>
      <c r="Q2799" s="23">
        <v>1</v>
      </c>
      <c r="R2799" s="23" t="s">
        <v>8631</v>
      </c>
      <c r="S2799" s="27" t="s">
        <v>8632</v>
      </c>
      <c r="T2799" s="23" t="s">
        <v>8633</v>
      </c>
      <c r="U2799" s="23" t="s">
        <v>8634</v>
      </c>
      <c r="V2799" s="24" t="s">
        <v>8635</v>
      </c>
      <c r="W2799" s="23" t="s">
        <v>109</v>
      </c>
      <c r="X2799" s="23" t="s">
        <v>49</v>
      </c>
      <c r="Y2799" s="23" t="s">
        <v>50</v>
      </c>
      <c r="Z2799" s="23">
        <v>368</v>
      </c>
      <c r="AA2799" s="28">
        <v>100</v>
      </c>
      <c r="AB2799" s="26">
        <v>8150</v>
      </c>
      <c r="AC2799" s="26">
        <f t="shared" ref="AC2799:AC2805" si="470">Z2799*AB2799</f>
        <v>2999200</v>
      </c>
      <c r="AD2799" s="28">
        <v>32</v>
      </c>
      <c r="AE2799" s="28">
        <v>54</v>
      </c>
      <c r="AF2799" s="26">
        <f t="shared" ref="AF2799:AF2805" si="471">(AC2799*(100-AE2799))/100</f>
        <v>1379632</v>
      </c>
      <c r="AG2799" s="26">
        <f t="shared" ref="AG2799:AG2805" si="472">P2799+AF2799</f>
        <v>1462832</v>
      </c>
      <c r="AH2799" s="26">
        <f t="shared" ref="AH2799:AH2805" si="473">(AG2799*AA2799)/100</f>
        <v>1462832</v>
      </c>
      <c r="AI2799" s="26">
        <v>10000000</v>
      </c>
      <c r="AJ2799" s="26">
        <f t="shared" si="469"/>
        <v>0</v>
      </c>
      <c r="AK2799" s="26">
        <v>0.02</v>
      </c>
      <c r="AL2799" s="26">
        <f t="shared" ref="AL2799:AL2805" si="474">ROUND(AJ2799*(AK2799/100),2)</f>
        <v>0</v>
      </c>
      <c r="AM2799" s="3" t="s">
        <v>110</v>
      </c>
    </row>
    <row r="2800" spans="1:39" x14ac:dyDescent="0.25">
      <c r="A2800" s="23"/>
      <c r="B2800" s="24"/>
      <c r="C2800" s="23"/>
      <c r="D2800" s="23"/>
      <c r="E2800" s="23"/>
      <c r="F2800" s="23"/>
      <c r="G2800" s="24"/>
      <c r="H2800" s="23"/>
      <c r="I2800" s="23"/>
      <c r="J2800" s="23">
        <v>0</v>
      </c>
      <c r="K2800" s="23">
        <v>0</v>
      </c>
      <c r="L2800" s="23">
        <v>9</v>
      </c>
      <c r="M2800" s="23" t="s">
        <v>59</v>
      </c>
      <c r="N2800" s="25">
        <f t="shared" si="467"/>
        <v>9</v>
      </c>
      <c r="O2800" s="26">
        <v>1600</v>
      </c>
      <c r="P2800" s="26">
        <f t="shared" si="468"/>
        <v>14400</v>
      </c>
      <c r="Q2800" s="23">
        <v>1</v>
      </c>
      <c r="R2800" s="23" t="s">
        <v>8631</v>
      </c>
      <c r="S2800" s="27" t="s">
        <v>8632</v>
      </c>
      <c r="T2800" s="23" t="s">
        <v>8633</v>
      </c>
      <c r="U2800" s="23" t="s">
        <v>8634</v>
      </c>
      <c r="V2800" s="24" t="s">
        <v>8636</v>
      </c>
      <c r="W2800" s="23" t="s">
        <v>53</v>
      </c>
      <c r="X2800" s="23" t="s">
        <v>49</v>
      </c>
      <c r="Y2800" s="23" t="s">
        <v>50</v>
      </c>
      <c r="Z2800" s="23">
        <v>36</v>
      </c>
      <c r="AA2800" s="28">
        <v>100</v>
      </c>
      <c r="AB2800" s="26">
        <v>2750</v>
      </c>
      <c r="AC2800" s="26">
        <f t="shared" si="470"/>
        <v>99000</v>
      </c>
      <c r="AD2800" s="28">
        <v>32</v>
      </c>
      <c r="AE2800" s="28">
        <v>54</v>
      </c>
      <c r="AF2800" s="26">
        <f t="shared" si="471"/>
        <v>45540</v>
      </c>
      <c r="AG2800" s="26">
        <f t="shared" si="472"/>
        <v>59940</v>
      </c>
      <c r="AH2800" s="26">
        <f t="shared" si="473"/>
        <v>59940</v>
      </c>
      <c r="AI2800" s="26">
        <v>10000000</v>
      </c>
      <c r="AJ2800" s="26">
        <f t="shared" si="469"/>
        <v>0</v>
      </c>
      <c r="AK2800" s="26">
        <v>0.02</v>
      </c>
      <c r="AL2800" s="26">
        <f t="shared" si="474"/>
        <v>0</v>
      </c>
      <c r="AM2800" s="3" t="s">
        <v>83</v>
      </c>
    </row>
    <row r="2801" spans="1:39" x14ac:dyDescent="0.25">
      <c r="A2801" s="23"/>
      <c r="B2801" s="24"/>
      <c r="C2801" s="23"/>
      <c r="D2801" s="23"/>
      <c r="E2801" s="23"/>
      <c r="F2801" s="23"/>
      <c r="G2801" s="24"/>
      <c r="H2801" s="23"/>
      <c r="I2801" s="23"/>
      <c r="J2801" s="23">
        <v>0</v>
      </c>
      <c r="K2801" s="23">
        <v>0</v>
      </c>
      <c r="L2801" s="23">
        <v>7</v>
      </c>
      <c r="M2801" s="23" t="s">
        <v>59</v>
      </c>
      <c r="N2801" s="25">
        <f t="shared" si="467"/>
        <v>7</v>
      </c>
      <c r="O2801" s="26">
        <v>1600</v>
      </c>
      <c r="P2801" s="26">
        <f t="shared" si="468"/>
        <v>11200</v>
      </c>
      <c r="Q2801" s="23">
        <v>1</v>
      </c>
      <c r="R2801" s="23" t="s">
        <v>8631</v>
      </c>
      <c r="S2801" s="27" t="s">
        <v>8632</v>
      </c>
      <c r="T2801" s="23" t="s">
        <v>8633</v>
      </c>
      <c r="U2801" s="23" t="s">
        <v>8634</v>
      </c>
      <c r="V2801" s="24" t="s">
        <v>8637</v>
      </c>
      <c r="W2801" s="23" t="s">
        <v>53</v>
      </c>
      <c r="X2801" s="23" t="s">
        <v>49</v>
      </c>
      <c r="Y2801" s="23" t="s">
        <v>50</v>
      </c>
      <c r="Z2801" s="23">
        <v>28</v>
      </c>
      <c r="AA2801" s="28">
        <v>100</v>
      </c>
      <c r="AB2801" s="26">
        <v>2750</v>
      </c>
      <c r="AC2801" s="26">
        <f t="shared" si="470"/>
        <v>77000</v>
      </c>
      <c r="AD2801" s="28">
        <v>32</v>
      </c>
      <c r="AE2801" s="28">
        <v>54</v>
      </c>
      <c r="AF2801" s="26">
        <f t="shared" si="471"/>
        <v>35420</v>
      </c>
      <c r="AG2801" s="26">
        <f t="shared" si="472"/>
        <v>46620</v>
      </c>
      <c r="AH2801" s="26">
        <f t="shared" si="473"/>
        <v>46620</v>
      </c>
      <c r="AI2801" s="26">
        <v>10000000</v>
      </c>
      <c r="AJ2801" s="26">
        <f t="shared" si="469"/>
        <v>0</v>
      </c>
      <c r="AK2801" s="26">
        <v>0.02</v>
      </c>
      <c r="AL2801" s="26">
        <f t="shared" si="474"/>
        <v>0</v>
      </c>
      <c r="AM2801" s="3" t="s">
        <v>159</v>
      </c>
    </row>
    <row r="2802" spans="1:39" x14ac:dyDescent="0.25">
      <c r="A2802" s="23"/>
      <c r="B2802" s="24"/>
      <c r="C2802" s="23"/>
      <c r="D2802" s="23"/>
      <c r="E2802" s="23"/>
      <c r="F2802" s="23"/>
      <c r="G2802" s="24"/>
      <c r="H2802" s="23"/>
      <c r="I2802" s="23"/>
      <c r="J2802" s="23">
        <v>0</v>
      </c>
      <c r="K2802" s="23">
        <v>0</v>
      </c>
      <c r="L2802" s="23">
        <v>14</v>
      </c>
      <c r="M2802" s="23" t="s">
        <v>59</v>
      </c>
      <c r="N2802" s="25">
        <f t="shared" si="467"/>
        <v>14</v>
      </c>
      <c r="O2802" s="26">
        <v>1600</v>
      </c>
      <c r="P2802" s="26">
        <f t="shared" si="468"/>
        <v>22400</v>
      </c>
      <c r="Q2802" s="23">
        <v>1</v>
      </c>
      <c r="R2802" s="23" t="s">
        <v>8631</v>
      </c>
      <c r="S2802" s="27" t="s">
        <v>8632</v>
      </c>
      <c r="T2802" s="23" t="s">
        <v>8633</v>
      </c>
      <c r="U2802" s="23" t="s">
        <v>8634</v>
      </c>
      <c r="V2802" s="24" t="s">
        <v>8638</v>
      </c>
      <c r="W2802" s="23" t="s">
        <v>53</v>
      </c>
      <c r="X2802" s="23" t="s">
        <v>49</v>
      </c>
      <c r="Y2802" s="23" t="s">
        <v>50</v>
      </c>
      <c r="Z2802" s="23">
        <v>56</v>
      </c>
      <c r="AA2802" s="28">
        <v>100</v>
      </c>
      <c r="AB2802" s="26">
        <v>2750</v>
      </c>
      <c r="AC2802" s="26">
        <f t="shared" si="470"/>
        <v>154000</v>
      </c>
      <c r="AD2802" s="28">
        <v>32</v>
      </c>
      <c r="AE2802" s="28">
        <v>54</v>
      </c>
      <c r="AF2802" s="26">
        <f t="shared" si="471"/>
        <v>70840</v>
      </c>
      <c r="AG2802" s="26">
        <f t="shared" si="472"/>
        <v>93240</v>
      </c>
      <c r="AH2802" s="26">
        <f t="shared" si="473"/>
        <v>93240</v>
      </c>
      <c r="AI2802" s="26">
        <v>10000000</v>
      </c>
      <c r="AJ2802" s="26">
        <f t="shared" si="469"/>
        <v>0</v>
      </c>
      <c r="AK2802" s="26">
        <v>0.02</v>
      </c>
      <c r="AL2802" s="26">
        <f t="shared" si="474"/>
        <v>0</v>
      </c>
      <c r="AM2802" s="3" t="s">
        <v>83</v>
      </c>
    </row>
    <row r="2803" spans="1:39" x14ac:dyDescent="0.25">
      <c r="A2803" s="23"/>
      <c r="B2803" s="24"/>
      <c r="C2803" s="23"/>
      <c r="D2803" s="23"/>
      <c r="E2803" s="23"/>
      <c r="F2803" s="23"/>
      <c r="G2803" s="24"/>
      <c r="H2803" s="23"/>
      <c r="I2803" s="23"/>
      <c r="J2803" s="23">
        <v>0</v>
      </c>
      <c r="K2803" s="23">
        <v>0</v>
      </c>
      <c r="L2803" s="23">
        <v>20</v>
      </c>
      <c r="M2803" s="23" t="s">
        <v>75</v>
      </c>
      <c r="N2803" s="25">
        <f t="shared" si="467"/>
        <v>20</v>
      </c>
      <c r="O2803" s="26">
        <v>1600</v>
      </c>
      <c r="P2803" s="26">
        <f t="shared" si="468"/>
        <v>32000</v>
      </c>
      <c r="Q2803" s="23">
        <v>1</v>
      </c>
      <c r="R2803" s="23" t="s">
        <v>8631</v>
      </c>
      <c r="S2803" s="27" t="s">
        <v>8632</v>
      </c>
      <c r="T2803" s="23" t="s">
        <v>8633</v>
      </c>
      <c r="U2803" s="23" t="s">
        <v>8634</v>
      </c>
      <c r="V2803" s="24" t="s">
        <v>8639</v>
      </c>
      <c r="W2803" s="23" t="s">
        <v>1174</v>
      </c>
      <c r="X2803" s="23" t="s">
        <v>49</v>
      </c>
      <c r="Y2803" s="23" t="s">
        <v>571</v>
      </c>
      <c r="Z2803" s="23">
        <v>80</v>
      </c>
      <c r="AA2803" s="28">
        <v>100</v>
      </c>
      <c r="AB2803" s="26">
        <v>2250</v>
      </c>
      <c r="AC2803" s="26">
        <f t="shared" si="470"/>
        <v>180000</v>
      </c>
      <c r="AD2803" s="28">
        <v>32</v>
      </c>
      <c r="AE2803" s="28">
        <v>54</v>
      </c>
      <c r="AF2803" s="26">
        <f t="shared" si="471"/>
        <v>82800</v>
      </c>
      <c r="AG2803" s="26">
        <f t="shared" si="472"/>
        <v>114800</v>
      </c>
      <c r="AH2803" s="26">
        <f t="shared" si="473"/>
        <v>114800</v>
      </c>
      <c r="AI2803" s="26">
        <v>50000000</v>
      </c>
      <c r="AJ2803" s="26">
        <f t="shared" si="469"/>
        <v>0</v>
      </c>
      <c r="AK2803" s="26">
        <v>0.01</v>
      </c>
      <c r="AL2803" s="26">
        <f t="shared" si="474"/>
        <v>0</v>
      </c>
      <c r="AM2803" s="3" t="s">
        <v>8640</v>
      </c>
    </row>
    <row r="2804" spans="1:39" x14ac:dyDescent="0.25">
      <c r="A2804" s="23"/>
      <c r="B2804" s="24"/>
      <c r="C2804" s="23"/>
      <c r="D2804" s="23"/>
      <c r="E2804" s="23"/>
      <c r="F2804" s="23"/>
      <c r="G2804" s="24"/>
      <c r="H2804" s="23"/>
      <c r="I2804" s="23"/>
      <c r="J2804" s="23">
        <v>0</v>
      </c>
      <c r="K2804" s="23">
        <v>0</v>
      </c>
      <c r="L2804" s="23">
        <v>13</v>
      </c>
      <c r="M2804" s="23" t="s">
        <v>59</v>
      </c>
      <c r="N2804" s="25">
        <f t="shared" si="467"/>
        <v>13</v>
      </c>
      <c r="O2804" s="26">
        <v>1600</v>
      </c>
      <c r="P2804" s="26">
        <f t="shared" si="468"/>
        <v>20800</v>
      </c>
      <c r="Q2804" s="23">
        <v>1</v>
      </c>
      <c r="R2804" s="23" t="s">
        <v>8631</v>
      </c>
      <c r="S2804" s="27" t="s">
        <v>8632</v>
      </c>
      <c r="T2804" s="23" t="s">
        <v>8633</v>
      </c>
      <c r="U2804" s="23" t="s">
        <v>8634</v>
      </c>
      <c r="V2804" s="24" t="s">
        <v>8641</v>
      </c>
      <c r="W2804" s="23" t="s">
        <v>53</v>
      </c>
      <c r="X2804" s="23" t="s">
        <v>49</v>
      </c>
      <c r="Y2804" s="23" t="s">
        <v>50</v>
      </c>
      <c r="Z2804" s="23">
        <v>52</v>
      </c>
      <c r="AA2804" s="28">
        <v>100</v>
      </c>
      <c r="AB2804" s="26">
        <v>2750</v>
      </c>
      <c r="AC2804" s="26">
        <f t="shared" si="470"/>
        <v>143000</v>
      </c>
      <c r="AD2804" s="28">
        <v>32</v>
      </c>
      <c r="AE2804" s="28">
        <v>54</v>
      </c>
      <c r="AF2804" s="26">
        <f t="shared" si="471"/>
        <v>65780</v>
      </c>
      <c r="AG2804" s="26">
        <f t="shared" si="472"/>
        <v>86580</v>
      </c>
      <c r="AH2804" s="26">
        <f t="shared" si="473"/>
        <v>86580</v>
      </c>
      <c r="AI2804" s="26">
        <v>10000000</v>
      </c>
      <c r="AJ2804" s="26">
        <f t="shared" si="469"/>
        <v>0</v>
      </c>
      <c r="AK2804" s="26">
        <v>0.02</v>
      </c>
      <c r="AL2804" s="26">
        <f t="shared" si="474"/>
        <v>0</v>
      </c>
      <c r="AM2804" s="3" t="s">
        <v>159</v>
      </c>
    </row>
    <row r="2805" spans="1:39" x14ac:dyDescent="0.25">
      <c r="A2805" s="23"/>
      <c r="B2805" s="24"/>
      <c r="C2805" s="23"/>
      <c r="D2805" s="23"/>
      <c r="E2805" s="23"/>
      <c r="F2805" s="23"/>
      <c r="G2805" s="24"/>
      <c r="H2805" s="23"/>
      <c r="I2805" s="23"/>
      <c r="J2805" s="23">
        <v>0</v>
      </c>
      <c r="K2805" s="23">
        <v>0</v>
      </c>
      <c r="L2805" s="23">
        <v>2.5</v>
      </c>
      <c r="M2805" s="23" t="s">
        <v>59</v>
      </c>
      <c r="N2805" s="25">
        <f t="shared" si="467"/>
        <v>2.5</v>
      </c>
      <c r="O2805" s="26">
        <v>1600</v>
      </c>
      <c r="P2805" s="26">
        <f t="shared" si="468"/>
        <v>4000</v>
      </c>
      <c r="Q2805" s="23">
        <v>1</v>
      </c>
      <c r="R2805" s="23" t="s">
        <v>8631</v>
      </c>
      <c r="S2805" s="27" t="s">
        <v>8632</v>
      </c>
      <c r="T2805" s="23" t="s">
        <v>8633</v>
      </c>
      <c r="U2805" s="23" t="s">
        <v>8634</v>
      </c>
      <c r="V2805" s="24" t="s">
        <v>8642</v>
      </c>
      <c r="W2805" s="23" t="s">
        <v>53</v>
      </c>
      <c r="X2805" s="23" t="s">
        <v>49</v>
      </c>
      <c r="Y2805" s="23" t="s">
        <v>50</v>
      </c>
      <c r="Z2805" s="23">
        <v>10</v>
      </c>
      <c r="AA2805" s="28">
        <v>100</v>
      </c>
      <c r="AB2805" s="26">
        <v>2750</v>
      </c>
      <c r="AC2805" s="26">
        <f t="shared" si="470"/>
        <v>27500</v>
      </c>
      <c r="AD2805" s="28">
        <v>32</v>
      </c>
      <c r="AE2805" s="28">
        <v>54</v>
      </c>
      <c r="AF2805" s="26">
        <f t="shared" si="471"/>
        <v>12650</v>
      </c>
      <c r="AG2805" s="26">
        <f t="shared" si="472"/>
        <v>16650</v>
      </c>
      <c r="AH2805" s="26">
        <f t="shared" si="473"/>
        <v>16650</v>
      </c>
      <c r="AI2805" s="26">
        <v>10000000</v>
      </c>
      <c r="AJ2805" s="26">
        <f t="shared" si="469"/>
        <v>0</v>
      </c>
      <c r="AK2805" s="26">
        <v>0.02</v>
      </c>
      <c r="AL2805" s="26">
        <f t="shared" si="474"/>
        <v>0</v>
      </c>
      <c r="AM2805" s="3" t="s">
        <v>83</v>
      </c>
    </row>
    <row r="2806" spans="1:39" x14ac:dyDescent="0.25">
      <c r="A2806" s="23"/>
      <c r="B2806" s="24"/>
      <c r="C2806" s="23"/>
      <c r="D2806" s="23"/>
      <c r="E2806" s="23"/>
      <c r="F2806" s="23"/>
      <c r="G2806" s="24"/>
      <c r="H2806" s="23"/>
      <c r="I2806" s="23"/>
      <c r="J2806" s="23"/>
      <c r="K2806" s="23"/>
      <c r="L2806" s="23"/>
      <c r="M2806" s="23"/>
      <c r="N2806" s="25"/>
      <c r="O2806" s="26"/>
      <c r="P2806" s="26"/>
      <c r="Q2806" s="23"/>
      <c r="R2806" s="23"/>
      <c r="S2806" s="27"/>
      <c r="T2806" s="23"/>
      <c r="U2806" s="23"/>
      <c r="V2806" s="24"/>
      <c r="W2806" s="23"/>
      <c r="X2806" s="23"/>
      <c r="Y2806" s="23"/>
      <c r="Z2806" s="23"/>
      <c r="AA2806" s="28"/>
      <c r="AB2806" s="26"/>
      <c r="AC2806" s="26"/>
      <c r="AD2806" s="28"/>
      <c r="AE2806" s="28"/>
      <c r="AF2806" s="26"/>
      <c r="AG2806" s="26" t="s">
        <v>60</v>
      </c>
      <c r="AH2806" s="26">
        <f>SUM(AH2798:AH2805)</f>
        <v>6759862</v>
      </c>
      <c r="AI2806" s="26"/>
      <c r="AJ2806" s="26">
        <f>SUM(AJ2798:AJ2805)</f>
        <v>0</v>
      </c>
      <c r="AK2806" s="26"/>
      <c r="AL2806" s="26">
        <f>SUM(AL2798:AL2805)</f>
        <v>0</v>
      </c>
    </row>
    <row r="2807" spans="1:39" x14ac:dyDescent="0.25">
      <c r="A2807" s="23" t="s">
        <v>8643</v>
      </c>
      <c r="B2807" s="24" t="s">
        <v>8644</v>
      </c>
      <c r="C2807" s="23" t="s">
        <v>8645</v>
      </c>
      <c r="D2807" s="23" t="s">
        <v>4842</v>
      </c>
      <c r="E2807" s="23">
        <v>1116</v>
      </c>
      <c r="F2807" s="23" t="s">
        <v>8646</v>
      </c>
      <c r="G2807" s="24" t="s">
        <v>8647</v>
      </c>
      <c r="H2807" s="23" t="s">
        <v>43</v>
      </c>
      <c r="I2807" s="23" t="s">
        <v>8648</v>
      </c>
      <c r="J2807" s="23">
        <v>7</v>
      </c>
      <c r="K2807" s="23">
        <v>1</v>
      </c>
      <c r="L2807" s="23">
        <v>50</v>
      </c>
      <c r="M2807" s="23" t="s">
        <v>75</v>
      </c>
      <c r="N2807" s="25">
        <f>((J2807*400)+(K2807*100))+L2807</f>
        <v>2950</v>
      </c>
      <c r="O2807" s="26">
        <v>1900</v>
      </c>
      <c r="P2807" s="26">
        <f>N2807*O2807</f>
        <v>5605000</v>
      </c>
      <c r="Q2807" s="23"/>
      <c r="R2807" s="23"/>
      <c r="S2807" s="27"/>
      <c r="T2807" s="23"/>
      <c r="U2807" s="23"/>
      <c r="V2807" s="24"/>
      <c r="W2807" s="23"/>
      <c r="X2807" s="23"/>
      <c r="Y2807" s="23"/>
      <c r="Z2807" s="23"/>
      <c r="AA2807" s="28"/>
      <c r="AB2807" s="26"/>
      <c r="AC2807" s="26"/>
      <c r="AD2807" s="28"/>
      <c r="AE2807" s="28"/>
      <c r="AF2807" s="26"/>
      <c r="AG2807" s="26">
        <f>AF2807+P2807</f>
        <v>5605000</v>
      </c>
      <c r="AH2807" s="26">
        <f>AG2807</f>
        <v>5605000</v>
      </c>
      <c r="AI2807" s="26">
        <v>50000000</v>
      </c>
      <c r="AJ2807" s="26">
        <f>IF((AI2807-AH2807) &gt; 1,0,IF((AI2807-AH2807)&lt;0,AH2807-AI2807,AI2807-AH2807))</f>
        <v>0</v>
      </c>
      <c r="AK2807" s="26">
        <v>0.01</v>
      </c>
      <c r="AL2807" s="26">
        <f>AJ2807*(AK2807/100)</f>
        <v>0</v>
      </c>
    </row>
    <row r="2808" spans="1:39" x14ac:dyDescent="0.25">
      <c r="A2808" s="23"/>
      <c r="B2808" s="24"/>
      <c r="C2808" s="23"/>
      <c r="D2808" s="23"/>
      <c r="E2808" s="23"/>
      <c r="F2808" s="23"/>
      <c r="G2808" s="24"/>
      <c r="H2808" s="23"/>
      <c r="I2808" s="23"/>
      <c r="J2808" s="23">
        <v>0</v>
      </c>
      <c r="K2808" s="23">
        <v>0</v>
      </c>
      <c r="L2808" s="23">
        <v>66</v>
      </c>
      <c r="M2808" s="23" t="s">
        <v>59</v>
      </c>
      <c r="N2808" s="25">
        <f>((J2808*400)+(K2808*100))+L2808</f>
        <v>66</v>
      </c>
      <c r="O2808" s="26">
        <v>1900</v>
      </c>
      <c r="P2808" s="26">
        <f>N2808*O2808</f>
        <v>125400</v>
      </c>
      <c r="Q2808" s="23">
        <v>1</v>
      </c>
      <c r="R2808" s="23" t="s">
        <v>8643</v>
      </c>
      <c r="S2808" s="27" t="s">
        <v>8644</v>
      </c>
      <c r="T2808" s="23" t="s">
        <v>8645</v>
      </c>
      <c r="U2808" s="23" t="s">
        <v>8649</v>
      </c>
      <c r="V2808" s="24" t="s">
        <v>8650</v>
      </c>
      <c r="W2808" s="23" t="s">
        <v>48</v>
      </c>
      <c r="X2808" s="23" t="s">
        <v>49</v>
      </c>
      <c r="Y2808" s="23" t="s">
        <v>50</v>
      </c>
      <c r="Z2808" s="23">
        <v>264</v>
      </c>
      <c r="AA2808" s="28">
        <v>100</v>
      </c>
      <c r="AB2808" s="26">
        <v>8300</v>
      </c>
      <c r="AC2808" s="26">
        <f>Z2808*AB2808</f>
        <v>2191200</v>
      </c>
      <c r="AD2808" s="28">
        <v>42</v>
      </c>
      <c r="AE2808" s="28">
        <v>74</v>
      </c>
      <c r="AF2808" s="26">
        <f>(AC2808*(100-AE2808))/100</f>
        <v>569712</v>
      </c>
      <c r="AG2808" s="26">
        <f>P2808+AF2808</f>
        <v>695112</v>
      </c>
      <c r="AH2808" s="26">
        <f>(AG2808*AA2808)/100</f>
        <v>695112</v>
      </c>
      <c r="AI2808" s="26">
        <v>50000000</v>
      </c>
      <c r="AJ2808" s="26">
        <f>IF((AI2808-AH2808) &gt; 1,0,IF((AI2808-AH2808)&lt;0,AH2808-AI2808,AI2808-AH2808))</f>
        <v>0</v>
      </c>
      <c r="AK2808" s="26">
        <v>0.02</v>
      </c>
      <c r="AL2808" s="26">
        <f>ROUND(AJ2808*(AK2808/100),2)</f>
        <v>0</v>
      </c>
      <c r="AM2808" s="3" t="s">
        <v>51</v>
      </c>
    </row>
    <row r="2809" spans="1:39" x14ac:dyDescent="0.25">
      <c r="A2809" s="23"/>
      <c r="B2809" s="24"/>
      <c r="C2809" s="23"/>
      <c r="D2809" s="23"/>
      <c r="E2809" s="23"/>
      <c r="F2809" s="23"/>
      <c r="G2809" s="24"/>
      <c r="H2809" s="23"/>
      <c r="I2809" s="23"/>
      <c r="J2809" s="23"/>
      <c r="K2809" s="23"/>
      <c r="L2809" s="23"/>
      <c r="M2809" s="23"/>
      <c r="N2809" s="25"/>
      <c r="O2809" s="26"/>
      <c r="P2809" s="26"/>
      <c r="Q2809" s="23"/>
      <c r="R2809" s="23"/>
      <c r="S2809" s="27"/>
      <c r="T2809" s="23"/>
      <c r="U2809" s="23"/>
      <c r="V2809" s="24"/>
      <c r="W2809" s="23"/>
      <c r="X2809" s="23"/>
      <c r="Y2809" s="23"/>
      <c r="Z2809" s="23"/>
      <c r="AA2809" s="28"/>
      <c r="AB2809" s="26"/>
      <c r="AC2809" s="26"/>
      <c r="AD2809" s="28"/>
      <c r="AE2809" s="28"/>
      <c r="AF2809" s="26"/>
      <c r="AG2809" s="26" t="s">
        <v>60</v>
      </c>
      <c r="AH2809" s="26">
        <f>SUM(AH2807:AH2808)</f>
        <v>6300112</v>
      </c>
      <c r="AI2809" s="26"/>
      <c r="AJ2809" s="26">
        <f>SUM(AJ2807:AJ2808)</f>
        <v>0</v>
      </c>
      <c r="AK2809" s="26"/>
      <c r="AL2809" s="26">
        <f>SUM(AL2807:AL2808)</f>
        <v>0</v>
      </c>
    </row>
    <row r="2810" spans="1:39" x14ac:dyDescent="0.25">
      <c r="A2810" s="23" t="s">
        <v>8651</v>
      </c>
      <c r="B2810" s="24" t="s">
        <v>8652</v>
      </c>
      <c r="C2810" s="23" t="s">
        <v>8653</v>
      </c>
      <c r="D2810" s="23" t="s">
        <v>8654</v>
      </c>
      <c r="E2810" s="23">
        <v>1117</v>
      </c>
      <c r="F2810" s="23" t="s">
        <v>8655</v>
      </c>
      <c r="G2810" s="24" t="s">
        <v>8656</v>
      </c>
      <c r="H2810" s="23" t="s">
        <v>43</v>
      </c>
      <c r="I2810" s="23" t="s">
        <v>8657</v>
      </c>
      <c r="J2810" s="23">
        <v>0</v>
      </c>
      <c r="K2810" s="23">
        <v>0</v>
      </c>
      <c r="L2810" s="23">
        <v>27.8</v>
      </c>
      <c r="M2810" s="23" t="s">
        <v>59</v>
      </c>
      <c r="N2810" s="25">
        <f>((J2810*400)+(K2810*100))+L2810</f>
        <v>27.8</v>
      </c>
      <c r="O2810" s="26">
        <v>2250</v>
      </c>
      <c r="P2810" s="26">
        <f>N2810*O2810</f>
        <v>62550</v>
      </c>
      <c r="Q2810" s="23"/>
      <c r="R2810" s="23"/>
      <c r="S2810" s="27"/>
      <c r="T2810" s="23"/>
      <c r="U2810" s="23"/>
      <c r="V2810" s="24"/>
      <c r="W2810" s="23"/>
      <c r="X2810" s="23"/>
      <c r="Y2810" s="23"/>
      <c r="Z2810" s="23"/>
      <c r="AA2810" s="28"/>
      <c r="AB2810" s="26"/>
      <c r="AC2810" s="26"/>
      <c r="AD2810" s="28"/>
      <c r="AE2810" s="28"/>
      <c r="AF2810" s="26"/>
      <c r="AG2810" s="26">
        <f>AF2810+P2810</f>
        <v>62550</v>
      </c>
      <c r="AH2810" s="26">
        <f>AG2810</f>
        <v>62550</v>
      </c>
      <c r="AI2810" s="26">
        <v>50000000</v>
      </c>
      <c r="AJ2810" s="26">
        <f>IF((AI2810-AH2810) &gt; 1,0,IF((AI2810-AH2810)&lt;0,AH2810-AI2810,AI2810-AH2810))</f>
        <v>0</v>
      </c>
      <c r="AK2810" s="26">
        <v>0.02</v>
      </c>
      <c r="AL2810" s="26">
        <f>AJ2810*(AK2810/100)</f>
        <v>0</v>
      </c>
    </row>
    <row r="2811" spans="1:39" x14ac:dyDescent="0.25">
      <c r="A2811" s="23"/>
      <c r="B2811" s="24"/>
      <c r="C2811" s="23"/>
      <c r="D2811" s="23"/>
      <c r="E2811" s="23">
        <v>1118</v>
      </c>
      <c r="F2811" s="23" t="s">
        <v>8658</v>
      </c>
      <c r="G2811" s="24" t="s">
        <v>8659</v>
      </c>
      <c r="H2811" s="23" t="s">
        <v>43</v>
      </c>
      <c r="I2811" s="23" t="s">
        <v>8660</v>
      </c>
      <c r="J2811" s="23">
        <v>2</v>
      </c>
      <c r="K2811" s="23">
        <v>2</v>
      </c>
      <c r="L2811" s="23">
        <v>91.25</v>
      </c>
      <c r="M2811" s="23" t="s">
        <v>75</v>
      </c>
      <c r="N2811" s="25">
        <f>((J2811*400)+(K2811*100))+L2811</f>
        <v>1091.25</v>
      </c>
      <c r="O2811" s="26">
        <v>7500</v>
      </c>
      <c r="P2811" s="26">
        <f>N2811*O2811</f>
        <v>8184375</v>
      </c>
      <c r="Q2811" s="23"/>
      <c r="R2811" s="23"/>
      <c r="S2811" s="27"/>
      <c r="T2811" s="23"/>
      <c r="U2811" s="23"/>
      <c r="V2811" s="24"/>
      <c r="W2811" s="23"/>
      <c r="X2811" s="23"/>
      <c r="Y2811" s="23"/>
      <c r="Z2811" s="23"/>
      <c r="AA2811" s="28"/>
      <c r="AB2811" s="26"/>
      <c r="AC2811" s="26"/>
      <c r="AD2811" s="28"/>
      <c r="AE2811" s="28"/>
      <c r="AF2811" s="26"/>
      <c r="AG2811" s="26">
        <f>AF2811+P2811</f>
        <v>8184375</v>
      </c>
      <c r="AH2811" s="26">
        <f>AG2811</f>
        <v>8184375</v>
      </c>
      <c r="AI2811" s="26">
        <v>50000000</v>
      </c>
      <c r="AJ2811" s="26">
        <f>IF((AI2811-AH2811) &gt; 1,0,IF((AI2811-AH2811)&lt;0,AH2811-AI2811,AI2811-AH2811))</f>
        <v>0</v>
      </c>
      <c r="AK2811" s="26">
        <v>0.01</v>
      </c>
      <c r="AL2811" s="26">
        <f>AJ2811*(AK2811/100)</f>
        <v>0</v>
      </c>
    </row>
    <row r="2812" spans="1:39" x14ac:dyDescent="0.25">
      <c r="A2812" s="23"/>
      <c r="B2812" s="24"/>
      <c r="C2812" s="23"/>
      <c r="D2812" s="23"/>
      <c r="E2812" s="23"/>
      <c r="F2812" s="23"/>
      <c r="G2812" s="24"/>
      <c r="H2812" s="23"/>
      <c r="I2812" s="23"/>
      <c r="J2812" s="23">
        <v>0</v>
      </c>
      <c r="K2812" s="23">
        <v>0</v>
      </c>
      <c r="L2812" s="23">
        <v>47.5</v>
      </c>
      <c r="M2812" s="23" t="s">
        <v>91</v>
      </c>
      <c r="N2812" s="25">
        <f>((J2812*400)+(K2812*100))+L2812</f>
        <v>47.5</v>
      </c>
      <c r="O2812" s="26">
        <v>7500</v>
      </c>
      <c r="P2812" s="26">
        <f>N2812*O2812</f>
        <v>356250</v>
      </c>
      <c r="Q2812" s="23">
        <v>1</v>
      </c>
      <c r="R2812" s="23" t="s">
        <v>8661</v>
      </c>
      <c r="S2812" s="27" t="s">
        <v>8662</v>
      </c>
      <c r="T2812" s="23" t="s">
        <v>8663</v>
      </c>
      <c r="U2812" s="23" t="s">
        <v>8664</v>
      </c>
      <c r="V2812" s="24" t="s">
        <v>8665</v>
      </c>
      <c r="W2812" s="23" t="s">
        <v>349</v>
      </c>
      <c r="X2812" s="23" t="s">
        <v>143</v>
      </c>
      <c r="Y2812" s="23" t="s">
        <v>54</v>
      </c>
      <c r="Z2812" s="23">
        <v>190</v>
      </c>
      <c r="AA2812" s="28">
        <v>100</v>
      </c>
      <c r="AB2812" s="26">
        <v>8150</v>
      </c>
      <c r="AC2812" s="26">
        <f>Z2812*AB2812</f>
        <v>1548500</v>
      </c>
      <c r="AD2812" s="28">
        <v>35</v>
      </c>
      <c r="AE2812" s="28">
        <v>85</v>
      </c>
      <c r="AF2812" s="26">
        <f>(AC2812*(100-AE2812))/100</f>
        <v>232275</v>
      </c>
      <c r="AG2812" s="26">
        <f>P2812+AF2812</f>
        <v>588525</v>
      </c>
      <c r="AH2812" s="26">
        <f>(AG2812*AA2812)/100</f>
        <v>588525</v>
      </c>
      <c r="AI2812" s="26">
        <v>0</v>
      </c>
      <c r="AJ2812" s="26">
        <f>IF((AI2812-AH2812) &gt; 1,0,IF((AI2812-AH2812)&lt;0,AH2812-AI2812,AI2812-AH2812))</f>
        <v>588525</v>
      </c>
      <c r="AK2812" s="26">
        <v>0.3</v>
      </c>
      <c r="AL2812" s="26">
        <f>ROUND(AJ2812*(AK2812/100),2)</f>
        <v>1765.58</v>
      </c>
      <c r="AM2812" s="3" t="s">
        <v>51</v>
      </c>
    </row>
    <row r="2813" spans="1:39" x14ac:dyDescent="0.25">
      <c r="A2813" s="23"/>
      <c r="B2813" s="24"/>
      <c r="C2813" s="23"/>
      <c r="D2813" s="23"/>
      <c r="E2813" s="23"/>
      <c r="F2813" s="23"/>
      <c r="G2813" s="24"/>
      <c r="H2813" s="23"/>
      <c r="I2813" s="23"/>
      <c r="J2813" s="23">
        <v>0</v>
      </c>
      <c r="K2813" s="23">
        <v>1</v>
      </c>
      <c r="L2813" s="23">
        <v>21.25</v>
      </c>
      <c r="M2813" s="23" t="s">
        <v>59</v>
      </c>
      <c r="N2813" s="25">
        <f>((J2813*400)+(K2813*100))+L2813</f>
        <v>121.25</v>
      </c>
      <c r="O2813" s="26">
        <v>7500</v>
      </c>
      <c r="P2813" s="26">
        <f>N2813*O2813</f>
        <v>909375</v>
      </c>
      <c r="Q2813" s="23">
        <v>1</v>
      </c>
      <c r="R2813" s="23" t="s">
        <v>8651</v>
      </c>
      <c r="S2813" s="27" t="s">
        <v>8652</v>
      </c>
      <c r="T2813" s="23" t="s">
        <v>8653</v>
      </c>
      <c r="U2813" s="23" t="s">
        <v>8666</v>
      </c>
      <c r="V2813" s="24" t="s">
        <v>8667</v>
      </c>
      <c r="W2813" s="23" t="s">
        <v>349</v>
      </c>
      <c r="X2813" s="23" t="s">
        <v>143</v>
      </c>
      <c r="Y2813" s="23" t="s">
        <v>50</v>
      </c>
      <c r="Z2813" s="23">
        <v>485</v>
      </c>
      <c r="AA2813" s="28">
        <v>100</v>
      </c>
      <c r="AB2813" s="26">
        <v>8150</v>
      </c>
      <c r="AC2813" s="26">
        <f>Z2813*AB2813</f>
        <v>3952750</v>
      </c>
      <c r="AD2813" s="28">
        <v>3</v>
      </c>
      <c r="AE2813" s="28">
        <v>6</v>
      </c>
      <c r="AF2813" s="26">
        <f>(AC2813*(100-AE2813))/100</f>
        <v>3715585</v>
      </c>
      <c r="AG2813" s="26">
        <f>P2813+AF2813</f>
        <v>4624960</v>
      </c>
      <c r="AH2813" s="26">
        <f>(AG2813*AA2813)/100</f>
        <v>4624960</v>
      </c>
      <c r="AI2813" s="26">
        <v>50000000</v>
      </c>
      <c r="AJ2813" s="26">
        <f>IF((AI2813-AH2813) &gt; 1,0,IF((AI2813-AH2813)&lt;0,AH2813-AI2813,AI2813-AH2813))</f>
        <v>0</v>
      </c>
      <c r="AK2813" s="26">
        <v>0.02</v>
      </c>
      <c r="AL2813" s="26">
        <f>ROUND(AJ2813*(AK2813/100),2)</f>
        <v>0</v>
      </c>
      <c r="AM2813" s="3" t="s">
        <v>51</v>
      </c>
    </row>
    <row r="2814" spans="1:39" x14ac:dyDescent="0.25">
      <c r="A2814" s="23"/>
      <c r="B2814" s="24"/>
      <c r="C2814" s="23"/>
      <c r="D2814" s="23"/>
      <c r="E2814" s="23"/>
      <c r="F2814" s="23"/>
      <c r="G2814" s="24"/>
      <c r="H2814" s="23"/>
      <c r="I2814" s="23"/>
      <c r="J2814" s="23"/>
      <c r="K2814" s="23"/>
      <c r="L2814" s="23"/>
      <c r="M2814" s="23"/>
      <c r="N2814" s="25"/>
      <c r="O2814" s="26"/>
      <c r="P2814" s="26"/>
      <c r="Q2814" s="23"/>
      <c r="R2814" s="23"/>
      <c r="S2814" s="27"/>
      <c r="T2814" s="23"/>
      <c r="U2814" s="23"/>
      <c r="V2814" s="24"/>
      <c r="W2814" s="23"/>
      <c r="X2814" s="23"/>
      <c r="Y2814" s="23"/>
      <c r="Z2814" s="23"/>
      <c r="AA2814" s="28"/>
      <c r="AB2814" s="26"/>
      <c r="AC2814" s="26"/>
      <c r="AD2814" s="28"/>
      <c r="AE2814" s="28"/>
      <c r="AF2814" s="26"/>
      <c r="AG2814" s="26" t="s">
        <v>60</v>
      </c>
      <c r="AH2814" s="26">
        <f>SUM(AH2810:AH2813)</f>
        <v>13460410</v>
      </c>
      <c r="AI2814" s="26"/>
      <c r="AJ2814" s="26">
        <f>SUM(AJ2810:AJ2813)</f>
        <v>588525</v>
      </c>
      <c r="AK2814" s="26"/>
      <c r="AL2814" s="26">
        <f>SUM(AL2810:AL2813)</f>
        <v>1765.58</v>
      </c>
    </row>
    <row r="2815" spans="1:39" x14ac:dyDescent="0.25">
      <c r="A2815" s="23" t="s">
        <v>8668</v>
      </c>
      <c r="B2815" s="24" t="s">
        <v>8669</v>
      </c>
      <c r="C2815" s="23" t="s">
        <v>8670</v>
      </c>
      <c r="D2815" s="23" t="s">
        <v>8671</v>
      </c>
      <c r="E2815" s="23">
        <v>1119</v>
      </c>
      <c r="F2815" s="23" t="s">
        <v>8672</v>
      </c>
      <c r="G2815" s="24" t="s">
        <v>8673</v>
      </c>
      <c r="H2815" s="23" t="s">
        <v>43</v>
      </c>
      <c r="I2815" s="23" t="s">
        <v>8674</v>
      </c>
      <c r="J2815" s="23">
        <v>4</v>
      </c>
      <c r="K2815" s="23">
        <v>1</v>
      </c>
      <c r="L2815" s="23">
        <v>0.67500000000000004</v>
      </c>
      <c r="M2815" s="23" t="s">
        <v>75</v>
      </c>
      <c r="N2815" s="25">
        <f>((J2815*400)+(K2815*100))+L2815</f>
        <v>1700.675</v>
      </c>
      <c r="O2815" s="26">
        <v>3500</v>
      </c>
      <c r="P2815" s="26">
        <f>N2815*O2815</f>
        <v>5952362.5</v>
      </c>
      <c r="Q2815" s="23"/>
      <c r="R2815" s="23"/>
      <c r="S2815" s="27"/>
      <c r="T2815" s="23"/>
      <c r="U2815" s="23"/>
      <c r="V2815" s="24"/>
      <c r="W2815" s="23"/>
      <c r="X2815" s="23"/>
      <c r="Y2815" s="23"/>
      <c r="Z2815" s="23"/>
      <c r="AA2815" s="28"/>
      <c r="AB2815" s="26"/>
      <c r="AC2815" s="26"/>
      <c r="AD2815" s="28"/>
      <c r="AE2815" s="28"/>
      <c r="AF2815" s="26"/>
      <c r="AG2815" s="26">
        <f>AF2815+P2815</f>
        <v>5952362.5</v>
      </c>
      <c r="AH2815" s="26">
        <f>AG2815</f>
        <v>5952362.5</v>
      </c>
      <c r="AI2815" s="26">
        <v>50000000</v>
      </c>
      <c r="AJ2815" s="26">
        <f>IF((AI2815-AH2815) &gt; 1,0,IF((AI2815-AH2815)&lt;0,AH2815-AI2815,AI2815-AH2815))</f>
        <v>0</v>
      </c>
      <c r="AK2815" s="26">
        <v>0.01</v>
      </c>
      <c r="AL2815" s="26">
        <f>AJ2815*(AK2815/100)</f>
        <v>0</v>
      </c>
    </row>
    <row r="2816" spans="1:39" x14ac:dyDescent="0.25">
      <c r="A2816" s="23"/>
      <c r="B2816" s="24"/>
      <c r="C2816" s="23"/>
      <c r="D2816" s="23"/>
      <c r="E2816" s="23"/>
      <c r="F2816" s="23"/>
      <c r="G2816" s="24"/>
      <c r="H2816" s="23"/>
      <c r="I2816" s="23"/>
      <c r="J2816" s="23">
        <v>0</v>
      </c>
      <c r="K2816" s="23">
        <v>0</v>
      </c>
      <c r="L2816" s="23">
        <v>28.75</v>
      </c>
      <c r="M2816" s="23" t="s">
        <v>59</v>
      </c>
      <c r="N2816" s="25">
        <f>((J2816*400)+(K2816*100))+L2816</f>
        <v>28.75</v>
      </c>
      <c r="O2816" s="26">
        <v>3500</v>
      </c>
      <c r="P2816" s="26">
        <f>N2816*O2816</f>
        <v>100625</v>
      </c>
      <c r="Q2816" s="23">
        <v>1</v>
      </c>
      <c r="R2816" s="23" t="s">
        <v>8668</v>
      </c>
      <c r="S2816" s="27" t="s">
        <v>8669</v>
      </c>
      <c r="T2816" s="23" t="s">
        <v>8670</v>
      </c>
      <c r="U2816" s="23" t="s">
        <v>8675</v>
      </c>
      <c r="V2816" s="24" t="s">
        <v>8676</v>
      </c>
      <c r="W2816" s="23" t="s">
        <v>48</v>
      </c>
      <c r="X2816" s="23" t="s">
        <v>49</v>
      </c>
      <c r="Y2816" s="23" t="s">
        <v>50</v>
      </c>
      <c r="Z2816" s="23">
        <v>115</v>
      </c>
      <c r="AA2816" s="28">
        <v>100</v>
      </c>
      <c r="AB2816" s="26">
        <v>8300</v>
      </c>
      <c r="AC2816" s="26">
        <f>Z2816*AB2816</f>
        <v>954500</v>
      </c>
      <c r="AD2816" s="28">
        <v>7</v>
      </c>
      <c r="AE2816" s="28">
        <v>7</v>
      </c>
      <c r="AF2816" s="26">
        <f>(AC2816*(100-AE2816))/100</f>
        <v>887685</v>
      </c>
      <c r="AG2816" s="26">
        <f>P2816+AF2816</f>
        <v>988310</v>
      </c>
      <c r="AH2816" s="26">
        <f>(AG2816*AA2816)/100</f>
        <v>988310</v>
      </c>
      <c r="AI2816" s="26">
        <v>50000000</v>
      </c>
      <c r="AJ2816" s="26">
        <f>IF((AI2816-AH2816) &gt; 1,0,IF((AI2816-AH2816)&lt;0,AH2816-AI2816,AI2816-AH2816))</f>
        <v>0</v>
      </c>
      <c r="AK2816" s="26">
        <v>0.02</v>
      </c>
      <c r="AL2816" s="26">
        <f>ROUND(AJ2816*(AK2816/100),2)</f>
        <v>0</v>
      </c>
      <c r="AM2816" s="3" t="s">
        <v>51</v>
      </c>
    </row>
    <row r="2817" spans="1:39" x14ac:dyDescent="0.25">
      <c r="A2817" s="23"/>
      <c r="B2817" s="24"/>
      <c r="C2817" s="23"/>
      <c r="D2817" s="23"/>
      <c r="E2817" s="23"/>
      <c r="F2817" s="23"/>
      <c r="G2817" s="24"/>
      <c r="H2817" s="23"/>
      <c r="I2817" s="23"/>
      <c r="J2817" s="23">
        <v>0</v>
      </c>
      <c r="K2817" s="23">
        <v>0</v>
      </c>
      <c r="L2817" s="23">
        <v>36.575000000000003</v>
      </c>
      <c r="M2817" s="23" t="s">
        <v>91</v>
      </c>
      <c r="N2817" s="25">
        <f>((J2817*400)+(K2817*100))+L2817</f>
        <v>36.575000000000003</v>
      </c>
      <c r="O2817" s="26">
        <v>3500</v>
      </c>
      <c r="P2817" s="26">
        <f>N2817*O2817</f>
        <v>128012.50000000001</v>
      </c>
      <c r="Q2817" s="23">
        <v>1</v>
      </c>
      <c r="R2817" s="23" t="s">
        <v>8668</v>
      </c>
      <c r="S2817" s="27" t="s">
        <v>8669</v>
      </c>
      <c r="T2817" s="23" t="s">
        <v>8670</v>
      </c>
      <c r="U2817" s="23" t="s">
        <v>8675</v>
      </c>
      <c r="V2817" s="24" t="s">
        <v>8677</v>
      </c>
      <c r="W2817" s="23" t="s">
        <v>48</v>
      </c>
      <c r="X2817" s="23" t="s">
        <v>49</v>
      </c>
      <c r="Y2817" s="23" t="s">
        <v>54</v>
      </c>
      <c r="Z2817" s="23">
        <v>146.30000000000001</v>
      </c>
      <c r="AA2817" s="28">
        <v>100</v>
      </c>
      <c r="AB2817" s="26">
        <v>8300</v>
      </c>
      <c r="AC2817" s="26">
        <f>Z2817*AB2817</f>
        <v>1214290</v>
      </c>
      <c r="AD2817" s="28">
        <v>6</v>
      </c>
      <c r="AE2817" s="28">
        <v>6</v>
      </c>
      <c r="AF2817" s="26">
        <f>(AC2817*(100-AE2817))/100</f>
        <v>1141432.6000000001</v>
      </c>
      <c r="AG2817" s="26">
        <f>P2817+AF2817</f>
        <v>1269445.1000000001</v>
      </c>
      <c r="AH2817" s="26">
        <f>(AG2817*AA2817)/100</f>
        <v>1269445.1000000001</v>
      </c>
      <c r="AI2817" s="26">
        <v>0</v>
      </c>
      <c r="AJ2817" s="26">
        <f>IF((AI2817-AH2817) &gt; 1,0,IF((AI2817-AH2817)&lt;0,AH2817-AI2817,AI2817-AH2817))</f>
        <v>1269445.1000000001</v>
      </c>
      <c r="AK2817" s="26">
        <v>0.3</v>
      </c>
      <c r="AL2817" s="26">
        <f>ROUND(AJ2817*(AK2817/100),2)</f>
        <v>3808.34</v>
      </c>
      <c r="AM2817" s="3" t="s">
        <v>1433</v>
      </c>
    </row>
    <row r="2818" spans="1:39" x14ac:dyDescent="0.25">
      <c r="A2818" s="23"/>
      <c r="B2818" s="24"/>
      <c r="C2818" s="23"/>
      <c r="D2818" s="23"/>
      <c r="E2818" s="23"/>
      <c r="F2818" s="23"/>
      <c r="G2818" s="24"/>
      <c r="H2818" s="23"/>
      <c r="I2818" s="23"/>
      <c r="J2818" s="23">
        <v>0</v>
      </c>
      <c r="K2818" s="23">
        <v>0</v>
      </c>
      <c r="L2818" s="23">
        <v>52</v>
      </c>
      <c r="M2818" s="23" t="s">
        <v>59</v>
      </c>
      <c r="N2818" s="25">
        <f>((J2818*400)+(K2818*100))+L2818</f>
        <v>52</v>
      </c>
      <c r="O2818" s="26">
        <v>3500</v>
      </c>
      <c r="P2818" s="26">
        <f>N2818*O2818</f>
        <v>182000</v>
      </c>
      <c r="Q2818" s="23">
        <v>1</v>
      </c>
      <c r="R2818" s="23" t="s">
        <v>8678</v>
      </c>
      <c r="S2818" s="27" t="s">
        <v>8679</v>
      </c>
      <c r="T2818" s="23" t="s">
        <v>8680</v>
      </c>
      <c r="U2818" s="23" t="s">
        <v>8681</v>
      </c>
      <c r="V2818" s="24" t="s">
        <v>8682</v>
      </c>
      <c r="W2818" s="23" t="s">
        <v>109</v>
      </c>
      <c r="X2818" s="23" t="s">
        <v>49</v>
      </c>
      <c r="Y2818" s="23" t="s">
        <v>50</v>
      </c>
      <c r="Z2818" s="23">
        <v>328</v>
      </c>
      <c r="AA2818" s="28">
        <v>100</v>
      </c>
      <c r="AB2818" s="26">
        <v>8150</v>
      </c>
      <c r="AC2818" s="26">
        <f>Z2818*AB2818</f>
        <v>2673200</v>
      </c>
      <c r="AD2818" s="28">
        <v>7</v>
      </c>
      <c r="AE2818" s="28">
        <v>7</v>
      </c>
      <c r="AF2818" s="26">
        <f>(AC2818*(100-AE2818))/100</f>
        <v>2486076</v>
      </c>
      <c r="AG2818" s="26">
        <f>P2818+AF2818</f>
        <v>2668076</v>
      </c>
      <c r="AH2818" s="26">
        <f>(AG2818*AA2818)/100</f>
        <v>2668076</v>
      </c>
      <c r="AI2818" s="26">
        <v>10000000</v>
      </c>
      <c r="AJ2818" s="26">
        <f>IF((AI2818-AH2818) &gt; 1,0,IF((AI2818-AH2818)&lt;0,AH2818-AI2818,AI2818-AH2818))</f>
        <v>0</v>
      </c>
      <c r="AK2818" s="26">
        <v>0.02</v>
      </c>
      <c r="AL2818" s="26">
        <f>ROUND(AJ2818*(AK2818/100),2)</f>
        <v>0</v>
      </c>
      <c r="AM2818" s="3" t="s">
        <v>110</v>
      </c>
    </row>
    <row r="2819" spans="1:39" x14ac:dyDescent="0.25">
      <c r="A2819" s="23"/>
      <c r="B2819" s="24"/>
      <c r="C2819" s="23"/>
      <c r="D2819" s="23"/>
      <c r="E2819" s="23"/>
      <c r="F2819" s="23"/>
      <c r="G2819" s="24"/>
      <c r="H2819" s="23"/>
      <c r="I2819" s="23"/>
      <c r="J2819" s="23"/>
      <c r="K2819" s="23"/>
      <c r="L2819" s="23"/>
      <c r="M2819" s="23"/>
      <c r="N2819" s="25"/>
      <c r="O2819" s="26"/>
      <c r="P2819" s="26"/>
      <c r="Q2819" s="23"/>
      <c r="R2819" s="23"/>
      <c r="S2819" s="27"/>
      <c r="T2819" s="23"/>
      <c r="U2819" s="23"/>
      <c r="V2819" s="24"/>
      <c r="W2819" s="23"/>
      <c r="X2819" s="23"/>
      <c r="Y2819" s="23"/>
      <c r="Z2819" s="23"/>
      <c r="AA2819" s="28"/>
      <c r="AB2819" s="26"/>
      <c r="AC2819" s="26"/>
      <c r="AD2819" s="28"/>
      <c r="AE2819" s="28"/>
      <c r="AF2819" s="26"/>
      <c r="AG2819" s="26" t="s">
        <v>60</v>
      </c>
      <c r="AH2819" s="26">
        <f>SUM(AH2815:AH2818)</f>
        <v>10878193.6</v>
      </c>
      <c r="AI2819" s="26"/>
      <c r="AJ2819" s="26">
        <f>SUM(AJ2815:AJ2818)</f>
        <v>1269445.1000000001</v>
      </c>
      <c r="AK2819" s="26"/>
      <c r="AL2819" s="26">
        <f>SUM(AL2815:AL2818)</f>
        <v>3808.34</v>
      </c>
    </row>
    <row r="2820" spans="1:39" x14ac:dyDescent="0.25">
      <c r="A2820" s="23" t="s">
        <v>8683</v>
      </c>
      <c r="B2820" s="24" t="s">
        <v>8684</v>
      </c>
      <c r="C2820" s="23" t="s">
        <v>8685</v>
      </c>
      <c r="D2820" s="23" t="s">
        <v>8686</v>
      </c>
      <c r="E2820" s="23">
        <v>1120</v>
      </c>
      <c r="F2820" s="23" t="s">
        <v>8687</v>
      </c>
      <c r="G2820" s="24" t="s">
        <v>8688</v>
      </c>
      <c r="H2820" s="23" t="s">
        <v>43</v>
      </c>
      <c r="I2820" s="23" t="s">
        <v>8689</v>
      </c>
      <c r="J2820" s="23">
        <v>3</v>
      </c>
      <c r="K2820" s="23">
        <v>1</v>
      </c>
      <c r="L2820" s="23">
        <v>40.75</v>
      </c>
      <c r="M2820" s="23" t="s">
        <v>75</v>
      </c>
      <c r="N2820" s="25">
        <f t="shared" ref="N2820:N2826" si="475">((J2820*400)+(K2820*100))+L2820</f>
        <v>1340.75</v>
      </c>
      <c r="O2820" s="26">
        <v>3250</v>
      </c>
      <c r="P2820" s="26">
        <f t="shared" ref="P2820:P2826" si="476">N2820*O2820</f>
        <v>4357437.5</v>
      </c>
      <c r="Q2820" s="23"/>
      <c r="R2820" s="23"/>
      <c r="S2820" s="27"/>
      <c r="T2820" s="23"/>
      <c r="U2820" s="23"/>
      <c r="V2820" s="24"/>
      <c r="W2820" s="23"/>
      <c r="X2820" s="23"/>
      <c r="Y2820" s="23"/>
      <c r="Z2820" s="23"/>
      <c r="AA2820" s="28"/>
      <c r="AB2820" s="26"/>
      <c r="AC2820" s="26"/>
      <c r="AD2820" s="28"/>
      <c r="AE2820" s="28"/>
      <c r="AF2820" s="26"/>
      <c r="AG2820" s="26">
        <f>AF2820+P2820</f>
        <v>4357437.5</v>
      </c>
      <c r="AH2820" s="26">
        <f>AG2820</f>
        <v>4357437.5</v>
      </c>
      <c r="AI2820" s="26">
        <v>50000000</v>
      </c>
      <c r="AJ2820" s="26">
        <f t="shared" ref="AJ2820:AJ2826" si="477">IF((AI2820-AH2820) &gt; 1,0,IF((AI2820-AH2820)&lt;0,AH2820-AI2820,AI2820-AH2820))</f>
        <v>0</v>
      </c>
      <c r="AK2820" s="26">
        <v>0.01</v>
      </c>
      <c r="AL2820" s="26">
        <f>AJ2820*(AK2820/100)</f>
        <v>0</v>
      </c>
    </row>
    <row r="2821" spans="1:39" x14ac:dyDescent="0.25">
      <c r="A2821" s="23"/>
      <c r="B2821" s="24"/>
      <c r="C2821" s="23"/>
      <c r="D2821" s="23"/>
      <c r="E2821" s="23"/>
      <c r="F2821" s="23"/>
      <c r="G2821" s="24"/>
      <c r="H2821" s="23"/>
      <c r="I2821" s="23"/>
      <c r="J2821" s="23">
        <v>0</v>
      </c>
      <c r="K2821" s="23">
        <v>1</v>
      </c>
      <c r="L2821" s="23">
        <v>7.5</v>
      </c>
      <c r="M2821" s="23" t="s">
        <v>59</v>
      </c>
      <c r="N2821" s="25">
        <f t="shared" si="475"/>
        <v>107.5</v>
      </c>
      <c r="O2821" s="26">
        <v>3250</v>
      </c>
      <c r="P2821" s="26">
        <f t="shared" si="476"/>
        <v>349375</v>
      </c>
      <c r="Q2821" s="23">
        <v>1</v>
      </c>
      <c r="R2821" s="23" t="s">
        <v>8683</v>
      </c>
      <c r="S2821" s="27" t="s">
        <v>8684</v>
      </c>
      <c r="T2821" s="23" t="s">
        <v>8685</v>
      </c>
      <c r="U2821" s="23" t="s">
        <v>8690</v>
      </c>
      <c r="V2821" s="24" t="s">
        <v>8691</v>
      </c>
      <c r="W2821" s="23" t="s">
        <v>109</v>
      </c>
      <c r="X2821" s="23" t="s">
        <v>49</v>
      </c>
      <c r="Y2821" s="23" t="s">
        <v>50</v>
      </c>
      <c r="Z2821" s="23">
        <v>630</v>
      </c>
      <c r="AA2821" s="28">
        <v>100</v>
      </c>
      <c r="AB2821" s="26">
        <v>8150</v>
      </c>
      <c r="AC2821" s="26">
        <f>Z2821*AB2821</f>
        <v>5134500</v>
      </c>
      <c r="AD2821" s="28">
        <v>16</v>
      </c>
      <c r="AE2821" s="28">
        <v>22</v>
      </c>
      <c r="AF2821" s="26">
        <f>(AC2821*(100-AE2821))/100</f>
        <v>4004910</v>
      </c>
      <c r="AG2821" s="26">
        <f>P2821+AF2821</f>
        <v>4354285</v>
      </c>
      <c r="AH2821" s="26">
        <f>(AG2821*AA2821)/100</f>
        <v>4354285</v>
      </c>
      <c r="AI2821" s="26">
        <v>50000000</v>
      </c>
      <c r="AJ2821" s="26">
        <f t="shared" si="477"/>
        <v>0</v>
      </c>
      <c r="AK2821" s="26">
        <v>0.02</v>
      </c>
      <c r="AL2821" s="26">
        <f>ROUND(AJ2821*(AK2821/100),2)</f>
        <v>0</v>
      </c>
      <c r="AM2821" s="3" t="s">
        <v>110</v>
      </c>
    </row>
    <row r="2822" spans="1:39" x14ac:dyDescent="0.25">
      <c r="A2822" s="23"/>
      <c r="B2822" s="24"/>
      <c r="C2822" s="23"/>
      <c r="D2822" s="23"/>
      <c r="E2822" s="23"/>
      <c r="F2822" s="23"/>
      <c r="G2822" s="24"/>
      <c r="H2822" s="23"/>
      <c r="I2822" s="23"/>
      <c r="J2822" s="23">
        <v>0</v>
      </c>
      <c r="K2822" s="23">
        <v>0</v>
      </c>
      <c r="L2822" s="23">
        <v>38</v>
      </c>
      <c r="M2822" s="23" t="s">
        <v>59</v>
      </c>
      <c r="N2822" s="25">
        <f t="shared" si="475"/>
        <v>38</v>
      </c>
      <c r="O2822" s="26">
        <v>3250</v>
      </c>
      <c r="P2822" s="26">
        <f t="shared" si="476"/>
        <v>123500</v>
      </c>
      <c r="Q2822" s="23">
        <v>1</v>
      </c>
      <c r="R2822" s="23" t="s">
        <v>8683</v>
      </c>
      <c r="S2822" s="27" t="s">
        <v>8684</v>
      </c>
      <c r="T2822" s="23" t="s">
        <v>8685</v>
      </c>
      <c r="U2822" s="23" t="s">
        <v>8690</v>
      </c>
      <c r="V2822" s="24" t="s">
        <v>8692</v>
      </c>
      <c r="W2822" s="23" t="s">
        <v>48</v>
      </c>
      <c r="X2822" s="23" t="s">
        <v>49</v>
      </c>
      <c r="Y2822" s="23" t="s">
        <v>50</v>
      </c>
      <c r="Z2822" s="23">
        <v>152</v>
      </c>
      <c r="AA2822" s="28">
        <v>100</v>
      </c>
      <c r="AB2822" s="26">
        <v>8300</v>
      </c>
      <c r="AC2822" s="26">
        <f>Z2822*AB2822</f>
        <v>1261600</v>
      </c>
      <c r="AD2822" s="28">
        <v>4</v>
      </c>
      <c r="AE2822" s="28">
        <v>4</v>
      </c>
      <c r="AF2822" s="26">
        <f>(AC2822*(100-AE2822))/100</f>
        <v>1211136</v>
      </c>
      <c r="AG2822" s="26">
        <f>P2822+AF2822</f>
        <v>1334636</v>
      </c>
      <c r="AH2822" s="26">
        <f>(AG2822*AA2822)/100</f>
        <v>1334636</v>
      </c>
      <c r="AI2822" s="26">
        <v>50000000</v>
      </c>
      <c r="AJ2822" s="26">
        <f t="shared" si="477"/>
        <v>0</v>
      </c>
      <c r="AK2822" s="26">
        <v>0.02</v>
      </c>
      <c r="AL2822" s="26">
        <f>ROUND(AJ2822*(AK2822/100),2)</f>
        <v>0</v>
      </c>
      <c r="AM2822" s="3" t="s">
        <v>2036</v>
      </c>
    </row>
    <row r="2823" spans="1:39" x14ac:dyDescent="0.25">
      <c r="A2823" s="23"/>
      <c r="B2823" s="24"/>
      <c r="C2823" s="23"/>
      <c r="D2823" s="23"/>
      <c r="E2823" s="23"/>
      <c r="F2823" s="23"/>
      <c r="G2823" s="24"/>
      <c r="H2823" s="23"/>
      <c r="I2823" s="23"/>
      <c r="J2823" s="23">
        <v>0</v>
      </c>
      <c r="K2823" s="23">
        <v>0</v>
      </c>
      <c r="L2823" s="23">
        <v>4</v>
      </c>
      <c r="M2823" s="23" t="s">
        <v>59</v>
      </c>
      <c r="N2823" s="25">
        <f t="shared" si="475"/>
        <v>4</v>
      </c>
      <c r="O2823" s="26">
        <v>3250</v>
      </c>
      <c r="P2823" s="26">
        <f t="shared" si="476"/>
        <v>13000</v>
      </c>
      <c r="Q2823" s="23">
        <v>1</v>
      </c>
      <c r="R2823" s="23" t="s">
        <v>8683</v>
      </c>
      <c r="S2823" s="27" t="s">
        <v>8684</v>
      </c>
      <c r="T2823" s="23" t="s">
        <v>8685</v>
      </c>
      <c r="U2823" s="23" t="s">
        <v>8690</v>
      </c>
      <c r="V2823" s="24" t="s">
        <v>8693</v>
      </c>
      <c r="W2823" s="23" t="s">
        <v>53</v>
      </c>
      <c r="X2823" s="23" t="s">
        <v>49</v>
      </c>
      <c r="Y2823" s="23" t="s">
        <v>50</v>
      </c>
      <c r="Z2823" s="23">
        <v>16</v>
      </c>
      <c r="AA2823" s="28">
        <v>100</v>
      </c>
      <c r="AB2823" s="26">
        <v>2750</v>
      </c>
      <c r="AC2823" s="26">
        <f>Z2823*AB2823</f>
        <v>44000</v>
      </c>
      <c r="AD2823" s="28">
        <v>16</v>
      </c>
      <c r="AE2823" s="28">
        <v>22</v>
      </c>
      <c r="AF2823" s="26">
        <f>(AC2823*(100-AE2823))/100</f>
        <v>34320</v>
      </c>
      <c r="AG2823" s="26">
        <f>P2823+AF2823</f>
        <v>47320</v>
      </c>
      <c r="AH2823" s="26">
        <f>(AG2823*AA2823)/100</f>
        <v>47320</v>
      </c>
      <c r="AI2823" s="26">
        <v>50000000</v>
      </c>
      <c r="AJ2823" s="26">
        <f t="shared" si="477"/>
        <v>0</v>
      </c>
      <c r="AK2823" s="26">
        <v>0.02</v>
      </c>
      <c r="AL2823" s="26">
        <f>ROUND(AJ2823*(AK2823/100),2)</f>
        <v>0</v>
      </c>
      <c r="AM2823" s="3" t="s">
        <v>264</v>
      </c>
    </row>
    <row r="2824" spans="1:39" x14ac:dyDescent="0.25">
      <c r="A2824" s="23"/>
      <c r="B2824" s="24"/>
      <c r="C2824" s="23"/>
      <c r="D2824" s="23"/>
      <c r="E2824" s="23"/>
      <c r="F2824" s="23"/>
      <c r="G2824" s="24"/>
      <c r="H2824" s="23"/>
      <c r="I2824" s="23"/>
      <c r="J2824" s="23">
        <v>0</v>
      </c>
      <c r="K2824" s="23">
        <v>0</v>
      </c>
      <c r="L2824" s="23">
        <v>3.75</v>
      </c>
      <c r="M2824" s="23" t="s">
        <v>59</v>
      </c>
      <c r="N2824" s="25">
        <f t="shared" si="475"/>
        <v>3.75</v>
      </c>
      <c r="O2824" s="26">
        <v>3250</v>
      </c>
      <c r="P2824" s="26">
        <f t="shared" si="476"/>
        <v>12187.5</v>
      </c>
      <c r="Q2824" s="23">
        <v>1</v>
      </c>
      <c r="R2824" s="23" t="s">
        <v>8683</v>
      </c>
      <c r="S2824" s="27" t="s">
        <v>8684</v>
      </c>
      <c r="T2824" s="23" t="s">
        <v>8685</v>
      </c>
      <c r="U2824" s="23" t="s">
        <v>8690</v>
      </c>
      <c r="V2824" s="24" t="s">
        <v>8694</v>
      </c>
      <c r="W2824" s="23" t="s">
        <v>158</v>
      </c>
      <c r="X2824" s="23" t="s">
        <v>49</v>
      </c>
      <c r="Y2824" s="23" t="s">
        <v>50</v>
      </c>
      <c r="Z2824" s="23">
        <v>15</v>
      </c>
      <c r="AA2824" s="28">
        <v>100</v>
      </c>
      <c r="AB2824" s="26">
        <v>5600</v>
      </c>
      <c r="AC2824" s="26">
        <f>Z2824*AB2824</f>
        <v>84000</v>
      </c>
      <c r="AD2824" s="28">
        <v>4</v>
      </c>
      <c r="AE2824" s="28">
        <v>4</v>
      </c>
      <c r="AF2824" s="26">
        <f>(AC2824*(100-AE2824))/100</f>
        <v>80640</v>
      </c>
      <c r="AG2824" s="26">
        <f>P2824+AF2824</f>
        <v>92827.5</v>
      </c>
      <c r="AH2824" s="26">
        <f>(AG2824*AA2824)/100</f>
        <v>92827.5</v>
      </c>
      <c r="AI2824" s="26">
        <v>50000000</v>
      </c>
      <c r="AJ2824" s="26">
        <f t="shared" si="477"/>
        <v>0</v>
      </c>
      <c r="AK2824" s="26">
        <v>0.02</v>
      </c>
      <c r="AL2824" s="26">
        <f>ROUND(AJ2824*(AK2824/100),2)</f>
        <v>0</v>
      </c>
      <c r="AM2824" s="3" t="s">
        <v>159</v>
      </c>
    </row>
    <row r="2825" spans="1:39" x14ac:dyDescent="0.25">
      <c r="A2825" s="23"/>
      <c r="B2825" s="24"/>
      <c r="C2825" s="23"/>
      <c r="D2825" s="23"/>
      <c r="E2825" s="23">
        <v>1121</v>
      </c>
      <c r="F2825" s="23" t="s">
        <v>8695</v>
      </c>
      <c r="G2825" s="24" t="s">
        <v>8696</v>
      </c>
      <c r="H2825" s="23" t="s">
        <v>43</v>
      </c>
      <c r="I2825" s="23" t="s">
        <v>8697</v>
      </c>
      <c r="J2825" s="23">
        <v>3</v>
      </c>
      <c r="K2825" s="23">
        <v>3</v>
      </c>
      <c r="L2825" s="23">
        <v>84</v>
      </c>
      <c r="M2825" s="23" t="s">
        <v>75</v>
      </c>
      <c r="N2825" s="25">
        <f t="shared" si="475"/>
        <v>1584</v>
      </c>
      <c r="O2825" s="26">
        <v>2700</v>
      </c>
      <c r="P2825" s="26">
        <f t="shared" si="476"/>
        <v>4276800</v>
      </c>
      <c r="Q2825" s="23"/>
      <c r="R2825" s="23"/>
      <c r="S2825" s="27"/>
      <c r="T2825" s="23"/>
      <c r="U2825" s="23"/>
      <c r="V2825" s="24"/>
      <c r="W2825" s="23"/>
      <c r="X2825" s="23"/>
      <c r="Y2825" s="23"/>
      <c r="Z2825" s="23"/>
      <c r="AA2825" s="28"/>
      <c r="AB2825" s="26"/>
      <c r="AC2825" s="26"/>
      <c r="AD2825" s="28"/>
      <c r="AE2825" s="28"/>
      <c r="AF2825" s="26"/>
      <c r="AG2825" s="26">
        <f>AF2825+P2825</f>
        <v>4276800</v>
      </c>
      <c r="AH2825" s="26">
        <f>AG2825</f>
        <v>4276800</v>
      </c>
      <c r="AI2825" s="26">
        <v>50000000</v>
      </c>
      <c r="AJ2825" s="26">
        <f t="shared" si="477"/>
        <v>0</v>
      </c>
      <c r="AK2825" s="26">
        <v>0.01</v>
      </c>
      <c r="AL2825" s="26">
        <f>AJ2825*(AK2825/100)</f>
        <v>0</v>
      </c>
    </row>
    <row r="2826" spans="1:39" x14ac:dyDescent="0.25">
      <c r="A2826" s="23"/>
      <c r="B2826" s="24"/>
      <c r="C2826" s="23"/>
      <c r="D2826" s="23"/>
      <c r="E2826" s="23">
        <v>1122</v>
      </c>
      <c r="F2826" s="23" t="s">
        <v>8698</v>
      </c>
      <c r="G2826" s="24" t="s">
        <v>8699</v>
      </c>
      <c r="H2826" s="23" t="s">
        <v>43</v>
      </c>
      <c r="I2826" s="23" t="s">
        <v>8700</v>
      </c>
      <c r="J2826" s="23">
        <v>3</v>
      </c>
      <c r="K2826" s="23">
        <v>0</v>
      </c>
      <c r="L2826" s="23">
        <v>0</v>
      </c>
      <c r="M2826" s="23" t="s">
        <v>75</v>
      </c>
      <c r="N2826" s="25">
        <f t="shared" si="475"/>
        <v>1200</v>
      </c>
      <c r="O2826" s="26">
        <v>4400</v>
      </c>
      <c r="P2826" s="26">
        <f t="shared" si="476"/>
        <v>5280000</v>
      </c>
      <c r="Q2826" s="23"/>
      <c r="R2826" s="23"/>
      <c r="S2826" s="27"/>
      <c r="T2826" s="23"/>
      <c r="U2826" s="23"/>
      <c r="V2826" s="24"/>
      <c r="W2826" s="23"/>
      <c r="X2826" s="23"/>
      <c r="Y2826" s="23"/>
      <c r="Z2826" s="23"/>
      <c r="AA2826" s="28"/>
      <c r="AB2826" s="26"/>
      <c r="AC2826" s="26"/>
      <c r="AD2826" s="28"/>
      <c r="AE2826" s="28"/>
      <c r="AF2826" s="26"/>
      <c r="AG2826" s="26">
        <f>AF2826+P2826</f>
        <v>5280000</v>
      </c>
      <c r="AH2826" s="26">
        <f>AG2826</f>
        <v>5280000</v>
      </c>
      <c r="AI2826" s="26">
        <v>50000000</v>
      </c>
      <c r="AJ2826" s="26">
        <f t="shared" si="477"/>
        <v>0</v>
      </c>
      <c r="AK2826" s="26">
        <v>0.01</v>
      </c>
      <c r="AL2826" s="26">
        <f>AJ2826*(AK2826/100)</f>
        <v>0</v>
      </c>
    </row>
    <row r="2827" spans="1:39" x14ac:dyDescent="0.25">
      <c r="A2827" s="23"/>
      <c r="B2827" s="24"/>
      <c r="C2827" s="23"/>
      <c r="D2827" s="23"/>
      <c r="E2827" s="23"/>
      <c r="F2827" s="23"/>
      <c r="G2827" s="24"/>
      <c r="H2827" s="23"/>
      <c r="I2827" s="23"/>
      <c r="J2827" s="23"/>
      <c r="K2827" s="23"/>
      <c r="L2827" s="23"/>
      <c r="M2827" s="23"/>
      <c r="N2827" s="25"/>
      <c r="O2827" s="26"/>
      <c r="P2827" s="26"/>
      <c r="Q2827" s="23"/>
      <c r="R2827" s="23"/>
      <c r="S2827" s="27"/>
      <c r="T2827" s="23"/>
      <c r="U2827" s="23"/>
      <c r="V2827" s="24"/>
      <c r="W2827" s="23"/>
      <c r="X2827" s="23"/>
      <c r="Y2827" s="23"/>
      <c r="Z2827" s="23"/>
      <c r="AA2827" s="28"/>
      <c r="AB2827" s="26"/>
      <c r="AC2827" s="26"/>
      <c r="AD2827" s="28"/>
      <c r="AE2827" s="28"/>
      <c r="AF2827" s="26"/>
      <c r="AG2827" s="26" t="s">
        <v>60</v>
      </c>
      <c r="AH2827" s="26">
        <f>SUM(AH2820:AH2826)</f>
        <v>19743306</v>
      </c>
      <c r="AI2827" s="26"/>
      <c r="AJ2827" s="26">
        <f>SUM(AJ2820:AJ2826)</f>
        <v>0</v>
      </c>
      <c r="AK2827" s="26"/>
      <c r="AL2827" s="26">
        <f>SUM(AL2820:AL2826)</f>
        <v>0</v>
      </c>
    </row>
    <row r="2828" spans="1:39" x14ac:dyDescent="0.25">
      <c r="A2828" s="23" t="s">
        <v>8701</v>
      </c>
      <c r="B2828" s="24" t="s">
        <v>8702</v>
      </c>
      <c r="C2828" s="23" t="s">
        <v>8703</v>
      </c>
      <c r="D2828" s="23" t="s">
        <v>8704</v>
      </c>
      <c r="E2828" s="23">
        <v>1123</v>
      </c>
      <c r="F2828" s="23" t="s">
        <v>8705</v>
      </c>
      <c r="G2828" s="24" t="s">
        <v>8706</v>
      </c>
      <c r="H2828" s="23" t="s">
        <v>43</v>
      </c>
      <c r="I2828" s="23" t="s">
        <v>8707</v>
      </c>
      <c r="J2828" s="23">
        <v>0</v>
      </c>
      <c r="K2828" s="23">
        <v>3</v>
      </c>
      <c r="L2828" s="23">
        <v>43.75</v>
      </c>
      <c r="M2828" s="23" t="s">
        <v>76</v>
      </c>
      <c r="N2828" s="25">
        <f>((J2828*400)+(K2828*100))+L2828</f>
        <v>343.75</v>
      </c>
      <c r="O2828" s="26">
        <v>3000</v>
      </c>
      <c r="P2828" s="26">
        <f>N2828*O2828</f>
        <v>1031250</v>
      </c>
      <c r="Q2828" s="23">
        <v>1</v>
      </c>
      <c r="R2828" s="23" t="s">
        <v>8701</v>
      </c>
      <c r="S2828" s="27" t="s">
        <v>8702</v>
      </c>
      <c r="T2828" s="23" t="s">
        <v>8703</v>
      </c>
      <c r="U2828" s="23" t="s">
        <v>8708</v>
      </c>
      <c r="V2828" s="24" t="s">
        <v>8709</v>
      </c>
      <c r="W2828" s="23" t="s">
        <v>109</v>
      </c>
      <c r="X2828" s="23" t="s">
        <v>49</v>
      </c>
      <c r="Y2828" s="23" t="s">
        <v>81</v>
      </c>
      <c r="Z2828" s="23">
        <v>288</v>
      </c>
      <c r="AA2828" s="28">
        <v>100</v>
      </c>
      <c r="AB2828" s="26">
        <v>8150</v>
      </c>
      <c r="AC2828" s="26">
        <f>Z2828*AB2828</f>
        <v>2347200</v>
      </c>
      <c r="AD2828" s="28">
        <v>19</v>
      </c>
      <c r="AE2828" s="28">
        <v>28</v>
      </c>
      <c r="AF2828" s="26">
        <f>(AC2828*(100-AE2828))/100</f>
        <v>1689984</v>
      </c>
      <c r="AG2828" s="26">
        <f>P2828+AF2828</f>
        <v>2721234</v>
      </c>
      <c r="AH2828" s="26">
        <f>(AG2828*AA2828)/100</f>
        <v>2721234</v>
      </c>
      <c r="AI2828" s="26">
        <v>0</v>
      </c>
      <c r="AJ2828" s="26">
        <f>IF((AI2828-AH2828) &gt; 1,0,IF((AI2828-AH2828)&lt;0,AH2828-AI2828,AI2828-AH2828))</f>
        <v>2721234</v>
      </c>
      <c r="AK2828" s="26">
        <v>0.02</v>
      </c>
      <c r="AL2828" s="26">
        <f>ROUND(AJ2828*(AK2828/100),2)</f>
        <v>544.25</v>
      </c>
      <c r="AM2828" s="3" t="s">
        <v>110</v>
      </c>
    </row>
    <row r="2829" spans="1:39" x14ac:dyDescent="0.25">
      <c r="A2829" s="23"/>
      <c r="B2829" s="24"/>
      <c r="C2829" s="23"/>
      <c r="D2829" s="23"/>
      <c r="E2829" s="23"/>
      <c r="F2829" s="23"/>
      <c r="G2829" s="24"/>
      <c r="H2829" s="23"/>
      <c r="I2829" s="23"/>
      <c r="J2829" s="23">
        <v>0</v>
      </c>
      <c r="K2829" s="23">
        <v>0</v>
      </c>
      <c r="L2829" s="23">
        <v>6.25</v>
      </c>
      <c r="M2829" s="23" t="s">
        <v>76</v>
      </c>
      <c r="N2829" s="25">
        <f>((J2829*400)+(K2829*100))+L2829</f>
        <v>6.25</v>
      </c>
      <c r="O2829" s="26">
        <v>3000</v>
      </c>
      <c r="P2829" s="26">
        <f>N2829*O2829</f>
        <v>18750</v>
      </c>
      <c r="Q2829" s="23">
        <v>1</v>
      </c>
      <c r="R2829" s="23" t="s">
        <v>8701</v>
      </c>
      <c r="S2829" s="27" t="s">
        <v>8702</v>
      </c>
      <c r="T2829" s="23" t="s">
        <v>8703</v>
      </c>
      <c r="U2829" s="23" t="s">
        <v>8708</v>
      </c>
      <c r="V2829" s="24" t="s">
        <v>8710</v>
      </c>
      <c r="W2829" s="23" t="s">
        <v>53</v>
      </c>
      <c r="X2829" s="23" t="s">
        <v>143</v>
      </c>
      <c r="Y2829" s="23" t="s">
        <v>81</v>
      </c>
      <c r="Z2829" s="23">
        <v>25</v>
      </c>
      <c r="AA2829" s="28">
        <v>100</v>
      </c>
      <c r="AB2829" s="26">
        <v>2750</v>
      </c>
      <c r="AC2829" s="26">
        <f>Z2829*AB2829</f>
        <v>68750</v>
      </c>
      <c r="AD2829" s="28">
        <v>19</v>
      </c>
      <c r="AE2829" s="28">
        <v>70</v>
      </c>
      <c r="AF2829" s="26">
        <f>(AC2829*(100-AE2829))/100</f>
        <v>20625</v>
      </c>
      <c r="AG2829" s="26">
        <f>P2829+AF2829</f>
        <v>39375</v>
      </c>
      <c r="AH2829" s="26">
        <f>(AG2829*AA2829)/100</f>
        <v>39375</v>
      </c>
      <c r="AI2829" s="26">
        <v>0</v>
      </c>
      <c r="AJ2829" s="26">
        <f>IF((AI2829-AH2829) &gt; 1,0,IF((AI2829-AH2829)&lt;0,AH2829-AI2829,AI2829-AH2829))</f>
        <v>39375</v>
      </c>
      <c r="AK2829" s="26">
        <v>0.02</v>
      </c>
      <c r="AL2829" s="26">
        <f>ROUND(AJ2829*(AK2829/100),2)</f>
        <v>7.88</v>
      </c>
      <c r="AM2829" s="3" t="s">
        <v>83</v>
      </c>
    </row>
    <row r="2830" spans="1:39" x14ac:dyDescent="0.25">
      <c r="A2830" s="23"/>
      <c r="B2830" s="24"/>
      <c r="C2830" s="23"/>
      <c r="D2830" s="23"/>
      <c r="E2830" s="23"/>
      <c r="F2830" s="23"/>
      <c r="G2830" s="24"/>
      <c r="H2830" s="23"/>
      <c r="I2830" s="23"/>
      <c r="J2830" s="23">
        <v>0</v>
      </c>
      <c r="K2830" s="23">
        <v>0</v>
      </c>
      <c r="L2830" s="23">
        <v>30</v>
      </c>
      <c r="M2830" s="23" t="s">
        <v>76</v>
      </c>
      <c r="N2830" s="25">
        <f>((J2830*400)+(K2830*100))+L2830</f>
        <v>30</v>
      </c>
      <c r="O2830" s="26">
        <v>3000</v>
      </c>
      <c r="P2830" s="26">
        <f>N2830*O2830</f>
        <v>90000</v>
      </c>
      <c r="Q2830" s="23">
        <v>1</v>
      </c>
      <c r="R2830" s="23" t="s">
        <v>8701</v>
      </c>
      <c r="S2830" s="27" t="s">
        <v>8702</v>
      </c>
      <c r="T2830" s="23" t="s">
        <v>8703</v>
      </c>
      <c r="U2830" s="23" t="s">
        <v>8708</v>
      </c>
      <c r="V2830" s="24" t="s">
        <v>8711</v>
      </c>
      <c r="W2830" s="23" t="s">
        <v>53</v>
      </c>
      <c r="X2830" s="23" t="s">
        <v>143</v>
      </c>
      <c r="Y2830" s="23" t="s">
        <v>81</v>
      </c>
      <c r="Z2830" s="23">
        <v>120</v>
      </c>
      <c r="AA2830" s="28">
        <v>100</v>
      </c>
      <c r="AB2830" s="26">
        <v>2750</v>
      </c>
      <c r="AC2830" s="26">
        <f>Z2830*AB2830</f>
        <v>330000</v>
      </c>
      <c r="AD2830" s="28">
        <v>19</v>
      </c>
      <c r="AE2830" s="28">
        <v>70</v>
      </c>
      <c r="AF2830" s="26">
        <f>(AC2830*(100-AE2830))/100</f>
        <v>99000</v>
      </c>
      <c r="AG2830" s="26">
        <f>P2830+AF2830</f>
        <v>189000</v>
      </c>
      <c r="AH2830" s="26">
        <f>(AG2830*AA2830)/100</f>
        <v>189000</v>
      </c>
      <c r="AI2830" s="26">
        <v>0</v>
      </c>
      <c r="AJ2830" s="26">
        <f>IF((AI2830-AH2830) &gt; 1,0,IF((AI2830-AH2830)&lt;0,AH2830-AI2830,AI2830-AH2830))</f>
        <v>189000</v>
      </c>
      <c r="AK2830" s="26">
        <v>0.02</v>
      </c>
      <c r="AL2830" s="26">
        <f>ROUND(AJ2830*(AK2830/100),2)</f>
        <v>37.799999999999997</v>
      </c>
      <c r="AM2830" s="3" t="s">
        <v>159</v>
      </c>
    </row>
    <row r="2831" spans="1:39" x14ac:dyDescent="0.25">
      <c r="A2831" s="23"/>
      <c r="B2831" s="24"/>
      <c r="C2831" s="23"/>
      <c r="D2831" s="23"/>
      <c r="E2831" s="23">
        <v>1124</v>
      </c>
      <c r="F2831" s="23" t="s">
        <v>8712</v>
      </c>
      <c r="G2831" s="24" t="s">
        <v>8713</v>
      </c>
      <c r="H2831" s="23" t="s">
        <v>43</v>
      </c>
      <c r="I2831" s="23" t="s">
        <v>8714</v>
      </c>
      <c r="J2831" s="23">
        <v>0</v>
      </c>
      <c r="K2831" s="23">
        <v>3</v>
      </c>
      <c r="L2831" s="23">
        <v>80</v>
      </c>
      <c r="M2831" s="23" t="s">
        <v>75</v>
      </c>
      <c r="N2831" s="25">
        <f>((J2831*400)+(K2831*100))+L2831</f>
        <v>380</v>
      </c>
      <c r="O2831" s="26">
        <v>3000</v>
      </c>
      <c r="P2831" s="26">
        <f>N2831*O2831</f>
        <v>1140000</v>
      </c>
      <c r="Q2831" s="23"/>
      <c r="R2831" s="23"/>
      <c r="S2831" s="27"/>
      <c r="T2831" s="23"/>
      <c r="U2831" s="23"/>
      <c r="V2831" s="24"/>
      <c r="W2831" s="23"/>
      <c r="X2831" s="23"/>
      <c r="Y2831" s="23"/>
      <c r="Z2831" s="23"/>
      <c r="AA2831" s="28"/>
      <c r="AB2831" s="26"/>
      <c r="AC2831" s="26"/>
      <c r="AD2831" s="28"/>
      <c r="AE2831" s="28"/>
      <c r="AF2831" s="26"/>
      <c r="AG2831" s="26">
        <f>AF2831+P2831</f>
        <v>1140000</v>
      </c>
      <c r="AH2831" s="26">
        <f>AG2831</f>
        <v>1140000</v>
      </c>
      <c r="AI2831" s="26">
        <v>50000000</v>
      </c>
      <c r="AJ2831" s="26">
        <f>IF((AI2831-AH2831) &gt; 1,0,IF((AI2831-AH2831)&lt;0,AH2831-AI2831,AI2831-AH2831))</f>
        <v>0</v>
      </c>
      <c r="AK2831" s="26">
        <v>0.01</v>
      </c>
      <c r="AL2831" s="26">
        <f>AJ2831*(AK2831/100)</f>
        <v>0</v>
      </c>
    </row>
    <row r="2832" spans="1:39" x14ac:dyDescent="0.25">
      <c r="A2832" s="23"/>
      <c r="B2832" s="24"/>
      <c r="C2832" s="23"/>
      <c r="D2832" s="23"/>
      <c r="E2832" s="23"/>
      <c r="F2832" s="23"/>
      <c r="G2832" s="24"/>
      <c r="H2832" s="23"/>
      <c r="I2832" s="23"/>
      <c r="J2832" s="23"/>
      <c r="K2832" s="23"/>
      <c r="L2832" s="23"/>
      <c r="M2832" s="23"/>
      <c r="N2832" s="25"/>
      <c r="O2832" s="26"/>
      <c r="P2832" s="26"/>
      <c r="Q2832" s="23"/>
      <c r="R2832" s="23"/>
      <c r="S2832" s="27"/>
      <c r="T2832" s="23"/>
      <c r="U2832" s="23"/>
      <c r="V2832" s="24"/>
      <c r="W2832" s="23"/>
      <c r="X2832" s="23"/>
      <c r="Y2832" s="23"/>
      <c r="Z2832" s="23"/>
      <c r="AA2832" s="28"/>
      <c r="AB2832" s="26"/>
      <c r="AC2832" s="26"/>
      <c r="AD2832" s="28"/>
      <c r="AE2832" s="28"/>
      <c r="AF2832" s="26"/>
      <c r="AG2832" s="26" t="s">
        <v>60</v>
      </c>
      <c r="AH2832" s="26">
        <f>SUM(AH2828:AH2831)</f>
        <v>4089609</v>
      </c>
      <c r="AI2832" s="26"/>
      <c r="AJ2832" s="26">
        <f>SUM(AJ2828:AJ2831)</f>
        <v>2949609</v>
      </c>
      <c r="AK2832" s="26"/>
      <c r="AL2832" s="26">
        <f>SUM(AL2828:AL2831)</f>
        <v>589.92999999999995</v>
      </c>
    </row>
    <row r="2833" spans="1:39" x14ac:dyDescent="0.25">
      <c r="A2833" s="23" t="s">
        <v>8715</v>
      </c>
      <c r="B2833" s="24"/>
      <c r="C2833" s="23" t="s">
        <v>8716</v>
      </c>
      <c r="D2833" s="23" t="s">
        <v>8717</v>
      </c>
      <c r="E2833" s="23">
        <v>1125</v>
      </c>
      <c r="F2833" s="23" t="s">
        <v>8718</v>
      </c>
      <c r="G2833" s="24" t="s">
        <v>8719</v>
      </c>
      <c r="H2833" s="23" t="s">
        <v>43</v>
      </c>
      <c r="I2833" s="23" t="s">
        <v>8720</v>
      </c>
      <c r="J2833" s="23">
        <v>10</v>
      </c>
      <c r="K2833" s="23">
        <v>3</v>
      </c>
      <c r="L2833" s="23">
        <v>45</v>
      </c>
      <c r="M2833" s="23" t="s">
        <v>68</v>
      </c>
      <c r="N2833" s="25">
        <f>((J2833*400)+(K2833*100))+L2833</f>
        <v>4345</v>
      </c>
      <c r="O2833" s="26">
        <v>13000</v>
      </c>
      <c r="P2833" s="26">
        <f>N2833*O2833</f>
        <v>56485000</v>
      </c>
      <c r="Q2833" s="23"/>
      <c r="R2833" s="23"/>
      <c r="S2833" s="27"/>
      <c r="T2833" s="23"/>
      <c r="U2833" s="23"/>
      <c r="V2833" s="24"/>
      <c r="W2833" s="23"/>
      <c r="X2833" s="23"/>
      <c r="Y2833" s="23"/>
      <c r="Z2833" s="23"/>
      <c r="AA2833" s="28"/>
      <c r="AB2833" s="26"/>
      <c r="AC2833" s="26"/>
      <c r="AD2833" s="28"/>
      <c r="AE2833" s="28"/>
      <c r="AF2833" s="26"/>
      <c r="AG2833" s="26">
        <f>AF2833+P2833</f>
        <v>56485000</v>
      </c>
      <c r="AH2833" s="26">
        <f>AG2833</f>
        <v>56485000</v>
      </c>
      <c r="AI2833" s="26">
        <v>0</v>
      </c>
      <c r="AJ2833" s="26">
        <f>IF((AI2833-AH2833) &gt; 1,0,IF((AI2833-AH2833)&lt;0,AH2833-AI2833,AI2833-AH2833))</f>
        <v>56485000</v>
      </c>
      <c r="AK2833" s="26">
        <v>0.3</v>
      </c>
      <c r="AL2833" s="26">
        <f>AJ2833*(AK2833/100)</f>
        <v>169455</v>
      </c>
    </row>
    <row r="2834" spans="1:39" x14ac:dyDescent="0.25">
      <c r="A2834" s="23"/>
      <c r="B2834" s="24"/>
      <c r="C2834" s="23"/>
      <c r="D2834" s="23"/>
      <c r="E2834" s="23"/>
      <c r="F2834" s="23"/>
      <c r="G2834" s="24"/>
      <c r="H2834" s="23"/>
      <c r="I2834" s="23"/>
      <c r="J2834" s="23"/>
      <c r="K2834" s="23"/>
      <c r="L2834" s="23"/>
      <c r="M2834" s="23"/>
      <c r="N2834" s="25"/>
      <c r="O2834" s="26"/>
      <c r="P2834" s="26"/>
      <c r="Q2834" s="23"/>
      <c r="R2834" s="23"/>
      <c r="S2834" s="27"/>
      <c r="T2834" s="23"/>
      <c r="U2834" s="23"/>
      <c r="V2834" s="24"/>
      <c r="W2834" s="23"/>
      <c r="X2834" s="23"/>
      <c r="Y2834" s="23"/>
      <c r="Z2834" s="23"/>
      <c r="AA2834" s="28"/>
      <c r="AB2834" s="26"/>
      <c r="AC2834" s="26"/>
      <c r="AD2834" s="28"/>
      <c r="AE2834" s="28"/>
      <c r="AF2834" s="26"/>
      <c r="AG2834" s="26" t="s">
        <v>60</v>
      </c>
      <c r="AH2834" s="26">
        <f>AH2833</f>
        <v>56485000</v>
      </c>
      <c r="AI2834" s="26"/>
      <c r="AJ2834" s="26">
        <f>AJ2833</f>
        <v>56485000</v>
      </c>
      <c r="AK2834" s="26"/>
      <c r="AL2834" s="26">
        <f>AL2833</f>
        <v>169455</v>
      </c>
    </row>
    <row r="2835" spans="1:39" x14ac:dyDescent="0.25">
      <c r="A2835" s="23" t="s">
        <v>8721</v>
      </c>
      <c r="B2835" s="24" t="s">
        <v>8722</v>
      </c>
      <c r="C2835" s="23" t="s">
        <v>8723</v>
      </c>
      <c r="D2835" s="23" t="s">
        <v>8724</v>
      </c>
      <c r="E2835" s="23">
        <v>1126</v>
      </c>
      <c r="F2835" s="23" t="s">
        <v>8725</v>
      </c>
      <c r="G2835" s="24" t="s">
        <v>8726</v>
      </c>
      <c r="H2835" s="23" t="s">
        <v>43</v>
      </c>
      <c r="I2835" s="23" t="s">
        <v>8727</v>
      </c>
      <c r="J2835" s="23">
        <v>1</v>
      </c>
      <c r="K2835" s="23">
        <v>3</v>
      </c>
      <c r="L2835" s="23">
        <v>90</v>
      </c>
      <c r="M2835" s="23" t="s">
        <v>75</v>
      </c>
      <c r="N2835" s="25">
        <f>((J2835*400)+(K2835*100))+L2835</f>
        <v>790</v>
      </c>
      <c r="O2835" s="26">
        <v>4500</v>
      </c>
      <c r="P2835" s="26">
        <f>N2835*O2835</f>
        <v>3555000</v>
      </c>
      <c r="Q2835" s="23"/>
      <c r="R2835" s="23"/>
      <c r="S2835" s="27"/>
      <c r="T2835" s="23"/>
      <c r="U2835" s="23"/>
      <c r="V2835" s="24"/>
      <c r="W2835" s="23"/>
      <c r="X2835" s="23"/>
      <c r="Y2835" s="23"/>
      <c r="Z2835" s="23"/>
      <c r="AA2835" s="28"/>
      <c r="AB2835" s="26"/>
      <c r="AC2835" s="26"/>
      <c r="AD2835" s="28"/>
      <c r="AE2835" s="28"/>
      <c r="AF2835" s="26"/>
      <c r="AG2835" s="26">
        <f>AF2835+P2835</f>
        <v>3555000</v>
      </c>
      <c r="AH2835" s="26">
        <f>AG2835</f>
        <v>3555000</v>
      </c>
      <c r="AI2835" s="26">
        <v>50000000</v>
      </c>
      <c r="AJ2835" s="26">
        <f>IF((AI2835-AH2835) &gt; 1,0,IF((AI2835-AH2835)&lt;0,AH2835-AI2835,AI2835-AH2835))</f>
        <v>0</v>
      </c>
      <c r="AK2835" s="26">
        <v>0.01</v>
      </c>
      <c r="AL2835" s="26">
        <f>AJ2835*(AK2835/100)</f>
        <v>0</v>
      </c>
    </row>
    <row r="2836" spans="1:39" x14ac:dyDescent="0.25">
      <c r="A2836" s="23"/>
      <c r="B2836" s="24"/>
      <c r="C2836" s="23"/>
      <c r="D2836" s="23"/>
      <c r="E2836" s="23"/>
      <c r="F2836" s="23"/>
      <c r="G2836" s="24"/>
      <c r="H2836" s="23"/>
      <c r="I2836" s="23"/>
      <c r="J2836" s="23">
        <v>0</v>
      </c>
      <c r="K2836" s="23">
        <v>0</v>
      </c>
      <c r="L2836" s="23">
        <v>9</v>
      </c>
      <c r="M2836" s="23" t="s">
        <v>75</v>
      </c>
      <c r="N2836" s="25">
        <f>((J2836*400)+(K2836*100))+L2836</f>
        <v>9</v>
      </c>
      <c r="O2836" s="26">
        <v>4500</v>
      </c>
      <c r="P2836" s="26">
        <f>N2836*O2836</f>
        <v>40500</v>
      </c>
      <c r="Q2836" s="23">
        <v>1</v>
      </c>
      <c r="R2836" s="23" t="s">
        <v>8721</v>
      </c>
      <c r="S2836" s="27" t="s">
        <v>8722</v>
      </c>
      <c r="T2836" s="23" t="s">
        <v>8723</v>
      </c>
      <c r="U2836" s="23" t="s">
        <v>8728</v>
      </c>
      <c r="V2836" s="24" t="s">
        <v>8729</v>
      </c>
      <c r="W2836" s="23" t="s">
        <v>53</v>
      </c>
      <c r="X2836" s="23" t="s">
        <v>49</v>
      </c>
      <c r="Y2836" s="23" t="s">
        <v>571</v>
      </c>
      <c r="Z2836" s="23">
        <v>36</v>
      </c>
      <c r="AA2836" s="28">
        <v>100</v>
      </c>
      <c r="AB2836" s="26">
        <v>2750</v>
      </c>
      <c r="AC2836" s="26">
        <f>Z2836*AB2836</f>
        <v>99000</v>
      </c>
      <c r="AD2836" s="28">
        <v>7</v>
      </c>
      <c r="AE2836" s="28">
        <v>7</v>
      </c>
      <c r="AF2836" s="26">
        <f>(AC2836*(100-AE2836))/100</f>
        <v>92070</v>
      </c>
      <c r="AG2836" s="26">
        <f>P2836+AF2836</f>
        <v>132570</v>
      </c>
      <c r="AH2836" s="26">
        <f>(AG2836*AA2836)/100</f>
        <v>132570</v>
      </c>
      <c r="AI2836" s="26">
        <v>50000000</v>
      </c>
      <c r="AJ2836" s="26">
        <f>IF((AI2836-AH2836) &gt; 1,0,IF((AI2836-AH2836)&lt;0,AH2836-AI2836,AI2836-AH2836))</f>
        <v>0</v>
      </c>
      <c r="AK2836" s="26">
        <v>0.01</v>
      </c>
      <c r="AL2836" s="26">
        <f>ROUND(AJ2836*(AK2836/100),2)</f>
        <v>0</v>
      </c>
      <c r="AM2836" s="3" t="s">
        <v>264</v>
      </c>
    </row>
    <row r="2837" spans="1:39" x14ac:dyDescent="0.25">
      <c r="A2837" s="23"/>
      <c r="B2837" s="24"/>
      <c r="C2837" s="23"/>
      <c r="D2837" s="23"/>
      <c r="E2837" s="23"/>
      <c r="F2837" s="23"/>
      <c r="G2837" s="24"/>
      <c r="H2837" s="23"/>
      <c r="I2837" s="23"/>
      <c r="J2837" s="23">
        <v>0</v>
      </c>
      <c r="K2837" s="23">
        <v>0</v>
      </c>
      <c r="L2837" s="23">
        <v>1</v>
      </c>
      <c r="M2837" s="23" t="s">
        <v>75</v>
      </c>
      <c r="N2837" s="25">
        <f>((J2837*400)+(K2837*100))+L2837</f>
        <v>1</v>
      </c>
      <c r="O2837" s="26">
        <v>4500</v>
      </c>
      <c r="P2837" s="26">
        <f>N2837*O2837</f>
        <v>4500</v>
      </c>
      <c r="Q2837" s="23">
        <v>1</v>
      </c>
      <c r="R2837" s="23" t="s">
        <v>8721</v>
      </c>
      <c r="S2837" s="27" t="s">
        <v>8722</v>
      </c>
      <c r="T2837" s="23" t="s">
        <v>8723</v>
      </c>
      <c r="U2837" s="23" t="s">
        <v>8728</v>
      </c>
      <c r="V2837" s="24" t="s">
        <v>8730</v>
      </c>
      <c r="W2837" s="23" t="s">
        <v>403</v>
      </c>
      <c r="X2837" s="23" t="s">
        <v>49</v>
      </c>
      <c r="Y2837" s="23" t="s">
        <v>571</v>
      </c>
      <c r="Z2837" s="23">
        <v>4</v>
      </c>
      <c r="AA2837" s="28">
        <v>100</v>
      </c>
      <c r="AB2837" s="26">
        <v>6100</v>
      </c>
      <c r="AC2837" s="26">
        <f>Z2837*AB2837</f>
        <v>24400</v>
      </c>
      <c r="AD2837" s="28">
        <v>7</v>
      </c>
      <c r="AE2837" s="28">
        <v>7</v>
      </c>
      <c r="AF2837" s="26">
        <f>(AC2837*(100-AE2837))/100</f>
        <v>22692</v>
      </c>
      <c r="AG2837" s="26">
        <f>P2837+AF2837</f>
        <v>27192</v>
      </c>
      <c r="AH2837" s="26">
        <f>(AG2837*AA2837)/100</f>
        <v>27192</v>
      </c>
      <c r="AI2837" s="26">
        <v>50000000</v>
      </c>
      <c r="AJ2837" s="26">
        <f>IF((AI2837-AH2837) &gt; 1,0,IF((AI2837-AH2837)&lt;0,AH2837-AI2837,AI2837-AH2837))</f>
        <v>0</v>
      </c>
      <c r="AK2837" s="26">
        <v>0.01</v>
      </c>
      <c r="AL2837" s="26">
        <f>ROUND(AJ2837*(AK2837/100),2)</f>
        <v>0</v>
      </c>
      <c r="AM2837" s="3" t="s">
        <v>421</v>
      </c>
    </row>
    <row r="2838" spans="1:39" x14ac:dyDescent="0.25">
      <c r="A2838" s="23"/>
      <c r="B2838" s="24"/>
      <c r="C2838" s="23"/>
      <c r="D2838" s="23"/>
      <c r="E2838" s="23"/>
      <c r="F2838" s="23"/>
      <c r="G2838" s="24"/>
      <c r="H2838" s="23"/>
      <c r="I2838" s="23"/>
      <c r="J2838" s="23"/>
      <c r="K2838" s="23"/>
      <c r="L2838" s="23"/>
      <c r="M2838" s="23"/>
      <c r="N2838" s="25"/>
      <c r="O2838" s="26"/>
      <c r="P2838" s="26"/>
      <c r="Q2838" s="23"/>
      <c r="R2838" s="23"/>
      <c r="S2838" s="27"/>
      <c r="T2838" s="23"/>
      <c r="U2838" s="23"/>
      <c r="V2838" s="24"/>
      <c r="W2838" s="23"/>
      <c r="X2838" s="23"/>
      <c r="Y2838" s="23"/>
      <c r="Z2838" s="23"/>
      <c r="AA2838" s="28"/>
      <c r="AB2838" s="26"/>
      <c r="AC2838" s="26"/>
      <c r="AD2838" s="28"/>
      <c r="AE2838" s="28"/>
      <c r="AF2838" s="26"/>
      <c r="AG2838" s="26" t="s">
        <v>60</v>
      </c>
      <c r="AH2838" s="26">
        <f>SUM(AH2835:AH2837)</f>
        <v>3714762</v>
      </c>
      <c r="AI2838" s="26"/>
      <c r="AJ2838" s="26">
        <f>SUM(AJ2835:AJ2837)</f>
        <v>0</v>
      </c>
      <c r="AK2838" s="26"/>
      <c r="AL2838" s="26">
        <f>SUM(AL2835:AL2837)</f>
        <v>0</v>
      </c>
    </row>
    <row r="2839" spans="1:39" x14ac:dyDescent="0.25">
      <c r="A2839" s="23" t="s">
        <v>8731</v>
      </c>
      <c r="B2839" s="24" t="s">
        <v>8732</v>
      </c>
      <c r="C2839" s="23" t="s">
        <v>8733</v>
      </c>
      <c r="D2839" s="23" t="s">
        <v>8734</v>
      </c>
      <c r="E2839" s="23">
        <v>1127</v>
      </c>
      <c r="F2839" s="23" t="s">
        <v>8735</v>
      </c>
      <c r="G2839" s="24" t="s">
        <v>8736</v>
      </c>
      <c r="H2839" s="23" t="s">
        <v>43</v>
      </c>
      <c r="I2839" s="23" t="s">
        <v>8737</v>
      </c>
      <c r="J2839" s="23">
        <v>2</v>
      </c>
      <c r="K2839" s="23">
        <v>1</v>
      </c>
      <c r="L2839" s="23">
        <v>25</v>
      </c>
      <c r="M2839" s="23" t="s">
        <v>75</v>
      </c>
      <c r="N2839" s="25">
        <f>((J2839*400)+(K2839*100))+L2839</f>
        <v>925</v>
      </c>
      <c r="O2839" s="26">
        <v>1500</v>
      </c>
      <c r="P2839" s="26">
        <f>N2839*O2839</f>
        <v>1387500</v>
      </c>
      <c r="Q2839" s="23"/>
      <c r="R2839" s="23"/>
      <c r="S2839" s="27"/>
      <c r="T2839" s="23"/>
      <c r="U2839" s="23"/>
      <c r="V2839" s="24"/>
      <c r="W2839" s="23"/>
      <c r="X2839" s="23"/>
      <c r="Y2839" s="23"/>
      <c r="Z2839" s="23"/>
      <c r="AA2839" s="28"/>
      <c r="AB2839" s="26"/>
      <c r="AC2839" s="26"/>
      <c r="AD2839" s="28"/>
      <c r="AE2839" s="28"/>
      <c r="AF2839" s="26"/>
      <c r="AG2839" s="26">
        <f>AF2839+P2839</f>
        <v>1387500</v>
      </c>
      <c r="AH2839" s="26">
        <f>AG2839</f>
        <v>1387500</v>
      </c>
      <c r="AI2839" s="26">
        <v>50000000</v>
      </c>
      <c r="AJ2839" s="26">
        <f>IF((AI2839-AH2839) &gt; 1,0,IF((AI2839-AH2839)&lt;0,AH2839-AI2839,AI2839-AH2839))</f>
        <v>0</v>
      </c>
      <c r="AK2839" s="26">
        <v>0.01</v>
      </c>
      <c r="AL2839" s="26">
        <f>AJ2839*(AK2839/100)</f>
        <v>0</v>
      </c>
    </row>
    <row r="2840" spans="1:39" x14ac:dyDescent="0.25">
      <c r="A2840" s="23"/>
      <c r="B2840" s="24"/>
      <c r="C2840" s="23"/>
      <c r="D2840" s="23"/>
      <c r="E2840" s="23"/>
      <c r="F2840" s="23"/>
      <c r="G2840" s="24"/>
      <c r="H2840" s="23"/>
      <c r="I2840" s="23"/>
      <c r="J2840" s="23">
        <v>0</v>
      </c>
      <c r="K2840" s="23">
        <v>0</v>
      </c>
      <c r="L2840" s="23">
        <v>15</v>
      </c>
      <c r="M2840" s="23" t="s">
        <v>75</v>
      </c>
      <c r="N2840" s="25">
        <f>((J2840*400)+(K2840*100))+L2840</f>
        <v>15</v>
      </c>
      <c r="O2840" s="26">
        <v>1500</v>
      </c>
      <c r="P2840" s="26">
        <f>N2840*O2840</f>
        <v>22500</v>
      </c>
      <c r="Q2840" s="23">
        <v>1</v>
      </c>
      <c r="R2840" s="23" t="s">
        <v>8731</v>
      </c>
      <c r="S2840" s="27" t="s">
        <v>8732</v>
      </c>
      <c r="T2840" s="23" t="s">
        <v>8733</v>
      </c>
      <c r="U2840" s="23" t="s">
        <v>8738</v>
      </c>
      <c r="V2840" s="24" t="s">
        <v>8739</v>
      </c>
      <c r="W2840" s="23" t="s">
        <v>158</v>
      </c>
      <c r="X2840" s="23" t="s">
        <v>49</v>
      </c>
      <c r="Y2840" s="23" t="s">
        <v>571</v>
      </c>
      <c r="Z2840" s="23">
        <v>60</v>
      </c>
      <c r="AA2840" s="28">
        <v>100</v>
      </c>
      <c r="AB2840" s="26">
        <v>5600</v>
      </c>
      <c r="AC2840" s="26">
        <f>Z2840*AB2840</f>
        <v>336000</v>
      </c>
      <c r="AD2840" s="28">
        <v>12</v>
      </c>
      <c r="AE2840" s="28">
        <v>14</v>
      </c>
      <c r="AF2840" s="26">
        <f>(AC2840*(100-AE2840))/100</f>
        <v>288960</v>
      </c>
      <c r="AG2840" s="26">
        <f>P2840+AF2840</f>
        <v>311460</v>
      </c>
      <c r="AH2840" s="26">
        <f>(AG2840*AA2840)/100</f>
        <v>311460</v>
      </c>
      <c r="AI2840" s="26">
        <v>50000000</v>
      </c>
      <c r="AJ2840" s="26">
        <f>IF((AI2840-AH2840) &gt; 1,0,IF((AI2840-AH2840)&lt;0,AH2840-AI2840,AI2840-AH2840))</f>
        <v>0</v>
      </c>
      <c r="AK2840" s="26">
        <v>0.01</v>
      </c>
      <c r="AL2840" s="26">
        <f>ROUND(AJ2840*(AK2840/100),2)</f>
        <v>0</v>
      </c>
      <c r="AM2840" s="3" t="s">
        <v>159</v>
      </c>
    </row>
    <row r="2841" spans="1:39" x14ac:dyDescent="0.25">
      <c r="A2841" s="23"/>
      <c r="B2841" s="24"/>
      <c r="C2841" s="23"/>
      <c r="D2841" s="23"/>
      <c r="E2841" s="23"/>
      <c r="F2841" s="23"/>
      <c r="G2841" s="24"/>
      <c r="H2841" s="23"/>
      <c r="I2841" s="23"/>
      <c r="J2841" s="23"/>
      <c r="K2841" s="23"/>
      <c r="L2841" s="23"/>
      <c r="M2841" s="23"/>
      <c r="N2841" s="25"/>
      <c r="O2841" s="26"/>
      <c r="P2841" s="26"/>
      <c r="Q2841" s="23"/>
      <c r="R2841" s="23"/>
      <c r="S2841" s="27"/>
      <c r="T2841" s="23"/>
      <c r="U2841" s="23"/>
      <c r="V2841" s="24"/>
      <c r="W2841" s="23"/>
      <c r="X2841" s="23"/>
      <c r="Y2841" s="23"/>
      <c r="Z2841" s="23"/>
      <c r="AA2841" s="28"/>
      <c r="AB2841" s="26"/>
      <c r="AC2841" s="26"/>
      <c r="AD2841" s="28"/>
      <c r="AE2841" s="28"/>
      <c r="AF2841" s="26"/>
      <c r="AG2841" s="26" t="s">
        <v>60</v>
      </c>
      <c r="AH2841" s="26">
        <f>SUM(AH2839:AH2840)</f>
        <v>1698960</v>
      </c>
      <c r="AI2841" s="26"/>
      <c r="AJ2841" s="26">
        <f>SUM(AJ2839:AJ2840)</f>
        <v>0</v>
      </c>
      <c r="AK2841" s="26"/>
      <c r="AL2841" s="26">
        <f>SUM(AL2839:AL2840)</f>
        <v>0</v>
      </c>
    </row>
    <row r="2842" spans="1:39" x14ac:dyDescent="0.25">
      <c r="A2842" s="23" t="s">
        <v>8740</v>
      </c>
      <c r="B2842" s="24" t="s">
        <v>8741</v>
      </c>
      <c r="C2842" s="23" t="s">
        <v>8742</v>
      </c>
      <c r="D2842" s="23" t="s">
        <v>8743</v>
      </c>
      <c r="E2842" s="23">
        <v>1128</v>
      </c>
      <c r="F2842" s="23" t="s">
        <v>8744</v>
      </c>
      <c r="G2842" s="24" t="s">
        <v>8745</v>
      </c>
      <c r="H2842" s="23" t="s">
        <v>43</v>
      </c>
      <c r="I2842" s="23" t="s">
        <v>8746</v>
      </c>
      <c r="J2842" s="23">
        <v>0</v>
      </c>
      <c r="K2842" s="23">
        <v>0</v>
      </c>
      <c r="L2842" s="23">
        <v>42</v>
      </c>
      <c r="M2842" s="23" t="s">
        <v>59</v>
      </c>
      <c r="N2842" s="25">
        <f>((J2842*400)+(K2842*100))+L2842</f>
        <v>42</v>
      </c>
      <c r="O2842" s="26">
        <v>5000</v>
      </c>
      <c r="P2842" s="26">
        <f>N2842*O2842</f>
        <v>210000</v>
      </c>
      <c r="Q2842" s="23">
        <v>1</v>
      </c>
      <c r="R2842" s="23" t="s">
        <v>8740</v>
      </c>
      <c r="S2842" s="27" t="s">
        <v>8741</v>
      </c>
      <c r="T2842" s="23" t="s">
        <v>8742</v>
      </c>
      <c r="U2842" s="23" t="s">
        <v>8747</v>
      </c>
      <c r="V2842" s="24" t="s">
        <v>8748</v>
      </c>
      <c r="W2842" s="23" t="s">
        <v>142</v>
      </c>
      <c r="X2842" s="23" t="s">
        <v>143</v>
      </c>
      <c r="Y2842" s="23" t="s">
        <v>50</v>
      </c>
      <c r="Z2842" s="23">
        <v>138</v>
      </c>
      <c r="AA2842" s="28">
        <v>100</v>
      </c>
      <c r="AB2842" s="26">
        <v>7950</v>
      </c>
      <c r="AC2842" s="26">
        <f>Z2842*AB2842</f>
        <v>1097100</v>
      </c>
      <c r="AD2842" s="28">
        <v>7</v>
      </c>
      <c r="AE2842" s="28">
        <v>18</v>
      </c>
      <c r="AF2842" s="26">
        <f>(AC2842*(100-AE2842))/100</f>
        <v>899622</v>
      </c>
      <c r="AG2842" s="26">
        <f>P2842+AF2842</f>
        <v>1109622</v>
      </c>
      <c r="AH2842" s="26">
        <f>(AG2842*AA2842)/100</f>
        <v>1109622</v>
      </c>
      <c r="AI2842" s="26">
        <v>50000000</v>
      </c>
      <c r="AJ2842" s="26">
        <f>IF((AI2842-AH2842) &gt; 1,0,IF((AI2842-AH2842)&lt;0,AH2842-AI2842,AI2842-AH2842))</f>
        <v>0</v>
      </c>
      <c r="AK2842" s="26">
        <v>0.02</v>
      </c>
      <c r="AL2842" s="26">
        <f>ROUND(AJ2842*(AK2842/100),2)</f>
        <v>0</v>
      </c>
      <c r="AM2842" s="3" t="s">
        <v>110</v>
      </c>
    </row>
    <row r="2843" spans="1:39" x14ac:dyDescent="0.25">
      <c r="A2843" s="23"/>
      <c r="B2843" s="24"/>
      <c r="C2843" s="23"/>
      <c r="D2843" s="23"/>
      <c r="E2843" s="23"/>
      <c r="F2843" s="23"/>
      <c r="G2843" s="24"/>
      <c r="H2843" s="23"/>
      <c r="I2843" s="23"/>
      <c r="J2843" s="23"/>
      <c r="K2843" s="23"/>
      <c r="L2843" s="23"/>
      <c r="M2843" s="23"/>
      <c r="N2843" s="25"/>
      <c r="O2843" s="26"/>
      <c r="P2843" s="26"/>
      <c r="Q2843" s="23"/>
      <c r="R2843" s="23"/>
      <c r="S2843" s="27"/>
      <c r="T2843" s="23"/>
      <c r="U2843" s="23"/>
      <c r="V2843" s="24"/>
      <c r="W2843" s="23"/>
      <c r="X2843" s="23"/>
      <c r="Y2843" s="23"/>
      <c r="Z2843" s="23"/>
      <c r="AA2843" s="28"/>
      <c r="AB2843" s="26"/>
      <c r="AC2843" s="26"/>
      <c r="AD2843" s="28"/>
      <c r="AE2843" s="28"/>
      <c r="AF2843" s="26"/>
      <c r="AG2843" s="26" t="s">
        <v>60</v>
      </c>
      <c r="AH2843" s="26">
        <f>AH2842</f>
        <v>1109622</v>
      </c>
      <c r="AI2843" s="26"/>
      <c r="AJ2843" s="26">
        <f>AJ2842</f>
        <v>0</v>
      </c>
      <c r="AK2843" s="26"/>
      <c r="AL2843" s="26">
        <f>AL2842</f>
        <v>0</v>
      </c>
    </row>
    <row r="2844" spans="1:39" x14ac:dyDescent="0.25">
      <c r="A2844" s="23" t="s">
        <v>8749</v>
      </c>
      <c r="B2844" s="24" t="s">
        <v>8750</v>
      </c>
      <c r="C2844" s="23" t="s">
        <v>8751</v>
      </c>
      <c r="D2844" s="23" t="s">
        <v>8752</v>
      </c>
      <c r="E2844" s="23">
        <v>1129</v>
      </c>
      <c r="F2844" s="23" t="s">
        <v>8753</v>
      </c>
      <c r="G2844" s="24" t="s">
        <v>8754</v>
      </c>
      <c r="H2844" s="23" t="s">
        <v>43</v>
      </c>
      <c r="I2844" s="23" t="s">
        <v>8755</v>
      </c>
      <c r="J2844" s="23">
        <v>9</v>
      </c>
      <c r="K2844" s="23">
        <v>1</v>
      </c>
      <c r="L2844" s="23">
        <v>36</v>
      </c>
      <c r="M2844" s="23" t="s">
        <v>75</v>
      </c>
      <c r="N2844" s="25">
        <f>((J2844*400)+(K2844*100))+L2844</f>
        <v>3736</v>
      </c>
      <c r="O2844" s="26">
        <v>1300</v>
      </c>
      <c r="P2844" s="26">
        <f>N2844*O2844</f>
        <v>4856800</v>
      </c>
      <c r="Q2844" s="23"/>
      <c r="R2844" s="23"/>
      <c r="S2844" s="27"/>
      <c r="T2844" s="23"/>
      <c r="U2844" s="23"/>
      <c r="V2844" s="24"/>
      <c r="W2844" s="23"/>
      <c r="X2844" s="23"/>
      <c r="Y2844" s="23"/>
      <c r="Z2844" s="23"/>
      <c r="AA2844" s="28"/>
      <c r="AB2844" s="26"/>
      <c r="AC2844" s="26"/>
      <c r="AD2844" s="28"/>
      <c r="AE2844" s="28"/>
      <c r="AF2844" s="26"/>
      <c r="AG2844" s="26">
        <f>AF2844+P2844</f>
        <v>4856800</v>
      </c>
      <c r="AH2844" s="26">
        <f>AG2844</f>
        <v>4856800</v>
      </c>
      <c r="AI2844" s="26">
        <v>50000000</v>
      </c>
      <c r="AJ2844" s="26">
        <f>IF((AI2844-AH2844) &gt; 1,0,IF((AI2844-AH2844)&lt;0,AH2844-AI2844,AI2844-AH2844))</f>
        <v>0</v>
      </c>
      <c r="AK2844" s="26">
        <v>0.01</v>
      </c>
      <c r="AL2844" s="26">
        <f>AJ2844*(AK2844/100)</f>
        <v>0</v>
      </c>
    </row>
    <row r="2845" spans="1:39" x14ac:dyDescent="0.25">
      <c r="A2845" s="23"/>
      <c r="B2845" s="24"/>
      <c r="C2845" s="23"/>
      <c r="D2845" s="23"/>
      <c r="E2845" s="23"/>
      <c r="F2845" s="23"/>
      <c r="G2845" s="24"/>
      <c r="H2845" s="23"/>
      <c r="I2845" s="23"/>
      <c r="J2845" s="23"/>
      <c r="K2845" s="23"/>
      <c r="L2845" s="23"/>
      <c r="M2845" s="23"/>
      <c r="N2845" s="25"/>
      <c r="O2845" s="26"/>
      <c r="P2845" s="26"/>
      <c r="Q2845" s="23"/>
      <c r="R2845" s="23"/>
      <c r="S2845" s="27"/>
      <c r="T2845" s="23"/>
      <c r="U2845" s="23"/>
      <c r="V2845" s="24"/>
      <c r="W2845" s="23"/>
      <c r="X2845" s="23"/>
      <c r="Y2845" s="23"/>
      <c r="Z2845" s="23"/>
      <c r="AA2845" s="28"/>
      <c r="AB2845" s="26"/>
      <c r="AC2845" s="26"/>
      <c r="AD2845" s="28"/>
      <c r="AE2845" s="28"/>
      <c r="AF2845" s="26"/>
      <c r="AG2845" s="26" t="s">
        <v>60</v>
      </c>
      <c r="AH2845" s="26">
        <f>AH2844</f>
        <v>4856800</v>
      </c>
      <c r="AI2845" s="26"/>
      <c r="AJ2845" s="26">
        <f>AJ2844</f>
        <v>0</v>
      </c>
      <c r="AK2845" s="26"/>
      <c r="AL2845" s="26">
        <f>AL2844</f>
        <v>0</v>
      </c>
    </row>
    <row r="2846" spans="1:39" x14ac:dyDescent="0.25">
      <c r="A2846" s="23" t="s">
        <v>8756</v>
      </c>
      <c r="B2846" s="24" t="s">
        <v>8757</v>
      </c>
      <c r="C2846" s="23" t="s">
        <v>8758</v>
      </c>
      <c r="D2846" s="23" t="s">
        <v>8759</v>
      </c>
      <c r="E2846" s="23">
        <v>1130</v>
      </c>
      <c r="F2846" s="23" t="s">
        <v>8760</v>
      </c>
      <c r="G2846" s="24" t="s">
        <v>8761</v>
      </c>
      <c r="H2846" s="23" t="s">
        <v>43</v>
      </c>
      <c r="I2846" s="23" t="s">
        <v>8762</v>
      </c>
      <c r="J2846" s="23">
        <v>0</v>
      </c>
      <c r="K2846" s="23">
        <v>1</v>
      </c>
      <c r="L2846" s="23">
        <v>55</v>
      </c>
      <c r="M2846" s="23" t="s">
        <v>75</v>
      </c>
      <c r="N2846" s="25">
        <f>((J2846*400)+(K2846*100))+L2846</f>
        <v>155</v>
      </c>
      <c r="O2846" s="26">
        <v>2250</v>
      </c>
      <c r="P2846" s="26">
        <f>N2846*O2846</f>
        <v>348750</v>
      </c>
      <c r="Q2846" s="23"/>
      <c r="R2846" s="23"/>
      <c r="S2846" s="27"/>
      <c r="T2846" s="23"/>
      <c r="U2846" s="23"/>
      <c r="V2846" s="24"/>
      <c r="W2846" s="23"/>
      <c r="X2846" s="23"/>
      <c r="Y2846" s="23"/>
      <c r="Z2846" s="23"/>
      <c r="AA2846" s="28"/>
      <c r="AB2846" s="26"/>
      <c r="AC2846" s="26"/>
      <c r="AD2846" s="28"/>
      <c r="AE2846" s="28"/>
      <c r="AF2846" s="26"/>
      <c r="AG2846" s="26">
        <f>AF2846+P2846</f>
        <v>348750</v>
      </c>
      <c r="AH2846" s="26">
        <f>AG2846</f>
        <v>348750</v>
      </c>
      <c r="AI2846" s="26">
        <v>50000000</v>
      </c>
      <c r="AJ2846" s="26">
        <f>IF((AI2846-AH2846) &gt; 1,0,IF((AI2846-AH2846)&lt;0,AH2846-AI2846,AI2846-AH2846))</f>
        <v>0</v>
      </c>
      <c r="AK2846" s="26">
        <v>0.01</v>
      </c>
      <c r="AL2846" s="26">
        <f>AJ2846*(AK2846/100)</f>
        <v>0</v>
      </c>
    </row>
    <row r="2847" spans="1:39" x14ac:dyDescent="0.25">
      <c r="A2847" s="23"/>
      <c r="B2847" s="24"/>
      <c r="C2847" s="23"/>
      <c r="D2847" s="23"/>
      <c r="E2847" s="23"/>
      <c r="F2847" s="23"/>
      <c r="G2847" s="24"/>
      <c r="H2847" s="23"/>
      <c r="I2847" s="23"/>
      <c r="J2847" s="23">
        <v>0</v>
      </c>
      <c r="K2847" s="23">
        <v>0</v>
      </c>
      <c r="L2847" s="23">
        <v>6</v>
      </c>
      <c r="M2847" s="23" t="s">
        <v>255</v>
      </c>
      <c r="N2847" s="25">
        <f>((J2847*400)+(K2847*100))+L2847</f>
        <v>6</v>
      </c>
      <c r="O2847" s="26">
        <v>2250</v>
      </c>
      <c r="P2847" s="26">
        <f>N2847*O2847</f>
        <v>13500</v>
      </c>
      <c r="Q2847" s="23">
        <v>1</v>
      </c>
      <c r="R2847" s="23" t="s">
        <v>8763</v>
      </c>
      <c r="S2847" s="27" t="s">
        <v>8764</v>
      </c>
      <c r="T2847" s="23" t="s">
        <v>8765</v>
      </c>
      <c r="U2847" s="23" t="s">
        <v>8766</v>
      </c>
      <c r="V2847" s="24" t="s">
        <v>8767</v>
      </c>
      <c r="W2847" s="23" t="s">
        <v>48</v>
      </c>
      <c r="X2847" s="23" t="s">
        <v>49</v>
      </c>
      <c r="Y2847" s="23" t="s">
        <v>261</v>
      </c>
      <c r="Z2847" s="23">
        <v>24</v>
      </c>
      <c r="AA2847" s="28">
        <v>100</v>
      </c>
      <c r="AB2847" s="26">
        <v>8300</v>
      </c>
      <c r="AC2847" s="26">
        <f>Z2847*AB2847</f>
        <v>199200</v>
      </c>
      <c r="AD2847" s="28">
        <v>11</v>
      </c>
      <c r="AE2847" s="28">
        <v>12</v>
      </c>
      <c r="AF2847" s="26">
        <f>(AC2847*(100-AE2847))/100</f>
        <v>175296</v>
      </c>
      <c r="AG2847" s="26">
        <f>P2847+AF2847</f>
        <v>188796</v>
      </c>
      <c r="AH2847" s="26">
        <f>(AG2847*AA2847)/100</f>
        <v>188796</v>
      </c>
      <c r="AI2847" s="26">
        <f>IF(AF2847&lt;=10000000,AF2847,10000000)</f>
        <v>175296</v>
      </c>
      <c r="AJ2847" s="26">
        <f>IF((AI2847-AH2847) &gt; 1,0,IF((AI2847-AH2847)&lt;0,AH2847-AI2847,AI2847-AH2847))</f>
        <v>13500</v>
      </c>
      <c r="AK2847" s="26">
        <v>0.02</v>
      </c>
      <c r="AL2847" s="26">
        <f>ROUND(AJ2847*(AK2847/100),2)</f>
        <v>2.7</v>
      </c>
      <c r="AM2847" s="3" t="s">
        <v>51</v>
      </c>
    </row>
    <row r="2848" spans="1:39" x14ac:dyDescent="0.25">
      <c r="A2848" s="23"/>
      <c r="B2848" s="24"/>
      <c r="C2848" s="23"/>
      <c r="D2848" s="23"/>
      <c r="E2848" s="23"/>
      <c r="F2848" s="23"/>
      <c r="G2848" s="24"/>
      <c r="H2848" s="23"/>
      <c r="I2848" s="23"/>
      <c r="J2848" s="23"/>
      <c r="K2848" s="23"/>
      <c r="L2848" s="23"/>
      <c r="M2848" s="23"/>
      <c r="N2848" s="25"/>
      <c r="O2848" s="26"/>
      <c r="P2848" s="26"/>
      <c r="Q2848" s="23"/>
      <c r="R2848" s="23"/>
      <c r="S2848" s="27"/>
      <c r="T2848" s="23"/>
      <c r="U2848" s="23"/>
      <c r="V2848" s="24"/>
      <c r="W2848" s="23"/>
      <c r="X2848" s="23"/>
      <c r="Y2848" s="23"/>
      <c r="Z2848" s="23"/>
      <c r="AA2848" s="28"/>
      <c r="AB2848" s="26"/>
      <c r="AC2848" s="26"/>
      <c r="AD2848" s="28"/>
      <c r="AE2848" s="28"/>
      <c r="AF2848" s="26"/>
      <c r="AG2848" s="26" t="s">
        <v>60</v>
      </c>
      <c r="AH2848" s="26">
        <f>SUM(AH2846:AH2847)</f>
        <v>537546</v>
      </c>
      <c r="AI2848" s="26"/>
      <c r="AJ2848" s="26">
        <f>SUM(AJ2846:AJ2847)</f>
        <v>13500</v>
      </c>
      <c r="AK2848" s="26"/>
      <c r="AL2848" s="26">
        <f>SUM(AL2846:AL2847)</f>
        <v>2.7</v>
      </c>
    </row>
    <row r="2849" spans="1:39" x14ac:dyDescent="0.25">
      <c r="A2849" s="23" t="s">
        <v>8768</v>
      </c>
      <c r="B2849" s="24" t="s">
        <v>8769</v>
      </c>
      <c r="C2849" s="23" t="s">
        <v>8770</v>
      </c>
      <c r="D2849" s="23" t="s">
        <v>8771</v>
      </c>
      <c r="E2849" s="23">
        <v>1131</v>
      </c>
      <c r="F2849" s="23" t="s">
        <v>8772</v>
      </c>
      <c r="G2849" s="24" t="s">
        <v>8773</v>
      </c>
      <c r="H2849" s="23" t="s">
        <v>43</v>
      </c>
      <c r="I2849" s="23" t="s">
        <v>8774</v>
      </c>
      <c r="J2849" s="23">
        <v>19</v>
      </c>
      <c r="K2849" s="23">
        <v>3</v>
      </c>
      <c r="L2849" s="23">
        <v>62.12</v>
      </c>
      <c r="M2849" s="23" t="s">
        <v>75</v>
      </c>
      <c r="N2849" s="25">
        <f t="shared" ref="N2849:N2854" si="478">((J2849*400)+(K2849*100))+L2849</f>
        <v>7962.12</v>
      </c>
      <c r="O2849" s="26">
        <v>3000</v>
      </c>
      <c r="P2849" s="26">
        <f t="shared" ref="P2849:P2854" si="479">N2849*O2849</f>
        <v>23886360</v>
      </c>
      <c r="Q2849" s="23"/>
      <c r="R2849" s="23"/>
      <c r="S2849" s="27"/>
      <c r="T2849" s="23"/>
      <c r="U2849" s="23"/>
      <c r="V2849" s="24"/>
      <c r="W2849" s="23"/>
      <c r="X2849" s="23"/>
      <c r="Y2849" s="23"/>
      <c r="Z2849" s="23"/>
      <c r="AA2849" s="28"/>
      <c r="AB2849" s="26"/>
      <c r="AC2849" s="26"/>
      <c r="AD2849" s="28"/>
      <c r="AE2849" s="28"/>
      <c r="AF2849" s="26"/>
      <c r="AG2849" s="26">
        <f>AF2849+P2849</f>
        <v>23886360</v>
      </c>
      <c r="AH2849" s="26">
        <f>AG2849</f>
        <v>23886360</v>
      </c>
      <c r="AI2849" s="26">
        <v>50000000</v>
      </c>
      <c r="AJ2849" s="26">
        <f t="shared" ref="AJ2849:AJ2854" si="480">IF((AI2849-AH2849) &gt; 1,0,IF((AI2849-AH2849)&lt;0,AH2849-AI2849,AI2849-AH2849))</f>
        <v>0</v>
      </c>
      <c r="AK2849" s="26">
        <v>0.01</v>
      </c>
      <c r="AL2849" s="26">
        <f>AJ2849*(AK2849/100)</f>
        <v>0</v>
      </c>
    </row>
    <row r="2850" spans="1:39" x14ac:dyDescent="0.25">
      <c r="A2850" s="23"/>
      <c r="B2850" s="24"/>
      <c r="C2850" s="23"/>
      <c r="D2850" s="23"/>
      <c r="E2850" s="23"/>
      <c r="F2850" s="23"/>
      <c r="G2850" s="24"/>
      <c r="H2850" s="23"/>
      <c r="I2850" s="23"/>
      <c r="J2850" s="23">
        <v>0</v>
      </c>
      <c r="K2850" s="23">
        <v>0</v>
      </c>
      <c r="L2850" s="23">
        <v>28.13</v>
      </c>
      <c r="M2850" s="23" t="s">
        <v>59</v>
      </c>
      <c r="N2850" s="25">
        <f t="shared" si="478"/>
        <v>28.13</v>
      </c>
      <c r="O2850" s="26">
        <v>3000</v>
      </c>
      <c r="P2850" s="26">
        <f t="shared" si="479"/>
        <v>84390</v>
      </c>
      <c r="Q2850" s="23">
        <v>1</v>
      </c>
      <c r="R2850" s="23" t="s">
        <v>8775</v>
      </c>
      <c r="S2850" s="27" t="s">
        <v>8776</v>
      </c>
      <c r="T2850" s="23" t="s">
        <v>8777</v>
      </c>
      <c r="U2850" s="23" t="s">
        <v>8778</v>
      </c>
      <c r="V2850" s="24" t="s">
        <v>8779</v>
      </c>
      <c r="W2850" s="23" t="s">
        <v>142</v>
      </c>
      <c r="X2850" s="23" t="s">
        <v>143</v>
      </c>
      <c r="Y2850" s="23" t="s">
        <v>50</v>
      </c>
      <c r="Z2850" s="23">
        <v>198</v>
      </c>
      <c r="AA2850" s="28">
        <v>100</v>
      </c>
      <c r="AB2850" s="26">
        <v>7950</v>
      </c>
      <c r="AC2850" s="26">
        <f>Z2850*AB2850</f>
        <v>1574100</v>
      </c>
      <c r="AD2850" s="28">
        <v>41</v>
      </c>
      <c r="AE2850" s="28">
        <v>85</v>
      </c>
      <c r="AF2850" s="26">
        <f>(AC2850*(100-AE2850))/100</f>
        <v>236115</v>
      </c>
      <c r="AG2850" s="26">
        <f>P2850+AF2850</f>
        <v>320505</v>
      </c>
      <c r="AH2850" s="26">
        <f>(AG2850*AA2850)/100</f>
        <v>320505</v>
      </c>
      <c r="AI2850" s="26">
        <v>10000000</v>
      </c>
      <c r="AJ2850" s="26">
        <f t="shared" si="480"/>
        <v>0</v>
      </c>
      <c r="AK2850" s="26">
        <v>0.02</v>
      </c>
      <c r="AL2850" s="26">
        <f>ROUND(AJ2850*(AK2850/100),2)</f>
        <v>0</v>
      </c>
      <c r="AM2850" s="3" t="s">
        <v>110</v>
      </c>
    </row>
    <row r="2851" spans="1:39" x14ac:dyDescent="0.25">
      <c r="A2851" s="23"/>
      <c r="B2851" s="24"/>
      <c r="C2851" s="23"/>
      <c r="D2851" s="23"/>
      <c r="E2851" s="23"/>
      <c r="F2851" s="23"/>
      <c r="G2851" s="24"/>
      <c r="H2851" s="23"/>
      <c r="I2851" s="23"/>
      <c r="J2851" s="23">
        <v>0</v>
      </c>
      <c r="K2851" s="23">
        <v>0</v>
      </c>
      <c r="L2851" s="23">
        <v>31.5</v>
      </c>
      <c r="M2851" s="23" t="s">
        <v>59</v>
      </c>
      <c r="N2851" s="25">
        <f t="shared" si="478"/>
        <v>31.5</v>
      </c>
      <c r="O2851" s="26">
        <v>3000</v>
      </c>
      <c r="P2851" s="26">
        <f t="shared" si="479"/>
        <v>94500</v>
      </c>
      <c r="Q2851" s="23">
        <v>1</v>
      </c>
      <c r="R2851" s="23" t="s">
        <v>8775</v>
      </c>
      <c r="S2851" s="27" t="s">
        <v>8776</v>
      </c>
      <c r="T2851" s="23" t="s">
        <v>8777</v>
      </c>
      <c r="U2851" s="23" t="s">
        <v>8778</v>
      </c>
      <c r="V2851" s="24" t="s">
        <v>8780</v>
      </c>
      <c r="W2851" s="23" t="s">
        <v>53</v>
      </c>
      <c r="X2851" s="23" t="s">
        <v>143</v>
      </c>
      <c r="Y2851" s="23" t="s">
        <v>50</v>
      </c>
      <c r="Z2851" s="23">
        <v>126</v>
      </c>
      <c r="AA2851" s="28">
        <v>100</v>
      </c>
      <c r="AB2851" s="26">
        <v>2750</v>
      </c>
      <c r="AC2851" s="26">
        <f>Z2851*AB2851</f>
        <v>346500</v>
      </c>
      <c r="AD2851" s="28">
        <v>41</v>
      </c>
      <c r="AE2851" s="28">
        <v>85</v>
      </c>
      <c r="AF2851" s="26">
        <f>(AC2851*(100-AE2851))/100</f>
        <v>51975</v>
      </c>
      <c r="AG2851" s="26">
        <f>P2851+AF2851</f>
        <v>146475</v>
      </c>
      <c r="AH2851" s="26">
        <f>(AG2851*AA2851)/100</f>
        <v>146475</v>
      </c>
      <c r="AI2851" s="26">
        <v>10000000</v>
      </c>
      <c r="AJ2851" s="26">
        <f t="shared" si="480"/>
        <v>0</v>
      </c>
      <c r="AK2851" s="26">
        <v>0.02</v>
      </c>
      <c r="AL2851" s="26">
        <f>ROUND(AJ2851*(AK2851/100),2)</f>
        <v>0</v>
      </c>
      <c r="AM2851" s="3" t="s">
        <v>159</v>
      </c>
    </row>
    <row r="2852" spans="1:39" x14ac:dyDescent="0.25">
      <c r="A2852" s="23"/>
      <c r="B2852" s="24"/>
      <c r="C2852" s="23"/>
      <c r="D2852" s="23"/>
      <c r="E2852" s="23"/>
      <c r="F2852" s="23"/>
      <c r="G2852" s="24"/>
      <c r="H2852" s="23"/>
      <c r="I2852" s="23"/>
      <c r="J2852" s="23">
        <v>0</v>
      </c>
      <c r="K2852" s="23">
        <v>0</v>
      </c>
      <c r="L2852" s="23">
        <v>0.75</v>
      </c>
      <c r="M2852" s="23" t="s">
        <v>59</v>
      </c>
      <c r="N2852" s="25">
        <f t="shared" si="478"/>
        <v>0.75</v>
      </c>
      <c r="O2852" s="26">
        <v>3000</v>
      </c>
      <c r="P2852" s="26">
        <f t="shared" si="479"/>
        <v>2250</v>
      </c>
      <c r="Q2852" s="23">
        <v>1</v>
      </c>
      <c r="R2852" s="23" t="s">
        <v>8775</v>
      </c>
      <c r="S2852" s="27" t="s">
        <v>8776</v>
      </c>
      <c r="T2852" s="23" t="s">
        <v>8777</v>
      </c>
      <c r="U2852" s="23" t="s">
        <v>8778</v>
      </c>
      <c r="V2852" s="24" t="s">
        <v>8781</v>
      </c>
      <c r="W2852" s="23" t="s">
        <v>349</v>
      </c>
      <c r="X2852" s="23" t="s">
        <v>143</v>
      </c>
      <c r="Y2852" s="23" t="s">
        <v>50</v>
      </c>
      <c r="Z2852" s="23">
        <v>3</v>
      </c>
      <c r="AA2852" s="28">
        <v>100</v>
      </c>
      <c r="AB2852" s="26">
        <v>8150</v>
      </c>
      <c r="AC2852" s="26">
        <f>Z2852*AB2852</f>
        <v>24450</v>
      </c>
      <c r="AD2852" s="28">
        <v>41</v>
      </c>
      <c r="AE2852" s="28">
        <v>85</v>
      </c>
      <c r="AF2852" s="26">
        <f>(AC2852*(100-AE2852))/100</f>
        <v>3667.5</v>
      </c>
      <c r="AG2852" s="26">
        <f>P2852+AF2852</f>
        <v>5917.5</v>
      </c>
      <c r="AH2852" s="26">
        <f>(AG2852*AA2852)/100</f>
        <v>5917.5</v>
      </c>
      <c r="AI2852" s="26">
        <v>10000000</v>
      </c>
      <c r="AJ2852" s="26">
        <f t="shared" si="480"/>
        <v>0</v>
      </c>
      <c r="AK2852" s="26">
        <v>0.02</v>
      </c>
      <c r="AL2852" s="26">
        <f>ROUND(AJ2852*(AK2852/100),2)</f>
        <v>0</v>
      </c>
      <c r="AM2852" s="3" t="s">
        <v>421</v>
      </c>
    </row>
    <row r="2853" spans="1:39" x14ac:dyDescent="0.25">
      <c r="A2853" s="23"/>
      <c r="B2853" s="24"/>
      <c r="C2853" s="23"/>
      <c r="D2853" s="23"/>
      <c r="E2853" s="23"/>
      <c r="F2853" s="23"/>
      <c r="G2853" s="24"/>
      <c r="H2853" s="23"/>
      <c r="I2853" s="23"/>
      <c r="J2853" s="23">
        <v>0</v>
      </c>
      <c r="K2853" s="23">
        <v>0</v>
      </c>
      <c r="L2853" s="23">
        <v>10.5</v>
      </c>
      <c r="M2853" s="23" t="s">
        <v>59</v>
      </c>
      <c r="N2853" s="25">
        <f t="shared" si="478"/>
        <v>10.5</v>
      </c>
      <c r="O2853" s="26">
        <v>3000</v>
      </c>
      <c r="P2853" s="26">
        <f t="shared" si="479"/>
        <v>31500</v>
      </c>
      <c r="Q2853" s="23">
        <v>1</v>
      </c>
      <c r="R2853" s="23" t="s">
        <v>8775</v>
      </c>
      <c r="S2853" s="27" t="s">
        <v>8776</v>
      </c>
      <c r="T2853" s="23" t="s">
        <v>8777</v>
      </c>
      <c r="U2853" s="23" t="s">
        <v>8778</v>
      </c>
      <c r="V2853" s="24" t="s">
        <v>8782</v>
      </c>
      <c r="W2853" s="23" t="s">
        <v>53</v>
      </c>
      <c r="X2853" s="23" t="s">
        <v>143</v>
      </c>
      <c r="Y2853" s="23" t="s">
        <v>50</v>
      </c>
      <c r="Z2853" s="23">
        <v>42</v>
      </c>
      <c r="AA2853" s="28">
        <v>100</v>
      </c>
      <c r="AB2853" s="26">
        <v>2750</v>
      </c>
      <c r="AC2853" s="26">
        <f>Z2853*AB2853</f>
        <v>115500</v>
      </c>
      <c r="AD2853" s="28">
        <v>41</v>
      </c>
      <c r="AE2853" s="28">
        <v>85</v>
      </c>
      <c r="AF2853" s="26">
        <f>(AC2853*(100-AE2853))/100</f>
        <v>17325</v>
      </c>
      <c r="AG2853" s="26">
        <f>P2853+AF2853</f>
        <v>48825</v>
      </c>
      <c r="AH2853" s="26">
        <f>(AG2853*AA2853)/100</f>
        <v>48825</v>
      </c>
      <c r="AI2853" s="26">
        <v>10000000</v>
      </c>
      <c r="AJ2853" s="26">
        <f t="shared" si="480"/>
        <v>0</v>
      </c>
      <c r="AK2853" s="26">
        <v>0.02</v>
      </c>
      <c r="AL2853" s="26">
        <f>ROUND(AJ2853*(AK2853/100),2)</f>
        <v>0</v>
      </c>
      <c r="AM2853" s="3" t="s">
        <v>83</v>
      </c>
    </row>
    <row r="2854" spans="1:39" x14ac:dyDescent="0.25">
      <c r="A2854" s="23"/>
      <c r="B2854" s="24"/>
      <c r="C2854" s="23"/>
      <c r="D2854" s="23"/>
      <c r="E2854" s="23"/>
      <c r="F2854" s="23"/>
      <c r="G2854" s="24"/>
      <c r="H2854" s="23"/>
      <c r="I2854" s="23"/>
      <c r="J2854" s="23">
        <v>1</v>
      </c>
      <c r="K2854" s="23">
        <v>0</v>
      </c>
      <c r="L2854" s="23">
        <v>0</v>
      </c>
      <c r="M2854" s="23" t="s">
        <v>59</v>
      </c>
      <c r="N2854" s="25">
        <f t="shared" si="478"/>
        <v>400</v>
      </c>
      <c r="O2854" s="26">
        <v>3000</v>
      </c>
      <c r="P2854" s="26">
        <f t="shared" si="479"/>
        <v>1200000</v>
      </c>
      <c r="Q2854" s="23">
        <v>1</v>
      </c>
      <c r="R2854" s="23" t="s">
        <v>8768</v>
      </c>
      <c r="S2854" s="27" t="s">
        <v>8769</v>
      </c>
      <c r="T2854" s="23" t="s">
        <v>8770</v>
      </c>
      <c r="U2854" s="23" t="s">
        <v>8783</v>
      </c>
      <c r="V2854" s="24" t="s">
        <v>8784</v>
      </c>
      <c r="W2854" s="23" t="s">
        <v>48</v>
      </c>
      <c r="X2854" s="23" t="s">
        <v>49</v>
      </c>
      <c r="Y2854" s="23" t="s">
        <v>50</v>
      </c>
      <c r="Z2854" s="23">
        <v>84</v>
      </c>
      <c r="AA2854" s="28">
        <v>100</v>
      </c>
      <c r="AB2854" s="26">
        <v>8300</v>
      </c>
      <c r="AC2854" s="26">
        <f>Z2854*AB2854</f>
        <v>697200</v>
      </c>
      <c r="AD2854" s="28">
        <v>23</v>
      </c>
      <c r="AE2854" s="28">
        <v>36</v>
      </c>
      <c r="AF2854" s="26">
        <f>(AC2854*(100-AE2854))/100</f>
        <v>446208</v>
      </c>
      <c r="AG2854" s="26">
        <f>P2854+AF2854</f>
        <v>1646208</v>
      </c>
      <c r="AH2854" s="26">
        <f>(AG2854*AA2854)/100</f>
        <v>1646208</v>
      </c>
      <c r="AI2854" s="26">
        <v>50000000</v>
      </c>
      <c r="AJ2854" s="26">
        <f t="shared" si="480"/>
        <v>0</v>
      </c>
      <c r="AK2854" s="26">
        <v>0.02</v>
      </c>
      <c r="AL2854" s="26">
        <f>ROUND(AJ2854*(AK2854/100),2)</f>
        <v>0</v>
      </c>
      <c r="AM2854" s="3" t="s">
        <v>51</v>
      </c>
    </row>
    <row r="2855" spans="1:39" x14ac:dyDescent="0.25">
      <c r="A2855" s="23"/>
      <c r="B2855" s="24"/>
      <c r="C2855" s="23"/>
      <c r="D2855" s="23"/>
      <c r="E2855" s="23"/>
      <c r="F2855" s="23"/>
      <c r="G2855" s="24"/>
      <c r="H2855" s="23"/>
      <c r="I2855" s="23"/>
      <c r="J2855" s="23"/>
      <c r="K2855" s="23"/>
      <c r="L2855" s="23"/>
      <c r="M2855" s="23"/>
      <c r="N2855" s="25"/>
      <c r="O2855" s="26"/>
      <c r="P2855" s="26"/>
      <c r="Q2855" s="23"/>
      <c r="R2855" s="23"/>
      <c r="S2855" s="27"/>
      <c r="T2855" s="23"/>
      <c r="U2855" s="23"/>
      <c r="V2855" s="24"/>
      <c r="W2855" s="23"/>
      <c r="X2855" s="23"/>
      <c r="Y2855" s="23"/>
      <c r="Z2855" s="23"/>
      <c r="AA2855" s="28"/>
      <c r="AB2855" s="26"/>
      <c r="AC2855" s="26"/>
      <c r="AD2855" s="28"/>
      <c r="AE2855" s="28"/>
      <c r="AF2855" s="26"/>
      <c r="AG2855" s="26" t="s">
        <v>60</v>
      </c>
      <c r="AH2855" s="26">
        <f>SUM(AH2849:AH2854)</f>
        <v>26054290.5</v>
      </c>
      <c r="AI2855" s="26"/>
      <c r="AJ2855" s="26">
        <f>SUM(AJ2849:AJ2854)</f>
        <v>0</v>
      </c>
      <c r="AK2855" s="26"/>
      <c r="AL2855" s="26">
        <f>SUM(AL2849:AL2854)</f>
        <v>0</v>
      </c>
    </row>
    <row r="2856" spans="1:39" x14ac:dyDescent="0.25">
      <c r="A2856" s="23" t="s">
        <v>8785</v>
      </c>
      <c r="B2856" s="24" t="s">
        <v>8786</v>
      </c>
      <c r="C2856" s="23" t="s">
        <v>8787</v>
      </c>
      <c r="D2856" s="23" t="s">
        <v>8788</v>
      </c>
      <c r="E2856" s="23">
        <v>1132</v>
      </c>
      <c r="F2856" s="23" t="s">
        <v>8789</v>
      </c>
      <c r="G2856" s="24" t="s">
        <v>8790</v>
      </c>
      <c r="H2856" s="23" t="s">
        <v>43</v>
      </c>
      <c r="I2856" s="23" t="s">
        <v>8791</v>
      </c>
      <c r="J2856" s="23">
        <v>0</v>
      </c>
      <c r="K2856" s="23">
        <v>0</v>
      </c>
      <c r="L2856" s="23">
        <v>20.62</v>
      </c>
      <c r="M2856" s="23" t="s">
        <v>255</v>
      </c>
      <c r="N2856" s="25">
        <f>((J2856*400)+(K2856*100))+L2856</f>
        <v>20.62</v>
      </c>
      <c r="O2856" s="26">
        <v>1500</v>
      </c>
      <c r="P2856" s="26">
        <f>N2856*O2856</f>
        <v>30930</v>
      </c>
      <c r="Q2856" s="23">
        <v>1</v>
      </c>
      <c r="R2856" s="23" t="s">
        <v>8792</v>
      </c>
      <c r="S2856" s="27" t="s">
        <v>8793</v>
      </c>
      <c r="T2856" s="23" t="s">
        <v>8794</v>
      </c>
      <c r="U2856" s="23" t="s">
        <v>8795</v>
      </c>
      <c r="V2856" s="24" t="s">
        <v>8796</v>
      </c>
      <c r="W2856" s="23" t="s">
        <v>48</v>
      </c>
      <c r="X2856" s="23" t="s">
        <v>49</v>
      </c>
      <c r="Y2856" s="23" t="s">
        <v>261</v>
      </c>
      <c r="Z2856" s="23">
        <v>156</v>
      </c>
      <c r="AA2856" s="28">
        <v>100</v>
      </c>
      <c r="AB2856" s="26">
        <v>8300</v>
      </c>
      <c r="AC2856" s="26">
        <f>Z2856*AB2856</f>
        <v>1294800</v>
      </c>
      <c r="AD2856" s="28">
        <v>36</v>
      </c>
      <c r="AE2856" s="28">
        <v>62</v>
      </c>
      <c r="AF2856" s="26">
        <f>(AC2856*(100-AE2856))/100</f>
        <v>492024</v>
      </c>
      <c r="AG2856" s="26">
        <f>P2856+AF2856</f>
        <v>522954</v>
      </c>
      <c r="AH2856" s="26">
        <f>(AG2856*AA2856)/100</f>
        <v>522954</v>
      </c>
      <c r="AI2856" s="26">
        <f>IF(AF2856&lt;=10000000,AF2856,10000000)</f>
        <v>492024</v>
      </c>
      <c r="AJ2856" s="26">
        <f>IF((AI2856-AH2856) &gt; 1,0,IF((AI2856-AH2856)&lt;0,AH2856-AI2856,AI2856-AH2856))</f>
        <v>30930</v>
      </c>
      <c r="AK2856" s="26">
        <v>0.02</v>
      </c>
      <c r="AL2856" s="26">
        <f>ROUND(AJ2856*(AK2856/100),2)</f>
        <v>6.19</v>
      </c>
      <c r="AM2856" s="3" t="s">
        <v>51</v>
      </c>
    </row>
    <row r="2857" spans="1:39" x14ac:dyDescent="0.25">
      <c r="A2857" s="23"/>
      <c r="B2857" s="24"/>
      <c r="C2857" s="23"/>
      <c r="D2857" s="23"/>
      <c r="E2857" s="23"/>
      <c r="F2857" s="23"/>
      <c r="G2857" s="24"/>
      <c r="H2857" s="23"/>
      <c r="I2857" s="23"/>
      <c r="J2857" s="23">
        <v>0</v>
      </c>
      <c r="K2857" s="23">
        <v>0</v>
      </c>
      <c r="L2857" s="23">
        <v>13.13</v>
      </c>
      <c r="M2857" s="23" t="s">
        <v>255</v>
      </c>
      <c r="N2857" s="25">
        <f>((J2857*400)+(K2857*100))+L2857</f>
        <v>13.13</v>
      </c>
      <c r="O2857" s="26">
        <v>1500</v>
      </c>
      <c r="P2857" s="26">
        <f>N2857*O2857</f>
        <v>19695</v>
      </c>
      <c r="Q2857" s="23">
        <v>1</v>
      </c>
      <c r="R2857" s="23" t="s">
        <v>8792</v>
      </c>
      <c r="S2857" s="27" t="s">
        <v>8793</v>
      </c>
      <c r="T2857" s="23" t="s">
        <v>8794</v>
      </c>
      <c r="U2857" s="23" t="s">
        <v>8795</v>
      </c>
      <c r="V2857" s="24" t="s">
        <v>8797</v>
      </c>
      <c r="W2857" s="23" t="s">
        <v>48</v>
      </c>
      <c r="X2857" s="23" t="s">
        <v>49</v>
      </c>
      <c r="Y2857" s="23" t="s">
        <v>261</v>
      </c>
      <c r="Z2857" s="23">
        <v>52.5</v>
      </c>
      <c r="AA2857" s="28">
        <v>100</v>
      </c>
      <c r="AB2857" s="26">
        <v>8300</v>
      </c>
      <c r="AC2857" s="26">
        <f>Z2857*AB2857</f>
        <v>435750</v>
      </c>
      <c r="AD2857" s="28">
        <v>19</v>
      </c>
      <c r="AE2857" s="28">
        <v>28</v>
      </c>
      <c r="AF2857" s="26">
        <f>(AC2857*(100-AE2857))/100</f>
        <v>313740</v>
      </c>
      <c r="AG2857" s="26">
        <f>P2857+AF2857</f>
        <v>333435</v>
      </c>
      <c r="AH2857" s="26">
        <f>(AG2857*AA2857)/100</f>
        <v>333435</v>
      </c>
      <c r="AI2857" s="26">
        <f>IF(AF2857&lt;=10000000,AF2857,10000000)</f>
        <v>313740</v>
      </c>
      <c r="AJ2857" s="26">
        <f>IF((AI2857-AH2857) &gt; 1,0,IF((AI2857-AH2857)&lt;0,AH2857-AI2857,AI2857-AH2857))</f>
        <v>19695</v>
      </c>
      <c r="AK2857" s="26">
        <v>0.02</v>
      </c>
      <c r="AL2857" s="26">
        <f>ROUND(AJ2857*(AK2857/100),2)</f>
        <v>3.94</v>
      </c>
      <c r="AM2857" s="3" t="s">
        <v>83</v>
      </c>
    </row>
    <row r="2858" spans="1:39" x14ac:dyDescent="0.25">
      <c r="A2858" s="23"/>
      <c r="B2858" s="24"/>
      <c r="C2858" s="23"/>
      <c r="D2858" s="23"/>
      <c r="E2858" s="23"/>
      <c r="F2858" s="23"/>
      <c r="G2858" s="24"/>
      <c r="H2858" s="23"/>
      <c r="I2858" s="23"/>
      <c r="J2858" s="23">
        <v>0</v>
      </c>
      <c r="K2858" s="23">
        <v>0</v>
      </c>
      <c r="L2858" s="23">
        <v>16.25</v>
      </c>
      <c r="M2858" s="23" t="s">
        <v>255</v>
      </c>
      <c r="N2858" s="25">
        <f>((J2858*400)+(K2858*100))+L2858</f>
        <v>16.25</v>
      </c>
      <c r="O2858" s="26">
        <v>1500</v>
      </c>
      <c r="P2858" s="26">
        <f>N2858*O2858</f>
        <v>24375</v>
      </c>
      <c r="Q2858" s="23">
        <v>1</v>
      </c>
      <c r="R2858" s="23" t="s">
        <v>8792</v>
      </c>
      <c r="S2858" s="27" t="s">
        <v>8793</v>
      </c>
      <c r="T2858" s="23" t="s">
        <v>8794</v>
      </c>
      <c r="U2858" s="23" t="s">
        <v>8795</v>
      </c>
      <c r="V2858" s="24" t="s">
        <v>8798</v>
      </c>
      <c r="W2858" s="23" t="s">
        <v>48</v>
      </c>
      <c r="X2858" s="23" t="s">
        <v>49</v>
      </c>
      <c r="Y2858" s="23" t="s">
        <v>261</v>
      </c>
      <c r="Z2858" s="23">
        <v>65</v>
      </c>
      <c r="AA2858" s="28">
        <v>100</v>
      </c>
      <c r="AB2858" s="26">
        <v>8300</v>
      </c>
      <c r="AC2858" s="26">
        <f>Z2858*AB2858</f>
        <v>539500</v>
      </c>
      <c r="AD2858" s="28">
        <v>22</v>
      </c>
      <c r="AE2858" s="28">
        <v>34</v>
      </c>
      <c r="AF2858" s="26">
        <f>(AC2858*(100-AE2858))/100</f>
        <v>356070</v>
      </c>
      <c r="AG2858" s="26">
        <f>P2858+AF2858</f>
        <v>380445</v>
      </c>
      <c r="AH2858" s="26">
        <f>(AG2858*AA2858)/100</f>
        <v>380445</v>
      </c>
      <c r="AI2858" s="26">
        <f>IF(AF2858&lt;=10000000,AF2858,10000000)</f>
        <v>356070</v>
      </c>
      <c r="AJ2858" s="26">
        <f>IF((AI2858-AH2858) &gt; 1,0,IF((AI2858-AH2858)&lt;0,AH2858-AI2858,AI2858-AH2858))</f>
        <v>24375</v>
      </c>
      <c r="AK2858" s="26">
        <v>0.02</v>
      </c>
      <c r="AL2858" s="26">
        <f>ROUND(AJ2858*(AK2858/100),2)</f>
        <v>4.88</v>
      </c>
      <c r="AM2858" s="3" t="s">
        <v>51</v>
      </c>
    </row>
    <row r="2859" spans="1:39" x14ac:dyDescent="0.25">
      <c r="A2859" s="23"/>
      <c r="B2859" s="24"/>
      <c r="C2859" s="23"/>
      <c r="D2859" s="23"/>
      <c r="E2859" s="23"/>
      <c r="F2859" s="23"/>
      <c r="G2859" s="24"/>
      <c r="H2859" s="23"/>
      <c r="I2859" s="23"/>
      <c r="J2859" s="23"/>
      <c r="K2859" s="23"/>
      <c r="L2859" s="23"/>
      <c r="M2859" s="23"/>
      <c r="N2859" s="25"/>
      <c r="O2859" s="26"/>
      <c r="P2859" s="26"/>
      <c r="Q2859" s="23"/>
      <c r="R2859" s="23"/>
      <c r="S2859" s="27"/>
      <c r="T2859" s="23"/>
      <c r="U2859" s="23"/>
      <c r="V2859" s="24"/>
      <c r="W2859" s="23"/>
      <c r="X2859" s="23"/>
      <c r="Y2859" s="23"/>
      <c r="Z2859" s="23"/>
      <c r="AA2859" s="28"/>
      <c r="AB2859" s="26"/>
      <c r="AC2859" s="26"/>
      <c r="AD2859" s="28"/>
      <c r="AE2859" s="28"/>
      <c r="AF2859" s="26"/>
      <c r="AG2859" s="26" t="s">
        <v>60</v>
      </c>
      <c r="AH2859" s="26">
        <f>SUM(AH2856:AH2858)</f>
        <v>1236834</v>
      </c>
      <c r="AI2859" s="26"/>
      <c r="AJ2859" s="26">
        <f>SUM(AJ2856:AJ2858)</f>
        <v>75000</v>
      </c>
      <c r="AK2859" s="26"/>
      <c r="AL2859" s="26">
        <f>SUM(AL2856:AL2858)</f>
        <v>15.010000000000002</v>
      </c>
    </row>
    <row r="2860" spans="1:39" x14ac:dyDescent="0.25">
      <c r="A2860" s="23" t="s">
        <v>8799</v>
      </c>
      <c r="B2860" s="24" t="s">
        <v>8800</v>
      </c>
      <c r="C2860" s="23" t="s">
        <v>8801</v>
      </c>
      <c r="D2860" s="23" t="s">
        <v>8802</v>
      </c>
      <c r="E2860" s="23">
        <v>1133</v>
      </c>
      <c r="F2860" s="23" t="s">
        <v>8803</v>
      </c>
      <c r="G2860" s="24" t="s">
        <v>8804</v>
      </c>
      <c r="H2860" s="23" t="s">
        <v>43</v>
      </c>
      <c r="I2860" s="23" t="s">
        <v>8805</v>
      </c>
      <c r="J2860" s="23">
        <v>1</v>
      </c>
      <c r="K2860" s="23">
        <v>0</v>
      </c>
      <c r="L2860" s="23">
        <v>0</v>
      </c>
      <c r="M2860" s="23" t="s">
        <v>75</v>
      </c>
      <c r="N2860" s="25">
        <f>((J2860*400)+(K2860*100))+L2860</f>
        <v>400</v>
      </c>
      <c r="O2860" s="26">
        <v>2250</v>
      </c>
      <c r="P2860" s="26">
        <f>N2860*O2860</f>
        <v>900000</v>
      </c>
      <c r="Q2860" s="23"/>
      <c r="R2860" s="23"/>
      <c r="S2860" s="27"/>
      <c r="T2860" s="23"/>
      <c r="U2860" s="23"/>
      <c r="V2860" s="24"/>
      <c r="W2860" s="23"/>
      <c r="X2860" s="23"/>
      <c r="Y2860" s="23"/>
      <c r="Z2860" s="23"/>
      <c r="AA2860" s="28"/>
      <c r="AB2860" s="26"/>
      <c r="AC2860" s="26"/>
      <c r="AD2860" s="28"/>
      <c r="AE2860" s="28"/>
      <c r="AF2860" s="26"/>
      <c r="AG2860" s="26">
        <f>AF2860+P2860</f>
        <v>900000</v>
      </c>
      <c r="AH2860" s="26">
        <f>AG2860</f>
        <v>900000</v>
      </c>
      <c r="AI2860" s="26">
        <v>50000000</v>
      </c>
      <c r="AJ2860" s="26">
        <f>IF((AI2860-AH2860) &gt; 1,0,IF((AI2860-AH2860)&lt;0,AH2860-AI2860,AI2860-AH2860))</f>
        <v>0</v>
      </c>
      <c r="AK2860" s="26">
        <v>0.01</v>
      </c>
      <c r="AL2860" s="26">
        <f>AJ2860*(AK2860/100)</f>
        <v>0</v>
      </c>
    </row>
    <row r="2861" spans="1:39" x14ac:dyDescent="0.25">
      <c r="A2861" s="23"/>
      <c r="B2861" s="24"/>
      <c r="C2861" s="23"/>
      <c r="D2861" s="23"/>
      <c r="E2861" s="23"/>
      <c r="F2861" s="23"/>
      <c r="G2861" s="24"/>
      <c r="H2861" s="23"/>
      <c r="I2861" s="23"/>
      <c r="J2861" s="23"/>
      <c r="K2861" s="23"/>
      <c r="L2861" s="23"/>
      <c r="M2861" s="23"/>
      <c r="N2861" s="25"/>
      <c r="O2861" s="26"/>
      <c r="P2861" s="26"/>
      <c r="Q2861" s="23"/>
      <c r="R2861" s="23"/>
      <c r="S2861" s="27"/>
      <c r="T2861" s="23"/>
      <c r="U2861" s="23"/>
      <c r="V2861" s="24"/>
      <c r="W2861" s="23"/>
      <c r="X2861" s="23"/>
      <c r="Y2861" s="23"/>
      <c r="Z2861" s="23"/>
      <c r="AA2861" s="28"/>
      <c r="AB2861" s="26"/>
      <c r="AC2861" s="26"/>
      <c r="AD2861" s="28"/>
      <c r="AE2861" s="28"/>
      <c r="AF2861" s="26"/>
      <c r="AG2861" s="26" t="s">
        <v>60</v>
      </c>
      <c r="AH2861" s="26">
        <f>AH2860</f>
        <v>900000</v>
      </c>
      <c r="AI2861" s="26"/>
      <c r="AJ2861" s="26">
        <f>AJ2860</f>
        <v>0</v>
      </c>
      <c r="AK2861" s="26"/>
      <c r="AL2861" s="26">
        <f>AL2860</f>
        <v>0</v>
      </c>
    </row>
    <row r="2862" spans="1:39" x14ac:dyDescent="0.25">
      <c r="A2862" s="23" t="s">
        <v>8806</v>
      </c>
      <c r="B2862" s="24" t="s">
        <v>8807</v>
      </c>
      <c r="C2862" s="23" t="s">
        <v>8808</v>
      </c>
      <c r="D2862" s="23" t="s">
        <v>8809</v>
      </c>
      <c r="E2862" s="23">
        <v>1134</v>
      </c>
      <c r="F2862" s="23" t="s">
        <v>8810</v>
      </c>
      <c r="G2862" s="24" t="s">
        <v>8811</v>
      </c>
      <c r="H2862" s="23" t="s">
        <v>43</v>
      </c>
      <c r="I2862" s="23" t="s">
        <v>8812</v>
      </c>
      <c r="J2862" s="23">
        <v>0</v>
      </c>
      <c r="K2862" s="23">
        <v>0</v>
      </c>
      <c r="L2862" s="23">
        <v>30</v>
      </c>
      <c r="M2862" s="23" t="s">
        <v>255</v>
      </c>
      <c r="N2862" s="25">
        <f>((J2862*400)+(K2862*100))+L2862</f>
        <v>30</v>
      </c>
      <c r="O2862" s="26">
        <v>5000</v>
      </c>
      <c r="P2862" s="26">
        <f>N2862*O2862</f>
        <v>150000</v>
      </c>
      <c r="Q2862" s="23">
        <v>1</v>
      </c>
      <c r="R2862" s="23" t="s">
        <v>8813</v>
      </c>
      <c r="S2862" s="27" t="s">
        <v>8814</v>
      </c>
      <c r="T2862" s="23" t="s">
        <v>8815</v>
      </c>
      <c r="U2862" s="23" t="s">
        <v>8816</v>
      </c>
      <c r="V2862" s="24" t="s">
        <v>8817</v>
      </c>
      <c r="W2862" s="23" t="s">
        <v>48</v>
      </c>
      <c r="X2862" s="23" t="s">
        <v>49</v>
      </c>
      <c r="Y2862" s="23" t="s">
        <v>261</v>
      </c>
      <c r="Z2862" s="23">
        <v>64</v>
      </c>
      <c r="AA2862" s="28">
        <v>100</v>
      </c>
      <c r="AB2862" s="26">
        <v>8300</v>
      </c>
      <c r="AC2862" s="26">
        <f>Z2862*AB2862</f>
        <v>531200</v>
      </c>
      <c r="AD2862" s="28">
        <v>5</v>
      </c>
      <c r="AE2862" s="28">
        <v>5</v>
      </c>
      <c r="AF2862" s="26">
        <f>(AC2862*(100-AE2862))/100</f>
        <v>504640</v>
      </c>
      <c r="AG2862" s="26">
        <f>P2862+AF2862</f>
        <v>654640</v>
      </c>
      <c r="AH2862" s="26">
        <f>(AG2862*AA2862)/100</f>
        <v>654640</v>
      </c>
      <c r="AI2862" s="26">
        <f>IF(AF2862&lt;=10000000,AF2862,10000000)</f>
        <v>504640</v>
      </c>
      <c r="AJ2862" s="26">
        <f>IF((AI2862-AH2862) &gt; 1,0,IF((AI2862-AH2862)&lt;0,AH2862-AI2862,AI2862-AH2862))</f>
        <v>150000</v>
      </c>
      <c r="AK2862" s="26">
        <v>0.02</v>
      </c>
      <c r="AL2862" s="26">
        <f>ROUND(AJ2862*(AK2862/100),2)</f>
        <v>30</v>
      </c>
      <c r="AM2862" s="3" t="s">
        <v>51</v>
      </c>
    </row>
    <row r="2863" spans="1:39" x14ac:dyDescent="0.25">
      <c r="A2863" s="23"/>
      <c r="B2863" s="24"/>
      <c r="C2863" s="23"/>
      <c r="D2863" s="23"/>
      <c r="E2863" s="23"/>
      <c r="F2863" s="23"/>
      <c r="G2863" s="24"/>
      <c r="H2863" s="23"/>
      <c r="I2863" s="23"/>
      <c r="J2863" s="23"/>
      <c r="K2863" s="23"/>
      <c r="L2863" s="23"/>
      <c r="M2863" s="23"/>
      <c r="N2863" s="25"/>
      <c r="O2863" s="26"/>
      <c r="P2863" s="26"/>
      <c r="Q2863" s="23"/>
      <c r="R2863" s="23"/>
      <c r="S2863" s="27"/>
      <c r="T2863" s="23"/>
      <c r="U2863" s="23"/>
      <c r="V2863" s="24"/>
      <c r="W2863" s="23"/>
      <c r="X2863" s="23"/>
      <c r="Y2863" s="23"/>
      <c r="Z2863" s="23"/>
      <c r="AA2863" s="28"/>
      <c r="AB2863" s="26"/>
      <c r="AC2863" s="26"/>
      <c r="AD2863" s="28"/>
      <c r="AE2863" s="28"/>
      <c r="AF2863" s="26"/>
      <c r="AG2863" s="26" t="s">
        <v>60</v>
      </c>
      <c r="AH2863" s="26">
        <f>AH2862</f>
        <v>654640</v>
      </c>
      <c r="AI2863" s="26"/>
      <c r="AJ2863" s="26">
        <f>AJ2862</f>
        <v>150000</v>
      </c>
      <c r="AK2863" s="26"/>
      <c r="AL2863" s="26">
        <f>AL2862</f>
        <v>30</v>
      </c>
    </row>
    <row r="2864" spans="1:39" x14ac:dyDescent="0.25">
      <c r="A2864" s="23" t="s">
        <v>8818</v>
      </c>
      <c r="B2864" s="24" t="s">
        <v>8819</v>
      </c>
      <c r="C2864" s="23" t="s">
        <v>8820</v>
      </c>
      <c r="D2864" s="23" t="s">
        <v>2519</v>
      </c>
      <c r="E2864" s="23">
        <v>1135</v>
      </c>
      <c r="F2864" s="23" t="s">
        <v>8821</v>
      </c>
      <c r="G2864" s="24" t="s">
        <v>8822</v>
      </c>
      <c r="H2864" s="23" t="s">
        <v>43</v>
      </c>
      <c r="I2864" s="23" t="s">
        <v>8823</v>
      </c>
      <c r="J2864" s="23">
        <v>0</v>
      </c>
      <c r="K2864" s="23">
        <v>0</v>
      </c>
      <c r="L2864" s="23">
        <v>55</v>
      </c>
      <c r="M2864" s="23" t="s">
        <v>68</v>
      </c>
      <c r="N2864" s="25">
        <f>((J2864*400)+(K2864*100))+L2864</f>
        <v>55</v>
      </c>
      <c r="O2864" s="26">
        <v>5000</v>
      </c>
      <c r="P2864" s="26">
        <f>N2864*O2864</f>
        <v>275000</v>
      </c>
      <c r="Q2864" s="23"/>
      <c r="R2864" s="23"/>
      <c r="S2864" s="27"/>
      <c r="T2864" s="23"/>
      <c r="U2864" s="23"/>
      <c r="V2864" s="24"/>
      <c r="W2864" s="23"/>
      <c r="X2864" s="23"/>
      <c r="Y2864" s="23"/>
      <c r="Z2864" s="23"/>
      <c r="AA2864" s="28"/>
      <c r="AB2864" s="26"/>
      <c r="AC2864" s="26"/>
      <c r="AD2864" s="28"/>
      <c r="AE2864" s="28"/>
      <c r="AF2864" s="26"/>
      <c r="AG2864" s="26">
        <f>AF2864+P2864</f>
        <v>275000</v>
      </c>
      <c r="AH2864" s="26">
        <f>AG2864</f>
        <v>275000</v>
      </c>
      <c r="AI2864" s="26">
        <v>0</v>
      </c>
      <c r="AJ2864" s="26">
        <f>IF((AI2864-AH2864) &gt; 1,0,IF((AI2864-AH2864)&lt;0,AH2864-AI2864,AI2864-AH2864))</f>
        <v>275000</v>
      </c>
      <c r="AK2864" s="26">
        <v>0.3</v>
      </c>
      <c r="AL2864" s="26">
        <f>AJ2864*(AK2864/100)</f>
        <v>825</v>
      </c>
    </row>
    <row r="2865" spans="1:39" x14ac:dyDescent="0.25">
      <c r="A2865" s="23"/>
      <c r="B2865" s="24"/>
      <c r="C2865" s="23"/>
      <c r="D2865" s="23"/>
      <c r="E2865" s="23"/>
      <c r="F2865" s="23"/>
      <c r="G2865" s="24"/>
      <c r="H2865" s="23"/>
      <c r="I2865" s="23"/>
      <c r="J2865" s="23"/>
      <c r="K2865" s="23"/>
      <c r="L2865" s="23"/>
      <c r="M2865" s="23"/>
      <c r="N2865" s="25"/>
      <c r="O2865" s="26"/>
      <c r="P2865" s="26"/>
      <c r="Q2865" s="23"/>
      <c r="R2865" s="23"/>
      <c r="S2865" s="27"/>
      <c r="T2865" s="23"/>
      <c r="U2865" s="23"/>
      <c r="V2865" s="24"/>
      <c r="W2865" s="23"/>
      <c r="X2865" s="23"/>
      <c r="Y2865" s="23"/>
      <c r="Z2865" s="23"/>
      <c r="AA2865" s="28"/>
      <c r="AB2865" s="26"/>
      <c r="AC2865" s="26"/>
      <c r="AD2865" s="28"/>
      <c r="AE2865" s="28"/>
      <c r="AF2865" s="26"/>
      <c r="AG2865" s="26" t="s">
        <v>60</v>
      </c>
      <c r="AH2865" s="26">
        <f>AH2864</f>
        <v>275000</v>
      </c>
      <c r="AI2865" s="26"/>
      <c r="AJ2865" s="26">
        <f>AJ2864</f>
        <v>275000</v>
      </c>
      <c r="AK2865" s="26"/>
      <c r="AL2865" s="26">
        <f>AL2864</f>
        <v>825</v>
      </c>
    </row>
    <row r="2866" spans="1:39" x14ac:dyDescent="0.25">
      <c r="A2866" s="23" t="s">
        <v>8824</v>
      </c>
      <c r="B2866" s="24" t="s">
        <v>8825</v>
      </c>
      <c r="C2866" s="23" t="s">
        <v>8826</v>
      </c>
      <c r="D2866" s="23" t="s">
        <v>7862</v>
      </c>
      <c r="E2866" s="23">
        <v>1136</v>
      </c>
      <c r="F2866" s="23" t="s">
        <v>8827</v>
      </c>
      <c r="G2866" s="24" t="s">
        <v>8828</v>
      </c>
      <c r="H2866" s="23" t="s">
        <v>43</v>
      </c>
      <c r="I2866" s="23" t="s">
        <v>8829</v>
      </c>
      <c r="J2866" s="23">
        <v>0</v>
      </c>
      <c r="K2866" s="23">
        <v>1</v>
      </c>
      <c r="L2866" s="23">
        <v>0</v>
      </c>
      <c r="M2866" s="23" t="s">
        <v>75</v>
      </c>
      <c r="N2866" s="25">
        <f t="shared" ref="N2866:N2872" si="481">((J2866*400)+(K2866*100))+L2866</f>
        <v>100</v>
      </c>
      <c r="O2866" s="26">
        <v>4500</v>
      </c>
      <c r="P2866" s="26">
        <f t="shared" ref="P2866:P2872" si="482">N2866*O2866</f>
        <v>450000</v>
      </c>
      <c r="Q2866" s="23"/>
      <c r="R2866" s="23"/>
      <c r="S2866" s="27"/>
      <c r="T2866" s="23"/>
      <c r="U2866" s="23"/>
      <c r="V2866" s="24"/>
      <c r="W2866" s="23"/>
      <c r="X2866" s="23"/>
      <c r="Y2866" s="23"/>
      <c r="Z2866" s="23"/>
      <c r="AA2866" s="28"/>
      <c r="AB2866" s="26"/>
      <c r="AC2866" s="26"/>
      <c r="AD2866" s="28"/>
      <c r="AE2866" s="28"/>
      <c r="AF2866" s="26"/>
      <c r="AG2866" s="26">
        <f>AF2866+P2866</f>
        <v>450000</v>
      </c>
      <c r="AH2866" s="26">
        <f>AG2866</f>
        <v>450000</v>
      </c>
      <c r="AI2866" s="26">
        <v>50000000</v>
      </c>
      <c r="AJ2866" s="26">
        <f t="shared" ref="AJ2866:AJ2872" si="483">IF((AI2866-AH2866) &gt; 1,0,IF((AI2866-AH2866)&lt;0,AH2866-AI2866,AI2866-AH2866))</f>
        <v>0</v>
      </c>
      <c r="AK2866" s="26">
        <v>0.01</v>
      </c>
      <c r="AL2866" s="26">
        <f>AJ2866*(AK2866/100)</f>
        <v>0</v>
      </c>
    </row>
    <row r="2867" spans="1:39" x14ac:dyDescent="0.25">
      <c r="A2867" s="23"/>
      <c r="B2867" s="24"/>
      <c r="C2867" s="23"/>
      <c r="D2867" s="23"/>
      <c r="E2867" s="23">
        <v>1137</v>
      </c>
      <c r="F2867" s="23" t="s">
        <v>8830</v>
      </c>
      <c r="G2867" s="24" t="s">
        <v>8831</v>
      </c>
      <c r="H2867" s="23" t="s">
        <v>43</v>
      </c>
      <c r="I2867" s="23" t="s">
        <v>8832</v>
      </c>
      <c r="J2867" s="23">
        <v>1</v>
      </c>
      <c r="K2867" s="23">
        <v>0</v>
      </c>
      <c r="L2867" s="23">
        <v>93</v>
      </c>
      <c r="M2867" s="23" t="s">
        <v>75</v>
      </c>
      <c r="N2867" s="25">
        <f t="shared" si="481"/>
        <v>493</v>
      </c>
      <c r="O2867" s="26">
        <v>4500</v>
      </c>
      <c r="P2867" s="26">
        <f t="shared" si="482"/>
        <v>2218500</v>
      </c>
      <c r="Q2867" s="23"/>
      <c r="R2867" s="23"/>
      <c r="S2867" s="27"/>
      <c r="T2867" s="23"/>
      <c r="U2867" s="23"/>
      <c r="V2867" s="24"/>
      <c r="W2867" s="23"/>
      <c r="X2867" s="23"/>
      <c r="Y2867" s="23"/>
      <c r="Z2867" s="23"/>
      <c r="AA2867" s="28"/>
      <c r="AB2867" s="26"/>
      <c r="AC2867" s="26"/>
      <c r="AD2867" s="28"/>
      <c r="AE2867" s="28"/>
      <c r="AF2867" s="26"/>
      <c r="AG2867" s="26">
        <f>AF2867+P2867</f>
        <v>2218500</v>
      </c>
      <c r="AH2867" s="26">
        <f>AG2867</f>
        <v>2218500</v>
      </c>
      <c r="AI2867" s="26">
        <v>50000000</v>
      </c>
      <c r="AJ2867" s="26">
        <f t="shared" si="483"/>
        <v>0</v>
      </c>
      <c r="AK2867" s="26">
        <v>0.01</v>
      </c>
      <c r="AL2867" s="26">
        <f>AJ2867*(AK2867/100)</f>
        <v>0</v>
      </c>
    </row>
    <row r="2868" spans="1:39" x14ac:dyDescent="0.25">
      <c r="A2868" s="23"/>
      <c r="B2868" s="24"/>
      <c r="C2868" s="23"/>
      <c r="D2868" s="23"/>
      <c r="E2868" s="23">
        <v>1138</v>
      </c>
      <c r="F2868" s="23" t="s">
        <v>8833</v>
      </c>
      <c r="G2868" s="24" t="s">
        <v>8834</v>
      </c>
      <c r="H2868" s="23" t="s">
        <v>43</v>
      </c>
      <c r="I2868" s="23" t="s">
        <v>8835</v>
      </c>
      <c r="J2868" s="23">
        <v>2</v>
      </c>
      <c r="K2868" s="23">
        <v>1</v>
      </c>
      <c r="L2868" s="23">
        <v>97.99</v>
      </c>
      <c r="M2868" s="23" t="s">
        <v>75</v>
      </c>
      <c r="N2868" s="25">
        <f t="shared" si="481"/>
        <v>997.99</v>
      </c>
      <c r="O2868" s="26">
        <v>4500</v>
      </c>
      <c r="P2868" s="26">
        <f t="shared" si="482"/>
        <v>4490955</v>
      </c>
      <c r="Q2868" s="23"/>
      <c r="R2868" s="23"/>
      <c r="S2868" s="27"/>
      <c r="T2868" s="23"/>
      <c r="U2868" s="23"/>
      <c r="V2868" s="24"/>
      <c r="W2868" s="23"/>
      <c r="X2868" s="23"/>
      <c r="Y2868" s="23"/>
      <c r="Z2868" s="23"/>
      <c r="AA2868" s="28"/>
      <c r="AB2868" s="26"/>
      <c r="AC2868" s="26"/>
      <c r="AD2868" s="28"/>
      <c r="AE2868" s="28"/>
      <c r="AF2868" s="26"/>
      <c r="AG2868" s="26">
        <f>AF2868+P2868</f>
        <v>4490955</v>
      </c>
      <c r="AH2868" s="26">
        <f>AG2868</f>
        <v>4490955</v>
      </c>
      <c r="AI2868" s="26">
        <v>50000000</v>
      </c>
      <c r="AJ2868" s="26">
        <f t="shared" si="483"/>
        <v>0</v>
      </c>
      <c r="AK2868" s="26">
        <v>0.01</v>
      </c>
      <c r="AL2868" s="26">
        <f>AJ2868*(AK2868/100)</f>
        <v>0</v>
      </c>
    </row>
    <row r="2869" spans="1:39" x14ac:dyDescent="0.25">
      <c r="A2869" s="23"/>
      <c r="B2869" s="24"/>
      <c r="C2869" s="23"/>
      <c r="D2869" s="23"/>
      <c r="E2869" s="23"/>
      <c r="F2869" s="23"/>
      <c r="G2869" s="24"/>
      <c r="H2869" s="23"/>
      <c r="I2869" s="23"/>
      <c r="J2869" s="23">
        <v>0</v>
      </c>
      <c r="K2869" s="23">
        <v>0</v>
      </c>
      <c r="L2869" s="23">
        <v>31.13</v>
      </c>
      <c r="M2869" s="23" t="s">
        <v>59</v>
      </c>
      <c r="N2869" s="25">
        <f t="shared" si="481"/>
        <v>31.13</v>
      </c>
      <c r="O2869" s="26">
        <v>4500</v>
      </c>
      <c r="P2869" s="26">
        <f t="shared" si="482"/>
        <v>140085</v>
      </c>
      <c r="Q2869" s="23">
        <v>1</v>
      </c>
      <c r="R2869" s="23" t="s">
        <v>8836</v>
      </c>
      <c r="S2869" s="27" t="s">
        <v>7860</v>
      </c>
      <c r="T2869" s="23" t="s">
        <v>8837</v>
      </c>
      <c r="U2869" s="23" t="s">
        <v>8838</v>
      </c>
      <c r="V2869" s="24" t="s">
        <v>8839</v>
      </c>
      <c r="W2869" s="23" t="s">
        <v>109</v>
      </c>
      <c r="X2869" s="23" t="s">
        <v>49</v>
      </c>
      <c r="Y2869" s="23" t="s">
        <v>50</v>
      </c>
      <c r="Z2869" s="23">
        <v>249</v>
      </c>
      <c r="AA2869" s="28">
        <v>100</v>
      </c>
      <c r="AB2869" s="26">
        <v>8150</v>
      </c>
      <c r="AC2869" s="26">
        <f>Z2869*AB2869</f>
        <v>2029350</v>
      </c>
      <c r="AD2869" s="28">
        <v>12</v>
      </c>
      <c r="AE2869" s="28">
        <v>14</v>
      </c>
      <c r="AF2869" s="26">
        <f>(AC2869*(100-AE2869))/100</f>
        <v>1745241</v>
      </c>
      <c r="AG2869" s="26">
        <f>P2869+AF2869</f>
        <v>1885326</v>
      </c>
      <c r="AH2869" s="26">
        <f>(AG2869*AA2869)/100</f>
        <v>1885326</v>
      </c>
      <c r="AI2869" s="26">
        <v>10000000</v>
      </c>
      <c r="AJ2869" s="26">
        <f t="shared" si="483"/>
        <v>0</v>
      </c>
      <c r="AK2869" s="26">
        <v>0.02</v>
      </c>
      <c r="AL2869" s="26">
        <f>ROUND(AJ2869*(AK2869/100),2)</f>
        <v>0</v>
      </c>
      <c r="AM2869" s="3" t="s">
        <v>110</v>
      </c>
    </row>
    <row r="2870" spans="1:39" x14ac:dyDescent="0.25">
      <c r="A2870" s="23"/>
      <c r="B2870" s="24"/>
      <c r="C2870" s="23"/>
      <c r="D2870" s="23"/>
      <c r="E2870" s="23"/>
      <c r="F2870" s="23"/>
      <c r="G2870" s="24"/>
      <c r="H2870" s="23"/>
      <c r="I2870" s="23"/>
      <c r="J2870" s="23">
        <v>0</v>
      </c>
      <c r="K2870" s="23">
        <v>0</v>
      </c>
      <c r="L2870" s="23">
        <v>7.88</v>
      </c>
      <c r="M2870" s="23" t="s">
        <v>59</v>
      </c>
      <c r="N2870" s="25">
        <f t="shared" si="481"/>
        <v>7.88</v>
      </c>
      <c r="O2870" s="26">
        <v>4500</v>
      </c>
      <c r="P2870" s="26">
        <f t="shared" si="482"/>
        <v>35460</v>
      </c>
      <c r="Q2870" s="23">
        <v>1</v>
      </c>
      <c r="R2870" s="23" t="s">
        <v>8836</v>
      </c>
      <c r="S2870" s="27" t="s">
        <v>7860</v>
      </c>
      <c r="T2870" s="23" t="s">
        <v>8837</v>
      </c>
      <c r="U2870" s="23" t="s">
        <v>8838</v>
      </c>
      <c r="V2870" s="24" t="s">
        <v>8840</v>
      </c>
      <c r="W2870" s="23" t="s">
        <v>53</v>
      </c>
      <c r="X2870" s="23" t="s">
        <v>49</v>
      </c>
      <c r="Y2870" s="23" t="s">
        <v>50</v>
      </c>
      <c r="Z2870" s="23">
        <v>31.5</v>
      </c>
      <c r="AA2870" s="28">
        <v>100</v>
      </c>
      <c r="AB2870" s="26">
        <v>2750</v>
      </c>
      <c r="AC2870" s="26">
        <f>Z2870*AB2870</f>
        <v>86625</v>
      </c>
      <c r="AD2870" s="28">
        <v>4</v>
      </c>
      <c r="AE2870" s="28">
        <v>4</v>
      </c>
      <c r="AF2870" s="26">
        <f>(AC2870*(100-AE2870))/100</f>
        <v>83160</v>
      </c>
      <c r="AG2870" s="26">
        <f>P2870+AF2870</f>
        <v>118620</v>
      </c>
      <c r="AH2870" s="26">
        <f>(AG2870*AA2870)/100</f>
        <v>118620</v>
      </c>
      <c r="AI2870" s="26">
        <v>10000000</v>
      </c>
      <c r="AJ2870" s="26">
        <f t="shared" si="483"/>
        <v>0</v>
      </c>
      <c r="AK2870" s="26">
        <v>0.02</v>
      </c>
      <c r="AL2870" s="26">
        <f>ROUND(AJ2870*(AK2870/100),2)</f>
        <v>0</v>
      </c>
      <c r="AM2870" s="3" t="s">
        <v>83</v>
      </c>
    </row>
    <row r="2871" spans="1:39" x14ac:dyDescent="0.25">
      <c r="A2871" s="23"/>
      <c r="B2871" s="24"/>
      <c r="C2871" s="23"/>
      <c r="D2871" s="23"/>
      <c r="E2871" s="23"/>
      <c r="F2871" s="23"/>
      <c r="G2871" s="24"/>
      <c r="H2871" s="23"/>
      <c r="I2871" s="23"/>
      <c r="J2871" s="23">
        <v>0</v>
      </c>
      <c r="K2871" s="23">
        <v>0</v>
      </c>
      <c r="L2871" s="23">
        <v>18</v>
      </c>
      <c r="M2871" s="23" t="s">
        <v>59</v>
      </c>
      <c r="N2871" s="25">
        <f t="shared" si="481"/>
        <v>18</v>
      </c>
      <c r="O2871" s="26">
        <v>4500</v>
      </c>
      <c r="P2871" s="26">
        <f t="shared" si="482"/>
        <v>81000</v>
      </c>
      <c r="Q2871" s="23">
        <v>1</v>
      </c>
      <c r="R2871" s="23" t="s">
        <v>8841</v>
      </c>
      <c r="S2871" s="27" t="s">
        <v>8842</v>
      </c>
      <c r="T2871" s="23" t="s">
        <v>8843</v>
      </c>
      <c r="U2871" s="23" t="s">
        <v>8844</v>
      </c>
      <c r="V2871" s="24" t="s">
        <v>8845</v>
      </c>
      <c r="W2871" s="23" t="s">
        <v>48</v>
      </c>
      <c r="X2871" s="23" t="s">
        <v>49</v>
      </c>
      <c r="Y2871" s="23" t="s">
        <v>50</v>
      </c>
      <c r="Z2871" s="23">
        <v>72</v>
      </c>
      <c r="AA2871" s="28">
        <v>100</v>
      </c>
      <c r="AB2871" s="26">
        <v>8300</v>
      </c>
      <c r="AC2871" s="26">
        <f>Z2871*AB2871</f>
        <v>597600</v>
      </c>
      <c r="AD2871" s="28">
        <v>14</v>
      </c>
      <c r="AE2871" s="28">
        <v>18</v>
      </c>
      <c r="AF2871" s="26">
        <f>(AC2871*(100-AE2871))/100</f>
        <v>490032</v>
      </c>
      <c r="AG2871" s="26">
        <f>P2871+AF2871</f>
        <v>571032</v>
      </c>
      <c r="AH2871" s="26">
        <f>(AG2871*AA2871)/100</f>
        <v>571032</v>
      </c>
      <c r="AI2871" s="26">
        <v>10000000</v>
      </c>
      <c r="AJ2871" s="26">
        <f t="shared" si="483"/>
        <v>0</v>
      </c>
      <c r="AK2871" s="26">
        <v>0.02</v>
      </c>
      <c r="AL2871" s="26">
        <f>ROUND(AJ2871*(AK2871/100),2)</f>
        <v>0</v>
      </c>
      <c r="AM2871" s="3" t="s">
        <v>51</v>
      </c>
    </row>
    <row r="2872" spans="1:39" x14ac:dyDescent="0.25">
      <c r="A2872" s="23"/>
      <c r="B2872" s="24"/>
      <c r="C2872" s="23"/>
      <c r="D2872" s="23"/>
      <c r="E2872" s="23"/>
      <c r="F2872" s="23"/>
      <c r="G2872" s="24"/>
      <c r="H2872" s="23"/>
      <c r="I2872" s="23"/>
      <c r="J2872" s="23">
        <v>0</v>
      </c>
      <c r="K2872" s="23">
        <v>0</v>
      </c>
      <c r="L2872" s="23">
        <v>9</v>
      </c>
      <c r="M2872" s="23" t="s">
        <v>59</v>
      </c>
      <c r="N2872" s="25">
        <f t="shared" si="481"/>
        <v>9</v>
      </c>
      <c r="O2872" s="26">
        <v>4500</v>
      </c>
      <c r="P2872" s="26">
        <f t="shared" si="482"/>
        <v>40500</v>
      </c>
      <c r="Q2872" s="23">
        <v>1</v>
      </c>
      <c r="R2872" s="23" t="s">
        <v>8841</v>
      </c>
      <c r="S2872" s="27" t="s">
        <v>8842</v>
      </c>
      <c r="T2872" s="23" t="s">
        <v>8843</v>
      </c>
      <c r="U2872" s="23" t="s">
        <v>8844</v>
      </c>
      <c r="V2872" s="24" t="s">
        <v>8846</v>
      </c>
      <c r="W2872" s="23" t="s">
        <v>53</v>
      </c>
      <c r="X2872" s="23" t="s">
        <v>49</v>
      </c>
      <c r="Y2872" s="23" t="s">
        <v>50</v>
      </c>
      <c r="Z2872" s="23">
        <v>36</v>
      </c>
      <c r="AA2872" s="28">
        <v>100</v>
      </c>
      <c r="AB2872" s="26">
        <v>2750</v>
      </c>
      <c r="AC2872" s="26">
        <f>Z2872*AB2872</f>
        <v>99000</v>
      </c>
      <c r="AD2872" s="28">
        <v>12</v>
      </c>
      <c r="AE2872" s="28">
        <v>14</v>
      </c>
      <c r="AF2872" s="26">
        <f>(AC2872*(100-AE2872))/100</f>
        <v>85140</v>
      </c>
      <c r="AG2872" s="26">
        <f>P2872+AF2872</f>
        <v>125640</v>
      </c>
      <c r="AH2872" s="26">
        <f>(AG2872*AA2872)/100</f>
        <v>125640</v>
      </c>
      <c r="AI2872" s="26">
        <v>10000000</v>
      </c>
      <c r="AJ2872" s="26">
        <f t="shared" si="483"/>
        <v>0</v>
      </c>
      <c r="AK2872" s="26">
        <v>0.02</v>
      </c>
      <c r="AL2872" s="26">
        <f>ROUND(AJ2872*(AK2872/100),2)</f>
        <v>0</v>
      </c>
      <c r="AM2872" s="3" t="s">
        <v>83</v>
      </c>
    </row>
    <row r="2873" spans="1:39" x14ac:dyDescent="0.25">
      <c r="A2873" s="23"/>
      <c r="B2873" s="24"/>
      <c r="C2873" s="23"/>
      <c r="D2873" s="23"/>
      <c r="E2873" s="23"/>
      <c r="F2873" s="23"/>
      <c r="G2873" s="24"/>
      <c r="H2873" s="23"/>
      <c r="I2873" s="23"/>
      <c r="J2873" s="23"/>
      <c r="K2873" s="23"/>
      <c r="L2873" s="23"/>
      <c r="M2873" s="23"/>
      <c r="N2873" s="25"/>
      <c r="O2873" s="26"/>
      <c r="P2873" s="26"/>
      <c r="Q2873" s="23"/>
      <c r="R2873" s="23"/>
      <c r="S2873" s="27"/>
      <c r="T2873" s="23"/>
      <c r="U2873" s="23"/>
      <c r="V2873" s="24"/>
      <c r="W2873" s="23"/>
      <c r="X2873" s="23"/>
      <c r="Y2873" s="23"/>
      <c r="Z2873" s="23"/>
      <c r="AA2873" s="28"/>
      <c r="AB2873" s="26"/>
      <c r="AC2873" s="26"/>
      <c r="AD2873" s="28"/>
      <c r="AE2873" s="28"/>
      <c r="AF2873" s="26"/>
      <c r="AG2873" s="26" t="s">
        <v>60</v>
      </c>
      <c r="AH2873" s="26">
        <f>SUM(AH2866:AH2872)</f>
        <v>9860073</v>
      </c>
      <c r="AI2873" s="26"/>
      <c r="AJ2873" s="26">
        <f>SUM(AJ2866:AJ2872)</f>
        <v>0</v>
      </c>
      <c r="AK2873" s="26"/>
      <c r="AL2873" s="26">
        <f>SUM(AL2866:AL2872)</f>
        <v>0</v>
      </c>
    </row>
    <row r="2874" spans="1:39" x14ac:dyDescent="0.25">
      <c r="A2874" s="23" t="s">
        <v>8847</v>
      </c>
      <c r="B2874" s="24" t="s">
        <v>8848</v>
      </c>
      <c r="C2874" s="23" t="s">
        <v>8849</v>
      </c>
      <c r="D2874" s="23" t="s">
        <v>8850</v>
      </c>
      <c r="E2874" s="23">
        <v>1139</v>
      </c>
      <c r="F2874" s="23" t="s">
        <v>8851</v>
      </c>
      <c r="G2874" s="24" t="s">
        <v>8852</v>
      </c>
      <c r="H2874" s="23" t="s">
        <v>43</v>
      </c>
      <c r="I2874" s="23" t="s">
        <v>8853</v>
      </c>
      <c r="J2874" s="23">
        <v>0</v>
      </c>
      <c r="K2874" s="23">
        <v>0</v>
      </c>
      <c r="L2874" s="23">
        <v>88.6</v>
      </c>
      <c r="M2874" s="23" t="s">
        <v>75</v>
      </c>
      <c r="N2874" s="25">
        <f>((J2874*400)+(K2874*100))+L2874</f>
        <v>88.6</v>
      </c>
      <c r="O2874" s="26">
        <v>2500</v>
      </c>
      <c r="P2874" s="26">
        <f>N2874*O2874</f>
        <v>221500</v>
      </c>
      <c r="Q2874" s="23"/>
      <c r="R2874" s="23"/>
      <c r="S2874" s="27"/>
      <c r="T2874" s="23"/>
      <c r="U2874" s="23"/>
      <c r="V2874" s="24"/>
      <c r="W2874" s="23"/>
      <c r="X2874" s="23"/>
      <c r="Y2874" s="23"/>
      <c r="Z2874" s="23"/>
      <c r="AA2874" s="28"/>
      <c r="AB2874" s="26"/>
      <c r="AC2874" s="26"/>
      <c r="AD2874" s="28"/>
      <c r="AE2874" s="28"/>
      <c r="AF2874" s="26"/>
      <c r="AG2874" s="26">
        <f>AF2874+P2874</f>
        <v>221500</v>
      </c>
      <c r="AH2874" s="26">
        <f>AG2874</f>
        <v>221500</v>
      </c>
      <c r="AI2874" s="26">
        <v>50000000</v>
      </c>
      <c r="AJ2874" s="26">
        <f>IF((AI2874-AH2874) &gt; 1,0,IF((AI2874-AH2874)&lt;0,AH2874-AI2874,AI2874-AH2874))</f>
        <v>0</v>
      </c>
      <c r="AK2874" s="26">
        <v>0.01</v>
      </c>
      <c r="AL2874" s="26">
        <f>AJ2874*(AK2874/100)</f>
        <v>0</v>
      </c>
    </row>
    <row r="2875" spans="1:39" x14ac:dyDescent="0.25">
      <c r="A2875" s="23"/>
      <c r="B2875" s="24"/>
      <c r="C2875" s="23"/>
      <c r="D2875" s="23"/>
      <c r="E2875" s="23"/>
      <c r="F2875" s="23"/>
      <c r="G2875" s="24"/>
      <c r="H2875" s="23"/>
      <c r="I2875" s="23"/>
      <c r="J2875" s="23"/>
      <c r="K2875" s="23"/>
      <c r="L2875" s="23"/>
      <c r="M2875" s="23"/>
      <c r="N2875" s="25"/>
      <c r="O2875" s="26"/>
      <c r="P2875" s="26"/>
      <c r="Q2875" s="23"/>
      <c r="R2875" s="23"/>
      <c r="S2875" s="27"/>
      <c r="T2875" s="23"/>
      <c r="U2875" s="23"/>
      <c r="V2875" s="24"/>
      <c r="W2875" s="23"/>
      <c r="X2875" s="23"/>
      <c r="Y2875" s="23"/>
      <c r="Z2875" s="23"/>
      <c r="AA2875" s="28"/>
      <c r="AB2875" s="26"/>
      <c r="AC2875" s="26"/>
      <c r="AD2875" s="28"/>
      <c r="AE2875" s="28"/>
      <c r="AF2875" s="26"/>
      <c r="AG2875" s="26" t="s">
        <v>60</v>
      </c>
      <c r="AH2875" s="26">
        <f>AH2874</f>
        <v>221500</v>
      </c>
      <c r="AI2875" s="26"/>
      <c r="AJ2875" s="26">
        <f>AJ2874</f>
        <v>0</v>
      </c>
      <c r="AK2875" s="26"/>
      <c r="AL2875" s="26">
        <f>AL2874</f>
        <v>0</v>
      </c>
    </row>
    <row r="2876" spans="1:39" x14ac:dyDescent="0.25">
      <c r="A2876" s="23" t="s">
        <v>8854</v>
      </c>
      <c r="B2876" s="24" t="s">
        <v>8855</v>
      </c>
      <c r="C2876" s="23" t="s">
        <v>8856</v>
      </c>
      <c r="D2876" s="23" t="s">
        <v>8857</v>
      </c>
      <c r="E2876" s="23">
        <v>1140</v>
      </c>
      <c r="F2876" s="23" t="s">
        <v>8858</v>
      </c>
      <c r="G2876" s="24" t="s">
        <v>8859</v>
      </c>
      <c r="H2876" s="23" t="s">
        <v>43</v>
      </c>
      <c r="I2876" s="23" t="s">
        <v>8860</v>
      </c>
      <c r="J2876" s="23">
        <v>2</v>
      </c>
      <c r="K2876" s="23">
        <v>3</v>
      </c>
      <c r="L2876" s="23">
        <v>42.48</v>
      </c>
      <c r="M2876" s="23" t="s">
        <v>75</v>
      </c>
      <c r="N2876" s="25">
        <f t="shared" ref="N2876:N2886" si="484">((J2876*400)+(K2876*100))+L2876</f>
        <v>1142.48</v>
      </c>
      <c r="O2876" s="26">
        <v>3500</v>
      </c>
      <c r="P2876" s="26">
        <f t="shared" ref="P2876:P2886" si="485">N2876*O2876</f>
        <v>3998680</v>
      </c>
      <c r="Q2876" s="23"/>
      <c r="R2876" s="23"/>
      <c r="S2876" s="27"/>
      <c r="T2876" s="23"/>
      <c r="U2876" s="23"/>
      <c r="V2876" s="24"/>
      <c r="W2876" s="23"/>
      <c r="X2876" s="23"/>
      <c r="Y2876" s="23"/>
      <c r="Z2876" s="23"/>
      <c r="AA2876" s="28"/>
      <c r="AB2876" s="26"/>
      <c r="AC2876" s="26"/>
      <c r="AD2876" s="28"/>
      <c r="AE2876" s="28"/>
      <c r="AF2876" s="26"/>
      <c r="AG2876" s="26">
        <f>AF2876+P2876</f>
        <v>3998680</v>
      </c>
      <c r="AH2876" s="26">
        <f>AG2876</f>
        <v>3998680</v>
      </c>
      <c r="AI2876" s="26">
        <v>50000000</v>
      </c>
      <c r="AJ2876" s="26">
        <f t="shared" ref="AJ2876:AJ2886" si="486">IF((AI2876-AH2876) &gt; 1,0,IF((AI2876-AH2876)&lt;0,AH2876-AI2876,AI2876-AH2876))</f>
        <v>0</v>
      </c>
      <c r="AK2876" s="26">
        <v>0.01</v>
      </c>
      <c r="AL2876" s="26">
        <f>AJ2876*(AK2876/100)</f>
        <v>0</v>
      </c>
    </row>
    <row r="2877" spans="1:39" x14ac:dyDescent="0.25">
      <c r="A2877" s="23"/>
      <c r="B2877" s="24"/>
      <c r="C2877" s="23"/>
      <c r="D2877" s="23"/>
      <c r="E2877" s="23"/>
      <c r="F2877" s="23"/>
      <c r="G2877" s="24"/>
      <c r="H2877" s="23"/>
      <c r="I2877" s="23"/>
      <c r="J2877" s="23">
        <v>0</v>
      </c>
      <c r="K2877" s="23">
        <v>0</v>
      </c>
      <c r="L2877" s="23">
        <v>35</v>
      </c>
      <c r="M2877" s="23" t="s">
        <v>91</v>
      </c>
      <c r="N2877" s="25">
        <f t="shared" si="484"/>
        <v>35</v>
      </c>
      <c r="O2877" s="26">
        <v>3500</v>
      </c>
      <c r="P2877" s="26">
        <f t="shared" si="485"/>
        <v>122500</v>
      </c>
      <c r="Q2877" s="23">
        <v>1</v>
      </c>
      <c r="R2877" s="23" t="s">
        <v>8861</v>
      </c>
      <c r="S2877" s="27"/>
      <c r="T2877" s="23" t="s">
        <v>8862</v>
      </c>
      <c r="U2877" s="23" t="s">
        <v>8863</v>
      </c>
      <c r="V2877" s="24" t="s">
        <v>8864</v>
      </c>
      <c r="W2877" s="23" t="s">
        <v>1191</v>
      </c>
      <c r="X2877" s="23" t="s">
        <v>49</v>
      </c>
      <c r="Y2877" s="23" t="s">
        <v>54</v>
      </c>
      <c r="Z2877" s="23">
        <v>140</v>
      </c>
      <c r="AA2877" s="28">
        <v>100</v>
      </c>
      <c r="AB2877" s="26">
        <v>7750</v>
      </c>
      <c r="AC2877" s="26">
        <f t="shared" ref="AC2877:AC2886" si="487">Z2877*AB2877</f>
        <v>1085000</v>
      </c>
      <c r="AD2877" s="28">
        <v>18</v>
      </c>
      <c r="AE2877" s="28">
        <v>26</v>
      </c>
      <c r="AF2877" s="26">
        <f t="shared" ref="AF2877:AF2886" si="488">(AC2877*(100-AE2877))/100</f>
        <v>802900</v>
      </c>
      <c r="AG2877" s="26">
        <f t="shared" ref="AG2877:AG2886" si="489">P2877+AF2877</f>
        <v>925400</v>
      </c>
      <c r="AH2877" s="26">
        <f t="shared" ref="AH2877:AH2886" si="490">(AG2877*AA2877)/100</f>
        <v>925400</v>
      </c>
      <c r="AI2877" s="26">
        <v>0</v>
      </c>
      <c r="AJ2877" s="26">
        <f t="shared" si="486"/>
        <v>925400</v>
      </c>
      <c r="AK2877" s="26">
        <v>0.3</v>
      </c>
      <c r="AL2877" s="26">
        <f t="shared" ref="AL2877:AL2886" si="491">ROUND(AJ2877*(AK2877/100),2)</f>
        <v>2776.2</v>
      </c>
      <c r="AM2877" s="3" t="s">
        <v>1791</v>
      </c>
    </row>
    <row r="2878" spans="1:39" x14ac:dyDescent="0.25">
      <c r="A2878" s="23"/>
      <c r="B2878" s="24"/>
      <c r="C2878" s="23"/>
      <c r="D2878" s="23"/>
      <c r="E2878" s="23"/>
      <c r="F2878" s="23"/>
      <c r="G2878" s="24"/>
      <c r="H2878" s="23"/>
      <c r="I2878" s="23"/>
      <c r="J2878" s="23">
        <v>0</v>
      </c>
      <c r="K2878" s="23">
        <v>0</v>
      </c>
      <c r="L2878" s="23">
        <v>6.4574999999999996</v>
      </c>
      <c r="M2878" s="23" t="s">
        <v>76</v>
      </c>
      <c r="N2878" s="25">
        <f t="shared" si="484"/>
        <v>6.4574999999999996</v>
      </c>
      <c r="O2878" s="26">
        <v>3500</v>
      </c>
      <c r="P2878" s="26">
        <f t="shared" si="485"/>
        <v>22601.25</v>
      </c>
      <c r="Q2878" s="23">
        <v>1</v>
      </c>
      <c r="R2878" s="23" t="s">
        <v>8861</v>
      </c>
      <c r="S2878" s="27"/>
      <c r="T2878" s="23" t="s">
        <v>8862</v>
      </c>
      <c r="U2878" s="23" t="s">
        <v>8863</v>
      </c>
      <c r="V2878" s="24" t="s">
        <v>8865</v>
      </c>
      <c r="W2878" s="23" t="s">
        <v>1274</v>
      </c>
      <c r="X2878" s="23" t="s">
        <v>49</v>
      </c>
      <c r="Y2878" s="23" t="s">
        <v>81</v>
      </c>
      <c r="Z2878" s="23">
        <v>25.83</v>
      </c>
      <c r="AA2878" s="28">
        <v>100</v>
      </c>
      <c r="AB2878" s="26">
        <v>8200</v>
      </c>
      <c r="AC2878" s="26">
        <f t="shared" si="487"/>
        <v>211806</v>
      </c>
      <c r="AD2878" s="28">
        <v>18</v>
      </c>
      <c r="AE2878" s="28">
        <v>26</v>
      </c>
      <c r="AF2878" s="26">
        <f t="shared" si="488"/>
        <v>156736.44</v>
      </c>
      <c r="AG2878" s="26">
        <f t="shared" si="489"/>
        <v>179337.69</v>
      </c>
      <c r="AH2878" s="26">
        <f t="shared" si="490"/>
        <v>179337.69</v>
      </c>
      <c r="AI2878" s="26">
        <v>0</v>
      </c>
      <c r="AJ2878" s="26">
        <f t="shared" si="486"/>
        <v>179337.69</v>
      </c>
      <c r="AK2878" s="26">
        <v>0.02</v>
      </c>
      <c r="AL2878" s="26">
        <f t="shared" si="491"/>
        <v>35.869999999999997</v>
      </c>
      <c r="AM2878" s="3" t="s">
        <v>401</v>
      </c>
    </row>
    <row r="2879" spans="1:39" x14ac:dyDescent="0.25">
      <c r="A2879" s="23"/>
      <c r="B2879" s="24"/>
      <c r="C2879" s="23"/>
      <c r="D2879" s="23"/>
      <c r="E2879" s="23"/>
      <c r="F2879" s="23"/>
      <c r="G2879" s="24"/>
      <c r="H2879" s="23"/>
      <c r="I2879" s="23"/>
      <c r="J2879" s="23">
        <v>0</v>
      </c>
      <c r="K2879" s="23">
        <v>0</v>
      </c>
      <c r="L2879" s="23">
        <v>14</v>
      </c>
      <c r="M2879" s="23" t="s">
        <v>91</v>
      </c>
      <c r="N2879" s="25">
        <f t="shared" si="484"/>
        <v>14</v>
      </c>
      <c r="O2879" s="26">
        <v>3500</v>
      </c>
      <c r="P2879" s="26">
        <f t="shared" si="485"/>
        <v>49000</v>
      </c>
      <c r="Q2879" s="23">
        <v>1</v>
      </c>
      <c r="R2879" s="23" t="s">
        <v>8861</v>
      </c>
      <c r="S2879" s="27"/>
      <c r="T2879" s="23" t="s">
        <v>8862</v>
      </c>
      <c r="U2879" s="23" t="s">
        <v>8863</v>
      </c>
      <c r="V2879" s="24" t="s">
        <v>8866</v>
      </c>
      <c r="W2879" s="23" t="s">
        <v>53</v>
      </c>
      <c r="X2879" s="23" t="s">
        <v>49</v>
      </c>
      <c r="Y2879" s="23" t="s">
        <v>54</v>
      </c>
      <c r="Z2879" s="23">
        <v>56</v>
      </c>
      <c r="AA2879" s="28">
        <v>100</v>
      </c>
      <c r="AB2879" s="26">
        <v>2750</v>
      </c>
      <c r="AC2879" s="26">
        <f t="shared" si="487"/>
        <v>154000</v>
      </c>
      <c r="AD2879" s="28">
        <v>18</v>
      </c>
      <c r="AE2879" s="28">
        <v>26</v>
      </c>
      <c r="AF2879" s="26">
        <f t="shared" si="488"/>
        <v>113960</v>
      </c>
      <c r="AG2879" s="26">
        <f t="shared" si="489"/>
        <v>162960</v>
      </c>
      <c r="AH2879" s="26">
        <f t="shared" si="490"/>
        <v>162960</v>
      </c>
      <c r="AI2879" s="26">
        <v>0</v>
      </c>
      <c r="AJ2879" s="26">
        <f t="shared" si="486"/>
        <v>162960</v>
      </c>
      <c r="AK2879" s="26">
        <v>0.3</v>
      </c>
      <c r="AL2879" s="26">
        <f t="shared" si="491"/>
        <v>488.88</v>
      </c>
      <c r="AM2879" s="3" t="s">
        <v>83</v>
      </c>
    </row>
    <row r="2880" spans="1:39" x14ac:dyDescent="0.25">
      <c r="A2880" s="23"/>
      <c r="B2880" s="24"/>
      <c r="C2880" s="23"/>
      <c r="D2880" s="23"/>
      <c r="E2880" s="23"/>
      <c r="F2880" s="23"/>
      <c r="G2880" s="24"/>
      <c r="H2880" s="23"/>
      <c r="I2880" s="23"/>
      <c r="J2880" s="23">
        <v>0</v>
      </c>
      <c r="K2880" s="23">
        <v>1</v>
      </c>
      <c r="L2880" s="23">
        <v>97.125</v>
      </c>
      <c r="M2880" s="23" t="s">
        <v>91</v>
      </c>
      <c r="N2880" s="25">
        <f t="shared" si="484"/>
        <v>197.125</v>
      </c>
      <c r="O2880" s="26">
        <v>3500</v>
      </c>
      <c r="P2880" s="26">
        <f t="shared" si="485"/>
        <v>689937.5</v>
      </c>
      <c r="Q2880" s="23">
        <v>1</v>
      </c>
      <c r="R2880" s="23" t="s">
        <v>8861</v>
      </c>
      <c r="S2880" s="27"/>
      <c r="T2880" s="23" t="s">
        <v>8862</v>
      </c>
      <c r="U2880" s="23" t="s">
        <v>8863</v>
      </c>
      <c r="V2880" s="24" t="s">
        <v>8867</v>
      </c>
      <c r="W2880" s="23" t="s">
        <v>639</v>
      </c>
      <c r="X2880" s="23" t="s">
        <v>49</v>
      </c>
      <c r="Y2880" s="23" t="s">
        <v>54</v>
      </c>
      <c r="Z2880" s="23">
        <v>788.5</v>
      </c>
      <c r="AA2880" s="28">
        <v>100</v>
      </c>
      <c r="AB2880" s="26">
        <v>6350</v>
      </c>
      <c r="AC2880" s="26">
        <f t="shared" si="487"/>
        <v>5006975</v>
      </c>
      <c r="AD2880" s="28">
        <v>18</v>
      </c>
      <c r="AE2880" s="28">
        <v>26</v>
      </c>
      <c r="AF2880" s="26">
        <f t="shared" si="488"/>
        <v>3705161.5</v>
      </c>
      <c r="AG2880" s="26">
        <f t="shared" si="489"/>
        <v>4395099</v>
      </c>
      <c r="AH2880" s="26">
        <f t="shared" si="490"/>
        <v>4395099</v>
      </c>
      <c r="AI2880" s="26">
        <v>0</v>
      </c>
      <c r="AJ2880" s="26">
        <f t="shared" si="486"/>
        <v>4395099</v>
      </c>
      <c r="AK2880" s="26">
        <v>0.3</v>
      </c>
      <c r="AL2880" s="26">
        <f t="shared" si="491"/>
        <v>13185.3</v>
      </c>
      <c r="AM2880" s="3" t="s">
        <v>8868</v>
      </c>
    </row>
    <row r="2881" spans="1:39" x14ac:dyDescent="0.25">
      <c r="A2881" s="23"/>
      <c r="B2881" s="24"/>
      <c r="C2881" s="23"/>
      <c r="D2881" s="23"/>
      <c r="E2881" s="23"/>
      <c r="F2881" s="23"/>
      <c r="G2881" s="24"/>
      <c r="H2881" s="23"/>
      <c r="I2881" s="23"/>
      <c r="J2881" s="23">
        <v>0</v>
      </c>
      <c r="K2881" s="23">
        <v>0</v>
      </c>
      <c r="L2881" s="23">
        <v>1.125</v>
      </c>
      <c r="M2881" s="23" t="s">
        <v>91</v>
      </c>
      <c r="N2881" s="25">
        <f t="shared" si="484"/>
        <v>1.125</v>
      </c>
      <c r="O2881" s="26">
        <v>3500</v>
      </c>
      <c r="P2881" s="26">
        <f t="shared" si="485"/>
        <v>3937.5</v>
      </c>
      <c r="Q2881" s="23">
        <v>1</v>
      </c>
      <c r="R2881" s="23" t="s">
        <v>8861</v>
      </c>
      <c r="S2881" s="27"/>
      <c r="T2881" s="23" t="s">
        <v>8862</v>
      </c>
      <c r="U2881" s="23" t="s">
        <v>8863</v>
      </c>
      <c r="V2881" s="24" t="s">
        <v>8869</v>
      </c>
      <c r="W2881" s="23" t="s">
        <v>403</v>
      </c>
      <c r="X2881" s="23" t="s">
        <v>49</v>
      </c>
      <c r="Y2881" s="23" t="s">
        <v>54</v>
      </c>
      <c r="Z2881" s="23">
        <v>4.5</v>
      </c>
      <c r="AA2881" s="28">
        <v>100</v>
      </c>
      <c r="AB2881" s="26">
        <v>6100</v>
      </c>
      <c r="AC2881" s="26">
        <f t="shared" si="487"/>
        <v>27450</v>
      </c>
      <c r="AD2881" s="28">
        <v>18</v>
      </c>
      <c r="AE2881" s="28">
        <v>26</v>
      </c>
      <c r="AF2881" s="26">
        <f t="shared" si="488"/>
        <v>20313</v>
      </c>
      <c r="AG2881" s="26">
        <f t="shared" si="489"/>
        <v>24250.5</v>
      </c>
      <c r="AH2881" s="26">
        <f t="shared" si="490"/>
        <v>24250.5</v>
      </c>
      <c r="AI2881" s="26">
        <v>0</v>
      </c>
      <c r="AJ2881" s="26">
        <f t="shared" si="486"/>
        <v>24250.5</v>
      </c>
      <c r="AK2881" s="26">
        <v>0.3</v>
      </c>
      <c r="AL2881" s="26">
        <f t="shared" si="491"/>
        <v>72.75</v>
      </c>
      <c r="AM2881" s="3" t="s">
        <v>421</v>
      </c>
    </row>
    <row r="2882" spans="1:39" x14ac:dyDescent="0.25">
      <c r="A2882" s="23"/>
      <c r="B2882" s="24"/>
      <c r="C2882" s="23"/>
      <c r="D2882" s="23"/>
      <c r="E2882" s="23"/>
      <c r="F2882" s="23"/>
      <c r="G2882" s="24"/>
      <c r="H2882" s="23"/>
      <c r="I2882" s="23"/>
      <c r="J2882" s="23">
        <v>0</v>
      </c>
      <c r="K2882" s="23">
        <v>0</v>
      </c>
      <c r="L2882" s="23">
        <v>9.625</v>
      </c>
      <c r="M2882" s="23" t="s">
        <v>91</v>
      </c>
      <c r="N2882" s="25">
        <f t="shared" si="484"/>
        <v>9.625</v>
      </c>
      <c r="O2882" s="26">
        <v>3500</v>
      </c>
      <c r="P2882" s="26">
        <f t="shared" si="485"/>
        <v>33687.5</v>
      </c>
      <c r="Q2882" s="23">
        <v>1</v>
      </c>
      <c r="R2882" s="23" t="s">
        <v>8861</v>
      </c>
      <c r="S2882" s="27"/>
      <c r="T2882" s="23" t="s">
        <v>8862</v>
      </c>
      <c r="U2882" s="23" t="s">
        <v>8863</v>
      </c>
      <c r="V2882" s="24" t="s">
        <v>8870</v>
      </c>
      <c r="W2882" s="23" t="s">
        <v>48</v>
      </c>
      <c r="X2882" s="23" t="s">
        <v>49</v>
      </c>
      <c r="Y2882" s="23" t="s">
        <v>54</v>
      </c>
      <c r="Z2882" s="23">
        <v>38.5</v>
      </c>
      <c r="AA2882" s="28">
        <v>100</v>
      </c>
      <c r="AB2882" s="26">
        <v>8300</v>
      </c>
      <c r="AC2882" s="26">
        <f t="shared" si="487"/>
        <v>319550</v>
      </c>
      <c r="AD2882" s="28">
        <v>18</v>
      </c>
      <c r="AE2882" s="28">
        <v>26</v>
      </c>
      <c r="AF2882" s="26">
        <f t="shared" si="488"/>
        <v>236467</v>
      </c>
      <c r="AG2882" s="26">
        <f t="shared" si="489"/>
        <v>270154.5</v>
      </c>
      <c r="AH2882" s="26">
        <f t="shared" si="490"/>
        <v>270154.5</v>
      </c>
      <c r="AI2882" s="26">
        <v>0</v>
      </c>
      <c r="AJ2882" s="26">
        <f t="shared" si="486"/>
        <v>270154.5</v>
      </c>
      <c r="AK2882" s="26">
        <v>0.3</v>
      </c>
      <c r="AL2882" s="26">
        <f t="shared" si="491"/>
        <v>810.46</v>
      </c>
      <c r="AM2882" s="3" t="s">
        <v>159</v>
      </c>
    </row>
    <row r="2883" spans="1:39" x14ac:dyDescent="0.25">
      <c r="A2883" s="23"/>
      <c r="B2883" s="24"/>
      <c r="C2883" s="23"/>
      <c r="D2883" s="23"/>
      <c r="E2883" s="23"/>
      <c r="F2883" s="23"/>
      <c r="G2883" s="24"/>
      <c r="H2883" s="23"/>
      <c r="I2883" s="23"/>
      <c r="J2883" s="23">
        <v>0</v>
      </c>
      <c r="K2883" s="23">
        <v>0</v>
      </c>
      <c r="L2883" s="23">
        <v>48.125</v>
      </c>
      <c r="M2883" s="23" t="s">
        <v>91</v>
      </c>
      <c r="N2883" s="25">
        <f t="shared" si="484"/>
        <v>48.125</v>
      </c>
      <c r="O2883" s="26">
        <v>3500</v>
      </c>
      <c r="P2883" s="26">
        <f t="shared" si="485"/>
        <v>168437.5</v>
      </c>
      <c r="Q2883" s="23">
        <v>1</v>
      </c>
      <c r="R2883" s="23" t="s">
        <v>8861</v>
      </c>
      <c r="S2883" s="27"/>
      <c r="T2883" s="23" t="s">
        <v>8862</v>
      </c>
      <c r="U2883" s="23" t="s">
        <v>8863</v>
      </c>
      <c r="V2883" s="24" t="s">
        <v>8871</v>
      </c>
      <c r="W2883" s="23" t="s">
        <v>158</v>
      </c>
      <c r="X2883" s="23" t="s">
        <v>49</v>
      </c>
      <c r="Y2883" s="23" t="s">
        <v>54</v>
      </c>
      <c r="Z2883" s="23">
        <v>192.5</v>
      </c>
      <c r="AA2883" s="28">
        <v>100</v>
      </c>
      <c r="AB2883" s="26">
        <v>5600</v>
      </c>
      <c r="AC2883" s="26">
        <f t="shared" si="487"/>
        <v>1078000</v>
      </c>
      <c r="AD2883" s="28">
        <v>18</v>
      </c>
      <c r="AE2883" s="28">
        <v>26</v>
      </c>
      <c r="AF2883" s="26">
        <f t="shared" si="488"/>
        <v>797720</v>
      </c>
      <c r="AG2883" s="26">
        <f t="shared" si="489"/>
        <v>966157.5</v>
      </c>
      <c r="AH2883" s="26">
        <f t="shared" si="490"/>
        <v>966157.5</v>
      </c>
      <c r="AI2883" s="26">
        <v>0</v>
      </c>
      <c r="AJ2883" s="26">
        <f t="shared" si="486"/>
        <v>966157.5</v>
      </c>
      <c r="AK2883" s="26">
        <v>0.3</v>
      </c>
      <c r="AL2883" s="26">
        <f t="shared" si="491"/>
        <v>2898.47</v>
      </c>
      <c r="AM2883" s="3" t="s">
        <v>2340</v>
      </c>
    </row>
    <row r="2884" spans="1:39" x14ac:dyDescent="0.25">
      <c r="A2884" s="23"/>
      <c r="B2884" s="24"/>
      <c r="C2884" s="23"/>
      <c r="D2884" s="23"/>
      <c r="E2884" s="23"/>
      <c r="F2884" s="23"/>
      <c r="G2884" s="24"/>
      <c r="H2884" s="23"/>
      <c r="I2884" s="23"/>
      <c r="J2884" s="23">
        <v>0</v>
      </c>
      <c r="K2884" s="23">
        <v>0</v>
      </c>
      <c r="L2884" s="23">
        <v>14.875</v>
      </c>
      <c r="M2884" s="23" t="s">
        <v>91</v>
      </c>
      <c r="N2884" s="25">
        <f t="shared" si="484"/>
        <v>14.875</v>
      </c>
      <c r="O2884" s="26">
        <v>3500</v>
      </c>
      <c r="P2884" s="26">
        <f t="shared" si="485"/>
        <v>52062.5</v>
      </c>
      <c r="Q2884" s="23">
        <v>1</v>
      </c>
      <c r="R2884" s="23" t="s">
        <v>8861</v>
      </c>
      <c r="S2884" s="27"/>
      <c r="T2884" s="23" t="s">
        <v>8862</v>
      </c>
      <c r="U2884" s="23" t="s">
        <v>8863</v>
      </c>
      <c r="V2884" s="24" t="s">
        <v>8872</v>
      </c>
      <c r="W2884" s="23" t="s">
        <v>158</v>
      </c>
      <c r="X2884" s="23" t="s">
        <v>49</v>
      </c>
      <c r="Y2884" s="23" t="s">
        <v>54</v>
      </c>
      <c r="Z2884" s="23">
        <v>59.5</v>
      </c>
      <c r="AA2884" s="28">
        <v>100</v>
      </c>
      <c r="AB2884" s="26">
        <v>5600</v>
      </c>
      <c r="AC2884" s="26">
        <f t="shared" si="487"/>
        <v>333200</v>
      </c>
      <c r="AD2884" s="28">
        <v>18</v>
      </c>
      <c r="AE2884" s="28">
        <v>26</v>
      </c>
      <c r="AF2884" s="26">
        <f t="shared" si="488"/>
        <v>246568</v>
      </c>
      <c r="AG2884" s="26">
        <f t="shared" si="489"/>
        <v>298630.5</v>
      </c>
      <c r="AH2884" s="26">
        <f t="shared" si="490"/>
        <v>298630.5</v>
      </c>
      <c r="AI2884" s="26">
        <v>0</v>
      </c>
      <c r="AJ2884" s="26">
        <f t="shared" si="486"/>
        <v>298630.5</v>
      </c>
      <c r="AK2884" s="26">
        <v>0.3</v>
      </c>
      <c r="AL2884" s="26">
        <f t="shared" si="491"/>
        <v>895.89</v>
      </c>
      <c r="AM2884" s="3" t="s">
        <v>159</v>
      </c>
    </row>
    <row r="2885" spans="1:39" x14ac:dyDescent="0.25">
      <c r="A2885" s="23"/>
      <c r="B2885" s="24"/>
      <c r="C2885" s="23"/>
      <c r="D2885" s="23"/>
      <c r="E2885" s="23"/>
      <c r="F2885" s="23"/>
      <c r="G2885" s="24"/>
      <c r="H2885" s="23"/>
      <c r="I2885" s="23"/>
      <c r="J2885" s="23">
        <v>0</v>
      </c>
      <c r="K2885" s="23">
        <v>0</v>
      </c>
      <c r="L2885" s="23">
        <v>35.0625</v>
      </c>
      <c r="M2885" s="23" t="s">
        <v>76</v>
      </c>
      <c r="N2885" s="25">
        <f t="shared" si="484"/>
        <v>35.0625</v>
      </c>
      <c r="O2885" s="26">
        <v>3500</v>
      </c>
      <c r="P2885" s="26">
        <f t="shared" si="485"/>
        <v>122718.75</v>
      </c>
      <c r="Q2885" s="23">
        <v>1</v>
      </c>
      <c r="R2885" s="23" t="s">
        <v>8861</v>
      </c>
      <c r="S2885" s="27"/>
      <c r="T2885" s="23" t="s">
        <v>8862</v>
      </c>
      <c r="U2885" s="23" t="s">
        <v>8863</v>
      </c>
      <c r="V2885" s="24" t="s">
        <v>8873</v>
      </c>
      <c r="W2885" s="23" t="s">
        <v>1274</v>
      </c>
      <c r="X2885" s="23" t="s">
        <v>49</v>
      </c>
      <c r="Y2885" s="23" t="s">
        <v>81</v>
      </c>
      <c r="Z2885" s="23">
        <v>140.25</v>
      </c>
      <c r="AA2885" s="28">
        <v>100</v>
      </c>
      <c r="AB2885" s="26">
        <v>8200</v>
      </c>
      <c r="AC2885" s="26">
        <f t="shared" si="487"/>
        <v>1150050</v>
      </c>
      <c r="AD2885" s="28">
        <v>18</v>
      </c>
      <c r="AE2885" s="28">
        <v>26</v>
      </c>
      <c r="AF2885" s="26">
        <f t="shared" si="488"/>
        <v>851037</v>
      </c>
      <c r="AG2885" s="26">
        <f t="shared" si="489"/>
        <v>973755.75</v>
      </c>
      <c r="AH2885" s="26">
        <f t="shared" si="490"/>
        <v>973755.75</v>
      </c>
      <c r="AI2885" s="26">
        <v>0</v>
      </c>
      <c r="AJ2885" s="26">
        <f t="shared" si="486"/>
        <v>973755.75</v>
      </c>
      <c r="AK2885" s="26">
        <v>0.02</v>
      </c>
      <c r="AL2885" s="26">
        <f t="shared" si="491"/>
        <v>194.75</v>
      </c>
      <c r="AM2885" s="3" t="s">
        <v>401</v>
      </c>
    </row>
    <row r="2886" spans="1:39" x14ac:dyDescent="0.25">
      <c r="A2886" s="23"/>
      <c r="B2886" s="24"/>
      <c r="C2886" s="23"/>
      <c r="D2886" s="23"/>
      <c r="E2886" s="23"/>
      <c r="F2886" s="23"/>
      <c r="G2886" s="24"/>
      <c r="H2886" s="23"/>
      <c r="I2886" s="23"/>
      <c r="J2886" s="23">
        <v>0</v>
      </c>
      <c r="K2886" s="23">
        <v>0</v>
      </c>
      <c r="L2886" s="23">
        <v>4.125</v>
      </c>
      <c r="M2886" s="23" t="s">
        <v>91</v>
      </c>
      <c r="N2886" s="25">
        <f t="shared" si="484"/>
        <v>4.125</v>
      </c>
      <c r="O2886" s="26">
        <v>3500</v>
      </c>
      <c r="P2886" s="26">
        <f t="shared" si="485"/>
        <v>14437.5</v>
      </c>
      <c r="Q2886" s="23">
        <v>1</v>
      </c>
      <c r="R2886" s="23" t="s">
        <v>8861</v>
      </c>
      <c r="S2886" s="27"/>
      <c r="T2886" s="23" t="s">
        <v>8862</v>
      </c>
      <c r="U2886" s="23" t="s">
        <v>8863</v>
      </c>
      <c r="V2886" s="24" t="s">
        <v>8874</v>
      </c>
      <c r="W2886" s="23" t="s">
        <v>158</v>
      </c>
      <c r="X2886" s="23" t="s">
        <v>49</v>
      </c>
      <c r="Y2886" s="23" t="s">
        <v>54</v>
      </c>
      <c r="Z2886" s="23">
        <v>16.5</v>
      </c>
      <c r="AA2886" s="28">
        <v>100</v>
      </c>
      <c r="AB2886" s="26">
        <v>5600</v>
      </c>
      <c r="AC2886" s="26">
        <f t="shared" si="487"/>
        <v>92400</v>
      </c>
      <c r="AD2886" s="28">
        <v>18</v>
      </c>
      <c r="AE2886" s="28">
        <v>26</v>
      </c>
      <c r="AF2886" s="26">
        <f t="shared" si="488"/>
        <v>68376</v>
      </c>
      <c r="AG2886" s="26">
        <f t="shared" si="489"/>
        <v>82813.5</v>
      </c>
      <c r="AH2886" s="26">
        <f t="shared" si="490"/>
        <v>82813.5</v>
      </c>
      <c r="AI2886" s="26">
        <v>0</v>
      </c>
      <c r="AJ2886" s="26">
        <f t="shared" si="486"/>
        <v>82813.5</v>
      </c>
      <c r="AK2886" s="26">
        <v>0.3</v>
      </c>
      <c r="AL2886" s="26">
        <f t="shared" si="491"/>
        <v>248.44</v>
      </c>
      <c r="AM2886" s="3" t="s">
        <v>159</v>
      </c>
    </row>
    <row r="2887" spans="1:39" x14ac:dyDescent="0.25">
      <c r="A2887" s="23"/>
      <c r="B2887" s="24"/>
      <c r="C2887" s="23"/>
      <c r="D2887" s="23"/>
      <c r="E2887" s="23"/>
      <c r="F2887" s="23"/>
      <c r="G2887" s="24"/>
      <c r="H2887" s="23"/>
      <c r="I2887" s="23"/>
      <c r="J2887" s="23"/>
      <c r="K2887" s="23"/>
      <c r="L2887" s="23"/>
      <c r="M2887" s="23"/>
      <c r="N2887" s="25"/>
      <c r="O2887" s="26"/>
      <c r="P2887" s="26"/>
      <c r="Q2887" s="23"/>
      <c r="R2887" s="23"/>
      <c r="S2887" s="27"/>
      <c r="T2887" s="23"/>
      <c r="U2887" s="23"/>
      <c r="V2887" s="24"/>
      <c r="W2887" s="23"/>
      <c r="X2887" s="23"/>
      <c r="Y2887" s="23"/>
      <c r="Z2887" s="23"/>
      <c r="AA2887" s="28"/>
      <c r="AB2887" s="26"/>
      <c r="AC2887" s="26"/>
      <c r="AD2887" s="28"/>
      <c r="AE2887" s="28"/>
      <c r="AF2887" s="26"/>
      <c r="AG2887" s="26" t="s">
        <v>60</v>
      </c>
      <c r="AH2887" s="26">
        <f>SUM(AH2876:AH2886)</f>
        <v>12277238.940000001</v>
      </c>
      <c r="AI2887" s="26"/>
      <c r="AJ2887" s="26">
        <f>SUM(AJ2876:AJ2886)</f>
        <v>8278558.9399999995</v>
      </c>
      <c r="AK2887" s="26"/>
      <c r="AL2887" s="26">
        <f>SUM(AL2876:AL2886)</f>
        <v>21607.01</v>
      </c>
    </row>
    <row r="2888" spans="1:39" x14ac:dyDescent="0.25">
      <c r="A2888" s="23" t="s">
        <v>8875</v>
      </c>
      <c r="B2888" s="24" t="s">
        <v>8876</v>
      </c>
      <c r="C2888" s="23" t="s">
        <v>8877</v>
      </c>
      <c r="D2888" s="23" t="s">
        <v>8878</v>
      </c>
      <c r="E2888" s="23">
        <v>1141</v>
      </c>
      <c r="F2888" s="23" t="s">
        <v>8879</v>
      </c>
      <c r="G2888" s="24" t="s">
        <v>8880</v>
      </c>
      <c r="H2888" s="23" t="s">
        <v>43</v>
      </c>
      <c r="I2888" s="23" t="s">
        <v>8881</v>
      </c>
      <c r="J2888" s="23">
        <v>1</v>
      </c>
      <c r="K2888" s="23">
        <v>2</v>
      </c>
      <c r="L2888" s="23">
        <v>46.6</v>
      </c>
      <c r="M2888" s="23" t="s">
        <v>75</v>
      </c>
      <c r="N2888" s="25">
        <f>((J2888*400)+(K2888*100))+L2888</f>
        <v>646.6</v>
      </c>
      <c r="O2888" s="26">
        <v>16500</v>
      </c>
      <c r="P2888" s="26">
        <f>N2888*O2888</f>
        <v>10668900</v>
      </c>
      <c r="Q2888" s="23"/>
      <c r="R2888" s="23"/>
      <c r="S2888" s="27"/>
      <c r="T2888" s="23"/>
      <c r="U2888" s="23"/>
      <c r="V2888" s="24"/>
      <c r="W2888" s="23"/>
      <c r="X2888" s="23"/>
      <c r="Y2888" s="23"/>
      <c r="Z2888" s="23"/>
      <c r="AA2888" s="28"/>
      <c r="AB2888" s="26"/>
      <c r="AC2888" s="26"/>
      <c r="AD2888" s="28"/>
      <c r="AE2888" s="28"/>
      <c r="AF2888" s="26"/>
      <c r="AG2888" s="26">
        <f>AF2888+P2888</f>
        <v>10668900</v>
      </c>
      <c r="AH2888" s="26">
        <f>AG2888</f>
        <v>10668900</v>
      </c>
      <c r="AI2888" s="26">
        <v>50000000</v>
      </c>
      <c r="AJ2888" s="26">
        <f>IF((AI2888-AH2888) &gt; 1,0,IF((AI2888-AH2888)&lt;0,AH2888-AI2888,AI2888-AH2888))</f>
        <v>0</v>
      </c>
      <c r="AK2888" s="26">
        <v>0.01</v>
      </c>
      <c r="AL2888" s="26">
        <f>AJ2888*(AK2888/100)</f>
        <v>0</v>
      </c>
    </row>
    <row r="2889" spans="1:39" x14ac:dyDescent="0.25">
      <c r="A2889" s="23"/>
      <c r="B2889" s="24"/>
      <c r="C2889" s="23"/>
      <c r="D2889" s="23"/>
      <c r="E2889" s="23"/>
      <c r="F2889" s="23"/>
      <c r="G2889" s="24"/>
      <c r="H2889" s="23"/>
      <c r="I2889" s="23"/>
      <c r="J2889" s="23">
        <v>0</v>
      </c>
      <c r="K2889" s="23">
        <v>0</v>
      </c>
      <c r="L2889" s="23">
        <v>39.4</v>
      </c>
      <c r="M2889" s="23" t="s">
        <v>45</v>
      </c>
      <c r="N2889" s="25">
        <f>((J2889*400)+(K2889*100))+L2889</f>
        <v>39.4</v>
      </c>
      <c r="O2889" s="26">
        <v>16500</v>
      </c>
      <c r="P2889" s="26">
        <f>N2889*O2889</f>
        <v>650100</v>
      </c>
      <c r="Q2889" s="23">
        <v>1</v>
      </c>
      <c r="R2889" s="23" t="s">
        <v>8875</v>
      </c>
      <c r="S2889" s="27" t="s">
        <v>8876</v>
      </c>
      <c r="T2889" s="23" t="s">
        <v>8877</v>
      </c>
      <c r="U2889" s="23" t="s">
        <v>8882</v>
      </c>
      <c r="V2889" s="24" t="s">
        <v>8883</v>
      </c>
      <c r="W2889" s="23" t="s">
        <v>48</v>
      </c>
      <c r="X2889" s="23" t="s">
        <v>49</v>
      </c>
      <c r="Y2889" s="23" t="s">
        <v>261</v>
      </c>
      <c r="Z2889" s="23">
        <v>157.6</v>
      </c>
      <c r="AA2889" s="28">
        <v>97.52</v>
      </c>
      <c r="AB2889" s="26">
        <v>8300</v>
      </c>
      <c r="AC2889" s="26">
        <f>Z2889*AB2889</f>
        <v>1308080</v>
      </c>
      <c r="AD2889" s="28">
        <v>36</v>
      </c>
      <c r="AE2889" s="28">
        <v>62</v>
      </c>
      <c r="AF2889" s="26">
        <f>(AC2889*(100-AE2889))/100</f>
        <v>497070.4</v>
      </c>
      <c r="AG2889" s="26">
        <f>P2889+AF2889+AF2890</f>
        <v>1159786.3999999999</v>
      </c>
      <c r="AH2889" s="26">
        <f>(AG2889*AA2889)/100</f>
        <v>1131023.69728</v>
      </c>
      <c r="AI2889" s="26">
        <f>IF(AF2889&lt;=10000000,AF2889,10000000)</f>
        <v>497070.4</v>
      </c>
      <c r="AJ2889" s="26">
        <f>IF((AI2889-AH2889) &gt; 1,0,IF((AI2889-AH2889)&lt;0,AH2889-AI2889,AI2889-AH2889))</f>
        <v>633953.29727999994</v>
      </c>
      <c r="AK2889" s="26">
        <v>0.02</v>
      </c>
      <c r="AL2889" s="26">
        <f>ROUND(AJ2889*(AK2889/100),2)</f>
        <v>126.79</v>
      </c>
      <c r="AM2889" s="3" t="s">
        <v>51</v>
      </c>
    </row>
    <row r="2890" spans="1:39" x14ac:dyDescent="0.25">
      <c r="A2890" s="23"/>
      <c r="B2890" s="24"/>
      <c r="C2890" s="23"/>
      <c r="D2890" s="23"/>
      <c r="E2890" s="23"/>
      <c r="F2890" s="23"/>
      <c r="G2890" s="24"/>
      <c r="H2890" s="23"/>
      <c r="I2890" s="23"/>
      <c r="J2890" s="23"/>
      <c r="K2890" s="23"/>
      <c r="L2890" s="23"/>
      <c r="M2890" s="23"/>
      <c r="N2890" s="25"/>
      <c r="O2890" s="26"/>
      <c r="P2890" s="26"/>
      <c r="Q2890" s="23"/>
      <c r="R2890" s="23"/>
      <c r="S2890" s="27"/>
      <c r="T2890" s="23"/>
      <c r="U2890" s="23"/>
      <c r="V2890" s="24"/>
      <c r="W2890" s="23"/>
      <c r="X2890" s="23"/>
      <c r="Y2890" s="23" t="s">
        <v>54</v>
      </c>
      <c r="Z2890" s="23">
        <v>4</v>
      </c>
      <c r="AA2890" s="28">
        <v>2.48</v>
      </c>
      <c r="AB2890" s="26">
        <v>8300</v>
      </c>
      <c r="AC2890" s="26">
        <f>Z2890*AB2890</f>
        <v>33200</v>
      </c>
      <c r="AD2890" s="28">
        <v>36</v>
      </c>
      <c r="AE2890" s="28">
        <v>62</v>
      </c>
      <c r="AF2890" s="26">
        <f>(AC2890*(100-AE2890))/100</f>
        <v>12616</v>
      </c>
      <c r="AG2890" s="26">
        <f>P2889+AF2889+AF2890</f>
        <v>1159786.3999999999</v>
      </c>
      <c r="AH2890" s="26">
        <f>(AG2890*AA2890)/100</f>
        <v>28762.702719999997</v>
      </c>
      <c r="AI2890" s="26">
        <v>0</v>
      </c>
      <c r="AJ2890" s="26">
        <f>IF((AI2890-AH2890) &gt; 1,0,IF((AI2890-AH2890)&lt;0,AH2890-AI2890,AI2890-AH2890))</f>
        <v>28762.702719999997</v>
      </c>
      <c r="AK2890" s="26">
        <v>0.3</v>
      </c>
      <c r="AL2890" s="26">
        <f>ROUND(AJ2890*(AK2890/100),2)</f>
        <v>86.29</v>
      </c>
      <c r="AM2890" s="3" t="s">
        <v>1433</v>
      </c>
    </row>
    <row r="2891" spans="1:39" x14ac:dyDescent="0.25">
      <c r="A2891" s="23"/>
      <c r="B2891" s="24"/>
      <c r="C2891" s="23"/>
      <c r="D2891" s="23"/>
      <c r="E2891" s="23"/>
      <c r="F2891" s="23"/>
      <c r="G2891" s="24"/>
      <c r="H2891" s="23"/>
      <c r="I2891" s="23"/>
      <c r="J2891" s="23"/>
      <c r="K2891" s="23"/>
      <c r="L2891" s="23"/>
      <c r="M2891" s="23"/>
      <c r="N2891" s="25"/>
      <c r="O2891" s="26"/>
      <c r="P2891" s="26"/>
      <c r="Q2891" s="23"/>
      <c r="R2891" s="23"/>
      <c r="S2891" s="27"/>
      <c r="T2891" s="23"/>
      <c r="U2891" s="23"/>
      <c r="V2891" s="24"/>
      <c r="W2891" s="23"/>
      <c r="X2891" s="23"/>
      <c r="Y2891" s="23"/>
      <c r="Z2891" s="23"/>
      <c r="AA2891" s="28"/>
      <c r="AB2891" s="26"/>
      <c r="AC2891" s="26"/>
      <c r="AD2891" s="28"/>
      <c r="AE2891" s="28"/>
      <c r="AF2891" s="26"/>
      <c r="AG2891" s="26" t="s">
        <v>60</v>
      </c>
      <c r="AH2891" s="26">
        <f>SUM(AH2888:AH2890)</f>
        <v>11828686.4</v>
      </c>
      <c r="AI2891" s="26"/>
      <c r="AJ2891" s="26">
        <f>SUM(AJ2888:AJ2890)</f>
        <v>662715.99999999988</v>
      </c>
      <c r="AK2891" s="26"/>
      <c r="AL2891" s="26">
        <f>SUM(AL2888:AL2890)</f>
        <v>213.08</v>
      </c>
    </row>
    <row r="2892" spans="1:39" x14ac:dyDescent="0.25">
      <c r="A2892" s="23" t="s">
        <v>8884</v>
      </c>
      <c r="B2892" s="24" t="s">
        <v>8885</v>
      </c>
      <c r="C2892" s="23" t="s">
        <v>8886</v>
      </c>
      <c r="D2892" s="23" t="s">
        <v>8887</v>
      </c>
      <c r="E2892" s="23">
        <v>1142</v>
      </c>
      <c r="F2892" s="23" t="s">
        <v>8888</v>
      </c>
      <c r="G2892" s="24" t="s">
        <v>8889</v>
      </c>
      <c r="H2892" s="23" t="s">
        <v>43</v>
      </c>
      <c r="I2892" s="23" t="s">
        <v>8890</v>
      </c>
      <c r="J2892" s="23">
        <v>0</v>
      </c>
      <c r="K2892" s="23">
        <v>0</v>
      </c>
      <c r="L2892" s="23">
        <v>55</v>
      </c>
      <c r="M2892" s="23" t="s">
        <v>255</v>
      </c>
      <c r="N2892" s="25">
        <f>((J2892*400)+(K2892*100))+L2892</f>
        <v>55</v>
      </c>
      <c r="O2892" s="26">
        <v>9000</v>
      </c>
      <c r="P2892" s="26">
        <f>N2892*O2892</f>
        <v>495000</v>
      </c>
      <c r="Q2892" s="23">
        <v>1</v>
      </c>
      <c r="R2892" s="23" t="s">
        <v>8891</v>
      </c>
      <c r="S2892" s="27" t="s">
        <v>8885</v>
      </c>
      <c r="T2892" s="23" t="s">
        <v>8892</v>
      </c>
      <c r="U2892" s="23" t="s">
        <v>8893</v>
      </c>
      <c r="V2892" s="24" t="s">
        <v>8894</v>
      </c>
      <c r="W2892" s="23" t="s">
        <v>109</v>
      </c>
      <c r="X2892" s="23" t="s">
        <v>49</v>
      </c>
      <c r="Y2892" s="23" t="s">
        <v>261</v>
      </c>
      <c r="Z2892" s="23">
        <v>335</v>
      </c>
      <c r="AA2892" s="28">
        <v>100</v>
      </c>
      <c r="AB2892" s="26">
        <v>8150</v>
      </c>
      <c r="AC2892" s="26">
        <f>Z2892*AB2892</f>
        <v>2730250</v>
      </c>
      <c r="AD2892" s="28">
        <v>21</v>
      </c>
      <c r="AE2892" s="28">
        <v>32</v>
      </c>
      <c r="AF2892" s="26">
        <f>(AC2892*(100-AE2892))/100</f>
        <v>1856570</v>
      </c>
      <c r="AG2892" s="26">
        <f>P2892+AF2892</f>
        <v>2351570</v>
      </c>
      <c r="AH2892" s="26">
        <f>(AG2892*AA2892)/100</f>
        <v>2351570</v>
      </c>
      <c r="AI2892" s="26">
        <f>IF(AF2892&lt;=10000000,AF2892,10000000)</f>
        <v>1856570</v>
      </c>
      <c r="AJ2892" s="26">
        <f>IF((AI2892-AH2892) &gt; 1,0,IF((AI2892-AH2892)&lt;0,AH2892-AI2892,AI2892-AH2892))</f>
        <v>495000</v>
      </c>
      <c r="AK2892" s="26">
        <v>0.02</v>
      </c>
      <c r="AL2892" s="26">
        <f>ROUND(AJ2892*(AK2892/100),2)</f>
        <v>99</v>
      </c>
      <c r="AM2892" s="3" t="s">
        <v>110</v>
      </c>
    </row>
    <row r="2893" spans="1:39" x14ac:dyDescent="0.25">
      <c r="A2893" s="23"/>
      <c r="B2893" s="24"/>
      <c r="C2893" s="23"/>
      <c r="D2893" s="23"/>
      <c r="E2893" s="23"/>
      <c r="F2893" s="23"/>
      <c r="G2893" s="24"/>
      <c r="H2893" s="23"/>
      <c r="I2893" s="23"/>
      <c r="J2893" s="23"/>
      <c r="K2893" s="23"/>
      <c r="L2893" s="23"/>
      <c r="M2893" s="23"/>
      <c r="N2893" s="25"/>
      <c r="O2893" s="26"/>
      <c r="P2893" s="26"/>
      <c r="Q2893" s="23"/>
      <c r="R2893" s="23"/>
      <c r="S2893" s="27"/>
      <c r="T2893" s="23"/>
      <c r="U2893" s="23"/>
      <c r="V2893" s="24"/>
      <c r="W2893" s="23"/>
      <c r="X2893" s="23"/>
      <c r="Y2893" s="23"/>
      <c r="Z2893" s="23"/>
      <c r="AA2893" s="28"/>
      <c r="AB2893" s="26"/>
      <c r="AC2893" s="26"/>
      <c r="AD2893" s="28"/>
      <c r="AE2893" s="28"/>
      <c r="AF2893" s="26"/>
      <c r="AG2893" s="26" t="s">
        <v>60</v>
      </c>
      <c r="AH2893" s="26">
        <f>AH2892</f>
        <v>2351570</v>
      </c>
      <c r="AI2893" s="26"/>
      <c r="AJ2893" s="26">
        <f>AJ2892</f>
        <v>495000</v>
      </c>
      <c r="AK2893" s="26"/>
      <c r="AL2893" s="26">
        <f>AL2892</f>
        <v>99</v>
      </c>
    </row>
    <row r="2894" spans="1:39" x14ac:dyDescent="0.25">
      <c r="A2894" s="23" t="s">
        <v>8895</v>
      </c>
      <c r="B2894" s="24" t="s">
        <v>8896</v>
      </c>
      <c r="C2894" s="23" t="s">
        <v>8897</v>
      </c>
      <c r="D2894" s="23" t="s">
        <v>8898</v>
      </c>
      <c r="E2894" s="23">
        <v>1143</v>
      </c>
      <c r="F2894" s="23" t="s">
        <v>8899</v>
      </c>
      <c r="G2894" s="24" t="s">
        <v>8900</v>
      </c>
      <c r="H2894" s="23" t="s">
        <v>43</v>
      </c>
      <c r="I2894" s="23" t="s">
        <v>8901</v>
      </c>
      <c r="J2894" s="23">
        <v>1</v>
      </c>
      <c r="K2894" s="23">
        <v>2</v>
      </c>
      <c r="L2894" s="23">
        <v>36</v>
      </c>
      <c r="M2894" s="23" t="s">
        <v>75</v>
      </c>
      <c r="N2894" s="25">
        <f>((J2894*400)+(K2894*100))+L2894</f>
        <v>636</v>
      </c>
      <c r="O2894" s="26">
        <v>2000</v>
      </c>
      <c r="P2894" s="26">
        <f>N2894*O2894</f>
        <v>1272000</v>
      </c>
      <c r="Q2894" s="23"/>
      <c r="R2894" s="23"/>
      <c r="S2894" s="27"/>
      <c r="T2894" s="23"/>
      <c r="U2894" s="23"/>
      <c r="V2894" s="24"/>
      <c r="W2894" s="23"/>
      <c r="X2894" s="23"/>
      <c r="Y2894" s="23"/>
      <c r="Z2894" s="23"/>
      <c r="AA2894" s="28"/>
      <c r="AB2894" s="26"/>
      <c r="AC2894" s="26"/>
      <c r="AD2894" s="28"/>
      <c r="AE2894" s="28"/>
      <c r="AF2894" s="26"/>
      <c r="AG2894" s="26">
        <f>AF2894+P2894</f>
        <v>1272000</v>
      </c>
      <c r="AH2894" s="26">
        <f>AG2894</f>
        <v>1272000</v>
      </c>
      <c r="AI2894" s="26">
        <v>50000000</v>
      </c>
      <c r="AJ2894" s="26">
        <f>IF((AI2894-AH2894) &gt; 1,0,IF((AI2894-AH2894)&lt;0,AH2894-AI2894,AI2894-AH2894))</f>
        <v>0</v>
      </c>
      <c r="AK2894" s="26">
        <v>0.01</v>
      </c>
      <c r="AL2894" s="26">
        <f>AJ2894*(AK2894/100)</f>
        <v>0</v>
      </c>
    </row>
    <row r="2895" spans="1:39" x14ac:dyDescent="0.25">
      <c r="A2895" s="23"/>
      <c r="B2895" s="24"/>
      <c r="C2895" s="23"/>
      <c r="D2895" s="23"/>
      <c r="E2895" s="23"/>
      <c r="F2895" s="23"/>
      <c r="G2895" s="24"/>
      <c r="H2895" s="23"/>
      <c r="I2895" s="23"/>
      <c r="J2895" s="23"/>
      <c r="K2895" s="23"/>
      <c r="L2895" s="23"/>
      <c r="M2895" s="23"/>
      <c r="N2895" s="25"/>
      <c r="O2895" s="26"/>
      <c r="P2895" s="26"/>
      <c r="Q2895" s="23"/>
      <c r="R2895" s="23"/>
      <c r="S2895" s="27"/>
      <c r="T2895" s="23"/>
      <c r="U2895" s="23"/>
      <c r="V2895" s="24"/>
      <c r="W2895" s="23"/>
      <c r="X2895" s="23"/>
      <c r="Y2895" s="23"/>
      <c r="Z2895" s="23"/>
      <c r="AA2895" s="28"/>
      <c r="AB2895" s="26"/>
      <c r="AC2895" s="26"/>
      <c r="AD2895" s="28"/>
      <c r="AE2895" s="28"/>
      <c r="AF2895" s="26"/>
      <c r="AG2895" s="26" t="s">
        <v>60</v>
      </c>
      <c r="AH2895" s="26">
        <f>AH2894</f>
        <v>1272000</v>
      </c>
      <c r="AI2895" s="26"/>
      <c r="AJ2895" s="26">
        <f>AJ2894</f>
        <v>0</v>
      </c>
      <c r="AK2895" s="26"/>
      <c r="AL2895" s="26">
        <f>AL2894</f>
        <v>0</v>
      </c>
    </row>
    <row r="2896" spans="1:39" x14ac:dyDescent="0.25">
      <c r="A2896" s="23" t="s">
        <v>8902</v>
      </c>
      <c r="B2896" s="24" t="s">
        <v>8903</v>
      </c>
      <c r="C2896" s="23" t="s">
        <v>8904</v>
      </c>
      <c r="D2896" s="23" t="s">
        <v>8905</v>
      </c>
      <c r="E2896" s="23">
        <v>1144</v>
      </c>
      <c r="F2896" s="23" t="s">
        <v>8906</v>
      </c>
      <c r="G2896" s="24" t="s">
        <v>8907</v>
      </c>
      <c r="H2896" s="23" t="s">
        <v>43</v>
      </c>
      <c r="I2896" s="23" t="s">
        <v>8908</v>
      </c>
      <c r="J2896" s="23">
        <v>2</v>
      </c>
      <c r="K2896" s="23">
        <v>3</v>
      </c>
      <c r="L2896" s="23">
        <v>64.91</v>
      </c>
      <c r="M2896" s="23" t="s">
        <v>75</v>
      </c>
      <c r="N2896" s="25">
        <f t="shared" ref="N2896:N2905" si="492">((J2896*400)+(K2896*100))+L2896</f>
        <v>1164.9100000000001</v>
      </c>
      <c r="O2896" s="26">
        <v>4400</v>
      </c>
      <c r="P2896" s="26">
        <f t="shared" ref="P2896:P2905" si="493">N2896*O2896</f>
        <v>5125604</v>
      </c>
      <c r="Q2896" s="23"/>
      <c r="R2896" s="23"/>
      <c r="S2896" s="27"/>
      <c r="T2896" s="23"/>
      <c r="U2896" s="23"/>
      <c r="V2896" s="24"/>
      <c r="W2896" s="23"/>
      <c r="X2896" s="23"/>
      <c r="Y2896" s="23"/>
      <c r="Z2896" s="23"/>
      <c r="AA2896" s="28"/>
      <c r="AB2896" s="26"/>
      <c r="AC2896" s="26"/>
      <c r="AD2896" s="28"/>
      <c r="AE2896" s="28"/>
      <c r="AF2896" s="26"/>
      <c r="AG2896" s="26">
        <f>AF2896+P2896</f>
        <v>5125604</v>
      </c>
      <c r="AH2896" s="26">
        <f>AG2896</f>
        <v>5125604</v>
      </c>
      <c r="AI2896" s="26">
        <v>50000000</v>
      </c>
      <c r="AJ2896" s="26">
        <f t="shared" ref="AJ2896:AJ2905" si="494">IF((AI2896-AH2896) &gt; 1,0,IF((AI2896-AH2896)&lt;0,AH2896-AI2896,AI2896-AH2896))</f>
        <v>0</v>
      </c>
      <c r="AK2896" s="26">
        <v>0.01</v>
      </c>
      <c r="AL2896" s="26">
        <f>AJ2896*(AK2896/100)</f>
        <v>0</v>
      </c>
    </row>
    <row r="2897" spans="1:39" x14ac:dyDescent="0.25">
      <c r="A2897" s="23"/>
      <c r="B2897" s="24"/>
      <c r="C2897" s="23"/>
      <c r="D2897" s="23"/>
      <c r="E2897" s="23"/>
      <c r="F2897" s="23"/>
      <c r="G2897" s="24"/>
      <c r="H2897" s="23"/>
      <c r="I2897" s="23"/>
      <c r="J2897" s="23">
        <v>0</v>
      </c>
      <c r="K2897" s="23">
        <v>0</v>
      </c>
      <c r="L2897" s="23">
        <v>11.2</v>
      </c>
      <c r="M2897" s="23" t="s">
        <v>76</v>
      </c>
      <c r="N2897" s="25">
        <f t="shared" si="492"/>
        <v>11.2</v>
      </c>
      <c r="O2897" s="26">
        <v>4400</v>
      </c>
      <c r="P2897" s="26">
        <f t="shared" si="493"/>
        <v>49280</v>
      </c>
      <c r="Q2897" s="23">
        <v>1</v>
      </c>
      <c r="R2897" s="23" t="s">
        <v>8902</v>
      </c>
      <c r="S2897" s="27" t="s">
        <v>8903</v>
      </c>
      <c r="T2897" s="23" t="s">
        <v>8904</v>
      </c>
      <c r="U2897" s="23" t="s">
        <v>8909</v>
      </c>
      <c r="V2897" s="24" t="s">
        <v>8910</v>
      </c>
      <c r="W2897" s="23" t="s">
        <v>109</v>
      </c>
      <c r="X2897" s="23" t="s">
        <v>49</v>
      </c>
      <c r="Y2897" s="23" t="s">
        <v>81</v>
      </c>
      <c r="Z2897" s="23">
        <v>89.68</v>
      </c>
      <c r="AA2897" s="28">
        <v>100</v>
      </c>
      <c r="AB2897" s="26">
        <v>8150</v>
      </c>
      <c r="AC2897" s="26">
        <f>Z2897*AB2897</f>
        <v>730892</v>
      </c>
      <c r="AD2897" s="28">
        <v>22</v>
      </c>
      <c r="AE2897" s="28">
        <v>34</v>
      </c>
      <c r="AF2897" s="26">
        <f>(AC2897*(100-AE2897))/100</f>
        <v>482388.72</v>
      </c>
      <c r="AG2897" s="26">
        <f>P2897+AF2897</f>
        <v>531668.72</v>
      </c>
      <c r="AH2897" s="26">
        <f>(AG2897*AA2897)/100</f>
        <v>531668.72</v>
      </c>
      <c r="AI2897" s="26">
        <v>0</v>
      </c>
      <c r="AJ2897" s="26">
        <f t="shared" si="494"/>
        <v>531668.72</v>
      </c>
      <c r="AK2897" s="26">
        <v>0.02</v>
      </c>
      <c r="AL2897" s="26">
        <f>ROUND(AJ2897*(AK2897/100),2)</f>
        <v>106.33</v>
      </c>
      <c r="AM2897" s="3" t="s">
        <v>110</v>
      </c>
    </row>
    <row r="2898" spans="1:39" x14ac:dyDescent="0.25">
      <c r="A2898" s="23"/>
      <c r="B2898" s="24"/>
      <c r="C2898" s="23"/>
      <c r="D2898" s="23"/>
      <c r="E2898" s="23"/>
      <c r="F2898" s="23"/>
      <c r="G2898" s="24"/>
      <c r="H2898" s="23"/>
      <c r="I2898" s="23"/>
      <c r="J2898" s="23">
        <v>0</v>
      </c>
      <c r="K2898" s="23">
        <v>0</v>
      </c>
      <c r="L2898" s="23">
        <v>13.27</v>
      </c>
      <c r="M2898" s="23" t="s">
        <v>76</v>
      </c>
      <c r="N2898" s="25">
        <f t="shared" si="492"/>
        <v>13.27</v>
      </c>
      <c r="O2898" s="26">
        <v>4400</v>
      </c>
      <c r="P2898" s="26">
        <f t="shared" si="493"/>
        <v>58388</v>
      </c>
      <c r="Q2898" s="23">
        <v>1</v>
      </c>
      <c r="R2898" s="23" t="s">
        <v>8902</v>
      </c>
      <c r="S2898" s="27" t="s">
        <v>8903</v>
      </c>
      <c r="T2898" s="23" t="s">
        <v>8904</v>
      </c>
      <c r="U2898" s="23" t="s">
        <v>8909</v>
      </c>
      <c r="V2898" s="24" t="s">
        <v>8911</v>
      </c>
      <c r="W2898" s="23" t="s">
        <v>53</v>
      </c>
      <c r="X2898" s="23" t="s">
        <v>49</v>
      </c>
      <c r="Y2898" s="23" t="s">
        <v>81</v>
      </c>
      <c r="Z2898" s="23">
        <v>53.1</v>
      </c>
      <c r="AA2898" s="28">
        <v>100</v>
      </c>
      <c r="AB2898" s="26">
        <v>2750</v>
      </c>
      <c r="AC2898" s="26">
        <f>Z2898*AB2898</f>
        <v>146025</v>
      </c>
      <c r="AD2898" s="28">
        <v>22</v>
      </c>
      <c r="AE2898" s="28">
        <v>34</v>
      </c>
      <c r="AF2898" s="26">
        <f>(AC2898*(100-AE2898))/100</f>
        <v>96376.5</v>
      </c>
      <c r="AG2898" s="26">
        <f>P2898+AF2898</f>
        <v>154764.5</v>
      </c>
      <c r="AH2898" s="26">
        <f>(AG2898*AA2898)/100</f>
        <v>154764.5</v>
      </c>
      <c r="AI2898" s="26">
        <v>0</v>
      </c>
      <c r="AJ2898" s="26">
        <f t="shared" si="494"/>
        <v>154764.5</v>
      </c>
      <c r="AK2898" s="26">
        <v>0.02</v>
      </c>
      <c r="AL2898" s="26">
        <f>ROUND(AJ2898*(AK2898/100),2)</f>
        <v>30.95</v>
      </c>
      <c r="AM2898" s="3" t="s">
        <v>83</v>
      </c>
    </row>
    <row r="2899" spans="1:39" x14ac:dyDescent="0.25">
      <c r="A2899" s="23"/>
      <c r="B2899" s="24"/>
      <c r="C2899" s="23"/>
      <c r="D2899" s="23"/>
      <c r="E2899" s="23"/>
      <c r="F2899" s="23"/>
      <c r="G2899" s="24"/>
      <c r="H2899" s="23"/>
      <c r="I2899" s="23"/>
      <c r="J2899" s="23">
        <v>0</v>
      </c>
      <c r="K2899" s="23">
        <v>0</v>
      </c>
      <c r="L2899" s="23">
        <v>10.62</v>
      </c>
      <c r="M2899" s="23" t="s">
        <v>76</v>
      </c>
      <c r="N2899" s="25">
        <f t="shared" si="492"/>
        <v>10.62</v>
      </c>
      <c r="O2899" s="26">
        <v>4400</v>
      </c>
      <c r="P2899" s="26">
        <f t="shared" si="493"/>
        <v>46728</v>
      </c>
      <c r="Q2899" s="23">
        <v>1</v>
      </c>
      <c r="R2899" s="23" t="s">
        <v>8902</v>
      </c>
      <c r="S2899" s="27" t="s">
        <v>8903</v>
      </c>
      <c r="T2899" s="23" t="s">
        <v>8904</v>
      </c>
      <c r="U2899" s="23" t="s">
        <v>8909</v>
      </c>
      <c r="V2899" s="24" t="s">
        <v>8912</v>
      </c>
      <c r="W2899" s="23" t="s">
        <v>53</v>
      </c>
      <c r="X2899" s="23" t="s">
        <v>49</v>
      </c>
      <c r="Y2899" s="23" t="s">
        <v>81</v>
      </c>
      <c r="Z2899" s="23">
        <v>42.48</v>
      </c>
      <c r="AA2899" s="28">
        <v>100</v>
      </c>
      <c r="AB2899" s="26">
        <v>2750</v>
      </c>
      <c r="AC2899" s="26">
        <f>Z2899*AB2899</f>
        <v>116819.99999999999</v>
      </c>
      <c r="AD2899" s="28">
        <v>2</v>
      </c>
      <c r="AE2899" s="28">
        <v>2</v>
      </c>
      <c r="AF2899" s="26">
        <f>(AC2899*(100-AE2899))/100</f>
        <v>114483.59999999998</v>
      </c>
      <c r="AG2899" s="26">
        <f>P2899+AF2899</f>
        <v>161211.59999999998</v>
      </c>
      <c r="AH2899" s="26">
        <f>(AG2899*AA2899)/100</f>
        <v>161211.59999999998</v>
      </c>
      <c r="AI2899" s="26">
        <v>0</v>
      </c>
      <c r="AJ2899" s="26">
        <f t="shared" si="494"/>
        <v>161211.59999999998</v>
      </c>
      <c r="AK2899" s="26">
        <v>0.02</v>
      </c>
      <c r="AL2899" s="26">
        <f>ROUND(AJ2899*(AK2899/100),2)</f>
        <v>32.24</v>
      </c>
      <c r="AM2899" s="3" t="s">
        <v>83</v>
      </c>
    </row>
    <row r="2900" spans="1:39" x14ac:dyDescent="0.25">
      <c r="A2900" s="23"/>
      <c r="B2900" s="24"/>
      <c r="C2900" s="23"/>
      <c r="D2900" s="23"/>
      <c r="E2900" s="23">
        <v>1145</v>
      </c>
      <c r="F2900" s="23" t="s">
        <v>8913</v>
      </c>
      <c r="G2900" s="24" t="s">
        <v>8914</v>
      </c>
      <c r="H2900" s="23" t="s">
        <v>43</v>
      </c>
      <c r="I2900" s="23" t="s">
        <v>8915</v>
      </c>
      <c r="J2900" s="23">
        <v>1</v>
      </c>
      <c r="K2900" s="23">
        <v>0</v>
      </c>
      <c r="L2900" s="23">
        <v>0</v>
      </c>
      <c r="M2900" s="23" t="s">
        <v>75</v>
      </c>
      <c r="N2900" s="25">
        <f t="shared" si="492"/>
        <v>400</v>
      </c>
      <c r="O2900" s="26">
        <v>4400</v>
      </c>
      <c r="P2900" s="26">
        <f t="shared" si="493"/>
        <v>1760000</v>
      </c>
      <c r="Q2900" s="23"/>
      <c r="R2900" s="23"/>
      <c r="S2900" s="27"/>
      <c r="T2900" s="23"/>
      <c r="U2900" s="23"/>
      <c r="V2900" s="24"/>
      <c r="W2900" s="23"/>
      <c r="X2900" s="23"/>
      <c r="Y2900" s="23"/>
      <c r="Z2900" s="23"/>
      <c r="AA2900" s="28"/>
      <c r="AB2900" s="26"/>
      <c r="AC2900" s="26"/>
      <c r="AD2900" s="28"/>
      <c r="AE2900" s="28"/>
      <c r="AF2900" s="26"/>
      <c r="AG2900" s="26">
        <f>AF2900+P2900</f>
        <v>1760000</v>
      </c>
      <c r="AH2900" s="26">
        <f>AG2900</f>
        <v>1760000</v>
      </c>
      <c r="AI2900" s="26">
        <v>50000000</v>
      </c>
      <c r="AJ2900" s="26">
        <f t="shared" si="494"/>
        <v>0</v>
      </c>
      <c r="AK2900" s="26">
        <v>0.01</v>
      </c>
      <c r="AL2900" s="26">
        <f>AJ2900*(AK2900/100)</f>
        <v>0</v>
      </c>
    </row>
    <row r="2901" spans="1:39" x14ac:dyDescent="0.25">
      <c r="A2901" s="23"/>
      <c r="B2901" s="24"/>
      <c r="C2901" s="23"/>
      <c r="D2901" s="23"/>
      <c r="E2901" s="23">
        <v>1146</v>
      </c>
      <c r="F2901" s="23" t="s">
        <v>8916</v>
      </c>
      <c r="G2901" s="24" t="s">
        <v>8917</v>
      </c>
      <c r="H2901" s="23" t="s">
        <v>43</v>
      </c>
      <c r="I2901" s="23" t="s">
        <v>8918</v>
      </c>
      <c r="J2901" s="23">
        <v>3</v>
      </c>
      <c r="K2901" s="23">
        <v>0</v>
      </c>
      <c r="L2901" s="23">
        <v>88</v>
      </c>
      <c r="M2901" s="23" t="s">
        <v>75</v>
      </c>
      <c r="N2901" s="25">
        <f t="shared" si="492"/>
        <v>1288</v>
      </c>
      <c r="O2901" s="26">
        <v>1500</v>
      </c>
      <c r="P2901" s="26">
        <f t="shared" si="493"/>
        <v>1932000</v>
      </c>
      <c r="Q2901" s="23"/>
      <c r="R2901" s="23"/>
      <c r="S2901" s="27"/>
      <c r="T2901" s="23"/>
      <c r="U2901" s="23"/>
      <c r="V2901" s="24"/>
      <c r="W2901" s="23"/>
      <c r="X2901" s="23"/>
      <c r="Y2901" s="23"/>
      <c r="Z2901" s="23"/>
      <c r="AA2901" s="28"/>
      <c r="AB2901" s="26"/>
      <c r="AC2901" s="26"/>
      <c r="AD2901" s="28"/>
      <c r="AE2901" s="28"/>
      <c r="AF2901" s="26"/>
      <c r="AG2901" s="26">
        <f>AF2901+P2901</f>
        <v>1932000</v>
      </c>
      <c r="AH2901" s="26">
        <f>AG2901</f>
        <v>1932000</v>
      </c>
      <c r="AI2901" s="26">
        <v>50000000</v>
      </c>
      <c r="AJ2901" s="26">
        <f t="shared" si="494"/>
        <v>0</v>
      </c>
      <c r="AK2901" s="26">
        <v>0.01</v>
      </c>
      <c r="AL2901" s="26">
        <f>AJ2901*(AK2901/100)</f>
        <v>0</v>
      </c>
    </row>
    <row r="2902" spans="1:39" x14ac:dyDescent="0.25">
      <c r="A2902" s="23"/>
      <c r="B2902" s="24"/>
      <c r="C2902" s="23"/>
      <c r="D2902" s="23"/>
      <c r="E2902" s="23">
        <v>1147</v>
      </c>
      <c r="F2902" s="23" t="s">
        <v>8919</v>
      </c>
      <c r="G2902" s="24" t="s">
        <v>8920</v>
      </c>
      <c r="H2902" s="23" t="s">
        <v>43</v>
      </c>
      <c r="I2902" s="23" t="s">
        <v>8921</v>
      </c>
      <c r="J2902" s="23">
        <v>0</v>
      </c>
      <c r="K2902" s="23">
        <v>2</v>
      </c>
      <c r="L2902" s="23">
        <v>95.36</v>
      </c>
      <c r="M2902" s="23" t="s">
        <v>59</v>
      </c>
      <c r="N2902" s="25">
        <f t="shared" si="492"/>
        <v>295.36</v>
      </c>
      <c r="O2902" s="26">
        <v>4500</v>
      </c>
      <c r="P2902" s="26">
        <f t="shared" si="493"/>
        <v>1329120</v>
      </c>
      <c r="Q2902" s="23">
        <v>1</v>
      </c>
      <c r="R2902" s="23" t="s">
        <v>8902</v>
      </c>
      <c r="S2902" s="27" t="s">
        <v>8903</v>
      </c>
      <c r="T2902" s="23" t="s">
        <v>8904</v>
      </c>
      <c r="U2902" s="23" t="s">
        <v>8909</v>
      </c>
      <c r="V2902" s="24" t="s">
        <v>8922</v>
      </c>
      <c r="W2902" s="23" t="s">
        <v>109</v>
      </c>
      <c r="X2902" s="23" t="s">
        <v>49</v>
      </c>
      <c r="Y2902" s="23" t="s">
        <v>50</v>
      </c>
      <c r="Z2902" s="23">
        <v>243</v>
      </c>
      <c r="AA2902" s="28">
        <v>100</v>
      </c>
      <c r="AB2902" s="26">
        <v>8150</v>
      </c>
      <c r="AC2902" s="26">
        <f>Z2902*AB2902</f>
        <v>1980450</v>
      </c>
      <c r="AD2902" s="28">
        <v>32</v>
      </c>
      <c r="AE2902" s="28">
        <v>54</v>
      </c>
      <c r="AF2902" s="26">
        <f>(AC2902*(100-AE2902))/100</f>
        <v>911007</v>
      </c>
      <c r="AG2902" s="26">
        <f>P2902+AF2902</f>
        <v>2240127</v>
      </c>
      <c r="AH2902" s="26">
        <f>(AG2902*AA2902)/100</f>
        <v>2240127</v>
      </c>
      <c r="AI2902" s="26">
        <v>50000000</v>
      </c>
      <c r="AJ2902" s="26">
        <f t="shared" si="494"/>
        <v>0</v>
      </c>
      <c r="AK2902" s="26">
        <v>0.02</v>
      </c>
      <c r="AL2902" s="26">
        <f>ROUND(AJ2902*(AK2902/100),2)</f>
        <v>0</v>
      </c>
      <c r="AM2902" s="3" t="s">
        <v>110</v>
      </c>
    </row>
    <row r="2903" spans="1:39" x14ac:dyDescent="0.25">
      <c r="A2903" s="23"/>
      <c r="B2903" s="24"/>
      <c r="C2903" s="23"/>
      <c r="D2903" s="23"/>
      <c r="E2903" s="23"/>
      <c r="F2903" s="23"/>
      <c r="G2903" s="24"/>
      <c r="H2903" s="23"/>
      <c r="I2903" s="23"/>
      <c r="J2903" s="23">
        <v>0</v>
      </c>
      <c r="K2903" s="23">
        <v>3</v>
      </c>
      <c r="L2903" s="23">
        <v>47.58</v>
      </c>
      <c r="M2903" s="23" t="s">
        <v>59</v>
      </c>
      <c r="N2903" s="25">
        <f t="shared" si="492"/>
        <v>347.58</v>
      </c>
      <c r="O2903" s="26">
        <v>4500</v>
      </c>
      <c r="P2903" s="26">
        <f t="shared" si="493"/>
        <v>1564110</v>
      </c>
      <c r="Q2903" s="23">
        <v>1</v>
      </c>
      <c r="R2903" s="23" t="s">
        <v>8902</v>
      </c>
      <c r="S2903" s="27" t="s">
        <v>8903</v>
      </c>
      <c r="T2903" s="23" t="s">
        <v>8904</v>
      </c>
      <c r="U2903" s="23" t="s">
        <v>8909</v>
      </c>
      <c r="V2903" s="24" t="s">
        <v>8923</v>
      </c>
      <c r="W2903" s="23" t="s">
        <v>109</v>
      </c>
      <c r="X2903" s="23" t="s">
        <v>49</v>
      </c>
      <c r="Y2903" s="23" t="s">
        <v>50</v>
      </c>
      <c r="Z2903" s="23">
        <v>227</v>
      </c>
      <c r="AA2903" s="28">
        <v>100</v>
      </c>
      <c r="AB2903" s="26">
        <v>8150</v>
      </c>
      <c r="AC2903" s="26">
        <f>Z2903*AB2903</f>
        <v>1850050</v>
      </c>
      <c r="AD2903" s="28">
        <v>5</v>
      </c>
      <c r="AE2903" s="28">
        <v>5</v>
      </c>
      <c r="AF2903" s="26">
        <f>(AC2903*(100-AE2903))/100</f>
        <v>1757547.5</v>
      </c>
      <c r="AG2903" s="26">
        <f>P2903+AF2903</f>
        <v>3321657.5</v>
      </c>
      <c r="AH2903" s="26">
        <f>(AG2903*AA2903)/100</f>
        <v>3321657.5</v>
      </c>
      <c r="AI2903" s="26">
        <v>50000000</v>
      </c>
      <c r="AJ2903" s="26">
        <f t="shared" si="494"/>
        <v>0</v>
      </c>
      <c r="AK2903" s="26">
        <v>0.02</v>
      </c>
      <c r="AL2903" s="26">
        <f>ROUND(AJ2903*(AK2903/100),2)</f>
        <v>0</v>
      </c>
      <c r="AM2903" s="3" t="s">
        <v>8924</v>
      </c>
    </row>
    <row r="2904" spans="1:39" x14ac:dyDescent="0.25">
      <c r="A2904" s="23"/>
      <c r="B2904" s="24"/>
      <c r="C2904" s="23"/>
      <c r="D2904" s="23"/>
      <c r="E2904" s="23"/>
      <c r="F2904" s="23"/>
      <c r="G2904" s="24"/>
      <c r="H2904" s="23"/>
      <c r="I2904" s="23"/>
      <c r="J2904" s="23">
        <v>0</v>
      </c>
      <c r="K2904" s="23">
        <v>0</v>
      </c>
      <c r="L2904" s="23">
        <v>5.0599999999999996</v>
      </c>
      <c r="M2904" s="23" t="s">
        <v>59</v>
      </c>
      <c r="N2904" s="25">
        <f t="shared" si="492"/>
        <v>5.0599999999999996</v>
      </c>
      <c r="O2904" s="26">
        <v>4500</v>
      </c>
      <c r="P2904" s="26">
        <f t="shared" si="493"/>
        <v>22770</v>
      </c>
      <c r="Q2904" s="23">
        <v>1</v>
      </c>
      <c r="R2904" s="23" t="s">
        <v>8902</v>
      </c>
      <c r="S2904" s="27" t="s">
        <v>8903</v>
      </c>
      <c r="T2904" s="23" t="s">
        <v>8904</v>
      </c>
      <c r="U2904" s="23" t="s">
        <v>8909</v>
      </c>
      <c r="V2904" s="24" t="s">
        <v>8925</v>
      </c>
      <c r="W2904" s="23" t="s">
        <v>158</v>
      </c>
      <c r="X2904" s="23" t="s">
        <v>49</v>
      </c>
      <c r="Y2904" s="23" t="s">
        <v>50</v>
      </c>
      <c r="Z2904" s="23">
        <v>20.25</v>
      </c>
      <c r="AA2904" s="28">
        <v>100</v>
      </c>
      <c r="AB2904" s="26">
        <v>5600</v>
      </c>
      <c r="AC2904" s="26">
        <f>Z2904*AB2904</f>
        <v>113400</v>
      </c>
      <c r="AD2904" s="28">
        <v>5</v>
      </c>
      <c r="AE2904" s="28">
        <v>5</v>
      </c>
      <c r="AF2904" s="26">
        <f>(AC2904*(100-AE2904))/100</f>
        <v>107730</v>
      </c>
      <c r="AG2904" s="26">
        <f>P2904+AF2904</f>
        <v>130500</v>
      </c>
      <c r="AH2904" s="26">
        <f>(AG2904*AA2904)/100</f>
        <v>130500</v>
      </c>
      <c r="AI2904" s="26">
        <v>50000000</v>
      </c>
      <c r="AJ2904" s="26">
        <f t="shared" si="494"/>
        <v>0</v>
      </c>
      <c r="AK2904" s="26">
        <v>0.02</v>
      </c>
      <c r="AL2904" s="26">
        <f>ROUND(AJ2904*(AK2904/100),2)</f>
        <v>0</v>
      </c>
      <c r="AM2904" s="3" t="s">
        <v>159</v>
      </c>
    </row>
    <row r="2905" spans="1:39" x14ac:dyDescent="0.25">
      <c r="A2905" s="23"/>
      <c r="B2905" s="24"/>
      <c r="C2905" s="23"/>
      <c r="D2905" s="23"/>
      <c r="E2905" s="23"/>
      <c r="F2905" s="23"/>
      <c r="G2905" s="24"/>
      <c r="H2905" s="23"/>
      <c r="I2905" s="23"/>
      <c r="J2905" s="23">
        <v>0</v>
      </c>
      <c r="K2905" s="23">
        <v>0</v>
      </c>
      <c r="L2905" s="23">
        <v>4</v>
      </c>
      <c r="M2905" s="23" t="s">
        <v>59</v>
      </c>
      <c r="N2905" s="25">
        <f t="shared" si="492"/>
        <v>4</v>
      </c>
      <c r="O2905" s="26">
        <v>4500</v>
      </c>
      <c r="P2905" s="26">
        <f t="shared" si="493"/>
        <v>18000</v>
      </c>
      <c r="Q2905" s="23">
        <v>1</v>
      </c>
      <c r="R2905" s="23" t="s">
        <v>8902</v>
      </c>
      <c r="S2905" s="27" t="s">
        <v>8903</v>
      </c>
      <c r="T2905" s="23" t="s">
        <v>8904</v>
      </c>
      <c r="U2905" s="23" t="s">
        <v>8909</v>
      </c>
      <c r="V2905" s="24" t="s">
        <v>8926</v>
      </c>
      <c r="W2905" s="23" t="s">
        <v>53</v>
      </c>
      <c r="X2905" s="23" t="s">
        <v>80</v>
      </c>
      <c r="Y2905" s="23" t="s">
        <v>50</v>
      </c>
      <c r="Z2905" s="23">
        <v>16</v>
      </c>
      <c r="AA2905" s="28">
        <v>100</v>
      </c>
      <c r="AB2905" s="26">
        <v>2750</v>
      </c>
      <c r="AC2905" s="26">
        <f>Z2905*AB2905</f>
        <v>44000</v>
      </c>
      <c r="AD2905" s="28">
        <v>5</v>
      </c>
      <c r="AE2905" s="28">
        <v>15</v>
      </c>
      <c r="AF2905" s="26">
        <f>(AC2905*(100-AE2905))/100</f>
        <v>37400</v>
      </c>
      <c r="AG2905" s="26">
        <f>P2905+AF2905</f>
        <v>55400</v>
      </c>
      <c r="AH2905" s="26">
        <f>(AG2905*AA2905)/100</f>
        <v>55400</v>
      </c>
      <c r="AI2905" s="26">
        <v>50000000</v>
      </c>
      <c r="AJ2905" s="26">
        <f t="shared" si="494"/>
        <v>0</v>
      </c>
      <c r="AK2905" s="26">
        <v>0.02</v>
      </c>
      <c r="AL2905" s="26">
        <f>ROUND(AJ2905*(AK2905/100),2)</f>
        <v>0</v>
      </c>
      <c r="AM2905" s="3" t="s">
        <v>368</v>
      </c>
    </row>
    <row r="2906" spans="1:39" x14ac:dyDescent="0.25">
      <c r="A2906" s="23"/>
      <c r="B2906" s="24"/>
      <c r="C2906" s="23"/>
      <c r="D2906" s="23"/>
      <c r="E2906" s="23"/>
      <c r="F2906" s="23"/>
      <c r="G2906" s="24"/>
      <c r="H2906" s="23"/>
      <c r="I2906" s="23"/>
      <c r="J2906" s="23"/>
      <c r="K2906" s="23"/>
      <c r="L2906" s="23"/>
      <c r="M2906" s="23"/>
      <c r="N2906" s="25"/>
      <c r="O2906" s="26"/>
      <c r="P2906" s="26"/>
      <c r="Q2906" s="23"/>
      <c r="R2906" s="23"/>
      <c r="S2906" s="27"/>
      <c r="T2906" s="23"/>
      <c r="U2906" s="23"/>
      <c r="V2906" s="24"/>
      <c r="W2906" s="23"/>
      <c r="X2906" s="23"/>
      <c r="Y2906" s="23"/>
      <c r="Z2906" s="23"/>
      <c r="AA2906" s="28"/>
      <c r="AB2906" s="26"/>
      <c r="AC2906" s="26"/>
      <c r="AD2906" s="28"/>
      <c r="AE2906" s="28"/>
      <c r="AF2906" s="26"/>
      <c r="AG2906" s="26" t="s">
        <v>60</v>
      </c>
      <c r="AH2906" s="26">
        <f>SUM(AH2896:AH2905)</f>
        <v>15412933.32</v>
      </c>
      <c r="AI2906" s="26"/>
      <c r="AJ2906" s="26">
        <f>SUM(AJ2896:AJ2905)</f>
        <v>847644.82</v>
      </c>
      <c r="AK2906" s="26"/>
      <c r="AL2906" s="26">
        <f>SUM(AL2896:AL2905)</f>
        <v>169.52</v>
      </c>
    </row>
    <row r="2907" spans="1:39" x14ac:dyDescent="0.25">
      <c r="A2907" s="23" t="s">
        <v>8927</v>
      </c>
      <c r="B2907" s="24" t="s">
        <v>8928</v>
      </c>
      <c r="C2907" s="23" t="s">
        <v>8929</v>
      </c>
      <c r="D2907" s="23" t="s">
        <v>8930</v>
      </c>
      <c r="E2907" s="23">
        <v>1148</v>
      </c>
      <c r="F2907" s="23" t="s">
        <v>8931</v>
      </c>
      <c r="G2907" s="24" t="s">
        <v>8932</v>
      </c>
      <c r="H2907" s="23" t="s">
        <v>43</v>
      </c>
      <c r="I2907" s="23" t="s">
        <v>8933</v>
      </c>
      <c r="J2907" s="23">
        <v>0</v>
      </c>
      <c r="K2907" s="23">
        <v>3</v>
      </c>
      <c r="L2907" s="23">
        <v>69</v>
      </c>
      <c r="M2907" s="23" t="s">
        <v>255</v>
      </c>
      <c r="N2907" s="25">
        <f>((J2907*400)+(K2907*100))+L2907</f>
        <v>369</v>
      </c>
      <c r="O2907" s="26">
        <v>5700</v>
      </c>
      <c r="P2907" s="26">
        <f>N2907*O2907</f>
        <v>2103300</v>
      </c>
      <c r="Q2907" s="23">
        <v>1</v>
      </c>
      <c r="R2907" s="23" t="s">
        <v>8934</v>
      </c>
      <c r="S2907" s="27" t="s">
        <v>8928</v>
      </c>
      <c r="T2907" s="23" t="s">
        <v>8935</v>
      </c>
      <c r="U2907" s="23" t="s">
        <v>8936</v>
      </c>
      <c r="V2907" s="24" t="s">
        <v>8937</v>
      </c>
      <c r="W2907" s="23" t="s">
        <v>48</v>
      </c>
      <c r="X2907" s="23" t="s">
        <v>49</v>
      </c>
      <c r="Y2907" s="23" t="s">
        <v>261</v>
      </c>
      <c r="Z2907" s="23">
        <v>284</v>
      </c>
      <c r="AA2907" s="28">
        <v>100</v>
      </c>
      <c r="AB2907" s="26">
        <v>8300</v>
      </c>
      <c r="AC2907" s="26">
        <f>Z2907*AB2907</f>
        <v>2357200</v>
      </c>
      <c r="AD2907" s="28">
        <v>43</v>
      </c>
      <c r="AE2907" s="28">
        <v>76</v>
      </c>
      <c r="AF2907" s="26">
        <f>(AC2907*(100-AE2907))/100</f>
        <v>565728</v>
      </c>
      <c r="AG2907" s="26">
        <f>P2907+AF2907</f>
        <v>2669028</v>
      </c>
      <c r="AH2907" s="26">
        <f>(AG2907*AA2907)/100</f>
        <v>2669028</v>
      </c>
      <c r="AI2907" s="26">
        <f>IF(AF2907&lt;=10000000,AF2907,10000000)</f>
        <v>565728</v>
      </c>
      <c r="AJ2907" s="26">
        <f>IF((AI2907-AH2907) &gt; 1,0,IF((AI2907-AH2907)&lt;0,AH2907-AI2907,AI2907-AH2907))</f>
        <v>2103300</v>
      </c>
      <c r="AK2907" s="26">
        <v>0.02</v>
      </c>
      <c r="AL2907" s="26">
        <f>ROUND(AJ2907*(AK2907/100),2)</f>
        <v>420.66</v>
      </c>
      <c r="AM2907" s="3" t="s">
        <v>51</v>
      </c>
    </row>
    <row r="2908" spans="1:39" x14ac:dyDescent="0.25">
      <c r="A2908" s="23"/>
      <c r="B2908" s="24"/>
      <c r="C2908" s="23"/>
      <c r="D2908" s="23"/>
      <c r="E2908" s="23"/>
      <c r="F2908" s="23"/>
      <c r="G2908" s="24"/>
      <c r="H2908" s="23"/>
      <c r="I2908" s="23"/>
      <c r="J2908" s="23">
        <v>0</v>
      </c>
      <c r="K2908" s="23">
        <v>0</v>
      </c>
      <c r="L2908" s="23">
        <v>23</v>
      </c>
      <c r="M2908" s="23" t="s">
        <v>255</v>
      </c>
      <c r="N2908" s="25">
        <f>((J2908*400)+(K2908*100))+L2908</f>
        <v>23</v>
      </c>
      <c r="O2908" s="26">
        <v>5700</v>
      </c>
      <c r="P2908" s="26">
        <f>N2908*O2908</f>
        <v>131100</v>
      </c>
      <c r="Q2908" s="23">
        <v>1</v>
      </c>
      <c r="R2908" s="23" t="s">
        <v>8934</v>
      </c>
      <c r="S2908" s="27" t="s">
        <v>8928</v>
      </c>
      <c r="T2908" s="23" t="s">
        <v>8935</v>
      </c>
      <c r="U2908" s="23" t="s">
        <v>8936</v>
      </c>
      <c r="V2908" s="24" t="s">
        <v>8938</v>
      </c>
      <c r="W2908" s="23" t="s">
        <v>53</v>
      </c>
      <c r="X2908" s="23" t="s">
        <v>49</v>
      </c>
      <c r="Y2908" s="23" t="s">
        <v>261</v>
      </c>
      <c r="Z2908" s="23">
        <v>92</v>
      </c>
      <c r="AA2908" s="28">
        <v>100</v>
      </c>
      <c r="AB2908" s="26">
        <v>2750</v>
      </c>
      <c r="AC2908" s="26">
        <f>Z2908*AB2908</f>
        <v>253000</v>
      </c>
      <c r="AD2908" s="28">
        <v>22</v>
      </c>
      <c r="AE2908" s="28">
        <v>34</v>
      </c>
      <c r="AF2908" s="26">
        <f>(AC2908*(100-AE2908))/100</f>
        <v>166980</v>
      </c>
      <c r="AG2908" s="26">
        <f>P2908+AF2908</f>
        <v>298080</v>
      </c>
      <c r="AH2908" s="26">
        <f>(AG2908*AA2908)/100</f>
        <v>298080</v>
      </c>
      <c r="AI2908" s="26">
        <f>IF(AF2908&lt;=10000000,AF2908,10000000)</f>
        <v>166980</v>
      </c>
      <c r="AJ2908" s="26">
        <f>IF((AI2908-AH2908) &gt; 1,0,IF((AI2908-AH2908)&lt;0,AH2908-AI2908,AI2908-AH2908))</f>
        <v>131100</v>
      </c>
      <c r="AK2908" s="26">
        <v>0.02</v>
      </c>
      <c r="AL2908" s="26">
        <f>ROUND(AJ2908*(AK2908/100),2)</f>
        <v>26.22</v>
      </c>
      <c r="AM2908" s="3" t="s">
        <v>83</v>
      </c>
    </row>
    <row r="2909" spans="1:39" x14ac:dyDescent="0.25">
      <c r="A2909" s="23"/>
      <c r="B2909" s="24"/>
      <c r="C2909" s="23"/>
      <c r="D2909" s="23"/>
      <c r="E2909" s="23"/>
      <c r="F2909" s="23"/>
      <c r="G2909" s="24"/>
      <c r="H2909" s="23"/>
      <c r="I2909" s="23"/>
      <c r="J2909" s="23">
        <v>0</v>
      </c>
      <c r="K2909" s="23">
        <v>0</v>
      </c>
      <c r="L2909" s="23">
        <v>8</v>
      </c>
      <c r="M2909" s="23" t="s">
        <v>255</v>
      </c>
      <c r="N2909" s="25">
        <f>((J2909*400)+(K2909*100))+L2909</f>
        <v>8</v>
      </c>
      <c r="O2909" s="26">
        <v>5700</v>
      </c>
      <c r="P2909" s="26">
        <f>N2909*O2909</f>
        <v>45600</v>
      </c>
      <c r="Q2909" s="23">
        <v>1</v>
      </c>
      <c r="R2909" s="23" t="s">
        <v>8934</v>
      </c>
      <c r="S2909" s="27" t="s">
        <v>8928</v>
      </c>
      <c r="T2909" s="23" t="s">
        <v>8935</v>
      </c>
      <c r="U2909" s="23" t="s">
        <v>8936</v>
      </c>
      <c r="V2909" s="24" t="s">
        <v>8939</v>
      </c>
      <c r="W2909" s="23" t="s">
        <v>158</v>
      </c>
      <c r="X2909" s="23" t="s">
        <v>143</v>
      </c>
      <c r="Y2909" s="23" t="s">
        <v>261</v>
      </c>
      <c r="Z2909" s="23">
        <v>32</v>
      </c>
      <c r="AA2909" s="28">
        <v>100</v>
      </c>
      <c r="AB2909" s="26">
        <v>5600</v>
      </c>
      <c r="AC2909" s="26">
        <f>Z2909*AB2909</f>
        <v>179200</v>
      </c>
      <c r="AD2909" s="28">
        <v>22</v>
      </c>
      <c r="AE2909" s="28">
        <v>85</v>
      </c>
      <c r="AF2909" s="26">
        <f>(AC2909*(100-AE2909))/100</f>
        <v>26880</v>
      </c>
      <c r="AG2909" s="26">
        <f>P2909+AF2909</f>
        <v>72480</v>
      </c>
      <c r="AH2909" s="26">
        <f>(AG2909*AA2909)/100</f>
        <v>72480</v>
      </c>
      <c r="AI2909" s="26">
        <f>IF(AF2909&lt;=10000000,AF2909,10000000)</f>
        <v>26880</v>
      </c>
      <c r="AJ2909" s="26">
        <f>IF((AI2909-AH2909) &gt; 1,0,IF((AI2909-AH2909)&lt;0,AH2909-AI2909,AI2909-AH2909))</f>
        <v>45600</v>
      </c>
      <c r="AK2909" s="26">
        <v>0.02</v>
      </c>
      <c r="AL2909" s="26">
        <f>ROUND(AJ2909*(AK2909/100),2)</f>
        <v>9.1199999999999992</v>
      </c>
      <c r="AM2909" s="3" t="s">
        <v>159</v>
      </c>
    </row>
    <row r="2910" spans="1:39" x14ac:dyDescent="0.25">
      <c r="A2910" s="23"/>
      <c r="B2910" s="24"/>
      <c r="C2910" s="23"/>
      <c r="D2910" s="23"/>
      <c r="E2910" s="23"/>
      <c r="F2910" s="23"/>
      <c r="G2910" s="24"/>
      <c r="H2910" s="23"/>
      <c r="I2910" s="23"/>
      <c r="J2910" s="23"/>
      <c r="K2910" s="23"/>
      <c r="L2910" s="23"/>
      <c r="M2910" s="23"/>
      <c r="N2910" s="25"/>
      <c r="O2910" s="26"/>
      <c r="P2910" s="26"/>
      <c r="Q2910" s="23"/>
      <c r="R2910" s="23"/>
      <c r="S2910" s="27"/>
      <c r="T2910" s="23"/>
      <c r="U2910" s="23"/>
      <c r="V2910" s="24"/>
      <c r="W2910" s="23"/>
      <c r="X2910" s="23"/>
      <c r="Y2910" s="23"/>
      <c r="Z2910" s="23"/>
      <c r="AA2910" s="28"/>
      <c r="AB2910" s="26"/>
      <c r="AC2910" s="26"/>
      <c r="AD2910" s="28"/>
      <c r="AE2910" s="28"/>
      <c r="AF2910" s="26"/>
      <c r="AG2910" s="26" t="s">
        <v>60</v>
      </c>
      <c r="AH2910" s="26">
        <f>SUM(AH2907:AH2909)</f>
        <v>3039588</v>
      </c>
      <c r="AI2910" s="26"/>
      <c r="AJ2910" s="26">
        <f>SUM(AJ2907:AJ2909)</f>
        <v>2280000</v>
      </c>
      <c r="AK2910" s="26"/>
      <c r="AL2910" s="26">
        <f>SUM(AL2907:AL2909)</f>
        <v>456</v>
      </c>
    </row>
    <row r="2911" spans="1:39" x14ac:dyDescent="0.25">
      <c r="A2911" s="23" t="s">
        <v>8940</v>
      </c>
      <c r="B2911" s="24" t="s">
        <v>8941</v>
      </c>
      <c r="C2911" s="23" t="s">
        <v>8942</v>
      </c>
      <c r="D2911" s="23" t="s">
        <v>8943</v>
      </c>
      <c r="E2911" s="23">
        <v>1149</v>
      </c>
      <c r="F2911" s="23" t="s">
        <v>8944</v>
      </c>
      <c r="G2911" s="24" t="s">
        <v>8945</v>
      </c>
      <c r="H2911" s="23" t="s">
        <v>43</v>
      </c>
      <c r="I2911" s="23" t="s">
        <v>8946</v>
      </c>
      <c r="J2911" s="23">
        <v>2</v>
      </c>
      <c r="K2911" s="23">
        <v>3</v>
      </c>
      <c r="L2911" s="23">
        <v>46</v>
      </c>
      <c r="M2911" s="23" t="s">
        <v>68</v>
      </c>
      <c r="N2911" s="25">
        <f>((J2911*400)+(K2911*100))+L2911</f>
        <v>1146</v>
      </c>
      <c r="O2911" s="26">
        <v>4500</v>
      </c>
      <c r="P2911" s="26">
        <f>N2911*O2911</f>
        <v>5157000</v>
      </c>
      <c r="Q2911" s="23"/>
      <c r="R2911" s="23"/>
      <c r="S2911" s="27"/>
      <c r="T2911" s="23"/>
      <c r="U2911" s="23"/>
      <c r="V2911" s="24"/>
      <c r="W2911" s="23"/>
      <c r="X2911" s="23"/>
      <c r="Y2911" s="23"/>
      <c r="Z2911" s="23"/>
      <c r="AA2911" s="28"/>
      <c r="AB2911" s="26"/>
      <c r="AC2911" s="26"/>
      <c r="AD2911" s="28"/>
      <c r="AE2911" s="28"/>
      <c r="AF2911" s="26"/>
      <c r="AG2911" s="26">
        <f>AF2911+P2911</f>
        <v>5157000</v>
      </c>
      <c r="AH2911" s="26">
        <f>AG2911</f>
        <v>5157000</v>
      </c>
      <c r="AI2911" s="26">
        <v>0</v>
      </c>
      <c r="AJ2911" s="26">
        <f>IF((AI2911-AH2911) &gt; 1,0,IF((AI2911-AH2911)&lt;0,AH2911-AI2911,AI2911-AH2911))</f>
        <v>5157000</v>
      </c>
      <c r="AK2911" s="26">
        <v>0.3</v>
      </c>
      <c r="AL2911" s="26">
        <f>AJ2911*(AK2911/100)</f>
        <v>15471</v>
      </c>
    </row>
    <row r="2912" spans="1:39" x14ac:dyDescent="0.25">
      <c r="A2912" s="23"/>
      <c r="B2912" s="24"/>
      <c r="C2912" s="23"/>
      <c r="D2912" s="23"/>
      <c r="E2912" s="23"/>
      <c r="F2912" s="23"/>
      <c r="G2912" s="24"/>
      <c r="H2912" s="23"/>
      <c r="I2912" s="23"/>
      <c r="J2912" s="23"/>
      <c r="K2912" s="23"/>
      <c r="L2912" s="23"/>
      <c r="M2912" s="23"/>
      <c r="N2912" s="25"/>
      <c r="O2912" s="26"/>
      <c r="P2912" s="26"/>
      <c r="Q2912" s="23"/>
      <c r="R2912" s="23"/>
      <c r="S2912" s="27"/>
      <c r="T2912" s="23"/>
      <c r="U2912" s="23"/>
      <c r="V2912" s="24"/>
      <c r="W2912" s="23"/>
      <c r="X2912" s="23"/>
      <c r="Y2912" s="23"/>
      <c r="Z2912" s="23"/>
      <c r="AA2912" s="28"/>
      <c r="AB2912" s="26"/>
      <c r="AC2912" s="26"/>
      <c r="AD2912" s="28"/>
      <c r="AE2912" s="28"/>
      <c r="AF2912" s="26"/>
      <c r="AG2912" s="26" t="s">
        <v>60</v>
      </c>
      <c r="AH2912" s="26">
        <f>AH2911</f>
        <v>5157000</v>
      </c>
      <c r="AI2912" s="26"/>
      <c r="AJ2912" s="26">
        <f>AJ2911</f>
        <v>5157000</v>
      </c>
      <c r="AK2912" s="26"/>
      <c r="AL2912" s="26">
        <f>AL2911</f>
        <v>15471</v>
      </c>
    </row>
    <row r="2913" spans="1:39" x14ac:dyDescent="0.25">
      <c r="A2913" s="23" t="s">
        <v>8947</v>
      </c>
      <c r="B2913" s="24" t="s">
        <v>8948</v>
      </c>
      <c r="C2913" s="23" t="s">
        <v>8949</v>
      </c>
      <c r="D2913" s="23" t="s">
        <v>8950</v>
      </c>
      <c r="E2913" s="23">
        <v>1150</v>
      </c>
      <c r="F2913" s="23" t="s">
        <v>8951</v>
      </c>
      <c r="G2913" s="24" t="s">
        <v>8952</v>
      </c>
      <c r="H2913" s="23" t="s">
        <v>43</v>
      </c>
      <c r="I2913" s="23" t="s">
        <v>8953</v>
      </c>
      <c r="J2913" s="23">
        <v>1</v>
      </c>
      <c r="K2913" s="23">
        <v>0</v>
      </c>
      <c r="L2913" s="23">
        <v>15</v>
      </c>
      <c r="M2913" s="23" t="s">
        <v>68</v>
      </c>
      <c r="N2913" s="25">
        <f>((J2913*400)+(K2913*100))+L2913</f>
        <v>415</v>
      </c>
      <c r="O2913" s="26">
        <v>6150</v>
      </c>
      <c r="P2913" s="26">
        <f>N2913*O2913</f>
        <v>2552250</v>
      </c>
      <c r="Q2913" s="23">
        <v>1</v>
      </c>
      <c r="R2913" s="23" t="s">
        <v>8947</v>
      </c>
      <c r="S2913" s="27" t="s">
        <v>8948</v>
      </c>
      <c r="T2913" s="23" t="s">
        <v>8949</v>
      </c>
      <c r="U2913" s="23" t="s">
        <v>8954</v>
      </c>
      <c r="V2913" s="24" t="s">
        <v>8955</v>
      </c>
      <c r="W2913" s="23" t="s">
        <v>454</v>
      </c>
      <c r="X2913" s="23" t="s">
        <v>49</v>
      </c>
      <c r="Y2913" s="23" t="s">
        <v>617</v>
      </c>
      <c r="Z2913" s="23">
        <v>1080</v>
      </c>
      <c r="AA2913" s="28">
        <v>100</v>
      </c>
      <c r="AB2913" s="26">
        <v>3400</v>
      </c>
      <c r="AC2913" s="26">
        <f>Z2913*AB2913</f>
        <v>3672000</v>
      </c>
      <c r="AD2913" s="28">
        <v>12</v>
      </c>
      <c r="AE2913" s="28">
        <v>14</v>
      </c>
      <c r="AF2913" s="26">
        <f>(AC2913*(100-AE2913))/100</f>
        <v>3157920</v>
      </c>
      <c r="AG2913" s="26">
        <f>P2913+AF2913</f>
        <v>5710170</v>
      </c>
      <c r="AH2913" s="26">
        <f>(AG2913*AA2913)/100</f>
        <v>5710170</v>
      </c>
      <c r="AI2913" s="26">
        <v>0</v>
      </c>
      <c r="AJ2913" s="26">
        <f>IF((AI2913-AH2913) &gt; 1,0,IF((AI2913-AH2913)&lt;0,AH2913-AI2913,AI2913-AH2913))</f>
        <v>5710170</v>
      </c>
      <c r="AK2913" s="26">
        <v>0.3</v>
      </c>
      <c r="AL2913" s="26">
        <f>ROUND(AJ2913*(AK2913/100),2)</f>
        <v>17130.509999999998</v>
      </c>
      <c r="AM2913" s="3" t="s">
        <v>2834</v>
      </c>
    </row>
    <row r="2914" spans="1:39" x14ac:dyDescent="0.25">
      <c r="A2914" s="23"/>
      <c r="B2914" s="24"/>
      <c r="C2914" s="23"/>
      <c r="D2914" s="23"/>
      <c r="E2914" s="23">
        <v>1151</v>
      </c>
      <c r="F2914" s="23" t="s">
        <v>8956</v>
      </c>
      <c r="G2914" s="24" t="s">
        <v>8957</v>
      </c>
      <c r="H2914" s="23" t="s">
        <v>43</v>
      </c>
      <c r="I2914" s="23" t="s">
        <v>8958</v>
      </c>
      <c r="J2914" s="23">
        <v>0</v>
      </c>
      <c r="K2914" s="23">
        <v>3</v>
      </c>
      <c r="L2914" s="23">
        <v>25.12</v>
      </c>
      <c r="M2914" s="23" t="s">
        <v>45</v>
      </c>
      <c r="N2914" s="25">
        <f>((J2914*400)+(K2914*100))+L2914</f>
        <v>325.12</v>
      </c>
      <c r="O2914" s="26">
        <v>6150</v>
      </c>
      <c r="P2914" s="26">
        <f>N2914*O2914</f>
        <v>1999488</v>
      </c>
      <c r="Q2914" s="23">
        <v>1</v>
      </c>
      <c r="R2914" s="23" t="s">
        <v>8947</v>
      </c>
      <c r="S2914" s="27" t="s">
        <v>8948</v>
      </c>
      <c r="T2914" s="23" t="s">
        <v>8949</v>
      </c>
      <c r="U2914" s="23" t="s">
        <v>8954</v>
      </c>
      <c r="V2914" s="24" t="s">
        <v>8959</v>
      </c>
      <c r="W2914" s="23" t="s">
        <v>454</v>
      </c>
      <c r="X2914" s="23" t="s">
        <v>49</v>
      </c>
      <c r="Y2914" s="23" t="s">
        <v>318</v>
      </c>
      <c r="Z2914" s="23">
        <v>250.44</v>
      </c>
      <c r="AA2914" s="28">
        <v>32.94</v>
      </c>
      <c r="AB2914" s="26">
        <v>3400</v>
      </c>
      <c r="AC2914" s="26">
        <f>Z2914*AB2914</f>
        <v>851496</v>
      </c>
      <c r="AD2914" s="28">
        <v>19</v>
      </c>
      <c r="AE2914" s="28">
        <v>28</v>
      </c>
      <c r="AF2914" s="26">
        <f>(AC2914*(100-AE2914))/100</f>
        <v>613077.12</v>
      </c>
      <c r="AG2914" s="26">
        <f>P2914+AF2914+AF2915</f>
        <v>3860549.6447999999</v>
      </c>
      <c r="AH2914" s="26">
        <f>(AG2914*AA2914)/100</f>
        <v>1271665.05299712</v>
      </c>
      <c r="AI2914" s="26">
        <v>0</v>
      </c>
      <c r="AJ2914" s="26">
        <f>IF((AI2914-AH2914) &gt; 1,0,IF((AI2914-AH2914)&lt;0,AH2914-AI2914,AI2914-AH2914))</f>
        <v>1271665.05299712</v>
      </c>
      <c r="AK2914" s="26">
        <v>0.02</v>
      </c>
      <c r="AL2914" s="26">
        <f>ROUND(AJ2914*(AK2914/100),2)</f>
        <v>254.33</v>
      </c>
      <c r="AM2914" s="3" t="s">
        <v>641</v>
      </c>
    </row>
    <row r="2915" spans="1:39" x14ac:dyDescent="0.25">
      <c r="A2915" s="23"/>
      <c r="B2915" s="24"/>
      <c r="C2915" s="23"/>
      <c r="D2915" s="23"/>
      <c r="E2915" s="23"/>
      <c r="F2915" s="23"/>
      <c r="G2915" s="24"/>
      <c r="H2915" s="23"/>
      <c r="I2915" s="23"/>
      <c r="J2915" s="23"/>
      <c r="K2915" s="23"/>
      <c r="L2915" s="23"/>
      <c r="M2915" s="23"/>
      <c r="N2915" s="25"/>
      <c r="O2915" s="26"/>
      <c r="P2915" s="26"/>
      <c r="Q2915" s="23"/>
      <c r="R2915" s="23"/>
      <c r="S2915" s="27"/>
      <c r="T2915" s="23"/>
      <c r="U2915" s="23"/>
      <c r="V2915" s="24"/>
      <c r="W2915" s="23"/>
      <c r="X2915" s="23"/>
      <c r="Y2915" s="23" t="s">
        <v>1859</v>
      </c>
      <c r="Z2915" s="23">
        <v>509.79759999999999</v>
      </c>
      <c r="AA2915" s="28">
        <v>67.06</v>
      </c>
      <c r="AB2915" s="26">
        <v>3400</v>
      </c>
      <c r="AC2915" s="26">
        <f>Z2915*AB2915</f>
        <v>1733311.8399999999</v>
      </c>
      <c r="AD2915" s="28">
        <v>19</v>
      </c>
      <c r="AE2915" s="28">
        <v>28</v>
      </c>
      <c r="AF2915" s="26">
        <f>(AC2915*(100-AE2915))/100</f>
        <v>1247984.5247999998</v>
      </c>
      <c r="AG2915" s="26">
        <f>P2914+AF2914+AF2915</f>
        <v>3860549.6447999999</v>
      </c>
      <c r="AH2915" s="26">
        <f>(AG2915*AA2915)/100</f>
        <v>2588884.5918028797</v>
      </c>
      <c r="AI2915" s="26">
        <v>0</v>
      </c>
      <c r="AJ2915" s="26">
        <f>IF((AI2915-AH2915) &gt; 1,0,IF((AI2915-AH2915)&lt;0,AH2915-AI2915,AI2915-AH2915))</f>
        <v>2588884.5918028797</v>
      </c>
      <c r="AK2915" s="26">
        <v>0.3</v>
      </c>
      <c r="AL2915" s="26">
        <f>ROUND(AJ2915*(AK2915/100),2)</f>
        <v>7766.65</v>
      </c>
      <c r="AM2915" s="3" t="s">
        <v>8960</v>
      </c>
    </row>
    <row r="2916" spans="1:39" x14ac:dyDescent="0.25">
      <c r="A2916" s="23"/>
      <c r="B2916" s="24"/>
      <c r="C2916" s="23"/>
      <c r="D2916" s="23"/>
      <c r="E2916" s="23"/>
      <c r="F2916" s="23"/>
      <c r="G2916" s="24"/>
      <c r="H2916" s="23"/>
      <c r="I2916" s="23"/>
      <c r="J2916" s="23">
        <v>0</v>
      </c>
      <c r="K2916" s="23">
        <v>0</v>
      </c>
      <c r="L2916" s="23">
        <v>28.88</v>
      </c>
      <c r="M2916" s="23" t="s">
        <v>91</v>
      </c>
      <c r="N2916" s="25">
        <f>((J2916*400)+(K2916*100))+L2916</f>
        <v>28.88</v>
      </c>
      <c r="O2916" s="26">
        <v>6150</v>
      </c>
      <c r="P2916" s="26">
        <f>N2916*O2916</f>
        <v>177612</v>
      </c>
      <c r="Q2916" s="23">
        <v>1</v>
      </c>
      <c r="R2916" s="23" t="s">
        <v>8947</v>
      </c>
      <c r="S2916" s="27" t="s">
        <v>8948</v>
      </c>
      <c r="T2916" s="23" t="s">
        <v>8949</v>
      </c>
      <c r="U2916" s="23" t="s">
        <v>8954</v>
      </c>
      <c r="V2916" s="24" t="s">
        <v>8961</v>
      </c>
      <c r="W2916" s="23" t="s">
        <v>158</v>
      </c>
      <c r="X2916" s="23" t="s">
        <v>49</v>
      </c>
      <c r="Y2916" s="23" t="s">
        <v>1859</v>
      </c>
      <c r="Z2916" s="23">
        <v>115.5</v>
      </c>
      <c r="AA2916" s="28">
        <v>100</v>
      </c>
      <c r="AB2916" s="26">
        <v>5600</v>
      </c>
      <c r="AC2916" s="26">
        <f>Z2916*AB2916</f>
        <v>646800</v>
      </c>
      <c r="AD2916" s="28">
        <v>7</v>
      </c>
      <c r="AE2916" s="28">
        <v>7</v>
      </c>
      <c r="AF2916" s="26">
        <f>(AC2916*(100-AE2916))/100</f>
        <v>601524</v>
      </c>
      <c r="AG2916" s="26">
        <f>P2916+AF2916</f>
        <v>779136</v>
      </c>
      <c r="AH2916" s="26">
        <f>(AG2916*AA2916)/100</f>
        <v>779136</v>
      </c>
      <c r="AI2916" s="26">
        <v>0</v>
      </c>
      <c r="AJ2916" s="26">
        <f>IF((AI2916-AH2916) &gt; 1,0,IF((AI2916-AH2916)&lt;0,AH2916-AI2916,AI2916-AH2916))</f>
        <v>779136</v>
      </c>
      <c r="AK2916" s="26">
        <v>0.3</v>
      </c>
      <c r="AL2916" s="26">
        <f>ROUND(AJ2916*(AK2916/100),2)</f>
        <v>2337.41</v>
      </c>
      <c r="AM2916" s="3" t="s">
        <v>159</v>
      </c>
    </row>
    <row r="2917" spans="1:39" x14ac:dyDescent="0.25">
      <c r="A2917" s="23"/>
      <c r="B2917" s="24"/>
      <c r="C2917" s="23"/>
      <c r="D2917" s="23"/>
      <c r="E2917" s="23"/>
      <c r="F2917" s="23"/>
      <c r="G2917" s="24"/>
      <c r="H2917" s="23"/>
      <c r="I2917" s="23"/>
      <c r="J2917" s="23"/>
      <c r="K2917" s="23"/>
      <c r="L2917" s="23"/>
      <c r="M2917" s="23"/>
      <c r="N2917" s="25"/>
      <c r="O2917" s="26"/>
      <c r="P2917" s="26"/>
      <c r="Q2917" s="23"/>
      <c r="R2917" s="23"/>
      <c r="S2917" s="27"/>
      <c r="T2917" s="23"/>
      <c r="U2917" s="23"/>
      <c r="V2917" s="24"/>
      <c r="W2917" s="23"/>
      <c r="X2917" s="23"/>
      <c r="Y2917" s="23"/>
      <c r="Z2917" s="23"/>
      <c r="AA2917" s="28"/>
      <c r="AB2917" s="26"/>
      <c r="AC2917" s="26"/>
      <c r="AD2917" s="28"/>
      <c r="AE2917" s="28"/>
      <c r="AF2917" s="26"/>
      <c r="AG2917" s="26" t="s">
        <v>60</v>
      </c>
      <c r="AH2917" s="26">
        <f>SUM(AH2913:AH2916)</f>
        <v>10349855.6448</v>
      </c>
      <c r="AI2917" s="26"/>
      <c r="AJ2917" s="26">
        <f>SUM(AJ2913:AJ2916)</f>
        <v>10349855.6448</v>
      </c>
      <c r="AK2917" s="26"/>
      <c r="AL2917" s="26">
        <f>SUM(AL2913:AL2916)</f>
        <v>27488.899999999998</v>
      </c>
    </row>
    <row r="2918" spans="1:39" x14ac:dyDescent="0.25">
      <c r="A2918" s="23" t="s">
        <v>8962</v>
      </c>
      <c r="B2918" s="24" t="s">
        <v>8963</v>
      </c>
      <c r="C2918" s="23" t="s">
        <v>8964</v>
      </c>
      <c r="D2918" s="23" t="s">
        <v>8965</v>
      </c>
      <c r="E2918" s="23">
        <v>1152</v>
      </c>
      <c r="F2918" s="23" t="s">
        <v>8966</v>
      </c>
      <c r="G2918" s="24" t="s">
        <v>8967</v>
      </c>
      <c r="H2918" s="23" t="s">
        <v>43</v>
      </c>
      <c r="I2918" s="23" t="s">
        <v>8968</v>
      </c>
      <c r="J2918" s="23">
        <v>4</v>
      </c>
      <c r="K2918" s="23">
        <v>2</v>
      </c>
      <c r="L2918" s="23">
        <v>44</v>
      </c>
      <c r="M2918" s="23" t="s">
        <v>75</v>
      </c>
      <c r="N2918" s="25">
        <f>((J2918*400)+(K2918*100))+L2918</f>
        <v>1844</v>
      </c>
      <c r="O2918" s="26">
        <v>2250</v>
      </c>
      <c r="P2918" s="26">
        <f>N2918*O2918</f>
        <v>4149000</v>
      </c>
      <c r="Q2918" s="23"/>
      <c r="R2918" s="23"/>
      <c r="S2918" s="27"/>
      <c r="T2918" s="23"/>
      <c r="U2918" s="23"/>
      <c r="V2918" s="24"/>
      <c r="W2918" s="23"/>
      <c r="X2918" s="23"/>
      <c r="Y2918" s="23"/>
      <c r="Z2918" s="23"/>
      <c r="AA2918" s="28"/>
      <c r="AB2918" s="26"/>
      <c r="AC2918" s="26"/>
      <c r="AD2918" s="28"/>
      <c r="AE2918" s="28"/>
      <c r="AF2918" s="26"/>
      <c r="AG2918" s="26">
        <f>AF2918+P2918</f>
        <v>4149000</v>
      </c>
      <c r="AH2918" s="26">
        <f>AG2918</f>
        <v>4149000</v>
      </c>
      <c r="AI2918" s="26">
        <v>50000000</v>
      </c>
      <c r="AJ2918" s="26">
        <f>IF((AI2918-AH2918) &gt; 1,0,IF((AI2918-AH2918)&lt;0,AH2918-AI2918,AI2918-AH2918))</f>
        <v>0</v>
      </c>
      <c r="AK2918" s="26">
        <v>0.01</v>
      </c>
      <c r="AL2918" s="26">
        <f>AJ2918*(AK2918/100)</f>
        <v>0</v>
      </c>
    </row>
    <row r="2919" spans="1:39" x14ac:dyDescent="0.25">
      <c r="A2919" s="23"/>
      <c r="B2919" s="24"/>
      <c r="C2919" s="23"/>
      <c r="D2919" s="23"/>
      <c r="E2919" s="23">
        <v>1153</v>
      </c>
      <c r="F2919" s="23" t="s">
        <v>8969</v>
      </c>
      <c r="G2919" s="24" t="s">
        <v>8970</v>
      </c>
      <c r="H2919" s="23" t="s">
        <v>43</v>
      </c>
      <c r="I2919" s="23" t="s">
        <v>8971</v>
      </c>
      <c r="J2919" s="23">
        <v>10</v>
      </c>
      <c r="K2919" s="23">
        <v>0</v>
      </c>
      <c r="L2919" s="23">
        <v>15</v>
      </c>
      <c r="M2919" s="23" t="s">
        <v>75</v>
      </c>
      <c r="N2919" s="25">
        <f>((J2919*400)+(K2919*100))+L2919</f>
        <v>4015</v>
      </c>
      <c r="O2919" s="26">
        <v>1600</v>
      </c>
      <c r="P2919" s="26">
        <f>N2919*O2919</f>
        <v>6424000</v>
      </c>
      <c r="Q2919" s="23"/>
      <c r="R2919" s="23"/>
      <c r="S2919" s="27"/>
      <c r="T2919" s="23"/>
      <c r="U2919" s="23"/>
      <c r="V2919" s="24"/>
      <c r="W2919" s="23"/>
      <c r="X2919" s="23"/>
      <c r="Y2919" s="23"/>
      <c r="Z2919" s="23"/>
      <c r="AA2919" s="28"/>
      <c r="AB2919" s="26"/>
      <c r="AC2919" s="26"/>
      <c r="AD2919" s="28"/>
      <c r="AE2919" s="28"/>
      <c r="AF2919" s="26"/>
      <c r="AG2919" s="26">
        <f>AF2919+P2919</f>
        <v>6424000</v>
      </c>
      <c r="AH2919" s="26">
        <f>AG2919</f>
        <v>6424000</v>
      </c>
      <c r="AI2919" s="26">
        <v>50000000</v>
      </c>
      <c r="AJ2919" s="26">
        <f>IF((AI2919-AH2919) &gt; 1,0,IF((AI2919-AH2919)&lt;0,AH2919-AI2919,AI2919-AH2919))</f>
        <v>0</v>
      </c>
      <c r="AK2919" s="26">
        <v>0.01</v>
      </c>
      <c r="AL2919" s="26">
        <f>AJ2919*(AK2919/100)</f>
        <v>0</v>
      </c>
    </row>
    <row r="2920" spans="1:39" x14ac:dyDescent="0.25">
      <c r="A2920" s="23"/>
      <c r="B2920" s="24"/>
      <c r="C2920" s="23"/>
      <c r="D2920" s="23"/>
      <c r="E2920" s="23">
        <v>1154</v>
      </c>
      <c r="F2920" s="23" t="s">
        <v>8972</v>
      </c>
      <c r="G2920" s="24" t="s">
        <v>8973</v>
      </c>
      <c r="H2920" s="23" t="s">
        <v>43</v>
      </c>
      <c r="I2920" s="23" t="s">
        <v>8974</v>
      </c>
      <c r="J2920" s="23">
        <v>3</v>
      </c>
      <c r="K2920" s="23">
        <v>3</v>
      </c>
      <c r="L2920" s="23">
        <v>40</v>
      </c>
      <c r="M2920" s="23" t="s">
        <v>75</v>
      </c>
      <c r="N2920" s="25">
        <f>((J2920*400)+(K2920*100))+L2920</f>
        <v>1540</v>
      </c>
      <c r="O2920" s="26">
        <v>4400</v>
      </c>
      <c r="P2920" s="26">
        <f>N2920*O2920</f>
        <v>6776000</v>
      </c>
      <c r="Q2920" s="23"/>
      <c r="R2920" s="23"/>
      <c r="S2920" s="27"/>
      <c r="T2920" s="23"/>
      <c r="U2920" s="23"/>
      <c r="V2920" s="24"/>
      <c r="W2920" s="23"/>
      <c r="X2920" s="23"/>
      <c r="Y2920" s="23"/>
      <c r="Z2920" s="23"/>
      <c r="AA2920" s="28"/>
      <c r="AB2920" s="26"/>
      <c r="AC2920" s="26"/>
      <c r="AD2920" s="28"/>
      <c r="AE2920" s="28"/>
      <c r="AF2920" s="26"/>
      <c r="AG2920" s="26">
        <f>AF2920+P2920</f>
        <v>6776000</v>
      </c>
      <c r="AH2920" s="26">
        <f>AG2920</f>
        <v>6776000</v>
      </c>
      <c r="AI2920" s="26">
        <v>50000000</v>
      </c>
      <c r="AJ2920" s="26">
        <f>IF((AI2920-AH2920) &gt; 1,0,IF((AI2920-AH2920)&lt;0,AH2920-AI2920,AI2920-AH2920))</f>
        <v>0</v>
      </c>
      <c r="AK2920" s="26">
        <v>0.01</v>
      </c>
      <c r="AL2920" s="26">
        <f>AJ2920*(AK2920/100)</f>
        <v>0</v>
      </c>
    </row>
    <row r="2921" spans="1:39" x14ac:dyDescent="0.25">
      <c r="A2921" s="23"/>
      <c r="B2921" s="24"/>
      <c r="C2921" s="23"/>
      <c r="D2921" s="23"/>
      <c r="E2921" s="23"/>
      <c r="F2921" s="23"/>
      <c r="G2921" s="24"/>
      <c r="H2921" s="23"/>
      <c r="I2921" s="23"/>
      <c r="J2921" s="23"/>
      <c r="K2921" s="23"/>
      <c r="L2921" s="23"/>
      <c r="M2921" s="23"/>
      <c r="N2921" s="25"/>
      <c r="O2921" s="26"/>
      <c r="P2921" s="26"/>
      <c r="Q2921" s="23"/>
      <c r="R2921" s="23"/>
      <c r="S2921" s="27"/>
      <c r="T2921" s="23"/>
      <c r="U2921" s="23"/>
      <c r="V2921" s="24"/>
      <c r="W2921" s="23"/>
      <c r="X2921" s="23"/>
      <c r="Y2921" s="23"/>
      <c r="Z2921" s="23"/>
      <c r="AA2921" s="28"/>
      <c r="AB2921" s="26"/>
      <c r="AC2921" s="26"/>
      <c r="AD2921" s="28"/>
      <c r="AE2921" s="28"/>
      <c r="AF2921" s="26"/>
      <c r="AG2921" s="26" t="s">
        <v>60</v>
      </c>
      <c r="AH2921" s="26">
        <f>SUM(AH2918:AH2920)</f>
        <v>17349000</v>
      </c>
      <c r="AI2921" s="26"/>
      <c r="AJ2921" s="26">
        <f>SUM(AJ2918:AJ2920)</f>
        <v>0</v>
      </c>
      <c r="AK2921" s="26"/>
      <c r="AL2921" s="26">
        <f>SUM(AL2918:AL2920)</f>
        <v>0</v>
      </c>
    </row>
    <row r="2922" spans="1:39" x14ac:dyDescent="0.25">
      <c r="A2922" s="23" t="s">
        <v>8975</v>
      </c>
      <c r="B2922" s="24" t="s">
        <v>8976</v>
      </c>
      <c r="C2922" s="23" t="s">
        <v>8977</v>
      </c>
      <c r="D2922" s="23" t="s">
        <v>8978</v>
      </c>
      <c r="E2922" s="23">
        <v>1155</v>
      </c>
      <c r="F2922" s="23" t="s">
        <v>8979</v>
      </c>
      <c r="G2922" s="24" t="s">
        <v>8980</v>
      </c>
      <c r="H2922" s="23" t="s">
        <v>43</v>
      </c>
      <c r="I2922" s="23" t="s">
        <v>8981</v>
      </c>
      <c r="J2922" s="23">
        <v>0</v>
      </c>
      <c r="K2922" s="23">
        <v>1</v>
      </c>
      <c r="L2922" s="23">
        <v>67</v>
      </c>
      <c r="M2922" s="23" t="s">
        <v>255</v>
      </c>
      <c r="N2922" s="25">
        <f>((J2922*400)+(K2922*100))+L2922</f>
        <v>167</v>
      </c>
      <c r="O2922" s="26">
        <v>4000</v>
      </c>
      <c r="P2922" s="26">
        <f>N2922*O2922</f>
        <v>668000</v>
      </c>
      <c r="Q2922" s="23"/>
      <c r="R2922" s="23"/>
      <c r="S2922" s="27"/>
      <c r="T2922" s="23"/>
      <c r="U2922" s="23"/>
      <c r="V2922" s="24"/>
      <c r="W2922" s="23"/>
      <c r="X2922" s="23"/>
      <c r="Y2922" s="23"/>
      <c r="Z2922" s="23"/>
      <c r="AA2922" s="28"/>
      <c r="AB2922" s="26"/>
      <c r="AC2922" s="26"/>
      <c r="AD2922" s="28"/>
      <c r="AE2922" s="28"/>
      <c r="AF2922" s="26"/>
      <c r="AG2922" s="26">
        <f>AF2922+P2922</f>
        <v>668000</v>
      </c>
      <c r="AH2922" s="26">
        <f>AG2922</f>
        <v>668000</v>
      </c>
      <c r="AI2922" s="26">
        <v>0</v>
      </c>
      <c r="AJ2922" s="26">
        <f>IF((AI2922-AH2922) &gt; 1,0,IF((AI2922-AH2922)&lt;0,AH2922-AI2922,AI2922-AH2922))</f>
        <v>668000</v>
      </c>
      <c r="AK2922" s="26">
        <v>0.02</v>
      </c>
      <c r="AL2922" s="26">
        <f>AJ2922*(AK2922/100)</f>
        <v>133.6</v>
      </c>
    </row>
    <row r="2923" spans="1:39" x14ac:dyDescent="0.25">
      <c r="A2923" s="23"/>
      <c r="B2923" s="24"/>
      <c r="C2923" s="23"/>
      <c r="D2923" s="23"/>
      <c r="E2923" s="23"/>
      <c r="F2923" s="23"/>
      <c r="G2923" s="24"/>
      <c r="H2923" s="23"/>
      <c r="I2923" s="23"/>
      <c r="J2923" s="23"/>
      <c r="K2923" s="23"/>
      <c r="L2923" s="23"/>
      <c r="M2923" s="23"/>
      <c r="N2923" s="25"/>
      <c r="O2923" s="26"/>
      <c r="P2923" s="26"/>
      <c r="Q2923" s="23"/>
      <c r="R2923" s="23"/>
      <c r="S2923" s="27"/>
      <c r="T2923" s="23"/>
      <c r="U2923" s="23"/>
      <c r="V2923" s="24"/>
      <c r="W2923" s="23"/>
      <c r="X2923" s="23"/>
      <c r="Y2923" s="23"/>
      <c r="Z2923" s="23"/>
      <c r="AA2923" s="28"/>
      <c r="AB2923" s="26"/>
      <c r="AC2923" s="26"/>
      <c r="AD2923" s="28"/>
      <c r="AE2923" s="28"/>
      <c r="AF2923" s="26"/>
      <c r="AG2923" s="26" t="s">
        <v>60</v>
      </c>
      <c r="AH2923" s="26">
        <f>AH2922</f>
        <v>668000</v>
      </c>
      <c r="AI2923" s="26"/>
      <c r="AJ2923" s="26">
        <f>AJ2922</f>
        <v>668000</v>
      </c>
      <c r="AK2923" s="26"/>
      <c r="AL2923" s="26">
        <f>AL2922</f>
        <v>133.6</v>
      </c>
    </row>
    <row r="2924" spans="1:39" x14ac:dyDescent="0.25">
      <c r="A2924" s="23" t="s">
        <v>8982</v>
      </c>
      <c r="B2924" s="24" t="s">
        <v>8983</v>
      </c>
      <c r="C2924" s="23" t="s">
        <v>8984</v>
      </c>
      <c r="D2924" s="23" t="s">
        <v>8985</v>
      </c>
      <c r="E2924" s="23">
        <v>1156</v>
      </c>
      <c r="F2924" s="23" t="s">
        <v>8986</v>
      </c>
      <c r="G2924" s="24" t="s">
        <v>8987</v>
      </c>
      <c r="H2924" s="23" t="s">
        <v>43</v>
      </c>
      <c r="I2924" s="23" t="s">
        <v>8988</v>
      </c>
      <c r="J2924" s="23">
        <v>0</v>
      </c>
      <c r="K2924" s="23">
        <v>2</v>
      </c>
      <c r="L2924" s="23">
        <v>70</v>
      </c>
      <c r="M2924" s="23" t="s">
        <v>68</v>
      </c>
      <c r="N2924" s="25">
        <f>((J2924*400)+(K2924*100))+L2924</f>
        <v>270</v>
      </c>
      <c r="O2924" s="26">
        <v>5000</v>
      </c>
      <c r="P2924" s="26">
        <f>N2924*O2924</f>
        <v>1350000</v>
      </c>
      <c r="Q2924" s="23"/>
      <c r="R2924" s="23"/>
      <c r="S2924" s="27"/>
      <c r="T2924" s="23"/>
      <c r="U2924" s="23"/>
      <c r="V2924" s="24"/>
      <c r="W2924" s="23"/>
      <c r="X2924" s="23"/>
      <c r="Y2924" s="23"/>
      <c r="Z2924" s="23"/>
      <c r="AA2924" s="28"/>
      <c r="AB2924" s="26"/>
      <c r="AC2924" s="26"/>
      <c r="AD2924" s="28"/>
      <c r="AE2924" s="28"/>
      <c r="AF2924" s="26"/>
      <c r="AG2924" s="26">
        <f>AF2924+P2924</f>
        <v>1350000</v>
      </c>
      <c r="AH2924" s="26">
        <f>AG2924</f>
        <v>1350000</v>
      </c>
      <c r="AI2924" s="26">
        <v>0</v>
      </c>
      <c r="AJ2924" s="26">
        <f>IF((AI2924-AH2924) &gt; 1,0,IF((AI2924-AH2924)&lt;0,AH2924-AI2924,AI2924-AH2924))</f>
        <v>1350000</v>
      </c>
      <c r="AK2924" s="26">
        <v>0.3</v>
      </c>
      <c r="AL2924" s="26">
        <f>AJ2924*(AK2924/100)</f>
        <v>4050</v>
      </c>
    </row>
    <row r="2925" spans="1:39" x14ac:dyDescent="0.25">
      <c r="A2925" s="23"/>
      <c r="B2925" s="24"/>
      <c r="C2925" s="23"/>
      <c r="D2925" s="23"/>
      <c r="E2925" s="23">
        <v>1157</v>
      </c>
      <c r="F2925" s="23" t="s">
        <v>8989</v>
      </c>
      <c r="G2925" s="24" t="s">
        <v>8990</v>
      </c>
      <c r="H2925" s="23" t="s">
        <v>43</v>
      </c>
      <c r="I2925" s="23" t="s">
        <v>8991</v>
      </c>
      <c r="J2925" s="23">
        <v>0</v>
      </c>
      <c r="K2925" s="23">
        <v>1</v>
      </c>
      <c r="L2925" s="23">
        <v>30</v>
      </c>
      <c r="M2925" s="23" t="s">
        <v>68</v>
      </c>
      <c r="N2925" s="25">
        <f>((J2925*400)+(K2925*100))+L2925</f>
        <v>130</v>
      </c>
      <c r="O2925" s="26">
        <v>5000</v>
      </c>
      <c r="P2925" s="26">
        <f>N2925*O2925</f>
        <v>650000</v>
      </c>
      <c r="Q2925" s="23"/>
      <c r="R2925" s="23"/>
      <c r="S2925" s="27"/>
      <c r="T2925" s="23"/>
      <c r="U2925" s="23"/>
      <c r="V2925" s="24"/>
      <c r="W2925" s="23"/>
      <c r="X2925" s="23"/>
      <c r="Y2925" s="23"/>
      <c r="Z2925" s="23"/>
      <c r="AA2925" s="28"/>
      <c r="AB2925" s="26"/>
      <c r="AC2925" s="26"/>
      <c r="AD2925" s="28"/>
      <c r="AE2925" s="28"/>
      <c r="AF2925" s="26"/>
      <c r="AG2925" s="26">
        <f>AF2925+P2925</f>
        <v>650000</v>
      </c>
      <c r="AH2925" s="26">
        <f>AG2925</f>
        <v>650000</v>
      </c>
      <c r="AI2925" s="26">
        <v>0</v>
      </c>
      <c r="AJ2925" s="26">
        <f>IF((AI2925-AH2925) &gt; 1,0,IF((AI2925-AH2925)&lt;0,AH2925-AI2925,AI2925-AH2925))</f>
        <v>650000</v>
      </c>
      <c r="AK2925" s="26">
        <v>0.3</v>
      </c>
      <c r="AL2925" s="26">
        <f>AJ2925*(AK2925/100)</f>
        <v>1950</v>
      </c>
    </row>
    <row r="2926" spans="1:39" x14ac:dyDescent="0.25">
      <c r="A2926" s="23"/>
      <c r="B2926" s="24"/>
      <c r="C2926" s="23"/>
      <c r="D2926" s="23"/>
      <c r="E2926" s="23">
        <v>1158</v>
      </c>
      <c r="F2926" s="23" t="s">
        <v>8992</v>
      </c>
      <c r="G2926" s="24" t="s">
        <v>8993</v>
      </c>
      <c r="H2926" s="23" t="s">
        <v>43</v>
      </c>
      <c r="I2926" s="23" t="s">
        <v>8994</v>
      </c>
      <c r="J2926" s="23">
        <v>1</v>
      </c>
      <c r="K2926" s="23">
        <v>0</v>
      </c>
      <c r="L2926" s="23">
        <v>0</v>
      </c>
      <c r="M2926" s="23" t="s">
        <v>68</v>
      </c>
      <c r="N2926" s="25">
        <f>((J2926*400)+(K2926*100))+L2926</f>
        <v>400</v>
      </c>
      <c r="O2926" s="26">
        <v>5000</v>
      </c>
      <c r="P2926" s="26">
        <f>N2926*O2926</f>
        <v>2000000</v>
      </c>
      <c r="Q2926" s="23"/>
      <c r="R2926" s="23"/>
      <c r="S2926" s="27"/>
      <c r="T2926" s="23"/>
      <c r="U2926" s="23"/>
      <c r="V2926" s="24"/>
      <c r="W2926" s="23"/>
      <c r="X2926" s="23"/>
      <c r="Y2926" s="23"/>
      <c r="Z2926" s="23"/>
      <c r="AA2926" s="28"/>
      <c r="AB2926" s="26"/>
      <c r="AC2926" s="26"/>
      <c r="AD2926" s="28"/>
      <c r="AE2926" s="28"/>
      <c r="AF2926" s="26"/>
      <c r="AG2926" s="26">
        <f>AF2926+P2926</f>
        <v>2000000</v>
      </c>
      <c r="AH2926" s="26">
        <f>AG2926</f>
        <v>2000000</v>
      </c>
      <c r="AI2926" s="26">
        <v>0</v>
      </c>
      <c r="AJ2926" s="26">
        <f>IF((AI2926-AH2926) &gt; 1,0,IF((AI2926-AH2926)&lt;0,AH2926-AI2926,AI2926-AH2926))</f>
        <v>2000000</v>
      </c>
      <c r="AK2926" s="26">
        <v>0.3</v>
      </c>
      <c r="AL2926" s="26">
        <f>AJ2926*(AK2926/100)</f>
        <v>6000</v>
      </c>
    </row>
    <row r="2927" spans="1:39" x14ac:dyDescent="0.25">
      <c r="A2927" s="23"/>
      <c r="B2927" s="24"/>
      <c r="C2927" s="23"/>
      <c r="D2927" s="23"/>
      <c r="E2927" s="23"/>
      <c r="F2927" s="23"/>
      <c r="G2927" s="24"/>
      <c r="H2927" s="23"/>
      <c r="I2927" s="23"/>
      <c r="J2927" s="23"/>
      <c r="K2927" s="23"/>
      <c r="L2927" s="23"/>
      <c r="M2927" s="23"/>
      <c r="N2927" s="25"/>
      <c r="O2927" s="26"/>
      <c r="P2927" s="26"/>
      <c r="Q2927" s="23"/>
      <c r="R2927" s="23"/>
      <c r="S2927" s="27"/>
      <c r="T2927" s="23"/>
      <c r="U2927" s="23"/>
      <c r="V2927" s="24"/>
      <c r="W2927" s="23"/>
      <c r="X2927" s="23"/>
      <c r="Y2927" s="23"/>
      <c r="Z2927" s="23"/>
      <c r="AA2927" s="28"/>
      <c r="AB2927" s="26"/>
      <c r="AC2927" s="26"/>
      <c r="AD2927" s="28"/>
      <c r="AE2927" s="28"/>
      <c r="AF2927" s="26"/>
      <c r="AG2927" s="26" t="s">
        <v>60</v>
      </c>
      <c r="AH2927" s="26">
        <f>SUM(AH2924:AH2926)</f>
        <v>4000000</v>
      </c>
      <c r="AI2927" s="26"/>
      <c r="AJ2927" s="26">
        <f>SUM(AJ2924:AJ2926)</f>
        <v>4000000</v>
      </c>
      <c r="AK2927" s="26"/>
      <c r="AL2927" s="26">
        <f>SUM(AL2924:AL2926)</f>
        <v>12000</v>
      </c>
    </row>
    <row r="2928" spans="1:39" x14ac:dyDescent="0.25">
      <c r="A2928" s="23" t="s">
        <v>8995</v>
      </c>
      <c r="B2928" s="24" t="s">
        <v>8996</v>
      </c>
      <c r="C2928" s="23" t="s">
        <v>8997</v>
      </c>
      <c r="D2928" s="23" t="s">
        <v>8998</v>
      </c>
      <c r="E2928" s="23">
        <v>1159</v>
      </c>
      <c r="F2928" s="23" t="s">
        <v>8999</v>
      </c>
      <c r="G2928" s="24" t="s">
        <v>9000</v>
      </c>
      <c r="H2928" s="23" t="s">
        <v>43</v>
      </c>
      <c r="I2928" s="23" t="s">
        <v>9001</v>
      </c>
      <c r="J2928" s="23">
        <v>0</v>
      </c>
      <c r="K2928" s="23">
        <v>2</v>
      </c>
      <c r="L2928" s="23">
        <v>50</v>
      </c>
      <c r="M2928" s="23" t="s">
        <v>68</v>
      </c>
      <c r="N2928" s="25">
        <f>((J2928*400)+(K2928*100))+L2928</f>
        <v>250</v>
      </c>
      <c r="O2928" s="26">
        <v>4500</v>
      </c>
      <c r="P2928" s="26">
        <f>N2928*O2928</f>
        <v>1125000</v>
      </c>
      <c r="Q2928" s="23"/>
      <c r="R2928" s="23"/>
      <c r="S2928" s="27"/>
      <c r="T2928" s="23"/>
      <c r="U2928" s="23"/>
      <c r="V2928" s="24"/>
      <c r="W2928" s="23"/>
      <c r="X2928" s="23"/>
      <c r="Y2928" s="23"/>
      <c r="Z2928" s="23"/>
      <c r="AA2928" s="28"/>
      <c r="AB2928" s="26"/>
      <c r="AC2928" s="26"/>
      <c r="AD2928" s="28"/>
      <c r="AE2928" s="28"/>
      <c r="AF2928" s="26"/>
      <c r="AG2928" s="26">
        <f>AF2928+P2928</f>
        <v>1125000</v>
      </c>
      <c r="AH2928" s="26">
        <f>AG2928</f>
        <v>1125000</v>
      </c>
      <c r="AI2928" s="26">
        <v>0</v>
      </c>
      <c r="AJ2928" s="26">
        <f>IF((AI2928-AH2928) &gt; 1,0,IF((AI2928-AH2928)&lt;0,AH2928-AI2928,AI2928-AH2928))</f>
        <v>1125000</v>
      </c>
      <c r="AK2928" s="26">
        <v>0.3</v>
      </c>
      <c r="AL2928" s="26">
        <f>AJ2928*(AK2928/100)</f>
        <v>3375</v>
      </c>
    </row>
    <row r="2929" spans="1:39" x14ac:dyDescent="0.25">
      <c r="A2929" s="23"/>
      <c r="B2929" s="24"/>
      <c r="C2929" s="23"/>
      <c r="D2929" s="23"/>
      <c r="E2929" s="23"/>
      <c r="F2929" s="23"/>
      <c r="G2929" s="24"/>
      <c r="H2929" s="23"/>
      <c r="I2929" s="23"/>
      <c r="J2929" s="23"/>
      <c r="K2929" s="23"/>
      <c r="L2929" s="23"/>
      <c r="M2929" s="23"/>
      <c r="N2929" s="25"/>
      <c r="O2929" s="26"/>
      <c r="P2929" s="26"/>
      <c r="Q2929" s="23"/>
      <c r="R2929" s="23"/>
      <c r="S2929" s="27"/>
      <c r="T2929" s="23"/>
      <c r="U2929" s="23"/>
      <c r="V2929" s="24"/>
      <c r="W2929" s="23"/>
      <c r="X2929" s="23"/>
      <c r="Y2929" s="23"/>
      <c r="Z2929" s="23"/>
      <c r="AA2929" s="28"/>
      <c r="AB2929" s="26"/>
      <c r="AC2929" s="26"/>
      <c r="AD2929" s="28"/>
      <c r="AE2929" s="28"/>
      <c r="AF2929" s="26"/>
      <c r="AG2929" s="26" t="s">
        <v>60</v>
      </c>
      <c r="AH2929" s="26">
        <f>AH2928</f>
        <v>1125000</v>
      </c>
      <c r="AI2929" s="26"/>
      <c r="AJ2929" s="26">
        <f>AJ2928</f>
        <v>1125000</v>
      </c>
      <c r="AK2929" s="26"/>
      <c r="AL2929" s="26">
        <f>AL2928</f>
        <v>3375</v>
      </c>
    </row>
    <row r="2930" spans="1:39" x14ac:dyDescent="0.25">
      <c r="A2930" s="23" t="s">
        <v>9002</v>
      </c>
      <c r="B2930" s="24"/>
      <c r="C2930" s="23" t="s">
        <v>9003</v>
      </c>
      <c r="D2930" s="23" t="s">
        <v>9004</v>
      </c>
      <c r="E2930" s="23">
        <v>1160</v>
      </c>
      <c r="F2930" s="23" t="s">
        <v>9005</v>
      </c>
      <c r="G2930" s="24" t="s">
        <v>9006</v>
      </c>
      <c r="H2930" s="23" t="s">
        <v>43</v>
      </c>
      <c r="I2930" s="23"/>
      <c r="J2930" s="23">
        <v>1</v>
      </c>
      <c r="K2930" s="23">
        <v>3</v>
      </c>
      <c r="L2930" s="23">
        <v>80.5</v>
      </c>
      <c r="M2930" s="23" t="s">
        <v>91</v>
      </c>
      <c r="N2930" s="25">
        <f>((J2930*400)+(K2930*100))+L2930</f>
        <v>780.5</v>
      </c>
      <c r="O2930" s="26">
        <v>4000</v>
      </c>
      <c r="P2930" s="26">
        <f>N2930*O2930</f>
        <v>3122000</v>
      </c>
      <c r="Q2930" s="23">
        <v>1</v>
      </c>
      <c r="R2930" s="23" t="s">
        <v>9002</v>
      </c>
      <c r="S2930" s="27"/>
      <c r="T2930" s="23" t="s">
        <v>9003</v>
      </c>
      <c r="U2930" s="23" t="s">
        <v>9007</v>
      </c>
      <c r="V2930" s="24" t="s">
        <v>9008</v>
      </c>
      <c r="W2930" s="23" t="s">
        <v>5299</v>
      </c>
      <c r="X2930" s="23" t="s">
        <v>49</v>
      </c>
      <c r="Y2930" s="23" t="s">
        <v>54</v>
      </c>
      <c r="Z2930" s="23">
        <v>324</v>
      </c>
      <c r="AA2930" s="28">
        <v>100</v>
      </c>
      <c r="AB2930" s="26">
        <v>5700</v>
      </c>
      <c r="AC2930" s="26">
        <f>Z2930*AB2930</f>
        <v>1846800</v>
      </c>
      <c r="AD2930" s="28">
        <v>4</v>
      </c>
      <c r="AE2930" s="28">
        <v>4</v>
      </c>
      <c r="AF2930" s="26">
        <f>(AC2930*(100-AE2930))/100</f>
        <v>1772928</v>
      </c>
      <c r="AG2930" s="26">
        <f>P2930+AF2930</f>
        <v>4894928</v>
      </c>
      <c r="AH2930" s="26">
        <f>(AG2930*AA2930)/100</f>
        <v>4894928</v>
      </c>
      <c r="AI2930" s="26">
        <v>0</v>
      </c>
      <c r="AJ2930" s="26">
        <f>IF((AI2930-AH2930) &gt; 1,0,IF((AI2930-AH2930)&lt;0,AH2930-AI2930,AI2930-AH2930))</f>
        <v>4894928</v>
      </c>
      <c r="AK2930" s="26">
        <v>0.3</v>
      </c>
      <c r="AL2930" s="26">
        <f>ROUND(AJ2930*(AK2930/100),2)</f>
        <v>14684.78</v>
      </c>
      <c r="AM2930" s="3" t="s">
        <v>5300</v>
      </c>
    </row>
    <row r="2931" spans="1:39" x14ac:dyDescent="0.25">
      <c r="A2931" s="23"/>
      <c r="B2931" s="24"/>
      <c r="C2931" s="23"/>
      <c r="D2931" s="23"/>
      <c r="E2931" s="23"/>
      <c r="F2931" s="23"/>
      <c r="G2931" s="24"/>
      <c r="H2931" s="23"/>
      <c r="I2931" s="23"/>
      <c r="J2931" s="23">
        <v>0</v>
      </c>
      <c r="K2931" s="23">
        <v>0</v>
      </c>
      <c r="L2931" s="23">
        <v>1</v>
      </c>
      <c r="M2931" s="23" t="s">
        <v>91</v>
      </c>
      <c r="N2931" s="25">
        <f>((J2931*400)+(K2931*100))+L2931</f>
        <v>1</v>
      </c>
      <c r="O2931" s="26">
        <v>4000</v>
      </c>
      <c r="P2931" s="26">
        <f>N2931*O2931</f>
        <v>4000</v>
      </c>
      <c r="Q2931" s="23">
        <v>1</v>
      </c>
      <c r="R2931" s="23" t="s">
        <v>9002</v>
      </c>
      <c r="S2931" s="27"/>
      <c r="T2931" s="23" t="s">
        <v>9003</v>
      </c>
      <c r="U2931" s="23" t="s">
        <v>9007</v>
      </c>
      <c r="V2931" s="24" t="s">
        <v>9009</v>
      </c>
      <c r="W2931" s="23" t="s">
        <v>53</v>
      </c>
      <c r="X2931" s="23" t="s">
        <v>49</v>
      </c>
      <c r="Y2931" s="23" t="s">
        <v>54</v>
      </c>
      <c r="Z2931" s="23">
        <v>4</v>
      </c>
      <c r="AA2931" s="28">
        <v>100</v>
      </c>
      <c r="AB2931" s="26">
        <v>2750</v>
      </c>
      <c r="AC2931" s="26">
        <f>Z2931*AB2931</f>
        <v>11000</v>
      </c>
      <c r="AD2931" s="28">
        <v>4</v>
      </c>
      <c r="AE2931" s="28">
        <v>4</v>
      </c>
      <c r="AF2931" s="26">
        <f>(AC2931*(100-AE2931))/100</f>
        <v>10560</v>
      </c>
      <c r="AG2931" s="26">
        <f>P2931+AF2931</f>
        <v>14560</v>
      </c>
      <c r="AH2931" s="26">
        <f>(AG2931*AA2931)/100</f>
        <v>14560</v>
      </c>
      <c r="AI2931" s="26">
        <v>0</v>
      </c>
      <c r="AJ2931" s="26">
        <f>IF((AI2931-AH2931) &gt; 1,0,IF((AI2931-AH2931)&lt;0,AH2931-AI2931,AI2931-AH2931))</f>
        <v>14560</v>
      </c>
      <c r="AK2931" s="26">
        <v>0.3</v>
      </c>
      <c r="AL2931" s="26">
        <f>ROUND(AJ2931*(AK2931/100),2)</f>
        <v>43.68</v>
      </c>
      <c r="AM2931" s="3" t="s">
        <v>9010</v>
      </c>
    </row>
    <row r="2932" spans="1:39" x14ac:dyDescent="0.25">
      <c r="A2932" s="23"/>
      <c r="B2932" s="24"/>
      <c r="C2932" s="23"/>
      <c r="D2932" s="23"/>
      <c r="E2932" s="23"/>
      <c r="F2932" s="23"/>
      <c r="G2932" s="24"/>
      <c r="H2932" s="23"/>
      <c r="I2932" s="23"/>
      <c r="J2932" s="23">
        <v>0</v>
      </c>
      <c r="K2932" s="23">
        <v>0</v>
      </c>
      <c r="L2932" s="23">
        <v>11</v>
      </c>
      <c r="M2932" s="23" t="s">
        <v>91</v>
      </c>
      <c r="N2932" s="25">
        <f>((J2932*400)+(K2932*100))+L2932</f>
        <v>11</v>
      </c>
      <c r="O2932" s="26">
        <v>4000</v>
      </c>
      <c r="P2932" s="26">
        <f>N2932*O2932</f>
        <v>44000</v>
      </c>
      <c r="Q2932" s="23">
        <v>1</v>
      </c>
      <c r="R2932" s="23" t="s">
        <v>9002</v>
      </c>
      <c r="S2932" s="27"/>
      <c r="T2932" s="23" t="s">
        <v>9003</v>
      </c>
      <c r="U2932" s="23" t="s">
        <v>9007</v>
      </c>
      <c r="V2932" s="24" t="s">
        <v>9011</v>
      </c>
      <c r="W2932" s="23" t="s">
        <v>53</v>
      </c>
      <c r="X2932" s="23" t="s">
        <v>49</v>
      </c>
      <c r="Y2932" s="23" t="s">
        <v>54</v>
      </c>
      <c r="Z2932" s="23">
        <v>44</v>
      </c>
      <c r="AA2932" s="28">
        <v>100</v>
      </c>
      <c r="AB2932" s="26">
        <v>2750</v>
      </c>
      <c r="AC2932" s="26">
        <f>Z2932*AB2932</f>
        <v>121000</v>
      </c>
      <c r="AD2932" s="28">
        <v>4</v>
      </c>
      <c r="AE2932" s="28">
        <v>4</v>
      </c>
      <c r="AF2932" s="26">
        <f>(AC2932*(100-AE2932))/100</f>
        <v>116160</v>
      </c>
      <c r="AG2932" s="26">
        <f>P2932+AF2932</f>
        <v>160160</v>
      </c>
      <c r="AH2932" s="26">
        <f>(AG2932*AA2932)/100</f>
        <v>160160</v>
      </c>
      <c r="AI2932" s="26">
        <v>0</v>
      </c>
      <c r="AJ2932" s="26">
        <f>IF((AI2932-AH2932) &gt; 1,0,IF((AI2932-AH2932)&lt;0,AH2932-AI2932,AI2932-AH2932))</f>
        <v>160160</v>
      </c>
      <c r="AK2932" s="26">
        <v>0.3</v>
      </c>
      <c r="AL2932" s="26">
        <f>ROUND(AJ2932*(AK2932/100),2)</f>
        <v>480.48</v>
      </c>
      <c r="AM2932" s="3" t="s">
        <v>9012</v>
      </c>
    </row>
    <row r="2933" spans="1:39" x14ac:dyDescent="0.25">
      <c r="A2933" s="23"/>
      <c r="B2933" s="24"/>
      <c r="C2933" s="23"/>
      <c r="D2933" s="23"/>
      <c r="E2933" s="23"/>
      <c r="F2933" s="23"/>
      <c r="G2933" s="24"/>
      <c r="H2933" s="23"/>
      <c r="I2933" s="23"/>
      <c r="J2933" s="23"/>
      <c r="K2933" s="23"/>
      <c r="L2933" s="23"/>
      <c r="M2933" s="23"/>
      <c r="N2933" s="25"/>
      <c r="O2933" s="26"/>
      <c r="P2933" s="26"/>
      <c r="Q2933" s="23"/>
      <c r="R2933" s="23"/>
      <c r="S2933" s="27"/>
      <c r="T2933" s="23"/>
      <c r="U2933" s="23"/>
      <c r="V2933" s="24"/>
      <c r="W2933" s="23"/>
      <c r="X2933" s="23"/>
      <c r="Y2933" s="23"/>
      <c r="Z2933" s="23"/>
      <c r="AA2933" s="28"/>
      <c r="AB2933" s="26"/>
      <c r="AC2933" s="26"/>
      <c r="AD2933" s="28"/>
      <c r="AE2933" s="28"/>
      <c r="AF2933" s="26"/>
      <c r="AG2933" s="26" t="s">
        <v>60</v>
      </c>
      <c r="AH2933" s="26">
        <f>SUM(AH2930:AH2932)</f>
        <v>5069648</v>
      </c>
      <c r="AI2933" s="26"/>
      <c r="AJ2933" s="26">
        <f>SUM(AJ2930:AJ2932)</f>
        <v>5069648</v>
      </c>
      <c r="AK2933" s="26"/>
      <c r="AL2933" s="26">
        <f>SUM(AL2930:AL2932)</f>
        <v>15208.94</v>
      </c>
    </row>
    <row r="2934" spans="1:39" x14ac:dyDescent="0.25">
      <c r="A2934" s="23" t="s">
        <v>9013</v>
      </c>
      <c r="B2934" s="24" t="s">
        <v>9014</v>
      </c>
      <c r="C2934" s="23" t="s">
        <v>9015</v>
      </c>
      <c r="D2934" s="23" t="s">
        <v>9016</v>
      </c>
      <c r="E2934" s="23">
        <v>1161</v>
      </c>
      <c r="F2934" s="23" t="s">
        <v>9017</v>
      </c>
      <c r="G2934" s="24" t="s">
        <v>9018</v>
      </c>
      <c r="H2934" s="23" t="s">
        <v>43</v>
      </c>
      <c r="I2934" s="23" t="s">
        <v>9019</v>
      </c>
      <c r="J2934" s="23">
        <v>0</v>
      </c>
      <c r="K2934" s="23">
        <v>0</v>
      </c>
      <c r="L2934" s="23">
        <v>38.5</v>
      </c>
      <c r="M2934" s="23" t="s">
        <v>68</v>
      </c>
      <c r="N2934" s="25">
        <f>((J2934*400)+(K2934*100))+L2934</f>
        <v>38.5</v>
      </c>
      <c r="O2934" s="26">
        <v>2500</v>
      </c>
      <c r="P2934" s="26">
        <f>N2934*O2934</f>
        <v>96250</v>
      </c>
      <c r="Q2934" s="23"/>
      <c r="R2934" s="23"/>
      <c r="S2934" s="27"/>
      <c r="T2934" s="23"/>
      <c r="U2934" s="23"/>
      <c r="V2934" s="24"/>
      <c r="W2934" s="23"/>
      <c r="X2934" s="23"/>
      <c r="Y2934" s="23"/>
      <c r="Z2934" s="23"/>
      <c r="AA2934" s="28"/>
      <c r="AB2934" s="26"/>
      <c r="AC2934" s="26"/>
      <c r="AD2934" s="28"/>
      <c r="AE2934" s="28"/>
      <c r="AF2934" s="26"/>
      <c r="AG2934" s="26">
        <f>AF2934+P2934</f>
        <v>96250</v>
      </c>
      <c r="AH2934" s="26">
        <f>AG2934</f>
        <v>96250</v>
      </c>
      <c r="AI2934" s="26">
        <v>0</v>
      </c>
      <c r="AJ2934" s="26">
        <f>IF((AI2934-AH2934) &gt; 1,0,IF((AI2934-AH2934)&lt;0,AH2934-AI2934,AI2934-AH2934))</f>
        <v>96250</v>
      </c>
      <c r="AK2934" s="26">
        <v>0.3</v>
      </c>
      <c r="AL2934" s="26">
        <f>AJ2934*(AK2934/100)</f>
        <v>288.75</v>
      </c>
    </row>
    <row r="2935" spans="1:39" x14ac:dyDescent="0.25">
      <c r="A2935" s="23"/>
      <c r="B2935" s="24"/>
      <c r="C2935" s="23"/>
      <c r="D2935" s="23"/>
      <c r="E2935" s="23"/>
      <c r="F2935" s="23"/>
      <c r="G2935" s="24"/>
      <c r="H2935" s="23"/>
      <c r="I2935" s="23"/>
      <c r="J2935" s="23"/>
      <c r="K2935" s="23"/>
      <c r="L2935" s="23"/>
      <c r="M2935" s="23"/>
      <c r="N2935" s="25"/>
      <c r="O2935" s="26"/>
      <c r="P2935" s="26"/>
      <c r="Q2935" s="23"/>
      <c r="R2935" s="23"/>
      <c r="S2935" s="27"/>
      <c r="T2935" s="23"/>
      <c r="U2935" s="23"/>
      <c r="V2935" s="24"/>
      <c r="W2935" s="23"/>
      <c r="X2935" s="23"/>
      <c r="Y2935" s="23"/>
      <c r="Z2935" s="23"/>
      <c r="AA2935" s="28"/>
      <c r="AB2935" s="26"/>
      <c r="AC2935" s="26"/>
      <c r="AD2935" s="28"/>
      <c r="AE2935" s="28"/>
      <c r="AF2935" s="26"/>
      <c r="AG2935" s="26" t="s">
        <v>60</v>
      </c>
      <c r="AH2935" s="26">
        <f>AH2934</f>
        <v>96250</v>
      </c>
      <c r="AI2935" s="26"/>
      <c r="AJ2935" s="26">
        <f>AJ2934</f>
        <v>96250</v>
      </c>
      <c r="AK2935" s="26"/>
      <c r="AL2935" s="26">
        <f>AL2934</f>
        <v>288.75</v>
      </c>
    </row>
    <row r="2936" spans="1:39" x14ac:dyDescent="0.25">
      <c r="A2936" s="23" t="s">
        <v>9020</v>
      </c>
      <c r="B2936" s="24" t="s">
        <v>9021</v>
      </c>
      <c r="C2936" s="23" t="s">
        <v>9022</v>
      </c>
      <c r="D2936" s="23" t="s">
        <v>9023</v>
      </c>
      <c r="E2936" s="23">
        <v>1162</v>
      </c>
      <c r="F2936" s="23" t="s">
        <v>9024</v>
      </c>
      <c r="G2936" s="24" t="s">
        <v>9025</v>
      </c>
      <c r="H2936" s="23" t="s">
        <v>43</v>
      </c>
      <c r="I2936" s="23" t="s">
        <v>9026</v>
      </c>
      <c r="J2936" s="23">
        <v>2</v>
      </c>
      <c r="K2936" s="23">
        <v>2</v>
      </c>
      <c r="L2936" s="23">
        <v>96</v>
      </c>
      <c r="M2936" s="23" t="s">
        <v>75</v>
      </c>
      <c r="N2936" s="25">
        <f>((J2936*400)+(K2936*100))+L2936</f>
        <v>1096</v>
      </c>
      <c r="O2936" s="26">
        <v>2550</v>
      </c>
      <c r="P2936" s="26">
        <f>N2936*O2936</f>
        <v>2794800</v>
      </c>
      <c r="Q2936" s="23"/>
      <c r="R2936" s="23"/>
      <c r="S2936" s="27"/>
      <c r="T2936" s="23"/>
      <c r="U2936" s="23"/>
      <c r="V2936" s="24"/>
      <c r="W2936" s="23"/>
      <c r="X2936" s="23"/>
      <c r="Y2936" s="23"/>
      <c r="Z2936" s="23"/>
      <c r="AA2936" s="28"/>
      <c r="AB2936" s="26"/>
      <c r="AC2936" s="26"/>
      <c r="AD2936" s="28"/>
      <c r="AE2936" s="28"/>
      <c r="AF2936" s="26"/>
      <c r="AG2936" s="26">
        <f>AF2936+P2936</f>
        <v>2794800</v>
      </c>
      <c r="AH2936" s="26">
        <f>AG2936</f>
        <v>2794800</v>
      </c>
      <c r="AI2936" s="26">
        <v>50000000</v>
      </c>
      <c r="AJ2936" s="26">
        <f>IF((AI2936-AH2936) &gt; 1,0,IF((AI2936-AH2936)&lt;0,AH2936-AI2936,AI2936-AH2936))</f>
        <v>0</v>
      </c>
      <c r="AK2936" s="26">
        <v>0.01</v>
      </c>
      <c r="AL2936" s="26">
        <f>AJ2936*(AK2936/100)</f>
        <v>0</v>
      </c>
    </row>
    <row r="2937" spans="1:39" x14ac:dyDescent="0.25">
      <c r="A2937" s="23"/>
      <c r="B2937" s="24"/>
      <c r="C2937" s="23"/>
      <c r="D2937" s="23"/>
      <c r="E2937" s="23"/>
      <c r="F2937" s="23"/>
      <c r="G2937" s="24"/>
      <c r="H2937" s="23"/>
      <c r="I2937" s="23"/>
      <c r="J2937" s="23">
        <v>0</v>
      </c>
      <c r="K2937" s="23">
        <v>0</v>
      </c>
      <c r="L2937" s="23">
        <v>45.5</v>
      </c>
      <c r="M2937" s="23" t="s">
        <v>45</v>
      </c>
      <c r="N2937" s="25">
        <f>((J2937*400)+(K2937*100))+L2937</f>
        <v>45.5</v>
      </c>
      <c r="O2937" s="26">
        <v>2550</v>
      </c>
      <c r="P2937" s="26">
        <f>N2937*O2937</f>
        <v>116025</v>
      </c>
      <c r="Q2937" s="23">
        <v>1</v>
      </c>
      <c r="R2937" s="23" t="s">
        <v>9027</v>
      </c>
      <c r="S2937" s="27" t="s">
        <v>9028</v>
      </c>
      <c r="T2937" s="23" t="s">
        <v>9029</v>
      </c>
      <c r="U2937" s="23" t="s">
        <v>9030</v>
      </c>
      <c r="V2937" s="24" t="s">
        <v>9031</v>
      </c>
      <c r="W2937" s="23" t="s">
        <v>48</v>
      </c>
      <c r="X2937" s="23" t="s">
        <v>49</v>
      </c>
      <c r="Y2937" s="23" t="s">
        <v>54</v>
      </c>
      <c r="Z2937" s="23">
        <v>17.5</v>
      </c>
      <c r="AA2937" s="28">
        <v>9.6199999999999992</v>
      </c>
      <c r="AB2937" s="26">
        <v>8300</v>
      </c>
      <c r="AC2937" s="26">
        <f>Z2937*AB2937</f>
        <v>145250</v>
      </c>
      <c r="AD2937" s="28">
        <v>22</v>
      </c>
      <c r="AE2937" s="28">
        <v>34</v>
      </c>
      <c r="AF2937" s="26">
        <f>(AC2937*(100-AE2937))/100</f>
        <v>95865</v>
      </c>
      <c r="AG2937" s="26">
        <f>P2937+AF2937+AF2938</f>
        <v>1113021</v>
      </c>
      <c r="AH2937" s="26">
        <f>(AG2937*AA2937)/100</f>
        <v>107072.62019999999</v>
      </c>
      <c r="AI2937" s="26">
        <v>0</v>
      </c>
      <c r="AJ2937" s="26">
        <f>IF((AI2937-AH2937) &gt; 1,0,IF((AI2937-AH2937)&lt;0,AH2937-AI2937,AI2937-AH2937))</f>
        <v>107072.62019999999</v>
      </c>
      <c r="AK2937" s="26">
        <v>0.3</v>
      </c>
      <c r="AL2937" s="26">
        <f>ROUND(AJ2937*(AK2937/100),2)</f>
        <v>321.22000000000003</v>
      </c>
      <c r="AM2937" s="3" t="s">
        <v>1433</v>
      </c>
    </row>
    <row r="2938" spans="1:39" x14ac:dyDescent="0.25">
      <c r="A2938" s="23"/>
      <c r="B2938" s="24"/>
      <c r="C2938" s="23"/>
      <c r="D2938" s="23"/>
      <c r="E2938" s="23"/>
      <c r="F2938" s="23"/>
      <c r="G2938" s="24"/>
      <c r="H2938" s="23"/>
      <c r="I2938" s="23"/>
      <c r="J2938" s="23"/>
      <c r="K2938" s="23"/>
      <c r="L2938" s="23"/>
      <c r="M2938" s="23"/>
      <c r="N2938" s="25"/>
      <c r="O2938" s="26"/>
      <c r="P2938" s="26"/>
      <c r="Q2938" s="23"/>
      <c r="R2938" s="23"/>
      <c r="S2938" s="27"/>
      <c r="T2938" s="23"/>
      <c r="U2938" s="23"/>
      <c r="V2938" s="24"/>
      <c r="W2938" s="23"/>
      <c r="X2938" s="23"/>
      <c r="Y2938" s="23" t="s">
        <v>50</v>
      </c>
      <c r="Z2938" s="23">
        <v>164.5</v>
      </c>
      <c r="AA2938" s="28">
        <v>90.38</v>
      </c>
      <c r="AB2938" s="26">
        <v>8300</v>
      </c>
      <c r="AC2938" s="26">
        <f>Z2938*AB2938</f>
        <v>1365350</v>
      </c>
      <c r="AD2938" s="28">
        <v>22</v>
      </c>
      <c r="AE2938" s="28">
        <v>34</v>
      </c>
      <c r="AF2938" s="26">
        <f>(AC2938*(100-AE2938))/100</f>
        <v>901131</v>
      </c>
      <c r="AG2938" s="26">
        <f>P2937+AF2937+AF2938</f>
        <v>1113021</v>
      </c>
      <c r="AH2938" s="26">
        <f>(AG2938*AA2938)/100</f>
        <v>1005948.3797999999</v>
      </c>
      <c r="AI2938" s="26">
        <v>10000000</v>
      </c>
      <c r="AJ2938" s="26">
        <f>IF((AI2938-AH2938) &gt; 1,0,IF((AI2938-AH2938)&lt;0,AH2938-AI2938,AI2938-AH2938))</f>
        <v>0</v>
      </c>
      <c r="AK2938" s="26">
        <v>0.02</v>
      </c>
      <c r="AL2938" s="26">
        <f>ROUND(AJ2938*(AK2938/100),2)</f>
        <v>0</v>
      </c>
      <c r="AM2938" s="3" t="s">
        <v>51</v>
      </c>
    </row>
    <row r="2939" spans="1:39" x14ac:dyDescent="0.25">
      <c r="A2939" s="23"/>
      <c r="B2939" s="24"/>
      <c r="C2939" s="23"/>
      <c r="D2939" s="23"/>
      <c r="E2939" s="23"/>
      <c r="F2939" s="23"/>
      <c r="G2939" s="24"/>
      <c r="H2939" s="23"/>
      <c r="I2939" s="23"/>
      <c r="J2939" s="23">
        <v>0</v>
      </c>
      <c r="K2939" s="23">
        <v>0</v>
      </c>
      <c r="L2939" s="23">
        <v>25.5</v>
      </c>
      <c r="M2939" s="23" t="s">
        <v>59</v>
      </c>
      <c r="N2939" s="25">
        <f>((J2939*400)+(K2939*100))+L2939</f>
        <v>25.5</v>
      </c>
      <c r="O2939" s="26">
        <v>2550</v>
      </c>
      <c r="P2939" s="26">
        <f>N2939*O2939</f>
        <v>65025</v>
      </c>
      <c r="Q2939" s="23">
        <v>1</v>
      </c>
      <c r="R2939" s="23" t="s">
        <v>9032</v>
      </c>
      <c r="S2939" s="27" t="s">
        <v>9033</v>
      </c>
      <c r="T2939" s="23" t="s">
        <v>9034</v>
      </c>
      <c r="U2939" s="23" t="s">
        <v>9035</v>
      </c>
      <c r="V2939" s="24" t="s">
        <v>9036</v>
      </c>
      <c r="W2939" s="23" t="s">
        <v>109</v>
      </c>
      <c r="X2939" s="23" t="s">
        <v>49</v>
      </c>
      <c r="Y2939" s="23" t="s">
        <v>50</v>
      </c>
      <c r="Z2939" s="23">
        <v>102</v>
      </c>
      <c r="AA2939" s="28">
        <v>100</v>
      </c>
      <c r="AB2939" s="26">
        <v>8150</v>
      </c>
      <c r="AC2939" s="26">
        <f>Z2939*AB2939</f>
        <v>831300</v>
      </c>
      <c r="AD2939" s="28">
        <v>42</v>
      </c>
      <c r="AE2939" s="28">
        <v>74</v>
      </c>
      <c r="AF2939" s="26">
        <f>(AC2939*(100-AE2939))/100</f>
        <v>216138</v>
      </c>
      <c r="AG2939" s="26">
        <f>P2939+AF2939</f>
        <v>281163</v>
      </c>
      <c r="AH2939" s="26">
        <f>(AG2939*AA2939)/100</f>
        <v>281163</v>
      </c>
      <c r="AI2939" s="26">
        <v>10000000</v>
      </c>
      <c r="AJ2939" s="26">
        <f>IF((AI2939-AH2939) &gt; 1,0,IF((AI2939-AH2939)&lt;0,AH2939-AI2939,AI2939-AH2939))</f>
        <v>0</v>
      </c>
      <c r="AK2939" s="26">
        <v>0.02</v>
      </c>
      <c r="AL2939" s="26">
        <f>ROUND(AJ2939*(AK2939/100),2)</f>
        <v>0</v>
      </c>
      <c r="AM2939" s="3" t="s">
        <v>110</v>
      </c>
    </row>
    <row r="2940" spans="1:39" x14ac:dyDescent="0.25">
      <c r="A2940" s="23"/>
      <c r="B2940" s="24"/>
      <c r="C2940" s="23"/>
      <c r="D2940" s="23"/>
      <c r="E2940" s="23"/>
      <c r="F2940" s="23"/>
      <c r="G2940" s="24"/>
      <c r="H2940" s="23"/>
      <c r="I2940" s="23"/>
      <c r="J2940" s="23">
        <v>0</v>
      </c>
      <c r="K2940" s="23">
        <v>0</v>
      </c>
      <c r="L2940" s="23">
        <v>8</v>
      </c>
      <c r="M2940" s="23" t="s">
        <v>59</v>
      </c>
      <c r="N2940" s="25">
        <f>((J2940*400)+(K2940*100))+L2940</f>
        <v>8</v>
      </c>
      <c r="O2940" s="26">
        <v>2550</v>
      </c>
      <c r="P2940" s="26">
        <f>N2940*O2940</f>
        <v>20400</v>
      </c>
      <c r="Q2940" s="23">
        <v>1</v>
      </c>
      <c r="R2940" s="23" t="s">
        <v>9032</v>
      </c>
      <c r="S2940" s="27" t="s">
        <v>9033</v>
      </c>
      <c r="T2940" s="23" t="s">
        <v>9034</v>
      </c>
      <c r="U2940" s="23" t="s">
        <v>9035</v>
      </c>
      <c r="V2940" s="24" t="s">
        <v>9037</v>
      </c>
      <c r="W2940" s="23" t="s">
        <v>53</v>
      </c>
      <c r="X2940" s="23" t="s">
        <v>49</v>
      </c>
      <c r="Y2940" s="23" t="s">
        <v>50</v>
      </c>
      <c r="Z2940" s="23">
        <v>32</v>
      </c>
      <c r="AA2940" s="28">
        <v>100</v>
      </c>
      <c r="AB2940" s="26">
        <v>2750</v>
      </c>
      <c r="AC2940" s="26">
        <f>Z2940*AB2940</f>
        <v>88000</v>
      </c>
      <c r="AD2940" s="28">
        <v>42</v>
      </c>
      <c r="AE2940" s="28">
        <v>74</v>
      </c>
      <c r="AF2940" s="26">
        <f>(AC2940*(100-AE2940))/100</f>
        <v>22880</v>
      </c>
      <c r="AG2940" s="26">
        <f>P2940+AF2940</f>
        <v>43280</v>
      </c>
      <c r="AH2940" s="26">
        <f>(AG2940*AA2940)/100</f>
        <v>43280</v>
      </c>
      <c r="AI2940" s="26">
        <v>10000000</v>
      </c>
      <c r="AJ2940" s="26">
        <f>IF((AI2940-AH2940) &gt; 1,0,IF((AI2940-AH2940)&lt;0,AH2940-AI2940,AI2940-AH2940))</f>
        <v>0</v>
      </c>
      <c r="AK2940" s="26">
        <v>0.02</v>
      </c>
      <c r="AL2940" s="26">
        <f>ROUND(AJ2940*(AK2940/100),2)</f>
        <v>0</v>
      </c>
      <c r="AM2940" s="3" t="s">
        <v>83</v>
      </c>
    </row>
    <row r="2941" spans="1:39" x14ac:dyDescent="0.25">
      <c r="A2941" s="23"/>
      <c r="B2941" s="24"/>
      <c r="C2941" s="23"/>
      <c r="D2941" s="23"/>
      <c r="E2941" s="23"/>
      <c r="F2941" s="23"/>
      <c r="G2941" s="24"/>
      <c r="H2941" s="23"/>
      <c r="I2941" s="23"/>
      <c r="J2941" s="23"/>
      <c r="K2941" s="23"/>
      <c r="L2941" s="23"/>
      <c r="M2941" s="23"/>
      <c r="N2941" s="25"/>
      <c r="O2941" s="26"/>
      <c r="P2941" s="26"/>
      <c r="Q2941" s="23"/>
      <c r="R2941" s="23"/>
      <c r="S2941" s="27"/>
      <c r="T2941" s="23"/>
      <c r="U2941" s="23"/>
      <c r="V2941" s="24"/>
      <c r="W2941" s="23"/>
      <c r="X2941" s="23"/>
      <c r="Y2941" s="23"/>
      <c r="Z2941" s="23"/>
      <c r="AA2941" s="28"/>
      <c r="AB2941" s="26"/>
      <c r="AC2941" s="26"/>
      <c r="AD2941" s="28"/>
      <c r="AE2941" s="28"/>
      <c r="AF2941" s="26"/>
      <c r="AG2941" s="26" t="s">
        <v>60</v>
      </c>
      <c r="AH2941" s="26">
        <f>SUM(AH2936:AH2940)</f>
        <v>4232264</v>
      </c>
      <c r="AI2941" s="26"/>
      <c r="AJ2941" s="26">
        <f>SUM(AJ2936:AJ2940)</f>
        <v>107072.62019999999</v>
      </c>
      <c r="AK2941" s="26"/>
      <c r="AL2941" s="26">
        <f>SUM(AL2936:AL2940)</f>
        <v>321.22000000000003</v>
      </c>
    </row>
    <row r="2942" spans="1:39" x14ac:dyDescent="0.25">
      <c r="A2942" s="23" t="s">
        <v>9038</v>
      </c>
      <c r="B2942" s="24" t="s">
        <v>9039</v>
      </c>
      <c r="C2942" s="23" t="s">
        <v>9040</v>
      </c>
      <c r="D2942" s="23" t="s">
        <v>9041</v>
      </c>
      <c r="E2942" s="23">
        <v>1163</v>
      </c>
      <c r="F2942" s="23" t="s">
        <v>9042</v>
      </c>
      <c r="G2942" s="24" t="s">
        <v>9043</v>
      </c>
      <c r="H2942" s="23" t="s">
        <v>43</v>
      </c>
      <c r="I2942" s="23" t="s">
        <v>9044</v>
      </c>
      <c r="J2942" s="23">
        <v>0</v>
      </c>
      <c r="K2942" s="23">
        <v>0</v>
      </c>
      <c r="L2942" s="23">
        <v>48</v>
      </c>
      <c r="M2942" s="23" t="s">
        <v>255</v>
      </c>
      <c r="N2942" s="25">
        <f t="shared" ref="N2942:N2947" si="495">((J2942*400)+(K2942*100))+L2942</f>
        <v>48</v>
      </c>
      <c r="O2942" s="26">
        <v>1400</v>
      </c>
      <c r="P2942" s="26">
        <f t="shared" ref="P2942:P2947" si="496">N2942*O2942</f>
        <v>67200</v>
      </c>
      <c r="Q2942" s="23">
        <v>1</v>
      </c>
      <c r="R2942" s="23" t="s">
        <v>9045</v>
      </c>
      <c r="S2942" s="27" t="s">
        <v>9046</v>
      </c>
      <c r="T2942" s="23" t="s">
        <v>9047</v>
      </c>
      <c r="U2942" s="23" t="s">
        <v>9048</v>
      </c>
      <c r="V2942" s="24" t="s">
        <v>9049</v>
      </c>
      <c r="W2942" s="23" t="s">
        <v>48</v>
      </c>
      <c r="X2942" s="23" t="s">
        <v>49</v>
      </c>
      <c r="Y2942" s="23" t="s">
        <v>261</v>
      </c>
      <c r="Z2942" s="23">
        <v>192</v>
      </c>
      <c r="AA2942" s="28">
        <v>100</v>
      </c>
      <c r="AB2942" s="26">
        <v>8300</v>
      </c>
      <c r="AC2942" s="26">
        <f>Z2942*AB2942</f>
        <v>1593600</v>
      </c>
      <c r="AD2942" s="28">
        <v>12</v>
      </c>
      <c r="AE2942" s="28">
        <v>14</v>
      </c>
      <c r="AF2942" s="26">
        <f>(AC2942*(100-AE2942))/100</f>
        <v>1370496</v>
      </c>
      <c r="AG2942" s="26">
        <f>P2942+AF2942</f>
        <v>1437696</v>
      </c>
      <c r="AH2942" s="26">
        <f>(AG2942*AA2942)/100</f>
        <v>1437696</v>
      </c>
      <c r="AI2942" s="26">
        <f>IF(AF2942&lt;=10000000,AF2942,10000000)</f>
        <v>1370496</v>
      </c>
      <c r="AJ2942" s="26">
        <f t="shared" ref="AJ2942:AJ2947" si="497">IF((AI2942-AH2942) &gt; 1,0,IF((AI2942-AH2942)&lt;0,AH2942-AI2942,AI2942-AH2942))</f>
        <v>67200</v>
      </c>
      <c r="AK2942" s="26">
        <v>0.02</v>
      </c>
      <c r="AL2942" s="26">
        <f>ROUND(AJ2942*(AK2942/100),2)</f>
        <v>13.44</v>
      </c>
      <c r="AM2942" s="3" t="s">
        <v>51</v>
      </c>
    </row>
    <row r="2943" spans="1:39" x14ac:dyDescent="0.25">
      <c r="A2943" s="23"/>
      <c r="B2943" s="24"/>
      <c r="C2943" s="23"/>
      <c r="D2943" s="23"/>
      <c r="E2943" s="23"/>
      <c r="F2943" s="23"/>
      <c r="G2943" s="24"/>
      <c r="H2943" s="23"/>
      <c r="I2943" s="23"/>
      <c r="J2943" s="23">
        <v>0</v>
      </c>
      <c r="K2943" s="23">
        <v>0</v>
      </c>
      <c r="L2943" s="23">
        <v>36</v>
      </c>
      <c r="M2943" s="23" t="s">
        <v>255</v>
      </c>
      <c r="N2943" s="25">
        <f t="shared" si="495"/>
        <v>36</v>
      </c>
      <c r="O2943" s="26">
        <v>1400</v>
      </c>
      <c r="P2943" s="26">
        <f t="shared" si="496"/>
        <v>50400</v>
      </c>
      <c r="Q2943" s="23">
        <v>1</v>
      </c>
      <c r="R2943" s="23" t="s">
        <v>9050</v>
      </c>
      <c r="S2943" s="27" t="s">
        <v>9051</v>
      </c>
      <c r="T2943" s="23" t="s">
        <v>9052</v>
      </c>
      <c r="U2943" s="23" t="s">
        <v>9053</v>
      </c>
      <c r="V2943" s="24" t="s">
        <v>9054</v>
      </c>
      <c r="W2943" s="23" t="s">
        <v>109</v>
      </c>
      <c r="X2943" s="23" t="s">
        <v>49</v>
      </c>
      <c r="Y2943" s="23" t="s">
        <v>261</v>
      </c>
      <c r="Z2943" s="23">
        <v>208</v>
      </c>
      <c r="AA2943" s="28">
        <v>100</v>
      </c>
      <c r="AB2943" s="26">
        <v>8150</v>
      </c>
      <c r="AC2943" s="26">
        <f>Z2943*AB2943</f>
        <v>1695200</v>
      </c>
      <c r="AD2943" s="28">
        <v>12</v>
      </c>
      <c r="AE2943" s="28">
        <v>14</v>
      </c>
      <c r="AF2943" s="26">
        <f>(AC2943*(100-AE2943))/100</f>
        <v>1457872</v>
      </c>
      <c r="AG2943" s="26">
        <f>P2943+AF2943</f>
        <v>1508272</v>
      </c>
      <c r="AH2943" s="26">
        <f>(AG2943*AA2943)/100</f>
        <v>1508272</v>
      </c>
      <c r="AI2943" s="26">
        <f>IF(AF2943&lt;=10000000,AF2943,10000000)</f>
        <v>1457872</v>
      </c>
      <c r="AJ2943" s="26">
        <f t="shared" si="497"/>
        <v>50400</v>
      </c>
      <c r="AK2943" s="26">
        <v>0.02</v>
      </c>
      <c r="AL2943" s="26">
        <f>ROUND(AJ2943*(AK2943/100),2)</f>
        <v>10.08</v>
      </c>
      <c r="AM2943" s="3" t="s">
        <v>110</v>
      </c>
    </row>
    <row r="2944" spans="1:39" x14ac:dyDescent="0.25">
      <c r="A2944" s="23"/>
      <c r="B2944" s="24"/>
      <c r="C2944" s="23"/>
      <c r="D2944" s="23"/>
      <c r="E2944" s="23"/>
      <c r="F2944" s="23"/>
      <c r="G2944" s="24"/>
      <c r="H2944" s="23"/>
      <c r="I2944" s="23"/>
      <c r="J2944" s="23">
        <v>0</v>
      </c>
      <c r="K2944" s="23">
        <v>0</v>
      </c>
      <c r="L2944" s="23">
        <v>13.5</v>
      </c>
      <c r="M2944" s="23" t="s">
        <v>255</v>
      </c>
      <c r="N2944" s="25">
        <f t="shared" si="495"/>
        <v>13.5</v>
      </c>
      <c r="O2944" s="26">
        <v>1400</v>
      </c>
      <c r="P2944" s="26">
        <f t="shared" si="496"/>
        <v>18900</v>
      </c>
      <c r="Q2944" s="23">
        <v>1</v>
      </c>
      <c r="R2944" s="23" t="s">
        <v>9050</v>
      </c>
      <c r="S2944" s="27" t="s">
        <v>9051</v>
      </c>
      <c r="T2944" s="23" t="s">
        <v>9052</v>
      </c>
      <c r="U2944" s="23" t="s">
        <v>9053</v>
      </c>
      <c r="V2944" s="24" t="s">
        <v>9055</v>
      </c>
      <c r="W2944" s="23" t="s">
        <v>53</v>
      </c>
      <c r="X2944" s="23" t="s">
        <v>49</v>
      </c>
      <c r="Y2944" s="23" t="s">
        <v>261</v>
      </c>
      <c r="Z2944" s="23">
        <v>54</v>
      </c>
      <c r="AA2944" s="28">
        <v>100</v>
      </c>
      <c r="AB2944" s="26">
        <v>2750</v>
      </c>
      <c r="AC2944" s="26">
        <f>Z2944*AB2944</f>
        <v>148500</v>
      </c>
      <c r="AD2944" s="28">
        <v>10</v>
      </c>
      <c r="AE2944" s="28">
        <v>10</v>
      </c>
      <c r="AF2944" s="26">
        <f>(AC2944*(100-AE2944))/100</f>
        <v>133650</v>
      </c>
      <c r="AG2944" s="26">
        <f>P2944+AF2944</f>
        <v>152550</v>
      </c>
      <c r="AH2944" s="26">
        <f>(AG2944*AA2944)/100</f>
        <v>152550</v>
      </c>
      <c r="AI2944" s="26">
        <f>IF(AF2944&lt;=10000000,AF2944,10000000)</f>
        <v>133650</v>
      </c>
      <c r="AJ2944" s="26">
        <f t="shared" si="497"/>
        <v>18900</v>
      </c>
      <c r="AK2944" s="26">
        <v>0.02</v>
      </c>
      <c r="AL2944" s="26">
        <f>ROUND(AJ2944*(AK2944/100),2)</f>
        <v>3.78</v>
      </c>
      <c r="AM2944" s="3" t="s">
        <v>159</v>
      </c>
    </row>
    <row r="2945" spans="1:39" x14ac:dyDescent="0.25">
      <c r="A2945" s="23"/>
      <c r="B2945" s="24"/>
      <c r="C2945" s="23"/>
      <c r="D2945" s="23"/>
      <c r="E2945" s="23"/>
      <c r="F2945" s="23"/>
      <c r="G2945" s="24"/>
      <c r="H2945" s="23"/>
      <c r="I2945" s="23"/>
      <c r="J2945" s="23">
        <v>0</v>
      </c>
      <c r="K2945" s="23">
        <v>0</v>
      </c>
      <c r="L2945" s="23">
        <v>52.5</v>
      </c>
      <c r="M2945" s="23" t="s">
        <v>255</v>
      </c>
      <c r="N2945" s="25">
        <f t="shared" si="495"/>
        <v>52.5</v>
      </c>
      <c r="O2945" s="26">
        <v>1400</v>
      </c>
      <c r="P2945" s="26">
        <f t="shared" si="496"/>
        <v>73500</v>
      </c>
      <c r="Q2945" s="23">
        <v>1</v>
      </c>
      <c r="R2945" s="23" t="s">
        <v>9050</v>
      </c>
      <c r="S2945" s="27" t="s">
        <v>9051</v>
      </c>
      <c r="T2945" s="23" t="s">
        <v>9052</v>
      </c>
      <c r="U2945" s="23" t="s">
        <v>9053</v>
      </c>
      <c r="V2945" s="24" t="s">
        <v>9056</v>
      </c>
      <c r="W2945" s="23" t="s">
        <v>48</v>
      </c>
      <c r="X2945" s="23" t="s">
        <v>49</v>
      </c>
      <c r="Y2945" s="23" t="s">
        <v>261</v>
      </c>
      <c r="Z2945" s="23">
        <v>210</v>
      </c>
      <c r="AA2945" s="28">
        <v>100</v>
      </c>
      <c r="AB2945" s="26">
        <v>8300</v>
      </c>
      <c r="AC2945" s="26">
        <f>Z2945*AB2945</f>
        <v>1743000</v>
      </c>
      <c r="AD2945" s="28">
        <v>12</v>
      </c>
      <c r="AE2945" s="28">
        <v>14</v>
      </c>
      <c r="AF2945" s="26">
        <f>(AC2945*(100-AE2945))/100</f>
        <v>1498980</v>
      </c>
      <c r="AG2945" s="26">
        <f>P2945+AF2945</f>
        <v>1572480</v>
      </c>
      <c r="AH2945" s="26">
        <f>(AG2945*AA2945)/100</f>
        <v>1572480</v>
      </c>
      <c r="AI2945" s="26">
        <f>IF(AF2945&lt;=10000000,AF2945,10000000)</f>
        <v>1498980</v>
      </c>
      <c r="AJ2945" s="26">
        <f t="shared" si="497"/>
        <v>73500</v>
      </c>
      <c r="AK2945" s="26">
        <v>0.02</v>
      </c>
      <c r="AL2945" s="26">
        <f>ROUND(AJ2945*(AK2945/100),2)</f>
        <v>14.7</v>
      </c>
      <c r="AM2945" s="3" t="s">
        <v>51</v>
      </c>
    </row>
    <row r="2946" spans="1:39" x14ac:dyDescent="0.25">
      <c r="A2946" s="23"/>
      <c r="B2946" s="24"/>
      <c r="C2946" s="23"/>
      <c r="D2946" s="23"/>
      <c r="E2946" s="23"/>
      <c r="F2946" s="23"/>
      <c r="G2946" s="24"/>
      <c r="H2946" s="23"/>
      <c r="I2946" s="23"/>
      <c r="J2946" s="23">
        <v>17</v>
      </c>
      <c r="K2946" s="23">
        <v>1</v>
      </c>
      <c r="L2946" s="23">
        <v>70</v>
      </c>
      <c r="M2946" s="23" t="s">
        <v>75</v>
      </c>
      <c r="N2946" s="25">
        <f t="shared" si="495"/>
        <v>6970</v>
      </c>
      <c r="O2946" s="26">
        <v>1400</v>
      </c>
      <c r="P2946" s="26">
        <f t="shared" si="496"/>
        <v>9758000</v>
      </c>
      <c r="Q2946" s="23"/>
      <c r="R2946" s="23"/>
      <c r="S2946" s="27"/>
      <c r="T2946" s="23"/>
      <c r="U2946" s="23"/>
      <c r="V2946" s="24"/>
      <c r="W2946" s="23"/>
      <c r="X2946" s="23"/>
      <c r="Y2946" s="23"/>
      <c r="Z2946" s="23"/>
      <c r="AA2946" s="28"/>
      <c r="AB2946" s="26"/>
      <c r="AC2946" s="26"/>
      <c r="AD2946" s="28"/>
      <c r="AE2946" s="28"/>
      <c r="AF2946" s="26"/>
      <c r="AG2946" s="26">
        <f>AF2946+P2946</f>
        <v>9758000</v>
      </c>
      <c r="AH2946" s="26">
        <f>AG2946</f>
        <v>9758000</v>
      </c>
      <c r="AI2946" s="26">
        <v>50000000</v>
      </c>
      <c r="AJ2946" s="26">
        <f t="shared" si="497"/>
        <v>0</v>
      </c>
      <c r="AK2946" s="26">
        <v>0.01</v>
      </c>
      <c r="AL2946" s="26">
        <f>AJ2946*(AK2946/100)</f>
        <v>0</v>
      </c>
    </row>
    <row r="2947" spans="1:39" x14ac:dyDescent="0.25">
      <c r="A2947" s="23"/>
      <c r="B2947" s="24"/>
      <c r="C2947" s="23"/>
      <c r="D2947" s="23"/>
      <c r="E2947" s="23">
        <v>1164</v>
      </c>
      <c r="F2947" s="23" t="s">
        <v>9057</v>
      </c>
      <c r="G2947" s="24" t="s">
        <v>9058</v>
      </c>
      <c r="H2947" s="23" t="s">
        <v>43</v>
      </c>
      <c r="I2947" s="23" t="s">
        <v>9059</v>
      </c>
      <c r="J2947" s="23">
        <v>6</v>
      </c>
      <c r="K2947" s="23">
        <v>0</v>
      </c>
      <c r="L2947" s="23">
        <v>52</v>
      </c>
      <c r="M2947" s="23" t="s">
        <v>75</v>
      </c>
      <c r="N2947" s="25">
        <f t="shared" si="495"/>
        <v>2452</v>
      </c>
      <c r="O2947" s="26">
        <v>2250</v>
      </c>
      <c r="P2947" s="26">
        <f t="shared" si="496"/>
        <v>5517000</v>
      </c>
      <c r="Q2947" s="23"/>
      <c r="R2947" s="23"/>
      <c r="S2947" s="27"/>
      <c r="T2947" s="23"/>
      <c r="U2947" s="23"/>
      <c r="V2947" s="24"/>
      <c r="W2947" s="23"/>
      <c r="X2947" s="23"/>
      <c r="Y2947" s="23"/>
      <c r="Z2947" s="23"/>
      <c r="AA2947" s="28"/>
      <c r="AB2947" s="26"/>
      <c r="AC2947" s="26"/>
      <c r="AD2947" s="28"/>
      <c r="AE2947" s="28"/>
      <c r="AF2947" s="26"/>
      <c r="AG2947" s="26">
        <f>AF2947+P2947</f>
        <v>5517000</v>
      </c>
      <c r="AH2947" s="26">
        <f>AG2947</f>
        <v>5517000</v>
      </c>
      <c r="AI2947" s="26">
        <v>50000000</v>
      </c>
      <c r="AJ2947" s="26">
        <f t="shared" si="497"/>
        <v>0</v>
      </c>
      <c r="AK2947" s="26">
        <v>0.01</v>
      </c>
      <c r="AL2947" s="26">
        <f>AJ2947*(AK2947/100)</f>
        <v>0</v>
      </c>
    </row>
    <row r="2948" spans="1:39" x14ac:dyDescent="0.25">
      <c r="A2948" s="23"/>
      <c r="B2948" s="24"/>
      <c r="C2948" s="23"/>
      <c r="D2948" s="23"/>
      <c r="E2948" s="23"/>
      <c r="F2948" s="23"/>
      <c r="G2948" s="24"/>
      <c r="H2948" s="23"/>
      <c r="I2948" s="23"/>
      <c r="J2948" s="23"/>
      <c r="K2948" s="23"/>
      <c r="L2948" s="23"/>
      <c r="M2948" s="23"/>
      <c r="N2948" s="25"/>
      <c r="O2948" s="26"/>
      <c r="P2948" s="26"/>
      <c r="Q2948" s="23"/>
      <c r="R2948" s="23"/>
      <c r="S2948" s="27"/>
      <c r="T2948" s="23"/>
      <c r="U2948" s="23"/>
      <c r="V2948" s="24"/>
      <c r="W2948" s="23"/>
      <c r="X2948" s="23"/>
      <c r="Y2948" s="23"/>
      <c r="Z2948" s="23"/>
      <c r="AA2948" s="28"/>
      <c r="AB2948" s="26"/>
      <c r="AC2948" s="26"/>
      <c r="AD2948" s="28"/>
      <c r="AE2948" s="28"/>
      <c r="AF2948" s="26"/>
      <c r="AG2948" s="26" t="s">
        <v>60</v>
      </c>
      <c r="AH2948" s="26">
        <f>SUM(AH2942:AH2947)</f>
        <v>19945998</v>
      </c>
      <c r="AI2948" s="26"/>
      <c r="AJ2948" s="26">
        <f>SUM(AJ2942:AJ2947)</f>
        <v>210000</v>
      </c>
      <c r="AK2948" s="26"/>
      <c r="AL2948" s="26">
        <f>SUM(AL2942:AL2947)</f>
        <v>42</v>
      </c>
    </row>
    <row r="2949" spans="1:39" x14ac:dyDescent="0.25">
      <c r="A2949" s="23" t="s">
        <v>9060</v>
      </c>
      <c r="B2949" s="24" t="s">
        <v>9061</v>
      </c>
      <c r="C2949" s="23" t="s">
        <v>9062</v>
      </c>
      <c r="D2949" s="23" t="s">
        <v>9063</v>
      </c>
      <c r="E2949" s="23">
        <v>1165</v>
      </c>
      <c r="F2949" s="23" t="s">
        <v>9064</v>
      </c>
      <c r="G2949" s="24" t="s">
        <v>9065</v>
      </c>
      <c r="H2949" s="23" t="s">
        <v>43</v>
      </c>
      <c r="I2949" s="23" t="s">
        <v>9066</v>
      </c>
      <c r="J2949" s="23">
        <v>2</v>
      </c>
      <c r="K2949" s="23">
        <v>2</v>
      </c>
      <c r="L2949" s="23">
        <v>3.75</v>
      </c>
      <c r="M2949" s="23" t="s">
        <v>75</v>
      </c>
      <c r="N2949" s="25">
        <f>((J2949*400)+(K2949*100))+L2949</f>
        <v>1003.75</v>
      </c>
      <c r="O2949" s="26">
        <v>2250</v>
      </c>
      <c r="P2949" s="26">
        <f>N2949*O2949</f>
        <v>2258437.5</v>
      </c>
      <c r="Q2949" s="23"/>
      <c r="R2949" s="23"/>
      <c r="S2949" s="27"/>
      <c r="T2949" s="23"/>
      <c r="U2949" s="23"/>
      <c r="V2949" s="24"/>
      <c r="W2949" s="23"/>
      <c r="X2949" s="23"/>
      <c r="Y2949" s="23"/>
      <c r="Z2949" s="23"/>
      <c r="AA2949" s="28"/>
      <c r="AB2949" s="26"/>
      <c r="AC2949" s="26"/>
      <c r="AD2949" s="28"/>
      <c r="AE2949" s="28"/>
      <c r="AF2949" s="26"/>
      <c r="AG2949" s="26">
        <f>AF2949+P2949</f>
        <v>2258437.5</v>
      </c>
      <c r="AH2949" s="26">
        <f>AG2949</f>
        <v>2258437.5</v>
      </c>
      <c r="AI2949" s="26">
        <v>50000000</v>
      </c>
      <c r="AJ2949" s="26">
        <f>IF((AI2949-AH2949) &gt; 1,0,IF((AI2949-AH2949)&lt;0,AH2949-AI2949,AI2949-AH2949))</f>
        <v>0</v>
      </c>
      <c r="AK2949" s="26">
        <v>0.01</v>
      </c>
      <c r="AL2949" s="26">
        <f>AJ2949*(AK2949/100)</f>
        <v>0</v>
      </c>
    </row>
    <row r="2950" spans="1:39" x14ac:dyDescent="0.25">
      <c r="A2950" s="23"/>
      <c r="B2950" s="24"/>
      <c r="C2950" s="23"/>
      <c r="D2950" s="23"/>
      <c r="E2950" s="23"/>
      <c r="F2950" s="23"/>
      <c r="G2950" s="24"/>
      <c r="H2950" s="23"/>
      <c r="I2950" s="23"/>
      <c r="J2950" s="23">
        <v>0</v>
      </c>
      <c r="K2950" s="23">
        <v>0</v>
      </c>
      <c r="L2950" s="23">
        <v>66.25</v>
      </c>
      <c r="M2950" s="23" t="s">
        <v>255</v>
      </c>
      <c r="N2950" s="25">
        <f>((J2950*400)+(K2950*100))+L2950</f>
        <v>66.25</v>
      </c>
      <c r="O2950" s="26">
        <v>2250</v>
      </c>
      <c r="P2950" s="26">
        <f>N2950*O2950</f>
        <v>149062.5</v>
      </c>
      <c r="Q2950" s="23">
        <v>1</v>
      </c>
      <c r="R2950" s="23" t="s">
        <v>9067</v>
      </c>
      <c r="S2950" s="27" t="s">
        <v>9068</v>
      </c>
      <c r="T2950" s="23" t="s">
        <v>9069</v>
      </c>
      <c r="U2950" s="23" t="s">
        <v>9070</v>
      </c>
      <c r="V2950" s="24" t="s">
        <v>9071</v>
      </c>
      <c r="W2950" s="23" t="s">
        <v>142</v>
      </c>
      <c r="X2950" s="23" t="s">
        <v>143</v>
      </c>
      <c r="Y2950" s="23" t="s">
        <v>261</v>
      </c>
      <c r="Z2950" s="23">
        <v>265</v>
      </c>
      <c r="AA2950" s="28">
        <v>100</v>
      </c>
      <c r="AB2950" s="26">
        <v>7950</v>
      </c>
      <c r="AC2950" s="26">
        <f>Z2950*AB2950</f>
        <v>2106750</v>
      </c>
      <c r="AD2950" s="28">
        <v>47</v>
      </c>
      <c r="AE2950" s="28">
        <v>85</v>
      </c>
      <c r="AF2950" s="26">
        <f>(AC2950*(100-AE2950))/100</f>
        <v>316012.5</v>
      </c>
      <c r="AG2950" s="26">
        <f>P2950+AF2950</f>
        <v>465075</v>
      </c>
      <c r="AH2950" s="26">
        <f>(AG2950*AA2950)/100</f>
        <v>465075</v>
      </c>
      <c r="AI2950" s="26">
        <f>IF(AF2950&lt;=10000000,AF2950,10000000)</f>
        <v>316012.5</v>
      </c>
      <c r="AJ2950" s="26">
        <f>IF((AI2950-AH2950) &gt; 1,0,IF((AI2950-AH2950)&lt;0,AH2950-AI2950,AI2950-AH2950))</f>
        <v>149062.5</v>
      </c>
      <c r="AK2950" s="26">
        <v>0.02</v>
      </c>
      <c r="AL2950" s="26">
        <f>ROUND(AJ2950*(AK2950/100),2)</f>
        <v>29.81</v>
      </c>
      <c r="AM2950" s="3" t="s">
        <v>110</v>
      </c>
    </row>
    <row r="2951" spans="1:39" x14ac:dyDescent="0.25">
      <c r="A2951" s="23"/>
      <c r="B2951" s="24"/>
      <c r="C2951" s="23"/>
      <c r="D2951" s="23"/>
      <c r="E2951" s="23"/>
      <c r="F2951" s="23"/>
      <c r="G2951" s="24"/>
      <c r="H2951" s="23"/>
      <c r="I2951" s="23"/>
      <c r="J2951" s="23">
        <v>0</v>
      </c>
      <c r="K2951" s="23">
        <v>0</v>
      </c>
      <c r="L2951" s="23">
        <v>55</v>
      </c>
      <c r="M2951" s="23" t="s">
        <v>255</v>
      </c>
      <c r="N2951" s="25">
        <f>((J2951*400)+(K2951*100))+L2951</f>
        <v>55</v>
      </c>
      <c r="O2951" s="26">
        <v>2250</v>
      </c>
      <c r="P2951" s="26">
        <f>N2951*O2951</f>
        <v>123750</v>
      </c>
      <c r="Q2951" s="23">
        <v>1</v>
      </c>
      <c r="R2951" s="23" t="s">
        <v>9067</v>
      </c>
      <c r="S2951" s="27" t="s">
        <v>9068</v>
      </c>
      <c r="T2951" s="23" t="s">
        <v>9069</v>
      </c>
      <c r="U2951" s="23" t="s">
        <v>9070</v>
      </c>
      <c r="V2951" s="24" t="s">
        <v>9072</v>
      </c>
      <c r="W2951" s="23" t="s">
        <v>53</v>
      </c>
      <c r="X2951" s="23" t="s">
        <v>80</v>
      </c>
      <c r="Y2951" s="23" t="s">
        <v>261</v>
      </c>
      <c r="Z2951" s="23">
        <v>220</v>
      </c>
      <c r="AA2951" s="28">
        <v>100</v>
      </c>
      <c r="AB2951" s="26">
        <v>2750</v>
      </c>
      <c r="AC2951" s="26">
        <f>Z2951*AB2951</f>
        <v>605000</v>
      </c>
      <c r="AD2951" s="28">
        <v>52</v>
      </c>
      <c r="AE2951" s="28">
        <v>93</v>
      </c>
      <c r="AF2951" s="26">
        <f>(AC2951*(100-AE2951))/100</f>
        <v>42350</v>
      </c>
      <c r="AG2951" s="26">
        <f>P2951+AF2951</f>
        <v>166100</v>
      </c>
      <c r="AH2951" s="26">
        <f>(AG2951*AA2951)/100</f>
        <v>166100</v>
      </c>
      <c r="AI2951" s="26">
        <f>IF(AF2951&lt;=10000000,AF2951,10000000)</f>
        <v>42350</v>
      </c>
      <c r="AJ2951" s="26">
        <f>IF((AI2951-AH2951) &gt; 1,0,IF((AI2951-AH2951)&lt;0,AH2951-AI2951,AI2951-AH2951))</f>
        <v>123750</v>
      </c>
      <c r="AK2951" s="26">
        <v>0.02</v>
      </c>
      <c r="AL2951" s="26">
        <f>ROUND(AJ2951*(AK2951/100),2)</f>
        <v>24.75</v>
      </c>
      <c r="AM2951" s="3" t="s">
        <v>83</v>
      </c>
    </row>
    <row r="2952" spans="1:39" x14ac:dyDescent="0.25">
      <c r="A2952" s="23"/>
      <c r="B2952" s="24"/>
      <c r="C2952" s="23"/>
      <c r="D2952" s="23"/>
      <c r="E2952" s="23"/>
      <c r="F2952" s="23"/>
      <c r="G2952" s="24"/>
      <c r="H2952" s="23"/>
      <c r="I2952" s="23"/>
      <c r="J2952" s="23"/>
      <c r="K2952" s="23"/>
      <c r="L2952" s="23"/>
      <c r="M2952" s="23"/>
      <c r="N2952" s="25"/>
      <c r="O2952" s="26"/>
      <c r="P2952" s="26"/>
      <c r="Q2952" s="23"/>
      <c r="R2952" s="23"/>
      <c r="S2952" s="27"/>
      <c r="T2952" s="23"/>
      <c r="U2952" s="23"/>
      <c r="V2952" s="24"/>
      <c r="W2952" s="23"/>
      <c r="X2952" s="23"/>
      <c r="Y2952" s="23"/>
      <c r="Z2952" s="23"/>
      <c r="AA2952" s="28"/>
      <c r="AB2952" s="26"/>
      <c r="AC2952" s="26"/>
      <c r="AD2952" s="28"/>
      <c r="AE2952" s="28"/>
      <c r="AF2952" s="26"/>
      <c r="AG2952" s="26" t="s">
        <v>60</v>
      </c>
      <c r="AH2952" s="26">
        <f>SUM(AH2949:AH2951)</f>
        <v>2889612.5</v>
      </c>
      <c r="AI2952" s="26"/>
      <c r="AJ2952" s="26">
        <f>SUM(AJ2949:AJ2951)</f>
        <v>272812.5</v>
      </c>
      <c r="AK2952" s="26"/>
      <c r="AL2952" s="26">
        <f>SUM(AL2949:AL2951)</f>
        <v>54.56</v>
      </c>
    </row>
    <row r="2953" spans="1:39" x14ac:dyDescent="0.25">
      <c r="A2953" s="23" t="s">
        <v>9073</v>
      </c>
      <c r="B2953" s="24" t="s">
        <v>9074</v>
      </c>
      <c r="C2953" s="23" t="s">
        <v>9075</v>
      </c>
      <c r="D2953" s="23" t="s">
        <v>9076</v>
      </c>
      <c r="E2953" s="23">
        <v>1166</v>
      </c>
      <c r="F2953" s="23" t="s">
        <v>9077</v>
      </c>
      <c r="G2953" s="24" t="s">
        <v>9078</v>
      </c>
      <c r="H2953" s="23" t="s">
        <v>43</v>
      </c>
      <c r="I2953" s="23" t="s">
        <v>9079</v>
      </c>
      <c r="J2953" s="23">
        <v>4</v>
      </c>
      <c r="K2953" s="23">
        <v>0</v>
      </c>
      <c r="L2953" s="23">
        <v>49.5</v>
      </c>
      <c r="M2953" s="23" t="s">
        <v>75</v>
      </c>
      <c r="N2953" s="25">
        <f>((J2953*400)+(K2953*100))+L2953</f>
        <v>1649.5</v>
      </c>
      <c r="O2953" s="26">
        <v>2400</v>
      </c>
      <c r="P2953" s="26">
        <f>N2953*O2953</f>
        <v>3958800</v>
      </c>
      <c r="Q2953" s="23"/>
      <c r="R2953" s="23"/>
      <c r="S2953" s="27"/>
      <c r="T2953" s="23"/>
      <c r="U2953" s="23"/>
      <c r="V2953" s="24"/>
      <c r="W2953" s="23"/>
      <c r="X2953" s="23"/>
      <c r="Y2953" s="23"/>
      <c r="Z2953" s="23"/>
      <c r="AA2953" s="28"/>
      <c r="AB2953" s="26"/>
      <c r="AC2953" s="26"/>
      <c r="AD2953" s="28"/>
      <c r="AE2953" s="28"/>
      <c r="AF2953" s="26"/>
      <c r="AG2953" s="26">
        <f>AF2953+P2953</f>
        <v>3958800</v>
      </c>
      <c r="AH2953" s="26">
        <f>AG2953</f>
        <v>3958800</v>
      </c>
      <c r="AI2953" s="26">
        <v>50000000</v>
      </c>
      <c r="AJ2953" s="26">
        <f>IF((AI2953-AH2953) &gt; 1,0,IF((AI2953-AH2953)&lt;0,AH2953-AI2953,AI2953-AH2953))</f>
        <v>0</v>
      </c>
      <c r="AK2953" s="26">
        <v>0.01</v>
      </c>
      <c r="AL2953" s="26">
        <f>AJ2953*(AK2953/100)</f>
        <v>0</v>
      </c>
    </row>
    <row r="2954" spans="1:39" x14ac:dyDescent="0.25">
      <c r="A2954" s="23"/>
      <c r="B2954" s="24"/>
      <c r="C2954" s="23"/>
      <c r="D2954" s="23"/>
      <c r="E2954" s="23"/>
      <c r="F2954" s="23"/>
      <c r="G2954" s="24"/>
      <c r="H2954" s="23"/>
      <c r="I2954" s="23"/>
      <c r="J2954" s="23">
        <v>0</v>
      </c>
      <c r="K2954" s="23">
        <v>0</v>
      </c>
      <c r="L2954" s="23">
        <v>65.5</v>
      </c>
      <c r="M2954" s="23" t="s">
        <v>59</v>
      </c>
      <c r="N2954" s="25">
        <f>((J2954*400)+(K2954*100))+L2954</f>
        <v>65.5</v>
      </c>
      <c r="O2954" s="26">
        <v>2400</v>
      </c>
      <c r="P2954" s="26">
        <f>N2954*O2954</f>
        <v>157200</v>
      </c>
      <c r="Q2954" s="23">
        <v>1</v>
      </c>
      <c r="R2954" s="23" t="s">
        <v>9080</v>
      </c>
      <c r="S2954" s="27" t="s">
        <v>9074</v>
      </c>
      <c r="T2954" s="23" t="s">
        <v>9081</v>
      </c>
      <c r="U2954" s="23" t="s">
        <v>9082</v>
      </c>
      <c r="V2954" s="24" t="s">
        <v>9083</v>
      </c>
      <c r="W2954" s="23" t="s">
        <v>109</v>
      </c>
      <c r="X2954" s="23" t="s">
        <v>49</v>
      </c>
      <c r="Y2954" s="23" t="s">
        <v>50</v>
      </c>
      <c r="Z2954" s="23">
        <v>524</v>
      </c>
      <c r="AA2954" s="28">
        <v>100</v>
      </c>
      <c r="AB2954" s="26">
        <v>8150</v>
      </c>
      <c r="AC2954" s="26">
        <f>Z2954*AB2954</f>
        <v>4270600</v>
      </c>
      <c r="AD2954" s="28">
        <v>52</v>
      </c>
      <c r="AE2954" s="28">
        <v>76</v>
      </c>
      <c r="AF2954" s="26">
        <f>(AC2954*(100-AE2954))/100</f>
        <v>1024944</v>
      </c>
      <c r="AG2954" s="26">
        <f>P2954+AF2954</f>
        <v>1182144</v>
      </c>
      <c r="AH2954" s="26">
        <f>(AG2954*AA2954)/100</f>
        <v>1182144</v>
      </c>
      <c r="AI2954" s="26">
        <v>10000000</v>
      </c>
      <c r="AJ2954" s="26">
        <f>IF((AI2954-AH2954) &gt; 1,0,IF((AI2954-AH2954)&lt;0,AH2954-AI2954,AI2954-AH2954))</f>
        <v>0</v>
      </c>
      <c r="AK2954" s="26">
        <v>0.02</v>
      </c>
      <c r="AL2954" s="26">
        <f>ROUND(AJ2954*(AK2954/100),2)</f>
        <v>0</v>
      </c>
      <c r="AM2954" s="3" t="s">
        <v>110</v>
      </c>
    </row>
    <row r="2955" spans="1:39" x14ac:dyDescent="0.25">
      <c r="A2955" s="23"/>
      <c r="B2955" s="24"/>
      <c r="C2955" s="23"/>
      <c r="D2955" s="23"/>
      <c r="E2955" s="23"/>
      <c r="F2955" s="23"/>
      <c r="G2955" s="24"/>
      <c r="H2955" s="23"/>
      <c r="I2955" s="23"/>
      <c r="J2955" s="23"/>
      <c r="K2955" s="23"/>
      <c r="L2955" s="23"/>
      <c r="M2955" s="23"/>
      <c r="N2955" s="25"/>
      <c r="O2955" s="26"/>
      <c r="P2955" s="26"/>
      <c r="Q2955" s="23"/>
      <c r="R2955" s="23"/>
      <c r="S2955" s="27"/>
      <c r="T2955" s="23"/>
      <c r="U2955" s="23"/>
      <c r="V2955" s="24"/>
      <c r="W2955" s="23"/>
      <c r="X2955" s="23"/>
      <c r="Y2955" s="23"/>
      <c r="Z2955" s="23"/>
      <c r="AA2955" s="28"/>
      <c r="AB2955" s="26"/>
      <c r="AC2955" s="26"/>
      <c r="AD2955" s="28"/>
      <c r="AE2955" s="28"/>
      <c r="AF2955" s="26"/>
      <c r="AG2955" s="26" t="s">
        <v>60</v>
      </c>
      <c r="AH2955" s="26">
        <f>SUM(AH2953:AH2954)</f>
        <v>5140944</v>
      </c>
      <c r="AI2955" s="26"/>
      <c r="AJ2955" s="26">
        <f>SUM(AJ2953:AJ2954)</f>
        <v>0</v>
      </c>
      <c r="AK2955" s="26"/>
      <c r="AL2955" s="26">
        <f>SUM(AL2953:AL2954)</f>
        <v>0</v>
      </c>
    </row>
    <row r="2956" spans="1:39" x14ac:dyDescent="0.25">
      <c r="A2956" s="23" t="s">
        <v>9084</v>
      </c>
      <c r="B2956" s="24"/>
      <c r="C2956" s="23" t="s">
        <v>9085</v>
      </c>
      <c r="D2956" s="23" t="s">
        <v>9086</v>
      </c>
      <c r="E2956" s="23">
        <v>1167</v>
      </c>
      <c r="F2956" s="23" t="s">
        <v>9087</v>
      </c>
      <c r="G2956" s="24" t="s">
        <v>9088</v>
      </c>
      <c r="H2956" s="23" t="s">
        <v>43</v>
      </c>
      <c r="I2956" s="23" t="s">
        <v>9089</v>
      </c>
      <c r="J2956" s="23">
        <v>0</v>
      </c>
      <c r="K2956" s="23">
        <v>2</v>
      </c>
      <c r="L2956" s="23">
        <v>50</v>
      </c>
      <c r="M2956" s="23" t="s">
        <v>75</v>
      </c>
      <c r="N2956" s="25">
        <f>((J2956*400)+(K2956*100))+L2956</f>
        <v>250</v>
      </c>
      <c r="O2956" s="26">
        <v>5000</v>
      </c>
      <c r="P2956" s="26">
        <f>N2956*O2956</f>
        <v>1250000</v>
      </c>
      <c r="Q2956" s="23"/>
      <c r="R2956" s="23"/>
      <c r="S2956" s="27"/>
      <c r="T2956" s="23"/>
      <c r="U2956" s="23"/>
      <c r="V2956" s="24"/>
      <c r="W2956" s="23"/>
      <c r="X2956" s="23"/>
      <c r="Y2956" s="23"/>
      <c r="Z2956" s="23"/>
      <c r="AA2956" s="28"/>
      <c r="AB2956" s="26"/>
      <c r="AC2956" s="26"/>
      <c r="AD2956" s="28"/>
      <c r="AE2956" s="28"/>
      <c r="AF2956" s="26"/>
      <c r="AG2956" s="26">
        <f>AF2956+P2956</f>
        <v>1250000</v>
      </c>
      <c r="AH2956" s="26">
        <f>AG2956</f>
        <v>1250000</v>
      </c>
      <c r="AI2956" s="26">
        <v>50000000</v>
      </c>
      <c r="AJ2956" s="26">
        <f>IF((AI2956-AH2956) &gt; 1,0,IF((AI2956-AH2956)&lt;0,AH2956-AI2956,AI2956-AH2956))</f>
        <v>0</v>
      </c>
      <c r="AK2956" s="26">
        <v>0.01</v>
      </c>
      <c r="AL2956" s="26">
        <f>AJ2956*(AK2956/100)</f>
        <v>0</v>
      </c>
    </row>
    <row r="2957" spans="1:39" x14ac:dyDescent="0.25">
      <c r="A2957" s="23"/>
      <c r="B2957" s="24"/>
      <c r="C2957" s="23"/>
      <c r="D2957" s="23"/>
      <c r="E2957" s="23"/>
      <c r="F2957" s="23"/>
      <c r="G2957" s="24"/>
      <c r="H2957" s="23"/>
      <c r="I2957" s="23"/>
      <c r="J2957" s="23"/>
      <c r="K2957" s="23"/>
      <c r="L2957" s="23"/>
      <c r="M2957" s="23"/>
      <c r="N2957" s="25"/>
      <c r="O2957" s="26"/>
      <c r="P2957" s="26"/>
      <c r="Q2957" s="23"/>
      <c r="R2957" s="23"/>
      <c r="S2957" s="27"/>
      <c r="T2957" s="23"/>
      <c r="U2957" s="23"/>
      <c r="V2957" s="24"/>
      <c r="W2957" s="23"/>
      <c r="X2957" s="23"/>
      <c r="Y2957" s="23"/>
      <c r="Z2957" s="23"/>
      <c r="AA2957" s="28"/>
      <c r="AB2957" s="26"/>
      <c r="AC2957" s="26"/>
      <c r="AD2957" s="28"/>
      <c r="AE2957" s="28"/>
      <c r="AF2957" s="26"/>
      <c r="AG2957" s="26" t="s">
        <v>60</v>
      </c>
      <c r="AH2957" s="26">
        <f>AH2956</f>
        <v>1250000</v>
      </c>
      <c r="AI2957" s="26"/>
      <c r="AJ2957" s="26">
        <f>AJ2956</f>
        <v>0</v>
      </c>
      <c r="AK2957" s="26"/>
      <c r="AL2957" s="26">
        <f>AL2956</f>
        <v>0</v>
      </c>
    </row>
    <row r="2958" spans="1:39" x14ac:dyDescent="0.25">
      <c r="A2958" s="23" t="s">
        <v>9090</v>
      </c>
      <c r="B2958" s="24" t="s">
        <v>9091</v>
      </c>
      <c r="C2958" s="23" t="s">
        <v>9092</v>
      </c>
      <c r="D2958" s="23" t="s">
        <v>8324</v>
      </c>
      <c r="E2958" s="23">
        <v>1168</v>
      </c>
      <c r="F2958" s="23" t="s">
        <v>9093</v>
      </c>
      <c r="G2958" s="24" t="s">
        <v>9094</v>
      </c>
      <c r="H2958" s="23" t="s">
        <v>43</v>
      </c>
      <c r="I2958" s="23" t="s">
        <v>9095</v>
      </c>
      <c r="J2958" s="23">
        <v>1</v>
      </c>
      <c r="K2958" s="23">
        <v>2</v>
      </c>
      <c r="L2958" s="23">
        <v>3.5</v>
      </c>
      <c r="M2958" s="23" t="s">
        <v>75</v>
      </c>
      <c r="N2958" s="25">
        <f>((J2958*400)+(K2958*100))+L2958</f>
        <v>603.5</v>
      </c>
      <c r="O2958" s="26">
        <v>4400</v>
      </c>
      <c r="P2958" s="26">
        <f>N2958*O2958</f>
        <v>2655400</v>
      </c>
      <c r="Q2958" s="23"/>
      <c r="R2958" s="23"/>
      <c r="S2958" s="27"/>
      <c r="T2958" s="23"/>
      <c r="U2958" s="23"/>
      <c r="V2958" s="24"/>
      <c r="W2958" s="23"/>
      <c r="X2958" s="23"/>
      <c r="Y2958" s="23"/>
      <c r="Z2958" s="23"/>
      <c r="AA2958" s="28"/>
      <c r="AB2958" s="26"/>
      <c r="AC2958" s="26"/>
      <c r="AD2958" s="28"/>
      <c r="AE2958" s="28"/>
      <c r="AF2958" s="26"/>
      <c r="AG2958" s="26">
        <f>AF2958+P2958</f>
        <v>2655400</v>
      </c>
      <c r="AH2958" s="26">
        <f>AG2958</f>
        <v>2655400</v>
      </c>
      <c r="AI2958" s="26">
        <v>50000000</v>
      </c>
      <c r="AJ2958" s="26">
        <f>IF((AI2958-AH2958) &gt; 1,0,IF((AI2958-AH2958)&lt;0,AH2958-AI2958,AI2958-AH2958))</f>
        <v>0</v>
      </c>
      <c r="AK2958" s="26">
        <v>0.01</v>
      </c>
      <c r="AL2958" s="26">
        <f>AJ2958*(AK2958/100)</f>
        <v>0</v>
      </c>
    </row>
    <row r="2959" spans="1:39" x14ac:dyDescent="0.25">
      <c r="A2959" s="23"/>
      <c r="B2959" s="24"/>
      <c r="C2959" s="23"/>
      <c r="D2959" s="23"/>
      <c r="E2959" s="23"/>
      <c r="F2959" s="23"/>
      <c r="G2959" s="24"/>
      <c r="H2959" s="23"/>
      <c r="I2959" s="23"/>
      <c r="J2959" s="23">
        <v>0</v>
      </c>
      <c r="K2959" s="23">
        <v>0</v>
      </c>
      <c r="L2959" s="23">
        <v>32.5</v>
      </c>
      <c r="M2959" s="23" t="s">
        <v>76</v>
      </c>
      <c r="N2959" s="25">
        <f>((J2959*400)+(K2959*100))+L2959</f>
        <v>32.5</v>
      </c>
      <c r="O2959" s="26">
        <v>4400</v>
      </c>
      <c r="P2959" s="26">
        <f>N2959*O2959</f>
        <v>143000</v>
      </c>
      <c r="Q2959" s="23">
        <v>1</v>
      </c>
      <c r="R2959" s="23" t="s">
        <v>9096</v>
      </c>
      <c r="S2959" s="27" t="s">
        <v>9097</v>
      </c>
      <c r="T2959" s="23" t="s">
        <v>9098</v>
      </c>
      <c r="U2959" s="23" t="s">
        <v>9099</v>
      </c>
      <c r="V2959" s="24" t="s">
        <v>9100</v>
      </c>
      <c r="W2959" s="23" t="s">
        <v>349</v>
      </c>
      <c r="X2959" s="23" t="s">
        <v>143</v>
      </c>
      <c r="Y2959" s="23" t="s">
        <v>81</v>
      </c>
      <c r="Z2959" s="23">
        <v>130</v>
      </c>
      <c r="AA2959" s="28">
        <v>100</v>
      </c>
      <c r="AB2959" s="26">
        <v>8150</v>
      </c>
      <c r="AC2959" s="26">
        <f>Z2959*AB2959</f>
        <v>1059500</v>
      </c>
      <c r="AD2959" s="28">
        <v>7</v>
      </c>
      <c r="AE2959" s="28">
        <v>18</v>
      </c>
      <c r="AF2959" s="26">
        <f>(AC2959*(100-AE2959))/100</f>
        <v>868790</v>
      </c>
      <c r="AG2959" s="26">
        <f>P2959+AF2959</f>
        <v>1011790</v>
      </c>
      <c r="AH2959" s="26">
        <f>(AG2959*AA2959)/100</f>
        <v>1011790</v>
      </c>
      <c r="AI2959" s="26">
        <v>0</v>
      </c>
      <c r="AJ2959" s="26">
        <f>IF((AI2959-AH2959) &gt; 1,0,IF((AI2959-AH2959)&lt;0,AH2959-AI2959,AI2959-AH2959))</f>
        <v>1011790</v>
      </c>
      <c r="AK2959" s="26">
        <v>0.02</v>
      </c>
      <c r="AL2959" s="26">
        <f>ROUND(AJ2959*(AK2959/100),2)</f>
        <v>202.36</v>
      </c>
      <c r="AM2959" s="3" t="s">
        <v>51</v>
      </c>
    </row>
    <row r="2960" spans="1:39" x14ac:dyDescent="0.25">
      <c r="A2960" s="23"/>
      <c r="B2960" s="24"/>
      <c r="C2960" s="23"/>
      <c r="D2960" s="23"/>
      <c r="E2960" s="23"/>
      <c r="F2960" s="23"/>
      <c r="G2960" s="24"/>
      <c r="H2960" s="23"/>
      <c r="I2960" s="23"/>
      <c r="J2960" s="23"/>
      <c r="K2960" s="23"/>
      <c r="L2960" s="23"/>
      <c r="M2960" s="23"/>
      <c r="N2960" s="25"/>
      <c r="O2960" s="26"/>
      <c r="P2960" s="26"/>
      <c r="Q2960" s="23"/>
      <c r="R2960" s="23"/>
      <c r="S2960" s="27"/>
      <c r="T2960" s="23"/>
      <c r="U2960" s="23"/>
      <c r="V2960" s="24"/>
      <c r="W2960" s="23"/>
      <c r="X2960" s="23"/>
      <c r="Y2960" s="23"/>
      <c r="Z2960" s="23"/>
      <c r="AA2960" s="28"/>
      <c r="AB2960" s="26"/>
      <c r="AC2960" s="26"/>
      <c r="AD2960" s="28"/>
      <c r="AE2960" s="28"/>
      <c r="AF2960" s="26"/>
      <c r="AG2960" s="26" t="s">
        <v>60</v>
      </c>
      <c r="AH2960" s="26">
        <f>SUM(AH2958:AH2959)</f>
        <v>3667190</v>
      </c>
      <c r="AI2960" s="26"/>
      <c r="AJ2960" s="26">
        <f>SUM(AJ2958:AJ2959)</f>
        <v>1011790</v>
      </c>
      <c r="AK2960" s="26"/>
      <c r="AL2960" s="26">
        <f>SUM(AL2958:AL2959)</f>
        <v>202.36</v>
      </c>
    </row>
    <row r="2961" spans="1:39" x14ac:dyDescent="0.25">
      <c r="A2961" s="23" t="s">
        <v>9101</v>
      </c>
      <c r="B2961" s="24" t="s">
        <v>9102</v>
      </c>
      <c r="C2961" s="23" t="s">
        <v>9103</v>
      </c>
      <c r="D2961" s="23" t="s">
        <v>9104</v>
      </c>
      <c r="E2961" s="23">
        <v>1169</v>
      </c>
      <c r="F2961" s="23" t="s">
        <v>9105</v>
      </c>
      <c r="G2961" s="24" t="s">
        <v>9106</v>
      </c>
      <c r="H2961" s="23" t="s">
        <v>43</v>
      </c>
      <c r="I2961" s="23" t="s">
        <v>9107</v>
      </c>
      <c r="J2961" s="23">
        <v>5</v>
      </c>
      <c r="K2961" s="23">
        <v>2</v>
      </c>
      <c r="L2961" s="23">
        <v>38.75</v>
      </c>
      <c r="M2961" s="23" t="s">
        <v>75</v>
      </c>
      <c r="N2961" s="25">
        <f>((J2961*400)+(K2961*100))+L2961</f>
        <v>2238.75</v>
      </c>
      <c r="O2961" s="26">
        <v>2400</v>
      </c>
      <c r="P2961" s="26">
        <f>N2961*O2961</f>
        <v>5373000</v>
      </c>
      <c r="Q2961" s="23"/>
      <c r="R2961" s="23"/>
      <c r="S2961" s="27"/>
      <c r="T2961" s="23"/>
      <c r="U2961" s="23"/>
      <c r="V2961" s="24"/>
      <c r="W2961" s="23"/>
      <c r="X2961" s="23"/>
      <c r="Y2961" s="23"/>
      <c r="Z2961" s="23"/>
      <c r="AA2961" s="28"/>
      <c r="AB2961" s="26"/>
      <c r="AC2961" s="26"/>
      <c r="AD2961" s="28"/>
      <c r="AE2961" s="28"/>
      <c r="AF2961" s="26"/>
      <c r="AG2961" s="26">
        <f>AF2961+P2961</f>
        <v>5373000</v>
      </c>
      <c r="AH2961" s="26">
        <f>AG2961</f>
        <v>5373000</v>
      </c>
      <c r="AI2961" s="26">
        <v>50000000</v>
      </c>
      <c r="AJ2961" s="26">
        <f>IF((AI2961-AH2961) &gt; 1,0,IF((AI2961-AH2961)&lt;0,AH2961-AI2961,AI2961-AH2961))</f>
        <v>0</v>
      </c>
      <c r="AK2961" s="26">
        <v>0.01</v>
      </c>
      <c r="AL2961" s="26">
        <f>AJ2961*(AK2961/100)</f>
        <v>0</v>
      </c>
    </row>
    <row r="2962" spans="1:39" x14ac:dyDescent="0.25">
      <c r="A2962" s="23"/>
      <c r="B2962" s="24"/>
      <c r="C2962" s="23"/>
      <c r="D2962" s="23"/>
      <c r="E2962" s="23"/>
      <c r="F2962" s="23"/>
      <c r="G2962" s="24"/>
      <c r="H2962" s="23"/>
      <c r="I2962" s="23"/>
      <c r="J2962" s="23">
        <v>0</v>
      </c>
      <c r="K2962" s="23">
        <v>1</v>
      </c>
      <c r="L2962" s="23">
        <v>5.25</v>
      </c>
      <c r="M2962" s="23" t="s">
        <v>59</v>
      </c>
      <c r="N2962" s="25">
        <f>((J2962*400)+(K2962*100))+L2962</f>
        <v>105.25</v>
      </c>
      <c r="O2962" s="26">
        <v>2400</v>
      </c>
      <c r="P2962" s="26">
        <f>N2962*O2962</f>
        <v>252600</v>
      </c>
      <c r="Q2962" s="23">
        <v>1</v>
      </c>
      <c r="R2962" s="23" t="s">
        <v>9108</v>
      </c>
      <c r="S2962" s="27" t="s">
        <v>9109</v>
      </c>
      <c r="T2962" s="23" t="s">
        <v>9110</v>
      </c>
      <c r="U2962" s="23" t="s">
        <v>9111</v>
      </c>
      <c r="V2962" s="24" t="s">
        <v>9112</v>
      </c>
      <c r="W2962" s="23" t="s">
        <v>142</v>
      </c>
      <c r="X2962" s="23" t="s">
        <v>143</v>
      </c>
      <c r="Y2962" s="23" t="s">
        <v>50</v>
      </c>
      <c r="Z2962" s="23">
        <v>291.5</v>
      </c>
      <c r="AA2962" s="28">
        <v>100</v>
      </c>
      <c r="AB2962" s="26">
        <v>7950</v>
      </c>
      <c r="AC2962" s="26">
        <f>Z2962*AB2962</f>
        <v>2317425</v>
      </c>
      <c r="AD2962" s="28">
        <v>4</v>
      </c>
      <c r="AE2962" s="28">
        <v>8</v>
      </c>
      <c r="AF2962" s="26">
        <f>(AC2962*(100-AE2962))/100</f>
        <v>2132031</v>
      </c>
      <c r="AG2962" s="26">
        <f>P2962+AF2962</f>
        <v>2384631</v>
      </c>
      <c r="AH2962" s="26">
        <f>(AG2962*AA2962)/100</f>
        <v>2384631</v>
      </c>
      <c r="AI2962" s="26">
        <v>10000000</v>
      </c>
      <c r="AJ2962" s="26">
        <f>IF((AI2962-AH2962) &gt; 1,0,IF((AI2962-AH2962)&lt;0,AH2962-AI2962,AI2962-AH2962))</f>
        <v>0</v>
      </c>
      <c r="AK2962" s="26">
        <v>0.02</v>
      </c>
      <c r="AL2962" s="26">
        <f>ROUND(AJ2962*(AK2962/100),2)</f>
        <v>0</v>
      </c>
      <c r="AM2962" s="3" t="s">
        <v>110</v>
      </c>
    </row>
    <row r="2963" spans="1:39" x14ac:dyDescent="0.25">
      <c r="A2963" s="23"/>
      <c r="B2963" s="24"/>
      <c r="C2963" s="23"/>
      <c r="D2963" s="23"/>
      <c r="E2963" s="23"/>
      <c r="F2963" s="23"/>
      <c r="G2963" s="24"/>
      <c r="H2963" s="23"/>
      <c r="I2963" s="23"/>
      <c r="J2963" s="23">
        <v>0</v>
      </c>
      <c r="K2963" s="23">
        <v>0</v>
      </c>
      <c r="L2963" s="23">
        <v>93.5</v>
      </c>
      <c r="M2963" s="23" t="s">
        <v>59</v>
      </c>
      <c r="N2963" s="25">
        <f>((J2963*400)+(K2963*100))+L2963</f>
        <v>93.5</v>
      </c>
      <c r="O2963" s="26">
        <v>2400</v>
      </c>
      <c r="P2963" s="26">
        <f>N2963*O2963</f>
        <v>224400</v>
      </c>
      <c r="Q2963" s="23">
        <v>1</v>
      </c>
      <c r="R2963" s="23" t="s">
        <v>9108</v>
      </c>
      <c r="S2963" s="27" t="s">
        <v>9109</v>
      </c>
      <c r="T2963" s="23" t="s">
        <v>9110</v>
      </c>
      <c r="U2963" s="23" t="s">
        <v>9111</v>
      </c>
      <c r="V2963" s="24" t="s">
        <v>9113</v>
      </c>
      <c r="W2963" s="23" t="s">
        <v>142</v>
      </c>
      <c r="X2963" s="23" t="s">
        <v>143</v>
      </c>
      <c r="Y2963" s="23" t="s">
        <v>50</v>
      </c>
      <c r="Z2963" s="23">
        <v>433.5</v>
      </c>
      <c r="AA2963" s="28">
        <v>100</v>
      </c>
      <c r="AB2963" s="26">
        <v>7950</v>
      </c>
      <c r="AC2963" s="26">
        <f>Z2963*AB2963</f>
        <v>3446325</v>
      </c>
      <c r="AD2963" s="28">
        <v>42</v>
      </c>
      <c r="AE2963" s="28">
        <v>85</v>
      </c>
      <c r="AF2963" s="26">
        <f>(AC2963*(100-AE2963))/100</f>
        <v>516948.75</v>
      </c>
      <c r="AG2963" s="26">
        <f>P2963+AF2963</f>
        <v>741348.75</v>
      </c>
      <c r="AH2963" s="26">
        <f>(AG2963*AA2963)/100</f>
        <v>741348.75</v>
      </c>
      <c r="AI2963" s="26">
        <v>10000000</v>
      </c>
      <c r="AJ2963" s="26">
        <f>IF((AI2963-AH2963) &gt; 1,0,IF((AI2963-AH2963)&lt;0,AH2963-AI2963,AI2963-AH2963))</f>
        <v>0</v>
      </c>
      <c r="AK2963" s="26">
        <v>0.02</v>
      </c>
      <c r="AL2963" s="26">
        <f>ROUND(AJ2963*(AK2963/100),2)</f>
        <v>0</v>
      </c>
      <c r="AM2963" s="3" t="s">
        <v>110</v>
      </c>
    </row>
    <row r="2964" spans="1:39" x14ac:dyDescent="0.25">
      <c r="A2964" s="23"/>
      <c r="B2964" s="24"/>
      <c r="C2964" s="23"/>
      <c r="D2964" s="23"/>
      <c r="E2964" s="23"/>
      <c r="F2964" s="23"/>
      <c r="G2964" s="24"/>
      <c r="H2964" s="23"/>
      <c r="I2964" s="23"/>
      <c r="J2964" s="23">
        <v>0</v>
      </c>
      <c r="K2964" s="23">
        <v>0</v>
      </c>
      <c r="L2964" s="23">
        <v>7.5</v>
      </c>
      <c r="M2964" s="23" t="s">
        <v>59</v>
      </c>
      <c r="N2964" s="25">
        <f>((J2964*400)+(K2964*100))+L2964</f>
        <v>7.5</v>
      </c>
      <c r="O2964" s="26">
        <v>2400</v>
      </c>
      <c r="P2964" s="26">
        <f>N2964*O2964</f>
        <v>18000</v>
      </c>
      <c r="Q2964" s="23">
        <v>1</v>
      </c>
      <c r="R2964" s="23" t="s">
        <v>9108</v>
      </c>
      <c r="S2964" s="27" t="s">
        <v>9109</v>
      </c>
      <c r="T2964" s="23" t="s">
        <v>9110</v>
      </c>
      <c r="U2964" s="23" t="s">
        <v>9111</v>
      </c>
      <c r="V2964" s="24" t="s">
        <v>9114</v>
      </c>
      <c r="W2964" s="23" t="s">
        <v>53</v>
      </c>
      <c r="X2964" s="23" t="s">
        <v>143</v>
      </c>
      <c r="Y2964" s="23" t="s">
        <v>50</v>
      </c>
      <c r="Z2964" s="23">
        <v>30</v>
      </c>
      <c r="AA2964" s="28">
        <v>100</v>
      </c>
      <c r="AB2964" s="26">
        <v>2750</v>
      </c>
      <c r="AC2964" s="26">
        <f>Z2964*AB2964</f>
        <v>82500</v>
      </c>
      <c r="AD2964" s="28">
        <v>42</v>
      </c>
      <c r="AE2964" s="28">
        <v>85</v>
      </c>
      <c r="AF2964" s="26">
        <f>(AC2964*(100-AE2964))/100</f>
        <v>12375</v>
      </c>
      <c r="AG2964" s="26">
        <f>P2964+AF2964</f>
        <v>30375</v>
      </c>
      <c r="AH2964" s="26">
        <f>(AG2964*AA2964)/100</f>
        <v>30375</v>
      </c>
      <c r="AI2964" s="26">
        <v>10000000</v>
      </c>
      <c r="AJ2964" s="26">
        <f>IF((AI2964-AH2964) &gt; 1,0,IF((AI2964-AH2964)&lt;0,AH2964-AI2964,AI2964-AH2964))</f>
        <v>0</v>
      </c>
      <c r="AK2964" s="26">
        <v>0.02</v>
      </c>
      <c r="AL2964" s="26">
        <f>ROUND(AJ2964*(AK2964/100),2)</f>
        <v>0</v>
      </c>
      <c r="AM2964" s="3" t="s">
        <v>83</v>
      </c>
    </row>
    <row r="2965" spans="1:39" x14ac:dyDescent="0.25">
      <c r="A2965" s="23"/>
      <c r="B2965" s="24"/>
      <c r="C2965" s="23"/>
      <c r="D2965" s="23"/>
      <c r="E2965" s="23"/>
      <c r="F2965" s="23"/>
      <c r="G2965" s="24"/>
      <c r="H2965" s="23"/>
      <c r="I2965" s="23"/>
      <c r="J2965" s="23"/>
      <c r="K2965" s="23"/>
      <c r="L2965" s="23"/>
      <c r="M2965" s="23"/>
      <c r="N2965" s="25"/>
      <c r="O2965" s="26"/>
      <c r="P2965" s="26"/>
      <c r="Q2965" s="23"/>
      <c r="R2965" s="23"/>
      <c r="S2965" s="27"/>
      <c r="T2965" s="23"/>
      <c r="U2965" s="23"/>
      <c r="V2965" s="24"/>
      <c r="W2965" s="23"/>
      <c r="X2965" s="23"/>
      <c r="Y2965" s="23"/>
      <c r="Z2965" s="23"/>
      <c r="AA2965" s="28"/>
      <c r="AB2965" s="26"/>
      <c r="AC2965" s="26"/>
      <c r="AD2965" s="28"/>
      <c r="AE2965" s="28"/>
      <c r="AF2965" s="26"/>
      <c r="AG2965" s="26" t="s">
        <v>60</v>
      </c>
      <c r="AH2965" s="26">
        <f>SUM(AH2961:AH2964)</f>
        <v>8529354.75</v>
      </c>
      <c r="AI2965" s="26"/>
      <c r="AJ2965" s="26">
        <f>SUM(AJ2961:AJ2964)</f>
        <v>0</v>
      </c>
      <c r="AK2965" s="26"/>
      <c r="AL2965" s="26">
        <f>SUM(AL2961:AL2964)</f>
        <v>0</v>
      </c>
    </row>
    <row r="2966" spans="1:39" x14ac:dyDescent="0.25">
      <c r="A2966" s="23" t="s">
        <v>9115</v>
      </c>
      <c r="B2966" s="24" t="s">
        <v>9116</v>
      </c>
      <c r="C2966" s="23" t="s">
        <v>9117</v>
      </c>
      <c r="D2966" s="23" t="s">
        <v>9118</v>
      </c>
      <c r="E2966" s="23">
        <v>1170</v>
      </c>
      <c r="F2966" s="23" t="s">
        <v>9119</v>
      </c>
      <c r="G2966" s="24" t="s">
        <v>9120</v>
      </c>
      <c r="H2966" s="23" t="s">
        <v>43</v>
      </c>
      <c r="I2966" s="23" t="s">
        <v>9121</v>
      </c>
      <c r="J2966" s="23">
        <v>1</v>
      </c>
      <c r="K2966" s="23">
        <v>3</v>
      </c>
      <c r="L2966" s="23">
        <v>90.5</v>
      </c>
      <c r="M2966" s="23" t="s">
        <v>75</v>
      </c>
      <c r="N2966" s="25">
        <f>((J2966*400)+(K2966*100))+L2966</f>
        <v>790.5</v>
      </c>
      <c r="O2966" s="26">
        <v>3950</v>
      </c>
      <c r="P2966" s="26">
        <f>N2966*O2966</f>
        <v>3122475</v>
      </c>
      <c r="Q2966" s="23"/>
      <c r="R2966" s="23"/>
      <c r="S2966" s="27"/>
      <c r="T2966" s="23"/>
      <c r="U2966" s="23"/>
      <c r="V2966" s="24"/>
      <c r="W2966" s="23"/>
      <c r="X2966" s="23"/>
      <c r="Y2966" s="23"/>
      <c r="Z2966" s="23"/>
      <c r="AA2966" s="28"/>
      <c r="AB2966" s="26"/>
      <c r="AC2966" s="26"/>
      <c r="AD2966" s="28"/>
      <c r="AE2966" s="28"/>
      <c r="AF2966" s="26"/>
      <c r="AG2966" s="26">
        <f>AF2966+P2966</f>
        <v>3122475</v>
      </c>
      <c r="AH2966" s="26">
        <f>AG2966</f>
        <v>3122475</v>
      </c>
      <c r="AI2966" s="26">
        <v>50000000</v>
      </c>
      <c r="AJ2966" s="26">
        <f>IF((AI2966-AH2966) &gt; 1,0,IF((AI2966-AH2966)&lt;0,AH2966-AI2966,AI2966-AH2966))</f>
        <v>0</v>
      </c>
      <c r="AK2966" s="26">
        <v>0.01</v>
      </c>
      <c r="AL2966" s="26">
        <f>AJ2966*(AK2966/100)</f>
        <v>0</v>
      </c>
    </row>
    <row r="2967" spans="1:39" x14ac:dyDescent="0.25">
      <c r="A2967" s="23"/>
      <c r="B2967" s="24"/>
      <c r="C2967" s="23"/>
      <c r="D2967" s="23"/>
      <c r="E2967" s="23"/>
      <c r="F2967" s="23"/>
      <c r="G2967" s="24"/>
      <c r="H2967" s="23"/>
      <c r="I2967" s="23"/>
      <c r="J2967" s="23">
        <v>0</v>
      </c>
      <c r="K2967" s="23">
        <v>0</v>
      </c>
      <c r="L2967" s="23">
        <v>1.5</v>
      </c>
      <c r="M2967" s="23" t="s">
        <v>59</v>
      </c>
      <c r="N2967" s="25">
        <f>((J2967*400)+(K2967*100))+L2967</f>
        <v>1.5</v>
      </c>
      <c r="O2967" s="26">
        <v>3950</v>
      </c>
      <c r="P2967" s="26">
        <f>N2967*O2967</f>
        <v>5925</v>
      </c>
      <c r="Q2967" s="23">
        <v>1</v>
      </c>
      <c r="R2967" s="23" t="s">
        <v>2074</v>
      </c>
      <c r="S2967" s="27" t="s">
        <v>2075</v>
      </c>
      <c r="T2967" s="23" t="s">
        <v>2076</v>
      </c>
      <c r="U2967" s="23" t="s">
        <v>2077</v>
      </c>
      <c r="V2967" s="24" t="s">
        <v>9122</v>
      </c>
      <c r="W2967" s="23" t="s">
        <v>403</v>
      </c>
      <c r="X2967" s="23" t="s">
        <v>49</v>
      </c>
      <c r="Y2967" s="23" t="s">
        <v>50</v>
      </c>
      <c r="Z2967" s="23">
        <v>6</v>
      </c>
      <c r="AA2967" s="28">
        <v>100</v>
      </c>
      <c r="AB2967" s="26">
        <v>6100</v>
      </c>
      <c r="AC2967" s="26">
        <f>Z2967*AB2967</f>
        <v>36600</v>
      </c>
      <c r="AD2967" s="28">
        <v>4</v>
      </c>
      <c r="AE2967" s="28">
        <v>4</v>
      </c>
      <c r="AF2967" s="26">
        <f>(AC2967*(100-AE2967))/100</f>
        <v>35136</v>
      </c>
      <c r="AG2967" s="26">
        <f>P2967+AF2967</f>
        <v>41061</v>
      </c>
      <c r="AH2967" s="26">
        <f>(AG2967*AA2967)/100</f>
        <v>41061</v>
      </c>
      <c r="AI2967" s="26">
        <v>10000000</v>
      </c>
      <c r="AJ2967" s="26">
        <f>IF((AI2967-AH2967) &gt; 1,0,IF((AI2967-AH2967)&lt;0,AH2967-AI2967,AI2967-AH2967))</f>
        <v>0</v>
      </c>
      <c r="AK2967" s="26">
        <v>0.02</v>
      </c>
      <c r="AL2967" s="26">
        <f>ROUND(AJ2967*(AK2967/100),2)</f>
        <v>0</v>
      </c>
      <c r="AM2967" s="3" t="s">
        <v>421</v>
      </c>
    </row>
    <row r="2968" spans="1:39" x14ac:dyDescent="0.25">
      <c r="A2968" s="23"/>
      <c r="B2968" s="24"/>
      <c r="C2968" s="23"/>
      <c r="D2968" s="23"/>
      <c r="E2968" s="23">
        <v>1171</v>
      </c>
      <c r="F2968" s="23" t="s">
        <v>9123</v>
      </c>
      <c r="G2968" s="24" t="s">
        <v>9124</v>
      </c>
      <c r="H2968" s="23" t="s">
        <v>43</v>
      </c>
      <c r="I2968" s="23" t="s">
        <v>9125</v>
      </c>
      <c r="J2968" s="23">
        <v>1</v>
      </c>
      <c r="K2968" s="23">
        <v>2</v>
      </c>
      <c r="L2968" s="23">
        <v>79</v>
      </c>
      <c r="M2968" s="23" t="s">
        <v>75</v>
      </c>
      <c r="N2968" s="25">
        <f>((J2968*400)+(K2968*100))+L2968</f>
        <v>679</v>
      </c>
      <c r="O2968" s="26">
        <v>4500</v>
      </c>
      <c r="P2968" s="26">
        <f>N2968*O2968</f>
        <v>3055500</v>
      </c>
      <c r="Q2968" s="23"/>
      <c r="R2968" s="23"/>
      <c r="S2968" s="27"/>
      <c r="T2968" s="23"/>
      <c r="U2968" s="23"/>
      <c r="V2968" s="24"/>
      <c r="W2968" s="23"/>
      <c r="X2968" s="23"/>
      <c r="Y2968" s="23"/>
      <c r="Z2968" s="23"/>
      <c r="AA2968" s="28"/>
      <c r="AB2968" s="26"/>
      <c r="AC2968" s="26"/>
      <c r="AD2968" s="28"/>
      <c r="AE2968" s="28"/>
      <c r="AF2968" s="26"/>
      <c r="AG2968" s="26">
        <f>AF2968+P2968</f>
        <v>3055500</v>
      </c>
      <c r="AH2968" s="26">
        <f>AG2968</f>
        <v>3055500</v>
      </c>
      <c r="AI2968" s="26">
        <v>50000000</v>
      </c>
      <c r="AJ2968" s="26">
        <f>IF((AI2968-AH2968) &gt; 1,0,IF((AI2968-AH2968)&lt;0,AH2968-AI2968,AI2968-AH2968))</f>
        <v>0</v>
      </c>
      <c r="AK2968" s="26">
        <v>0.01</v>
      </c>
      <c r="AL2968" s="26">
        <f>AJ2968*(AK2968/100)</f>
        <v>0</v>
      </c>
    </row>
    <row r="2969" spans="1:39" x14ac:dyDescent="0.25">
      <c r="A2969" s="23"/>
      <c r="B2969" s="24"/>
      <c r="C2969" s="23"/>
      <c r="D2969" s="23"/>
      <c r="E2969" s="23"/>
      <c r="F2969" s="23"/>
      <c r="G2969" s="24"/>
      <c r="H2969" s="23"/>
      <c r="I2969" s="23"/>
      <c r="J2969" s="23">
        <v>0</v>
      </c>
      <c r="K2969" s="23">
        <v>1</v>
      </c>
      <c r="L2969" s="23">
        <v>1</v>
      </c>
      <c r="M2969" s="23" t="s">
        <v>59</v>
      </c>
      <c r="N2969" s="25">
        <f>((J2969*400)+(K2969*100))+L2969</f>
        <v>101</v>
      </c>
      <c r="O2969" s="26">
        <v>4500</v>
      </c>
      <c r="P2969" s="26">
        <f>N2969*O2969</f>
        <v>454500</v>
      </c>
      <c r="Q2969" s="23">
        <v>1</v>
      </c>
      <c r="R2969" s="23" t="s">
        <v>9115</v>
      </c>
      <c r="S2969" s="27" t="s">
        <v>9116</v>
      </c>
      <c r="T2969" s="23" t="s">
        <v>9117</v>
      </c>
      <c r="U2969" s="23" t="s">
        <v>9126</v>
      </c>
      <c r="V2969" s="24" t="s">
        <v>9127</v>
      </c>
      <c r="W2969" s="23" t="s">
        <v>142</v>
      </c>
      <c r="X2969" s="23" t="s">
        <v>143</v>
      </c>
      <c r="Y2969" s="23" t="s">
        <v>50</v>
      </c>
      <c r="Z2969" s="23">
        <v>484.2</v>
      </c>
      <c r="AA2969" s="28">
        <v>100</v>
      </c>
      <c r="AB2969" s="26">
        <v>7950</v>
      </c>
      <c r="AC2969" s="26">
        <f>Z2969*AB2969</f>
        <v>3849390</v>
      </c>
      <c r="AD2969" s="28">
        <v>52</v>
      </c>
      <c r="AE2969" s="28">
        <v>85</v>
      </c>
      <c r="AF2969" s="26">
        <f>(AC2969*(100-AE2969))/100</f>
        <v>577408.5</v>
      </c>
      <c r="AG2969" s="26">
        <f>P2969+AF2969</f>
        <v>1031908.5</v>
      </c>
      <c r="AH2969" s="26">
        <f>(AG2969*AA2969)/100</f>
        <v>1031908.5</v>
      </c>
      <c r="AI2969" s="26">
        <v>50000000</v>
      </c>
      <c r="AJ2969" s="26">
        <f>IF((AI2969-AH2969) &gt; 1,0,IF((AI2969-AH2969)&lt;0,AH2969-AI2969,AI2969-AH2969))</f>
        <v>0</v>
      </c>
      <c r="AK2969" s="26">
        <v>0.02</v>
      </c>
      <c r="AL2969" s="26">
        <f>ROUND(AJ2969*(AK2969/100),2)</f>
        <v>0</v>
      </c>
      <c r="AM2969" s="3" t="s">
        <v>110</v>
      </c>
    </row>
    <row r="2970" spans="1:39" x14ac:dyDescent="0.25">
      <c r="A2970" s="23"/>
      <c r="B2970" s="24"/>
      <c r="C2970" s="23"/>
      <c r="D2970" s="23"/>
      <c r="E2970" s="23"/>
      <c r="F2970" s="23"/>
      <c r="G2970" s="24"/>
      <c r="H2970" s="23"/>
      <c r="I2970" s="23"/>
      <c r="J2970" s="23"/>
      <c r="K2970" s="23"/>
      <c r="L2970" s="23"/>
      <c r="M2970" s="23"/>
      <c r="N2970" s="25"/>
      <c r="O2970" s="26"/>
      <c r="P2970" s="26"/>
      <c r="Q2970" s="23"/>
      <c r="R2970" s="23"/>
      <c r="S2970" s="27"/>
      <c r="T2970" s="23"/>
      <c r="U2970" s="23"/>
      <c r="V2970" s="24"/>
      <c r="W2970" s="23"/>
      <c r="X2970" s="23"/>
      <c r="Y2970" s="23"/>
      <c r="Z2970" s="23"/>
      <c r="AA2970" s="28"/>
      <c r="AB2970" s="26"/>
      <c r="AC2970" s="26"/>
      <c r="AD2970" s="28"/>
      <c r="AE2970" s="28"/>
      <c r="AF2970" s="26"/>
      <c r="AG2970" s="26" t="s">
        <v>60</v>
      </c>
      <c r="AH2970" s="26">
        <f>SUM(AH2966:AH2969)</f>
        <v>7250944.5</v>
      </c>
      <c r="AI2970" s="26"/>
      <c r="AJ2970" s="26">
        <f>SUM(AJ2966:AJ2969)</f>
        <v>0</v>
      </c>
      <c r="AK2970" s="26"/>
      <c r="AL2970" s="26">
        <f>SUM(AL2966:AL2969)</f>
        <v>0</v>
      </c>
    </row>
    <row r="2971" spans="1:39" x14ac:dyDescent="0.25">
      <c r="A2971" s="23" t="s">
        <v>9128</v>
      </c>
      <c r="B2971" s="24" t="s">
        <v>9129</v>
      </c>
      <c r="C2971" s="23" t="s">
        <v>9130</v>
      </c>
      <c r="D2971" s="23" t="s">
        <v>7734</v>
      </c>
      <c r="E2971" s="23">
        <v>1172</v>
      </c>
      <c r="F2971" s="23" t="s">
        <v>9131</v>
      </c>
      <c r="G2971" s="24" t="s">
        <v>9132</v>
      </c>
      <c r="H2971" s="23" t="s">
        <v>43</v>
      </c>
      <c r="I2971" s="23" t="s">
        <v>9133</v>
      </c>
      <c r="J2971" s="23">
        <v>0</v>
      </c>
      <c r="K2971" s="23">
        <v>3</v>
      </c>
      <c r="L2971" s="23">
        <v>15</v>
      </c>
      <c r="M2971" s="23" t="s">
        <v>75</v>
      </c>
      <c r="N2971" s="25">
        <f>((J2971*400)+(K2971*100))+L2971</f>
        <v>315</v>
      </c>
      <c r="O2971" s="26">
        <v>2800</v>
      </c>
      <c r="P2971" s="26">
        <f>N2971*O2971</f>
        <v>882000</v>
      </c>
      <c r="Q2971" s="23"/>
      <c r="R2971" s="23"/>
      <c r="S2971" s="27"/>
      <c r="T2971" s="23"/>
      <c r="U2971" s="23"/>
      <c r="V2971" s="24"/>
      <c r="W2971" s="23"/>
      <c r="X2971" s="23"/>
      <c r="Y2971" s="23"/>
      <c r="Z2971" s="23"/>
      <c r="AA2971" s="28"/>
      <c r="AB2971" s="26"/>
      <c r="AC2971" s="26"/>
      <c r="AD2971" s="28"/>
      <c r="AE2971" s="28"/>
      <c r="AF2971" s="26"/>
      <c r="AG2971" s="26">
        <f>AF2971+P2971</f>
        <v>882000</v>
      </c>
      <c r="AH2971" s="26">
        <f>AG2971</f>
        <v>882000</v>
      </c>
      <c r="AI2971" s="26">
        <v>50000000</v>
      </c>
      <c r="AJ2971" s="26">
        <f>IF((AI2971-AH2971) &gt; 1,0,IF((AI2971-AH2971)&lt;0,AH2971-AI2971,AI2971-AH2971))</f>
        <v>0</v>
      </c>
      <c r="AK2971" s="26">
        <v>0.01</v>
      </c>
      <c r="AL2971" s="26">
        <f>AJ2971*(AK2971/100)</f>
        <v>0</v>
      </c>
    </row>
    <row r="2972" spans="1:39" x14ac:dyDescent="0.25">
      <c r="A2972" s="23"/>
      <c r="B2972" s="24"/>
      <c r="C2972" s="23"/>
      <c r="D2972" s="23"/>
      <c r="E2972" s="23"/>
      <c r="F2972" s="23"/>
      <c r="G2972" s="24"/>
      <c r="H2972" s="23"/>
      <c r="I2972" s="23"/>
      <c r="J2972" s="23">
        <v>0</v>
      </c>
      <c r="K2972" s="23">
        <v>0</v>
      </c>
      <c r="L2972" s="23">
        <v>30</v>
      </c>
      <c r="M2972" s="23" t="s">
        <v>59</v>
      </c>
      <c r="N2972" s="25">
        <f>((J2972*400)+(K2972*100))+L2972</f>
        <v>30</v>
      </c>
      <c r="O2972" s="26">
        <v>2800</v>
      </c>
      <c r="P2972" s="26">
        <f>N2972*O2972</f>
        <v>84000</v>
      </c>
      <c r="Q2972" s="23">
        <v>1</v>
      </c>
      <c r="R2972" s="23" t="s">
        <v>9134</v>
      </c>
      <c r="S2972" s="27" t="s">
        <v>9135</v>
      </c>
      <c r="T2972" s="23" t="s">
        <v>9136</v>
      </c>
      <c r="U2972" s="23" t="s">
        <v>9137</v>
      </c>
      <c r="V2972" s="24" t="s">
        <v>9138</v>
      </c>
      <c r="W2972" s="23" t="s">
        <v>142</v>
      </c>
      <c r="X2972" s="23" t="s">
        <v>143</v>
      </c>
      <c r="Y2972" s="23" t="s">
        <v>50</v>
      </c>
      <c r="Z2972" s="23">
        <v>220</v>
      </c>
      <c r="AA2972" s="28">
        <v>100</v>
      </c>
      <c r="AB2972" s="26">
        <v>7950</v>
      </c>
      <c r="AC2972" s="26">
        <f>Z2972*AB2972</f>
        <v>1749000</v>
      </c>
      <c r="AD2972" s="28">
        <v>41</v>
      </c>
      <c r="AE2972" s="28">
        <v>85</v>
      </c>
      <c r="AF2972" s="26">
        <f>(AC2972*(100-AE2972))/100</f>
        <v>262350</v>
      </c>
      <c r="AG2972" s="26">
        <f>P2972+AF2972</f>
        <v>346350</v>
      </c>
      <c r="AH2972" s="26">
        <f>(AG2972*AA2972)/100</f>
        <v>346350</v>
      </c>
      <c r="AI2972" s="26">
        <v>10000000</v>
      </c>
      <c r="AJ2972" s="26">
        <f>IF((AI2972-AH2972) &gt; 1,0,IF((AI2972-AH2972)&lt;0,AH2972-AI2972,AI2972-AH2972))</f>
        <v>0</v>
      </c>
      <c r="AK2972" s="26">
        <v>0.02</v>
      </c>
      <c r="AL2972" s="26">
        <f>ROUND(AJ2972*(AK2972/100),2)</f>
        <v>0</v>
      </c>
      <c r="AM2972" s="3" t="s">
        <v>110</v>
      </c>
    </row>
    <row r="2973" spans="1:39" x14ac:dyDescent="0.25">
      <c r="A2973" s="23"/>
      <c r="B2973" s="24"/>
      <c r="C2973" s="23"/>
      <c r="D2973" s="23"/>
      <c r="E2973" s="23"/>
      <c r="F2973" s="23"/>
      <c r="G2973" s="24"/>
      <c r="H2973" s="23"/>
      <c r="I2973" s="23"/>
      <c r="J2973" s="23"/>
      <c r="K2973" s="23"/>
      <c r="L2973" s="23"/>
      <c r="M2973" s="23"/>
      <c r="N2973" s="25"/>
      <c r="O2973" s="26"/>
      <c r="P2973" s="26"/>
      <c r="Q2973" s="23"/>
      <c r="R2973" s="23"/>
      <c r="S2973" s="27"/>
      <c r="T2973" s="23"/>
      <c r="U2973" s="23"/>
      <c r="V2973" s="24"/>
      <c r="W2973" s="23"/>
      <c r="X2973" s="23"/>
      <c r="Y2973" s="23"/>
      <c r="Z2973" s="23"/>
      <c r="AA2973" s="28"/>
      <c r="AB2973" s="26"/>
      <c r="AC2973" s="26"/>
      <c r="AD2973" s="28"/>
      <c r="AE2973" s="28"/>
      <c r="AF2973" s="26"/>
      <c r="AG2973" s="26" t="s">
        <v>60</v>
      </c>
      <c r="AH2973" s="26">
        <f>SUM(AH2971:AH2972)</f>
        <v>1228350</v>
      </c>
      <c r="AI2973" s="26"/>
      <c r="AJ2973" s="26">
        <f>SUM(AJ2971:AJ2972)</f>
        <v>0</v>
      </c>
      <c r="AK2973" s="26"/>
      <c r="AL2973" s="26">
        <f>SUM(AL2971:AL2972)</f>
        <v>0</v>
      </c>
    </row>
    <row r="2974" spans="1:39" x14ac:dyDescent="0.25">
      <c r="A2974" s="23" t="s">
        <v>9139</v>
      </c>
      <c r="B2974" s="24" t="s">
        <v>9140</v>
      </c>
      <c r="C2974" s="23" t="s">
        <v>9141</v>
      </c>
      <c r="D2974" s="23" t="s">
        <v>9142</v>
      </c>
      <c r="E2974" s="23">
        <v>1173</v>
      </c>
      <c r="F2974" s="23" t="s">
        <v>9143</v>
      </c>
      <c r="G2974" s="24" t="s">
        <v>9144</v>
      </c>
      <c r="H2974" s="23" t="s">
        <v>43</v>
      </c>
      <c r="I2974" s="23" t="s">
        <v>9145</v>
      </c>
      <c r="J2974" s="23">
        <v>0</v>
      </c>
      <c r="K2974" s="23">
        <v>0</v>
      </c>
      <c r="L2974" s="23">
        <v>53.6</v>
      </c>
      <c r="M2974" s="23" t="s">
        <v>75</v>
      </c>
      <c r="N2974" s="25">
        <f>((J2974*400)+(K2974*100))+L2974</f>
        <v>53.6</v>
      </c>
      <c r="O2974" s="26">
        <v>9000</v>
      </c>
      <c r="P2974" s="26">
        <f>N2974*O2974</f>
        <v>482400</v>
      </c>
      <c r="Q2974" s="23"/>
      <c r="R2974" s="23"/>
      <c r="S2974" s="27"/>
      <c r="T2974" s="23"/>
      <c r="U2974" s="23"/>
      <c r="V2974" s="24"/>
      <c r="W2974" s="23"/>
      <c r="X2974" s="23"/>
      <c r="Y2974" s="23"/>
      <c r="Z2974" s="23"/>
      <c r="AA2974" s="28"/>
      <c r="AB2974" s="26"/>
      <c r="AC2974" s="26"/>
      <c r="AD2974" s="28"/>
      <c r="AE2974" s="28"/>
      <c r="AF2974" s="26"/>
      <c r="AG2974" s="26">
        <f>AF2974+P2974</f>
        <v>482400</v>
      </c>
      <c r="AH2974" s="26">
        <f>AG2974</f>
        <v>482400</v>
      </c>
      <c r="AI2974" s="26">
        <v>50000000</v>
      </c>
      <c r="AJ2974" s="26">
        <f>IF((AI2974-AH2974) &gt; 1,0,IF((AI2974-AH2974)&lt;0,AH2974-AI2974,AI2974-AH2974))</f>
        <v>0</v>
      </c>
      <c r="AK2974" s="26">
        <v>0.01</v>
      </c>
      <c r="AL2974" s="26">
        <f>AJ2974*(AK2974/100)</f>
        <v>0</v>
      </c>
    </row>
    <row r="2975" spans="1:39" x14ac:dyDescent="0.25">
      <c r="A2975" s="23"/>
      <c r="B2975" s="24"/>
      <c r="C2975" s="23"/>
      <c r="D2975" s="23"/>
      <c r="E2975" s="23"/>
      <c r="F2975" s="23"/>
      <c r="G2975" s="24"/>
      <c r="H2975" s="23"/>
      <c r="I2975" s="23"/>
      <c r="J2975" s="23"/>
      <c r="K2975" s="23"/>
      <c r="L2975" s="23"/>
      <c r="M2975" s="23"/>
      <c r="N2975" s="25"/>
      <c r="O2975" s="26"/>
      <c r="P2975" s="26"/>
      <c r="Q2975" s="23"/>
      <c r="R2975" s="23"/>
      <c r="S2975" s="27"/>
      <c r="T2975" s="23"/>
      <c r="U2975" s="23"/>
      <c r="V2975" s="24"/>
      <c r="W2975" s="23"/>
      <c r="X2975" s="23"/>
      <c r="Y2975" s="23"/>
      <c r="Z2975" s="23"/>
      <c r="AA2975" s="28"/>
      <c r="AB2975" s="26"/>
      <c r="AC2975" s="26"/>
      <c r="AD2975" s="28"/>
      <c r="AE2975" s="28"/>
      <c r="AF2975" s="26"/>
      <c r="AG2975" s="26" t="s">
        <v>60</v>
      </c>
      <c r="AH2975" s="26">
        <f>AH2974</f>
        <v>482400</v>
      </c>
      <c r="AI2975" s="26"/>
      <c r="AJ2975" s="26">
        <f>AJ2974</f>
        <v>0</v>
      </c>
      <c r="AK2975" s="26"/>
      <c r="AL2975" s="26">
        <f>AL2974</f>
        <v>0</v>
      </c>
    </row>
    <row r="2976" spans="1:39" x14ac:dyDescent="0.25">
      <c r="A2976" s="23" t="s">
        <v>9146</v>
      </c>
      <c r="B2976" s="24"/>
      <c r="C2976" s="23" t="s">
        <v>9147</v>
      </c>
      <c r="D2976" s="23" t="s">
        <v>9148</v>
      </c>
      <c r="E2976" s="23">
        <v>1174</v>
      </c>
      <c r="F2976" s="23" t="s">
        <v>9149</v>
      </c>
      <c r="G2976" s="24" t="s">
        <v>9150</v>
      </c>
      <c r="H2976" s="23" t="s">
        <v>43</v>
      </c>
      <c r="I2976" s="23" t="s">
        <v>9151</v>
      </c>
      <c r="J2976" s="23">
        <v>8</v>
      </c>
      <c r="K2976" s="23">
        <v>1</v>
      </c>
      <c r="L2976" s="23">
        <v>4</v>
      </c>
      <c r="M2976" s="23" t="s">
        <v>75</v>
      </c>
      <c r="N2976" s="25">
        <f>((J2976*400)+(K2976*100))+L2976</f>
        <v>3304</v>
      </c>
      <c r="O2976" s="26">
        <v>8150</v>
      </c>
      <c r="P2976" s="26">
        <f>N2976*O2976</f>
        <v>26927600</v>
      </c>
      <c r="Q2976" s="23"/>
      <c r="R2976" s="23"/>
      <c r="S2976" s="27"/>
      <c r="T2976" s="23"/>
      <c r="U2976" s="23"/>
      <c r="V2976" s="24"/>
      <c r="W2976" s="23"/>
      <c r="X2976" s="23"/>
      <c r="Y2976" s="23"/>
      <c r="Z2976" s="23"/>
      <c r="AA2976" s="28"/>
      <c r="AB2976" s="26"/>
      <c r="AC2976" s="26"/>
      <c r="AD2976" s="28"/>
      <c r="AE2976" s="28"/>
      <c r="AF2976" s="26"/>
      <c r="AG2976" s="26">
        <f>AF2976+P2976</f>
        <v>26927600</v>
      </c>
      <c r="AH2976" s="26">
        <f>AG2976</f>
        <v>26927600</v>
      </c>
      <c r="AI2976" s="26">
        <v>50000000</v>
      </c>
      <c r="AJ2976" s="26">
        <f>IF((AI2976-AH2976) &gt; 1,0,IF((AI2976-AH2976)&lt;0,AH2976-AI2976,AI2976-AH2976))</f>
        <v>0</v>
      </c>
      <c r="AK2976" s="26">
        <v>0.01</v>
      </c>
      <c r="AL2976" s="26">
        <f>AJ2976*(AK2976/100)</f>
        <v>0</v>
      </c>
    </row>
    <row r="2977" spans="1:39" x14ac:dyDescent="0.25">
      <c r="A2977" s="23"/>
      <c r="B2977" s="24"/>
      <c r="C2977" s="23"/>
      <c r="D2977" s="23"/>
      <c r="E2977" s="23"/>
      <c r="F2977" s="23"/>
      <c r="G2977" s="24"/>
      <c r="H2977" s="23"/>
      <c r="I2977" s="23"/>
      <c r="J2977" s="23"/>
      <c r="K2977" s="23"/>
      <c r="L2977" s="23"/>
      <c r="M2977" s="23"/>
      <c r="N2977" s="25"/>
      <c r="O2977" s="26"/>
      <c r="P2977" s="26"/>
      <c r="Q2977" s="23"/>
      <c r="R2977" s="23"/>
      <c r="S2977" s="27"/>
      <c r="T2977" s="23"/>
      <c r="U2977" s="23"/>
      <c r="V2977" s="24"/>
      <c r="W2977" s="23"/>
      <c r="X2977" s="23"/>
      <c r="Y2977" s="23"/>
      <c r="Z2977" s="23"/>
      <c r="AA2977" s="28"/>
      <c r="AB2977" s="26"/>
      <c r="AC2977" s="26"/>
      <c r="AD2977" s="28"/>
      <c r="AE2977" s="28"/>
      <c r="AF2977" s="26"/>
      <c r="AG2977" s="26" t="s">
        <v>60</v>
      </c>
      <c r="AH2977" s="26">
        <f>AH2976</f>
        <v>26927600</v>
      </c>
      <c r="AI2977" s="26"/>
      <c r="AJ2977" s="26">
        <f>AJ2976</f>
        <v>0</v>
      </c>
      <c r="AK2977" s="26"/>
      <c r="AL2977" s="26">
        <f>AL2976</f>
        <v>0</v>
      </c>
    </row>
    <row r="2978" spans="1:39" x14ac:dyDescent="0.25">
      <c r="A2978" s="23" t="s">
        <v>9152</v>
      </c>
      <c r="B2978" s="24"/>
      <c r="C2978" s="23" t="s">
        <v>9153</v>
      </c>
      <c r="D2978" s="23" t="s">
        <v>9154</v>
      </c>
      <c r="E2978" s="23">
        <v>1175</v>
      </c>
      <c r="F2978" s="23" t="s">
        <v>9155</v>
      </c>
      <c r="G2978" s="24" t="s">
        <v>9156</v>
      </c>
      <c r="H2978" s="23" t="s">
        <v>43</v>
      </c>
      <c r="I2978" s="23" t="s">
        <v>9157</v>
      </c>
      <c r="J2978" s="23">
        <v>0</v>
      </c>
      <c r="K2978" s="23">
        <v>3</v>
      </c>
      <c r="L2978" s="23">
        <v>77.5</v>
      </c>
      <c r="M2978" s="23" t="s">
        <v>75</v>
      </c>
      <c r="N2978" s="25">
        <f>((J2978*400)+(K2978*100))+L2978</f>
        <v>377.5</v>
      </c>
      <c r="O2978" s="26">
        <v>5000</v>
      </c>
      <c r="P2978" s="26">
        <f>N2978*O2978</f>
        <v>1887500</v>
      </c>
      <c r="Q2978" s="23"/>
      <c r="R2978" s="23"/>
      <c r="S2978" s="27"/>
      <c r="T2978" s="23"/>
      <c r="U2978" s="23"/>
      <c r="V2978" s="24"/>
      <c r="W2978" s="23"/>
      <c r="X2978" s="23"/>
      <c r="Y2978" s="23"/>
      <c r="Z2978" s="23"/>
      <c r="AA2978" s="28"/>
      <c r="AB2978" s="26"/>
      <c r="AC2978" s="26"/>
      <c r="AD2978" s="28"/>
      <c r="AE2978" s="28"/>
      <c r="AF2978" s="26"/>
      <c r="AG2978" s="26">
        <f>AF2978+P2978</f>
        <v>1887500</v>
      </c>
      <c r="AH2978" s="26">
        <f>AG2978</f>
        <v>1887500</v>
      </c>
      <c r="AI2978" s="26">
        <v>50000000</v>
      </c>
      <c r="AJ2978" s="26">
        <f>IF((AI2978-AH2978) &gt; 1,0,IF((AI2978-AH2978)&lt;0,AH2978-AI2978,AI2978-AH2978))</f>
        <v>0</v>
      </c>
      <c r="AK2978" s="26">
        <v>0.01</v>
      </c>
      <c r="AL2978" s="26">
        <f>AJ2978*(AK2978/100)</f>
        <v>0</v>
      </c>
    </row>
    <row r="2979" spans="1:39" x14ac:dyDescent="0.25">
      <c r="A2979" s="23"/>
      <c r="B2979" s="24"/>
      <c r="C2979" s="23"/>
      <c r="D2979" s="23"/>
      <c r="E2979" s="23"/>
      <c r="F2979" s="23"/>
      <c r="G2979" s="24"/>
      <c r="H2979" s="23"/>
      <c r="I2979" s="23"/>
      <c r="J2979" s="23">
        <v>0</v>
      </c>
      <c r="K2979" s="23">
        <v>0</v>
      </c>
      <c r="L2979" s="23">
        <v>34.5</v>
      </c>
      <c r="M2979" s="23" t="s">
        <v>59</v>
      </c>
      <c r="N2979" s="25">
        <f>((J2979*400)+(K2979*100))+L2979</f>
        <v>34.5</v>
      </c>
      <c r="O2979" s="26">
        <v>5000</v>
      </c>
      <c r="P2979" s="26">
        <f>N2979*O2979</f>
        <v>172500</v>
      </c>
      <c r="Q2979" s="23">
        <v>1</v>
      </c>
      <c r="R2979" s="23" t="s">
        <v>9158</v>
      </c>
      <c r="S2979" s="27" t="s">
        <v>9159</v>
      </c>
      <c r="T2979" s="23" t="s">
        <v>9160</v>
      </c>
      <c r="U2979" s="23" t="s">
        <v>9161</v>
      </c>
      <c r="V2979" s="24" t="s">
        <v>9162</v>
      </c>
      <c r="W2979" s="23" t="s">
        <v>48</v>
      </c>
      <c r="X2979" s="23" t="s">
        <v>49</v>
      </c>
      <c r="Y2979" s="23" t="s">
        <v>50</v>
      </c>
      <c r="Z2979" s="23">
        <v>138</v>
      </c>
      <c r="AA2979" s="28">
        <v>100</v>
      </c>
      <c r="AB2979" s="26">
        <v>8300</v>
      </c>
      <c r="AC2979" s="26">
        <f>Z2979*AB2979</f>
        <v>1145400</v>
      </c>
      <c r="AD2979" s="28">
        <v>30</v>
      </c>
      <c r="AE2979" s="28">
        <v>50</v>
      </c>
      <c r="AF2979" s="26">
        <f>(AC2979*(100-AE2979))/100</f>
        <v>572700</v>
      </c>
      <c r="AG2979" s="26">
        <f>P2979+AF2979</f>
        <v>745200</v>
      </c>
      <c r="AH2979" s="26">
        <f>(AG2979*AA2979)/100</f>
        <v>745200</v>
      </c>
      <c r="AI2979" s="26">
        <v>10000000</v>
      </c>
      <c r="AJ2979" s="26">
        <f>IF((AI2979-AH2979) &gt; 1,0,IF((AI2979-AH2979)&lt;0,AH2979-AI2979,AI2979-AH2979))</f>
        <v>0</v>
      </c>
      <c r="AK2979" s="26">
        <v>0.02</v>
      </c>
      <c r="AL2979" s="26">
        <f>ROUND(AJ2979*(AK2979/100),2)</f>
        <v>0</v>
      </c>
      <c r="AM2979" s="3" t="s">
        <v>51</v>
      </c>
    </row>
    <row r="2980" spans="1:39" x14ac:dyDescent="0.25">
      <c r="A2980" s="23"/>
      <c r="B2980" s="24"/>
      <c r="C2980" s="23"/>
      <c r="D2980" s="23"/>
      <c r="E2980" s="23"/>
      <c r="F2980" s="23"/>
      <c r="G2980" s="24"/>
      <c r="H2980" s="23"/>
      <c r="I2980" s="23"/>
      <c r="J2980" s="23">
        <v>0</v>
      </c>
      <c r="K2980" s="23">
        <v>0</v>
      </c>
      <c r="L2980" s="23">
        <v>3</v>
      </c>
      <c r="M2980" s="23" t="s">
        <v>59</v>
      </c>
      <c r="N2980" s="25">
        <f>((J2980*400)+(K2980*100))+L2980</f>
        <v>3</v>
      </c>
      <c r="O2980" s="26">
        <v>5000</v>
      </c>
      <c r="P2980" s="26">
        <f>N2980*O2980</f>
        <v>15000</v>
      </c>
      <c r="Q2980" s="23">
        <v>1</v>
      </c>
      <c r="R2980" s="23" t="s">
        <v>9158</v>
      </c>
      <c r="S2980" s="27" t="s">
        <v>9159</v>
      </c>
      <c r="T2980" s="23" t="s">
        <v>9160</v>
      </c>
      <c r="U2980" s="23" t="s">
        <v>9161</v>
      </c>
      <c r="V2980" s="24" t="s">
        <v>9163</v>
      </c>
      <c r="W2980" s="23" t="s">
        <v>53</v>
      </c>
      <c r="X2980" s="23" t="s">
        <v>80</v>
      </c>
      <c r="Y2980" s="23" t="s">
        <v>50</v>
      </c>
      <c r="Z2980" s="23">
        <v>12</v>
      </c>
      <c r="AA2980" s="28">
        <v>100</v>
      </c>
      <c r="AB2980" s="26">
        <v>2750</v>
      </c>
      <c r="AC2980" s="26">
        <f>Z2980*AB2980</f>
        <v>33000</v>
      </c>
      <c r="AD2980" s="28">
        <v>22</v>
      </c>
      <c r="AE2980" s="28">
        <v>93</v>
      </c>
      <c r="AF2980" s="26">
        <f>(AC2980*(100-AE2980))/100</f>
        <v>2310</v>
      </c>
      <c r="AG2980" s="26">
        <f>P2980+AF2980</f>
        <v>17310</v>
      </c>
      <c r="AH2980" s="26">
        <f>(AG2980*AA2980)/100</f>
        <v>17310</v>
      </c>
      <c r="AI2980" s="26">
        <v>10000000</v>
      </c>
      <c r="AJ2980" s="26">
        <f>IF((AI2980-AH2980) &gt; 1,0,IF((AI2980-AH2980)&lt;0,AH2980-AI2980,AI2980-AH2980))</f>
        <v>0</v>
      </c>
      <c r="AK2980" s="26">
        <v>0.02</v>
      </c>
      <c r="AL2980" s="26">
        <f>ROUND(AJ2980*(AK2980/100),2)</f>
        <v>0</v>
      </c>
      <c r="AM2980" s="3" t="s">
        <v>83</v>
      </c>
    </row>
    <row r="2981" spans="1:39" x14ac:dyDescent="0.25">
      <c r="A2981" s="23"/>
      <c r="B2981" s="24"/>
      <c r="C2981" s="23"/>
      <c r="D2981" s="23"/>
      <c r="E2981" s="23"/>
      <c r="F2981" s="23"/>
      <c r="G2981" s="24"/>
      <c r="H2981" s="23"/>
      <c r="I2981" s="23"/>
      <c r="J2981" s="23"/>
      <c r="K2981" s="23"/>
      <c r="L2981" s="23"/>
      <c r="M2981" s="23"/>
      <c r="N2981" s="25"/>
      <c r="O2981" s="26"/>
      <c r="P2981" s="26"/>
      <c r="Q2981" s="23"/>
      <c r="R2981" s="23"/>
      <c r="S2981" s="27"/>
      <c r="T2981" s="23"/>
      <c r="U2981" s="23"/>
      <c r="V2981" s="24"/>
      <c r="W2981" s="23"/>
      <c r="X2981" s="23"/>
      <c r="Y2981" s="23"/>
      <c r="Z2981" s="23"/>
      <c r="AA2981" s="28"/>
      <c r="AB2981" s="26"/>
      <c r="AC2981" s="26"/>
      <c r="AD2981" s="28"/>
      <c r="AE2981" s="28"/>
      <c r="AF2981" s="26"/>
      <c r="AG2981" s="26" t="s">
        <v>60</v>
      </c>
      <c r="AH2981" s="26">
        <f>SUM(AH2978:AH2980)</f>
        <v>2650010</v>
      </c>
      <c r="AI2981" s="26"/>
      <c r="AJ2981" s="26">
        <f>SUM(AJ2978:AJ2980)</f>
        <v>0</v>
      </c>
      <c r="AK2981" s="26"/>
      <c r="AL2981" s="26">
        <f>SUM(AL2978:AL2980)</f>
        <v>0</v>
      </c>
    </row>
    <row r="2982" spans="1:39" x14ac:dyDescent="0.25">
      <c r="A2982" s="23" t="s">
        <v>9164</v>
      </c>
      <c r="B2982" s="24" t="s">
        <v>9165</v>
      </c>
      <c r="C2982" s="23" t="s">
        <v>9166</v>
      </c>
      <c r="D2982" s="23" t="s">
        <v>8285</v>
      </c>
      <c r="E2982" s="23">
        <v>1176</v>
      </c>
      <c r="F2982" s="23" t="s">
        <v>9167</v>
      </c>
      <c r="G2982" s="24" t="s">
        <v>9168</v>
      </c>
      <c r="H2982" s="23" t="s">
        <v>43</v>
      </c>
      <c r="I2982" s="23" t="s">
        <v>9169</v>
      </c>
      <c r="J2982" s="23">
        <v>0</v>
      </c>
      <c r="K2982" s="23">
        <v>1</v>
      </c>
      <c r="L2982" s="23">
        <v>37</v>
      </c>
      <c r="M2982" s="23" t="s">
        <v>75</v>
      </c>
      <c r="N2982" s="25">
        <f>((J2982*400)+(K2982*100))+L2982</f>
        <v>137</v>
      </c>
      <c r="O2982" s="26">
        <v>3750</v>
      </c>
      <c r="P2982" s="26">
        <f>N2982*O2982</f>
        <v>513750</v>
      </c>
      <c r="Q2982" s="23"/>
      <c r="R2982" s="23"/>
      <c r="S2982" s="27"/>
      <c r="T2982" s="23"/>
      <c r="U2982" s="23"/>
      <c r="V2982" s="24"/>
      <c r="W2982" s="23"/>
      <c r="X2982" s="23"/>
      <c r="Y2982" s="23"/>
      <c r="Z2982" s="23"/>
      <c r="AA2982" s="28"/>
      <c r="AB2982" s="26"/>
      <c r="AC2982" s="26"/>
      <c r="AD2982" s="28"/>
      <c r="AE2982" s="28"/>
      <c r="AF2982" s="26"/>
      <c r="AG2982" s="26">
        <f>AF2982+P2982</f>
        <v>513750</v>
      </c>
      <c r="AH2982" s="26">
        <f>AG2982</f>
        <v>513750</v>
      </c>
      <c r="AI2982" s="26">
        <v>50000000</v>
      </c>
      <c r="AJ2982" s="26">
        <f t="shared" ref="AJ2982:AJ2987" si="498">IF((AI2982-AH2982) &gt; 1,0,IF((AI2982-AH2982)&lt;0,AH2982-AI2982,AI2982-AH2982))</f>
        <v>0</v>
      </c>
      <c r="AK2982" s="26">
        <v>0.01</v>
      </c>
      <c r="AL2982" s="26">
        <f>AJ2982*(AK2982/100)</f>
        <v>0</v>
      </c>
    </row>
    <row r="2983" spans="1:39" x14ac:dyDescent="0.25">
      <c r="A2983" s="23"/>
      <c r="B2983" s="24"/>
      <c r="C2983" s="23"/>
      <c r="D2983" s="23"/>
      <c r="E2983" s="23">
        <v>1177</v>
      </c>
      <c r="F2983" s="23" t="s">
        <v>9170</v>
      </c>
      <c r="G2983" s="24" t="s">
        <v>9171</v>
      </c>
      <c r="H2983" s="23" t="s">
        <v>43</v>
      </c>
      <c r="I2983" s="23" t="s">
        <v>9172</v>
      </c>
      <c r="J2983" s="23">
        <v>1</v>
      </c>
      <c r="K2983" s="23">
        <v>2</v>
      </c>
      <c r="L2983" s="23">
        <v>72</v>
      </c>
      <c r="M2983" s="23" t="s">
        <v>75</v>
      </c>
      <c r="N2983" s="25">
        <f>((J2983*400)+(K2983*100))+L2983</f>
        <v>672</v>
      </c>
      <c r="O2983" s="26">
        <v>3750</v>
      </c>
      <c r="P2983" s="26">
        <f>N2983*O2983</f>
        <v>2520000</v>
      </c>
      <c r="Q2983" s="23"/>
      <c r="R2983" s="23"/>
      <c r="S2983" s="27"/>
      <c r="T2983" s="23"/>
      <c r="U2983" s="23"/>
      <c r="V2983" s="24"/>
      <c r="W2983" s="23"/>
      <c r="X2983" s="23"/>
      <c r="Y2983" s="23"/>
      <c r="Z2983" s="23"/>
      <c r="AA2983" s="28"/>
      <c r="AB2983" s="26"/>
      <c r="AC2983" s="26"/>
      <c r="AD2983" s="28"/>
      <c r="AE2983" s="28"/>
      <c r="AF2983" s="26"/>
      <c r="AG2983" s="26">
        <f>AF2983+P2983</f>
        <v>2520000</v>
      </c>
      <c r="AH2983" s="26">
        <f>AG2983</f>
        <v>2520000</v>
      </c>
      <c r="AI2983" s="26">
        <v>50000000</v>
      </c>
      <c r="AJ2983" s="26">
        <f t="shared" si="498"/>
        <v>0</v>
      </c>
      <c r="AK2983" s="26">
        <v>0.01</v>
      </c>
      <c r="AL2983" s="26">
        <f>AJ2983*(AK2983/100)</f>
        <v>0</v>
      </c>
    </row>
    <row r="2984" spans="1:39" x14ac:dyDescent="0.25">
      <c r="A2984" s="23"/>
      <c r="B2984" s="24"/>
      <c r="C2984" s="23"/>
      <c r="D2984" s="23"/>
      <c r="E2984" s="23"/>
      <c r="F2984" s="23"/>
      <c r="G2984" s="24"/>
      <c r="H2984" s="23"/>
      <c r="I2984" s="23"/>
      <c r="J2984" s="23">
        <v>0</v>
      </c>
      <c r="K2984" s="23">
        <v>0</v>
      </c>
      <c r="L2984" s="23">
        <v>63.5</v>
      </c>
      <c r="M2984" s="23" t="s">
        <v>59</v>
      </c>
      <c r="N2984" s="25">
        <f>((J2984*400)+(K2984*100))+L2984</f>
        <v>63.5</v>
      </c>
      <c r="O2984" s="26">
        <v>3750</v>
      </c>
      <c r="P2984" s="26">
        <f>N2984*O2984</f>
        <v>238125</v>
      </c>
      <c r="Q2984" s="23">
        <v>1</v>
      </c>
      <c r="R2984" s="23" t="s">
        <v>9164</v>
      </c>
      <c r="S2984" s="27" t="s">
        <v>9165</v>
      </c>
      <c r="T2984" s="23" t="s">
        <v>9166</v>
      </c>
      <c r="U2984" s="23" t="s">
        <v>9173</v>
      </c>
      <c r="V2984" s="24" t="s">
        <v>9174</v>
      </c>
      <c r="W2984" s="23" t="s">
        <v>109</v>
      </c>
      <c r="X2984" s="23" t="s">
        <v>49</v>
      </c>
      <c r="Y2984" s="23" t="s">
        <v>50</v>
      </c>
      <c r="Z2984" s="23">
        <v>320</v>
      </c>
      <c r="AA2984" s="28">
        <v>100</v>
      </c>
      <c r="AB2984" s="26">
        <v>8150</v>
      </c>
      <c r="AC2984" s="26">
        <f>Z2984*AB2984</f>
        <v>2608000</v>
      </c>
      <c r="AD2984" s="28">
        <v>3</v>
      </c>
      <c r="AE2984" s="28">
        <v>3</v>
      </c>
      <c r="AF2984" s="26">
        <f>(AC2984*(100-AE2984))/100</f>
        <v>2529760</v>
      </c>
      <c r="AG2984" s="26">
        <f>P2984+AF2984</f>
        <v>2767885</v>
      </c>
      <c r="AH2984" s="26">
        <f>(AG2984*AA2984)/100</f>
        <v>2767885</v>
      </c>
      <c r="AI2984" s="26">
        <v>50000000</v>
      </c>
      <c r="AJ2984" s="26">
        <f t="shared" si="498"/>
        <v>0</v>
      </c>
      <c r="AK2984" s="26">
        <v>0.02</v>
      </c>
      <c r="AL2984" s="26">
        <f>ROUND(AJ2984*(AK2984/100),2)</f>
        <v>0</v>
      </c>
      <c r="AM2984" s="3" t="s">
        <v>110</v>
      </c>
    </row>
    <row r="2985" spans="1:39" x14ac:dyDescent="0.25">
      <c r="A2985" s="23"/>
      <c r="B2985" s="24"/>
      <c r="C2985" s="23"/>
      <c r="D2985" s="23"/>
      <c r="E2985" s="23"/>
      <c r="F2985" s="23"/>
      <c r="G2985" s="24"/>
      <c r="H2985" s="23"/>
      <c r="I2985" s="23"/>
      <c r="J2985" s="23">
        <v>0</v>
      </c>
      <c r="K2985" s="23">
        <v>0</v>
      </c>
      <c r="L2985" s="23">
        <v>7.5</v>
      </c>
      <c r="M2985" s="23" t="s">
        <v>59</v>
      </c>
      <c r="N2985" s="25">
        <f>((J2985*400)+(K2985*100))+L2985</f>
        <v>7.5</v>
      </c>
      <c r="O2985" s="26">
        <v>3750</v>
      </c>
      <c r="P2985" s="26">
        <f>N2985*O2985</f>
        <v>28125</v>
      </c>
      <c r="Q2985" s="23">
        <v>1</v>
      </c>
      <c r="R2985" s="23" t="s">
        <v>9164</v>
      </c>
      <c r="S2985" s="27" t="s">
        <v>9165</v>
      </c>
      <c r="T2985" s="23" t="s">
        <v>9166</v>
      </c>
      <c r="U2985" s="23" t="s">
        <v>9173</v>
      </c>
      <c r="V2985" s="24" t="s">
        <v>9175</v>
      </c>
      <c r="W2985" s="23" t="s">
        <v>158</v>
      </c>
      <c r="X2985" s="23" t="s">
        <v>49</v>
      </c>
      <c r="Y2985" s="23" t="s">
        <v>50</v>
      </c>
      <c r="Z2985" s="23">
        <v>30</v>
      </c>
      <c r="AA2985" s="28">
        <v>100</v>
      </c>
      <c r="AB2985" s="26">
        <v>5600</v>
      </c>
      <c r="AC2985" s="26">
        <f>Z2985*AB2985</f>
        <v>168000</v>
      </c>
      <c r="AD2985" s="28">
        <v>3</v>
      </c>
      <c r="AE2985" s="28">
        <v>3</v>
      </c>
      <c r="AF2985" s="26">
        <f>(AC2985*(100-AE2985))/100</f>
        <v>162960</v>
      </c>
      <c r="AG2985" s="26">
        <f>P2985+AF2985</f>
        <v>191085</v>
      </c>
      <c r="AH2985" s="26">
        <f>(AG2985*AA2985)/100</f>
        <v>191085</v>
      </c>
      <c r="AI2985" s="26">
        <v>50000000</v>
      </c>
      <c r="AJ2985" s="26">
        <f t="shared" si="498"/>
        <v>0</v>
      </c>
      <c r="AK2985" s="26">
        <v>0.02</v>
      </c>
      <c r="AL2985" s="26">
        <f>ROUND(AJ2985*(AK2985/100),2)</f>
        <v>0</v>
      </c>
      <c r="AM2985" s="3" t="s">
        <v>1434</v>
      </c>
    </row>
    <row r="2986" spans="1:39" x14ac:dyDescent="0.25">
      <c r="A2986" s="23"/>
      <c r="B2986" s="24"/>
      <c r="C2986" s="23"/>
      <c r="D2986" s="23"/>
      <c r="E2986" s="23"/>
      <c r="F2986" s="23"/>
      <c r="G2986" s="24"/>
      <c r="H2986" s="23"/>
      <c r="I2986" s="23"/>
      <c r="J2986" s="23">
        <v>0</v>
      </c>
      <c r="K2986" s="23">
        <v>0</v>
      </c>
      <c r="L2986" s="23">
        <v>18</v>
      </c>
      <c r="M2986" s="23" t="s">
        <v>45</v>
      </c>
      <c r="N2986" s="25">
        <f>((J2986*400)+(K2986*100))+L2986</f>
        <v>18</v>
      </c>
      <c r="O2986" s="26">
        <v>3750</v>
      </c>
      <c r="P2986" s="26">
        <f>N2986*O2986</f>
        <v>67500</v>
      </c>
      <c r="Q2986" s="23">
        <v>1</v>
      </c>
      <c r="R2986" s="23" t="s">
        <v>9164</v>
      </c>
      <c r="S2986" s="27" t="s">
        <v>9165</v>
      </c>
      <c r="T2986" s="23" t="s">
        <v>9166</v>
      </c>
      <c r="U2986" s="23" t="s">
        <v>9173</v>
      </c>
      <c r="V2986" s="24" t="s">
        <v>9176</v>
      </c>
      <c r="W2986" s="23" t="s">
        <v>48</v>
      </c>
      <c r="X2986" s="23" t="s">
        <v>49</v>
      </c>
      <c r="Y2986" s="23" t="s">
        <v>50</v>
      </c>
      <c r="Z2986" s="23">
        <v>45</v>
      </c>
      <c r="AA2986" s="28">
        <v>62.5</v>
      </c>
      <c r="AB2986" s="26">
        <v>8300</v>
      </c>
      <c r="AC2986" s="26">
        <f>Z2986*AB2986</f>
        <v>373500</v>
      </c>
      <c r="AD2986" s="28">
        <v>3</v>
      </c>
      <c r="AE2986" s="28">
        <v>3</v>
      </c>
      <c r="AF2986" s="26">
        <f>(AC2986*(100-AE2986))/100</f>
        <v>362295</v>
      </c>
      <c r="AG2986" s="26">
        <f>P2986+AF2986+AF2987</f>
        <v>647172</v>
      </c>
      <c r="AH2986" s="26">
        <f>(AG2986*AA2986)/100</f>
        <v>404482.5</v>
      </c>
      <c r="AI2986" s="26">
        <v>50000000</v>
      </c>
      <c r="AJ2986" s="26">
        <f t="shared" si="498"/>
        <v>0</v>
      </c>
      <c r="AK2986" s="26">
        <v>0.02</v>
      </c>
      <c r="AL2986" s="26">
        <f>ROUND(AJ2986*(AK2986/100),2)</f>
        <v>0</v>
      </c>
      <c r="AM2986" s="3" t="s">
        <v>51</v>
      </c>
    </row>
    <row r="2987" spans="1:39" x14ac:dyDescent="0.25">
      <c r="A2987" s="23"/>
      <c r="B2987" s="24"/>
      <c r="C2987" s="23"/>
      <c r="D2987" s="23"/>
      <c r="E2987" s="23"/>
      <c r="F2987" s="23"/>
      <c r="G2987" s="24"/>
      <c r="H2987" s="23"/>
      <c r="I2987" s="23"/>
      <c r="J2987" s="23"/>
      <c r="K2987" s="23"/>
      <c r="L2987" s="23"/>
      <c r="M2987" s="23"/>
      <c r="N2987" s="25"/>
      <c r="O2987" s="26"/>
      <c r="P2987" s="26"/>
      <c r="Q2987" s="23"/>
      <c r="R2987" s="23"/>
      <c r="S2987" s="27"/>
      <c r="T2987" s="23"/>
      <c r="U2987" s="23"/>
      <c r="V2987" s="24"/>
      <c r="W2987" s="23"/>
      <c r="X2987" s="23"/>
      <c r="Y2987" s="23" t="s">
        <v>571</v>
      </c>
      <c r="Z2987" s="23">
        <v>27</v>
      </c>
      <c r="AA2987" s="28">
        <v>37.5</v>
      </c>
      <c r="AB2987" s="26">
        <v>8300</v>
      </c>
      <c r="AC2987" s="26">
        <f>Z2987*AB2987</f>
        <v>224100</v>
      </c>
      <c r="AD2987" s="28">
        <v>3</v>
      </c>
      <c r="AE2987" s="28">
        <v>3</v>
      </c>
      <c r="AF2987" s="26">
        <f>(AC2987*(100-AE2987))/100</f>
        <v>217377</v>
      </c>
      <c r="AG2987" s="26">
        <f>P2986+AF2986+AF2987</f>
        <v>647172</v>
      </c>
      <c r="AH2987" s="26">
        <f>(AG2987*AA2987)/100</f>
        <v>242689.5</v>
      </c>
      <c r="AI2987" s="26">
        <v>50000000</v>
      </c>
      <c r="AJ2987" s="26">
        <f t="shared" si="498"/>
        <v>0</v>
      </c>
      <c r="AK2987" s="26">
        <v>0.01</v>
      </c>
      <c r="AL2987" s="26">
        <f>ROUND(AJ2987*(AK2987/100),2)</f>
        <v>0</v>
      </c>
      <c r="AM2987" s="3" t="s">
        <v>9177</v>
      </c>
    </row>
    <row r="2988" spans="1:39" x14ac:dyDescent="0.25">
      <c r="A2988" s="23"/>
      <c r="B2988" s="24"/>
      <c r="C2988" s="23"/>
      <c r="D2988" s="23"/>
      <c r="E2988" s="23"/>
      <c r="F2988" s="23"/>
      <c r="G2988" s="24"/>
      <c r="H2988" s="23"/>
      <c r="I2988" s="23"/>
      <c r="J2988" s="23"/>
      <c r="K2988" s="23"/>
      <c r="L2988" s="23"/>
      <c r="M2988" s="23"/>
      <c r="N2988" s="25"/>
      <c r="O2988" s="26"/>
      <c r="P2988" s="26"/>
      <c r="Q2988" s="23"/>
      <c r="R2988" s="23"/>
      <c r="S2988" s="27"/>
      <c r="T2988" s="23"/>
      <c r="U2988" s="23"/>
      <c r="V2988" s="24"/>
      <c r="W2988" s="23"/>
      <c r="X2988" s="23"/>
      <c r="Y2988" s="23"/>
      <c r="Z2988" s="23"/>
      <c r="AA2988" s="28"/>
      <c r="AB2988" s="26"/>
      <c r="AC2988" s="26"/>
      <c r="AD2988" s="28"/>
      <c r="AE2988" s="28"/>
      <c r="AF2988" s="26"/>
      <c r="AG2988" s="26" t="s">
        <v>60</v>
      </c>
      <c r="AH2988" s="26">
        <f>SUM(AH2982:AH2987)</f>
        <v>6639892</v>
      </c>
      <c r="AI2988" s="26"/>
      <c r="AJ2988" s="26">
        <f>SUM(AJ2982:AJ2987)</f>
        <v>0</v>
      </c>
      <c r="AK2988" s="26"/>
      <c r="AL2988" s="26">
        <f>SUM(AL2982:AL2987)</f>
        <v>0</v>
      </c>
    </row>
    <row r="2989" spans="1:39" x14ac:dyDescent="0.25">
      <c r="A2989" s="23" t="s">
        <v>9178</v>
      </c>
      <c r="B2989" s="24" t="s">
        <v>9179</v>
      </c>
      <c r="C2989" s="23" t="s">
        <v>9180</v>
      </c>
      <c r="D2989" s="23" t="s">
        <v>8905</v>
      </c>
      <c r="E2989" s="23">
        <v>1178</v>
      </c>
      <c r="F2989" s="23" t="s">
        <v>9181</v>
      </c>
      <c r="G2989" s="24" t="s">
        <v>9182</v>
      </c>
      <c r="H2989" s="23" t="s">
        <v>43</v>
      </c>
      <c r="I2989" s="23" t="s">
        <v>9183</v>
      </c>
      <c r="J2989" s="23">
        <v>1</v>
      </c>
      <c r="K2989" s="23">
        <v>2</v>
      </c>
      <c r="L2989" s="23">
        <v>0</v>
      </c>
      <c r="M2989" s="23" t="s">
        <v>75</v>
      </c>
      <c r="N2989" s="25">
        <f t="shared" ref="N2989:N2995" si="499">((J2989*400)+(K2989*100))+L2989</f>
        <v>600</v>
      </c>
      <c r="O2989" s="26">
        <v>4400</v>
      </c>
      <c r="P2989" s="26">
        <f t="shared" ref="P2989:P2995" si="500">N2989*O2989</f>
        <v>2640000</v>
      </c>
      <c r="Q2989" s="23"/>
      <c r="R2989" s="23"/>
      <c r="S2989" s="27"/>
      <c r="T2989" s="23"/>
      <c r="U2989" s="23"/>
      <c r="V2989" s="24"/>
      <c r="W2989" s="23"/>
      <c r="X2989" s="23"/>
      <c r="Y2989" s="23"/>
      <c r="Z2989" s="23"/>
      <c r="AA2989" s="28"/>
      <c r="AB2989" s="26"/>
      <c r="AC2989" s="26"/>
      <c r="AD2989" s="28"/>
      <c r="AE2989" s="28"/>
      <c r="AF2989" s="26"/>
      <c r="AG2989" s="26">
        <f>AF2989+P2989</f>
        <v>2640000</v>
      </c>
      <c r="AH2989" s="26">
        <f>AG2989</f>
        <v>2640000</v>
      </c>
      <c r="AI2989" s="26">
        <v>50000000</v>
      </c>
      <c r="AJ2989" s="26">
        <f t="shared" ref="AJ2989:AJ2995" si="501">IF((AI2989-AH2989) &gt; 1,0,IF((AI2989-AH2989)&lt;0,AH2989-AI2989,AI2989-AH2989))</f>
        <v>0</v>
      </c>
      <c r="AK2989" s="26">
        <v>0.01</v>
      </c>
      <c r="AL2989" s="26">
        <f>AJ2989*(AK2989/100)</f>
        <v>0</v>
      </c>
    </row>
    <row r="2990" spans="1:39" x14ac:dyDescent="0.25">
      <c r="A2990" s="23"/>
      <c r="B2990" s="24"/>
      <c r="C2990" s="23"/>
      <c r="D2990" s="23"/>
      <c r="E2990" s="23">
        <v>1179</v>
      </c>
      <c r="F2990" s="23" t="s">
        <v>9184</v>
      </c>
      <c r="G2990" s="24" t="s">
        <v>9185</v>
      </c>
      <c r="H2990" s="23" t="s">
        <v>43</v>
      </c>
      <c r="I2990" s="23" t="s">
        <v>9186</v>
      </c>
      <c r="J2990" s="23">
        <v>1</v>
      </c>
      <c r="K2990" s="23">
        <v>1</v>
      </c>
      <c r="L2990" s="23">
        <v>73</v>
      </c>
      <c r="M2990" s="23" t="s">
        <v>75</v>
      </c>
      <c r="N2990" s="25">
        <f t="shared" si="499"/>
        <v>573</v>
      </c>
      <c r="O2990" s="26">
        <v>3750</v>
      </c>
      <c r="P2990" s="26">
        <f t="shared" si="500"/>
        <v>2148750</v>
      </c>
      <c r="Q2990" s="23"/>
      <c r="R2990" s="23"/>
      <c r="S2990" s="27"/>
      <c r="T2990" s="23"/>
      <c r="U2990" s="23"/>
      <c r="V2990" s="24"/>
      <c r="W2990" s="23"/>
      <c r="X2990" s="23"/>
      <c r="Y2990" s="23"/>
      <c r="Z2990" s="23"/>
      <c r="AA2990" s="28"/>
      <c r="AB2990" s="26"/>
      <c r="AC2990" s="26"/>
      <c r="AD2990" s="28"/>
      <c r="AE2990" s="28"/>
      <c r="AF2990" s="26"/>
      <c r="AG2990" s="26">
        <f>AF2990+P2990</f>
        <v>2148750</v>
      </c>
      <c r="AH2990" s="26">
        <f>AG2990</f>
        <v>2148750</v>
      </c>
      <c r="AI2990" s="26">
        <v>50000000</v>
      </c>
      <c r="AJ2990" s="26">
        <f t="shared" si="501"/>
        <v>0</v>
      </c>
      <c r="AK2990" s="26">
        <v>0.01</v>
      </c>
      <c r="AL2990" s="26">
        <f>AJ2990*(AK2990/100)</f>
        <v>0</v>
      </c>
    </row>
    <row r="2991" spans="1:39" x14ac:dyDescent="0.25">
      <c r="A2991" s="23"/>
      <c r="B2991" s="24"/>
      <c r="C2991" s="23"/>
      <c r="D2991" s="23"/>
      <c r="E2991" s="23"/>
      <c r="F2991" s="23"/>
      <c r="G2991" s="24"/>
      <c r="H2991" s="23"/>
      <c r="I2991" s="23"/>
      <c r="J2991" s="23">
        <v>0</v>
      </c>
      <c r="K2991" s="23">
        <v>0</v>
      </c>
      <c r="L2991" s="23">
        <v>27</v>
      </c>
      <c r="M2991" s="23" t="s">
        <v>76</v>
      </c>
      <c r="N2991" s="25">
        <f t="shared" si="499"/>
        <v>27</v>
      </c>
      <c r="O2991" s="26">
        <v>3750</v>
      </c>
      <c r="P2991" s="26">
        <f t="shared" si="500"/>
        <v>101250</v>
      </c>
      <c r="Q2991" s="23">
        <v>1</v>
      </c>
      <c r="R2991" s="23" t="s">
        <v>9178</v>
      </c>
      <c r="S2991" s="27" t="s">
        <v>9179</v>
      </c>
      <c r="T2991" s="23" t="s">
        <v>9180</v>
      </c>
      <c r="U2991" s="23" t="s">
        <v>8909</v>
      </c>
      <c r="V2991" s="24" t="s">
        <v>9187</v>
      </c>
      <c r="W2991" s="23" t="s">
        <v>142</v>
      </c>
      <c r="X2991" s="23" t="s">
        <v>143</v>
      </c>
      <c r="Y2991" s="23" t="s">
        <v>81</v>
      </c>
      <c r="Z2991" s="23">
        <v>144</v>
      </c>
      <c r="AA2991" s="28">
        <v>100</v>
      </c>
      <c r="AB2991" s="26">
        <v>7950</v>
      </c>
      <c r="AC2991" s="26">
        <f>Z2991*AB2991</f>
        <v>1144800</v>
      </c>
      <c r="AD2991" s="28">
        <v>22</v>
      </c>
      <c r="AE2991" s="28">
        <v>85</v>
      </c>
      <c r="AF2991" s="26">
        <f>(AC2991*(100-AE2991))/100</f>
        <v>171720</v>
      </c>
      <c r="AG2991" s="26">
        <f>P2991+AF2991</f>
        <v>272970</v>
      </c>
      <c r="AH2991" s="26">
        <f>(AG2991*AA2991)/100</f>
        <v>272970</v>
      </c>
      <c r="AI2991" s="26">
        <v>0</v>
      </c>
      <c r="AJ2991" s="26">
        <f t="shared" si="501"/>
        <v>272970</v>
      </c>
      <c r="AK2991" s="26">
        <v>0.02</v>
      </c>
      <c r="AL2991" s="26">
        <f>ROUND(AJ2991*(AK2991/100),2)</f>
        <v>54.59</v>
      </c>
      <c r="AM2991" s="3" t="s">
        <v>110</v>
      </c>
    </row>
    <row r="2992" spans="1:39" x14ac:dyDescent="0.25">
      <c r="A2992" s="23"/>
      <c r="B2992" s="24"/>
      <c r="C2992" s="23"/>
      <c r="D2992" s="23"/>
      <c r="E2992" s="23">
        <v>1180</v>
      </c>
      <c r="F2992" s="23" t="s">
        <v>9188</v>
      </c>
      <c r="G2992" s="24" t="s">
        <v>9189</v>
      </c>
      <c r="H2992" s="23" t="s">
        <v>43</v>
      </c>
      <c r="I2992" s="23" t="s">
        <v>9190</v>
      </c>
      <c r="J2992" s="23">
        <v>4</v>
      </c>
      <c r="K2992" s="23">
        <v>1</v>
      </c>
      <c r="L2992" s="23">
        <v>48</v>
      </c>
      <c r="M2992" s="23" t="s">
        <v>75</v>
      </c>
      <c r="N2992" s="25">
        <f t="shared" si="499"/>
        <v>1748</v>
      </c>
      <c r="O2992" s="26">
        <v>4400</v>
      </c>
      <c r="P2992" s="26">
        <f t="shared" si="500"/>
        <v>7691200</v>
      </c>
      <c r="Q2992" s="23"/>
      <c r="R2992" s="23"/>
      <c r="S2992" s="27"/>
      <c r="T2992" s="23"/>
      <c r="U2992" s="23"/>
      <c r="V2992" s="24"/>
      <c r="W2992" s="23"/>
      <c r="X2992" s="23"/>
      <c r="Y2992" s="23"/>
      <c r="Z2992" s="23"/>
      <c r="AA2992" s="28"/>
      <c r="AB2992" s="26"/>
      <c r="AC2992" s="26"/>
      <c r="AD2992" s="28"/>
      <c r="AE2992" s="28"/>
      <c r="AF2992" s="26"/>
      <c r="AG2992" s="26">
        <f>AF2992+P2992</f>
        <v>7691200</v>
      </c>
      <c r="AH2992" s="26">
        <f>AG2992</f>
        <v>7691200</v>
      </c>
      <c r="AI2992" s="26">
        <v>50000000</v>
      </c>
      <c r="AJ2992" s="26">
        <f t="shared" si="501"/>
        <v>0</v>
      </c>
      <c r="AK2992" s="26">
        <v>0.01</v>
      </c>
      <c r="AL2992" s="26">
        <f>AJ2992*(AK2992/100)</f>
        <v>0</v>
      </c>
    </row>
    <row r="2993" spans="1:39" x14ac:dyDescent="0.25">
      <c r="A2993" s="23"/>
      <c r="B2993" s="24"/>
      <c r="C2993" s="23"/>
      <c r="D2993" s="23"/>
      <c r="E2993" s="23"/>
      <c r="F2993" s="23"/>
      <c r="G2993" s="24"/>
      <c r="H2993" s="23"/>
      <c r="I2993" s="23"/>
      <c r="J2993" s="23">
        <v>0</v>
      </c>
      <c r="K2993" s="23">
        <v>0</v>
      </c>
      <c r="L2993" s="23">
        <v>35</v>
      </c>
      <c r="M2993" s="23" t="s">
        <v>76</v>
      </c>
      <c r="N2993" s="25">
        <f t="shared" si="499"/>
        <v>35</v>
      </c>
      <c r="O2993" s="26">
        <v>4400</v>
      </c>
      <c r="P2993" s="26">
        <f t="shared" si="500"/>
        <v>154000</v>
      </c>
      <c r="Q2993" s="23">
        <v>1</v>
      </c>
      <c r="R2993" s="23" t="s">
        <v>9178</v>
      </c>
      <c r="S2993" s="27" t="s">
        <v>9179</v>
      </c>
      <c r="T2993" s="23" t="s">
        <v>9180</v>
      </c>
      <c r="U2993" s="23" t="s">
        <v>8909</v>
      </c>
      <c r="V2993" s="24" t="s">
        <v>9191</v>
      </c>
      <c r="W2993" s="23" t="s">
        <v>48</v>
      </c>
      <c r="X2993" s="23" t="s">
        <v>49</v>
      </c>
      <c r="Y2993" s="23" t="s">
        <v>81</v>
      </c>
      <c r="Z2993" s="23">
        <v>140</v>
      </c>
      <c r="AA2993" s="28">
        <v>100</v>
      </c>
      <c r="AB2993" s="26">
        <v>8300</v>
      </c>
      <c r="AC2993" s="26">
        <f>Z2993*AB2993</f>
        <v>1162000</v>
      </c>
      <c r="AD2993" s="28">
        <v>22</v>
      </c>
      <c r="AE2993" s="28">
        <v>34</v>
      </c>
      <c r="AF2993" s="26">
        <f>(AC2993*(100-AE2993))/100</f>
        <v>766920</v>
      </c>
      <c r="AG2993" s="26">
        <f>P2993+AF2993</f>
        <v>920920</v>
      </c>
      <c r="AH2993" s="26">
        <f>(AG2993*AA2993)/100</f>
        <v>920920</v>
      </c>
      <c r="AI2993" s="26">
        <v>0</v>
      </c>
      <c r="AJ2993" s="26">
        <f t="shared" si="501"/>
        <v>920920</v>
      </c>
      <c r="AK2993" s="26">
        <v>0.02</v>
      </c>
      <c r="AL2993" s="26">
        <f>ROUND(AJ2993*(AK2993/100),2)</f>
        <v>184.18</v>
      </c>
      <c r="AM2993" s="3" t="s">
        <v>51</v>
      </c>
    </row>
    <row r="2994" spans="1:39" x14ac:dyDescent="0.25">
      <c r="A2994" s="23"/>
      <c r="B2994" s="24"/>
      <c r="C2994" s="23"/>
      <c r="D2994" s="23"/>
      <c r="E2994" s="23">
        <v>1181</v>
      </c>
      <c r="F2994" s="23" t="s">
        <v>9192</v>
      </c>
      <c r="G2994" s="24" t="s">
        <v>9193</v>
      </c>
      <c r="H2994" s="23" t="s">
        <v>43</v>
      </c>
      <c r="I2994" s="23" t="s">
        <v>9194</v>
      </c>
      <c r="J2994" s="23">
        <v>3</v>
      </c>
      <c r="K2994" s="23">
        <v>2</v>
      </c>
      <c r="L2994" s="23">
        <v>66</v>
      </c>
      <c r="M2994" s="23" t="s">
        <v>75</v>
      </c>
      <c r="N2994" s="25">
        <f t="shared" si="499"/>
        <v>1466</v>
      </c>
      <c r="O2994" s="26">
        <v>1000</v>
      </c>
      <c r="P2994" s="26">
        <f t="shared" si="500"/>
        <v>1466000</v>
      </c>
      <c r="Q2994" s="23"/>
      <c r="R2994" s="23"/>
      <c r="S2994" s="27"/>
      <c r="T2994" s="23"/>
      <c r="U2994" s="23"/>
      <c r="V2994" s="24"/>
      <c r="W2994" s="23"/>
      <c r="X2994" s="23"/>
      <c r="Y2994" s="23"/>
      <c r="Z2994" s="23"/>
      <c r="AA2994" s="28"/>
      <c r="AB2994" s="26"/>
      <c r="AC2994" s="26"/>
      <c r="AD2994" s="28"/>
      <c r="AE2994" s="28"/>
      <c r="AF2994" s="26"/>
      <c r="AG2994" s="26">
        <f>AF2994+P2994</f>
        <v>1466000</v>
      </c>
      <c r="AH2994" s="26">
        <f>AG2994</f>
        <v>1466000</v>
      </c>
      <c r="AI2994" s="26">
        <v>50000000</v>
      </c>
      <c r="AJ2994" s="26">
        <f t="shared" si="501"/>
        <v>0</v>
      </c>
      <c r="AK2994" s="26">
        <v>0.01</v>
      </c>
      <c r="AL2994" s="26">
        <f>AJ2994*(AK2994/100)</f>
        <v>0</v>
      </c>
    </row>
    <row r="2995" spans="1:39" x14ac:dyDescent="0.25">
      <c r="A2995" s="23"/>
      <c r="B2995" s="24"/>
      <c r="C2995" s="23"/>
      <c r="D2995" s="23"/>
      <c r="E2995" s="23"/>
      <c r="F2995" s="23"/>
      <c r="G2995" s="24"/>
      <c r="H2995" s="23"/>
      <c r="I2995" s="23"/>
      <c r="J2995" s="23">
        <v>0</v>
      </c>
      <c r="K2995" s="23">
        <v>0</v>
      </c>
      <c r="L2995" s="23">
        <v>10</v>
      </c>
      <c r="M2995" s="23" t="s">
        <v>76</v>
      </c>
      <c r="N2995" s="25">
        <f t="shared" si="499"/>
        <v>10</v>
      </c>
      <c r="O2995" s="26">
        <v>1000</v>
      </c>
      <c r="P2995" s="26">
        <f t="shared" si="500"/>
        <v>10000</v>
      </c>
      <c r="Q2995" s="23">
        <v>1</v>
      </c>
      <c r="R2995" s="23" t="s">
        <v>9178</v>
      </c>
      <c r="S2995" s="27" t="s">
        <v>9179</v>
      </c>
      <c r="T2995" s="23" t="s">
        <v>9180</v>
      </c>
      <c r="U2995" s="23" t="s">
        <v>8909</v>
      </c>
      <c r="V2995" s="24" t="s">
        <v>9195</v>
      </c>
      <c r="W2995" s="23" t="s">
        <v>79</v>
      </c>
      <c r="X2995" s="23" t="s">
        <v>80</v>
      </c>
      <c r="Y2995" s="23" t="s">
        <v>81</v>
      </c>
      <c r="Z2995" s="23">
        <v>40</v>
      </c>
      <c r="AA2995" s="28">
        <v>100</v>
      </c>
      <c r="AB2995" s="26">
        <v>8200</v>
      </c>
      <c r="AC2995" s="26">
        <f>Z2995*AB2995</f>
        <v>328000</v>
      </c>
      <c r="AD2995" s="28">
        <v>12</v>
      </c>
      <c r="AE2995" s="28">
        <v>50</v>
      </c>
      <c r="AF2995" s="26">
        <f>(AC2995*(100-AE2995))/100</f>
        <v>164000</v>
      </c>
      <c r="AG2995" s="26">
        <f>P2995+AF2995</f>
        <v>174000</v>
      </c>
      <c r="AH2995" s="26">
        <f>(AG2995*AA2995)/100</f>
        <v>174000</v>
      </c>
      <c r="AI2995" s="26">
        <v>0</v>
      </c>
      <c r="AJ2995" s="26">
        <f t="shared" si="501"/>
        <v>174000</v>
      </c>
      <c r="AK2995" s="26">
        <v>0.02</v>
      </c>
      <c r="AL2995" s="26">
        <f>ROUND(AJ2995*(AK2995/100),2)</f>
        <v>34.799999999999997</v>
      </c>
      <c r="AM2995" s="3" t="s">
        <v>51</v>
      </c>
    </row>
    <row r="2996" spans="1:39" x14ac:dyDescent="0.25">
      <c r="A2996" s="23"/>
      <c r="B2996" s="24"/>
      <c r="C2996" s="23"/>
      <c r="D2996" s="23"/>
      <c r="E2996" s="23"/>
      <c r="F2996" s="23"/>
      <c r="G2996" s="24"/>
      <c r="H2996" s="23"/>
      <c r="I2996" s="23"/>
      <c r="J2996" s="23"/>
      <c r="K2996" s="23"/>
      <c r="L2996" s="23"/>
      <c r="M2996" s="23"/>
      <c r="N2996" s="25"/>
      <c r="O2996" s="26"/>
      <c r="P2996" s="26"/>
      <c r="Q2996" s="23"/>
      <c r="R2996" s="23"/>
      <c r="S2996" s="27"/>
      <c r="T2996" s="23"/>
      <c r="U2996" s="23"/>
      <c r="V2996" s="24"/>
      <c r="W2996" s="23"/>
      <c r="X2996" s="23"/>
      <c r="Y2996" s="23"/>
      <c r="Z2996" s="23"/>
      <c r="AA2996" s="28"/>
      <c r="AB2996" s="26"/>
      <c r="AC2996" s="26"/>
      <c r="AD2996" s="28"/>
      <c r="AE2996" s="28"/>
      <c r="AF2996" s="26"/>
      <c r="AG2996" s="26" t="s">
        <v>60</v>
      </c>
      <c r="AH2996" s="26">
        <f>SUM(AH2989:AH2995)</f>
        <v>15313840</v>
      </c>
      <c r="AI2996" s="26"/>
      <c r="AJ2996" s="26">
        <f>SUM(AJ2989:AJ2995)</f>
        <v>1367890</v>
      </c>
      <c r="AK2996" s="26"/>
      <c r="AL2996" s="26">
        <f>SUM(AL2989:AL2995)</f>
        <v>273.57</v>
      </c>
    </row>
    <row r="2997" spans="1:39" x14ac:dyDescent="0.25">
      <c r="A2997" s="23" t="s">
        <v>9196</v>
      </c>
      <c r="B2997" s="24" t="s">
        <v>9197</v>
      </c>
      <c r="C2997" s="23" t="s">
        <v>9198</v>
      </c>
      <c r="D2997" s="23" t="s">
        <v>9199</v>
      </c>
      <c r="E2997" s="23">
        <v>1182</v>
      </c>
      <c r="F2997" s="23" t="s">
        <v>9200</v>
      </c>
      <c r="G2997" s="24" t="s">
        <v>9201</v>
      </c>
      <c r="H2997" s="23" t="s">
        <v>43</v>
      </c>
      <c r="I2997" s="23" t="s">
        <v>9202</v>
      </c>
      <c r="J2997" s="23">
        <v>8</v>
      </c>
      <c r="K2997" s="23">
        <v>2</v>
      </c>
      <c r="L2997" s="23">
        <v>97</v>
      </c>
      <c r="M2997" s="23" t="s">
        <v>75</v>
      </c>
      <c r="N2997" s="25">
        <f>((J2997*400)+(K2997*100))+L2997</f>
        <v>3497</v>
      </c>
      <c r="O2997" s="26">
        <v>1300</v>
      </c>
      <c r="P2997" s="26">
        <f>N2997*O2997</f>
        <v>4546100</v>
      </c>
      <c r="Q2997" s="23"/>
      <c r="R2997" s="23"/>
      <c r="S2997" s="27"/>
      <c r="T2997" s="23"/>
      <c r="U2997" s="23"/>
      <c r="V2997" s="24"/>
      <c r="W2997" s="23"/>
      <c r="X2997" s="23"/>
      <c r="Y2997" s="23"/>
      <c r="Z2997" s="23"/>
      <c r="AA2997" s="28"/>
      <c r="AB2997" s="26"/>
      <c r="AC2997" s="26"/>
      <c r="AD2997" s="28"/>
      <c r="AE2997" s="28"/>
      <c r="AF2997" s="26"/>
      <c r="AG2997" s="26">
        <f>AF2997+P2997</f>
        <v>4546100</v>
      </c>
      <c r="AH2997" s="26">
        <f>AG2997</f>
        <v>4546100</v>
      </c>
      <c r="AI2997" s="26">
        <v>50000000</v>
      </c>
      <c r="AJ2997" s="26">
        <f>IF((AI2997-AH2997) &gt; 1,0,IF((AI2997-AH2997)&lt;0,AH2997-AI2997,AI2997-AH2997))</f>
        <v>0</v>
      </c>
      <c r="AK2997" s="26">
        <v>0.01</v>
      </c>
      <c r="AL2997" s="26">
        <f>AJ2997*(AK2997/100)</f>
        <v>0</v>
      </c>
    </row>
    <row r="2998" spans="1:39" x14ac:dyDescent="0.25">
      <c r="A2998" s="23"/>
      <c r="B2998" s="24"/>
      <c r="C2998" s="23"/>
      <c r="D2998" s="23"/>
      <c r="E2998" s="23">
        <v>1183</v>
      </c>
      <c r="F2998" s="23" t="s">
        <v>9203</v>
      </c>
      <c r="G2998" s="24" t="s">
        <v>9204</v>
      </c>
      <c r="H2998" s="23" t="s">
        <v>43</v>
      </c>
      <c r="I2998" s="23" t="s">
        <v>9205</v>
      </c>
      <c r="J2998" s="23">
        <v>0</v>
      </c>
      <c r="K2998" s="23">
        <v>0</v>
      </c>
      <c r="L2998" s="23">
        <v>22.75</v>
      </c>
      <c r="M2998" s="23" t="s">
        <v>76</v>
      </c>
      <c r="N2998" s="25">
        <f>((J2998*400)+(K2998*100))+L2998</f>
        <v>22.75</v>
      </c>
      <c r="O2998" s="26">
        <v>1300</v>
      </c>
      <c r="P2998" s="26">
        <f>N2998*O2998</f>
        <v>29575</v>
      </c>
      <c r="Q2998" s="23">
        <v>1</v>
      </c>
      <c r="R2998" s="23" t="s">
        <v>9196</v>
      </c>
      <c r="S2998" s="27" t="s">
        <v>9197</v>
      </c>
      <c r="T2998" s="23" t="s">
        <v>9198</v>
      </c>
      <c r="U2998" s="23" t="s">
        <v>9206</v>
      </c>
      <c r="V2998" s="24" t="s">
        <v>9207</v>
      </c>
      <c r="W2998" s="23" t="s">
        <v>79</v>
      </c>
      <c r="X2998" s="23" t="s">
        <v>80</v>
      </c>
      <c r="Y2998" s="23" t="s">
        <v>81</v>
      </c>
      <c r="Z2998" s="23">
        <v>91</v>
      </c>
      <c r="AA2998" s="28">
        <v>100</v>
      </c>
      <c r="AB2998" s="26">
        <v>8200</v>
      </c>
      <c r="AC2998" s="26">
        <f>Z2998*AB2998</f>
        <v>746200</v>
      </c>
      <c r="AD2998" s="28">
        <v>3</v>
      </c>
      <c r="AE2998" s="28">
        <v>9</v>
      </c>
      <c r="AF2998" s="26">
        <f>(AC2998*(100-AE2998))/100</f>
        <v>679042</v>
      </c>
      <c r="AG2998" s="26">
        <f>P2998+AF2998</f>
        <v>708617</v>
      </c>
      <c r="AH2998" s="26">
        <f>(AG2998*AA2998)/100</f>
        <v>708617</v>
      </c>
      <c r="AI2998" s="26">
        <v>0</v>
      </c>
      <c r="AJ2998" s="26">
        <f>IF((AI2998-AH2998) &gt; 1,0,IF((AI2998-AH2998)&lt;0,AH2998-AI2998,AI2998-AH2998))</f>
        <v>708617</v>
      </c>
      <c r="AK2998" s="26">
        <v>0.02</v>
      </c>
      <c r="AL2998" s="26">
        <f>ROUND(AJ2998*(AK2998/100),2)</f>
        <v>141.72</v>
      </c>
      <c r="AM2998" s="3" t="s">
        <v>51</v>
      </c>
    </row>
    <row r="2999" spans="1:39" x14ac:dyDescent="0.25">
      <c r="A2999" s="23"/>
      <c r="B2999" s="24"/>
      <c r="C2999" s="23"/>
      <c r="D2999" s="23"/>
      <c r="E2999" s="23"/>
      <c r="F2999" s="23"/>
      <c r="G2999" s="24"/>
      <c r="H2999" s="23"/>
      <c r="I2999" s="23"/>
      <c r="J2999" s="23">
        <v>8</v>
      </c>
      <c r="K2999" s="23">
        <v>2</v>
      </c>
      <c r="L2999" s="23">
        <v>74.25</v>
      </c>
      <c r="M2999" s="23" t="s">
        <v>75</v>
      </c>
      <c r="N2999" s="25">
        <f>((J2999*400)+(K2999*100))+L2999</f>
        <v>3474.25</v>
      </c>
      <c r="O2999" s="26">
        <v>1300</v>
      </c>
      <c r="P2999" s="26">
        <f>N2999*O2999</f>
        <v>4516525</v>
      </c>
      <c r="Q2999" s="23"/>
      <c r="R2999" s="23"/>
      <c r="S2999" s="27"/>
      <c r="T2999" s="23"/>
      <c r="U2999" s="23"/>
      <c r="V2999" s="24"/>
      <c r="W2999" s="23"/>
      <c r="X2999" s="23"/>
      <c r="Y2999" s="23"/>
      <c r="Z2999" s="23"/>
      <c r="AA2999" s="28"/>
      <c r="AB2999" s="26"/>
      <c r="AC2999" s="26"/>
      <c r="AD2999" s="28"/>
      <c r="AE2999" s="28"/>
      <c r="AF2999" s="26"/>
      <c r="AG2999" s="26">
        <f>AF2999+P2999</f>
        <v>4516525</v>
      </c>
      <c r="AH2999" s="26">
        <f>AG2999</f>
        <v>4516525</v>
      </c>
      <c r="AI2999" s="26">
        <v>50000000</v>
      </c>
      <c r="AJ2999" s="26">
        <f>IF((AI2999-AH2999) &gt; 1,0,IF((AI2999-AH2999)&lt;0,AH2999-AI2999,AI2999-AH2999))</f>
        <v>0</v>
      </c>
      <c r="AK2999" s="26">
        <v>0.01</v>
      </c>
      <c r="AL2999" s="26">
        <f>AJ2999*(AK2999/100)</f>
        <v>0</v>
      </c>
    </row>
    <row r="3000" spans="1:39" x14ac:dyDescent="0.25">
      <c r="A3000" s="23"/>
      <c r="B3000" s="24"/>
      <c r="C3000" s="23"/>
      <c r="D3000" s="23"/>
      <c r="E3000" s="23"/>
      <c r="F3000" s="23"/>
      <c r="G3000" s="24"/>
      <c r="H3000" s="23"/>
      <c r="I3000" s="23"/>
      <c r="J3000" s="23"/>
      <c r="K3000" s="23"/>
      <c r="L3000" s="23"/>
      <c r="M3000" s="23"/>
      <c r="N3000" s="25"/>
      <c r="O3000" s="26"/>
      <c r="P3000" s="26"/>
      <c r="Q3000" s="23"/>
      <c r="R3000" s="23"/>
      <c r="S3000" s="27"/>
      <c r="T3000" s="23"/>
      <c r="U3000" s="23"/>
      <c r="V3000" s="24"/>
      <c r="W3000" s="23"/>
      <c r="X3000" s="23"/>
      <c r="Y3000" s="23"/>
      <c r="Z3000" s="23"/>
      <c r="AA3000" s="28"/>
      <c r="AB3000" s="26"/>
      <c r="AC3000" s="26"/>
      <c r="AD3000" s="28"/>
      <c r="AE3000" s="28"/>
      <c r="AF3000" s="26"/>
      <c r="AG3000" s="26" t="s">
        <v>60</v>
      </c>
      <c r="AH3000" s="26">
        <f>SUM(AH2997:AH2999)</f>
        <v>9771242</v>
      </c>
      <c r="AI3000" s="26"/>
      <c r="AJ3000" s="26">
        <f>SUM(AJ2997:AJ2999)</f>
        <v>708617</v>
      </c>
      <c r="AK3000" s="26"/>
      <c r="AL3000" s="26">
        <f>SUM(AL2997:AL2999)</f>
        <v>141.72</v>
      </c>
    </row>
    <row r="3001" spans="1:39" x14ac:dyDescent="0.25">
      <c r="A3001" s="23" t="s">
        <v>9208</v>
      </c>
      <c r="B3001" s="24" t="s">
        <v>9209</v>
      </c>
      <c r="C3001" s="23" t="s">
        <v>9210</v>
      </c>
      <c r="D3001" s="23" t="s">
        <v>9211</v>
      </c>
      <c r="E3001" s="23">
        <v>1184</v>
      </c>
      <c r="F3001" s="23" t="s">
        <v>9212</v>
      </c>
      <c r="G3001" s="24" t="s">
        <v>9213</v>
      </c>
      <c r="H3001" s="23" t="s">
        <v>43</v>
      </c>
      <c r="I3001" s="23" t="s">
        <v>9214</v>
      </c>
      <c r="J3001" s="23">
        <v>1</v>
      </c>
      <c r="K3001" s="23">
        <v>0</v>
      </c>
      <c r="L3001" s="23">
        <v>32.700000000000003</v>
      </c>
      <c r="M3001" s="23" t="s">
        <v>75</v>
      </c>
      <c r="N3001" s="25">
        <f>((J3001*400)+(K3001*100))+L3001</f>
        <v>432.7</v>
      </c>
      <c r="O3001" s="26">
        <v>1500</v>
      </c>
      <c r="P3001" s="26">
        <f>N3001*O3001</f>
        <v>649050</v>
      </c>
      <c r="Q3001" s="23"/>
      <c r="R3001" s="23"/>
      <c r="S3001" s="27"/>
      <c r="T3001" s="23"/>
      <c r="U3001" s="23"/>
      <c r="V3001" s="24"/>
      <c r="W3001" s="23"/>
      <c r="X3001" s="23"/>
      <c r="Y3001" s="23"/>
      <c r="Z3001" s="23"/>
      <c r="AA3001" s="28"/>
      <c r="AB3001" s="26"/>
      <c r="AC3001" s="26"/>
      <c r="AD3001" s="28"/>
      <c r="AE3001" s="28"/>
      <c r="AF3001" s="26"/>
      <c r="AG3001" s="26">
        <f>AF3001+P3001</f>
        <v>649050</v>
      </c>
      <c r="AH3001" s="26">
        <f>AG3001</f>
        <v>649050</v>
      </c>
      <c r="AI3001" s="26">
        <v>50000000</v>
      </c>
      <c r="AJ3001" s="26">
        <f>IF((AI3001-AH3001) &gt; 1,0,IF((AI3001-AH3001)&lt;0,AH3001-AI3001,AI3001-AH3001))</f>
        <v>0</v>
      </c>
      <c r="AK3001" s="26">
        <v>0.01</v>
      </c>
      <c r="AL3001" s="26">
        <f>AJ3001*(AK3001/100)</f>
        <v>0</v>
      </c>
    </row>
    <row r="3002" spans="1:39" x14ac:dyDescent="0.25">
      <c r="A3002" s="23"/>
      <c r="B3002" s="24"/>
      <c r="C3002" s="23"/>
      <c r="D3002" s="23"/>
      <c r="E3002" s="23">
        <v>1185</v>
      </c>
      <c r="F3002" s="23" t="s">
        <v>9215</v>
      </c>
      <c r="G3002" s="24" t="s">
        <v>9216</v>
      </c>
      <c r="H3002" s="23" t="s">
        <v>43</v>
      </c>
      <c r="I3002" s="23" t="s">
        <v>9217</v>
      </c>
      <c r="J3002" s="23">
        <v>0</v>
      </c>
      <c r="K3002" s="23">
        <v>1</v>
      </c>
      <c r="L3002" s="23">
        <v>33.200000000000003</v>
      </c>
      <c r="M3002" s="23" t="s">
        <v>76</v>
      </c>
      <c r="N3002" s="25">
        <f>((J3002*400)+(K3002*100))+L3002</f>
        <v>133.19999999999999</v>
      </c>
      <c r="O3002" s="26">
        <v>1500</v>
      </c>
      <c r="P3002" s="26">
        <f>N3002*O3002</f>
        <v>199799.99999999997</v>
      </c>
      <c r="Q3002" s="23">
        <v>1</v>
      </c>
      <c r="R3002" s="23" t="s">
        <v>9208</v>
      </c>
      <c r="S3002" s="27" t="s">
        <v>9209</v>
      </c>
      <c r="T3002" s="23" t="s">
        <v>9210</v>
      </c>
      <c r="U3002" s="23" t="s">
        <v>9218</v>
      </c>
      <c r="V3002" s="24" t="s">
        <v>9219</v>
      </c>
      <c r="W3002" s="23" t="s">
        <v>48</v>
      </c>
      <c r="X3002" s="23" t="s">
        <v>49</v>
      </c>
      <c r="Y3002" s="23" t="s">
        <v>81</v>
      </c>
      <c r="Z3002" s="23">
        <v>160</v>
      </c>
      <c r="AA3002" s="28">
        <v>100</v>
      </c>
      <c r="AB3002" s="26">
        <v>8300</v>
      </c>
      <c r="AC3002" s="26">
        <f>Z3002*AB3002</f>
        <v>1328000</v>
      </c>
      <c r="AD3002" s="28">
        <v>12</v>
      </c>
      <c r="AE3002" s="28">
        <v>14</v>
      </c>
      <c r="AF3002" s="26">
        <f>(AC3002*(100-AE3002))/100</f>
        <v>1142080</v>
      </c>
      <c r="AG3002" s="26">
        <f>P3002+AF3002</f>
        <v>1341880</v>
      </c>
      <c r="AH3002" s="26">
        <f>(AG3002*AA3002)/100</f>
        <v>1341880</v>
      </c>
      <c r="AI3002" s="26">
        <v>0</v>
      </c>
      <c r="AJ3002" s="26">
        <f>IF((AI3002-AH3002) &gt; 1,0,IF((AI3002-AH3002)&lt;0,AH3002-AI3002,AI3002-AH3002))</f>
        <v>1341880</v>
      </c>
      <c r="AK3002" s="26">
        <v>0.02</v>
      </c>
      <c r="AL3002" s="26">
        <f>ROUND(AJ3002*(AK3002/100),2)</f>
        <v>268.38</v>
      </c>
      <c r="AM3002" s="3" t="s">
        <v>51</v>
      </c>
    </row>
    <row r="3003" spans="1:39" x14ac:dyDescent="0.25">
      <c r="A3003" s="23"/>
      <c r="B3003" s="24"/>
      <c r="C3003" s="23"/>
      <c r="D3003" s="23"/>
      <c r="E3003" s="23"/>
      <c r="F3003" s="23"/>
      <c r="G3003" s="24"/>
      <c r="H3003" s="23"/>
      <c r="I3003" s="23"/>
      <c r="J3003" s="23"/>
      <c r="K3003" s="23"/>
      <c r="L3003" s="23"/>
      <c r="M3003" s="23"/>
      <c r="N3003" s="25"/>
      <c r="O3003" s="26"/>
      <c r="P3003" s="26"/>
      <c r="Q3003" s="23"/>
      <c r="R3003" s="23"/>
      <c r="S3003" s="27"/>
      <c r="T3003" s="23"/>
      <c r="U3003" s="23"/>
      <c r="V3003" s="24"/>
      <c r="W3003" s="23"/>
      <c r="X3003" s="23"/>
      <c r="Y3003" s="23"/>
      <c r="Z3003" s="23"/>
      <c r="AA3003" s="28"/>
      <c r="AB3003" s="26"/>
      <c r="AC3003" s="26"/>
      <c r="AD3003" s="28"/>
      <c r="AE3003" s="28"/>
      <c r="AF3003" s="26"/>
      <c r="AG3003" s="26" t="s">
        <v>60</v>
      </c>
      <c r="AH3003" s="26">
        <f>SUM(AH3001:AH3002)</f>
        <v>1990930</v>
      </c>
      <c r="AI3003" s="26"/>
      <c r="AJ3003" s="26">
        <f>SUM(AJ3001:AJ3002)</f>
        <v>1341880</v>
      </c>
      <c r="AK3003" s="26"/>
      <c r="AL3003" s="26">
        <f>SUM(AL3001:AL3002)</f>
        <v>268.38</v>
      </c>
    </row>
    <row r="3004" spans="1:39" x14ac:dyDescent="0.25">
      <c r="A3004" s="23" t="s">
        <v>8792</v>
      </c>
      <c r="B3004" s="24" t="s">
        <v>8793</v>
      </c>
      <c r="C3004" s="23" t="s">
        <v>8794</v>
      </c>
      <c r="D3004" s="23" t="s">
        <v>9220</v>
      </c>
      <c r="E3004" s="23">
        <v>1186</v>
      </c>
      <c r="F3004" s="23" t="s">
        <v>9221</v>
      </c>
      <c r="G3004" s="24" t="s">
        <v>9222</v>
      </c>
      <c r="H3004" s="23" t="s">
        <v>43</v>
      </c>
      <c r="I3004" s="23" t="s">
        <v>9223</v>
      </c>
      <c r="J3004" s="23">
        <v>0</v>
      </c>
      <c r="K3004" s="23">
        <v>0</v>
      </c>
      <c r="L3004" s="23">
        <v>95</v>
      </c>
      <c r="M3004" s="23" t="s">
        <v>75</v>
      </c>
      <c r="N3004" s="25">
        <f>((J3004*400)+(K3004*100))+L3004</f>
        <v>95</v>
      </c>
      <c r="O3004" s="26">
        <v>4500</v>
      </c>
      <c r="P3004" s="26">
        <f>N3004*O3004</f>
        <v>427500</v>
      </c>
      <c r="Q3004" s="23"/>
      <c r="R3004" s="23"/>
      <c r="S3004" s="27"/>
      <c r="T3004" s="23"/>
      <c r="U3004" s="23"/>
      <c r="V3004" s="24"/>
      <c r="W3004" s="23"/>
      <c r="X3004" s="23"/>
      <c r="Y3004" s="23"/>
      <c r="Z3004" s="23"/>
      <c r="AA3004" s="28"/>
      <c r="AB3004" s="26"/>
      <c r="AC3004" s="26"/>
      <c r="AD3004" s="28"/>
      <c r="AE3004" s="28"/>
      <c r="AF3004" s="26"/>
      <c r="AG3004" s="26">
        <f>AF3004+P3004</f>
        <v>427500</v>
      </c>
      <c r="AH3004" s="26">
        <f>AG3004</f>
        <v>427500</v>
      </c>
      <c r="AI3004" s="26">
        <v>50000000</v>
      </c>
      <c r="AJ3004" s="26">
        <f>IF((AI3004-AH3004) &gt; 1,0,IF((AI3004-AH3004)&lt;0,AH3004-AI3004,AI3004-AH3004))</f>
        <v>0</v>
      </c>
      <c r="AK3004" s="26">
        <v>0.01</v>
      </c>
      <c r="AL3004" s="26">
        <f>AJ3004*(AK3004/100)</f>
        <v>0</v>
      </c>
    </row>
    <row r="3005" spans="1:39" x14ac:dyDescent="0.25">
      <c r="A3005" s="23"/>
      <c r="B3005" s="24"/>
      <c r="C3005" s="23"/>
      <c r="D3005" s="23"/>
      <c r="E3005" s="23"/>
      <c r="F3005" s="23"/>
      <c r="G3005" s="24"/>
      <c r="H3005" s="23"/>
      <c r="I3005" s="23"/>
      <c r="J3005" s="23"/>
      <c r="K3005" s="23"/>
      <c r="L3005" s="23"/>
      <c r="M3005" s="23"/>
      <c r="N3005" s="25"/>
      <c r="O3005" s="26"/>
      <c r="P3005" s="26"/>
      <c r="Q3005" s="23"/>
      <c r="R3005" s="23"/>
      <c r="S3005" s="27"/>
      <c r="T3005" s="23"/>
      <c r="U3005" s="23"/>
      <c r="V3005" s="24"/>
      <c r="W3005" s="23"/>
      <c r="X3005" s="23"/>
      <c r="Y3005" s="23"/>
      <c r="Z3005" s="23"/>
      <c r="AA3005" s="28"/>
      <c r="AB3005" s="26"/>
      <c r="AC3005" s="26"/>
      <c r="AD3005" s="28"/>
      <c r="AE3005" s="28"/>
      <c r="AF3005" s="26"/>
      <c r="AG3005" s="26" t="s">
        <v>60</v>
      </c>
      <c r="AH3005" s="26">
        <f>AH3004</f>
        <v>427500</v>
      </c>
      <c r="AI3005" s="26"/>
      <c r="AJ3005" s="26">
        <f>AJ3004</f>
        <v>0</v>
      </c>
      <c r="AK3005" s="26"/>
      <c r="AL3005" s="26">
        <f>AL3004</f>
        <v>0</v>
      </c>
    </row>
    <row r="3006" spans="1:39" x14ac:dyDescent="0.25">
      <c r="A3006" s="23" t="s">
        <v>9224</v>
      </c>
      <c r="B3006" s="24" t="s">
        <v>9225</v>
      </c>
      <c r="C3006" s="23" t="s">
        <v>9226</v>
      </c>
      <c r="D3006" s="23" t="s">
        <v>9227</v>
      </c>
      <c r="E3006" s="23">
        <v>1187</v>
      </c>
      <c r="F3006" s="23" t="s">
        <v>9228</v>
      </c>
      <c r="G3006" s="24" t="s">
        <v>9229</v>
      </c>
      <c r="H3006" s="23" t="s">
        <v>43</v>
      </c>
      <c r="I3006" s="23" t="s">
        <v>9230</v>
      </c>
      <c r="J3006" s="23">
        <v>2</v>
      </c>
      <c r="K3006" s="23">
        <v>3</v>
      </c>
      <c r="L3006" s="23">
        <v>36.369999999999997</v>
      </c>
      <c r="M3006" s="23" t="s">
        <v>75</v>
      </c>
      <c r="N3006" s="25">
        <f>((J3006*400)+(K3006*100))+L3006</f>
        <v>1136.3699999999999</v>
      </c>
      <c r="O3006" s="26">
        <v>1000</v>
      </c>
      <c r="P3006" s="26">
        <f>N3006*O3006</f>
        <v>1136370</v>
      </c>
      <c r="Q3006" s="23"/>
      <c r="R3006" s="23"/>
      <c r="S3006" s="27"/>
      <c r="T3006" s="23"/>
      <c r="U3006" s="23"/>
      <c r="V3006" s="24"/>
      <c r="W3006" s="23"/>
      <c r="X3006" s="23"/>
      <c r="Y3006" s="23"/>
      <c r="Z3006" s="23"/>
      <c r="AA3006" s="28"/>
      <c r="AB3006" s="26"/>
      <c r="AC3006" s="26"/>
      <c r="AD3006" s="28"/>
      <c r="AE3006" s="28"/>
      <c r="AF3006" s="26"/>
      <c r="AG3006" s="26">
        <f>AF3006+P3006</f>
        <v>1136370</v>
      </c>
      <c r="AH3006" s="26">
        <f>AG3006</f>
        <v>1136370</v>
      </c>
      <c r="AI3006" s="26">
        <v>50000000</v>
      </c>
      <c r="AJ3006" s="26">
        <f>IF((AI3006-AH3006) &gt; 1,0,IF((AI3006-AH3006)&lt;0,AH3006-AI3006,AI3006-AH3006))</f>
        <v>0</v>
      </c>
      <c r="AK3006" s="26">
        <v>0.01</v>
      </c>
      <c r="AL3006" s="26">
        <f>AJ3006*(AK3006/100)</f>
        <v>0</v>
      </c>
    </row>
    <row r="3007" spans="1:39" x14ac:dyDescent="0.25">
      <c r="A3007" s="23"/>
      <c r="B3007" s="24"/>
      <c r="C3007" s="23"/>
      <c r="D3007" s="23"/>
      <c r="E3007" s="23"/>
      <c r="F3007" s="23"/>
      <c r="G3007" s="24"/>
      <c r="H3007" s="23"/>
      <c r="I3007" s="23"/>
      <c r="J3007" s="23">
        <v>0</v>
      </c>
      <c r="K3007" s="23">
        <v>0</v>
      </c>
      <c r="L3007" s="23">
        <v>43.13</v>
      </c>
      <c r="M3007" s="23" t="s">
        <v>255</v>
      </c>
      <c r="N3007" s="25">
        <f>((J3007*400)+(K3007*100))+L3007</f>
        <v>43.13</v>
      </c>
      <c r="O3007" s="26">
        <v>1000</v>
      </c>
      <c r="P3007" s="26">
        <f>N3007*O3007</f>
        <v>43130</v>
      </c>
      <c r="Q3007" s="23">
        <v>1</v>
      </c>
      <c r="R3007" s="23" t="s">
        <v>9224</v>
      </c>
      <c r="S3007" s="27" t="s">
        <v>9225</v>
      </c>
      <c r="T3007" s="23" t="s">
        <v>9226</v>
      </c>
      <c r="U3007" s="23" t="s">
        <v>9231</v>
      </c>
      <c r="V3007" s="24" t="s">
        <v>9232</v>
      </c>
      <c r="W3007" s="23" t="s">
        <v>48</v>
      </c>
      <c r="X3007" s="23" t="s">
        <v>49</v>
      </c>
      <c r="Y3007" s="23" t="s">
        <v>261</v>
      </c>
      <c r="Z3007" s="23">
        <v>172.5</v>
      </c>
      <c r="AA3007" s="28">
        <v>100</v>
      </c>
      <c r="AB3007" s="26">
        <v>8300</v>
      </c>
      <c r="AC3007" s="26">
        <f>Z3007*AB3007</f>
        <v>1431750</v>
      </c>
      <c r="AD3007" s="28">
        <v>9</v>
      </c>
      <c r="AE3007" s="28">
        <v>9</v>
      </c>
      <c r="AF3007" s="26">
        <f>(AC3007*(100-AE3007))/100</f>
        <v>1302892.5</v>
      </c>
      <c r="AG3007" s="26">
        <f>P3007+AF3007</f>
        <v>1346022.5</v>
      </c>
      <c r="AH3007" s="26">
        <f>(AG3007*AA3007)/100</f>
        <v>1346022.5</v>
      </c>
      <c r="AI3007" s="26">
        <f>IF(AF3007&lt;=10000000,AF3007,10000000)</f>
        <v>1302892.5</v>
      </c>
      <c r="AJ3007" s="26">
        <f>IF((AI3007-AH3007) &gt; 1,0,IF((AI3007-AH3007)&lt;0,AH3007-AI3007,AI3007-AH3007))</f>
        <v>43130</v>
      </c>
      <c r="AK3007" s="26">
        <v>0.02</v>
      </c>
      <c r="AL3007" s="26">
        <f>ROUND(AJ3007*(AK3007/100),2)</f>
        <v>8.6300000000000008</v>
      </c>
      <c r="AM3007" s="3" t="s">
        <v>51</v>
      </c>
    </row>
    <row r="3008" spans="1:39" x14ac:dyDescent="0.25">
      <c r="A3008" s="23"/>
      <c r="B3008" s="24"/>
      <c r="C3008" s="23"/>
      <c r="D3008" s="23"/>
      <c r="E3008" s="23"/>
      <c r="F3008" s="23"/>
      <c r="G3008" s="24"/>
      <c r="H3008" s="23"/>
      <c r="I3008" s="23"/>
      <c r="J3008" s="23"/>
      <c r="K3008" s="23"/>
      <c r="L3008" s="23"/>
      <c r="M3008" s="23"/>
      <c r="N3008" s="25"/>
      <c r="O3008" s="26"/>
      <c r="P3008" s="26"/>
      <c r="Q3008" s="23"/>
      <c r="R3008" s="23"/>
      <c r="S3008" s="27"/>
      <c r="T3008" s="23"/>
      <c r="U3008" s="23"/>
      <c r="V3008" s="24"/>
      <c r="W3008" s="23"/>
      <c r="X3008" s="23"/>
      <c r="Y3008" s="23"/>
      <c r="Z3008" s="23"/>
      <c r="AA3008" s="28"/>
      <c r="AB3008" s="26"/>
      <c r="AC3008" s="26"/>
      <c r="AD3008" s="28"/>
      <c r="AE3008" s="28"/>
      <c r="AF3008" s="26"/>
      <c r="AG3008" s="26" t="s">
        <v>60</v>
      </c>
      <c r="AH3008" s="26">
        <f>SUM(AH3006:AH3007)</f>
        <v>2482392.5</v>
      </c>
      <c r="AI3008" s="26"/>
      <c r="AJ3008" s="26">
        <f>SUM(AJ3006:AJ3007)</f>
        <v>43130</v>
      </c>
      <c r="AK3008" s="26"/>
      <c r="AL3008" s="26">
        <f>SUM(AL3006:AL3007)</f>
        <v>8.6300000000000008</v>
      </c>
    </row>
    <row r="3009" spans="1:39" x14ac:dyDescent="0.25">
      <c r="A3009" s="23" t="s">
        <v>9233</v>
      </c>
      <c r="B3009" s="24" t="s">
        <v>9234</v>
      </c>
      <c r="C3009" s="23" t="s">
        <v>9235</v>
      </c>
      <c r="D3009" s="23" t="s">
        <v>9236</v>
      </c>
      <c r="E3009" s="23">
        <v>1188</v>
      </c>
      <c r="F3009" s="23" t="s">
        <v>9237</v>
      </c>
      <c r="G3009" s="24" t="s">
        <v>9238</v>
      </c>
      <c r="H3009" s="23" t="s">
        <v>43</v>
      </c>
      <c r="I3009" s="23" t="s">
        <v>9239</v>
      </c>
      <c r="J3009" s="23">
        <v>0</v>
      </c>
      <c r="K3009" s="23">
        <v>0</v>
      </c>
      <c r="L3009" s="23">
        <v>92</v>
      </c>
      <c r="M3009" s="23" t="s">
        <v>45</v>
      </c>
      <c r="N3009" s="25">
        <f>((J3009*400)+(K3009*100))+L3009</f>
        <v>92</v>
      </c>
      <c r="O3009" s="26">
        <v>6500</v>
      </c>
      <c r="P3009" s="26">
        <f>N3009*O3009</f>
        <v>598000</v>
      </c>
      <c r="Q3009" s="23">
        <v>1</v>
      </c>
      <c r="R3009" s="23" t="s">
        <v>9233</v>
      </c>
      <c r="S3009" s="27" t="s">
        <v>9234</v>
      </c>
      <c r="T3009" s="23" t="s">
        <v>9235</v>
      </c>
      <c r="U3009" s="23" t="s">
        <v>9240</v>
      </c>
      <c r="V3009" s="24" t="s">
        <v>9241</v>
      </c>
      <c r="W3009" s="23" t="s">
        <v>48</v>
      </c>
      <c r="X3009" s="23" t="s">
        <v>49</v>
      </c>
      <c r="Y3009" s="23" t="s">
        <v>318</v>
      </c>
      <c r="Z3009" s="23">
        <v>36</v>
      </c>
      <c r="AA3009" s="28">
        <v>17.43</v>
      </c>
      <c r="AB3009" s="26">
        <v>8300</v>
      </c>
      <c r="AC3009" s="26">
        <f>Z3009*AB3009</f>
        <v>298800</v>
      </c>
      <c r="AD3009" s="28">
        <v>32</v>
      </c>
      <c r="AE3009" s="28">
        <v>54</v>
      </c>
      <c r="AF3009" s="26">
        <f>(AC3009*(100-AE3009))/100</f>
        <v>137448</v>
      </c>
      <c r="AG3009" s="26">
        <f>P3009+AF3009+AF3010</f>
        <v>1386417</v>
      </c>
      <c r="AH3009" s="26">
        <f>(AG3009*AA3009)/100</f>
        <v>241652.48309999998</v>
      </c>
      <c r="AI3009" s="26">
        <v>0</v>
      </c>
      <c r="AJ3009" s="26">
        <f>IF((AI3009-AH3009) &gt; 1,0,IF((AI3009-AH3009)&lt;0,AH3009-AI3009,AI3009-AH3009))</f>
        <v>241652.48309999998</v>
      </c>
      <c r="AK3009" s="26">
        <v>0.02</v>
      </c>
      <c r="AL3009" s="26">
        <f>ROUND(AJ3009*(AK3009/100),2)</f>
        <v>48.33</v>
      </c>
      <c r="AM3009" s="3" t="s">
        <v>1275</v>
      </c>
    </row>
    <row r="3010" spans="1:39" x14ac:dyDescent="0.25">
      <c r="A3010" s="23"/>
      <c r="B3010" s="24"/>
      <c r="C3010" s="23"/>
      <c r="D3010" s="23"/>
      <c r="E3010" s="23"/>
      <c r="F3010" s="23"/>
      <c r="G3010" s="24"/>
      <c r="H3010" s="23"/>
      <c r="I3010" s="23"/>
      <c r="J3010" s="23"/>
      <c r="K3010" s="23"/>
      <c r="L3010" s="23"/>
      <c r="M3010" s="23"/>
      <c r="N3010" s="25"/>
      <c r="O3010" s="26"/>
      <c r="P3010" s="26"/>
      <c r="Q3010" s="23"/>
      <c r="R3010" s="23"/>
      <c r="S3010" s="27"/>
      <c r="T3010" s="23"/>
      <c r="U3010" s="23"/>
      <c r="V3010" s="24"/>
      <c r="W3010" s="23"/>
      <c r="X3010" s="23"/>
      <c r="Y3010" s="23" t="s">
        <v>50</v>
      </c>
      <c r="Z3010" s="23">
        <v>170.5</v>
      </c>
      <c r="AA3010" s="28">
        <v>82.57</v>
      </c>
      <c r="AB3010" s="26">
        <v>8300</v>
      </c>
      <c r="AC3010" s="26">
        <f>Z3010*AB3010</f>
        <v>1415150</v>
      </c>
      <c r="AD3010" s="28">
        <v>32</v>
      </c>
      <c r="AE3010" s="28">
        <v>54</v>
      </c>
      <c r="AF3010" s="26">
        <f>(AC3010*(100-AE3010))/100</f>
        <v>650969</v>
      </c>
      <c r="AG3010" s="26">
        <f>P3009+AF3009+AF3010</f>
        <v>1386417</v>
      </c>
      <c r="AH3010" s="26">
        <f>(AG3010*AA3010)/100</f>
        <v>1144764.5168999999</v>
      </c>
      <c r="AI3010" s="26">
        <v>50000000</v>
      </c>
      <c r="AJ3010" s="26">
        <f>IF((AI3010-AH3010) &gt; 1,0,IF((AI3010-AH3010)&lt;0,AH3010-AI3010,AI3010-AH3010))</f>
        <v>0</v>
      </c>
      <c r="AK3010" s="26">
        <v>0.02</v>
      </c>
      <c r="AL3010" s="26">
        <f>ROUND(AJ3010*(AK3010/100),2)</f>
        <v>0</v>
      </c>
      <c r="AM3010" s="3" t="s">
        <v>51</v>
      </c>
    </row>
    <row r="3011" spans="1:39" x14ac:dyDescent="0.25">
      <c r="A3011" s="23"/>
      <c r="B3011" s="24"/>
      <c r="C3011" s="23"/>
      <c r="D3011" s="23"/>
      <c r="E3011" s="23"/>
      <c r="F3011" s="23"/>
      <c r="G3011" s="24"/>
      <c r="H3011" s="23"/>
      <c r="I3011" s="23"/>
      <c r="J3011" s="23">
        <v>0</v>
      </c>
      <c r="K3011" s="23">
        <v>0</v>
      </c>
      <c r="L3011" s="23">
        <v>28</v>
      </c>
      <c r="M3011" s="23" t="s">
        <v>76</v>
      </c>
      <c r="N3011" s="25">
        <f>((J3011*400)+(K3011*100))+L3011</f>
        <v>28</v>
      </c>
      <c r="O3011" s="26">
        <v>6500</v>
      </c>
      <c r="P3011" s="26">
        <f>N3011*O3011</f>
        <v>182000</v>
      </c>
      <c r="Q3011" s="23">
        <v>1</v>
      </c>
      <c r="R3011" s="23" t="s">
        <v>9233</v>
      </c>
      <c r="S3011" s="27" t="s">
        <v>9234</v>
      </c>
      <c r="T3011" s="23" t="s">
        <v>9235</v>
      </c>
      <c r="U3011" s="23" t="s">
        <v>9240</v>
      </c>
      <c r="V3011" s="24" t="s">
        <v>9242</v>
      </c>
      <c r="W3011" s="23" t="s">
        <v>48</v>
      </c>
      <c r="X3011" s="23" t="s">
        <v>49</v>
      </c>
      <c r="Y3011" s="23" t="s">
        <v>318</v>
      </c>
      <c r="Z3011" s="23">
        <v>112</v>
      </c>
      <c r="AA3011" s="28">
        <v>100</v>
      </c>
      <c r="AB3011" s="26">
        <v>8300</v>
      </c>
      <c r="AC3011" s="26">
        <f>Z3011*AB3011</f>
        <v>929600</v>
      </c>
      <c r="AD3011" s="28">
        <v>5</v>
      </c>
      <c r="AE3011" s="28">
        <v>5</v>
      </c>
      <c r="AF3011" s="26">
        <f>(AC3011*(100-AE3011))/100</f>
        <v>883120</v>
      </c>
      <c r="AG3011" s="26">
        <f>P3011+AF3011</f>
        <v>1065120</v>
      </c>
      <c r="AH3011" s="26">
        <f>(AG3011*AA3011)/100</f>
        <v>1065120</v>
      </c>
      <c r="AI3011" s="26">
        <v>0</v>
      </c>
      <c r="AJ3011" s="26">
        <f>IF((AI3011-AH3011) &gt; 1,0,IF((AI3011-AH3011)&lt;0,AH3011-AI3011,AI3011-AH3011))</f>
        <v>1065120</v>
      </c>
      <c r="AK3011" s="26">
        <v>0.02</v>
      </c>
      <c r="AL3011" s="26">
        <f>ROUND(AJ3011*(AK3011/100),2)</f>
        <v>213.02</v>
      </c>
      <c r="AM3011" s="3" t="s">
        <v>1275</v>
      </c>
    </row>
    <row r="3012" spans="1:39" x14ac:dyDescent="0.25">
      <c r="A3012" s="23"/>
      <c r="B3012" s="24"/>
      <c r="C3012" s="23"/>
      <c r="D3012" s="23"/>
      <c r="E3012" s="23"/>
      <c r="F3012" s="23"/>
      <c r="G3012" s="24"/>
      <c r="H3012" s="23"/>
      <c r="I3012" s="23"/>
      <c r="J3012" s="23"/>
      <c r="K3012" s="23"/>
      <c r="L3012" s="23"/>
      <c r="M3012" s="23"/>
      <c r="N3012" s="25"/>
      <c r="O3012" s="26"/>
      <c r="P3012" s="26"/>
      <c r="Q3012" s="23"/>
      <c r="R3012" s="23"/>
      <c r="S3012" s="27"/>
      <c r="T3012" s="23"/>
      <c r="U3012" s="23"/>
      <c r="V3012" s="24"/>
      <c r="W3012" s="23"/>
      <c r="X3012" s="23"/>
      <c r="Y3012" s="23"/>
      <c r="Z3012" s="23"/>
      <c r="AA3012" s="28"/>
      <c r="AB3012" s="26"/>
      <c r="AC3012" s="26"/>
      <c r="AD3012" s="28"/>
      <c r="AE3012" s="28"/>
      <c r="AF3012" s="26"/>
      <c r="AG3012" s="26" t="s">
        <v>60</v>
      </c>
      <c r="AH3012" s="26">
        <f>SUM(AH3009:AH3011)</f>
        <v>2451537</v>
      </c>
      <c r="AI3012" s="26"/>
      <c r="AJ3012" s="26">
        <f>SUM(AJ3009:AJ3011)</f>
        <v>1306772.4831000001</v>
      </c>
      <c r="AK3012" s="26"/>
      <c r="AL3012" s="26">
        <f>SUM(AL3009:AL3011)</f>
        <v>261.35000000000002</v>
      </c>
    </row>
    <row r="3013" spans="1:39" x14ac:dyDescent="0.25">
      <c r="A3013" s="23" t="s">
        <v>9243</v>
      </c>
      <c r="B3013" s="24" t="s">
        <v>9244</v>
      </c>
      <c r="C3013" s="23" t="s">
        <v>9245</v>
      </c>
      <c r="D3013" s="23" t="s">
        <v>9246</v>
      </c>
      <c r="E3013" s="23">
        <v>1189</v>
      </c>
      <c r="F3013" s="23" t="s">
        <v>9247</v>
      </c>
      <c r="G3013" s="24" t="s">
        <v>9248</v>
      </c>
      <c r="H3013" s="23" t="s">
        <v>43</v>
      </c>
      <c r="I3013" s="23" t="s">
        <v>9249</v>
      </c>
      <c r="J3013" s="23">
        <v>0</v>
      </c>
      <c r="K3013" s="23">
        <v>1</v>
      </c>
      <c r="L3013" s="23">
        <v>80.3</v>
      </c>
      <c r="M3013" s="23" t="s">
        <v>75</v>
      </c>
      <c r="N3013" s="25">
        <f>((J3013*400)+(K3013*100))+L3013</f>
        <v>180.3</v>
      </c>
      <c r="O3013" s="26">
        <v>5000</v>
      </c>
      <c r="P3013" s="26">
        <f>N3013*O3013</f>
        <v>901500</v>
      </c>
      <c r="Q3013" s="23"/>
      <c r="R3013" s="23"/>
      <c r="S3013" s="27"/>
      <c r="T3013" s="23"/>
      <c r="U3013" s="23"/>
      <c r="V3013" s="24"/>
      <c r="W3013" s="23"/>
      <c r="X3013" s="23"/>
      <c r="Y3013" s="23"/>
      <c r="Z3013" s="23"/>
      <c r="AA3013" s="28"/>
      <c r="AB3013" s="26"/>
      <c r="AC3013" s="26"/>
      <c r="AD3013" s="28"/>
      <c r="AE3013" s="28"/>
      <c r="AF3013" s="26"/>
      <c r="AG3013" s="26">
        <f>AF3013+P3013</f>
        <v>901500</v>
      </c>
      <c r="AH3013" s="26">
        <f>AG3013</f>
        <v>901500</v>
      </c>
      <c r="AI3013" s="26">
        <v>50000000</v>
      </c>
      <c r="AJ3013" s="26">
        <f>IF((AI3013-AH3013) &gt; 1,0,IF((AI3013-AH3013)&lt;0,AH3013-AI3013,AI3013-AH3013))</f>
        <v>0</v>
      </c>
      <c r="AK3013" s="26">
        <v>0.01</v>
      </c>
      <c r="AL3013" s="26">
        <f>AJ3013*(AK3013/100)</f>
        <v>0</v>
      </c>
    </row>
    <row r="3014" spans="1:39" x14ac:dyDescent="0.25">
      <c r="A3014" s="23"/>
      <c r="B3014" s="24"/>
      <c r="C3014" s="23"/>
      <c r="D3014" s="23"/>
      <c r="E3014" s="23"/>
      <c r="F3014" s="23"/>
      <c r="G3014" s="24"/>
      <c r="H3014" s="23"/>
      <c r="I3014" s="23"/>
      <c r="J3014" s="23">
        <v>0</v>
      </c>
      <c r="K3014" s="23">
        <v>0</v>
      </c>
      <c r="L3014" s="23">
        <v>19.7</v>
      </c>
      <c r="M3014" s="23" t="s">
        <v>75</v>
      </c>
      <c r="N3014" s="25">
        <f>((J3014*400)+(K3014*100))+L3014</f>
        <v>19.7</v>
      </c>
      <c r="O3014" s="26">
        <v>5000</v>
      </c>
      <c r="P3014" s="26">
        <f>N3014*O3014</f>
        <v>98500</v>
      </c>
      <c r="Q3014" s="23">
        <v>1</v>
      </c>
      <c r="R3014" s="23" t="s">
        <v>9243</v>
      </c>
      <c r="S3014" s="27" t="s">
        <v>9244</v>
      </c>
      <c r="T3014" s="23" t="s">
        <v>9245</v>
      </c>
      <c r="U3014" s="23" t="s">
        <v>9250</v>
      </c>
      <c r="V3014" s="24" t="s">
        <v>9251</v>
      </c>
      <c r="W3014" s="23" t="s">
        <v>53</v>
      </c>
      <c r="X3014" s="23" t="s">
        <v>49</v>
      </c>
      <c r="Y3014" s="23" t="s">
        <v>571</v>
      </c>
      <c r="Z3014" s="23">
        <v>78.75</v>
      </c>
      <c r="AA3014" s="28">
        <v>100</v>
      </c>
      <c r="AB3014" s="26">
        <v>2750</v>
      </c>
      <c r="AC3014" s="26">
        <f>Z3014*AB3014</f>
        <v>216562.5</v>
      </c>
      <c r="AD3014" s="28">
        <v>3</v>
      </c>
      <c r="AE3014" s="28">
        <v>3</v>
      </c>
      <c r="AF3014" s="26">
        <f>(AC3014*(100-AE3014))/100</f>
        <v>210065.625</v>
      </c>
      <c r="AG3014" s="26">
        <f>P3014+AF3014</f>
        <v>308565.625</v>
      </c>
      <c r="AH3014" s="26">
        <f>(AG3014*AA3014)/100</f>
        <v>308565.625</v>
      </c>
      <c r="AI3014" s="26">
        <v>50000000</v>
      </c>
      <c r="AJ3014" s="26">
        <f>IF((AI3014-AH3014) &gt; 1,0,IF((AI3014-AH3014)&lt;0,AH3014-AI3014,AI3014-AH3014))</f>
        <v>0</v>
      </c>
      <c r="AK3014" s="26">
        <v>0.01</v>
      </c>
      <c r="AL3014" s="26">
        <f>ROUND(AJ3014*(AK3014/100),2)</f>
        <v>0</v>
      </c>
      <c r="AM3014" s="3" t="s">
        <v>9252</v>
      </c>
    </row>
    <row r="3015" spans="1:39" x14ac:dyDescent="0.25">
      <c r="A3015" s="23"/>
      <c r="B3015" s="24"/>
      <c r="C3015" s="23"/>
      <c r="D3015" s="23"/>
      <c r="E3015" s="23"/>
      <c r="F3015" s="23"/>
      <c r="G3015" s="24"/>
      <c r="H3015" s="23"/>
      <c r="I3015" s="23"/>
      <c r="J3015" s="23"/>
      <c r="K3015" s="23"/>
      <c r="L3015" s="23"/>
      <c r="M3015" s="23"/>
      <c r="N3015" s="25"/>
      <c r="O3015" s="26"/>
      <c r="P3015" s="26"/>
      <c r="Q3015" s="23"/>
      <c r="R3015" s="23"/>
      <c r="S3015" s="27"/>
      <c r="T3015" s="23"/>
      <c r="U3015" s="23"/>
      <c r="V3015" s="24"/>
      <c r="W3015" s="23"/>
      <c r="X3015" s="23"/>
      <c r="Y3015" s="23"/>
      <c r="Z3015" s="23"/>
      <c r="AA3015" s="28"/>
      <c r="AB3015" s="26"/>
      <c r="AC3015" s="26"/>
      <c r="AD3015" s="28"/>
      <c r="AE3015" s="28"/>
      <c r="AF3015" s="26"/>
      <c r="AG3015" s="26" t="s">
        <v>60</v>
      </c>
      <c r="AH3015" s="26">
        <f>SUM(AH3013:AH3014)</f>
        <v>1210065.625</v>
      </c>
      <c r="AI3015" s="26"/>
      <c r="AJ3015" s="26">
        <f>SUM(AJ3013:AJ3014)</f>
        <v>0</v>
      </c>
      <c r="AK3015" s="26"/>
      <c r="AL3015" s="26">
        <f>SUM(AL3013:AL3014)</f>
        <v>0</v>
      </c>
    </row>
    <row r="3016" spans="1:39" x14ac:dyDescent="0.25">
      <c r="A3016" s="23" t="s">
        <v>9253</v>
      </c>
      <c r="B3016" s="24" t="s">
        <v>9254</v>
      </c>
      <c r="C3016" s="23" t="s">
        <v>9255</v>
      </c>
      <c r="D3016" s="23" t="s">
        <v>3093</v>
      </c>
      <c r="E3016" s="23">
        <v>1190</v>
      </c>
      <c r="F3016" s="23" t="s">
        <v>9256</v>
      </c>
      <c r="G3016" s="24" t="s">
        <v>9257</v>
      </c>
      <c r="H3016" s="23" t="s">
        <v>43</v>
      </c>
      <c r="I3016" s="23" t="s">
        <v>9258</v>
      </c>
      <c r="J3016" s="23">
        <v>1</v>
      </c>
      <c r="K3016" s="23">
        <v>2</v>
      </c>
      <c r="L3016" s="23">
        <v>39</v>
      </c>
      <c r="M3016" s="23" t="s">
        <v>75</v>
      </c>
      <c r="N3016" s="25">
        <f>((J3016*400)+(K3016*100))+L3016</f>
        <v>639</v>
      </c>
      <c r="O3016" s="26">
        <v>16500</v>
      </c>
      <c r="P3016" s="26">
        <f>N3016*O3016</f>
        <v>10543500</v>
      </c>
      <c r="Q3016" s="23"/>
      <c r="R3016" s="23"/>
      <c r="S3016" s="27"/>
      <c r="T3016" s="23"/>
      <c r="U3016" s="23"/>
      <c r="V3016" s="24"/>
      <c r="W3016" s="23"/>
      <c r="X3016" s="23"/>
      <c r="Y3016" s="23"/>
      <c r="Z3016" s="23"/>
      <c r="AA3016" s="28"/>
      <c r="AB3016" s="26"/>
      <c r="AC3016" s="26"/>
      <c r="AD3016" s="28"/>
      <c r="AE3016" s="28"/>
      <c r="AF3016" s="26"/>
      <c r="AG3016" s="26">
        <f>AF3016+P3016</f>
        <v>10543500</v>
      </c>
      <c r="AH3016" s="26">
        <f>AG3016</f>
        <v>10543500</v>
      </c>
      <c r="AI3016" s="26">
        <v>50000000</v>
      </c>
      <c r="AJ3016" s="26">
        <f>IF((AI3016-AH3016) &gt; 1,0,IF((AI3016-AH3016)&lt;0,AH3016-AI3016,AI3016-AH3016))</f>
        <v>0</v>
      </c>
      <c r="AK3016" s="26">
        <v>0.01</v>
      </c>
      <c r="AL3016" s="26">
        <f>AJ3016*(AK3016/100)</f>
        <v>0</v>
      </c>
    </row>
    <row r="3017" spans="1:39" x14ac:dyDescent="0.25">
      <c r="A3017" s="23"/>
      <c r="B3017" s="24"/>
      <c r="C3017" s="23"/>
      <c r="D3017" s="23"/>
      <c r="E3017" s="23"/>
      <c r="F3017" s="23"/>
      <c r="G3017" s="24"/>
      <c r="H3017" s="23"/>
      <c r="I3017" s="23"/>
      <c r="J3017" s="23">
        <v>0</v>
      </c>
      <c r="K3017" s="23">
        <v>0</v>
      </c>
      <c r="L3017" s="23">
        <v>17.5</v>
      </c>
      <c r="M3017" s="23" t="s">
        <v>91</v>
      </c>
      <c r="N3017" s="25">
        <f>((J3017*400)+(K3017*100))+L3017</f>
        <v>17.5</v>
      </c>
      <c r="O3017" s="26">
        <v>16500</v>
      </c>
      <c r="P3017" s="26">
        <f>N3017*O3017</f>
        <v>288750</v>
      </c>
      <c r="Q3017" s="23">
        <v>1</v>
      </c>
      <c r="R3017" s="23" t="s">
        <v>9259</v>
      </c>
      <c r="S3017" s="27"/>
      <c r="T3017" s="23" t="s">
        <v>9260</v>
      </c>
      <c r="U3017" s="23" t="s">
        <v>9261</v>
      </c>
      <c r="V3017" s="24" t="s">
        <v>9262</v>
      </c>
      <c r="W3017" s="23" t="s">
        <v>53</v>
      </c>
      <c r="X3017" s="23" t="s">
        <v>49</v>
      </c>
      <c r="Y3017" s="23" t="s">
        <v>54</v>
      </c>
      <c r="Z3017" s="23">
        <v>70</v>
      </c>
      <c r="AA3017" s="28">
        <v>100</v>
      </c>
      <c r="AB3017" s="26">
        <v>2750</v>
      </c>
      <c r="AC3017" s="26">
        <f>Z3017*AB3017</f>
        <v>192500</v>
      </c>
      <c r="AD3017" s="28">
        <v>4</v>
      </c>
      <c r="AE3017" s="28">
        <v>4</v>
      </c>
      <c r="AF3017" s="26">
        <f>(AC3017*(100-AE3017))/100</f>
        <v>184800</v>
      </c>
      <c r="AG3017" s="26">
        <f>P3017+AF3017</f>
        <v>473550</v>
      </c>
      <c r="AH3017" s="26">
        <f>(AG3017*AA3017)/100</f>
        <v>473550</v>
      </c>
      <c r="AI3017" s="26">
        <v>0</v>
      </c>
      <c r="AJ3017" s="26">
        <f>IF((AI3017-AH3017) &gt; 1,0,IF((AI3017-AH3017)&lt;0,AH3017-AI3017,AI3017-AH3017))</f>
        <v>473550</v>
      </c>
      <c r="AK3017" s="26">
        <v>0.3</v>
      </c>
      <c r="AL3017" s="26">
        <f>ROUND(AJ3017*(AK3017/100),2)</f>
        <v>1420.65</v>
      </c>
      <c r="AM3017" s="3" t="s">
        <v>9263</v>
      </c>
    </row>
    <row r="3018" spans="1:39" x14ac:dyDescent="0.25">
      <c r="A3018" s="23"/>
      <c r="B3018" s="24"/>
      <c r="C3018" s="23"/>
      <c r="D3018" s="23"/>
      <c r="E3018" s="23"/>
      <c r="F3018" s="23"/>
      <c r="G3018" s="24"/>
      <c r="H3018" s="23"/>
      <c r="I3018" s="23"/>
      <c r="J3018" s="23">
        <v>0</v>
      </c>
      <c r="K3018" s="23">
        <v>0</v>
      </c>
      <c r="L3018" s="23">
        <v>4.5</v>
      </c>
      <c r="M3018" s="23" t="s">
        <v>91</v>
      </c>
      <c r="N3018" s="25">
        <f>((J3018*400)+(K3018*100))+L3018</f>
        <v>4.5</v>
      </c>
      <c r="O3018" s="26">
        <v>16500</v>
      </c>
      <c r="P3018" s="26">
        <f>N3018*O3018</f>
        <v>74250</v>
      </c>
      <c r="Q3018" s="23">
        <v>1</v>
      </c>
      <c r="R3018" s="23" t="s">
        <v>9259</v>
      </c>
      <c r="S3018" s="27"/>
      <c r="T3018" s="23" t="s">
        <v>9260</v>
      </c>
      <c r="U3018" s="23" t="s">
        <v>9261</v>
      </c>
      <c r="V3018" s="24" t="s">
        <v>9264</v>
      </c>
      <c r="W3018" s="23" t="s">
        <v>53</v>
      </c>
      <c r="X3018" s="23" t="s">
        <v>49</v>
      </c>
      <c r="Y3018" s="23" t="s">
        <v>54</v>
      </c>
      <c r="Z3018" s="23">
        <v>18</v>
      </c>
      <c r="AA3018" s="28">
        <v>100</v>
      </c>
      <c r="AB3018" s="26">
        <v>2750</v>
      </c>
      <c r="AC3018" s="26">
        <f>Z3018*AB3018</f>
        <v>49500</v>
      </c>
      <c r="AD3018" s="28">
        <v>3</v>
      </c>
      <c r="AE3018" s="28">
        <v>3</v>
      </c>
      <c r="AF3018" s="26">
        <f>(AC3018*(100-AE3018))/100</f>
        <v>48015</v>
      </c>
      <c r="AG3018" s="26">
        <f>P3018+AF3018</f>
        <v>122265</v>
      </c>
      <c r="AH3018" s="26">
        <f>(AG3018*AA3018)/100</f>
        <v>122265</v>
      </c>
      <c r="AI3018" s="26">
        <v>0</v>
      </c>
      <c r="AJ3018" s="26">
        <f>IF((AI3018-AH3018) &gt; 1,0,IF((AI3018-AH3018)&lt;0,AH3018-AI3018,AI3018-AH3018))</f>
        <v>122265</v>
      </c>
      <c r="AK3018" s="26">
        <v>0.3</v>
      </c>
      <c r="AL3018" s="26">
        <f>ROUND(AJ3018*(AK3018/100),2)</f>
        <v>366.8</v>
      </c>
      <c r="AM3018" s="3" t="s">
        <v>9265</v>
      </c>
    </row>
    <row r="3019" spans="1:39" x14ac:dyDescent="0.25">
      <c r="A3019" s="23"/>
      <c r="B3019" s="24"/>
      <c r="C3019" s="23"/>
      <c r="D3019" s="23"/>
      <c r="E3019" s="23"/>
      <c r="F3019" s="23"/>
      <c r="G3019" s="24"/>
      <c r="H3019" s="23"/>
      <c r="I3019" s="23"/>
      <c r="J3019" s="23"/>
      <c r="K3019" s="23"/>
      <c r="L3019" s="23"/>
      <c r="M3019" s="23"/>
      <c r="N3019" s="25"/>
      <c r="O3019" s="26"/>
      <c r="P3019" s="26"/>
      <c r="Q3019" s="23"/>
      <c r="R3019" s="23"/>
      <c r="S3019" s="27"/>
      <c r="T3019" s="23"/>
      <c r="U3019" s="23"/>
      <c r="V3019" s="24"/>
      <c r="W3019" s="23"/>
      <c r="X3019" s="23"/>
      <c r="Y3019" s="23"/>
      <c r="Z3019" s="23"/>
      <c r="AA3019" s="28"/>
      <c r="AB3019" s="26"/>
      <c r="AC3019" s="26"/>
      <c r="AD3019" s="28"/>
      <c r="AE3019" s="28"/>
      <c r="AF3019" s="26"/>
      <c r="AG3019" s="26" t="s">
        <v>60</v>
      </c>
      <c r="AH3019" s="26">
        <f>SUM(AH3016:AH3018)</f>
        <v>11139315</v>
      </c>
      <c r="AI3019" s="26"/>
      <c r="AJ3019" s="26">
        <f>SUM(AJ3016:AJ3018)</f>
        <v>595815</v>
      </c>
      <c r="AK3019" s="26"/>
      <c r="AL3019" s="26">
        <f>SUM(AL3016:AL3018)</f>
        <v>1787.45</v>
      </c>
    </row>
    <row r="3020" spans="1:39" x14ac:dyDescent="0.25">
      <c r="A3020" s="23" t="s">
        <v>9266</v>
      </c>
      <c r="B3020" s="24" t="s">
        <v>9267</v>
      </c>
      <c r="C3020" s="23" t="s">
        <v>9268</v>
      </c>
      <c r="D3020" s="23" t="s">
        <v>9269</v>
      </c>
      <c r="E3020" s="23">
        <v>1191</v>
      </c>
      <c r="F3020" s="23" t="s">
        <v>9270</v>
      </c>
      <c r="G3020" s="24" t="s">
        <v>9271</v>
      </c>
      <c r="H3020" s="23" t="s">
        <v>43</v>
      </c>
      <c r="I3020" s="23" t="s">
        <v>9272</v>
      </c>
      <c r="J3020" s="23">
        <v>0</v>
      </c>
      <c r="K3020" s="23">
        <v>0</v>
      </c>
      <c r="L3020" s="23">
        <v>97.25</v>
      </c>
      <c r="M3020" s="23" t="s">
        <v>45</v>
      </c>
      <c r="N3020" s="25">
        <f>((J3020*400)+(K3020*100))+L3020</f>
        <v>97.25</v>
      </c>
      <c r="O3020" s="26">
        <v>3150</v>
      </c>
      <c r="P3020" s="26">
        <f>N3020*O3020</f>
        <v>306337.5</v>
      </c>
      <c r="Q3020" s="23">
        <v>1</v>
      </c>
      <c r="R3020" s="23" t="s">
        <v>9273</v>
      </c>
      <c r="S3020" s="27" t="s">
        <v>9274</v>
      </c>
      <c r="T3020" s="23" t="s">
        <v>9275</v>
      </c>
      <c r="U3020" s="23" t="s">
        <v>9276</v>
      </c>
      <c r="V3020" s="24" t="s">
        <v>9277</v>
      </c>
      <c r="W3020" s="23" t="s">
        <v>454</v>
      </c>
      <c r="X3020" s="23" t="s">
        <v>49</v>
      </c>
      <c r="Y3020" s="23" t="s">
        <v>54</v>
      </c>
      <c r="Z3020" s="23">
        <v>357</v>
      </c>
      <c r="AA3020" s="28">
        <v>91.77</v>
      </c>
      <c r="AB3020" s="26">
        <v>3400</v>
      </c>
      <c r="AC3020" s="26">
        <f t="shared" ref="AC3020:AC3026" si="502">Z3020*AB3020</f>
        <v>1213800</v>
      </c>
      <c r="AD3020" s="28">
        <v>37</v>
      </c>
      <c r="AE3020" s="28">
        <v>64</v>
      </c>
      <c r="AF3020" s="26">
        <f t="shared" ref="AF3020:AF3026" si="503">(AC3020*(100-AE3020))/100</f>
        <v>436968</v>
      </c>
      <c r="AG3020" s="26">
        <f>P3020+AF3020+AF3021</f>
        <v>782473.5</v>
      </c>
      <c r="AH3020" s="26">
        <f t="shared" ref="AH3020:AH3026" si="504">(AG3020*AA3020)/100</f>
        <v>718075.93094999995</v>
      </c>
      <c r="AI3020" s="26">
        <v>0</v>
      </c>
      <c r="AJ3020" s="26">
        <f t="shared" ref="AJ3020:AJ3027" si="505">IF((AI3020-AH3020) &gt; 1,0,IF((AI3020-AH3020)&lt;0,AH3020-AI3020,AI3020-AH3020))</f>
        <v>718075.93094999995</v>
      </c>
      <c r="AK3020" s="26">
        <v>0.3</v>
      </c>
      <c r="AL3020" s="26">
        <f t="shared" ref="AL3020:AL3026" si="506">ROUND(AJ3020*(AK3020/100),2)</f>
        <v>2154.23</v>
      </c>
      <c r="AM3020" s="3" t="s">
        <v>9278</v>
      </c>
    </row>
    <row r="3021" spans="1:39" x14ac:dyDescent="0.25">
      <c r="A3021" s="23"/>
      <c r="B3021" s="24"/>
      <c r="C3021" s="23"/>
      <c r="D3021" s="23"/>
      <c r="E3021" s="23"/>
      <c r="F3021" s="23"/>
      <c r="G3021" s="24"/>
      <c r="H3021" s="23"/>
      <c r="I3021" s="23"/>
      <c r="J3021" s="23"/>
      <c r="K3021" s="23"/>
      <c r="L3021" s="23"/>
      <c r="M3021" s="23"/>
      <c r="N3021" s="25"/>
      <c r="O3021" s="26"/>
      <c r="P3021" s="26"/>
      <c r="Q3021" s="23"/>
      <c r="R3021" s="23"/>
      <c r="S3021" s="27"/>
      <c r="T3021" s="23"/>
      <c r="U3021" s="23"/>
      <c r="V3021" s="24"/>
      <c r="W3021" s="23"/>
      <c r="X3021" s="23"/>
      <c r="Y3021" s="23" t="s">
        <v>261</v>
      </c>
      <c r="Z3021" s="23">
        <v>32</v>
      </c>
      <c r="AA3021" s="28">
        <v>8.23</v>
      </c>
      <c r="AB3021" s="26">
        <v>3400</v>
      </c>
      <c r="AC3021" s="26">
        <f t="shared" si="502"/>
        <v>108800</v>
      </c>
      <c r="AD3021" s="28">
        <v>37</v>
      </c>
      <c r="AE3021" s="28">
        <v>64</v>
      </c>
      <c r="AF3021" s="26">
        <f t="shared" si="503"/>
        <v>39168</v>
      </c>
      <c r="AG3021" s="26">
        <f>P3020+AF3020+AF3021</f>
        <v>782473.5</v>
      </c>
      <c r="AH3021" s="26">
        <f t="shared" si="504"/>
        <v>64397.569050000006</v>
      </c>
      <c r="AI3021" s="26">
        <f>IF(AF3021&lt;=10000000,AF3021,10000000)</f>
        <v>39168</v>
      </c>
      <c r="AJ3021" s="26">
        <f t="shared" si="505"/>
        <v>25229.569050000006</v>
      </c>
      <c r="AK3021" s="26">
        <v>0.02</v>
      </c>
      <c r="AL3021" s="26">
        <f t="shared" si="506"/>
        <v>5.05</v>
      </c>
      <c r="AM3021" s="3" t="s">
        <v>9279</v>
      </c>
    </row>
    <row r="3022" spans="1:39" x14ac:dyDescent="0.25">
      <c r="A3022" s="23"/>
      <c r="B3022" s="24"/>
      <c r="C3022" s="23"/>
      <c r="D3022" s="23"/>
      <c r="E3022" s="23"/>
      <c r="F3022" s="23"/>
      <c r="G3022" s="24"/>
      <c r="H3022" s="23"/>
      <c r="I3022" s="23"/>
      <c r="J3022" s="23">
        <v>0</v>
      </c>
      <c r="K3022" s="23">
        <v>0</v>
      </c>
      <c r="L3022" s="23">
        <v>63.75</v>
      </c>
      <c r="M3022" s="23" t="s">
        <v>91</v>
      </c>
      <c r="N3022" s="25">
        <f t="shared" ref="N3022:N3027" si="507">((J3022*400)+(K3022*100))+L3022</f>
        <v>63.75</v>
      </c>
      <c r="O3022" s="26">
        <v>3150</v>
      </c>
      <c r="P3022" s="26">
        <f t="shared" ref="P3022:P3027" si="508">N3022*O3022</f>
        <v>200812.5</v>
      </c>
      <c r="Q3022" s="23">
        <v>1</v>
      </c>
      <c r="R3022" s="23" t="s">
        <v>9273</v>
      </c>
      <c r="S3022" s="27" t="s">
        <v>9274</v>
      </c>
      <c r="T3022" s="23" t="s">
        <v>9275</v>
      </c>
      <c r="U3022" s="23" t="s">
        <v>9276</v>
      </c>
      <c r="V3022" s="24" t="s">
        <v>9280</v>
      </c>
      <c r="W3022" s="23" t="s">
        <v>158</v>
      </c>
      <c r="X3022" s="23" t="s">
        <v>49</v>
      </c>
      <c r="Y3022" s="23" t="s">
        <v>54</v>
      </c>
      <c r="Z3022" s="23">
        <v>255</v>
      </c>
      <c r="AA3022" s="28">
        <v>100</v>
      </c>
      <c r="AB3022" s="26">
        <v>5600</v>
      </c>
      <c r="AC3022" s="26">
        <f t="shared" si="502"/>
        <v>1428000</v>
      </c>
      <c r="AD3022" s="28">
        <v>8</v>
      </c>
      <c r="AE3022" s="28">
        <v>8</v>
      </c>
      <c r="AF3022" s="26">
        <f t="shared" si="503"/>
        <v>1313760</v>
      </c>
      <c r="AG3022" s="26">
        <f>P3022+AF3022</f>
        <v>1514572.5</v>
      </c>
      <c r="AH3022" s="26">
        <f t="shared" si="504"/>
        <v>1514572.5</v>
      </c>
      <c r="AI3022" s="26">
        <v>0</v>
      </c>
      <c r="AJ3022" s="26">
        <f t="shared" si="505"/>
        <v>1514572.5</v>
      </c>
      <c r="AK3022" s="26">
        <v>0.3</v>
      </c>
      <c r="AL3022" s="26">
        <f t="shared" si="506"/>
        <v>4543.72</v>
      </c>
      <c r="AM3022" s="3" t="s">
        <v>9281</v>
      </c>
    </row>
    <row r="3023" spans="1:39" x14ac:dyDescent="0.25">
      <c r="A3023" s="23"/>
      <c r="B3023" s="24"/>
      <c r="C3023" s="23"/>
      <c r="D3023" s="23"/>
      <c r="E3023" s="23"/>
      <c r="F3023" s="23"/>
      <c r="G3023" s="24"/>
      <c r="H3023" s="23"/>
      <c r="I3023" s="23"/>
      <c r="J3023" s="23">
        <v>0</v>
      </c>
      <c r="K3023" s="23">
        <v>0</v>
      </c>
      <c r="L3023" s="23">
        <v>31</v>
      </c>
      <c r="M3023" s="23" t="s">
        <v>59</v>
      </c>
      <c r="N3023" s="25">
        <f t="shared" si="507"/>
        <v>31</v>
      </c>
      <c r="O3023" s="26">
        <v>3150</v>
      </c>
      <c r="P3023" s="26">
        <f t="shared" si="508"/>
        <v>97650</v>
      </c>
      <c r="Q3023" s="23">
        <v>1</v>
      </c>
      <c r="R3023" s="23" t="s">
        <v>9282</v>
      </c>
      <c r="S3023" s="27" t="s">
        <v>9283</v>
      </c>
      <c r="T3023" s="23" t="s">
        <v>9284</v>
      </c>
      <c r="U3023" s="23" t="s">
        <v>9285</v>
      </c>
      <c r="V3023" s="24" t="s">
        <v>9286</v>
      </c>
      <c r="W3023" s="23" t="s">
        <v>48</v>
      </c>
      <c r="X3023" s="23" t="s">
        <v>49</v>
      </c>
      <c r="Y3023" s="23" t="s">
        <v>50</v>
      </c>
      <c r="Z3023" s="23">
        <v>124</v>
      </c>
      <c r="AA3023" s="28">
        <v>100</v>
      </c>
      <c r="AB3023" s="26">
        <v>8300</v>
      </c>
      <c r="AC3023" s="26">
        <f t="shared" si="502"/>
        <v>1029200</v>
      </c>
      <c r="AD3023" s="28">
        <v>7</v>
      </c>
      <c r="AE3023" s="28">
        <v>7</v>
      </c>
      <c r="AF3023" s="26">
        <f t="shared" si="503"/>
        <v>957156</v>
      </c>
      <c r="AG3023" s="26">
        <f>P3023+AF3023</f>
        <v>1054806</v>
      </c>
      <c r="AH3023" s="26">
        <f t="shared" si="504"/>
        <v>1054806</v>
      </c>
      <c r="AI3023" s="26">
        <v>10000000</v>
      </c>
      <c r="AJ3023" s="26">
        <f t="shared" si="505"/>
        <v>0</v>
      </c>
      <c r="AK3023" s="26">
        <v>0.02</v>
      </c>
      <c r="AL3023" s="26">
        <f t="shared" si="506"/>
        <v>0</v>
      </c>
      <c r="AM3023" s="3" t="s">
        <v>51</v>
      </c>
    </row>
    <row r="3024" spans="1:39" x14ac:dyDescent="0.25">
      <c r="A3024" s="23"/>
      <c r="B3024" s="24"/>
      <c r="C3024" s="23"/>
      <c r="D3024" s="23"/>
      <c r="E3024" s="23"/>
      <c r="F3024" s="23"/>
      <c r="G3024" s="24"/>
      <c r="H3024" s="23"/>
      <c r="I3024" s="23"/>
      <c r="J3024" s="23">
        <v>0</v>
      </c>
      <c r="K3024" s="23">
        <v>0</v>
      </c>
      <c r="L3024" s="23">
        <v>61.69</v>
      </c>
      <c r="M3024" s="23" t="s">
        <v>59</v>
      </c>
      <c r="N3024" s="25">
        <f t="shared" si="507"/>
        <v>61.69</v>
      </c>
      <c r="O3024" s="26">
        <v>3150</v>
      </c>
      <c r="P3024" s="26">
        <f t="shared" si="508"/>
        <v>194323.5</v>
      </c>
      <c r="Q3024" s="23">
        <v>1</v>
      </c>
      <c r="R3024" s="23" t="s">
        <v>9287</v>
      </c>
      <c r="S3024" s="27" t="s">
        <v>9288</v>
      </c>
      <c r="T3024" s="23" t="s">
        <v>9289</v>
      </c>
      <c r="U3024" s="23" t="s">
        <v>9290</v>
      </c>
      <c r="V3024" s="24" t="s">
        <v>9291</v>
      </c>
      <c r="W3024" s="23" t="s">
        <v>48</v>
      </c>
      <c r="X3024" s="23" t="s">
        <v>49</v>
      </c>
      <c r="Y3024" s="23" t="s">
        <v>50</v>
      </c>
      <c r="Z3024" s="23">
        <v>246.75</v>
      </c>
      <c r="AA3024" s="28">
        <v>100</v>
      </c>
      <c r="AB3024" s="26">
        <v>8300</v>
      </c>
      <c r="AC3024" s="26">
        <f t="shared" si="502"/>
        <v>2048025</v>
      </c>
      <c r="AD3024" s="28">
        <v>13</v>
      </c>
      <c r="AE3024" s="28">
        <v>16</v>
      </c>
      <c r="AF3024" s="26">
        <f t="shared" si="503"/>
        <v>1720341</v>
      </c>
      <c r="AG3024" s="26">
        <f>P3024+AF3024</f>
        <v>1914664.5</v>
      </c>
      <c r="AH3024" s="26">
        <f t="shared" si="504"/>
        <v>1914664.5</v>
      </c>
      <c r="AI3024" s="26">
        <v>10000000</v>
      </c>
      <c r="AJ3024" s="26">
        <f t="shared" si="505"/>
        <v>0</v>
      </c>
      <c r="AK3024" s="26">
        <v>0.02</v>
      </c>
      <c r="AL3024" s="26">
        <f t="shared" si="506"/>
        <v>0</v>
      </c>
      <c r="AM3024" s="3" t="s">
        <v>51</v>
      </c>
    </row>
    <row r="3025" spans="1:39" x14ac:dyDescent="0.25">
      <c r="A3025" s="23"/>
      <c r="B3025" s="24"/>
      <c r="C3025" s="23"/>
      <c r="D3025" s="23"/>
      <c r="E3025" s="23"/>
      <c r="F3025" s="23"/>
      <c r="G3025" s="24"/>
      <c r="H3025" s="23"/>
      <c r="I3025" s="23"/>
      <c r="J3025" s="23">
        <v>0</v>
      </c>
      <c r="K3025" s="23">
        <v>1</v>
      </c>
      <c r="L3025" s="23">
        <v>4.75</v>
      </c>
      <c r="M3025" s="23" t="s">
        <v>59</v>
      </c>
      <c r="N3025" s="25">
        <f t="shared" si="507"/>
        <v>104.75</v>
      </c>
      <c r="O3025" s="26">
        <v>3150</v>
      </c>
      <c r="P3025" s="26">
        <f t="shared" si="508"/>
        <v>329962.5</v>
      </c>
      <c r="Q3025" s="23">
        <v>1</v>
      </c>
      <c r="R3025" s="23" t="s">
        <v>9266</v>
      </c>
      <c r="S3025" s="27" t="s">
        <v>9267</v>
      </c>
      <c r="T3025" s="23" t="s">
        <v>9268</v>
      </c>
      <c r="U3025" s="23" t="s">
        <v>9292</v>
      </c>
      <c r="V3025" s="24" t="s">
        <v>9293</v>
      </c>
      <c r="W3025" s="23" t="s">
        <v>109</v>
      </c>
      <c r="X3025" s="23" t="s">
        <v>49</v>
      </c>
      <c r="Y3025" s="23" t="s">
        <v>50</v>
      </c>
      <c r="Z3025" s="23">
        <v>626</v>
      </c>
      <c r="AA3025" s="28">
        <v>100</v>
      </c>
      <c r="AB3025" s="26">
        <v>8150</v>
      </c>
      <c r="AC3025" s="26">
        <f t="shared" si="502"/>
        <v>5101900</v>
      </c>
      <c r="AD3025" s="28">
        <v>19</v>
      </c>
      <c r="AE3025" s="28">
        <v>28</v>
      </c>
      <c r="AF3025" s="26">
        <f t="shared" si="503"/>
        <v>3673368</v>
      </c>
      <c r="AG3025" s="26">
        <f>P3025+AF3025</f>
        <v>4003330.5</v>
      </c>
      <c r="AH3025" s="26">
        <f t="shared" si="504"/>
        <v>4003330.5</v>
      </c>
      <c r="AI3025" s="26">
        <v>50000000</v>
      </c>
      <c r="AJ3025" s="26">
        <f t="shared" si="505"/>
        <v>0</v>
      </c>
      <c r="AK3025" s="26">
        <v>0.02</v>
      </c>
      <c r="AL3025" s="26">
        <f t="shared" si="506"/>
        <v>0</v>
      </c>
      <c r="AM3025" s="3" t="s">
        <v>110</v>
      </c>
    </row>
    <row r="3026" spans="1:39" x14ac:dyDescent="0.25">
      <c r="A3026" s="23"/>
      <c r="B3026" s="24"/>
      <c r="C3026" s="23"/>
      <c r="D3026" s="23"/>
      <c r="E3026" s="23"/>
      <c r="F3026" s="23"/>
      <c r="G3026" s="24"/>
      <c r="H3026" s="23"/>
      <c r="I3026" s="23"/>
      <c r="J3026" s="23">
        <v>0</v>
      </c>
      <c r="K3026" s="23">
        <v>0</v>
      </c>
      <c r="L3026" s="23">
        <v>10.5</v>
      </c>
      <c r="M3026" s="23" t="s">
        <v>59</v>
      </c>
      <c r="N3026" s="25">
        <f t="shared" si="507"/>
        <v>10.5</v>
      </c>
      <c r="O3026" s="26">
        <v>3150</v>
      </c>
      <c r="P3026" s="26">
        <f t="shared" si="508"/>
        <v>33075</v>
      </c>
      <c r="Q3026" s="23">
        <v>1</v>
      </c>
      <c r="R3026" s="23" t="s">
        <v>9266</v>
      </c>
      <c r="S3026" s="27" t="s">
        <v>9267</v>
      </c>
      <c r="T3026" s="23" t="s">
        <v>9268</v>
      </c>
      <c r="U3026" s="23" t="s">
        <v>9292</v>
      </c>
      <c r="V3026" s="24" t="s">
        <v>9294</v>
      </c>
      <c r="W3026" s="23" t="s">
        <v>53</v>
      </c>
      <c r="X3026" s="23" t="s">
        <v>49</v>
      </c>
      <c r="Y3026" s="23" t="s">
        <v>50</v>
      </c>
      <c r="Z3026" s="23">
        <v>42</v>
      </c>
      <c r="AA3026" s="28">
        <v>100</v>
      </c>
      <c r="AB3026" s="26">
        <v>2750</v>
      </c>
      <c r="AC3026" s="26">
        <f t="shared" si="502"/>
        <v>115500</v>
      </c>
      <c r="AD3026" s="28">
        <v>19</v>
      </c>
      <c r="AE3026" s="28">
        <v>28</v>
      </c>
      <c r="AF3026" s="26">
        <f t="shared" si="503"/>
        <v>83160</v>
      </c>
      <c r="AG3026" s="26">
        <f>P3026+AF3026</f>
        <v>116235</v>
      </c>
      <c r="AH3026" s="26">
        <f t="shared" si="504"/>
        <v>116235</v>
      </c>
      <c r="AI3026" s="26">
        <v>50000000</v>
      </c>
      <c r="AJ3026" s="26">
        <f t="shared" si="505"/>
        <v>0</v>
      </c>
      <c r="AK3026" s="26">
        <v>0.02</v>
      </c>
      <c r="AL3026" s="26">
        <f t="shared" si="506"/>
        <v>0</v>
      </c>
      <c r="AM3026" s="3" t="s">
        <v>83</v>
      </c>
    </row>
    <row r="3027" spans="1:39" x14ac:dyDescent="0.25">
      <c r="A3027" s="23"/>
      <c r="B3027" s="24"/>
      <c r="C3027" s="23"/>
      <c r="D3027" s="23"/>
      <c r="E3027" s="23"/>
      <c r="F3027" s="23"/>
      <c r="G3027" s="24"/>
      <c r="H3027" s="23"/>
      <c r="I3027" s="23"/>
      <c r="J3027" s="23">
        <v>5</v>
      </c>
      <c r="K3027" s="23">
        <v>0</v>
      </c>
      <c r="L3027" s="23">
        <v>35.06</v>
      </c>
      <c r="M3027" s="23" t="s">
        <v>75</v>
      </c>
      <c r="N3027" s="25">
        <f t="shared" si="507"/>
        <v>2035.06</v>
      </c>
      <c r="O3027" s="26">
        <v>3150</v>
      </c>
      <c r="P3027" s="26">
        <f t="shared" si="508"/>
        <v>6410439</v>
      </c>
      <c r="Q3027" s="23"/>
      <c r="R3027" s="23"/>
      <c r="S3027" s="27"/>
      <c r="T3027" s="23"/>
      <c r="U3027" s="23"/>
      <c r="V3027" s="24"/>
      <c r="W3027" s="23"/>
      <c r="X3027" s="23"/>
      <c r="Y3027" s="23"/>
      <c r="Z3027" s="23"/>
      <c r="AA3027" s="28"/>
      <c r="AB3027" s="26"/>
      <c r="AC3027" s="26"/>
      <c r="AD3027" s="28"/>
      <c r="AE3027" s="28"/>
      <c r="AF3027" s="26"/>
      <c r="AG3027" s="26">
        <f>AF3027+P3027</f>
        <v>6410439</v>
      </c>
      <c r="AH3027" s="26">
        <f>AG3027</f>
        <v>6410439</v>
      </c>
      <c r="AI3027" s="26">
        <v>50000000</v>
      </c>
      <c r="AJ3027" s="26">
        <f t="shared" si="505"/>
        <v>0</v>
      </c>
      <c r="AK3027" s="26">
        <v>0.01</v>
      </c>
      <c r="AL3027" s="26">
        <f>AJ3027*(AK3027/100)</f>
        <v>0</v>
      </c>
    </row>
    <row r="3028" spans="1:39" x14ac:dyDescent="0.25">
      <c r="A3028" s="23"/>
      <c r="B3028" s="24"/>
      <c r="C3028" s="23"/>
      <c r="D3028" s="23"/>
      <c r="E3028" s="23"/>
      <c r="F3028" s="23"/>
      <c r="G3028" s="24"/>
      <c r="H3028" s="23"/>
      <c r="I3028" s="23"/>
      <c r="J3028" s="23"/>
      <c r="K3028" s="23"/>
      <c r="L3028" s="23"/>
      <c r="M3028" s="23"/>
      <c r="N3028" s="25"/>
      <c r="O3028" s="26"/>
      <c r="P3028" s="26"/>
      <c r="Q3028" s="23"/>
      <c r="R3028" s="23"/>
      <c r="S3028" s="27"/>
      <c r="T3028" s="23"/>
      <c r="U3028" s="23"/>
      <c r="V3028" s="24"/>
      <c r="W3028" s="23"/>
      <c r="X3028" s="23"/>
      <c r="Y3028" s="23"/>
      <c r="Z3028" s="23"/>
      <c r="AA3028" s="28"/>
      <c r="AB3028" s="26"/>
      <c r="AC3028" s="26"/>
      <c r="AD3028" s="28"/>
      <c r="AE3028" s="28"/>
      <c r="AF3028" s="26"/>
      <c r="AG3028" s="26" t="s">
        <v>60</v>
      </c>
      <c r="AH3028" s="26">
        <f>SUM(AH3020:AH3027)</f>
        <v>15796521</v>
      </c>
      <c r="AI3028" s="26"/>
      <c r="AJ3028" s="26">
        <f>SUM(AJ3020:AJ3027)</f>
        <v>2257878</v>
      </c>
      <c r="AK3028" s="26"/>
      <c r="AL3028" s="26">
        <f>SUM(AL3020:AL3027)</f>
        <v>6703</v>
      </c>
    </row>
    <row r="3029" spans="1:39" x14ac:dyDescent="0.25">
      <c r="A3029" s="23" t="s">
        <v>9295</v>
      </c>
      <c r="B3029" s="24" t="s">
        <v>9296</v>
      </c>
      <c r="C3029" s="23" t="s">
        <v>9297</v>
      </c>
      <c r="D3029" s="23" t="s">
        <v>9298</v>
      </c>
      <c r="E3029" s="23">
        <v>1192</v>
      </c>
      <c r="F3029" s="23" t="s">
        <v>9299</v>
      </c>
      <c r="G3029" s="24" t="s">
        <v>9300</v>
      </c>
      <c r="H3029" s="23" t="s">
        <v>43</v>
      </c>
      <c r="I3029" s="23" t="s">
        <v>9301</v>
      </c>
      <c r="J3029" s="23">
        <v>0</v>
      </c>
      <c r="K3029" s="23">
        <v>0</v>
      </c>
      <c r="L3029" s="23">
        <v>50</v>
      </c>
      <c r="M3029" s="23" t="s">
        <v>75</v>
      </c>
      <c r="N3029" s="25">
        <f>((J3029*400)+(K3029*100))+L3029</f>
        <v>50</v>
      </c>
      <c r="O3029" s="26">
        <v>5000</v>
      </c>
      <c r="P3029" s="26">
        <f>N3029*O3029</f>
        <v>250000</v>
      </c>
      <c r="Q3029" s="23"/>
      <c r="R3029" s="23"/>
      <c r="S3029" s="27"/>
      <c r="T3029" s="23"/>
      <c r="U3029" s="23"/>
      <c r="V3029" s="24"/>
      <c r="W3029" s="23"/>
      <c r="X3029" s="23"/>
      <c r="Y3029" s="23"/>
      <c r="Z3029" s="23"/>
      <c r="AA3029" s="28"/>
      <c r="AB3029" s="26"/>
      <c r="AC3029" s="26"/>
      <c r="AD3029" s="28"/>
      <c r="AE3029" s="28"/>
      <c r="AF3029" s="26"/>
      <c r="AG3029" s="26">
        <f>AF3029+P3029</f>
        <v>250000</v>
      </c>
      <c r="AH3029" s="26">
        <f>AG3029</f>
        <v>250000</v>
      </c>
      <c r="AI3029" s="26">
        <v>50000000</v>
      </c>
      <c r="AJ3029" s="26">
        <f>IF((AI3029-AH3029) &gt; 1,0,IF((AI3029-AH3029)&lt;0,AH3029-AI3029,AI3029-AH3029))</f>
        <v>0</v>
      </c>
      <c r="AK3029" s="26">
        <v>0.01</v>
      </c>
      <c r="AL3029" s="26">
        <f>AJ3029*(AK3029/100)</f>
        <v>0</v>
      </c>
    </row>
    <row r="3030" spans="1:39" x14ac:dyDescent="0.25">
      <c r="A3030" s="23"/>
      <c r="B3030" s="24"/>
      <c r="C3030" s="23"/>
      <c r="D3030" s="23"/>
      <c r="E3030" s="23">
        <v>1193</v>
      </c>
      <c r="F3030" s="23" t="s">
        <v>9302</v>
      </c>
      <c r="G3030" s="24" t="s">
        <v>9303</v>
      </c>
      <c r="H3030" s="23" t="s">
        <v>43</v>
      </c>
      <c r="I3030" s="23" t="s">
        <v>9304</v>
      </c>
      <c r="J3030" s="23">
        <v>0</v>
      </c>
      <c r="K3030" s="23">
        <v>0</v>
      </c>
      <c r="L3030" s="23">
        <v>50</v>
      </c>
      <c r="M3030" s="23" t="s">
        <v>91</v>
      </c>
      <c r="N3030" s="25">
        <f>((J3030*400)+(K3030*100))+L3030</f>
        <v>50</v>
      </c>
      <c r="O3030" s="26">
        <v>5000</v>
      </c>
      <c r="P3030" s="26">
        <f>N3030*O3030</f>
        <v>250000</v>
      </c>
      <c r="Q3030" s="23"/>
      <c r="R3030" s="23"/>
      <c r="S3030" s="27"/>
      <c r="T3030" s="23"/>
      <c r="U3030" s="23"/>
      <c r="V3030" s="24"/>
      <c r="W3030" s="23"/>
      <c r="X3030" s="23"/>
      <c r="Y3030" s="23"/>
      <c r="Z3030" s="23"/>
      <c r="AA3030" s="28"/>
      <c r="AB3030" s="26"/>
      <c r="AC3030" s="26"/>
      <c r="AD3030" s="28"/>
      <c r="AE3030" s="28"/>
      <c r="AF3030" s="26"/>
      <c r="AG3030" s="26">
        <f>AF3030+P3030</f>
        <v>250000</v>
      </c>
      <c r="AH3030" s="26">
        <f>AG3030</f>
        <v>250000</v>
      </c>
      <c r="AI3030" s="26">
        <v>0</v>
      </c>
      <c r="AJ3030" s="26">
        <f>IF((AI3030-AH3030) &gt; 1,0,IF((AI3030-AH3030)&lt;0,AH3030-AI3030,AI3030-AH3030))</f>
        <v>250000</v>
      </c>
      <c r="AK3030" s="26">
        <v>0.3</v>
      </c>
      <c r="AL3030" s="26">
        <f>AJ3030*(AK3030/100)</f>
        <v>750</v>
      </c>
    </row>
    <row r="3031" spans="1:39" x14ac:dyDescent="0.25">
      <c r="A3031" s="23"/>
      <c r="B3031" s="24"/>
      <c r="C3031" s="23"/>
      <c r="D3031" s="23"/>
      <c r="E3031" s="23"/>
      <c r="F3031" s="23"/>
      <c r="G3031" s="24"/>
      <c r="H3031" s="23"/>
      <c r="I3031" s="23"/>
      <c r="J3031" s="23"/>
      <c r="K3031" s="23"/>
      <c r="L3031" s="23"/>
      <c r="M3031" s="23"/>
      <c r="N3031" s="25"/>
      <c r="O3031" s="26"/>
      <c r="P3031" s="26"/>
      <c r="Q3031" s="23"/>
      <c r="R3031" s="23"/>
      <c r="S3031" s="27"/>
      <c r="T3031" s="23"/>
      <c r="U3031" s="23"/>
      <c r="V3031" s="24"/>
      <c r="W3031" s="23"/>
      <c r="X3031" s="23"/>
      <c r="Y3031" s="23"/>
      <c r="Z3031" s="23"/>
      <c r="AA3031" s="28"/>
      <c r="AB3031" s="26"/>
      <c r="AC3031" s="26"/>
      <c r="AD3031" s="28"/>
      <c r="AE3031" s="28"/>
      <c r="AF3031" s="26"/>
      <c r="AG3031" s="26" t="s">
        <v>60</v>
      </c>
      <c r="AH3031" s="26">
        <f>SUM(AH3029:AH3030)</f>
        <v>500000</v>
      </c>
      <c r="AI3031" s="26"/>
      <c r="AJ3031" s="26">
        <f>SUM(AJ3029:AJ3030)</f>
        <v>250000</v>
      </c>
      <c r="AK3031" s="26"/>
      <c r="AL3031" s="26">
        <f>SUM(AL3029:AL3030)</f>
        <v>750</v>
      </c>
    </row>
    <row r="3032" spans="1:39" x14ac:dyDescent="0.25">
      <c r="A3032" s="23" t="s">
        <v>9305</v>
      </c>
      <c r="B3032" s="24" t="s">
        <v>9306</v>
      </c>
      <c r="C3032" s="23" t="s">
        <v>9307</v>
      </c>
      <c r="D3032" s="23" t="s">
        <v>9308</v>
      </c>
      <c r="E3032" s="23">
        <v>1194</v>
      </c>
      <c r="F3032" s="23" t="s">
        <v>9309</v>
      </c>
      <c r="G3032" s="24" t="s">
        <v>9310</v>
      </c>
      <c r="H3032" s="23" t="s">
        <v>43</v>
      </c>
      <c r="I3032" s="23" t="s">
        <v>9311</v>
      </c>
      <c r="J3032" s="23">
        <v>1</v>
      </c>
      <c r="K3032" s="23">
        <v>2</v>
      </c>
      <c r="L3032" s="23">
        <v>94.5</v>
      </c>
      <c r="M3032" s="23" t="s">
        <v>75</v>
      </c>
      <c r="N3032" s="25">
        <f>((J3032*400)+(K3032*100))+L3032</f>
        <v>694.5</v>
      </c>
      <c r="O3032" s="26">
        <v>3000</v>
      </c>
      <c r="P3032" s="26">
        <f>N3032*O3032</f>
        <v>2083500</v>
      </c>
      <c r="Q3032" s="23"/>
      <c r="R3032" s="23"/>
      <c r="S3032" s="27"/>
      <c r="T3032" s="23"/>
      <c r="U3032" s="23"/>
      <c r="V3032" s="24"/>
      <c r="W3032" s="23"/>
      <c r="X3032" s="23"/>
      <c r="Y3032" s="23"/>
      <c r="Z3032" s="23"/>
      <c r="AA3032" s="28"/>
      <c r="AB3032" s="26"/>
      <c r="AC3032" s="26"/>
      <c r="AD3032" s="28"/>
      <c r="AE3032" s="28"/>
      <c r="AF3032" s="26"/>
      <c r="AG3032" s="26">
        <f>AF3032+P3032</f>
        <v>2083500</v>
      </c>
      <c r="AH3032" s="26">
        <f>AG3032</f>
        <v>2083500</v>
      </c>
      <c r="AI3032" s="26">
        <v>50000000</v>
      </c>
      <c r="AJ3032" s="26">
        <f>IF((AI3032-AH3032) &gt; 1,0,IF((AI3032-AH3032)&lt;0,AH3032-AI3032,AI3032-AH3032))</f>
        <v>0</v>
      </c>
      <c r="AK3032" s="26">
        <v>0.01</v>
      </c>
      <c r="AL3032" s="26">
        <f>AJ3032*(AK3032/100)</f>
        <v>0</v>
      </c>
    </row>
    <row r="3033" spans="1:39" x14ac:dyDescent="0.25">
      <c r="A3033" s="23"/>
      <c r="B3033" s="24"/>
      <c r="C3033" s="23"/>
      <c r="D3033" s="23"/>
      <c r="E3033" s="23"/>
      <c r="F3033" s="23"/>
      <c r="G3033" s="24"/>
      <c r="H3033" s="23"/>
      <c r="I3033" s="23"/>
      <c r="J3033" s="23">
        <v>0</v>
      </c>
      <c r="K3033" s="23">
        <v>0</v>
      </c>
      <c r="L3033" s="23">
        <v>27.5</v>
      </c>
      <c r="M3033" s="23" t="s">
        <v>59</v>
      </c>
      <c r="N3033" s="25">
        <f>((J3033*400)+(K3033*100))+L3033</f>
        <v>27.5</v>
      </c>
      <c r="O3033" s="26">
        <v>3000</v>
      </c>
      <c r="P3033" s="26">
        <f>N3033*O3033</f>
        <v>82500</v>
      </c>
      <c r="Q3033" s="23">
        <v>1</v>
      </c>
      <c r="R3033" s="23" t="s">
        <v>9305</v>
      </c>
      <c r="S3033" s="27" t="s">
        <v>9306</v>
      </c>
      <c r="T3033" s="23" t="s">
        <v>9307</v>
      </c>
      <c r="U3033" s="23" t="s">
        <v>9312</v>
      </c>
      <c r="V3033" s="24" t="s">
        <v>9313</v>
      </c>
      <c r="W3033" s="23" t="s">
        <v>79</v>
      </c>
      <c r="X3033" s="23" t="s">
        <v>80</v>
      </c>
      <c r="Y3033" s="23" t="s">
        <v>50</v>
      </c>
      <c r="Z3033" s="23">
        <v>110</v>
      </c>
      <c r="AA3033" s="28">
        <v>100</v>
      </c>
      <c r="AB3033" s="26">
        <v>8200</v>
      </c>
      <c r="AC3033" s="26">
        <f>Z3033*AB3033</f>
        <v>902000</v>
      </c>
      <c r="AD3033" s="28">
        <v>32</v>
      </c>
      <c r="AE3033" s="28">
        <v>93</v>
      </c>
      <c r="AF3033" s="26">
        <f>(AC3033*(100-AE3033))/100</f>
        <v>63140</v>
      </c>
      <c r="AG3033" s="26">
        <f>P3033+AF3033</f>
        <v>145640</v>
      </c>
      <c r="AH3033" s="26">
        <f>(AG3033*AA3033)/100</f>
        <v>145640</v>
      </c>
      <c r="AI3033" s="26">
        <v>50000000</v>
      </c>
      <c r="AJ3033" s="26">
        <f>IF((AI3033-AH3033) &gt; 1,0,IF((AI3033-AH3033)&lt;0,AH3033-AI3033,AI3033-AH3033))</f>
        <v>0</v>
      </c>
      <c r="AK3033" s="26">
        <v>0.02</v>
      </c>
      <c r="AL3033" s="26">
        <f>ROUND(AJ3033*(AK3033/100),2)</f>
        <v>0</v>
      </c>
      <c r="AM3033" s="3" t="s">
        <v>51</v>
      </c>
    </row>
    <row r="3034" spans="1:39" x14ac:dyDescent="0.25">
      <c r="A3034" s="23"/>
      <c r="B3034" s="24"/>
      <c r="C3034" s="23"/>
      <c r="D3034" s="23"/>
      <c r="E3034" s="23"/>
      <c r="F3034" s="23"/>
      <c r="G3034" s="24"/>
      <c r="H3034" s="23"/>
      <c r="I3034" s="23"/>
      <c r="J3034" s="23">
        <v>0</v>
      </c>
      <c r="K3034" s="23">
        <v>0</v>
      </c>
      <c r="L3034" s="23">
        <v>5</v>
      </c>
      <c r="M3034" s="23" t="s">
        <v>59</v>
      </c>
      <c r="N3034" s="25">
        <f>((J3034*400)+(K3034*100))+L3034</f>
        <v>5</v>
      </c>
      <c r="O3034" s="26">
        <v>3000</v>
      </c>
      <c r="P3034" s="26">
        <f>N3034*O3034</f>
        <v>15000</v>
      </c>
      <c r="Q3034" s="23">
        <v>1</v>
      </c>
      <c r="R3034" s="23" t="s">
        <v>9305</v>
      </c>
      <c r="S3034" s="27" t="s">
        <v>9306</v>
      </c>
      <c r="T3034" s="23" t="s">
        <v>9307</v>
      </c>
      <c r="U3034" s="23" t="s">
        <v>9312</v>
      </c>
      <c r="V3034" s="24" t="s">
        <v>9314</v>
      </c>
      <c r="W3034" s="23" t="s">
        <v>53</v>
      </c>
      <c r="X3034" s="23" t="s">
        <v>49</v>
      </c>
      <c r="Y3034" s="23" t="s">
        <v>50</v>
      </c>
      <c r="Z3034" s="23">
        <v>20</v>
      </c>
      <c r="AA3034" s="28">
        <v>100</v>
      </c>
      <c r="AB3034" s="26">
        <v>2750</v>
      </c>
      <c r="AC3034" s="26">
        <f>Z3034*AB3034</f>
        <v>55000</v>
      </c>
      <c r="AD3034" s="28">
        <v>7</v>
      </c>
      <c r="AE3034" s="28">
        <v>7</v>
      </c>
      <c r="AF3034" s="26">
        <f>(AC3034*(100-AE3034))/100</f>
        <v>51150</v>
      </c>
      <c r="AG3034" s="26">
        <f>P3034+AF3034</f>
        <v>66150</v>
      </c>
      <c r="AH3034" s="26">
        <f>(AG3034*AA3034)/100</f>
        <v>66150</v>
      </c>
      <c r="AI3034" s="26">
        <v>50000000</v>
      </c>
      <c r="AJ3034" s="26">
        <f>IF((AI3034-AH3034) &gt; 1,0,IF((AI3034-AH3034)&lt;0,AH3034-AI3034,AI3034-AH3034))</f>
        <v>0</v>
      </c>
      <c r="AK3034" s="26">
        <v>0.02</v>
      </c>
      <c r="AL3034" s="26">
        <f>ROUND(AJ3034*(AK3034/100),2)</f>
        <v>0</v>
      </c>
      <c r="AM3034" s="3" t="s">
        <v>83</v>
      </c>
    </row>
    <row r="3035" spans="1:39" x14ac:dyDescent="0.25">
      <c r="A3035" s="23"/>
      <c r="B3035" s="24"/>
      <c r="C3035" s="23"/>
      <c r="D3035" s="23"/>
      <c r="E3035" s="23"/>
      <c r="F3035" s="23"/>
      <c r="G3035" s="24"/>
      <c r="H3035" s="23"/>
      <c r="I3035" s="23"/>
      <c r="J3035" s="23"/>
      <c r="K3035" s="23"/>
      <c r="L3035" s="23"/>
      <c r="M3035" s="23"/>
      <c r="N3035" s="25"/>
      <c r="O3035" s="26"/>
      <c r="P3035" s="26"/>
      <c r="Q3035" s="23"/>
      <c r="R3035" s="23"/>
      <c r="S3035" s="27"/>
      <c r="T3035" s="23"/>
      <c r="U3035" s="23"/>
      <c r="V3035" s="24"/>
      <c r="W3035" s="23"/>
      <c r="X3035" s="23"/>
      <c r="Y3035" s="23"/>
      <c r="Z3035" s="23"/>
      <c r="AA3035" s="28"/>
      <c r="AB3035" s="26"/>
      <c r="AC3035" s="26"/>
      <c r="AD3035" s="28"/>
      <c r="AE3035" s="28"/>
      <c r="AF3035" s="26"/>
      <c r="AG3035" s="26" t="s">
        <v>60</v>
      </c>
      <c r="AH3035" s="26">
        <f>SUM(AH3032:AH3034)</f>
        <v>2295290</v>
      </c>
      <c r="AI3035" s="26"/>
      <c r="AJ3035" s="26">
        <f>SUM(AJ3032:AJ3034)</f>
        <v>0</v>
      </c>
      <c r="AK3035" s="26"/>
      <c r="AL3035" s="26">
        <f>SUM(AL3032:AL3034)</f>
        <v>0</v>
      </c>
    </row>
    <row r="3036" spans="1:39" x14ac:dyDescent="0.25">
      <c r="A3036" s="23" t="s">
        <v>9315</v>
      </c>
      <c r="B3036" s="24" t="s">
        <v>9316</v>
      </c>
      <c r="C3036" s="23" t="s">
        <v>9317</v>
      </c>
      <c r="D3036" s="23" t="s">
        <v>9318</v>
      </c>
      <c r="E3036" s="23">
        <v>1195</v>
      </c>
      <c r="F3036" s="23" t="s">
        <v>9319</v>
      </c>
      <c r="G3036" s="24" t="s">
        <v>9320</v>
      </c>
      <c r="H3036" s="23" t="s">
        <v>43</v>
      </c>
      <c r="I3036" s="23" t="s">
        <v>9321</v>
      </c>
      <c r="J3036" s="23">
        <v>0</v>
      </c>
      <c r="K3036" s="23">
        <v>1</v>
      </c>
      <c r="L3036" s="23">
        <v>43</v>
      </c>
      <c r="M3036" s="23" t="s">
        <v>59</v>
      </c>
      <c r="N3036" s="25">
        <f>((J3036*400)+(K3036*100))+L3036</f>
        <v>143</v>
      </c>
      <c r="O3036" s="26">
        <v>5000</v>
      </c>
      <c r="P3036" s="26">
        <f>N3036*O3036</f>
        <v>715000</v>
      </c>
      <c r="Q3036" s="23">
        <v>1</v>
      </c>
      <c r="R3036" s="23" t="s">
        <v>9322</v>
      </c>
      <c r="S3036" s="27" t="s">
        <v>9323</v>
      </c>
      <c r="T3036" s="23" t="s">
        <v>9324</v>
      </c>
      <c r="U3036" s="23" t="s">
        <v>9325</v>
      </c>
      <c r="V3036" s="24" t="s">
        <v>9326</v>
      </c>
      <c r="W3036" s="23" t="s">
        <v>48</v>
      </c>
      <c r="X3036" s="23" t="s">
        <v>49</v>
      </c>
      <c r="Y3036" s="23" t="s">
        <v>50</v>
      </c>
      <c r="Z3036" s="23">
        <v>100</v>
      </c>
      <c r="AA3036" s="28">
        <v>100</v>
      </c>
      <c r="AB3036" s="26">
        <v>8300</v>
      </c>
      <c r="AC3036" s="26">
        <f>Z3036*AB3036</f>
        <v>830000</v>
      </c>
      <c r="AD3036" s="28">
        <v>22</v>
      </c>
      <c r="AE3036" s="28">
        <v>34</v>
      </c>
      <c r="AF3036" s="26">
        <f>(AC3036*(100-AE3036))/100</f>
        <v>547800</v>
      </c>
      <c r="AG3036" s="26">
        <f>P3036+AF3036</f>
        <v>1262800</v>
      </c>
      <c r="AH3036" s="26">
        <f>(AG3036*AA3036)/100</f>
        <v>1262800</v>
      </c>
      <c r="AI3036" s="26">
        <v>10000000</v>
      </c>
      <c r="AJ3036" s="26">
        <f>IF((AI3036-AH3036) &gt; 1,0,IF((AI3036-AH3036)&lt;0,AH3036-AI3036,AI3036-AH3036))</f>
        <v>0</v>
      </c>
      <c r="AK3036" s="26">
        <v>0.02</v>
      </c>
      <c r="AL3036" s="26">
        <f>ROUND(AJ3036*(AK3036/100),2)</f>
        <v>0</v>
      </c>
      <c r="AM3036" s="3" t="s">
        <v>51</v>
      </c>
    </row>
    <row r="3037" spans="1:39" x14ac:dyDescent="0.25">
      <c r="A3037" s="23"/>
      <c r="B3037" s="24"/>
      <c r="C3037" s="23"/>
      <c r="D3037" s="23"/>
      <c r="E3037" s="23">
        <v>1196</v>
      </c>
      <c r="F3037" s="23" t="s">
        <v>9327</v>
      </c>
      <c r="G3037" s="24" t="s">
        <v>9328</v>
      </c>
      <c r="H3037" s="23" t="s">
        <v>43</v>
      </c>
      <c r="I3037" s="23" t="s">
        <v>9329</v>
      </c>
      <c r="J3037" s="23">
        <v>2</v>
      </c>
      <c r="K3037" s="23">
        <v>3</v>
      </c>
      <c r="L3037" s="23">
        <v>95.06</v>
      </c>
      <c r="M3037" s="23" t="s">
        <v>75</v>
      </c>
      <c r="N3037" s="25">
        <f>((J3037*400)+(K3037*100))+L3037</f>
        <v>1195.06</v>
      </c>
      <c r="O3037" s="26">
        <v>4400</v>
      </c>
      <c r="P3037" s="26">
        <f>N3037*O3037</f>
        <v>5258264</v>
      </c>
      <c r="Q3037" s="23"/>
      <c r="R3037" s="23"/>
      <c r="S3037" s="27"/>
      <c r="T3037" s="23"/>
      <c r="U3037" s="23"/>
      <c r="V3037" s="24"/>
      <c r="W3037" s="23"/>
      <c r="X3037" s="23"/>
      <c r="Y3037" s="23"/>
      <c r="Z3037" s="23"/>
      <c r="AA3037" s="28"/>
      <c r="AB3037" s="26"/>
      <c r="AC3037" s="26"/>
      <c r="AD3037" s="28"/>
      <c r="AE3037" s="28"/>
      <c r="AF3037" s="26"/>
      <c r="AG3037" s="26">
        <f>AF3037+P3037</f>
        <v>5258264</v>
      </c>
      <c r="AH3037" s="26">
        <f>AG3037</f>
        <v>5258264</v>
      </c>
      <c r="AI3037" s="26">
        <v>50000000</v>
      </c>
      <c r="AJ3037" s="26">
        <f>IF((AI3037-AH3037) &gt; 1,0,IF((AI3037-AH3037)&lt;0,AH3037-AI3037,AI3037-AH3037))</f>
        <v>0</v>
      </c>
      <c r="AK3037" s="26">
        <v>0.01</v>
      </c>
      <c r="AL3037" s="26">
        <f>AJ3037*(AK3037/100)</f>
        <v>0</v>
      </c>
    </row>
    <row r="3038" spans="1:39" x14ac:dyDescent="0.25">
      <c r="A3038" s="23"/>
      <c r="B3038" s="24"/>
      <c r="C3038" s="23"/>
      <c r="D3038" s="23"/>
      <c r="E3038" s="23"/>
      <c r="F3038" s="23"/>
      <c r="G3038" s="24"/>
      <c r="H3038" s="23"/>
      <c r="I3038" s="23"/>
      <c r="J3038" s="23">
        <v>0</v>
      </c>
      <c r="K3038" s="23">
        <v>0</v>
      </c>
      <c r="L3038" s="23">
        <v>87.94</v>
      </c>
      <c r="M3038" s="23" t="s">
        <v>59</v>
      </c>
      <c r="N3038" s="25">
        <f>((J3038*400)+(K3038*100))+L3038</f>
        <v>87.94</v>
      </c>
      <c r="O3038" s="26">
        <v>4400</v>
      </c>
      <c r="P3038" s="26">
        <f>N3038*O3038</f>
        <v>386936</v>
      </c>
      <c r="Q3038" s="23">
        <v>1</v>
      </c>
      <c r="R3038" s="23" t="s">
        <v>9322</v>
      </c>
      <c r="S3038" s="27" t="s">
        <v>9323</v>
      </c>
      <c r="T3038" s="23" t="s">
        <v>9324</v>
      </c>
      <c r="U3038" s="23" t="s">
        <v>9325</v>
      </c>
      <c r="V3038" s="24" t="s">
        <v>9330</v>
      </c>
      <c r="W3038" s="23" t="s">
        <v>142</v>
      </c>
      <c r="X3038" s="23" t="s">
        <v>143</v>
      </c>
      <c r="Y3038" s="23" t="s">
        <v>50</v>
      </c>
      <c r="Z3038" s="23">
        <v>431.75</v>
      </c>
      <c r="AA3038" s="28">
        <v>100</v>
      </c>
      <c r="AB3038" s="26">
        <v>7950</v>
      </c>
      <c r="AC3038" s="26">
        <f>Z3038*AB3038</f>
        <v>3432412.5</v>
      </c>
      <c r="AD3038" s="28">
        <v>47</v>
      </c>
      <c r="AE3038" s="28">
        <v>85</v>
      </c>
      <c r="AF3038" s="26">
        <f>(AC3038*(100-AE3038))/100</f>
        <v>514861.875</v>
      </c>
      <c r="AG3038" s="26">
        <f>P3038+AF3038</f>
        <v>901797.875</v>
      </c>
      <c r="AH3038" s="26">
        <f>(AG3038*AA3038)/100</f>
        <v>901797.875</v>
      </c>
      <c r="AI3038" s="26">
        <v>10000000</v>
      </c>
      <c r="AJ3038" s="26">
        <f>IF((AI3038-AH3038) &gt; 1,0,IF((AI3038-AH3038)&lt;0,AH3038-AI3038,AI3038-AH3038))</f>
        <v>0</v>
      </c>
      <c r="AK3038" s="26">
        <v>0.02</v>
      </c>
      <c r="AL3038" s="26">
        <f>ROUND(AJ3038*(AK3038/100),2)</f>
        <v>0</v>
      </c>
      <c r="AM3038" s="3" t="s">
        <v>110</v>
      </c>
    </row>
    <row r="3039" spans="1:39" x14ac:dyDescent="0.25">
      <c r="A3039" s="23"/>
      <c r="B3039" s="24"/>
      <c r="C3039" s="23"/>
      <c r="D3039" s="23"/>
      <c r="E3039" s="23"/>
      <c r="F3039" s="23"/>
      <c r="G3039" s="24"/>
      <c r="H3039" s="23"/>
      <c r="I3039" s="23"/>
      <c r="J3039" s="23">
        <v>0</v>
      </c>
      <c r="K3039" s="23">
        <v>0</v>
      </c>
      <c r="L3039" s="23">
        <v>18</v>
      </c>
      <c r="M3039" s="23" t="s">
        <v>59</v>
      </c>
      <c r="N3039" s="25">
        <f>((J3039*400)+(K3039*100))+L3039</f>
        <v>18</v>
      </c>
      <c r="O3039" s="26">
        <v>4400</v>
      </c>
      <c r="P3039" s="26">
        <f>N3039*O3039</f>
        <v>79200</v>
      </c>
      <c r="Q3039" s="23">
        <v>1</v>
      </c>
      <c r="R3039" s="23" t="s">
        <v>9322</v>
      </c>
      <c r="S3039" s="27" t="s">
        <v>9323</v>
      </c>
      <c r="T3039" s="23" t="s">
        <v>9324</v>
      </c>
      <c r="U3039" s="23" t="s">
        <v>9325</v>
      </c>
      <c r="V3039" s="24" t="s">
        <v>9331</v>
      </c>
      <c r="W3039" s="23" t="s">
        <v>53</v>
      </c>
      <c r="X3039" s="23" t="s">
        <v>49</v>
      </c>
      <c r="Y3039" s="23" t="s">
        <v>50</v>
      </c>
      <c r="Z3039" s="23">
        <v>72</v>
      </c>
      <c r="AA3039" s="28">
        <v>100</v>
      </c>
      <c r="AB3039" s="26">
        <v>2750</v>
      </c>
      <c r="AC3039" s="26">
        <f>Z3039*AB3039</f>
        <v>198000</v>
      </c>
      <c r="AD3039" s="28">
        <v>47</v>
      </c>
      <c r="AE3039" s="28">
        <v>76</v>
      </c>
      <c r="AF3039" s="26">
        <f>(AC3039*(100-AE3039))/100</f>
        <v>47520</v>
      </c>
      <c r="AG3039" s="26">
        <f>P3039+AF3039</f>
        <v>126720</v>
      </c>
      <c r="AH3039" s="26">
        <f>(AG3039*AA3039)/100</f>
        <v>126720</v>
      </c>
      <c r="AI3039" s="26">
        <v>10000000</v>
      </c>
      <c r="AJ3039" s="26">
        <f>IF((AI3039-AH3039) &gt; 1,0,IF((AI3039-AH3039)&lt;0,AH3039-AI3039,AI3039-AH3039))</f>
        <v>0</v>
      </c>
      <c r="AK3039" s="26">
        <v>0.02</v>
      </c>
      <c r="AL3039" s="26">
        <f>ROUND(AJ3039*(AK3039/100),2)</f>
        <v>0</v>
      </c>
      <c r="AM3039" s="3" t="s">
        <v>83</v>
      </c>
    </row>
    <row r="3040" spans="1:39" x14ac:dyDescent="0.25">
      <c r="A3040" s="23"/>
      <c r="B3040" s="24"/>
      <c r="C3040" s="23"/>
      <c r="D3040" s="23"/>
      <c r="E3040" s="23"/>
      <c r="F3040" s="23"/>
      <c r="G3040" s="24"/>
      <c r="H3040" s="23"/>
      <c r="I3040" s="23"/>
      <c r="J3040" s="23"/>
      <c r="K3040" s="23"/>
      <c r="L3040" s="23"/>
      <c r="M3040" s="23"/>
      <c r="N3040" s="25"/>
      <c r="O3040" s="26"/>
      <c r="P3040" s="26"/>
      <c r="Q3040" s="23"/>
      <c r="R3040" s="23"/>
      <c r="S3040" s="27"/>
      <c r="T3040" s="23"/>
      <c r="U3040" s="23"/>
      <c r="V3040" s="24"/>
      <c r="W3040" s="23"/>
      <c r="X3040" s="23"/>
      <c r="Y3040" s="23"/>
      <c r="Z3040" s="23"/>
      <c r="AA3040" s="28"/>
      <c r="AB3040" s="26"/>
      <c r="AC3040" s="26"/>
      <c r="AD3040" s="28"/>
      <c r="AE3040" s="28"/>
      <c r="AF3040" s="26"/>
      <c r="AG3040" s="26" t="s">
        <v>60</v>
      </c>
      <c r="AH3040" s="26">
        <f>SUM(AH3036:AH3039)</f>
        <v>7549581.875</v>
      </c>
      <c r="AI3040" s="26"/>
      <c r="AJ3040" s="26">
        <f>SUM(AJ3036:AJ3039)</f>
        <v>0</v>
      </c>
      <c r="AK3040" s="26"/>
      <c r="AL3040" s="26">
        <f>SUM(AL3036:AL3039)</f>
        <v>0</v>
      </c>
    </row>
    <row r="3041" spans="1:39" x14ac:dyDescent="0.25">
      <c r="A3041" s="23" t="s">
        <v>9332</v>
      </c>
      <c r="B3041" s="24" t="s">
        <v>9333</v>
      </c>
      <c r="C3041" s="23" t="s">
        <v>9334</v>
      </c>
      <c r="D3041" s="23" t="s">
        <v>9335</v>
      </c>
      <c r="E3041" s="23">
        <v>1197</v>
      </c>
      <c r="F3041" s="23" t="s">
        <v>9336</v>
      </c>
      <c r="G3041" s="24" t="s">
        <v>9337</v>
      </c>
      <c r="H3041" s="23" t="s">
        <v>43</v>
      </c>
      <c r="I3041" s="23" t="s">
        <v>9338</v>
      </c>
      <c r="J3041" s="23">
        <v>3</v>
      </c>
      <c r="K3041" s="23">
        <v>3</v>
      </c>
      <c r="L3041" s="23">
        <v>20</v>
      </c>
      <c r="M3041" s="23" t="s">
        <v>75</v>
      </c>
      <c r="N3041" s="25">
        <f>((J3041*400)+(K3041*100))+L3041</f>
        <v>1520</v>
      </c>
      <c r="O3041" s="26">
        <v>2250</v>
      </c>
      <c r="P3041" s="26">
        <f>N3041*O3041</f>
        <v>3420000</v>
      </c>
      <c r="Q3041" s="23">
        <v>1</v>
      </c>
      <c r="R3041" s="23" t="s">
        <v>9332</v>
      </c>
      <c r="S3041" s="27" t="s">
        <v>9333</v>
      </c>
      <c r="T3041" s="23" t="s">
        <v>9334</v>
      </c>
      <c r="U3041" s="23" t="s">
        <v>9339</v>
      </c>
      <c r="V3041" s="24" t="s">
        <v>9340</v>
      </c>
      <c r="W3041" s="23" t="s">
        <v>53</v>
      </c>
      <c r="X3041" s="23" t="s">
        <v>49</v>
      </c>
      <c r="Y3041" s="23" t="s">
        <v>571</v>
      </c>
      <c r="Z3041" s="23">
        <v>48</v>
      </c>
      <c r="AA3041" s="28">
        <v>100</v>
      </c>
      <c r="AB3041" s="26">
        <v>2750</v>
      </c>
      <c r="AC3041" s="26">
        <f>Z3041*AB3041</f>
        <v>132000</v>
      </c>
      <c r="AD3041" s="28">
        <v>12</v>
      </c>
      <c r="AE3041" s="28">
        <v>14</v>
      </c>
      <c r="AF3041" s="26">
        <f>(AC3041*(100-AE3041))/100</f>
        <v>113520</v>
      </c>
      <c r="AG3041" s="26">
        <f>P3041+AF3041</f>
        <v>3533520</v>
      </c>
      <c r="AH3041" s="26">
        <f>(AG3041*AA3041)/100</f>
        <v>3533520</v>
      </c>
      <c r="AI3041" s="26">
        <v>50000000</v>
      </c>
      <c r="AJ3041" s="26">
        <f>IF((AI3041-AH3041) &gt; 1,0,IF((AI3041-AH3041)&lt;0,AH3041-AI3041,AI3041-AH3041))</f>
        <v>0</v>
      </c>
      <c r="AK3041" s="26">
        <v>0.01</v>
      </c>
      <c r="AL3041" s="26">
        <f>ROUND(AJ3041*(AK3041/100),2)</f>
        <v>0</v>
      </c>
      <c r="AM3041" s="3" t="s">
        <v>9341</v>
      </c>
    </row>
    <row r="3042" spans="1:39" x14ac:dyDescent="0.25">
      <c r="A3042" s="23"/>
      <c r="B3042" s="24"/>
      <c r="C3042" s="23"/>
      <c r="D3042" s="23"/>
      <c r="E3042" s="23"/>
      <c r="F3042" s="23"/>
      <c r="G3042" s="24"/>
      <c r="H3042" s="23"/>
      <c r="I3042" s="23"/>
      <c r="J3042" s="23"/>
      <c r="K3042" s="23"/>
      <c r="L3042" s="23"/>
      <c r="M3042" s="23"/>
      <c r="N3042" s="25"/>
      <c r="O3042" s="26"/>
      <c r="P3042" s="26"/>
      <c r="Q3042" s="23"/>
      <c r="R3042" s="23"/>
      <c r="S3042" s="27"/>
      <c r="T3042" s="23"/>
      <c r="U3042" s="23"/>
      <c r="V3042" s="24"/>
      <c r="W3042" s="23"/>
      <c r="X3042" s="23"/>
      <c r="Y3042" s="23"/>
      <c r="Z3042" s="23"/>
      <c r="AA3042" s="28"/>
      <c r="AB3042" s="26"/>
      <c r="AC3042" s="26"/>
      <c r="AD3042" s="28"/>
      <c r="AE3042" s="28"/>
      <c r="AF3042" s="26"/>
      <c r="AG3042" s="26" t="s">
        <v>60</v>
      </c>
      <c r="AH3042" s="26">
        <f>AH3041</f>
        <v>3533520</v>
      </c>
      <c r="AI3042" s="26"/>
      <c r="AJ3042" s="26">
        <f>AJ3041</f>
        <v>0</v>
      </c>
      <c r="AK3042" s="26"/>
      <c r="AL3042" s="26">
        <f>AL3041</f>
        <v>0</v>
      </c>
    </row>
    <row r="3043" spans="1:39" x14ac:dyDescent="0.25">
      <c r="A3043" s="23" t="s">
        <v>9342</v>
      </c>
      <c r="B3043" s="24"/>
      <c r="C3043" s="23" t="s">
        <v>9343</v>
      </c>
      <c r="D3043" s="23" t="s">
        <v>9344</v>
      </c>
      <c r="E3043" s="23">
        <v>1198</v>
      </c>
      <c r="F3043" s="23" t="s">
        <v>9345</v>
      </c>
      <c r="G3043" s="24" t="s">
        <v>9346</v>
      </c>
      <c r="H3043" s="23" t="s">
        <v>43</v>
      </c>
      <c r="I3043" s="23" t="s">
        <v>9347</v>
      </c>
      <c r="J3043" s="23">
        <v>1</v>
      </c>
      <c r="K3043" s="23">
        <v>0</v>
      </c>
      <c r="L3043" s="23">
        <v>0</v>
      </c>
      <c r="M3043" s="23" t="s">
        <v>75</v>
      </c>
      <c r="N3043" s="25">
        <f>((J3043*400)+(K3043*100))+L3043</f>
        <v>400</v>
      </c>
      <c r="O3043" s="26">
        <v>2700</v>
      </c>
      <c r="P3043" s="26">
        <f>N3043*O3043</f>
        <v>1080000</v>
      </c>
      <c r="Q3043" s="23"/>
      <c r="R3043" s="23"/>
      <c r="S3043" s="27"/>
      <c r="T3043" s="23"/>
      <c r="U3043" s="23"/>
      <c r="V3043" s="24"/>
      <c r="W3043" s="23"/>
      <c r="X3043" s="23"/>
      <c r="Y3043" s="23"/>
      <c r="Z3043" s="23"/>
      <c r="AA3043" s="28"/>
      <c r="AB3043" s="26"/>
      <c r="AC3043" s="26"/>
      <c r="AD3043" s="28"/>
      <c r="AE3043" s="28"/>
      <c r="AF3043" s="26"/>
      <c r="AG3043" s="26">
        <f>AF3043+P3043</f>
        <v>1080000</v>
      </c>
      <c r="AH3043" s="26">
        <f>AG3043</f>
        <v>1080000</v>
      </c>
      <c r="AI3043" s="26">
        <v>50000000</v>
      </c>
      <c r="AJ3043" s="26">
        <f>IF((AI3043-AH3043) &gt; 1,0,IF((AI3043-AH3043)&lt;0,AH3043-AI3043,AI3043-AH3043))</f>
        <v>0</v>
      </c>
      <c r="AK3043" s="26">
        <v>0.01</v>
      </c>
      <c r="AL3043" s="26">
        <f>AJ3043*(AK3043/100)</f>
        <v>0</v>
      </c>
    </row>
    <row r="3044" spans="1:39" x14ac:dyDescent="0.25">
      <c r="A3044" s="23"/>
      <c r="B3044" s="24"/>
      <c r="C3044" s="23"/>
      <c r="D3044" s="23"/>
      <c r="E3044" s="23"/>
      <c r="F3044" s="23"/>
      <c r="G3044" s="24"/>
      <c r="H3044" s="23"/>
      <c r="I3044" s="23"/>
      <c r="J3044" s="23"/>
      <c r="K3044" s="23"/>
      <c r="L3044" s="23"/>
      <c r="M3044" s="23"/>
      <c r="N3044" s="25"/>
      <c r="O3044" s="26"/>
      <c r="P3044" s="26"/>
      <c r="Q3044" s="23"/>
      <c r="R3044" s="23"/>
      <c r="S3044" s="27"/>
      <c r="T3044" s="23"/>
      <c r="U3044" s="23"/>
      <c r="V3044" s="24"/>
      <c r="W3044" s="23"/>
      <c r="X3044" s="23"/>
      <c r="Y3044" s="23"/>
      <c r="Z3044" s="23"/>
      <c r="AA3044" s="28"/>
      <c r="AB3044" s="26"/>
      <c r="AC3044" s="26"/>
      <c r="AD3044" s="28"/>
      <c r="AE3044" s="28"/>
      <c r="AF3044" s="26"/>
      <c r="AG3044" s="26" t="s">
        <v>60</v>
      </c>
      <c r="AH3044" s="26">
        <f>AH3043</f>
        <v>1080000</v>
      </c>
      <c r="AI3044" s="26"/>
      <c r="AJ3044" s="26">
        <f>AJ3043</f>
        <v>0</v>
      </c>
      <c r="AK3044" s="26"/>
      <c r="AL3044" s="26">
        <f>AL3043</f>
        <v>0</v>
      </c>
    </row>
    <row r="3045" spans="1:39" x14ac:dyDescent="0.25">
      <c r="A3045" s="23" t="s">
        <v>9348</v>
      </c>
      <c r="B3045" s="24" t="s">
        <v>9349</v>
      </c>
      <c r="C3045" s="23" t="s">
        <v>9350</v>
      </c>
      <c r="D3045" s="23" t="s">
        <v>9351</v>
      </c>
      <c r="E3045" s="23">
        <v>1199</v>
      </c>
      <c r="F3045" s="23" t="s">
        <v>9352</v>
      </c>
      <c r="G3045" s="24" t="s">
        <v>9353</v>
      </c>
      <c r="H3045" s="23" t="s">
        <v>43</v>
      </c>
      <c r="I3045" s="23" t="s">
        <v>9354</v>
      </c>
      <c r="J3045" s="23">
        <v>0</v>
      </c>
      <c r="K3045" s="23">
        <v>1</v>
      </c>
      <c r="L3045" s="23">
        <v>57</v>
      </c>
      <c r="M3045" s="23" t="s">
        <v>59</v>
      </c>
      <c r="N3045" s="25">
        <f>((J3045*400)+(K3045*100))+L3045</f>
        <v>157</v>
      </c>
      <c r="O3045" s="26">
        <v>1500</v>
      </c>
      <c r="P3045" s="26">
        <f>N3045*O3045</f>
        <v>235500</v>
      </c>
      <c r="Q3045" s="23">
        <v>1</v>
      </c>
      <c r="R3045" s="23" t="s">
        <v>9348</v>
      </c>
      <c r="S3045" s="27" t="s">
        <v>9349</v>
      </c>
      <c r="T3045" s="23" t="s">
        <v>9350</v>
      </c>
      <c r="U3045" s="23" t="s">
        <v>9355</v>
      </c>
      <c r="V3045" s="24" t="s">
        <v>9356</v>
      </c>
      <c r="W3045" s="23" t="s">
        <v>79</v>
      </c>
      <c r="X3045" s="23" t="s">
        <v>80</v>
      </c>
      <c r="Y3045" s="23" t="s">
        <v>50</v>
      </c>
      <c r="Z3045" s="23">
        <v>130</v>
      </c>
      <c r="AA3045" s="28">
        <v>100</v>
      </c>
      <c r="AB3045" s="26">
        <v>8200</v>
      </c>
      <c r="AC3045" s="26">
        <f>Z3045*AB3045</f>
        <v>1066000</v>
      </c>
      <c r="AD3045" s="28">
        <v>32</v>
      </c>
      <c r="AE3045" s="28">
        <v>93</v>
      </c>
      <c r="AF3045" s="26">
        <f>(AC3045*(100-AE3045))/100</f>
        <v>74620</v>
      </c>
      <c r="AG3045" s="26">
        <f>P3045+AF3045</f>
        <v>310120</v>
      </c>
      <c r="AH3045" s="26">
        <f>(AG3045*AA3045)/100</f>
        <v>310120</v>
      </c>
      <c r="AI3045" s="26">
        <v>50000000</v>
      </c>
      <c r="AJ3045" s="26">
        <f>IF((AI3045-AH3045) &gt; 1,0,IF((AI3045-AH3045)&lt;0,AH3045-AI3045,AI3045-AH3045))</f>
        <v>0</v>
      </c>
      <c r="AK3045" s="26">
        <v>0.02</v>
      </c>
      <c r="AL3045" s="26">
        <f>ROUND(AJ3045*(AK3045/100),2)</f>
        <v>0</v>
      </c>
      <c r="AM3045" s="3" t="s">
        <v>51</v>
      </c>
    </row>
    <row r="3046" spans="1:39" x14ac:dyDescent="0.25">
      <c r="A3046" s="23"/>
      <c r="B3046" s="24"/>
      <c r="C3046" s="23"/>
      <c r="D3046" s="23"/>
      <c r="E3046" s="23"/>
      <c r="F3046" s="23"/>
      <c r="G3046" s="24"/>
      <c r="H3046" s="23"/>
      <c r="I3046" s="23"/>
      <c r="J3046" s="23"/>
      <c r="K3046" s="23"/>
      <c r="L3046" s="23"/>
      <c r="M3046" s="23"/>
      <c r="N3046" s="25"/>
      <c r="O3046" s="26"/>
      <c r="P3046" s="26"/>
      <c r="Q3046" s="23"/>
      <c r="R3046" s="23"/>
      <c r="S3046" s="27"/>
      <c r="T3046" s="23"/>
      <c r="U3046" s="23"/>
      <c r="V3046" s="24"/>
      <c r="W3046" s="23"/>
      <c r="X3046" s="23"/>
      <c r="Y3046" s="23"/>
      <c r="Z3046" s="23"/>
      <c r="AA3046" s="28"/>
      <c r="AB3046" s="26"/>
      <c r="AC3046" s="26"/>
      <c r="AD3046" s="28"/>
      <c r="AE3046" s="28"/>
      <c r="AF3046" s="26"/>
      <c r="AG3046" s="26" t="s">
        <v>60</v>
      </c>
      <c r="AH3046" s="26">
        <f>AH3045</f>
        <v>310120</v>
      </c>
      <c r="AI3046" s="26"/>
      <c r="AJ3046" s="26">
        <f>AJ3045</f>
        <v>0</v>
      </c>
      <c r="AK3046" s="26"/>
      <c r="AL3046" s="26">
        <f>AL3045</f>
        <v>0</v>
      </c>
    </row>
    <row r="3047" spans="1:39" x14ac:dyDescent="0.25">
      <c r="A3047" s="23" t="s">
        <v>9357</v>
      </c>
      <c r="B3047" s="24" t="s">
        <v>9358</v>
      </c>
      <c r="C3047" s="23" t="s">
        <v>9359</v>
      </c>
      <c r="D3047" s="23" t="s">
        <v>9360</v>
      </c>
      <c r="E3047" s="23">
        <v>1200</v>
      </c>
      <c r="F3047" s="23" t="s">
        <v>9361</v>
      </c>
      <c r="G3047" s="24" t="s">
        <v>9362</v>
      </c>
      <c r="H3047" s="23" t="s">
        <v>43</v>
      </c>
      <c r="I3047" s="23" t="s">
        <v>9363</v>
      </c>
      <c r="J3047" s="23">
        <v>0</v>
      </c>
      <c r="K3047" s="23">
        <v>0</v>
      </c>
      <c r="L3047" s="23">
        <v>58</v>
      </c>
      <c r="M3047" s="23" t="s">
        <v>59</v>
      </c>
      <c r="N3047" s="25">
        <f>((J3047*400)+(K3047*100))+L3047</f>
        <v>58</v>
      </c>
      <c r="O3047" s="26">
        <v>9000</v>
      </c>
      <c r="P3047" s="26">
        <f>N3047*O3047</f>
        <v>522000</v>
      </c>
      <c r="Q3047" s="23">
        <v>1</v>
      </c>
      <c r="R3047" s="23" t="s">
        <v>9357</v>
      </c>
      <c r="S3047" s="27" t="s">
        <v>9358</v>
      </c>
      <c r="T3047" s="23" t="s">
        <v>9359</v>
      </c>
      <c r="U3047" s="23" t="s">
        <v>9364</v>
      </c>
      <c r="V3047" s="24" t="s">
        <v>9365</v>
      </c>
      <c r="W3047" s="23" t="s">
        <v>109</v>
      </c>
      <c r="X3047" s="23" t="s">
        <v>49</v>
      </c>
      <c r="Y3047" s="23" t="s">
        <v>50</v>
      </c>
      <c r="Z3047" s="23">
        <v>285</v>
      </c>
      <c r="AA3047" s="28">
        <v>100</v>
      </c>
      <c r="AB3047" s="26">
        <v>8150</v>
      </c>
      <c r="AC3047" s="26">
        <f>Z3047*AB3047</f>
        <v>2322750</v>
      </c>
      <c r="AD3047" s="28">
        <v>21</v>
      </c>
      <c r="AE3047" s="28">
        <v>32</v>
      </c>
      <c r="AF3047" s="26">
        <f>(AC3047*(100-AE3047))/100</f>
        <v>1579470</v>
      </c>
      <c r="AG3047" s="26">
        <f>P3047+AF3047</f>
        <v>2101470</v>
      </c>
      <c r="AH3047" s="26">
        <f>(AG3047*AA3047)/100</f>
        <v>2101470</v>
      </c>
      <c r="AI3047" s="26">
        <v>50000000</v>
      </c>
      <c r="AJ3047" s="26">
        <f>IF((AI3047-AH3047) &gt; 1,0,IF((AI3047-AH3047)&lt;0,AH3047-AI3047,AI3047-AH3047))</f>
        <v>0</v>
      </c>
      <c r="AK3047" s="26">
        <v>0.02</v>
      </c>
      <c r="AL3047" s="26">
        <f>ROUND(AJ3047*(AK3047/100),2)</f>
        <v>0</v>
      </c>
      <c r="AM3047" s="3" t="s">
        <v>110</v>
      </c>
    </row>
    <row r="3048" spans="1:39" x14ac:dyDescent="0.25">
      <c r="A3048" s="23"/>
      <c r="B3048" s="24"/>
      <c r="C3048" s="23"/>
      <c r="D3048" s="23"/>
      <c r="E3048" s="23"/>
      <c r="F3048" s="23"/>
      <c r="G3048" s="24"/>
      <c r="H3048" s="23"/>
      <c r="I3048" s="23"/>
      <c r="J3048" s="23"/>
      <c r="K3048" s="23"/>
      <c r="L3048" s="23"/>
      <c r="M3048" s="23"/>
      <c r="N3048" s="25"/>
      <c r="O3048" s="26"/>
      <c r="P3048" s="26"/>
      <c r="Q3048" s="23"/>
      <c r="R3048" s="23"/>
      <c r="S3048" s="27"/>
      <c r="T3048" s="23"/>
      <c r="U3048" s="23"/>
      <c r="V3048" s="24"/>
      <c r="W3048" s="23"/>
      <c r="X3048" s="23"/>
      <c r="Y3048" s="23"/>
      <c r="Z3048" s="23"/>
      <c r="AA3048" s="28"/>
      <c r="AB3048" s="26"/>
      <c r="AC3048" s="26"/>
      <c r="AD3048" s="28"/>
      <c r="AE3048" s="28"/>
      <c r="AF3048" s="26"/>
      <c r="AG3048" s="26" t="s">
        <v>60</v>
      </c>
      <c r="AH3048" s="26">
        <f>AH3047</f>
        <v>2101470</v>
      </c>
      <c r="AI3048" s="26"/>
      <c r="AJ3048" s="26">
        <f>AJ3047</f>
        <v>0</v>
      </c>
      <c r="AK3048" s="26"/>
      <c r="AL3048" s="26">
        <f>AL3047</f>
        <v>0</v>
      </c>
    </row>
    <row r="3049" spans="1:39" x14ac:dyDescent="0.25">
      <c r="A3049" s="23" t="s">
        <v>9366</v>
      </c>
      <c r="B3049" s="24" t="s">
        <v>9367</v>
      </c>
      <c r="C3049" s="23" t="s">
        <v>9368</v>
      </c>
      <c r="D3049" s="23" t="s">
        <v>9369</v>
      </c>
      <c r="E3049" s="23">
        <v>1201</v>
      </c>
      <c r="F3049" s="23" t="s">
        <v>9370</v>
      </c>
      <c r="G3049" s="24" t="s">
        <v>9371</v>
      </c>
      <c r="H3049" s="23" t="s">
        <v>43</v>
      </c>
      <c r="I3049" s="23" t="s">
        <v>9372</v>
      </c>
      <c r="J3049" s="23">
        <v>0</v>
      </c>
      <c r="K3049" s="23">
        <v>3</v>
      </c>
      <c r="L3049" s="23">
        <v>0</v>
      </c>
      <c r="M3049" s="23" t="s">
        <v>68</v>
      </c>
      <c r="N3049" s="25">
        <f>((J3049*400)+(K3049*100))+L3049</f>
        <v>300</v>
      </c>
      <c r="O3049" s="26">
        <v>4400</v>
      </c>
      <c r="P3049" s="26">
        <f>N3049*O3049</f>
        <v>1320000</v>
      </c>
      <c r="Q3049" s="23"/>
      <c r="R3049" s="23"/>
      <c r="S3049" s="27"/>
      <c r="T3049" s="23"/>
      <c r="U3049" s="23"/>
      <c r="V3049" s="24"/>
      <c r="W3049" s="23"/>
      <c r="X3049" s="23"/>
      <c r="Y3049" s="23"/>
      <c r="Z3049" s="23"/>
      <c r="AA3049" s="28"/>
      <c r="AB3049" s="26"/>
      <c r="AC3049" s="26"/>
      <c r="AD3049" s="28"/>
      <c r="AE3049" s="28"/>
      <c r="AF3049" s="26"/>
      <c r="AG3049" s="26">
        <f>AF3049+P3049</f>
        <v>1320000</v>
      </c>
      <c r="AH3049" s="26">
        <f>AG3049</f>
        <v>1320000</v>
      </c>
      <c r="AI3049" s="26">
        <v>0</v>
      </c>
      <c r="AJ3049" s="26">
        <f>IF((AI3049-AH3049) &gt; 1,0,IF((AI3049-AH3049)&lt;0,AH3049-AI3049,AI3049-AH3049))</f>
        <v>1320000</v>
      </c>
      <c r="AK3049" s="26">
        <v>0.3</v>
      </c>
      <c r="AL3049" s="26">
        <f>AJ3049*(AK3049/100)</f>
        <v>3960</v>
      </c>
    </row>
    <row r="3050" spans="1:39" x14ac:dyDescent="0.25">
      <c r="A3050" s="23"/>
      <c r="B3050" s="24"/>
      <c r="C3050" s="23"/>
      <c r="D3050" s="23"/>
      <c r="E3050" s="23"/>
      <c r="F3050" s="23"/>
      <c r="G3050" s="24"/>
      <c r="H3050" s="23"/>
      <c r="I3050" s="23"/>
      <c r="J3050" s="23"/>
      <c r="K3050" s="23"/>
      <c r="L3050" s="23"/>
      <c r="M3050" s="23"/>
      <c r="N3050" s="25"/>
      <c r="O3050" s="26"/>
      <c r="P3050" s="26"/>
      <c r="Q3050" s="23"/>
      <c r="R3050" s="23"/>
      <c r="S3050" s="27"/>
      <c r="T3050" s="23"/>
      <c r="U3050" s="23"/>
      <c r="V3050" s="24"/>
      <c r="W3050" s="23"/>
      <c r="X3050" s="23"/>
      <c r="Y3050" s="23"/>
      <c r="Z3050" s="23"/>
      <c r="AA3050" s="28"/>
      <c r="AB3050" s="26"/>
      <c r="AC3050" s="26"/>
      <c r="AD3050" s="28"/>
      <c r="AE3050" s="28"/>
      <c r="AF3050" s="26"/>
      <c r="AG3050" s="26" t="s">
        <v>60</v>
      </c>
      <c r="AH3050" s="26">
        <f>AH3049</f>
        <v>1320000</v>
      </c>
      <c r="AI3050" s="26"/>
      <c r="AJ3050" s="26">
        <f>AJ3049</f>
        <v>1320000</v>
      </c>
      <c r="AK3050" s="26"/>
      <c r="AL3050" s="26">
        <f>AL3049</f>
        <v>3960</v>
      </c>
    </row>
    <row r="3051" spans="1:39" x14ac:dyDescent="0.25">
      <c r="A3051" s="23" t="s">
        <v>9373</v>
      </c>
      <c r="B3051" s="24" t="s">
        <v>9374</v>
      </c>
      <c r="C3051" s="23" t="s">
        <v>9375</v>
      </c>
      <c r="D3051" s="23" t="s">
        <v>9376</v>
      </c>
      <c r="E3051" s="23">
        <v>1202</v>
      </c>
      <c r="F3051" s="23" t="s">
        <v>9377</v>
      </c>
      <c r="G3051" s="24" t="s">
        <v>9378</v>
      </c>
      <c r="H3051" s="23" t="s">
        <v>43</v>
      </c>
      <c r="I3051" s="23" t="s">
        <v>9379</v>
      </c>
      <c r="J3051" s="23">
        <v>0</v>
      </c>
      <c r="K3051" s="23">
        <v>2</v>
      </c>
      <c r="L3051" s="23">
        <v>12</v>
      </c>
      <c r="M3051" s="23" t="s">
        <v>91</v>
      </c>
      <c r="N3051" s="25">
        <f t="shared" ref="N3051:N3056" si="509">((J3051*400)+(K3051*100))+L3051</f>
        <v>212</v>
      </c>
      <c r="O3051" s="26">
        <v>3950</v>
      </c>
      <c r="P3051" s="26">
        <f t="shared" ref="P3051:P3056" si="510">N3051*O3051</f>
        <v>837400</v>
      </c>
      <c r="Q3051" s="23">
        <v>1</v>
      </c>
      <c r="R3051" s="23" t="s">
        <v>9373</v>
      </c>
      <c r="S3051" s="27" t="s">
        <v>9374</v>
      </c>
      <c r="T3051" s="23" t="s">
        <v>9375</v>
      </c>
      <c r="U3051" s="23" t="s">
        <v>9380</v>
      </c>
      <c r="V3051" s="24" t="s">
        <v>9381</v>
      </c>
      <c r="W3051" s="23" t="s">
        <v>158</v>
      </c>
      <c r="X3051" s="23" t="s">
        <v>49</v>
      </c>
      <c r="Y3051" s="23" t="s">
        <v>54</v>
      </c>
      <c r="Z3051" s="23">
        <v>240</v>
      </c>
      <c r="AA3051" s="28">
        <v>100</v>
      </c>
      <c r="AB3051" s="26">
        <v>5600</v>
      </c>
      <c r="AC3051" s="26">
        <f t="shared" ref="AC3051:AC3056" si="511">Z3051*AB3051</f>
        <v>1344000</v>
      </c>
      <c r="AD3051" s="28">
        <v>31</v>
      </c>
      <c r="AE3051" s="28">
        <v>52</v>
      </c>
      <c r="AF3051" s="26">
        <f t="shared" ref="AF3051:AF3056" si="512">(AC3051*(100-AE3051))/100</f>
        <v>645120</v>
      </c>
      <c r="AG3051" s="26">
        <f t="shared" ref="AG3051:AG3056" si="513">P3051+AF3051</f>
        <v>1482520</v>
      </c>
      <c r="AH3051" s="26">
        <f t="shared" ref="AH3051:AH3056" si="514">(AG3051*AA3051)/100</f>
        <v>1482520</v>
      </c>
      <c r="AI3051" s="26">
        <v>0</v>
      </c>
      <c r="AJ3051" s="26">
        <f t="shared" ref="AJ3051:AJ3056" si="515">IF((AI3051-AH3051) &gt; 1,0,IF((AI3051-AH3051)&lt;0,AH3051-AI3051,AI3051-AH3051))</f>
        <v>1482520</v>
      </c>
      <c r="AK3051" s="26">
        <v>0.3</v>
      </c>
      <c r="AL3051" s="26">
        <f t="shared" ref="AL3051:AL3056" si="516">ROUND(AJ3051*(AK3051/100),2)</f>
        <v>4447.5600000000004</v>
      </c>
      <c r="AM3051" s="3" t="s">
        <v>159</v>
      </c>
    </row>
    <row r="3052" spans="1:39" x14ac:dyDescent="0.25">
      <c r="A3052" s="23"/>
      <c r="B3052" s="24"/>
      <c r="C3052" s="23"/>
      <c r="D3052" s="23"/>
      <c r="E3052" s="23">
        <v>1203</v>
      </c>
      <c r="F3052" s="23" t="s">
        <v>9382</v>
      </c>
      <c r="G3052" s="24" t="s">
        <v>9383</v>
      </c>
      <c r="H3052" s="23" t="s">
        <v>43</v>
      </c>
      <c r="I3052" s="23" t="s">
        <v>9384</v>
      </c>
      <c r="J3052" s="23">
        <v>0</v>
      </c>
      <c r="K3052" s="23">
        <v>1</v>
      </c>
      <c r="L3052" s="23">
        <v>76</v>
      </c>
      <c r="M3052" s="23" t="s">
        <v>76</v>
      </c>
      <c r="N3052" s="25">
        <f t="shared" si="509"/>
        <v>176</v>
      </c>
      <c r="O3052" s="26">
        <v>4500</v>
      </c>
      <c r="P3052" s="26">
        <f t="shared" si="510"/>
        <v>792000</v>
      </c>
      <c r="Q3052" s="23">
        <v>1</v>
      </c>
      <c r="R3052" s="23" t="s">
        <v>9373</v>
      </c>
      <c r="S3052" s="27" t="s">
        <v>9374</v>
      </c>
      <c r="T3052" s="23" t="s">
        <v>9375</v>
      </c>
      <c r="U3052" s="23" t="s">
        <v>9380</v>
      </c>
      <c r="V3052" s="24" t="s">
        <v>9385</v>
      </c>
      <c r="W3052" s="23" t="s">
        <v>1942</v>
      </c>
      <c r="X3052" s="23" t="s">
        <v>49</v>
      </c>
      <c r="Y3052" s="23" t="s">
        <v>81</v>
      </c>
      <c r="Z3052" s="23">
        <v>108</v>
      </c>
      <c r="AA3052" s="28">
        <v>100</v>
      </c>
      <c r="AB3052" s="26">
        <v>7600</v>
      </c>
      <c r="AC3052" s="26">
        <f t="shared" si="511"/>
        <v>820800</v>
      </c>
      <c r="AD3052" s="28">
        <v>31</v>
      </c>
      <c r="AE3052" s="28">
        <v>52</v>
      </c>
      <c r="AF3052" s="26">
        <f t="shared" si="512"/>
        <v>393984</v>
      </c>
      <c r="AG3052" s="26">
        <f t="shared" si="513"/>
        <v>1185984</v>
      </c>
      <c r="AH3052" s="26">
        <f t="shared" si="514"/>
        <v>1185984</v>
      </c>
      <c r="AI3052" s="26">
        <v>0</v>
      </c>
      <c r="AJ3052" s="26">
        <f t="shared" si="515"/>
        <v>1185984</v>
      </c>
      <c r="AK3052" s="26">
        <v>0.02</v>
      </c>
      <c r="AL3052" s="26">
        <f t="shared" si="516"/>
        <v>237.2</v>
      </c>
      <c r="AM3052" s="3" t="s">
        <v>401</v>
      </c>
    </row>
    <row r="3053" spans="1:39" x14ac:dyDescent="0.25">
      <c r="A3053" s="23"/>
      <c r="B3053" s="24"/>
      <c r="C3053" s="23"/>
      <c r="D3053" s="23"/>
      <c r="E3053" s="23"/>
      <c r="F3053" s="23"/>
      <c r="G3053" s="24"/>
      <c r="H3053" s="23"/>
      <c r="I3053" s="23"/>
      <c r="J3053" s="23">
        <v>0</v>
      </c>
      <c r="K3053" s="23">
        <v>0</v>
      </c>
      <c r="L3053" s="23">
        <v>30</v>
      </c>
      <c r="M3053" s="23" t="s">
        <v>76</v>
      </c>
      <c r="N3053" s="25">
        <f t="shared" si="509"/>
        <v>30</v>
      </c>
      <c r="O3053" s="26">
        <v>4500</v>
      </c>
      <c r="P3053" s="26">
        <f t="shared" si="510"/>
        <v>135000</v>
      </c>
      <c r="Q3053" s="23">
        <v>1</v>
      </c>
      <c r="R3053" s="23" t="s">
        <v>9373</v>
      </c>
      <c r="S3053" s="27" t="s">
        <v>9374</v>
      </c>
      <c r="T3053" s="23" t="s">
        <v>9375</v>
      </c>
      <c r="U3053" s="23" t="s">
        <v>9380</v>
      </c>
      <c r="V3053" s="24" t="s">
        <v>9386</v>
      </c>
      <c r="W3053" s="23" t="s">
        <v>53</v>
      </c>
      <c r="X3053" s="23" t="s">
        <v>49</v>
      </c>
      <c r="Y3053" s="23" t="s">
        <v>81</v>
      </c>
      <c r="Z3053" s="23">
        <v>120</v>
      </c>
      <c r="AA3053" s="28">
        <v>100</v>
      </c>
      <c r="AB3053" s="26">
        <v>2750</v>
      </c>
      <c r="AC3053" s="26">
        <f t="shared" si="511"/>
        <v>330000</v>
      </c>
      <c r="AD3053" s="28">
        <v>31</v>
      </c>
      <c r="AE3053" s="28">
        <v>52</v>
      </c>
      <c r="AF3053" s="26">
        <f t="shared" si="512"/>
        <v>158400</v>
      </c>
      <c r="AG3053" s="26">
        <f t="shared" si="513"/>
        <v>293400</v>
      </c>
      <c r="AH3053" s="26">
        <f t="shared" si="514"/>
        <v>293400</v>
      </c>
      <c r="AI3053" s="26">
        <v>0</v>
      </c>
      <c r="AJ3053" s="26">
        <f t="shared" si="515"/>
        <v>293400</v>
      </c>
      <c r="AK3053" s="26">
        <v>0.02</v>
      </c>
      <c r="AL3053" s="26">
        <f t="shared" si="516"/>
        <v>58.68</v>
      </c>
      <c r="AM3053" s="3" t="s">
        <v>83</v>
      </c>
    </row>
    <row r="3054" spans="1:39" x14ac:dyDescent="0.25">
      <c r="A3054" s="23"/>
      <c r="B3054" s="24"/>
      <c r="C3054" s="23"/>
      <c r="D3054" s="23"/>
      <c r="E3054" s="23">
        <v>1204</v>
      </c>
      <c r="F3054" s="23" t="s">
        <v>9387</v>
      </c>
      <c r="G3054" s="24" t="s">
        <v>9388</v>
      </c>
      <c r="H3054" s="23" t="s">
        <v>43</v>
      </c>
      <c r="I3054" s="23" t="s">
        <v>9389</v>
      </c>
      <c r="J3054" s="23">
        <v>0</v>
      </c>
      <c r="K3054" s="23">
        <v>2</v>
      </c>
      <c r="L3054" s="23">
        <v>19</v>
      </c>
      <c r="M3054" s="23" t="s">
        <v>91</v>
      </c>
      <c r="N3054" s="25">
        <f t="shared" si="509"/>
        <v>219</v>
      </c>
      <c r="O3054" s="26">
        <v>3950</v>
      </c>
      <c r="P3054" s="26">
        <f t="shared" si="510"/>
        <v>865050</v>
      </c>
      <c r="Q3054" s="23">
        <v>1</v>
      </c>
      <c r="R3054" s="23" t="s">
        <v>9373</v>
      </c>
      <c r="S3054" s="27" t="s">
        <v>9374</v>
      </c>
      <c r="T3054" s="23" t="s">
        <v>9375</v>
      </c>
      <c r="U3054" s="23" t="s">
        <v>9380</v>
      </c>
      <c r="V3054" s="24" t="s">
        <v>9390</v>
      </c>
      <c r="W3054" s="23" t="s">
        <v>158</v>
      </c>
      <c r="X3054" s="23" t="s">
        <v>49</v>
      </c>
      <c r="Y3054" s="23" t="s">
        <v>54</v>
      </c>
      <c r="Z3054" s="23">
        <v>160</v>
      </c>
      <c r="AA3054" s="28">
        <v>100</v>
      </c>
      <c r="AB3054" s="26">
        <v>5600</v>
      </c>
      <c r="AC3054" s="26">
        <f t="shared" si="511"/>
        <v>896000</v>
      </c>
      <c r="AD3054" s="28">
        <v>31</v>
      </c>
      <c r="AE3054" s="28">
        <v>52</v>
      </c>
      <c r="AF3054" s="26">
        <f t="shared" si="512"/>
        <v>430080</v>
      </c>
      <c r="AG3054" s="26">
        <f t="shared" si="513"/>
        <v>1295130</v>
      </c>
      <c r="AH3054" s="26">
        <f t="shared" si="514"/>
        <v>1295130</v>
      </c>
      <c r="AI3054" s="26">
        <v>0</v>
      </c>
      <c r="AJ3054" s="26">
        <f t="shared" si="515"/>
        <v>1295130</v>
      </c>
      <c r="AK3054" s="26">
        <v>0.3</v>
      </c>
      <c r="AL3054" s="26">
        <f t="shared" si="516"/>
        <v>3885.39</v>
      </c>
      <c r="AM3054" s="3" t="s">
        <v>159</v>
      </c>
    </row>
    <row r="3055" spans="1:39" x14ac:dyDescent="0.25">
      <c r="A3055" s="23"/>
      <c r="B3055" s="24"/>
      <c r="C3055" s="23"/>
      <c r="D3055" s="23"/>
      <c r="E3055" s="23">
        <v>1205</v>
      </c>
      <c r="F3055" s="23" t="s">
        <v>9391</v>
      </c>
      <c r="G3055" s="24" t="s">
        <v>9392</v>
      </c>
      <c r="H3055" s="23" t="s">
        <v>43</v>
      </c>
      <c r="I3055" s="23" t="s">
        <v>9393</v>
      </c>
      <c r="J3055" s="23">
        <v>0</v>
      </c>
      <c r="K3055" s="23">
        <v>1</v>
      </c>
      <c r="L3055" s="23">
        <v>93.5</v>
      </c>
      <c r="M3055" s="23" t="s">
        <v>76</v>
      </c>
      <c r="N3055" s="25">
        <f t="shared" si="509"/>
        <v>193.5</v>
      </c>
      <c r="O3055" s="26">
        <v>4500</v>
      </c>
      <c r="P3055" s="26">
        <f t="shared" si="510"/>
        <v>870750</v>
      </c>
      <c r="Q3055" s="23">
        <v>1</v>
      </c>
      <c r="R3055" s="23" t="s">
        <v>9373</v>
      </c>
      <c r="S3055" s="27" t="s">
        <v>9374</v>
      </c>
      <c r="T3055" s="23" t="s">
        <v>9375</v>
      </c>
      <c r="U3055" s="23" t="s">
        <v>9380</v>
      </c>
      <c r="V3055" s="24" t="s">
        <v>9394</v>
      </c>
      <c r="W3055" s="23" t="s">
        <v>158</v>
      </c>
      <c r="X3055" s="23" t="s">
        <v>49</v>
      </c>
      <c r="Y3055" s="23" t="s">
        <v>81</v>
      </c>
      <c r="Z3055" s="23">
        <v>80</v>
      </c>
      <c r="AA3055" s="28">
        <v>100</v>
      </c>
      <c r="AB3055" s="26">
        <v>5600</v>
      </c>
      <c r="AC3055" s="26">
        <f t="shared" si="511"/>
        <v>448000</v>
      </c>
      <c r="AD3055" s="28">
        <v>31</v>
      </c>
      <c r="AE3055" s="28">
        <v>52</v>
      </c>
      <c r="AF3055" s="26">
        <f t="shared" si="512"/>
        <v>215040</v>
      </c>
      <c r="AG3055" s="26">
        <f t="shared" si="513"/>
        <v>1085790</v>
      </c>
      <c r="AH3055" s="26">
        <f t="shared" si="514"/>
        <v>1085790</v>
      </c>
      <c r="AI3055" s="26">
        <v>0</v>
      </c>
      <c r="AJ3055" s="26">
        <f t="shared" si="515"/>
        <v>1085790</v>
      </c>
      <c r="AK3055" s="26">
        <v>0.02</v>
      </c>
      <c r="AL3055" s="26">
        <f t="shared" si="516"/>
        <v>217.16</v>
      </c>
      <c r="AM3055" s="3" t="s">
        <v>159</v>
      </c>
    </row>
    <row r="3056" spans="1:39" x14ac:dyDescent="0.25">
      <c r="A3056" s="23"/>
      <c r="B3056" s="24"/>
      <c r="C3056" s="23"/>
      <c r="D3056" s="23"/>
      <c r="E3056" s="23"/>
      <c r="F3056" s="23"/>
      <c r="G3056" s="24"/>
      <c r="H3056" s="23"/>
      <c r="I3056" s="23"/>
      <c r="J3056" s="23">
        <v>0</v>
      </c>
      <c r="K3056" s="23">
        <v>0</v>
      </c>
      <c r="L3056" s="23">
        <v>12.5</v>
      </c>
      <c r="M3056" s="23" t="s">
        <v>76</v>
      </c>
      <c r="N3056" s="25">
        <f t="shared" si="509"/>
        <v>12.5</v>
      </c>
      <c r="O3056" s="26">
        <v>4500</v>
      </c>
      <c r="P3056" s="26">
        <f t="shared" si="510"/>
        <v>56250</v>
      </c>
      <c r="Q3056" s="23">
        <v>1</v>
      </c>
      <c r="R3056" s="23" t="s">
        <v>9373</v>
      </c>
      <c r="S3056" s="27" t="s">
        <v>9374</v>
      </c>
      <c r="T3056" s="23" t="s">
        <v>9375</v>
      </c>
      <c r="U3056" s="23" t="s">
        <v>9380</v>
      </c>
      <c r="V3056" s="24" t="s">
        <v>9395</v>
      </c>
      <c r="W3056" s="23" t="s">
        <v>1942</v>
      </c>
      <c r="X3056" s="23" t="s">
        <v>49</v>
      </c>
      <c r="Y3056" s="23" t="s">
        <v>81</v>
      </c>
      <c r="Z3056" s="23">
        <v>50</v>
      </c>
      <c r="AA3056" s="28">
        <v>100</v>
      </c>
      <c r="AB3056" s="26">
        <v>7600</v>
      </c>
      <c r="AC3056" s="26">
        <f t="shared" si="511"/>
        <v>380000</v>
      </c>
      <c r="AD3056" s="28">
        <v>31</v>
      </c>
      <c r="AE3056" s="28">
        <v>52</v>
      </c>
      <c r="AF3056" s="26">
        <f t="shared" si="512"/>
        <v>182400</v>
      </c>
      <c r="AG3056" s="26">
        <f t="shared" si="513"/>
        <v>238650</v>
      </c>
      <c r="AH3056" s="26">
        <f t="shared" si="514"/>
        <v>238650</v>
      </c>
      <c r="AI3056" s="26">
        <v>0</v>
      </c>
      <c r="AJ3056" s="26">
        <f t="shared" si="515"/>
        <v>238650</v>
      </c>
      <c r="AK3056" s="26">
        <v>0.02</v>
      </c>
      <c r="AL3056" s="26">
        <f t="shared" si="516"/>
        <v>47.73</v>
      </c>
      <c r="AM3056" s="3" t="s">
        <v>401</v>
      </c>
    </row>
    <row r="3057" spans="1:39" x14ac:dyDescent="0.25">
      <c r="A3057" s="23"/>
      <c r="B3057" s="24"/>
      <c r="C3057" s="23"/>
      <c r="D3057" s="23"/>
      <c r="E3057" s="23"/>
      <c r="F3057" s="23"/>
      <c r="G3057" s="24"/>
      <c r="H3057" s="23"/>
      <c r="I3057" s="23"/>
      <c r="J3057" s="23"/>
      <c r="K3057" s="23"/>
      <c r="L3057" s="23"/>
      <c r="M3057" s="23"/>
      <c r="N3057" s="25"/>
      <c r="O3057" s="26"/>
      <c r="P3057" s="26"/>
      <c r="Q3057" s="23"/>
      <c r="R3057" s="23"/>
      <c r="S3057" s="27"/>
      <c r="T3057" s="23"/>
      <c r="U3057" s="23"/>
      <c r="V3057" s="24"/>
      <c r="W3057" s="23"/>
      <c r="X3057" s="23"/>
      <c r="Y3057" s="23"/>
      <c r="Z3057" s="23"/>
      <c r="AA3057" s="28"/>
      <c r="AB3057" s="26"/>
      <c r="AC3057" s="26"/>
      <c r="AD3057" s="28"/>
      <c r="AE3057" s="28"/>
      <c r="AF3057" s="26"/>
      <c r="AG3057" s="26" t="s">
        <v>60</v>
      </c>
      <c r="AH3057" s="26">
        <f>SUM(AH3051:AH3056)</f>
        <v>5581474</v>
      </c>
      <c r="AI3057" s="26"/>
      <c r="AJ3057" s="26">
        <f>SUM(AJ3051:AJ3056)</f>
        <v>5581474</v>
      </c>
      <c r="AK3057" s="26"/>
      <c r="AL3057" s="26">
        <f>SUM(AL3051:AL3056)</f>
        <v>8893.7199999999993</v>
      </c>
    </row>
    <row r="3058" spans="1:39" x14ac:dyDescent="0.25">
      <c r="A3058" s="23" t="s">
        <v>9396</v>
      </c>
      <c r="B3058" s="24"/>
      <c r="C3058" s="23" t="s">
        <v>9397</v>
      </c>
      <c r="D3058" s="23" t="s">
        <v>9398</v>
      </c>
      <c r="E3058" s="23">
        <v>1206</v>
      </c>
      <c r="F3058" s="23" t="s">
        <v>9399</v>
      </c>
      <c r="G3058" s="24" t="s">
        <v>9400</v>
      </c>
      <c r="H3058" s="23" t="s">
        <v>43</v>
      </c>
      <c r="I3058" s="23" t="s">
        <v>9401</v>
      </c>
      <c r="J3058" s="23">
        <v>1</v>
      </c>
      <c r="K3058" s="23">
        <v>1</v>
      </c>
      <c r="L3058" s="23">
        <v>89</v>
      </c>
      <c r="M3058" s="23" t="s">
        <v>68</v>
      </c>
      <c r="N3058" s="25">
        <f t="shared" ref="N3058:N3064" si="517">((J3058*400)+(K3058*100))+L3058</f>
        <v>589</v>
      </c>
      <c r="O3058" s="26">
        <v>7000</v>
      </c>
      <c r="P3058" s="26">
        <f t="shared" ref="P3058:P3064" si="518">N3058*O3058</f>
        <v>4123000</v>
      </c>
      <c r="Q3058" s="23"/>
      <c r="R3058" s="23"/>
      <c r="S3058" s="27"/>
      <c r="T3058" s="23"/>
      <c r="U3058" s="23"/>
      <c r="V3058" s="24"/>
      <c r="W3058" s="23"/>
      <c r="X3058" s="23"/>
      <c r="Y3058" s="23"/>
      <c r="Z3058" s="23"/>
      <c r="AA3058" s="28"/>
      <c r="AB3058" s="26"/>
      <c r="AC3058" s="26"/>
      <c r="AD3058" s="28"/>
      <c r="AE3058" s="28"/>
      <c r="AF3058" s="26"/>
      <c r="AG3058" s="26">
        <f>AF3058+P3058</f>
        <v>4123000</v>
      </c>
      <c r="AH3058" s="26">
        <f>AG3058</f>
        <v>4123000</v>
      </c>
      <c r="AI3058" s="26">
        <v>0</v>
      </c>
      <c r="AJ3058" s="26">
        <f t="shared" ref="AJ3058:AJ3064" si="519">IF((AI3058-AH3058) &gt; 1,0,IF((AI3058-AH3058)&lt;0,AH3058-AI3058,AI3058-AH3058))</f>
        <v>4123000</v>
      </c>
      <c r="AK3058" s="26">
        <v>0.3</v>
      </c>
      <c r="AL3058" s="26">
        <f>AJ3058*(AK3058/100)</f>
        <v>12369</v>
      </c>
    </row>
    <row r="3059" spans="1:39" x14ac:dyDescent="0.25">
      <c r="A3059" s="23"/>
      <c r="B3059" s="24"/>
      <c r="C3059" s="23"/>
      <c r="D3059" s="23"/>
      <c r="E3059" s="23">
        <v>1207</v>
      </c>
      <c r="F3059" s="23" t="s">
        <v>9402</v>
      </c>
      <c r="G3059" s="24" t="s">
        <v>9403</v>
      </c>
      <c r="H3059" s="23" t="s">
        <v>43</v>
      </c>
      <c r="I3059" s="23" t="s">
        <v>9404</v>
      </c>
      <c r="J3059" s="23">
        <v>0</v>
      </c>
      <c r="K3059" s="23">
        <v>3</v>
      </c>
      <c r="L3059" s="23">
        <v>57</v>
      </c>
      <c r="M3059" s="23" t="s">
        <v>68</v>
      </c>
      <c r="N3059" s="25">
        <f t="shared" si="517"/>
        <v>357</v>
      </c>
      <c r="O3059" s="26">
        <v>3950</v>
      </c>
      <c r="P3059" s="26">
        <f t="shared" si="518"/>
        <v>1410150</v>
      </c>
      <c r="Q3059" s="23"/>
      <c r="R3059" s="23"/>
      <c r="S3059" s="27"/>
      <c r="T3059" s="23"/>
      <c r="U3059" s="23"/>
      <c r="V3059" s="24"/>
      <c r="W3059" s="23"/>
      <c r="X3059" s="23"/>
      <c r="Y3059" s="23"/>
      <c r="Z3059" s="23"/>
      <c r="AA3059" s="28"/>
      <c r="AB3059" s="26"/>
      <c r="AC3059" s="26"/>
      <c r="AD3059" s="28"/>
      <c r="AE3059" s="28"/>
      <c r="AF3059" s="26"/>
      <c r="AG3059" s="26">
        <f>AF3059+P3059</f>
        <v>1410150</v>
      </c>
      <c r="AH3059" s="26">
        <f>AG3059</f>
        <v>1410150</v>
      </c>
      <c r="AI3059" s="26">
        <v>0</v>
      </c>
      <c r="AJ3059" s="26">
        <f t="shared" si="519"/>
        <v>1410150</v>
      </c>
      <c r="AK3059" s="26">
        <v>0.3</v>
      </c>
      <c r="AL3059" s="26">
        <f>AJ3059*(AK3059/100)</f>
        <v>4230.45</v>
      </c>
    </row>
    <row r="3060" spans="1:39" x14ac:dyDescent="0.25">
      <c r="A3060" s="23"/>
      <c r="B3060" s="24"/>
      <c r="C3060" s="23"/>
      <c r="D3060" s="23"/>
      <c r="E3060" s="23"/>
      <c r="F3060" s="23"/>
      <c r="G3060" s="24"/>
      <c r="H3060" s="23"/>
      <c r="I3060" s="23"/>
      <c r="J3060" s="23">
        <v>0</v>
      </c>
      <c r="K3060" s="23">
        <v>0</v>
      </c>
      <c r="L3060" s="23">
        <v>18</v>
      </c>
      <c r="M3060" s="23" t="s">
        <v>76</v>
      </c>
      <c r="N3060" s="25">
        <f t="shared" si="517"/>
        <v>18</v>
      </c>
      <c r="O3060" s="26">
        <v>3950</v>
      </c>
      <c r="P3060" s="26">
        <f t="shared" si="518"/>
        <v>71100</v>
      </c>
      <c r="Q3060" s="23">
        <v>1</v>
      </c>
      <c r="R3060" s="23" t="s">
        <v>9396</v>
      </c>
      <c r="S3060" s="27"/>
      <c r="T3060" s="23" t="s">
        <v>9397</v>
      </c>
      <c r="U3060" s="23" t="s">
        <v>9405</v>
      </c>
      <c r="V3060" s="24" t="s">
        <v>9406</v>
      </c>
      <c r="W3060" s="23" t="s">
        <v>158</v>
      </c>
      <c r="X3060" s="23" t="s">
        <v>49</v>
      </c>
      <c r="Y3060" s="23" t="s">
        <v>81</v>
      </c>
      <c r="Z3060" s="23">
        <v>72</v>
      </c>
      <c r="AA3060" s="28">
        <v>100</v>
      </c>
      <c r="AB3060" s="26">
        <v>5600</v>
      </c>
      <c r="AC3060" s="26">
        <f>Z3060*AB3060</f>
        <v>403200</v>
      </c>
      <c r="AD3060" s="28">
        <v>12</v>
      </c>
      <c r="AE3060" s="28">
        <v>14</v>
      </c>
      <c r="AF3060" s="26">
        <f>(AC3060*(100-AE3060))/100</f>
        <v>346752</v>
      </c>
      <c r="AG3060" s="26">
        <f>P3060+AF3060</f>
        <v>417852</v>
      </c>
      <c r="AH3060" s="26">
        <f>(AG3060*AA3060)/100</f>
        <v>417852</v>
      </c>
      <c r="AI3060" s="26">
        <v>0</v>
      </c>
      <c r="AJ3060" s="26">
        <f t="shared" si="519"/>
        <v>417852</v>
      </c>
      <c r="AK3060" s="26">
        <v>0.02</v>
      </c>
      <c r="AL3060" s="26">
        <f>ROUND(AJ3060*(AK3060/100),2)</f>
        <v>83.57</v>
      </c>
      <c r="AM3060" s="3" t="s">
        <v>159</v>
      </c>
    </row>
    <row r="3061" spans="1:39" x14ac:dyDescent="0.25">
      <c r="A3061" s="23"/>
      <c r="B3061" s="24"/>
      <c r="C3061" s="23"/>
      <c r="D3061" s="23"/>
      <c r="E3061" s="23">
        <v>1208</v>
      </c>
      <c r="F3061" s="23" t="s">
        <v>9407</v>
      </c>
      <c r="G3061" s="24" t="s">
        <v>9408</v>
      </c>
      <c r="H3061" s="23" t="s">
        <v>43</v>
      </c>
      <c r="I3061" s="23" t="s">
        <v>9409</v>
      </c>
      <c r="J3061" s="23">
        <v>0</v>
      </c>
      <c r="K3061" s="23">
        <v>2</v>
      </c>
      <c r="L3061" s="23">
        <v>25</v>
      </c>
      <c r="M3061" s="23" t="s">
        <v>68</v>
      </c>
      <c r="N3061" s="25">
        <f t="shared" si="517"/>
        <v>225</v>
      </c>
      <c r="O3061" s="26">
        <v>3950</v>
      </c>
      <c r="P3061" s="26">
        <f t="shared" si="518"/>
        <v>888750</v>
      </c>
      <c r="Q3061" s="23"/>
      <c r="R3061" s="23"/>
      <c r="S3061" s="27"/>
      <c r="T3061" s="23"/>
      <c r="U3061" s="23"/>
      <c r="V3061" s="24"/>
      <c r="W3061" s="23"/>
      <c r="X3061" s="23"/>
      <c r="Y3061" s="23"/>
      <c r="Z3061" s="23"/>
      <c r="AA3061" s="28"/>
      <c r="AB3061" s="26"/>
      <c r="AC3061" s="26"/>
      <c r="AD3061" s="28"/>
      <c r="AE3061" s="28"/>
      <c r="AF3061" s="26"/>
      <c r="AG3061" s="26">
        <f>AF3061+P3061</f>
        <v>888750</v>
      </c>
      <c r="AH3061" s="26">
        <f>AG3061</f>
        <v>888750</v>
      </c>
      <c r="AI3061" s="26">
        <v>0</v>
      </c>
      <c r="AJ3061" s="26">
        <f t="shared" si="519"/>
        <v>888750</v>
      </c>
      <c r="AK3061" s="26">
        <v>0.3</v>
      </c>
      <c r="AL3061" s="26">
        <f>AJ3061*(AK3061/100)</f>
        <v>2666.25</v>
      </c>
    </row>
    <row r="3062" spans="1:39" x14ac:dyDescent="0.25">
      <c r="A3062" s="23"/>
      <c r="B3062" s="24"/>
      <c r="C3062" s="23"/>
      <c r="D3062" s="23"/>
      <c r="E3062" s="23"/>
      <c r="F3062" s="23"/>
      <c r="G3062" s="24"/>
      <c r="H3062" s="23"/>
      <c r="I3062" s="23"/>
      <c r="J3062" s="23">
        <v>0</v>
      </c>
      <c r="K3062" s="23">
        <v>0</v>
      </c>
      <c r="L3062" s="23">
        <v>6</v>
      </c>
      <c r="M3062" s="23" t="s">
        <v>76</v>
      </c>
      <c r="N3062" s="25">
        <f t="shared" si="517"/>
        <v>6</v>
      </c>
      <c r="O3062" s="26">
        <v>3950</v>
      </c>
      <c r="P3062" s="26">
        <f t="shared" si="518"/>
        <v>23700</v>
      </c>
      <c r="Q3062" s="23">
        <v>1</v>
      </c>
      <c r="R3062" s="23" t="s">
        <v>9396</v>
      </c>
      <c r="S3062" s="27"/>
      <c r="T3062" s="23" t="s">
        <v>9397</v>
      </c>
      <c r="U3062" s="23" t="s">
        <v>9405</v>
      </c>
      <c r="V3062" s="24" t="s">
        <v>9410</v>
      </c>
      <c r="W3062" s="23" t="s">
        <v>53</v>
      </c>
      <c r="X3062" s="23" t="s">
        <v>49</v>
      </c>
      <c r="Y3062" s="23" t="s">
        <v>81</v>
      </c>
      <c r="Z3062" s="23">
        <v>24</v>
      </c>
      <c r="AA3062" s="28">
        <v>100</v>
      </c>
      <c r="AB3062" s="26">
        <v>2750</v>
      </c>
      <c r="AC3062" s="26">
        <f>Z3062*AB3062</f>
        <v>66000</v>
      </c>
      <c r="AD3062" s="28">
        <v>3</v>
      </c>
      <c r="AE3062" s="28">
        <v>3</v>
      </c>
      <c r="AF3062" s="26">
        <f>(AC3062*(100-AE3062))/100</f>
        <v>64020</v>
      </c>
      <c r="AG3062" s="26">
        <f>P3062+AF3062</f>
        <v>87720</v>
      </c>
      <c r="AH3062" s="26">
        <f>(AG3062*AA3062)/100</f>
        <v>87720</v>
      </c>
      <c r="AI3062" s="26">
        <v>0</v>
      </c>
      <c r="AJ3062" s="26">
        <f t="shared" si="519"/>
        <v>87720</v>
      </c>
      <c r="AK3062" s="26">
        <v>0.02</v>
      </c>
      <c r="AL3062" s="26">
        <f>ROUND(AJ3062*(AK3062/100),2)</f>
        <v>17.54</v>
      </c>
      <c r="AM3062" s="3" t="s">
        <v>159</v>
      </c>
    </row>
    <row r="3063" spans="1:39" x14ac:dyDescent="0.25">
      <c r="A3063" s="23"/>
      <c r="B3063" s="24"/>
      <c r="C3063" s="23"/>
      <c r="D3063" s="23"/>
      <c r="E3063" s="23">
        <v>1209</v>
      </c>
      <c r="F3063" s="23" t="s">
        <v>9411</v>
      </c>
      <c r="G3063" s="24" t="s">
        <v>9412</v>
      </c>
      <c r="H3063" s="23" t="s">
        <v>43</v>
      </c>
      <c r="I3063" s="23" t="s">
        <v>9413</v>
      </c>
      <c r="J3063" s="23">
        <v>0</v>
      </c>
      <c r="K3063" s="23">
        <v>2</v>
      </c>
      <c r="L3063" s="23">
        <v>25</v>
      </c>
      <c r="M3063" s="23" t="s">
        <v>68</v>
      </c>
      <c r="N3063" s="25">
        <f t="shared" si="517"/>
        <v>225</v>
      </c>
      <c r="O3063" s="26">
        <v>3950</v>
      </c>
      <c r="P3063" s="26">
        <f t="shared" si="518"/>
        <v>888750</v>
      </c>
      <c r="Q3063" s="23"/>
      <c r="R3063" s="23"/>
      <c r="S3063" s="27"/>
      <c r="T3063" s="23"/>
      <c r="U3063" s="23"/>
      <c r="V3063" s="24"/>
      <c r="W3063" s="23"/>
      <c r="X3063" s="23"/>
      <c r="Y3063" s="23"/>
      <c r="Z3063" s="23"/>
      <c r="AA3063" s="28"/>
      <c r="AB3063" s="26"/>
      <c r="AC3063" s="26"/>
      <c r="AD3063" s="28"/>
      <c r="AE3063" s="28"/>
      <c r="AF3063" s="26"/>
      <c r="AG3063" s="26">
        <f>AF3063+P3063</f>
        <v>888750</v>
      </c>
      <c r="AH3063" s="26">
        <f>AG3063</f>
        <v>888750</v>
      </c>
      <c r="AI3063" s="26">
        <v>0</v>
      </c>
      <c r="AJ3063" s="26">
        <f t="shared" si="519"/>
        <v>888750</v>
      </c>
      <c r="AK3063" s="26">
        <v>0.3</v>
      </c>
      <c r="AL3063" s="26">
        <f>AJ3063*(AK3063/100)</f>
        <v>2666.25</v>
      </c>
    </row>
    <row r="3064" spans="1:39" x14ac:dyDescent="0.25">
      <c r="A3064" s="23"/>
      <c r="B3064" s="24"/>
      <c r="C3064" s="23"/>
      <c r="D3064" s="23"/>
      <c r="E3064" s="23">
        <v>1210</v>
      </c>
      <c r="F3064" s="23" t="s">
        <v>9414</v>
      </c>
      <c r="G3064" s="24" t="s">
        <v>9415</v>
      </c>
      <c r="H3064" s="23" t="s">
        <v>43</v>
      </c>
      <c r="I3064" s="23" t="s">
        <v>9416</v>
      </c>
      <c r="J3064" s="23">
        <v>0</v>
      </c>
      <c r="K3064" s="23">
        <v>1</v>
      </c>
      <c r="L3064" s="23">
        <v>51</v>
      </c>
      <c r="M3064" s="23" t="s">
        <v>91</v>
      </c>
      <c r="N3064" s="25">
        <f t="shared" si="517"/>
        <v>151</v>
      </c>
      <c r="O3064" s="26">
        <v>2250</v>
      </c>
      <c r="P3064" s="26">
        <f t="shared" si="518"/>
        <v>339750</v>
      </c>
      <c r="Q3064" s="23"/>
      <c r="R3064" s="23"/>
      <c r="S3064" s="27"/>
      <c r="T3064" s="23"/>
      <c r="U3064" s="23"/>
      <c r="V3064" s="24"/>
      <c r="W3064" s="23"/>
      <c r="X3064" s="23"/>
      <c r="Y3064" s="23"/>
      <c r="Z3064" s="23"/>
      <c r="AA3064" s="28"/>
      <c r="AB3064" s="26"/>
      <c r="AC3064" s="26"/>
      <c r="AD3064" s="28"/>
      <c r="AE3064" s="28"/>
      <c r="AF3064" s="26"/>
      <c r="AG3064" s="26">
        <f>AF3064+P3064</f>
        <v>339750</v>
      </c>
      <c r="AH3064" s="26">
        <f>AG3064</f>
        <v>339750</v>
      </c>
      <c r="AI3064" s="26">
        <v>0</v>
      </c>
      <c r="AJ3064" s="26">
        <f t="shared" si="519"/>
        <v>339750</v>
      </c>
      <c r="AK3064" s="26">
        <v>0.3</v>
      </c>
      <c r="AL3064" s="26">
        <f>AJ3064*(AK3064/100)</f>
        <v>1019.25</v>
      </c>
    </row>
    <row r="3065" spans="1:39" x14ac:dyDescent="0.25">
      <c r="A3065" s="23"/>
      <c r="B3065" s="24"/>
      <c r="C3065" s="23"/>
      <c r="D3065" s="23"/>
      <c r="E3065" s="23"/>
      <c r="F3065" s="23"/>
      <c r="G3065" s="24"/>
      <c r="H3065" s="23"/>
      <c r="I3065" s="23"/>
      <c r="J3065" s="23"/>
      <c r="K3065" s="23"/>
      <c r="L3065" s="23"/>
      <c r="M3065" s="23"/>
      <c r="N3065" s="25"/>
      <c r="O3065" s="26"/>
      <c r="P3065" s="26"/>
      <c r="Q3065" s="23"/>
      <c r="R3065" s="23"/>
      <c r="S3065" s="27"/>
      <c r="T3065" s="23"/>
      <c r="U3065" s="23"/>
      <c r="V3065" s="24"/>
      <c r="W3065" s="23"/>
      <c r="X3065" s="23"/>
      <c r="Y3065" s="23"/>
      <c r="Z3065" s="23"/>
      <c r="AA3065" s="28"/>
      <c r="AB3065" s="26"/>
      <c r="AC3065" s="26"/>
      <c r="AD3065" s="28"/>
      <c r="AE3065" s="28"/>
      <c r="AF3065" s="26"/>
      <c r="AG3065" s="26" t="s">
        <v>60</v>
      </c>
      <c r="AH3065" s="26">
        <f>SUM(AH3058:AH3064)</f>
        <v>8155972</v>
      </c>
      <c r="AI3065" s="26"/>
      <c r="AJ3065" s="26">
        <f>SUM(AJ3058:AJ3064)</f>
        <v>8155972</v>
      </c>
      <c r="AK3065" s="26"/>
      <c r="AL3065" s="26">
        <f>SUM(AL3058:AL3064)</f>
        <v>23052.31</v>
      </c>
    </row>
    <row r="3066" spans="1:39" x14ac:dyDescent="0.25">
      <c r="A3066" s="23" t="s">
        <v>9417</v>
      </c>
      <c r="B3066" s="24" t="s">
        <v>9418</v>
      </c>
      <c r="C3066" s="23" t="s">
        <v>9419</v>
      </c>
      <c r="D3066" s="23" t="s">
        <v>9420</v>
      </c>
      <c r="E3066" s="23">
        <v>1211</v>
      </c>
      <c r="F3066" s="23" t="s">
        <v>9421</v>
      </c>
      <c r="G3066" s="24" t="s">
        <v>9422</v>
      </c>
      <c r="H3066" s="23" t="s">
        <v>43</v>
      </c>
      <c r="I3066" s="23" t="s">
        <v>9423</v>
      </c>
      <c r="J3066" s="23">
        <v>0</v>
      </c>
      <c r="K3066" s="23">
        <v>1</v>
      </c>
      <c r="L3066" s="23">
        <v>56</v>
      </c>
      <c r="M3066" s="23" t="s">
        <v>76</v>
      </c>
      <c r="N3066" s="25">
        <f>((J3066*400)+(K3066*100))+L3066</f>
        <v>156</v>
      </c>
      <c r="O3066" s="26">
        <v>1500</v>
      </c>
      <c r="P3066" s="26">
        <f>N3066*O3066</f>
        <v>234000</v>
      </c>
      <c r="Q3066" s="23">
        <v>1</v>
      </c>
      <c r="R3066" s="23" t="s">
        <v>9417</v>
      </c>
      <c r="S3066" s="27" t="s">
        <v>9418</v>
      </c>
      <c r="T3066" s="23" t="s">
        <v>9419</v>
      </c>
      <c r="U3066" s="23" t="s">
        <v>9424</v>
      </c>
      <c r="V3066" s="24" t="s">
        <v>9425</v>
      </c>
      <c r="W3066" s="23" t="s">
        <v>79</v>
      </c>
      <c r="X3066" s="23" t="s">
        <v>80</v>
      </c>
      <c r="Y3066" s="23" t="s">
        <v>81</v>
      </c>
      <c r="Z3066" s="23">
        <v>110</v>
      </c>
      <c r="AA3066" s="28">
        <v>100</v>
      </c>
      <c r="AB3066" s="26">
        <v>8200</v>
      </c>
      <c r="AC3066" s="26">
        <f>Z3066*AB3066</f>
        <v>902000</v>
      </c>
      <c r="AD3066" s="28">
        <v>32</v>
      </c>
      <c r="AE3066" s="28">
        <v>93</v>
      </c>
      <c r="AF3066" s="26">
        <f>(AC3066*(100-AE3066))/100</f>
        <v>63140</v>
      </c>
      <c r="AG3066" s="26">
        <f>P3066+AF3066</f>
        <v>297140</v>
      </c>
      <c r="AH3066" s="26">
        <f>(AG3066*AA3066)/100</f>
        <v>297140</v>
      </c>
      <c r="AI3066" s="26">
        <v>0</v>
      </c>
      <c r="AJ3066" s="26">
        <f>IF((AI3066-AH3066) &gt; 1,0,IF((AI3066-AH3066)&lt;0,AH3066-AI3066,AI3066-AH3066))</f>
        <v>297140</v>
      </c>
      <c r="AK3066" s="26">
        <v>0.02</v>
      </c>
      <c r="AL3066" s="26">
        <f>ROUND(AJ3066*(AK3066/100),2)</f>
        <v>59.43</v>
      </c>
      <c r="AM3066" s="3" t="s">
        <v>51</v>
      </c>
    </row>
    <row r="3067" spans="1:39" x14ac:dyDescent="0.25">
      <c r="A3067" s="23"/>
      <c r="B3067" s="24"/>
      <c r="C3067" s="23"/>
      <c r="D3067" s="23"/>
      <c r="E3067" s="23"/>
      <c r="F3067" s="23"/>
      <c r="G3067" s="24"/>
      <c r="H3067" s="23"/>
      <c r="I3067" s="23"/>
      <c r="J3067" s="23"/>
      <c r="K3067" s="23"/>
      <c r="L3067" s="23"/>
      <c r="M3067" s="23"/>
      <c r="N3067" s="25"/>
      <c r="O3067" s="26"/>
      <c r="P3067" s="26"/>
      <c r="Q3067" s="23"/>
      <c r="R3067" s="23"/>
      <c r="S3067" s="27"/>
      <c r="T3067" s="23"/>
      <c r="U3067" s="23"/>
      <c r="V3067" s="24"/>
      <c r="W3067" s="23"/>
      <c r="X3067" s="23"/>
      <c r="Y3067" s="23"/>
      <c r="Z3067" s="23"/>
      <c r="AA3067" s="28"/>
      <c r="AB3067" s="26"/>
      <c r="AC3067" s="26"/>
      <c r="AD3067" s="28"/>
      <c r="AE3067" s="28"/>
      <c r="AF3067" s="26"/>
      <c r="AG3067" s="26" t="s">
        <v>60</v>
      </c>
      <c r="AH3067" s="26">
        <f>AH3066</f>
        <v>297140</v>
      </c>
      <c r="AI3067" s="26"/>
      <c r="AJ3067" s="26">
        <f>AJ3066</f>
        <v>297140</v>
      </c>
      <c r="AK3067" s="26"/>
      <c r="AL3067" s="26">
        <f>AL3066</f>
        <v>59.43</v>
      </c>
    </row>
    <row r="3068" spans="1:39" x14ac:dyDescent="0.25">
      <c r="A3068" s="23" t="s">
        <v>9426</v>
      </c>
      <c r="B3068" s="24" t="s">
        <v>9427</v>
      </c>
      <c r="C3068" s="23" t="s">
        <v>9428</v>
      </c>
      <c r="D3068" s="23" t="s">
        <v>9344</v>
      </c>
      <c r="E3068" s="23">
        <v>1212</v>
      </c>
      <c r="F3068" s="23" t="s">
        <v>9429</v>
      </c>
      <c r="G3068" s="24" t="s">
        <v>9430</v>
      </c>
      <c r="H3068" s="23" t="s">
        <v>43</v>
      </c>
      <c r="I3068" s="23" t="s">
        <v>9431</v>
      </c>
      <c r="J3068" s="23">
        <v>2</v>
      </c>
      <c r="K3068" s="23">
        <v>2</v>
      </c>
      <c r="L3068" s="23">
        <v>94.77</v>
      </c>
      <c r="M3068" s="23" t="s">
        <v>75</v>
      </c>
      <c r="N3068" s="25">
        <f>((J3068*400)+(K3068*100))+L3068</f>
        <v>1094.77</v>
      </c>
      <c r="O3068" s="26">
        <v>2650</v>
      </c>
      <c r="P3068" s="26">
        <f>N3068*O3068</f>
        <v>2901140.5</v>
      </c>
      <c r="Q3068" s="23"/>
      <c r="R3068" s="23"/>
      <c r="S3068" s="27"/>
      <c r="T3068" s="23"/>
      <c r="U3068" s="23"/>
      <c r="V3068" s="24"/>
      <c r="W3068" s="23"/>
      <c r="X3068" s="23"/>
      <c r="Y3068" s="23"/>
      <c r="Z3068" s="23"/>
      <c r="AA3068" s="28"/>
      <c r="AB3068" s="26"/>
      <c r="AC3068" s="26"/>
      <c r="AD3068" s="28"/>
      <c r="AE3068" s="28"/>
      <c r="AF3068" s="26"/>
      <c r="AG3068" s="26">
        <f>AF3068+P3068</f>
        <v>2901140.5</v>
      </c>
      <c r="AH3068" s="26">
        <f>AG3068</f>
        <v>2901140.5</v>
      </c>
      <c r="AI3068" s="26">
        <v>50000000</v>
      </c>
      <c r="AJ3068" s="26">
        <f>IF((AI3068-AH3068) &gt; 1,0,IF((AI3068-AH3068)&lt;0,AH3068-AI3068,AI3068-AH3068))</f>
        <v>0</v>
      </c>
      <c r="AK3068" s="26">
        <v>0.01</v>
      </c>
      <c r="AL3068" s="26">
        <f>AJ3068*(AK3068/100)</f>
        <v>0</v>
      </c>
    </row>
    <row r="3069" spans="1:39" x14ac:dyDescent="0.25">
      <c r="A3069" s="23"/>
      <c r="B3069" s="24"/>
      <c r="C3069" s="23"/>
      <c r="D3069" s="23"/>
      <c r="E3069" s="23"/>
      <c r="F3069" s="23"/>
      <c r="G3069" s="24"/>
      <c r="H3069" s="23"/>
      <c r="I3069" s="23"/>
      <c r="J3069" s="23">
        <v>0</v>
      </c>
      <c r="K3069" s="23">
        <v>0</v>
      </c>
      <c r="L3069" s="23">
        <v>34.229999999999997</v>
      </c>
      <c r="M3069" s="23" t="s">
        <v>59</v>
      </c>
      <c r="N3069" s="25">
        <f>((J3069*400)+(K3069*100))+L3069</f>
        <v>34.229999999999997</v>
      </c>
      <c r="O3069" s="26">
        <v>2650</v>
      </c>
      <c r="P3069" s="26">
        <f>N3069*O3069</f>
        <v>90709.499999999985</v>
      </c>
      <c r="Q3069" s="23">
        <v>1</v>
      </c>
      <c r="R3069" s="23" t="s">
        <v>9426</v>
      </c>
      <c r="S3069" s="27" t="s">
        <v>9427</v>
      </c>
      <c r="T3069" s="23" t="s">
        <v>9428</v>
      </c>
      <c r="U3069" s="23" t="s">
        <v>9432</v>
      </c>
      <c r="V3069" s="24" t="s">
        <v>9433</v>
      </c>
      <c r="W3069" s="23" t="s">
        <v>48</v>
      </c>
      <c r="X3069" s="23" t="s">
        <v>49</v>
      </c>
      <c r="Y3069" s="23" t="s">
        <v>50</v>
      </c>
      <c r="Z3069" s="23">
        <v>136.9</v>
      </c>
      <c r="AA3069" s="28">
        <v>100</v>
      </c>
      <c r="AB3069" s="26">
        <v>8300</v>
      </c>
      <c r="AC3069" s="26">
        <f>Z3069*AB3069</f>
        <v>1136270</v>
      </c>
      <c r="AD3069" s="28">
        <v>46</v>
      </c>
      <c r="AE3069" s="28">
        <v>76</v>
      </c>
      <c r="AF3069" s="26">
        <f>(AC3069*(100-AE3069))/100</f>
        <v>272704.8</v>
      </c>
      <c r="AG3069" s="26">
        <f>P3069+AF3069</f>
        <v>363414.3</v>
      </c>
      <c r="AH3069" s="26">
        <f>(AG3069*AA3069)/100</f>
        <v>363414.3</v>
      </c>
      <c r="AI3069" s="26">
        <v>50000000</v>
      </c>
      <c r="AJ3069" s="26">
        <f>IF((AI3069-AH3069) &gt; 1,0,IF((AI3069-AH3069)&lt;0,AH3069-AI3069,AI3069-AH3069))</f>
        <v>0</v>
      </c>
      <c r="AK3069" s="26">
        <v>0.02</v>
      </c>
      <c r="AL3069" s="26">
        <f>ROUND(AJ3069*(AK3069/100),2)</f>
        <v>0</v>
      </c>
      <c r="AM3069" s="3" t="s">
        <v>51</v>
      </c>
    </row>
    <row r="3070" spans="1:39" x14ac:dyDescent="0.25">
      <c r="A3070" s="23"/>
      <c r="B3070" s="24"/>
      <c r="C3070" s="23"/>
      <c r="D3070" s="23"/>
      <c r="E3070" s="23"/>
      <c r="F3070" s="23"/>
      <c r="G3070" s="24"/>
      <c r="H3070" s="23"/>
      <c r="I3070" s="23"/>
      <c r="J3070" s="23"/>
      <c r="K3070" s="23"/>
      <c r="L3070" s="23"/>
      <c r="M3070" s="23"/>
      <c r="N3070" s="25"/>
      <c r="O3070" s="26"/>
      <c r="P3070" s="26"/>
      <c r="Q3070" s="23"/>
      <c r="R3070" s="23"/>
      <c r="S3070" s="27"/>
      <c r="T3070" s="23"/>
      <c r="U3070" s="23"/>
      <c r="V3070" s="24"/>
      <c r="W3070" s="23"/>
      <c r="X3070" s="23"/>
      <c r="Y3070" s="23"/>
      <c r="Z3070" s="23"/>
      <c r="AA3070" s="28"/>
      <c r="AB3070" s="26"/>
      <c r="AC3070" s="26"/>
      <c r="AD3070" s="28"/>
      <c r="AE3070" s="28"/>
      <c r="AF3070" s="26"/>
      <c r="AG3070" s="26" t="s">
        <v>60</v>
      </c>
      <c r="AH3070" s="26">
        <f>SUM(AH3068:AH3069)</f>
        <v>3264554.8</v>
      </c>
      <c r="AI3070" s="26"/>
      <c r="AJ3070" s="26">
        <f>SUM(AJ3068:AJ3069)</f>
        <v>0</v>
      </c>
      <c r="AK3070" s="26"/>
      <c r="AL3070" s="26">
        <f>SUM(AL3068:AL3069)</f>
        <v>0</v>
      </c>
    </row>
    <row r="3071" spans="1:39" x14ac:dyDescent="0.25">
      <c r="A3071" s="23" t="s">
        <v>9434</v>
      </c>
      <c r="B3071" s="24" t="s">
        <v>9435</v>
      </c>
      <c r="C3071" s="23" t="s">
        <v>9436</v>
      </c>
      <c r="D3071" s="23" t="s">
        <v>9437</v>
      </c>
      <c r="E3071" s="23">
        <v>1213</v>
      </c>
      <c r="F3071" s="23" t="s">
        <v>9438</v>
      </c>
      <c r="G3071" s="24" t="s">
        <v>9439</v>
      </c>
      <c r="H3071" s="23" t="s">
        <v>43</v>
      </c>
      <c r="I3071" s="23" t="s">
        <v>9440</v>
      </c>
      <c r="J3071" s="23">
        <v>0</v>
      </c>
      <c r="K3071" s="23">
        <v>2</v>
      </c>
      <c r="L3071" s="23">
        <v>56.5</v>
      </c>
      <c r="M3071" s="23" t="s">
        <v>59</v>
      </c>
      <c r="N3071" s="25">
        <f>((J3071*400)+(K3071*100))+L3071</f>
        <v>256.5</v>
      </c>
      <c r="O3071" s="26">
        <v>5000</v>
      </c>
      <c r="P3071" s="26">
        <f>N3071*O3071</f>
        <v>1282500</v>
      </c>
      <c r="Q3071" s="23">
        <v>1</v>
      </c>
      <c r="R3071" s="23" t="s">
        <v>9441</v>
      </c>
      <c r="S3071" s="27" t="s">
        <v>9442</v>
      </c>
      <c r="T3071" s="23" t="s">
        <v>9443</v>
      </c>
      <c r="U3071" s="23" t="s">
        <v>9444</v>
      </c>
      <c r="V3071" s="24" t="s">
        <v>9445</v>
      </c>
      <c r="W3071" s="23" t="s">
        <v>48</v>
      </c>
      <c r="X3071" s="23" t="s">
        <v>49</v>
      </c>
      <c r="Y3071" s="23" t="s">
        <v>81</v>
      </c>
      <c r="Z3071" s="23">
        <v>64</v>
      </c>
      <c r="AA3071" s="28">
        <v>100</v>
      </c>
      <c r="AB3071" s="26">
        <v>8300</v>
      </c>
      <c r="AC3071" s="26">
        <f>Z3071*AB3071</f>
        <v>531200</v>
      </c>
      <c r="AD3071" s="28">
        <v>3</v>
      </c>
      <c r="AE3071" s="28">
        <v>3</v>
      </c>
      <c r="AF3071" s="26">
        <f>(AC3071*(100-AE3071))/100</f>
        <v>515264</v>
      </c>
      <c r="AG3071" s="26">
        <f>P3071+AF3071</f>
        <v>1797764</v>
      </c>
      <c r="AH3071" s="26">
        <f>(AG3071*AA3071)/100</f>
        <v>1797764</v>
      </c>
      <c r="AI3071" s="26">
        <v>0</v>
      </c>
      <c r="AJ3071" s="26">
        <f>IF((AI3071-AH3071) &gt; 1,0,IF((AI3071-AH3071)&lt;0,AH3071-AI3071,AI3071-AH3071))</f>
        <v>1797764</v>
      </c>
      <c r="AK3071" s="26">
        <v>0.02</v>
      </c>
      <c r="AL3071" s="26">
        <f>ROUND(AJ3071*(AK3071/100),2)</f>
        <v>359.55</v>
      </c>
      <c r="AM3071" s="3" t="s">
        <v>51</v>
      </c>
    </row>
    <row r="3072" spans="1:39" x14ac:dyDescent="0.25">
      <c r="A3072" s="23"/>
      <c r="B3072" s="24"/>
      <c r="C3072" s="23"/>
      <c r="D3072" s="23"/>
      <c r="E3072" s="23"/>
      <c r="F3072" s="23"/>
      <c r="G3072" s="24"/>
      <c r="H3072" s="23"/>
      <c r="I3072" s="23"/>
      <c r="J3072" s="23">
        <v>0</v>
      </c>
      <c r="K3072" s="23">
        <v>0</v>
      </c>
      <c r="L3072" s="23">
        <v>7.5</v>
      </c>
      <c r="M3072" s="23" t="s">
        <v>91</v>
      </c>
      <c r="N3072" s="25">
        <f>((J3072*400)+(K3072*100))+L3072</f>
        <v>7.5</v>
      </c>
      <c r="O3072" s="26">
        <v>5000</v>
      </c>
      <c r="P3072" s="26">
        <f>N3072*O3072</f>
        <v>37500</v>
      </c>
      <c r="Q3072" s="23">
        <v>1</v>
      </c>
      <c r="R3072" s="23" t="s">
        <v>9434</v>
      </c>
      <c r="S3072" s="27" t="s">
        <v>9435</v>
      </c>
      <c r="T3072" s="23" t="s">
        <v>9436</v>
      </c>
      <c r="U3072" s="23" t="s">
        <v>9446</v>
      </c>
      <c r="V3072" s="24" t="s">
        <v>9447</v>
      </c>
      <c r="W3072" s="23" t="s">
        <v>2026</v>
      </c>
      <c r="X3072" s="23" t="s">
        <v>49</v>
      </c>
      <c r="Y3072" s="23" t="s">
        <v>54</v>
      </c>
      <c r="Z3072" s="23">
        <v>30</v>
      </c>
      <c r="AA3072" s="28">
        <v>100</v>
      </c>
      <c r="AB3072" s="26">
        <v>8050</v>
      </c>
      <c r="AC3072" s="26">
        <f>Z3072*AB3072</f>
        <v>241500</v>
      </c>
      <c r="AD3072" s="28">
        <v>2</v>
      </c>
      <c r="AE3072" s="28">
        <v>2</v>
      </c>
      <c r="AF3072" s="26">
        <f>(AC3072*(100-AE3072))/100</f>
        <v>236670</v>
      </c>
      <c r="AG3072" s="26">
        <f>P3072+AF3072</f>
        <v>274170</v>
      </c>
      <c r="AH3072" s="26">
        <f>(AG3072*AA3072)/100</f>
        <v>274170</v>
      </c>
      <c r="AI3072" s="26">
        <v>0</v>
      </c>
      <c r="AJ3072" s="26">
        <f>IF((AI3072-AH3072) &gt; 1,0,IF((AI3072-AH3072)&lt;0,AH3072-AI3072,AI3072-AH3072))</f>
        <v>274170</v>
      </c>
      <c r="AK3072" s="26">
        <v>0.3</v>
      </c>
      <c r="AL3072" s="26">
        <f>ROUND(AJ3072*(AK3072/100),2)</f>
        <v>822.51</v>
      </c>
      <c r="AM3072" s="3" t="s">
        <v>1836</v>
      </c>
    </row>
    <row r="3073" spans="1:39" x14ac:dyDescent="0.25">
      <c r="A3073" s="23"/>
      <c r="B3073" s="24"/>
      <c r="C3073" s="23"/>
      <c r="D3073" s="23"/>
      <c r="E3073" s="23"/>
      <c r="F3073" s="23"/>
      <c r="G3073" s="24"/>
      <c r="H3073" s="23"/>
      <c r="I3073" s="23"/>
      <c r="J3073" s="23">
        <v>0</v>
      </c>
      <c r="K3073" s="23">
        <v>0</v>
      </c>
      <c r="L3073" s="23">
        <v>12</v>
      </c>
      <c r="M3073" s="23" t="s">
        <v>76</v>
      </c>
      <c r="N3073" s="25">
        <f>((J3073*400)+(K3073*100))+L3073</f>
        <v>12</v>
      </c>
      <c r="O3073" s="26">
        <v>5000</v>
      </c>
      <c r="P3073" s="26">
        <f>N3073*O3073</f>
        <v>60000</v>
      </c>
      <c r="Q3073" s="23">
        <v>1</v>
      </c>
      <c r="R3073" s="23" t="s">
        <v>9434</v>
      </c>
      <c r="S3073" s="27" t="s">
        <v>9435</v>
      </c>
      <c r="T3073" s="23" t="s">
        <v>9436</v>
      </c>
      <c r="U3073" s="23" t="s">
        <v>9446</v>
      </c>
      <c r="V3073" s="24" t="s">
        <v>9448</v>
      </c>
      <c r="W3073" s="23" t="s">
        <v>53</v>
      </c>
      <c r="X3073" s="23" t="s">
        <v>49</v>
      </c>
      <c r="Y3073" s="23" t="s">
        <v>81</v>
      </c>
      <c r="Z3073" s="23">
        <v>48</v>
      </c>
      <c r="AA3073" s="28">
        <v>100</v>
      </c>
      <c r="AB3073" s="26">
        <v>2750</v>
      </c>
      <c r="AC3073" s="26">
        <f>Z3073*AB3073</f>
        <v>132000</v>
      </c>
      <c r="AD3073" s="28">
        <v>2</v>
      </c>
      <c r="AE3073" s="28">
        <v>2</v>
      </c>
      <c r="AF3073" s="26">
        <f>(AC3073*(100-AE3073))/100</f>
        <v>129360</v>
      </c>
      <c r="AG3073" s="26">
        <f>P3073+AF3073</f>
        <v>189360</v>
      </c>
      <c r="AH3073" s="26">
        <f>(AG3073*AA3073)/100</f>
        <v>189360</v>
      </c>
      <c r="AI3073" s="26">
        <v>0</v>
      </c>
      <c r="AJ3073" s="26">
        <f>IF((AI3073-AH3073) &gt; 1,0,IF((AI3073-AH3073)&lt;0,AH3073-AI3073,AI3073-AH3073))</f>
        <v>189360</v>
      </c>
      <c r="AK3073" s="26">
        <v>0.02</v>
      </c>
      <c r="AL3073" s="26">
        <f>ROUND(AJ3073*(AK3073/100),2)</f>
        <v>37.869999999999997</v>
      </c>
      <c r="AM3073" s="3" t="s">
        <v>83</v>
      </c>
    </row>
    <row r="3074" spans="1:39" x14ac:dyDescent="0.25">
      <c r="A3074" s="23"/>
      <c r="B3074" s="24"/>
      <c r="C3074" s="23"/>
      <c r="D3074" s="23"/>
      <c r="E3074" s="23"/>
      <c r="F3074" s="23"/>
      <c r="G3074" s="24"/>
      <c r="H3074" s="23"/>
      <c r="I3074" s="23"/>
      <c r="J3074" s="23"/>
      <c r="K3074" s="23"/>
      <c r="L3074" s="23"/>
      <c r="M3074" s="23"/>
      <c r="N3074" s="25"/>
      <c r="O3074" s="26"/>
      <c r="P3074" s="26"/>
      <c r="Q3074" s="23"/>
      <c r="R3074" s="23"/>
      <c r="S3074" s="27"/>
      <c r="T3074" s="23"/>
      <c r="U3074" s="23"/>
      <c r="V3074" s="24"/>
      <c r="W3074" s="23"/>
      <c r="X3074" s="23"/>
      <c r="Y3074" s="23"/>
      <c r="Z3074" s="23"/>
      <c r="AA3074" s="28"/>
      <c r="AB3074" s="26"/>
      <c r="AC3074" s="26"/>
      <c r="AD3074" s="28"/>
      <c r="AE3074" s="28"/>
      <c r="AF3074" s="26"/>
      <c r="AG3074" s="26" t="s">
        <v>60</v>
      </c>
      <c r="AH3074" s="26">
        <f>SUM(AH3071:AH3073)</f>
        <v>2261294</v>
      </c>
      <c r="AI3074" s="26"/>
      <c r="AJ3074" s="26">
        <f>SUM(AJ3071:AJ3073)</f>
        <v>2261294</v>
      </c>
      <c r="AK3074" s="26"/>
      <c r="AL3074" s="26">
        <f>SUM(AL3071:AL3073)</f>
        <v>1219.9299999999998</v>
      </c>
    </row>
    <row r="3075" spans="1:39" x14ac:dyDescent="0.25">
      <c r="A3075" s="23" t="s">
        <v>9449</v>
      </c>
      <c r="B3075" s="24" t="s">
        <v>9450</v>
      </c>
      <c r="C3075" s="23" t="s">
        <v>9451</v>
      </c>
      <c r="D3075" s="23" t="s">
        <v>9452</v>
      </c>
      <c r="E3075" s="23">
        <v>1214</v>
      </c>
      <c r="F3075" s="23" t="s">
        <v>9453</v>
      </c>
      <c r="G3075" s="24" t="s">
        <v>9454</v>
      </c>
      <c r="H3075" s="23" t="s">
        <v>43</v>
      </c>
      <c r="I3075" s="23" t="s">
        <v>9455</v>
      </c>
      <c r="J3075" s="23">
        <v>6</v>
      </c>
      <c r="K3075" s="23">
        <v>1</v>
      </c>
      <c r="L3075" s="23">
        <v>3.5</v>
      </c>
      <c r="M3075" s="23" t="s">
        <v>75</v>
      </c>
      <c r="N3075" s="25">
        <f>((J3075*400)+(K3075*100))+L3075</f>
        <v>2503.5</v>
      </c>
      <c r="O3075" s="26">
        <v>4400</v>
      </c>
      <c r="P3075" s="26">
        <f>N3075*O3075</f>
        <v>11015400</v>
      </c>
      <c r="Q3075" s="23"/>
      <c r="R3075" s="23"/>
      <c r="S3075" s="27"/>
      <c r="T3075" s="23"/>
      <c r="U3075" s="23"/>
      <c r="V3075" s="24"/>
      <c r="W3075" s="23"/>
      <c r="X3075" s="23"/>
      <c r="Y3075" s="23"/>
      <c r="Z3075" s="23"/>
      <c r="AA3075" s="28"/>
      <c r="AB3075" s="26"/>
      <c r="AC3075" s="26"/>
      <c r="AD3075" s="28"/>
      <c r="AE3075" s="28"/>
      <c r="AF3075" s="26"/>
      <c r="AG3075" s="26">
        <f>AF3075+P3075</f>
        <v>11015400</v>
      </c>
      <c r="AH3075" s="26">
        <f>AG3075</f>
        <v>11015400</v>
      </c>
      <c r="AI3075" s="26">
        <v>50000000</v>
      </c>
      <c r="AJ3075" s="26">
        <f>IF((AI3075-AH3075) &gt; 1,0,IF((AI3075-AH3075)&lt;0,AH3075-AI3075,AI3075-AH3075))</f>
        <v>0</v>
      </c>
      <c r="AK3075" s="26">
        <v>0.01</v>
      </c>
      <c r="AL3075" s="26">
        <f>AJ3075*(AK3075/100)</f>
        <v>0</v>
      </c>
    </row>
    <row r="3076" spans="1:39" x14ac:dyDescent="0.25">
      <c r="A3076" s="23"/>
      <c r="B3076" s="24"/>
      <c r="C3076" s="23"/>
      <c r="D3076" s="23"/>
      <c r="E3076" s="23"/>
      <c r="F3076" s="23"/>
      <c r="G3076" s="24"/>
      <c r="H3076" s="23"/>
      <c r="I3076" s="23"/>
      <c r="J3076" s="23">
        <v>0</v>
      </c>
      <c r="K3076" s="23">
        <v>0</v>
      </c>
      <c r="L3076" s="23">
        <v>16.5</v>
      </c>
      <c r="M3076" s="23" t="s">
        <v>76</v>
      </c>
      <c r="N3076" s="25">
        <f>((J3076*400)+(K3076*100))+L3076</f>
        <v>16.5</v>
      </c>
      <c r="O3076" s="26">
        <v>4400</v>
      </c>
      <c r="P3076" s="26">
        <f>N3076*O3076</f>
        <v>72600</v>
      </c>
      <c r="Q3076" s="23">
        <v>1</v>
      </c>
      <c r="R3076" s="23" t="s">
        <v>9449</v>
      </c>
      <c r="S3076" s="27" t="s">
        <v>9450</v>
      </c>
      <c r="T3076" s="23" t="s">
        <v>9451</v>
      </c>
      <c r="U3076" s="23" t="s">
        <v>9456</v>
      </c>
      <c r="V3076" s="24" t="s">
        <v>9457</v>
      </c>
      <c r="W3076" s="23" t="s">
        <v>48</v>
      </c>
      <c r="X3076" s="23" t="s">
        <v>49</v>
      </c>
      <c r="Y3076" s="23" t="s">
        <v>81</v>
      </c>
      <c r="Z3076" s="23">
        <v>66</v>
      </c>
      <c r="AA3076" s="28">
        <v>100</v>
      </c>
      <c r="AB3076" s="26">
        <v>8300</v>
      </c>
      <c r="AC3076" s="26">
        <f>Z3076*AB3076</f>
        <v>547800</v>
      </c>
      <c r="AD3076" s="28">
        <v>3</v>
      </c>
      <c r="AE3076" s="28">
        <v>3</v>
      </c>
      <c r="AF3076" s="26">
        <f>(AC3076*(100-AE3076))/100</f>
        <v>531366</v>
      </c>
      <c r="AG3076" s="26">
        <f>P3076+AF3076</f>
        <v>603966</v>
      </c>
      <c r="AH3076" s="26">
        <f>(AG3076*AA3076)/100</f>
        <v>603966</v>
      </c>
      <c r="AI3076" s="26">
        <v>0</v>
      </c>
      <c r="AJ3076" s="26">
        <f>IF((AI3076-AH3076) &gt; 1,0,IF((AI3076-AH3076)&lt;0,AH3076-AI3076,AI3076-AH3076))</f>
        <v>603966</v>
      </c>
      <c r="AK3076" s="26">
        <v>0.02</v>
      </c>
      <c r="AL3076" s="26">
        <f>ROUND(AJ3076*(AK3076/100),2)</f>
        <v>120.79</v>
      </c>
      <c r="AM3076" s="3" t="s">
        <v>51</v>
      </c>
    </row>
    <row r="3077" spans="1:39" x14ac:dyDescent="0.25">
      <c r="A3077" s="23"/>
      <c r="B3077" s="24"/>
      <c r="C3077" s="23"/>
      <c r="D3077" s="23"/>
      <c r="E3077" s="23">
        <v>1215</v>
      </c>
      <c r="F3077" s="23" t="s">
        <v>9458</v>
      </c>
      <c r="G3077" s="24" t="s">
        <v>9459</v>
      </c>
      <c r="H3077" s="23" t="s">
        <v>43</v>
      </c>
      <c r="I3077" s="23" t="s">
        <v>9460</v>
      </c>
      <c r="J3077" s="23">
        <v>1</v>
      </c>
      <c r="K3077" s="23">
        <v>0</v>
      </c>
      <c r="L3077" s="23">
        <v>43</v>
      </c>
      <c r="M3077" s="23" t="s">
        <v>75</v>
      </c>
      <c r="N3077" s="25">
        <f>((J3077*400)+(K3077*100))+L3077</f>
        <v>443</v>
      </c>
      <c r="O3077" s="26">
        <v>3000</v>
      </c>
      <c r="P3077" s="26">
        <f>N3077*O3077</f>
        <v>1329000</v>
      </c>
      <c r="Q3077" s="23"/>
      <c r="R3077" s="23"/>
      <c r="S3077" s="27"/>
      <c r="T3077" s="23"/>
      <c r="U3077" s="23"/>
      <c r="V3077" s="24"/>
      <c r="W3077" s="23"/>
      <c r="X3077" s="23"/>
      <c r="Y3077" s="23"/>
      <c r="Z3077" s="23"/>
      <c r="AA3077" s="28"/>
      <c r="AB3077" s="26"/>
      <c r="AC3077" s="26"/>
      <c r="AD3077" s="28"/>
      <c r="AE3077" s="28"/>
      <c r="AF3077" s="26"/>
      <c r="AG3077" s="26">
        <f>AF3077+P3077</f>
        <v>1329000</v>
      </c>
      <c r="AH3077" s="26">
        <f>AG3077</f>
        <v>1329000</v>
      </c>
      <c r="AI3077" s="26">
        <v>50000000</v>
      </c>
      <c r="AJ3077" s="26">
        <f>IF((AI3077-AH3077) &gt; 1,0,IF((AI3077-AH3077)&lt;0,AH3077-AI3077,AI3077-AH3077))</f>
        <v>0</v>
      </c>
      <c r="AK3077" s="26">
        <v>0.01</v>
      </c>
      <c r="AL3077" s="26">
        <f>AJ3077*(AK3077/100)</f>
        <v>0</v>
      </c>
    </row>
    <row r="3078" spans="1:39" x14ac:dyDescent="0.25">
      <c r="A3078" s="23"/>
      <c r="B3078" s="24"/>
      <c r="C3078" s="23"/>
      <c r="D3078" s="23"/>
      <c r="E3078" s="23">
        <v>1216</v>
      </c>
      <c r="F3078" s="23" t="s">
        <v>9461</v>
      </c>
      <c r="G3078" s="24" t="s">
        <v>9462</v>
      </c>
      <c r="H3078" s="23" t="s">
        <v>43</v>
      </c>
      <c r="I3078" s="23" t="s">
        <v>9463</v>
      </c>
      <c r="J3078" s="23">
        <v>5</v>
      </c>
      <c r="K3078" s="23">
        <v>2</v>
      </c>
      <c r="L3078" s="23">
        <v>30</v>
      </c>
      <c r="M3078" s="23" t="s">
        <v>75</v>
      </c>
      <c r="N3078" s="25">
        <f>((J3078*400)+(K3078*100))+L3078</f>
        <v>2230</v>
      </c>
      <c r="O3078" s="26">
        <v>3000</v>
      </c>
      <c r="P3078" s="26">
        <f>N3078*O3078</f>
        <v>6690000</v>
      </c>
      <c r="Q3078" s="23"/>
      <c r="R3078" s="23"/>
      <c r="S3078" s="27"/>
      <c r="T3078" s="23"/>
      <c r="U3078" s="23"/>
      <c r="V3078" s="24"/>
      <c r="W3078" s="23"/>
      <c r="X3078" s="23"/>
      <c r="Y3078" s="23"/>
      <c r="Z3078" s="23"/>
      <c r="AA3078" s="28"/>
      <c r="AB3078" s="26"/>
      <c r="AC3078" s="26"/>
      <c r="AD3078" s="28"/>
      <c r="AE3078" s="28"/>
      <c r="AF3078" s="26"/>
      <c r="AG3078" s="26">
        <f>AF3078+P3078</f>
        <v>6690000</v>
      </c>
      <c r="AH3078" s="26">
        <f>AG3078</f>
        <v>6690000</v>
      </c>
      <c r="AI3078" s="26">
        <v>50000000</v>
      </c>
      <c r="AJ3078" s="26">
        <f>IF((AI3078-AH3078) &gt; 1,0,IF((AI3078-AH3078)&lt;0,AH3078-AI3078,AI3078-AH3078))</f>
        <v>0</v>
      </c>
      <c r="AK3078" s="26">
        <v>0.01</v>
      </c>
      <c r="AL3078" s="26">
        <f>AJ3078*(AK3078/100)</f>
        <v>0</v>
      </c>
    </row>
    <row r="3079" spans="1:39" x14ac:dyDescent="0.25">
      <c r="A3079" s="23"/>
      <c r="B3079" s="24"/>
      <c r="C3079" s="23"/>
      <c r="D3079" s="23"/>
      <c r="E3079" s="23"/>
      <c r="F3079" s="23"/>
      <c r="G3079" s="24"/>
      <c r="H3079" s="23"/>
      <c r="I3079" s="23"/>
      <c r="J3079" s="23">
        <v>0</v>
      </c>
      <c r="K3079" s="23">
        <v>0</v>
      </c>
      <c r="L3079" s="23">
        <v>50</v>
      </c>
      <c r="M3079" s="23" t="s">
        <v>255</v>
      </c>
      <c r="N3079" s="25">
        <f>((J3079*400)+(K3079*100))+L3079</f>
        <v>50</v>
      </c>
      <c r="O3079" s="26">
        <v>3000</v>
      </c>
      <c r="P3079" s="26">
        <f>N3079*O3079</f>
        <v>150000</v>
      </c>
      <c r="Q3079" s="23">
        <v>1</v>
      </c>
      <c r="R3079" s="23" t="s">
        <v>9464</v>
      </c>
      <c r="S3079" s="27" t="s">
        <v>9465</v>
      </c>
      <c r="T3079" s="23" t="s">
        <v>9466</v>
      </c>
      <c r="U3079" s="23" t="s">
        <v>9467</v>
      </c>
      <c r="V3079" s="24" t="s">
        <v>9468</v>
      </c>
      <c r="W3079" s="23" t="s">
        <v>142</v>
      </c>
      <c r="X3079" s="23" t="s">
        <v>143</v>
      </c>
      <c r="Y3079" s="23" t="s">
        <v>261</v>
      </c>
      <c r="Z3079" s="23">
        <v>300</v>
      </c>
      <c r="AA3079" s="28">
        <v>100</v>
      </c>
      <c r="AB3079" s="26">
        <v>7950</v>
      </c>
      <c r="AC3079" s="26">
        <f>Z3079*AB3079</f>
        <v>2385000</v>
      </c>
      <c r="AD3079" s="28">
        <v>4</v>
      </c>
      <c r="AE3079" s="28">
        <v>8</v>
      </c>
      <c r="AF3079" s="26">
        <f>(AC3079*(100-AE3079))/100</f>
        <v>2194200</v>
      </c>
      <c r="AG3079" s="26">
        <f>P3079+AF3079</f>
        <v>2344200</v>
      </c>
      <c r="AH3079" s="26">
        <f>(AG3079*AA3079)/100</f>
        <v>2344200</v>
      </c>
      <c r="AI3079" s="26">
        <f>IF(AF3079&lt;=10000000,AF3079,10000000)</f>
        <v>2194200</v>
      </c>
      <c r="AJ3079" s="26">
        <f>IF((AI3079-AH3079) &gt; 1,0,IF((AI3079-AH3079)&lt;0,AH3079-AI3079,AI3079-AH3079))</f>
        <v>150000</v>
      </c>
      <c r="AK3079" s="26">
        <v>0.02</v>
      </c>
      <c r="AL3079" s="26">
        <f>ROUND(AJ3079*(AK3079/100),2)</f>
        <v>30</v>
      </c>
      <c r="AM3079" s="3" t="s">
        <v>110</v>
      </c>
    </row>
    <row r="3080" spans="1:39" x14ac:dyDescent="0.25">
      <c r="A3080" s="23"/>
      <c r="B3080" s="24"/>
      <c r="C3080" s="23"/>
      <c r="D3080" s="23"/>
      <c r="E3080" s="23"/>
      <c r="F3080" s="23"/>
      <c r="G3080" s="24"/>
      <c r="H3080" s="23"/>
      <c r="I3080" s="23"/>
      <c r="J3080" s="23"/>
      <c r="K3080" s="23"/>
      <c r="L3080" s="23"/>
      <c r="M3080" s="23"/>
      <c r="N3080" s="25"/>
      <c r="O3080" s="26"/>
      <c r="P3080" s="26"/>
      <c r="Q3080" s="23"/>
      <c r="R3080" s="23"/>
      <c r="S3080" s="27"/>
      <c r="T3080" s="23"/>
      <c r="U3080" s="23"/>
      <c r="V3080" s="24"/>
      <c r="W3080" s="23"/>
      <c r="X3080" s="23"/>
      <c r="Y3080" s="23"/>
      <c r="Z3080" s="23"/>
      <c r="AA3080" s="28"/>
      <c r="AB3080" s="26"/>
      <c r="AC3080" s="26"/>
      <c r="AD3080" s="28"/>
      <c r="AE3080" s="28"/>
      <c r="AF3080" s="26"/>
      <c r="AG3080" s="26" t="s">
        <v>60</v>
      </c>
      <c r="AH3080" s="26">
        <f>SUM(AH3075:AH3079)</f>
        <v>21982566</v>
      </c>
      <c r="AI3080" s="26"/>
      <c r="AJ3080" s="26">
        <f>SUM(AJ3075:AJ3079)</f>
        <v>753966</v>
      </c>
      <c r="AK3080" s="26"/>
      <c r="AL3080" s="26">
        <f>SUM(AL3075:AL3079)</f>
        <v>150.79000000000002</v>
      </c>
    </row>
    <row r="3081" spans="1:39" x14ac:dyDescent="0.25">
      <c r="A3081" s="23" t="s">
        <v>9469</v>
      </c>
      <c r="B3081" s="24" t="s">
        <v>9470</v>
      </c>
      <c r="C3081" s="23" t="s">
        <v>9471</v>
      </c>
      <c r="D3081" s="23" t="s">
        <v>9472</v>
      </c>
      <c r="E3081" s="23">
        <v>1217</v>
      </c>
      <c r="F3081" s="23" t="s">
        <v>9473</v>
      </c>
      <c r="G3081" s="24" t="s">
        <v>9474</v>
      </c>
      <c r="H3081" s="23" t="s">
        <v>43</v>
      </c>
      <c r="I3081" s="23" t="s">
        <v>9475</v>
      </c>
      <c r="J3081" s="23">
        <v>1</v>
      </c>
      <c r="K3081" s="23">
        <v>1</v>
      </c>
      <c r="L3081" s="23">
        <v>15.25</v>
      </c>
      <c r="M3081" s="23" t="s">
        <v>75</v>
      </c>
      <c r="N3081" s="25">
        <f>((J3081*400)+(K3081*100))+L3081</f>
        <v>515.25</v>
      </c>
      <c r="O3081" s="26">
        <v>3950</v>
      </c>
      <c r="P3081" s="26">
        <f>N3081*O3081</f>
        <v>2035237.5</v>
      </c>
      <c r="Q3081" s="23"/>
      <c r="R3081" s="23"/>
      <c r="S3081" s="27"/>
      <c r="T3081" s="23"/>
      <c r="U3081" s="23"/>
      <c r="V3081" s="24"/>
      <c r="W3081" s="23"/>
      <c r="X3081" s="23"/>
      <c r="Y3081" s="23"/>
      <c r="Z3081" s="23"/>
      <c r="AA3081" s="28"/>
      <c r="AB3081" s="26"/>
      <c r="AC3081" s="26"/>
      <c r="AD3081" s="28"/>
      <c r="AE3081" s="28"/>
      <c r="AF3081" s="26"/>
      <c r="AG3081" s="26">
        <f>AF3081+P3081</f>
        <v>2035237.5</v>
      </c>
      <c r="AH3081" s="26">
        <f>AG3081</f>
        <v>2035237.5</v>
      </c>
      <c r="AI3081" s="26">
        <v>50000000</v>
      </c>
      <c r="AJ3081" s="26">
        <f>IF((AI3081-AH3081) &gt; 1,0,IF((AI3081-AH3081)&lt;0,AH3081-AI3081,AI3081-AH3081))</f>
        <v>0</v>
      </c>
      <c r="AK3081" s="26">
        <v>0.01</v>
      </c>
      <c r="AL3081" s="26">
        <f>AJ3081*(AK3081/100)</f>
        <v>0</v>
      </c>
    </row>
    <row r="3082" spans="1:39" x14ac:dyDescent="0.25">
      <c r="A3082" s="23"/>
      <c r="B3082" s="24"/>
      <c r="C3082" s="23"/>
      <c r="D3082" s="23"/>
      <c r="E3082" s="23"/>
      <c r="F3082" s="23"/>
      <c r="G3082" s="24"/>
      <c r="H3082" s="23"/>
      <c r="I3082" s="23"/>
      <c r="J3082" s="23">
        <v>0</v>
      </c>
      <c r="K3082" s="23">
        <v>0</v>
      </c>
      <c r="L3082" s="23">
        <v>18.75</v>
      </c>
      <c r="M3082" s="23" t="s">
        <v>59</v>
      </c>
      <c r="N3082" s="25">
        <f>((J3082*400)+(K3082*100))+L3082</f>
        <v>18.75</v>
      </c>
      <c r="O3082" s="26">
        <v>3950</v>
      </c>
      <c r="P3082" s="26">
        <f>N3082*O3082</f>
        <v>74062.5</v>
      </c>
      <c r="Q3082" s="23">
        <v>1</v>
      </c>
      <c r="R3082" s="23" t="s">
        <v>9469</v>
      </c>
      <c r="S3082" s="27" t="s">
        <v>9470</v>
      </c>
      <c r="T3082" s="23" t="s">
        <v>9471</v>
      </c>
      <c r="U3082" s="23" t="s">
        <v>9476</v>
      </c>
      <c r="V3082" s="24" t="s">
        <v>9477</v>
      </c>
      <c r="W3082" s="23" t="s">
        <v>349</v>
      </c>
      <c r="X3082" s="23" t="s">
        <v>143</v>
      </c>
      <c r="Y3082" s="23" t="s">
        <v>50</v>
      </c>
      <c r="Z3082" s="23">
        <v>75</v>
      </c>
      <c r="AA3082" s="28">
        <v>100</v>
      </c>
      <c r="AB3082" s="26">
        <v>8150</v>
      </c>
      <c r="AC3082" s="26">
        <f>Z3082*AB3082</f>
        <v>611250</v>
      </c>
      <c r="AD3082" s="28">
        <v>52</v>
      </c>
      <c r="AE3082" s="28">
        <v>85</v>
      </c>
      <c r="AF3082" s="26">
        <f>(AC3082*(100-AE3082))/100</f>
        <v>91687.5</v>
      </c>
      <c r="AG3082" s="26">
        <f>P3082+AF3082</f>
        <v>165750</v>
      </c>
      <c r="AH3082" s="26">
        <f>(AG3082*AA3082)/100</f>
        <v>165750</v>
      </c>
      <c r="AI3082" s="26">
        <v>50000000</v>
      </c>
      <c r="AJ3082" s="26">
        <f>IF((AI3082-AH3082) &gt; 1,0,IF((AI3082-AH3082)&lt;0,AH3082-AI3082,AI3082-AH3082))</f>
        <v>0</v>
      </c>
      <c r="AK3082" s="26">
        <v>0.02</v>
      </c>
      <c r="AL3082" s="26">
        <f>ROUND(AJ3082*(AK3082/100),2)</f>
        <v>0</v>
      </c>
      <c r="AM3082" s="3" t="s">
        <v>51</v>
      </c>
    </row>
    <row r="3083" spans="1:39" x14ac:dyDescent="0.25">
      <c r="A3083" s="23"/>
      <c r="B3083" s="24"/>
      <c r="C3083" s="23"/>
      <c r="D3083" s="23"/>
      <c r="E3083" s="23"/>
      <c r="F3083" s="23"/>
      <c r="G3083" s="24"/>
      <c r="H3083" s="23"/>
      <c r="I3083" s="23"/>
      <c r="J3083" s="23">
        <v>0</v>
      </c>
      <c r="K3083" s="23">
        <v>0</v>
      </c>
      <c r="L3083" s="23">
        <v>6</v>
      </c>
      <c r="M3083" s="23" t="s">
        <v>59</v>
      </c>
      <c r="N3083" s="25">
        <f>((J3083*400)+(K3083*100))+L3083</f>
        <v>6</v>
      </c>
      <c r="O3083" s="26">
        <v>3950</v>
      </c>
      <c r="P3083" s="26">
        <f>N3083*O3083</f>
        <v>23700</v>
      </c>
      <c r="Q3083" s="23">
        <v>1</v>
      </c>
      <c r="R3083" s="23" t="s">
        <v>9469</v>
      </c>
      <c r="S3083" s="27" t="s">
        <v>9470</v>
      </c>
      <c r="T3083" s="23" t="s">
        <v>9471</v>
      </c>
      <c r="U3083" s="23" t="s">
        <v>9476</v>
      </c>
      <c r="V3083" s="24" t="s">
        <v>9478</v>
      </c>
      <c r="W3083" s="23" t="s">
        <v>53</v>
      </c>
      <c r="X3083" s="23" t="s">
        <v>49</v>
      </c>
      <c r="Y3083" s="23" t="s">
        <v>50</v>
      </c>
      <c r="Z3083" s="23">
        <v>24</v>
      </c>
      <c r="AA3083" s="28">
        <v>100</v>
      </c>
      <c r="AB3083" s="26">
        <v>2750</v>
      </c>
      <c r="AC3083" s="26">
        <f>Z3083*AB3083</f>
        <v>66000</v>
      </c>
      <c r="AD3083" s="28">
        <v>52</v>
      </c>
      <c r="AE3083" s="28">
        <v>76</v>
      </c>
      <c r="AF3083" s="26">
        <f>(AC3083*(100-AE3083))/100</f>
        <v>15840</v>
      </c>
      <c r="AG3083" s="26">
        <f>P3083+AF3083</f>
        <v>39540</v>
      </c>
      <c r="AH3083" s="26">
        <f>(AG3083*AA3083)/100</f>
        <v>39540</v>
      </c>
      <c r="AI3083" s="26">
        <v>50000000</v>
      </c>
      <c r="AJ3083" s="26">
        <f>IF((AI3083-AH3083) &gt; 1,0,IF((AI3083-AH3083)&lt;0,AH3083-AI3083,AI3083-AH3083))</f>
        <v>0</v>
      </c>
      <c r="AK3083" s="26">
        <v>0.02</v>
      </c>
      <c r="AL3083" s="26">
        <f>ROUND(AJ3083*(AK3083/100),2)</f>
        <v>0</v>
      </c>
      <c r="AM3083" s="3" t="s">
        <v>264</v>
      </c>
    </row>
    <row r="3084" spans="1:39" x14ac:dyDescent="0.25">
      <c r="A3084" s="23"/>
      <c r="B3084" s="24"/>
      <c r="C3084" s="23"/>
      <c r="D3084" s="23"/>
      <c r="E3084" s="23"/>
      <c r="F3084" s="23"/>
      <c r="G3084" s="24"/>
      <c r="H3084" s="23"/>
      <c r="I3084" s="23"/>
      <c r="J3084" s="23">
        <v>0</v>
      </c>
      <c r="K3084" s="23">
        <v>0</v>
      </c>
      <c r="L3084" s="23">
        <v>1</v>
      </c>
      <c r="M3084" s="23" t="s">
        <v>59</v>
      </c>
      <c r="N3084" s="25">
        <f>((J3084*400)+(K3084*100))+L3084</f>
        <v>1</v>
      </c>
      <c r="O3084" s="26">
        <v>3950</v>
      </c>
      <c r="P3084" s="26">
        <f>N3084*O3084</f>
        <v>3950</v>
      </c>
      <c r="Q3084" s="23">
        <v>1</v>
      </c>
      <c r="R3084" s="23" t="s">
        <v>9469</v>
      </c>
      <c r="S3084" s="27" t="s">
        <v>9470</v>
      </c>
      <c r="T3084" s="23" t="s">
        <v>9471</v>
      </c>
      <c r="U3084" s="23" t="s">
        <v>9476</v>
      </c>
      <c r="V3084" s="24" t="s">
        <v>9479</v>
      </c>
      <c r="W3084" s="23" t="s">
        <v>403</v>
      </c>
      <c r="X3084" s="23" t="s">
        <v>49</v>
      </c>
      <c r="Y3084" s="23" t="s">
        <v>50</v>
      </c>
      <c r="Z3084" s="23">
        <v>4</v>
      </c>
      <c r="AA3084" s="28">
        <v>100</v>
      </c>
      <c r="AB3084" s="26">
        <v>6100</v>
      </c>
      <c r="AC3084" s="26">
        <f>Z3084*AB3084</f>
        <v>24400</v>
      </c>
      <c r="AD3084" s="28">
        <v>52</v>
      </c>
      <c r="AE3084" s="28">
        <v>76</v>
      </c>
      <c r="AF3084" s="26">
        <f>(AC3084*(100-AE3084))/100</f>
        <v>5856</v>
      </c>
      <c r="AG3084" s="26">
        <f>P3084+AF3084</f>
        <v>9806</v>
      </c>
      <c r="AH3084" s="26">
        <f>(AG3084*AA3084)/100</f>
        <v>9806</v>
      </c>
      <c r="AI3084" s="26">
        <v>50000000</v>
      </c>
      <c r="AJ3084" s="26">
        <f>IF((AI3084-AH3084) &gt; 1,0,IF((AI3084-AH3084)&lt;0,AH3084-AI3084,AI3084-AH3084))</f>
        <v>0</v>
      </c>
      <c r="AK3084" s="26">
        <v>0.02</v>
      </c>
      <c r="AL3084" s="26">
        <f>ROUND(AJ3084*(AK3084/100),2)</f>
        <v>0</v>
      </c>
      <c r="AM3084" s="3" t="s">
        <v>421</v>
      </c>
    </row>
    <row r="3085" spans="1:39" x14ac:dyDescent="0.25">
      <c r="A3085" s="23"/>
      <c r="B3085" s="24"/>
      <c r="C3085" s="23"/>
      <c r="D3085" s="23"/>
      <c r="E3085" s="23"/>
      <c r="F3085" s="23"/>
      <c r="G3085" s="24"/>
      <c r="H3085" s="23"/>
      <c r="I3085" s="23"/>
      <c r="J3085" s="23"/>
      <c r="K3085" s="23"/>
      <c r="L3085" s="23"/>
      <c r="M3085" s="23"/>
      <c r="N3085" s="25"/>
      <c r="O3085" s="26"/>
      <c r="P3085" s="26"/>
      <c r="Q3085" s="23"/>
      <c r="R3085" s="23"/>
      <c r="S3085" s="27"/>
      <c r="T3085" s="23"/>
      <c r="U3085" s="23"/>
      <c r="V3085" s="24"/>
      <c r="W3085" s="23"/>
      <c r="X3085" s="23"/>
      <c r="Y3085" s="23"/>
      <c r="Z3085" s="23"/>
      <c r="AA3085" s="28"/>
      <c r="AB3085" s="26"/>
      <c r="AC3085" s="26"/>
      <c r="AD3085" s="28"/>
      <c r="AE3085" s="28"/>
      <c r="AF3085" s="26"/>
      <c r="AG3085" s="26" t="s">
        <v>60</v>
      </c>
      <c r="AH3085" s="26">
        <f>SUM(AH3081:AH3084)</f>
        <v>2250333.5</v>
      </c>
      <c r="AI3085" s="26"/>
      <c r="AJ3085" s="26">
        <f>SUM(AJ3081:AJ3084)</f>
        <v>0</v>
      </c>
      <c r="AK3085" s="26"/>
      <c r="AL3085" s="26">
        <f>SUM(AL3081:AL3084)</f>
        <v>0</v>
      </c>
    </row>
    <row r="3086" spans="1:39" x14ac:dyDescent="0.25">
      <c r="A3086" s="23" t="s">
        <v>9480</v>
      </c>
      <c r="B3086" s="24" t="s">
        <v>9481</v>
      </c>
      <c r="C3086" s="23" t="s">
        <v>9482</v>
      </c>
      <c r="D3086" s="23" t="s">
        <v>9483</v>
      </c>
      <c r="E3086" s="23">
        <v>1218</v>
      </c>
      <c r="F3086" s="23" t="s">
        <v>9484</v>
      </c>
      <c r="G3086" s="24" t="s">
        <v>9485</v>
      </c>
      <c r="H3086" s="23" t="s">
        <v>43</v>
      </c>
      <c r="I3086" s="23" t="s">
        <v>9486</v>
      </c>
      <c r="J3086" s="23">
        <v>0</v>
      </c>
      <c r="K3086" s="23">
        <v>0</v>
      </c>
      <c r="L3086" s="23">
        <v>82.37</v>
      </c>
      <c r="M3086" s="23" t="s">
        <v>59</v>
      </c>
      <c r="N3086" s="25">
        <f>((J3086*400)+(K3086*100))+L3086</f>
        <v>82.37</v>
      </c>
      <c r="O3086" s="26">
        <v>9000</v>
      </c>
      <c r="P3086" s="26">
        <f>N3086*O3086</f>
        <v>741330</v>
      </c>
      <c r="Q3086" s="23">
        <v>1</v>
      </c>
      <c r="R3086" s="23" t="s">
        <v>9480</v>
      </c>
      <c r="S3086" s="27" t="s">
        <v>9481</v>
      </c>
      <c r="T3086" s="23" t="s">
        <v>9482</v>
      </c>
      <c r="U3086" s="23" t="s">
        <v>9487</v>
      </c>
      <c r="V3086" s="24" t="s">
        <v>9488</v>
      </c>
      <c r="W3086" s="23" t="s">
        <v>109</v>
      </c>
      <c r="X3086" s="23" t="s">
        <v>49</v>
      </c>
      <c r="Y3086" s="23" t="s">
        <v>50</v>
      </c>
      <c r="Z3086" s="23">
        <v>288</v>
      </c>
      <c r="AA3086" s="28">
        <v>100</v>
      </c>
      <c r="AB3086" s="26">
        <v>8150</v>
      </c>
      <c r="AC3086" s="26">
        <f>Z3086*AB3086</f>
        <v>2347200</v>
      </c>
      <c r="AD3086" s="28">
        <v>21</v>
      </c>
      <c r="AE3086" s="28">
        <v>32</v>
      </c>
      <c r="AF3086" s="26">
        <f>(AC3086*(100-AE3086))/100</f>
        <v>1596096</v>
      </c>
      <c r="AG3086" s="26">
        <f>P3086+AF3086</f>
        <v>2337426</v>
      </c>
      <c r="AH3086" s="26">
        <f>(AG3086*AA3086)/100</f>
        <v>2337426</v>
      </c>
      <c r="AI3086" s="26">
        <v>50000000</v>
      </c>
      <c r="AJ3086" s="26">
        <f>IF((AI3086-AH3086) &gt; 1,0,IF((AI3086-AH3086)&lt;0,AH3086-AI3086,AI3086-AH3086))</f>
        <v>0</v>
      </c>
      <c r="AK3086" s="26">
        <v>0.02</v>
      </c>
      <c r="AL3086" s="26">
        <f>ROUND(AJ3086*(AK3086/100),2)</f>
        <v>0</v>
      </c>
      <c r="AM3086" s="3" t="s">
        <v>110</v>
      </c>
    </row>
    <row r="3087" spans="1:39" x14ac:dyDescent="0.25">
      <c r="A3087" s="23"/>
      <c r="B3087" s="24"/>
      <c r="C3087" s="23"/>
      <c r="D3087" s="23"/>
      <c r="E3087" s="23"/>
      <c r="F3087" s="23"/>
      <c r="G3087" s="24"/>
      <c r="H3087" s="23"/>
      <c r="I3087" s="23"/>
      <c r="J3087" s="23">
        <v>0</v>
      </c>
      <c r="K3087" s="23">
        <v>0</v>
      </c>
      <c r="L3087" s="23">
        <v>10.63</v>
      </c>
      <c r="M3087" s="23" t="s">
        <v>59</v>
      </c>
      <c r="N3087" s="25">
        <f>((J3087*400)+(K3087*100))+L3087</f>
        <v>10.63</v>
      </c>
      <c r="O3087" s="26">
        <v>9000</v>
      </c>
      <c r="P3087" s="26">
        <f>N3087*O3087</f>
        <v>95670</v>
      </c>
      <c r="Q3087" s="23">
        <v>1</v>
      </c>
      <c r="R3087" s="23" t="s">
        <v>9480</v>
      </c>
      <c r="S3087" s="27" t="s">
        <v>9481</v>
      </c>
      <c r="T3087" s="23" t="s">
        <v>9482</v>
      </c>
      <c r="U3087" s="23" t="s">
        <v>9487</v>
      </c>
      <c r="V3087" s="24" t="s">
        <v>9489</v>
      </c>
      <c r="W3087" s="23" t="s">
        <v>53</v>
      </c>
      <c r="X3087" s="23" t="s">
        <v>49</v>
      </c>
      <c r="Y3087" s="23" t="s">
        <v>50</v>
      </c>
      <c r="Z3087" s="23">
        <v>42.5</v>
      </c>
      <c r="AA3087" s="28">
        <v>100</v>
      </c>
      <c r="AB3087" s="26">
        <v>2750</v>
      </c>
      <c r="AC3087" s="26">
        <f>Z3087*AB3087</f>
        <v>116875</v>
      </c>
      <c r="AD3087" s="28">
        <v>21</v>
      </c>
      <c r="AE3087" s="28">
        <v>32</v>
      </c>
      <c r="AF3087" s="26">
        <f>(AC3087*(100-AE3087))/100</f>
        <v>79475</v>
      </c>
      <c r="AG3087" s="26">
        <f>P3087+AF3087</f>
        <v>175145</v>
      </c>
      <c r="AH3087" s="26">
        <f>(AG3087*AA3087)/100</f>
        <v>175145</v>
      </c>
      <c r="AI3087" s="26">
        <v>50000000</v>
      </c>
      <c r="AJ3087" s="26">
        <f>IF((AI3087-AH3087) &gt; 1,0,IF((AI3087-AH3087)&lt;0,AH3087-AI3087,AI3087-AH3087))</f>
        <v>0</v>
      </c>
      <c r="AK3087" s="26">
        <v>0.02</v>
      </c>
      <c r="AL3087" s="26">
        <f>ROUND(AJ3087*(AK3087/100),2)</f>
        <v>0</v>
      </c>
      <c r="AM3087" s="3" t="s">
        <v>83</v>
      </c>
    </row>
    <row r="3088" spans="1:39" x14ac:dyDescent="0.25">
      <c r="A3088" s="23"/>
      <c r="B3088" s="24"/>
      <c r="C3088" s="23"/>
      <c r="D3088" s="23"/>
      <c r="E3088" s="23"/>
      <c r="F3088" s="23"/>
      <c r="G3088" s="24"/>
      <c r="H3088" s="23"/>
      <c r="I3088" s="23"/>
      <c r="J3088" s="23">
        <v>0</v>
      </c>
      <c r="K3088" s="23">
        <v>0</v>
      </c>
      <c r="L3088" s="23">
        <v>6</v>
      </c>
      <c r="M3088" s="23" t="s">
        <v>59</v>
      </c>
      <c r="N3088" s="25">
        <f>((J3088*400)+(K3088*100))+L3088</f>
        <v>6</v>
      </c>
      <c r="O3088" s="26">
        <v>9000</v>
      </c>
      <c r="P3088" s="26">
        <f>N3088*O3088</f>
        <v>54000</v>
      </c>
      <c r="Q3088" s="23">
        <v>1</v>
      </c>
      <c r="R3088" s="23" t="s">
        <v>9480</v>
      </c>
      <c r="S3088" s="27" t="s">
        <v>9481</v>
      </c>
      <c r="T3088" s="23" t="s">
        <v>9482</v>
      </c>
      <c r="U3088" s="23" t="s">
        <v>9487</v>
      </c>
      <c r="V3088" s="24" t="s">
        <v>9490</v>
      </c>
      <c r="W3088" s="23" t="s">
        <v>53</v>
      </c>
      <c r="X3088" s="23" t="s">
        <v>49</v>
      </c>
      <c r="Y3088" s="23" t="s">
        <v>50</v>
      </c>
      <c r="Z3088" s="23">
        <v>24</v>
      </c>
      <c r="AA3088" s="28">
        <v>100</v>
      </c>
      <c r="AB3088" s="26">
        <v>2750</v>
      </c>
      <c r="AC3088" s="26">
        <f>Z3088*AB3088</f>
        <v>66000</v>
      </c>
      <c r="AD3088" s="28">
        <v>21</v>
      </c>
      <c r="AE3088" s="28">
        <v>32</v>
      </c>
      <c r="AF3088" s="26">
        <f>(AC3088*(100-AE3088))/100</f>
        <v>44880</v>
      </c>
      <c r="AG3088" s="26">
        <f>P3088+AF3088</f>
        <v>98880</v>
      </c>
      <c r="AH3088" s="26">
        <f>(AG3088*AA3088)/100</f>
        <v>98880</v>
      </c>
      <c r="AI3088" s="26">
        <v>50000000</v>
      </c>
      <c r="AJ3088" s="26">
        <f>IF((AI3088-AH3088) &gt; 1,0,IF((AI3088-AH3088)&lt;0,AH3088-AI3088,AI3088-AH3088))</f>
        <v>0</v>
      </c>
      <c r="AK3088" s="26">
        <v>0.02</v>
      </c>
      <c r="AL3088" s="26">
        <f>ROUND(AJ3088*(AK3088/100),2)</f>
        <v>0</v>
      </c>
      <c r="AM3088" s="3" t="s">
        <v>264</v>
      </c>
    </row>
    <row r="3089" spans="1:39" x14ac:dyDescent="0.25">
      <c r="A3089" s="23"/>
      <c r="B3089" s="24"/>
      <c r="C3089" s="23"/>
      <c r="D3089" s="23"/>
      <c r="E3089" s="23"/>
      <c r="F3089" s="23"/>
      <c r="G3089" s="24"/>
      <c r="H3089" s="23"/>
      <c r="I3089" s="23"/>
      <c r="J3089" s="23"/>
      <c r="K3089" s="23"/>
      <c r="L3089" s="23"/>
      <c r="M3089" s="23"/>
      <c r="N3089" s="25"/>
      <c r="O3089" s="26"/>
      <c r="P3089" s="26"/>
      <c r="Q3089" s="23"/>
      <c r="R3089" s="23"/>
      <c r="S3089" s="27"/>
      <c r="T3089" s="23"/>
      <c r="U3089" s="23"/>
      <c r="V3089" s="24"/>
      <c r="W3089" s="23"/>
      <c r="X3089" s="23"/>
      <c r="Y3089" s="23"/>
      <c r="Z3089" s="23"/>
      <c r="AA3089" s="28"/>
      <c r="AB3089" s="26"/>
      <c r="AC3089" s="26"/>
      <c r="AD3089" s="28"/>
      <c r="AE3089" s="28"/>
      <c r="AF3089" s="26"/>
      <c r="AG3089" s="26" t="s">
        <v>60</v>
      </c>
      <c r="AH3089" s="26">
        <f>SUM(AH3086:AH3088)</f>
        <v>2611451</v>
      </c>
      <c r="AI3089" s="26"/>
      <c r="AJ3089" s="26">
        <f>SUM(AJ3086:AJ3088)</f>
        <v>0</v>
      </c>
      <c r="AK3089" s="26"/>
      <c r="AL3089" s="26">
        <f>SUM(AL3086:AL3088)</f>
        <v>0</v>
      </c>
    </row>
    <row r="3090" spans="1:39" x14ac:dyDescent="0.25">
      <c r="A3090" s="23" t="s">
        <v>9491</v>
      </c>
      <c r="B3090" s="24" t="s">
        <v>9492</v>
      </c>
      <c r="C3090" s="23" t="s">
        <v>9493</v>
      </c>
      <c r="D3090" s="23" t="s">
        <v>9494</v>
      </c>
      <c r="E3090" s="23">
        <v>1219</v>
      </c>
      <c r="F3090" s="23" t="s">
        <v>9495</v>
      </c>
      <c r="G3090" s="24" t="s">
        <v>9496</v>
      </c>
      <c r="H3090" s="23" t="s">
        <v>43</v>
      </c>
      <c r="I3090" s="23" t="s">
        <v>9497</v>
      </c>
      <c r="J3090" s="23">
        <v>0</v>
      </c>
      <c r="K3090" s="23">
        <v>3</v>
      </c>
      <c r="L3090" s="23">
        <v>30.3</v>
      </c>
      <c r="M3090" s="23" t="s">
        <v>76</v>
      </c>
      <c r="N3090" s="25">
        <f>((J3090*400)+(K3090*100))+L3090</f>
        <v>330.3</v>
      </c>
      <c r="O3090" s="26">
        <v>4000</v>
      </c>
      <c r="P3090" s="26">
        <f>N3090*O3090</f>
        <v>1321200</v>
      </c>
      <c r="Q3090" s="23">
        <v>1</v>
      </c>
      <c r="R3090" s="23" t="s">
        <v>9491</v>
      </c>
      <c r="S3090" s="27" t="s">
        <v>9492</v>
      </c>
      <c r="T3090" s="23" t="s">
        <v>9493</v>
      </c>
      <c r="U3090" s="23" t="s">
        <v>9498</v>
      </c>
      <c r="V3090" s="24" t="s">
        <v>9499</v>
      </c>
      <c r="W3090" s="23" t="s">
        <v>1274</v>
      </c>
      <c r="X3090" s="23" t="s">
        <v>80</v>
      </c>
      <c r="Y3090" s="23" t="s">
        <v>81</v>
      </c>
      <c r="Z3090" s="23">
        <v>90</v>
      </c>
      <c r="AA3090" s="28">
        <v>100</v>
      </c>
      <c r="AB3090" s="26">
        <v>8200</v>
      </c>
      <c r="AC3090" s="26">
        <f>Z3090*AB3090</f>
        <v>738000</v>
      </c>
      <c r="AD3090" s="28">
        <v>7</v>
      </c>
      <c r="AE3090" s="28">
        <v>25</v>
      </c>
      <c r="AF3090" s="26">
        <f>(AC3090*(100-AE3090))/100</f>
        <v>553500</v>
      </c>
      <c r="AG3090" s="26">
        <f>P3090+AF3090</f>
        <v>1874700</v>
      </c>
      <c r="AH3090" s="26">
        <f>(AG3090*AA3090)/100</f>
        <v>1874700</v>
      </c>
      <c r="AI3090" s="26">
        <v>0</v>
      </c>
      <c r="AJ3090" s="26">
        <f>IF((AI3090-AH3090) &gt; 1,0,IF((AI3090-AH3090)&lt;0,AH3090-AI3090,AI3090-AH3090))</f>
        <v>1874700</v>
      </c>
      <c r="AK3090" s="26">
        <v>0.02</v>
      </c>
      <c r="AL3090" s="26">
        <f>ROUND(AJ3090*(AK3090/100),2)</f>
        <v>374.94</v>
      </c>
      <c r="AM3090" s="3" t="s">
        <v>401</v>
      </c>
    </row>
    <row r="3091" spans="1:39" x14ac:dyDescent="0.25">
      <c r="A3091" s="23"/>
      <c r="B3091" s="24"/>
      <c r="C3091" s="23"/>
      <c r="D3091" s="23"/>
      <c r="E3091" s="23"/>
      <c r="F3091" s="23"/>
      <c r="G3091" s="24"/>
      <c r="H3091" s="23"/>
      <c r="I3091" s="23"/>
      <c r="J3091" s="23"/>
      <c r="K3091" s="23"/>
      <c r="L3091" s="23"/>
      <c r="M3091" s="23"/>
      <c r="N3091" s="25"/>
      <c r="O3091" s="26"/>
      <c r="P3091" s="26"/>
      <c r="Q3091" s="23"/>
      <c r="R3091" s="23"/>
      <c r="S3091" s="27"/>
      <c r="T3091" s="23"/>
      <c r="U3091" s="23"/>
      <c r="V3091" s="24"/>
      <c r="W3091" s="23"/>
      <c r="X3091" s="23"/>
      <c r="Y3091" s="23"/>
      <c r="Z3091" s="23"/>
      <c r="AA3091" s="28"/>
      <c r="AB3091" s="26"/>
      <c r="AC3091" s="26"/>
      <c r="AD3091" s="28"/>
      <c r="AE3091" s="28"/>
      <c r="AF3091" s="26"/>
      <c r="AG3091" s="26" t="s">
        <v>60</v>
      </c>
      <c r="AH3091" s="26">
        <f>AH3090</f>
        <v>1874700</v>
      </c>
      <c r="AI3091" s="26"/>
      <c r="AJ3091" s="26">
        <f>AJ3090</f>
        <v>1874700</v>
      </c>
      <c r="AK3091" s="26"/>
      <c r="AL3091" s="26">
        <f>AL3090</f>
        <v>374.94</v>
      </c>
    </row>
    <row r="3092" spans="1:39" x14ac:dyDescent="0.25">
      <c r="A3092" s="23" t="s">
        <v>9500</v>
      </c>
      <c r="B3092" s="24" t="s">
        <v>9501</v>
      </c>
      <c r="C3092" s="23" t="s">
        <v>9502</v>
      </c>
      <c r="D3092" s="23" t="s">
        <v>3870</v>
      </c>
      <c r="E3092" s="23">
        <v>1220</v>
      </c>
      <c r="F3092" s="23" t="s">
        <v>9503</v>
      </c>
      <c r="G3092" s="24" t="s">
        <v>9504</v>
      </c>
      <c r="H3092" s="23" t="s">
        <v>43</v>
      </c>
      <c r="I3092" s="23" t="s">
        <v>9505</v>
      </c>
      <c r="J3092" s="23">
        <v>0</v>
      </c>
      <c r="K3092" s="23">
        <v>2</v>
      </c>
      <c r="L3092" s="23">
        <v>96</v>
      </c>
      <c r="M3092" s="23" t="s">
        <v>75</v>
      </c>
      <c r="N3092" s="25">
        <f>((J3092*400)+(K3092*100))+L3092</f>
        <v>296</v>
      </c>
      <c r="O3092" s="26">
        <v>5000</v>
      </c>
      <c r="P3092" s="26">
        <f>N3092*O3092</f>
        <v>1480000</v>
      </c>
      <c r="Q3092" s="23"/>
      <c r="R3092" s="23"/>
      <c r="S3092" s="27"/>
      <c r="T3092" s="23"/>
      <c r="U3092" s="23"/>
      <c r="V3092" s="24"/>
      <c r="W3092" s="23"/>
      <c r="X3092" s="23"/>
      <c r="Y3092" s="23"/>
      <c r="Z3092" s="23"/>
      <c r="AA3092" s="28"/>
      <c r="AB3092" s="26"/>
      <c r="AC3092" s="26"/>
      <c r="AD3092" s="28"/>
      <c r="AE3092" s="28"/>
      <c r="AF3092" s="26"/>
      <c r="AG3092" s="26">
        <f>AF3092+P3092</f>
        <v>1480000</v>
      </c>
      <c r="AH3092" s="26">
        <f>AG3092</f>
        <v>1480000</v>
      </c>
      <c r="AI3092" s="26">
        <v>50000000</v>
      </c>
      <c r="AJ3092" s="26">
        <f>IF((AI3092-AH3092) &gt; 1,0,IF((AI3092-AH3092)&lt;0,AH3092-AI3092,AI3092-AH3092))</f>
        <v>0</v>
      </c>
      <c r="AK3092" s="26">
        <v>0.01</v>
      </c>
      <c r="AL3092" s="26">
        <f>AJ3092*(AK3092/100)</f>
        <v>0</v>
      </c>
    </row>
    <row r="3093" spans="1:39" x14ac:dyDescent="0.25">
      <c r="A3093" s="23"/>
      <c r="B3093" s="24"/>
      <c r="C3093" s="23"/>
      <c r="D3093" s="23"/>
      <c r="E3093" s="23"/>
      <c r="F3093" s="23"/>
      <c r="G3093" s="24"/>
      <c r="H3093" s="23"/>
      <c r="I3093" s="23"/>
      <c r="J3093" s="23">
        <v>0</v>
      </c>
      <c r="K3093" s="23">
        <v>0</v>
      </c>
      <c r="L3093" s="23">
        <v>4</v>
      </c>
      <c r="M3093" s="23" t="s">
        <v>75</v>
      </c>
      <c r="N3093" s="25">
        <f>((J3093*400)+(K3093*100))+L3093</f>
        <v>4</v>
      </c>
      <c r="O3093" s="26">
        <v>5000</v>
      </c>
      <c r="P3093" s="26">
        <f>N3093*O3093</f>
        <v>20000</v>
      </c>
      <c r="Q3093" s="23">
        <v>1</v>
      </c>
      <c r="R3093" s="23" t="s">
        <v>9500</v>
      </c>
      <c r="S3093" s="27" t="s">
        <v>9501</v>
      </c>
      <c r="T3093" s="23" t="s">
        <v>9502</v>
      </c>
      <c r="U3093" s="23" t="s">
        <v>3874</v>
      </c>
      <c r="V3093" s="24" t="s">
        <v>9506</v>
      </c>
      <c r="W3093" s="23" t="s">
        <v>1174</v>
      </c>
      <c r="X3093" s="23" t="s">
        <v>49</v>
      </c>
      <c r="Y3093" s="23" t="s">
        <v>571</v>
      </c>
      <c r="Z3093" s="23">
        <v>16</v>
      </c>
      <c r="AA3093" s="28">
        <v>100</v>
      </c>
      <c r="AB3093" s="26">
        <v>2250</v>
      </c>
      <c r="AC3093" s="26">
        <f>Z3093*AB3093</f>
        <v>36000</v>
      </c>
      <c r="AD3093" s="28">
        <v>5</v>
      </c>
      <c r="AE3093" s="28">
        <v>5</v>
      </c>
      <c r="AF3093" s="26">
        <f>(AC3093*(100-AE3093))/100</f>
        <v>34200</v>
      </c>
      <c r="AG3093" s="26">
        <f>P3093+AF3093</f>
        <v>54200</v>
      </c>
      <c r="AH3093" s="26">
        <f>(AG3093*AA3093)/100</f>
        <v>54200</v>
      </c>
      <c r="AI3093" s="26">
        <v>50000000</v>
      </c>
      <c r="AJ3093" s="26">
        <f>IF((AI3093-AH3093) &gt; 1,0,IF((AI3093-AH3093)&lt;0,AH3093-AI3093,AI3093-AH3093))</f>
        <v>0</v>
      </c>
      <c r="AK3093" s="26">
        <v>0.01</v>
      </c>
      <c r="AL3093" s="26">
        <f>ROUND(AJ3093*(AK3093/100),2)</f>
        <v>0</v>
      </c>
      <c r="AM3093" s="3" t="s">
        <v>1626</v>
      </c>
    </row>
    <row r="3094" spans="1:39" x14ac:dyDescent="0.25">
      <c r="A3094" s="23"/>
      <c r="B3094" s="24"/>
      <c r="C3094" s="23"/>
      <c r="D3094" s="23"/>
      <c r="E3094" s="23"/>
      <c r="F3094" s="23"/>
      <c r="G3094" s="24"/>
      <c r="H3094" s="23"/>
      <c r="I3094" s="23"/>
      <c r="J3094" s="23"/>
      <c r="K3094" s="23"/>
      <c r="L3094" s="23"/>
      <c r="M3094" s="23"/>
      <c r="N3094" s="25"/>
      <c r="O3094" s="26"/>
      <c r="P3094" s="26"/>
      <c r="Q3094" s="23"/>
      <c r="R3094" s="23"/>
      <c r="S3094" s="27"/>
      <c r="T3094" s="23"/>
      <c r="U3094" s="23"/>
      <c r="V3094" s="24"/>
      <c r="W3094" s="23"/>
      <c r="X3094" s="23"/>
      <c r="Y3094" s="23"/>
      <c r="Z3094" s="23"/>
      <c r="AA3094" s="28"/>
      <c r="AB3094" s="26"/>
      <c r="AC3094" s="26"/>
      <c r="AD3094" s="28"/>
      <c r="AE3094" s="28"/>
      <c r="AF3094" s="26"/>
      <c r="AG3094" s="26" t="s">
        <v>60</v>
      </c>
      <c r="AH3094" s="26">
        <f>SUM(AH3092:AH3093)</f>
        <v>1534200</v>
      </c>
      <c r="AI3094" s="26"/>
      <c r="AJ3094" s="26">
        <f>SUM(AJ3092:AJ3093)</f>
        <v>0</v>
      </c>
      <c r="AK3094" s="26"/>
      <c r="AL3094" s="26">
        <f>SUM(AL3092:AL3093)</f>
        <v>0</v>
      </c>
    </row>
    <row r="3095" spans="1:39" x14ac:dyDescent="0.25">
      <c r="A3095" s="23" t="s">
        <v>9507</v>
      </c>
      <c r="B3095" s="24" t="s">
        <v>9508</v>
      </c>
      <c r="C3095" s="23" t="s">
        <v>9509</v>
      </c>
      <c r="D3095" s="23" t="s">
        <v>9510</v>
      </c>
      <c r="E3095" s="23">
        <v>1221</v>
      </c>
      <c r="F3095" s="23" t="s">
        <v>9511</v>
      </c>
      <c r="G3095" s="24" t="s">
        <v>9512</v>
      </c>
      <c r="H3095" s="23" t="s">
        <v>43</v>
      </c>
      <c r="I3095" s="23" t="s">
        <v>9513</v>
      </c>
      <c r="J3095" s="23">
        <v>1</v>
      </c>
      <c r="K3095" s="23">
        <v>2</v>
      </c>
      <c r="L3095" s="23">
        <v>39.75</v>
      </c>
      <c r="M3095" s="23" t="s">
        <v>75</v>
      </c>
      <c r="N3095" s="25">
        <f>((J3095*400)+(K3095*100))+L3095</f>
        <v>639.75</v>
      </c>
      <c r="O3095" s="26">
        <v>4400</v>
      </c>
      <c r="P3095" s="26">
        <f>N3095*O3095</f>
        <v>2814900</v>
      </c>
      <c r="Q3095" s="23"/>
      <c r="R3095" s="23"/>
      <c r="S3095" s="27"/>
      <c r="T3095" s="23"/>
      <c r="U3095" s="23"/>
      <c r="V3095" s="24"/>
      <c r="W3095" s="23"/>
      <c r="X3095" s="23"/>
      <c r="Y3095" s="23"/>
      <c r="Z3095" s="23"/>
      <c r="AA3095" s="28"/>
      <c r="AB3095" s="26"/>
      <c r="AC3095" s="26"/>
      <c r="AD3095" s="28"/>
      <c r="AE3095" s="28"/>
      <c r="AF3095" s="26"/>
      <c r="AG3095" s="26">
        <f>AF3095+P3095</f>
        <v>2814900</v>
      </c>
      <c r="AH3095" s="26">
        <f>AG3095</f>
        <v>2814900</v>
      </c>
      <c r="AI3095" s="26">
        <v>50000000</v>
      </c>
      <c r="AJ3095" s="26">
        <f>IF((AI3095-AH3095) &gt; 1,0,IF((AI3095-AH3095)&lt;0,AH3095-AI3095,AI3095-AH3095))</f>
        <v>0</v>
      </c>
      <c r="AK3095" s="26">
        <v>0.01</v>
      </c>
      <c r="AL3095" s="26">
        <f>AJ3095*(AK3095/100)</f>
        <v>0</v>
      </c>
    </row>
    <row r="3096" spans="1:39" x14ac:dyDescent="0.25">
      <c r="A3096" s="23"/>
      <c r="B3096" s="24"/>
      <c r="C3096" s="23"/>
      <c r="D3096" s="23"/>
      <c r="E3096" s="23"/>
      <c r="F3096" s="23"/>
      <c r="G3096" s="24"/>
      <c r="H3096" s="23"/>
      <c r="I3096" s="23"/>
      <c r="J3096" s="23">
        <v>0</v>
      </c>
      <c r="K3096" s="23">
        <v>0</v>
      </c>
      <c r="L3096" s="23">
        <v>48</v>
      </c>
      <c r="M3096" s="23" t="s">
        <v>59</v>
      </c>
      <c r="N3096" s="25">
        <f>((J3096*400)+(K3096*100))+L3096</f>
        <v>48</v>
      </c>
      <c r="O3096" s="26">
        <v>4400</v>
      </c>
      <c r="P3096" s="26">
        <f>N3096*O3096</f>
        <v>211200</v>
      </c>
      <c r="Q3096" s="23">
        <v>1</v>
      </c>
      <c r="R3096" s="23" t="s">
        <v>9507</v>
      </c>
      <c r="S3096" s="27" t="s">
        <v>9508</v>
      </c>
      <c r="T3096" s="23" t="s">
        <v>9509</v>
      </c>
      <c r="U3096" s="23" t="s">
        <v>9514</v>
      </c>
      <c r="V3096" s="24" t="s">
        <v>9515</v>
      </c>
      <c r="W3096" s="23" t="s">
        <v>48</v>
      </c>
      <c r="X3096" s="23" t="s">
        <v>49</v>
      </c>
      <c r="Y3096" s="23" t="s">
        <v>50</v>
      </c>
      <c r="Z3096" s="23">
        <v>168</v>
      </c>
      <c r="AA3096" s="28">
        <v>100</v>
      </c>
      <c r="AB3096" s="26">
        <v>8300</v>
      </c>
      <c r="AC3096" s="26">
        <f>Z3096*AB3096</f>
        <v>1394400</v>
      </c>
      <c r="AD3096" s="28">
        <v>14</v>
      </c>
      <c r="AE3096" s="28">
        <v>18</v>
      </c>
      <c r="AF3096" s="26">
        <f>(AC3096*(100-AE3096))/100</f>
        <v>1143408</v>
      </c>
      <c r="AG3096" s="26">
        <f>P3096+AF3096</f>
        <v>1354608</v>
      </c>
      <c r="AH3096" s="26">
        <f>(AG3096*AA3096)/100</f>
        <v>1354608</v>
      </c>
      <c r="AI3096" s="26">
        <v>50000000</v>
      </c>
      <c r="AJ3096" s="26">
        <f>IF((AI3096-AH3096) &gt; 1,0,IF((AI3096-AH3096)&lt;0,AH3096-AI3096,AI3096-AH3096))</f>
        <v>0</v>
      </c>
      <c r="AK3096" s="26">
        <v>0.02</v>
      </c>
      <c r="AL3096" s="26">
        <f>ROUND(AJ3096*(AK3096/100),2)</f>
        <v>0</v>
      </c>
      <c r="AM3096" s="3" t="s">
        <v>51</v>
      </c>
    </row>
    <row r="3097" spans="1:39" x14ac:dyDescent="0.25">
      <c r="A3097" s="23"/>
      <c r="B3097" s="24"/>
      <c r="C3097" s="23"/>
      <c r="D3097" s="23"/>
      <c r="E3097" s="23"/>
      <c r="F3097" s="23"/>
      <c r="G3097" s="24"/>
      <c r="H3097" s="23"/>
      <c r="I3097" s="23"/>
      <c r="J3097" s="23">
        <v>0</v>
      </c>
      <c r="K3097" s="23">
        <v>0</v>
      </c>
      <c r="L3097" s="23">
        <v>26.25</v>
      </c>
      <c r="M3097" s="23" t="s">
        <v>59</v>
      </c>
      <c r="N3097" s="25">
        <f>((J3097*400)+(K3097*100))+L3097</f>
        <v>26.25</v>
      </c>
      <c r="O3097" s="26">
        <v>4400</v>
      </c>
      <c r="P3097" s="26">
        <f>N3097*O3097</f>
        <v>115500</v>
      </c>
      <c r="Q3097" s="23">
        <v>1</v>
      </c>
      <c r="R3097" s="23" t="s">
        <v>9516</v>
      </c>
      <c r="S3097" s="27" t="s">
        <v>9517</v>
      </c>
      <c r="T3097" s="23" t="s">
        <v>9518</v>
      </c>
      <c r="U3097" s="23" t="s">
        <v>9519</v>
      </c>
      <c r="V3097" s="24" t="s">
        <v>9520</v>
      </c>
      <c r="W3097" s="23" t="s">
        <v>48</v>
      </c>
      <c r="X3097" s="23" t="s">
        <v>49</v>
      </c>
      <c r="Y3097" s="23" t="s">
        <v>50</v>
      </c>
      <c r="Z3097" s="23">
        <v>105</v>
      </c>
      <c r="AA3097" s="28">
        <v>100</v>
      </c>
      <c r="AB3097" s="26">
        <v>8300</v>
      </c>
      <c r="AC3097" s="26">
        <f>Z3097*AB3097</f>
        <v>871500</v>
      </c>
      <c r="AD3097" s="28">
        <v>30</v>
      </c>
      <c r="AE3097" s="28">
        <v>50</v>
      </c>
      <c r="AF3097" s="26">
        <f>(AC3097*(100-AE3097))/100</f>
        <v>435750</v>
      </c>
      <c r="AG3097" s="26">
        <f>P3097+AF3097</f>
        <v>551250</v>
      </c>
      <c r="AH3097" s="26">
        <f>(AG3097*AA3097)/100</f>
        <v>551250</v>
      </c>
      <c r="AI3097" s="26">
        <v>10000000</v>
      </c>
      <c r="AJ3097" s="26">
        <f>IF((AI3097-AH3097) &gt; 1,0,IF((AI3097-AH3097)&lt;0,AH3097-AI3097,AI3097-AH3097))</f>
        <v>0</v>
      </c>
      <c r="AK3097" s="26">
        <v>0.02</v>
      </c>
      <c r="AL3097" s="26">
        <f>ROUND(AJ3097*(AK3097/100),2)</f>
        <v>0</v>
      </c>
      <c r="AM3097" s="3" t="s">
        <v>51</v>
      </c>
    </row>
    <row r="3098" spans="1:39" x14ac:dyDescent="0.25">
      <c r="A3098" s="23"/>
      <c r="B3098" s="24"/>
      <c r="C3098" s="23"/>
      <c r="D3098" s="23"/>
      <c r="E3098" s="23"/>
      <c r="F3098" s="23"/>
      <c r="G3098" s="24"/>
      <c r="H3098" s="23"/>
      <c r="I3098" s="23"/>
      <c r="J3098" s="23"/>
      <c r="K3098" s="23"/>
      <c r="L3098" s="23"/>
      <c r="M3098" s="23"/>
      <c r="N3098" s="25"/>
      <c r="O3098" s="26"/>
      <c r="P3098" s="26"/>
      <c r="Q3098" s="23"/>
      <c r="R3098" s="23"/>
      <c r="S3098" s="27"/>
      <c r="T3098" s="23"/>
      <c r="U3098" s="23"/>
      <c r="V3098" s="24"/>
      <c r="W3098" s="23"/>
      <c r="X3098" s="23"/>
      <c r="Y3098" s="23"/>
      <c r="Z3098" s="23"/>
      <c r="AA3098" s="28"/>
      <c r="AB3098" s="26"/>
      <c r="AC3098" s="26"/>
      <c r="AD3098" s="28"/>
      <c r="AE3098" s="28"/>
      <c r="AF3098" s="26"/>
      <c r="AG3098" s="26" t="s">
        <v>60</v>
      </c>
      <c r="AH3098" s="26">
        <f>SUM(AH3095:AH3097)</f>
        <v>4720758</v>
      </c>
      <c r="AI3098" s="26"/>
      <c r="AJ3098" s="26">
        <f>SUM(AJ3095:AJ3097)</f>
        <v>0</v>
      </c>
      <c r="AK3098" s="26"/>
      <c r="AL3098" s="26">
        <f>SUM(AL3095:AL3097)</f>
        <v>0</v>
      </c>
    </row>
    <row r="3099" spans="1:39" x14ac:dyDescent="0.25">
      <c r="A3099" s="23" t="s">
        <v>9521</v>
      </c>
      <c r="B3099" s="24" t="s">
        <v>9522</v>
      </c>
      <c r="C3099" s="23" t="s">
        <v>9523</v>
      </c>
      <c r="D3099" s="23" t="s">
        <v>268</v>
      </c>
      <c r="E3099" s="23">
        <v>1222</v>
      </c>
      <c r="F3099" s="23" t="s">
        <v>9524</v>
      </c>
      <c r="G3099" s="24" t="s">
        <v>9525</v>
      </c>
      <c r="H3099" s="23" t="s">
        <v>43</v>
      </c>
      <c r="I3099" s="23" t="s">
        <v>9526</v>
      </c>
      <c r="J3099" s="23">
        <v>0</v>
      </c>
      <c r="K3099" s="23">
        <v>2</v>
      </c>
      <c r="L3099" s="23">
        <v>19.809999999999999</v>
      </c>
      <c r="M3099" s="23" t="s">
        <v>75</v>
      </c>
      <c r="N3099" s="25">
        <f>((J3099*400)+(K3099*100))+L3099</f>
        <v>219.81</v>
      </c>
      <c r="O3099" s="26">
        <v>4500</v>
      </c>
      <c r="P3099" s="26">
        <f>N3099*O3099</f>
        <v>989145</v>
      </c>
      <c r="Q3099" s="23"/>
      <c r="R3099" s="23"/>
      <c r="S3099" s="27"/>
      <c r="T3099" s="23"/>
      <c r="U3099" s="23"/>
      <c r="V3099" s="24"/>
      <c r="W3099" s="23"/>
      <c r="X3099" s="23"/>
      <c r="Y3099" s="23"/>
      <c r="Z3099" s="23"/>
      <c r="AA3099" s="28"/>
      <c r="AB3099" s="26"/>
      <c r="AC3099" s="26"/>
      <c r="AD3099" s="28"/>
      <c r="AE3099" s="28"/>
      <c r="AF3099" s="26"/>
      <c r="AG3099" s="26">
        <f>AF3099+P3099</f>
        <v>989145</v>
      </c>
      <c r="AH3099" s="26">
        <f>AG3099</f>
        <v>989145</v>
      </c>
      <c r="AI3099" s="26">
        <v>50000000</v>
      </c>
      <c r="AJ3099" s="26">
        <f>IF((AI3099-AH3099) &gt; 1,0,IF((AI3099-AH3099)&lt;0,AH3099-AI3099,AI3099-AH3099))</f>
        <v>0</v>
      </c>
      <c r="AK3099" s="26">
        <v>0.01</v>
      </c>
      <c r="AL3099" s="26">
        <f>AJ3099*(AK3099/100)</f>
        <v>0</v>
      </c>
    </row>
    <row r="3100" spans="1:39" x14ac:dyDescent="0.25">
      <c r="A3100" s="23"/>
      <c r="B3100" s="24"/>
      <c r="C3100" s="23"/>
      <c r="D3100" s="23"/>
      <c r="E3100" s="23"/>
      <c r="F3100" s="23"/>
      <c r="G3100" s="24"/>
      <c r="H3100" s="23"/>
      <c r="I3100" s="23"/>
      <c r="J3100" s="23">
        <v>0</v>
      </c>
      <c r="K3100" s="23">
        <v>0</v>
      </c>
      <c r="L3100" s="23">
        <v>37.5</v>
      </c>
      <c r="M3100" s="23" t="s">
        <v>59</v>
      </c>
      <c r="N3100" s="25">
        <f>((J3100*400)+(K3100*100))+L3100</f>
        <v>37.5</v>
      </c>
      <c r="O3100" s="26">
        <v>4500</v>
      </c>
      <c r="P3100" s="26">
        <f>N3100*O3100</f>
        <v>168750</v>
      </c>
      <c r="Q3100" s="23">
        <v>1</v>
      </c>
      <c r="R3100" s="23" t="s">
        <v>9527</v>
      </c>
      <c r="S3100" s="27" t="s">
        <v>9528</v>
      </c>
      <c r="T3100" s="23" t="s">
        <v>9529</v>
      </c>
      <c r="U3100" s="23" t="s">
        <v>9530</v>
      </c>
      <c r="V3100" s="24" t="s">
        <v>9531</v>
      </c>
      <c r="W3100" s="23" t="s">
        <v>142</v>
      </c>
      <c r="X3100" s="23" t="s">
        <v>143</v>
      </c>
      <c r="Y3100" s="23" t="s">
        <v>50</v>
      </c>
      <c r="Z3100" s="23">
        <v>190.5</v>
      </c>
      <c r="AA3100" s="28">
        <v>100</v>
      </c>
      <c r="AB3100" s="26">
        <v>7950</v>
      </c>
      <c r="AC3100" s="26">
        <f>Z3100*AB3100</f>
        <v>1514475</v>
      </c>
      <c r="AD3100" s="28">
        <v>52</v>
      </c>
      <c r="AE3100" s="28">
        <v>85</v>
      </c>
      <c r="AF3100" s="26">
        <f>(AC3100*(100-AE3100))/100</f>
        <v>227171.25</v>
      </c>
      <c r="AG3100" s="26">
        <f>P3100+AF3100</f>
        <v>395921.25</v>
      </c>
      <c r="AH3100" s="26">
        <f>(AG3100*AA3100)/100</f>
        <v>395921.25</v>
      </c>
      <c r="AI3100" s="26">
        <v>10000000</v>
      </c>
      <c r="AJ3100" s="26">
        <f>IF((AI3100-AH3100) &gt; 1,0,IF((AI3100-AH3100)&lt;0,AH3100-AI3100,AI3100-AH3100))</f>
        <v>0</v>
      </c>
      <c r="AK3100" s="26">
        <v>0.02</v>
      </c>
      <c r="AL3100" s="26">
        <f>ROUND(AJ3100*(AK3100/100),2)</f>
        <v>0</v>
      </c>
      <c r="AM3100" s="3" t="s">
        <v>110</v>
      </c>
    </row>
    <row r="3101" spans="1:39" x14ac:dyDescent="0.25">
      <c r="A3101" s="23"/>
      <c r="B3101" s="24"/>
      <c r="C3101" s="23"/>
      <c r="D3101" s="23"/>
      <c r="E3101" s="23"/>
      <c r="F3101" s="23"/>
      <c r="G3101" s="24"/>
      <c r="H3101" s="23"/>
      <c r="I3101" s="23"/>
      <c r="J3101" s="23">
        <v>0</v>
      </c>
      <c r="K3101" s="23">
        <v>0</v>
      </c>
      <c r="L3101" s="23">
        <v>6</v>
      </c>
      <c r="M3101" s="23" t="s">
        <v>59</v>
      </c>
      <c r="N3101" s="25">
        <f>((J3101*400)+(K3101*100))+L3101</f>
        <v>6</v>
      </c>
      <c r="O3101" s="26">
        <v>4500</v>
      </c>
      <c r="P3101" s="26">
        <f>N3101*O3101</f>
        <v>27000</v>
      </c>
      <c r="Q3101" s="23">
        <v>1</v>
      </c>
      <c r="R3101" s="23" t="s">
        <v>9527</v>
      </c>
      <c r="S3101" s="27" t="s">
        <v>9528</v>
      </c>
      <c r="T3101" s="23" t="s">
        <v>9529</v>
      </c>
      <c r="U3101" s="23" t="s">
        <v>9530</v>
      </c>
      <c r="V3101" s="24" t="s">
        <v>9532</v>
      </c>
      <c r="W3101" s="23" t="s">
        <v>53</v>
      </c>
      <c r="X3101" s="23" t="s">
        <v>143</v>
      </c>
      <c r="Y3101" s="23" t="s">
        <v>50</v>
      </c>
      <c r="Z3101" s="23">
        <v>24</v>
      </c>
      <c r="AA3101" s="28">
        <v>100</v>
      </c>
      <c r="AB3101" s="26">
        <v>2750</v>
      </c>
      <c r="AC3101" s="26">
        <f>Z3101*AB3101</f>
        <v>66000</v>
      </c>
      <c r="AD3101" s="28">
        <v>52</v>
      </c>
      <c r="AE3101" s="28">
        <v>85</v>
      </c>
      <c r="AF3101" s="26">
        <f>(AC3101*(100-AE3101))/100</f>
        <v>9900</v>
      </c>
      <c r="AG3101" s="26">
        <f>P3101+AF3101</f>
        <v>36900</v>
      </c>
      <c r="AH3101" s="26">
        <f>(AG3101*AA3101)/100</f>
        <v>36900</v>
      </c>
      <c r="AI3101" s="26">
        <v>10000000</v>
      </c>
      <c r="AJ3101" s="26">
        <f>IF((AI3101-AH3101) &gt; 1,0,IF((AI3101-AH3101)&lt;0,AH3101-AI3101,AI3101-AH3101))</f>
        <v>0</v>
      </c>
      <c r="AK3101" s="26">
        <v>0.02</v>
      </c>
      <c r="AL3101" s="26">
        <f>ROUND(AJ3101*(AK3101/100),2)</f>
        <v>0</v>
      </c>
      <c r="AM3101" s="3" t="s">
        <v>159</v>
      </c>
    </row>
    <row r="3102" spans="1:39" x14ac:dyDescent="0.25">
      <c r="A3102" s="23"/>
      <c r="B3102" s="24"/>
      <c r="C3102" s="23"/>
      <c r="D3102" s="23"/>
      <c r="E3102" s="23"/>
      <c r="F3102" s="23"/>
      <c r="G3102" s="24"/>
      <c r="H3102" s="23"/>
      <c r="I3102" s="23"/>
      <c r="J3102" s="23">
        <v>0</v>
      </c>
      <c r="K3102" s="23">
        <v>0</v>
      </c>
      <c r="L3102" s="23">
        <v>10.69</v>
      </c>
      <c r="M3102" s="23" t="s">
        <v>59</v>
      </c>
      <c r="N3102" s="25">
        <f>((J3102*400)+(K3102*100))+L3102</f>
        <v>10.69</v>
      </c>
      <c r="O3102" s="26">
        <v>4500</v>
      </c>
      <c r="P3102" s="26">
        <f>N3102*O3102</f>
        <v>48105</v>
      </c>
      <c r="Q3102" s="23">
        <v>1</v>
      </c>
      <c r="R3102" s="23" t="s">
        <v>9527</v>
      </c>
      <c r="S3102" s="27" t="s">
        <v>9528</v>
      </c>
      <c r="T3102" s="23" t="s">
        <v>9529</v>
      </c>
      <c r="U3102" s="23" t="s">
        <v>9530</v>
      </c>
      <c r="V3102" s="24" t="s">
        <v>9533</v>
      </c>
      <c r="W3102" s="23" t="s">
        <v>53</v>
      </c>
      <c r="X3102" s="23" t="s">
        <v>49</v>
      </c>
      <c r="Y3102" s="23" t="s">
        <v>50</v>
      </c>
      <c r="Z3102" s="23">
        <v>42.75</v>
      </c>
      <c r="AA3102" s="28">
        <v>100</v>
      </c>
      <c r="AB3102" s="26">
        <v>2750</v>
      </c>
      <c r="AC3102" s="26">
        <f>Z3102*AB3102</f>
        <v>117562.5</v>
      </c>
      <c r="AD3102" s="28">
        <v>22</v>
      </c>
      <c r="AE3102" s="28">
        <v>34</v>
      </c>
      <c r="AF3102" s="26">
        <f>(AC3102*(100-AE3102))/100</f>
        <v>77591.25</v>
      </c>
      <c r="AG3102" s="26">
        <f>P3102+AF3102</f>
        <v>125696.25</v>
      </c>
      <c r="AH3102" s="26">
        <f>(AG3102*AA3102)/100</f>
        <v>125696.25</v>
      </c>
      <c r="AI3102" s="26">
        <v>10000000</v>
      </c>
      <c r="AJ3102" s="26">
        <f>IF((AI3102-AH3102) &gt; 1,0,IF((AI3102-AH3102)&lt;0,AH3102-AI3102,AI3102-AH3102))</f>
        <v>0</v>
      </c>
      <c r="AK3102" s="26">
        <v>0.02</v>
      </c>
      <c r="AL3102" s="26">
        <f>ROUND(AJ3102*(AK3102/100),2)</f>
        <v>0</v>
      </c>
      <c r="AM3102" s="3" t="s">
        <v>83</v>
      </c>
    </row>
    <row r="3103" spans="1:39" x14ac:dyDescent="0.25">
      <c r="A3103" s="23"/>
      <c r="B3103" s="24"/>
      <c r="C3103" s="23"/>
      <c r="D3103" s="23"/>
      <c r="E3103" s="23"/>
      <c r="F3103" s="23"/>
      <c r="G3103" s="24"/>
      <c r="H3103" s="23"/>
      <c r="I3103" s="23"/>
      <c r="J3103" s="23"/>
      <c r="K3103" s="23"/>
      <c r="L3103" s="23"/>
      <c r="M3103" s="23"/>
      <c r="N3103" s="25"/>
      <c r="O3103" s="26"/>
      <c r="P3103" s="26"/>
      <c r="Q3103" s="23"/>
      <c r="R3103" s="23"/>
      <c r="S3103" s="27"/>
      <c r="T3103" s="23"/>
      <c r="U3103" s="23"/>
      <c r="V3103" s="24"/>
      <c r="W3103" s="23"/>
      <c r="X3103" s="23"/>
      <c r="Y3103" s="23"/>
      <c r="Z3103" s="23"/>
      <c r="AA3103" s="28"/>
      <c r="AB3103" s="26"/>
      <c r="AC3103" s="26"/>
      <c r="AD3103" s="28"/>
      <c r="AE3103" s="28"/>
      <c r="AF3103" s="26"/>
      <c r="AG3103" s="26" t="s">
        <v>60</v>
      </c>
      <c r="AH3103" s="26">
        <f>SUM(AH3099:AH3102)</f>
        <v>1547662.5</v>
      </c>
      <c r="AI3103" s="26"/>
      <c r="AJ3103" s="26">
        <f>SUM(AJ3099:AJ3102)</f>
        <v>0</v>
      </c>
      <c r="AK3103" s="26"/>
      <c r="AL3103" s="26">
        <f>SUM(AL3099:AL3102)</f>
        <v>0</v>
      </c>
    </row>
    <row r="3104" spans="1:39" x14ac:dyDescent="0.25">
      <c r="A3104" s="23" t="s">
        <v>9534</v>
      </c>
      <c r="B3104" s="24" t="s">
        <v>9535</v>
      </c>
      <c r="C3104" s="23" t="s">
        <v>9536</v>
      </c>
      <c r="D3104" s="23" t="s">
        <v>9537</v>
      </c>
      <c r="E3104" s="23">
        <v>1223</v>
      </c>
      <c r="F3104" s="23" t="s">
        <v>9538</v>
      </c>
      <c r="G3104" s="24" t="s">
        <v>9539</v>
      </c>
      <c r="H3104" s="23" t="s">
        <v>43</v>
      </c>
      <c r="I3104" s="23" t="s">
        <v>9540</v>
      </c>
      <c r="J3104" s="23">
        <v>0</v>
      </c>
      <c r="K3104" s="23">
        <v>2</v>
      </c>
      <c r="L3104" s="23">
        <v>40.5</v>
      </c>
      <c r="M3104" s="23" t="s">
        <v>59</v>
      </c>
      <c r="N3104" s="25">
        <f>((J3104*400)+(K3104*100))+L3104</f>
        <v>240.5</v>
      </c>
      <c r="O3104" s="26">
        <v>4500</v>
      </c>
      <c r="P3104" s="26">
        <f>N3104*O3104</f>
        <v>1082250</v>
      </c>
      <c r="Q3104" s="23">
        <v>1</v>
      </c>
      <c r="R3104" s="23" t="s">
        <v>9541</v>
      </c>
      <c r="S3104" s="27" t="s">
        <v>9535</v>
      </c>
      <c r="T3104" s="23" t="s">
        <v>9542</v>
      </c>
      <c r="U3104" s="23" t="s">
        <v>9543</v>
      </c>
      <c r="V3104" s="24" t="s">
        <v>9544</v>
      </c>
      <c r="W3104" s="23" t="s">
        <v>48</v>
      </c>
      <c r="X3104" s="23" t="s">
        <v>49</v>
      </c>
      <c r="Y3104" s="23" t="s">
        <v>50</v>
      </c>
      <c r="Z3104" s="23">
        <v>123</v>
      </c>
      <c r="AA3104" s="28">
        <v>100</v>
      </c>
      <c r="AB3104" s="26">
        <v>8300</v>
      </c>
      <c r="AC3104" s="26">
        <f>Z3104*AB3104</f>
        <v>1020900</v>
      </c>
      <c r="AD3104" s="28">
        <v>29</v>
      </c>
      <c r="AE3104" s="28">
        <v>48</v>
      </c>
      <c r="AF3104" s="26">
        <f>(AC3104*(100-AE3104))/100</f>
        <v>530868</v>
      </c>
      <c r="AG3104" s="26">
        <f>P3104+AF3104</f>
        <v>1613118</v>
      </c>
      <c r="AH3104" s="26">
        <f>(AG3104*AA3104)/100</f>
        <v>1613118</v>
      </c>
      <c r="AI3104" s="26">
        <v>10000000</v>
      </c>
      <c r="AJ3104" s="26">
        <f>IF((AI3104-AH3104) &gt; 1,0,IF((AI3104-AH3104)&lt;0,AH3104-AI3104,AI3104-AH3104))</f>
        <v>0</v>
      </c>
      <c r="AK3104" s="26">
        <v>0.02</v>
      </c>
      <c r="AL3104" s="26">
        <f>ROUND(AJ3104*(AK3104/100),2)</f>
        <v>0</v>
      </c>
      <c r="AM3104" s="3" t="s">
        <v>4341</v>
      </c>
    </row>
    <row r="3105" spans="1:39" x14ac:dyDescent="0.25">
      <c r="A3105" s="23"/>
      <c r="B3105" s="24"/>
      <c r="C3105" s="23"/>
      <c r="D3105" s="23"/>
      <c r="E3105" s="23"/>
      <c r="F3105" s="23"/>
      <c r="G3105" s="24"/>
      <c r="H3105" s="23"/>
      <c r="I3105" s="23"/>
      <c r="J3105" s="23"/>
      <c r="K3105" s="23"/>
      <c r="L3105" s="23"/>
      <c r="M3105" s="23"/>
      <c r="N3105" s="25"/>
      <c r="O3105" s="26"/>
      <c r="P3105" s="26"/>
      <c r="Q3105" s="23"/>
      <c r="R3105" s="23"/>
      <c r="S3105" s="27"/>
      <c r="T3105" s="23"/>
      <c r="U3105" s="23"/>
      <c r="V3105" s="24"/>
      <c r="W3105" s="23"/>
      <c r="X3105" s="23"/>
      <c r="Y3105" s="23"/>
      <c r="Z3105" s="23"/>
      <c r="AA3105" s="28"/>
      <c r="AB3105" s="26"/>
      <c r="AC3105" s="26"/>
      <c r="AD3105" s="28"/>
      <c r="AE3105" s="28"/>
      <c r="AF3105" s="26"/>
      <c r="AG3105" s="26" t="s">
        <v>60</v>
      </c>
      <c r="AH3105" s="26">
        <f>AH3104</f>
        <v>1613118</v>
      </c>
      <c r="AI3105" s="26"/>
      <c r="AJ3105" s="26">
        <f>AJ3104</f>
        <v>0</v>
      </c>
      <c r="AK3105" s="26"/>
      <c r="AL3105" s="26">
        <f>AL3104</f>
        <v>0</v>
      </c>
    </row>
    <row r="3106" spans="1:39" x14ac:dyDescent="0.25">
      <c r="A3106" s="23" t="s">
        <v>9545</v>
      </c>
      <c r="B3106" s="24" t="s">
        <v>9546</v>
      </c>
      <c r="C3106" s="23" t="s">
        <v>9547</v>
      </c>
      <c r="D3106" s="23" t="s">
        <v>9548</v>
      </c>
      <c r="E3106" s="23">
        <v>1224</v>
      </c>
      <c r="F3106" s="23" t="s">
        <v>9549</v>
      </c>
      <c r="G3106" s="24" t="s">
        <v>9550</v>
      </c>
      <c r="H3106" s="23" t="s">
        <v>43</v>
      </c>
      <c r="I3106" s="23" t="s">
        <v>9551</v>
      </c>
      <c r="J3106" s="23">
        <v>0</v>
      </c>
      <c r="K3106" s="23">
        <v>1</v>
      </c>
      <c r="L3106" s="23">
        <v>55</v>
      </c>
      <c r="M3106" s="23" t="s">
        <v>75</v>
      </c>
      <c r="N3106" s="25">
        <f t="shared" ref="N3106:N3112" si="520">((J3106*400)+(K3106*100))+L3106</f>
        <v>155</v>
      </c>
      <c r="O3106" s="26">
        <v>4500</v>
      </c>
      <c r="P3106" s="26">
        <f t="shared" ref="P3106:P3112" si="521">N3106*O3106</f>
        <v>697500</v>
      </c>
      <c r="Q3106" s="23"/>
      <c r="R3106" s="23"/>
      <c r="S3106" s="27"/>
      <c r="T3106" s="23"/>
      <c r="U3106" s="23"/>
      <c r="V3106" s="24"/>
      <c r="W3106" s="23"/>
      <c r="X3106" s="23"/>
      <c r="Y3106" s="23"/>
      <c r="Z3106" s="23"/>
      <c r="AA3106" s="28"/>
      <c r="AB3106" s="26"/>
      <c r="AC3106" s="26"/>
      <c r="AD3106" s="28"/>
      <c r="AE3106" s="28"/>
      <c r="AF3106" s="26"/>
      <c r="AG3106" s="26">
        <f>AF3106+P3106</f>
        <v>697500</v>
      </c>
      <c r="AH3106" s="26">
        <f>AG3106</f>
        <v>697500</v>
      </c>
      <c r="AI3106" s="26">
        <v>50000000</v>
      </c>
      <c r="AJ3106" s="26">
        <f t="shared" ref="AJ3106:AJ3112" si="522">IF((AI3106-AH3106) &gt; 1,0,IF((AI3106-AH3106)&lt;0,AH3106-AI3106,AI3106-AH3106))</f>
        <v>0</v>
      </c>
      <c r="AK3106" s="26">
        <v>0.01</v>
      </c>
      <c r="AL3106" s="26">
        <f>AJ3106*(AK3106/100)</f>
        <v>0</v>
      </c>
    </row>
    <row r="3107" spans="1:39" x14ac:dyDescent="0.25">
      <c r="A3107" s="23"/>
      <c r="B3107" s="24"/>
      <c r="C3107" s="23"/>
      <c r="D3107" s="23"/>
      <c r="E3107" s="23">
        <v>1225</v>
      </c>
      <c r="F3107" s="23" t="s">
        <v>9552</v>
      </c>
      <c r="G3107" s="24" t="s">
        <v>9553</v>
      </c>
      <c r="H3107" s="23" t="s">
        <v>43</v>
      </c>
      <c r="I3107" s="23" t="s">
        <v>9554</v>
      </c>
      <c r="J3107" s="23">
        <v>0</v>
      </c>
      <c r="K3107" s="23">
        <v>1</v>
      </c>
      <c r="L3107" s="23">
        <v>0</v>
      </c>
      <c r="M3107" s="23" t="s">
        <v>59</v>
      </c>
      <c r="N3107" s="25">
        <f t="shared" si="520"/>
        <v>100</v>
      </c>
      <c r="O3107" s="26">
        <v>4500</v>
      </c>
      <c r="P3107" s="26">
        <f t="shared" si="521"/>
        <v>450000</v>
      </c>
      <c r="Q3107" s="23">
        <v>1</v>
      </c>
      <c r="R3107" s="23" t="s">
        <v>9545</v>
      </c>
      <c r="S3107" s="27" t="s">
        <v>9546</v>
      </c>
      <c r="T3107" s="23" t="s">
        <v>9547</v>
      </c>
      <c r="U3107" s="23" t="s">
        <v>9555</v>
      </c>
      <c r="V3107" s="24" t="s">
        <v>9556</v>
      </c>
      <c r="W3107" s="23" t="s">
        <v>48</v>
      </c>
      <c r="X3107" s="23" t="s">
        <v>49</v>
      </c>
      <c r="Y3107" s="23" t="s">
        <v>50</v>
      </c>
      <c r="Z3107" s="23">
        <v>144</v>
      </c>
      <c r="AA3107" s="28">
        <v>100</v>
      </c>
      <c r="AB3107" s="26">
        <v>8300</v>
      </c>
      <c r="AC3107" s="26">
        <f>Z3107*AB3107</f>
        <v>1195200</v>
      </c>
      <c r="AD3107" s="28">
        <v>12</v>
      </c>
      <c r="AE3107" s="28">
        <v>14</v>
      </c>
      <c r="AF3107" s="26">
        <f>(AC3107*(100-AE3107))/100</f>
        <v>1027872</v>
      </c>
      <c r="AG3107" s="26">
        <f>P3107+AF3107</f>
        <v>1477872</v>
      </c>
      <c r="AH3107" s="26">
        <f>(AG3107*AA3107)/100</f>
        <v>1477872</v>
      </c>
      <c r="AI3107" s="26">
        <v>50000000</v>
      </c>
      <c r="AJ3107" s="26">
        <f t="shared" si="522"/>
        <v>0</v>
      </c>
      <c r="AK3107" s="26">
        <v>0.02</v>
      </c>
      <c r="AL3107" s="26">
        <f>ROUND(AJ3107*(AK3107/100),2)</f>
        <v>0</v>
      </c>
      <c r="AM3107" s="3" t="s">
        <v>51</v>
      </c>
    </row>
    <row r="3108" spans="1:39" x14ac:dyDescent="0.25">
      <c r="A3108" s="23"/>
      <c r="B3108" s="24"/>
      <c r="C3108" s="23"/>
      <c r="D3108" s="23"/>
      <c r="E3108" s="23">
        <v>1226</v>
      </c>
      <c r="F3108" s="23" t="s">
        <v>9557</v>
      </c>
      <c r="G3108" s="24" t="s">
        <v>9558</v>
      </c>
      <c r="H3108" s="23" t="s">
        <v>43</v>
      </c>
      <c r="I3108" s="23" t="s">
        <v>9559</v>
      </c>
      <c r="J3108" s="23">
        <v>0</v>
      </c>
      <c r="K3108" s="23">
        <v>0</v>
      </c>
      <c r="L3108" s="23">
        <v>26</v>
      </c>
      <c r="M3108" s="23" t="s">
        <v>91</v>
      </c>
      <c r="N3108" s="25">
        <f t="shared" si="520"/>
        <v>26</v>
      </c>
      <c r="O3108" s="26">
        <v>2250</v>
      </c>
      <c r="P3108" s="26">
        <f t="shared" si="521"/>
        <v>58500</v>
      </c>
      <c r="Q3108" s="23"/>
      <c r="R3108" s="23"/>
      <c r="S3108" s="27"/>
      <c r="T3108" s="23"/>
      <c r="U3108" s="23"/>
      <c r="V3108" s="24"/>
      <c r="W3108" s="23"/>
      <c r="X3108" s="23"/>
      <c r="Y3108" s="23"/>
      <c r="Z3108" s="23"/>
      <c r="AA3108" s="28"/>
      <c r="AB3108" s="26"/>
      <c r="AC3108" s="26"/>
      <c r="AD3108" s="28"/>
      <c r="AE3108" s="28"/>
      <c r="AF3108" s="26"/>
      <c r="AG3108" s="26">
        <f>AF3108+P3108</f>
        <v>58500</v>
      </c>
      <c r="AH3108" s="26">
        <f>AG3108</f>
        <v>58500</v>
      </c>
      <c r="AI3108" s="26">
        <v>0</v>
      </c>
      <c r="AJ3108" s="26">
        <f t="shared" si="522"/>
        <v>58500</v>
      </c>
      <c r="AK3108" s="26">
        <v>0.3</v>
      </c>
      <c r="AL3108" s="26">
        <f>AJ3108*(AK3108/100)</f>
        <v>175.5</v>
      </c>
    </row>
    <row r="3109" spans="1:39" x14ac:dyDescent="0.25">
      <c r="A3109" s="23"/>
      <c r="B3109" s="24"/>
      <c r="C3109" s="23"/>
      <c r="D3109" s="23"/>
      <c r="E3109" s="23">
        <v>1227</v>
      </c>
      <c r="F3109" s="23" t="s">
        <v>9560</v>
      </c>
      <c r="G3109" s="24" t="s">
        <v>9561</v>
      </c>
      <c r="H3109" s="23" t="s">
        <v>43</v>
      </c>
      <c r="I3109" s="23" t="s">
        <v>9562</v>
      </c>
      <c r="J3109" s="23">
        <v>0</v>
      </c>
      <c r="K3109" s="23">
        <v>1</v>
      </c>
      <c r="L3109" s="23">
        <v>0</v>
      </c>
      <c r="M3109" s="23" t="s">
        <v>59</v>
      </c>
      <c r="N3109" s="25">
        <f t="shared" si="520"/>
        <v>100</v>
      </c>
      <c r="O3109" s="26">
        <v>4500</v>
      </c>
      <c r="P3109" s="26">
        <f t="shared" si="521"/>
        <v>450000</v>
      </c>
      <c r="Q3109" s="23"/>
      <c r="R3109" s="23"/>
      <c r="S3109" s="27"/>
      <c r="T3109" s="23"/>
      <c r="U3109" s="23"/>
      <c r="V3109" s="24"/>
      <c r="W3109" s="23"/>
      <c r="X3109" s="23"/>
      <c r="Y3109" s="23"/>
      <c r="Z3109" s="23"/>
      <c r="AA3109" s="28"/>
      <c r="AB3109" s="26"/>
      <c r="AC3109" s="26"/>
      <c r="AD3109" s="28"/>
      <c r="AE3109" s="28"/>
      <c r="AF3109" s="26"/>
      <c r="AG3109" s="26">
        <f>AF3109+P3109</f>
        <v>450000</v>
      </c>
      <c r="AH3109" s="26">
        <f>AG3109</f>
        <v>450000</v>
      </c>
      <c r="AI3109" s="26">
        <v>50000000</v>
      </c>
      <c r="AJ3109" s="26">
        <f t="shared" si="522"/>
        <v>0</v>
      </c>
      <c r="AK3109" s="26">
        <v>0.02</v>
      </c>
      <c r="AL3109" s="26">
        <f>AJ3109*(AK3109/100)</f>
        <v>0</v>
      </c>
    </row>
    <row r="3110" spans="1:39" x14ac:dyDescent="0.25">
      <c r="A3110" s="23"/>
      <c r="B3110" s="24"/>
      <c r="C3110" s="23"/>
      <c r="D3110" s="23"/>
      <c r="E3110" s="23">
        <v>1228</v>
      </c>
      <c r="F3110" s="23" t="s">
        <v>9563</v>
      </c>
      <c r="G3110" s="24" t="s">
        <v>9564</v>
      </c>
      <c r="H3110" s="23" t="s">
        <v>43</v>
      </c>
      <c r="I3110" s="23" t="s">
        <v>9565</v>
      </c>
      <c r="J3110" s="23">
        <v>0</v>
      </c>
      <c r="K3110" s="23">
        <v>1</v>
      </c>
      <c r="L3110" s="23">
        <v>0</v>
      </c>
      <c r="M3110" s="23" t="s">
        <v>75</v>
      </c>
      <c r="N3110" s="25">
        <f t="shared" si="520"/>
        <v>100</v>
      </c>
      <c r="O3110" s="26">
        <v>4500</v>
      </c>
      <c r="P3110" s="26">
        <f t="shared" si="521"/>
        <v>450000</v>
      </c>
      <c r="Q3110" s="23"/>
      <c r="R3110" s="23"/>
      <c r="S3110" s="27"/>
      <c r="T3110" s="23"/>
      <c r="U3110" s="23"/>
      <c r="V3110" s="24"/>
      <c r="W3110" s="23"/>
      <c r="X3110" s="23"/>
      <c r="Y3110" s="23"/>
      <c r="Z3110" s="23"/>
      <c r="AA3110" s="28"/>
      <c r="AB3110" s="26"/>
      <c r="AC3110" s="26"/>
      <c r="AD3110" s="28"/>
      <c r="AE3110" s="28"/>
      <c r="AF3110" s="26"/>
      <c r="AG3110" s="26">
        <f>AF3110+P3110</f>
        <v>450000</v>
      </c>
      <c r="AH3110" s="26">
        <f>AG3110</f>
        <v>450000</v>
      </c>
      <c r="AI3110" s="26">
        <v>50000000</v>
      </c>
      <c r="AJ3110" s="26">
        <f t="shared" si="522"/>
        <v>0</v>
      </c>
      <c r="AK3110" s="26">
        <v>0.01</v>
      </c>
      <c r="AL3110" s="26">
        <f>AJ3110*(AK3110/100)</f>
        <v>0</v>
      </c>
    </row>
    <row r="3111" spans="1:39" x14ac:dyDescent="0.25">
      <c r="A3111" s="23"/>
      <c r="B3111" s="24"/>
      <c r="C3111" s="23"/>
      <c r="D3111" s="23"/>
      <c r="E3111" s="23">
        <v>1229</v>
      </c>
      <c r="F3111" s="23" t="s">
        <v>9566</v>
      </c>
      <c r="G3111" s="24" t="s">
        <v>9567</v>
      </c>
      <c r="H3111" s="23" t="s">
        <v>43</v>
      </c>
      <c r="I3111" s="23" t="s">
        <v>9568</v>
      </c>
      <c r="J3111" s="23">
        <v>0</v>
      </c>
      <c r="K3111" s="23">
        <v>1</v>
      </c>
      <c r="L3111" s="23">
        <v>0</v>
      </c>
      <c r="M3111" s="23" t="s">
        <v>75</v>
      </c>
      <c r="N3111" s="25">
        <f t="shared" si="520"/>
        <v>100</v>
      </c>
      <c r="O3111" s="26">
        <v>4500</v>
      </c>
      <c r="P3111" s="26">
        <f t="shared" si="521"/>
        <v>450000</v>
      </c>
      <c r="Q3111" s="23"/>
      <c r="R3111" s="23"/>
      <c r="S3111" s="27"/>
      <c r="T3111" s="23"/>
      <c r="U3111" s="23"/>
      <c r="V3111" s="24"/>
      <c r="W3111" s="23"/>
      <c r="X3111" s="23"/>
      <c r="Y3111" s="23"/>
      <c r="Z3111" s="23"/>
      <c r="AA3111" s="28"/>
      <c r="AB3111" s="26"/>
      <c r="AC3111" s="26"/>
      <c r="AD3111" s="28"/>
      <c r="AE3111" s="28"/>
      <c r="AF3111" s="26"/>
      <c r="AG3111" s="26">
        <f>AF3111+P3111</f>
        <v>450000</v>
      </c>
      <c r="AH3111" s="26">
        <f>AG3111</f>
        <v>450000</v>
      </c>
      <c r="AI3111" s="26">
        <v>50000000</v>
      </c>
      <c r="AJ3111" s="26">
        <f t="shared" si="522"/>
        <v>0</v>
      </c>
      <c r="AK3111" s="26">
        <v>0.01</v>
      </c>
      <c r="AL3111" s="26">
        <f>AJ3111*(AK3111/100)</f>
        <v>0</v>
      </c>
    </row>
    <row r="3112" spans="1:39" x14ac:dyDescent="0.25">
      <c r="A3112" s="23"/>
      <c r="B3112" s="24"/>
      <c r="C3112" s="23"/>
      <c r="D3112" s="23"/>
      <c r="E3112" s="23">
        <v>1230</v>
      </c>
      <c r="F3112" s="23" t="s">
        <v>9569</v>
      </c>
      <c r="G3112" s="24" t="s">
        <v>9570</v>
      </c>
      <c r="H3112" s="23" t="s">
        <v>43</v>
      </c>
      <c r="I3112" s="23" t="s">
        <v>9571</v>
      </c>
      <c r="J3112" s="23">
        <v>0</v>
      </c>
      <c r="K3112" s="23">
        <v>1</v>
      </c>
      <c r="L3112" s="23">
        <v>0</v>
      </c>
      <c r="M3112" s="23" t="s">
        <v>59</v>
      </c>
      <c r="N3112" s="25">
        <f t="shared" si="520"/>
        <v>100</v>
      </c>
      <c r="O3112" s="26">
        <v>4500</v>
      </c>
      <c r="P3112" s="26">
        <f t="shared" si="521"/>
        <v>450000</v>
      </c>
      <c r="Q3112" s="23">
        <v>1</v>
      </c>
      <c r="R3112" s="23" t="s">
        <v>9545</v>
      </c>
      <c r="S3112" s="27" t="s">
        <v>9546</v>
      </c>
      <c r="T3112" s="23" t="s">
        <v>9547</v>
      </c>
      <c r="U3112" s="23" t="s">
        <v>9555</v>
      </c>
      <c r="V3112" s="24" t="s">
        <v>9572</v>
      </c>
      <c r="W3112" s="23" t="s">
        <v>48</v>
      </c>
      <c r="X3112" s="23" t="s">
        <v>49</v>
      </c>
      <c r="Y3112" s="23" t="s">
        <v>50</v>
      </c>
      <c r="Z3112" s="23">
        <v>234</v>
      </c>
      <c r="AA3112" s="28">
        <v>100</v>
      </c>
      <c r="AB3112" s="26">
        <v>8300</v>
      </c>
      <c r="AC3112" s="26">
        <f>Z3112*AB3112</f>
        <v>1942200</v>
      </c>
      <c r="AD3112" s="28">
        <v>12</v>
      </c>
      <c r="AE3112" s="28">
        <v>14</v>
      </c>
      <c r="AF3112" s="26">
        <f>(AC3112*(100-AE3112))/100</f>
        <v>1670292</v>
      </c>
      <c r="AG3112" s="26">
        <f>P3112+AF3112</f>
        <v>2120292</v>
      </c>
      <c r="AH3112" s="26">
        <f>(AG3112*AA3112)/100</f>
        <v>2120292</v>
      </c>
      <c r="AI3112" s="26">
        <v>50000000</v>
      </c>
      <c r="AJ3112" s="26">
        <f t="shared" si="522"/>
        <v>0</v>
      </c>
      <c r="AK3112" s="26">
        <v>0.02</v>
      </c>
      <c r="AL3112" s="26">
        <f>ROUND(AJ3112*(AK3112/100),2)</f>
        <v>0</v>
      </c>
      <c r="AM3112" s="3" t="s">
        <v>51</v>
      </c>
    </row>
    <row r="3113" spans="1:39" x14ac:dyDescent="0.25">
      <c r="A3113" s="23"/>
      <c r="B3113" s="24"/>
      <c r="C3113" s="23"/>
      <c r="D3113" s="23"/>
      <c r="E3113" s="23"/>
      <c r="F3113" s="23"/>
      <c r="G3113" s="24"/>
      <c r="H3113" s="23"/>
      <c r="I3113" s="23"/>
      <c r="J3113" s="23"/>
      <c r="K3113" s="23"/>
      <c r="L3113" s="23"/>
      <c r="M3113" s="23"/>
      <c r="N3113" s="25"/>
      <c r="O3113" s="26"/>
      <c r="P3113" s="26"/>
      <c r="Q3113" s="23"/>
      <c r="R3113" s="23"/>
      <c r="S3113" s="27"/>
      <c r="T3113" s="23"/>
      <c r="U3113" s="23"/>
      <c r="V3113" s="24"/>
      <c r="W3113" s="23"/>
      <c r="X3113" s="23"/>
      <c r="Y3113" s="23"/>
      <c r="Z3113" s="23"/>
      <c r="AA3113" s="28"/>
      <c r="AB3113" s="26"/>
      <c r="AC3113" s="26"/>
      <c r="AD3113" s="28"/>
      <c r="AE3113" s="28"/>
      <c r="AF3113" s="26"/>
      <c r="AG3113" s="26" t="s">
        <v>60</v>
      </c>
      <c r="AH3113" s="26">
        <f>SUM(AH3106:AH3112)</f>
        <v>5704164</v>
      </c>
      <c r="AI3113" s="26"/>
      <c r="AJ3113" s="26">
        <f>SUM(AJ3106:AJ3112)</f>
        <v>58500</v>
      </c>
      <c r="AK3113" s="26"/>
      <c r="AL3113" s="26">
        <f>SUM(AL3106:AL3112)</f>
        <v>175.5</v>
      </c>
    </row>
    <row r="3114" spans="1:39" x14ac:dyDescent="0.25">
      <c r="A3114" s="23" t="s">
        <v>9573</v>
      </c>
      <c r="B3114" s="24" t="s">
        <v>9574</v>
      </c>
      <c r="C3114" s="23" t="s">
        <v>9575</v>
      </c>
      <c r="D3114" s="23" t="s">
        <v>9576</v>
      </c>
      <c r="E3114" s="23">
        <v>1231</v>
      </c>
      <c r="F3114" s="23" t="s">
        <v>9577</v>
      </c>
      <c r="G3114" s="24" t="s">
        <v>9578</v>
      </c>
      <c r="H3114" s="23" t="s">
        <v>43</v>
      </c>
      <c r="I3114" s="23" t="s">
        <v>9579</v>
      </c>
      <c r="J3114" s="23">
        <v>1</v>
      </c>
      <c r="K3114" s="23">
        <v>3</v>
      </c>
      <c r="L3114" s="23">
        <v>92</v>
      </c>
      <c r="M3114" s="23" t="s">
        <v>75</v>
      </c>
      <c r="N3114" s="25">
        <f>((J3114*400)+(K3114*100))+L3114</f>
        <v>792</v>
      </c>
      <c r="O3114" s="26">
        <v>5000</v>
      </c>
      <c r="P3114" s="26">
        <f>N3114*O3114</f>
        <v>3960000</v>
      </c>
      <c r="Q3114" s="23"/>
      <c r="R3114" s="23"/>
      <c r="S3114" s="27"/>
      <c r="T3114" s="23"/>
      <c r="U3114" s="23"/>
      <c r="V3114" s="24"/>
      <c r="W3114" s="23"/>
      <c r="X3114" s="23"/>
      <c r="Y3114" s="23"/>
      <c r="Z3114" s="23"/>
      <c r="AA3114" s="28"/>
      <c r="AB3114" s="26"/>
      <c r="AC3114" s="26"/>
      <c r="AD3114" s="28"/>
      <c r="AE3114" s="28"/>
      <c r="AF3114" s="26"/>
      <c r="AG3114" s="26">
        <f>AF3114+P3114</f>
        <v>3960000</v>
      </c>
      <c r="AH3114" s="26">
        <f>AG3114</f>
        <v>3960000</v>
      </c>
      <c r="AI3114" s="26">
        <v>50000000</v>
      </c>
      <c r="AJ3114" s="26">
        <f>IF((AI3114-AH3114) &gt; 1,0,IF((AI3114-AH3114)&lt;0,AH3114-AI3114,AI3114-AH3114))</f>
        <v>0</v>
      </c>
      <c r="AK3114" s="26">
        <v>0.01</v>
      </c>
      <c r="AL3114" s="26">
        <f>AJ3114*(AK3114/100)</f>
        <v>0</v>
      </c>
    </row>
    <row r="3115" spans="1:39" x14ac:dyDescent="0.25">
      <c r="A3115" s="23"/>
      <c r="B3115" s="24"/>
      <c r="C3115" s="23"/>
      <c r="D3115" s="23"/>
      <c r="E3115" s="23"/>
      <c r="F3115" s="23"/>
      <c r="G3115" s="24"/>
      <c r="H3115" s="23"/>
      <c r="I3115" s="23"/>
      <c r="J3115" s="23">
        <v>0</v>
      </c>
      <c r="K3115" s="23">
        <v>0</v>
      </c>
      <c r="L3115" s="23">
        <v>8</v>
      </c>
      <c r="M3115" s="23" t="s">
        <v>76</v>
      </c>
      <c r="N3115" s="25">
        <f>((J3115*400)+(K3115*100))+L3115</f>
        <v>8</v>
      </c>
      <c r="O3115" s="26">
        <v>5000</v>
      </c>
      <c r="P3115" s="26">
        <f>N3115*O3115</f>
        <v>40000</v>
      </c>
      <c r="Q3115" s="23">
        <v>1</v>
      </c>
      <c r="R3115" s="23" t="s">
        <v>9573</v>
      </c>
      <c r="S3115" s="27" t="s">
        <v>9574</v>
      </c>
      <c r="T3115" s="23" t="s">
        <v>9575</v>
      </c>
      <c r="U3115" s="23" t="s">
        <v>9580</v>
      </c>
      <c r="V3115" s="24" t="s">
        <v>9581</v>
      </c>
      <c r="W3115" s="23" t="s">
        <v>48</v>
      </c>
      <c r="X3115" s="23" t="s">
        <v>49</v>
      </c>
      <c r="Y3115" s="23" t="s">
        <v>81</v>
      </c>
      <c r="Z3115" s="23">
        <v>32</v>
      </c>
      <c r="AA3115" s="28">
        <v>100</v>
      </c>
      <c r="AB3115" s="26">
        <v>8300</v>
      </c>
      <c r="AC3115" s="26">
        <f>Z3115*AB3115</f>
        <v>265600</v>
      </c>
      <c r="AD3115" s="28">
        <v>3</v>
      </c>
      <c r="AE3115" s="28">
        <v>3</v>
      </c>
      <c r="AF3115" s="26">
        <f>(AC3115*(100-AE3115))/100</f>
        <v>257632</v>
      </c>
      <c r="AG3115" s="26">
        <f>P3115+AF3115</f>
        <v>297632</v>
      </c>
      <c r="AH3115" s="26">
        <f>(AG3115*AA3115)/100</f>
        <v>297632</v>
      </c>
      <c r="AI3115" s="26">
        <v>0</v>
      </c>
      <c r="AJ3115" s="26">
        <f>IF((AI3115-AH3115) &gt; 1,0,IF((AI3115-AH3115)&lt;0,AH3115-AI3115,AI3115-AH3115))</f>
        <v>297632</v>
      </c>
      <c r="AK3115" s="26">
        <v>0.02</v>
      </c>
      <c r="AL3115" s="26">
        <f>ROUND(AJ3115*(AK3115/100),2)</f>
        <v>59.53</v>
      </c>
      <c r="AM3115" s="3" t="s">
        <v>51</v>
      </c>
    </row>
    <row r="3116" spans="1:39" x14ac:dyDescent="0.25">
      <c r="A3116" s="23"/>
      <c r="B3116" s="24"/>
      <c r="C3116" s="23"/>
      <c r="D3116" s="23"/>
      <c r="E3116" s="23"/>
      <c r="F3116" s="23"/>
      <c r="G3116" s="24"/>
      <c r="H3116" s="23"/>
      <c r="I3116" s="23"/>
      <c r="J3116" s="23"/>
      <c r="K3116" s="23"/>
      <c r="L3116" s="23"/>
      <c r="M3116" s="23"/>
      <c r="N3116" s="25"/>
      <c r="O3116" s="26"/>
      <c r="P3116" s="26"/>
      <c r="Q3116" s="23"/>
      <c r="R3116" s="23"/>
      <c r="S3116" s="27"/>
      <c r="T3116" s="23"/>
      <c r="U3116" s="23"/>
      <c r="V3116" s="24"/>
      <c r="W3116" s="23"/>
      <c r="X3116" s="23"/>
      <c r="Y3116" s="23"/>
      <c r="Z3116" s="23"/>
      <c r="AA3116" s="28"/>
      <c r="AB3116" s="26"/>
      <c r="AC3116" s="26"/>
      <c r="AD3116" s="28"/>
      <c r="AE3116" s="28"/>
      <c r="AF3116" s="26"/>
      <c r="AG3116" s="26" t="s">
        <v>60</v>
      </c>
      <c r="AH3116" s="26">
        <f>SUM(AH3114:AH3115)</f>
        <v>4257632</v>
      </c>
      <c r="AI3116" s="26"/>
      <c r="AJ3116" s="26">
        <f>SUM(AJ3114:AJ3115)</f>
        <v>297632</v>
      </c>
      <c r="AK3116" s="26"/>
      <c r="AL3116" s="26">
        <f>SUM(AL3114:AL3115)</f>
        <v>59.53</v>
      </c>
    </row>
    <row r="3117" spans="1:39" x14ac:dyDescent="0.25">
      <c r="A3117" s="23" t="s">
        <v>9582</v>
      </c>
      <c r="B3117" s="24" t="s">
        <v>9583</v>
      </c>
      <c r="C3117" s="23" t="s">
        <v>9584</v>
      </c>
      <c r="D3117" s="23" t="s">
        <v>9585</v>
      </c>
      <c r="E3117" s="23">
        <v>1232</v>
      </c>
      <c r="F3117" s="23" t="s">
        <v>9586</v>
      </c>
      <c r="G3117" s="24" t="s">
        <v>9587</v>
      </c>
      <c r="H3117" s="23" t="s">
        <v>43</v>
      </c>
      <c r="I3117" s="23" t="s">
        <v>9588</v>
      </c>
      <c r="J3117" s="23">
        <v>1</v>
      </c>
      <c r="K3117" s="23">
        <v>0</v>
      </c>
      <c r="L3117" s="23">
        <v>46</v>
      </c>
      <c r="M3117" s="23" t="s">
        <v>75</v>
      </c>
      <c r="N3117" s="25">
        <f>((J3117*400)+(K3117*100))+L3117</f>
        <v>446</v>
      </c>
      <c r="O3117" s="26">
        <v>1000</v>
      </c>
      <c r="P3117" s="26">
        <f>N3117*O3117</f>
        <v>446000</v>
      </c>
      <c r="Q3117" s="23"/>
      <c r="R3117" s="23"/>
      <c r="S3117" s="27"/>
      <c r="T3117" s="23"/>
      <c r="U3117" s="23"/>
      <c r="V3117" s="24"/>
      <c r="W3117" s="23"/>
      <c r="X3117" s="23"/>
      <c r="Y3117" s="23"/>
      <c r="Z3117" s="23"/>
      <c r="AA3117" s="28"/>
      <c r="AB3117" s="26"/>
      <c r="AC3117" s="26"/>
      <c r="AD3117" s="28"/>
      <c r="AE3117" s="28"/>
      <c r="AF3117" s="26"/>
      <c r="AG3117" s="26">
        <f>AF3117+P3117</f>
        <v>446000</v>
      </c>
      <c r="AH3117" s="26">
        <f>AG3117</f>
        <v>446000</v>
      </c>
      <c r="AI3117" s="26">
        <v>50000000</v>
      </c>
      <c r="AJ3117" s="26">
        <f>IF((AI3117-AH3117) &gt; 1,0,IF((AI3117-AH3117)&lt;0,AH3117-AI3117,AI3117-AH3117))</f>
        <v>0</v>
      </c>
      <c r="AK3117" s="26">
        <v>0.01</v>
      </c>
      <c r="AL3117" s="26">
        <f>AJ3117*(AK3117/100)</f>
        <v>0</v>
      </c>
    </row>
    <row r="3118" spans="1:39" x14ac:dyDescent="0.25">
      <c r="A3118" s="23"/>
      <c r="B3118" s="24"/>
      <c r="C3118" s="23"/>
      <c r="D3118" s="23"/>
      <c r="E3118" s="23">
        <v>1233</v>
      </c>
      <c r="F3118" s="23" t="s">
        <v>9589</v>
      </c>
      <c r="G3118" s="24" t="s">
        <v>9590</v>
      </c>
      <c r="H3118" s="23" t="s">
        <v>43</v>
      </c>
      <c r="I3118" s="23" t="s">
        <v>9591</v>
      </c>
      <c r="J3118" s="23">
        <v>2</v>
      </c>
      <c r="K3118" s="23">
        <v>3</v>
      </c>
      <c r="L3118" s="23">
        <v>99</v>
      </c>
      <c r="M3118" s="23" t="s">
        <v>91</v>
      </c>
      <c r="N3118" s="25">
        <f>((J3118*400)+(K3118*100))+L3118</f>
        <v>1199</v>
      </c>
      <c r="O3118" s="26">
        <v>7500</v>
      </c>
      <c r="P3118" s="26">
        <f>N3118*O3118</f>
        <v>8992500</v>
      </c>
      <c r="Q3118" s="23">
        <v>1</v>
      </c>
      <c r="R3118" s="23" t="s">
        <v>9582</v>
      </c>
      <c r="S3118" s="27" t="s">
        <v>9583</v>
      </c>
      <c r="T3118" s="23" t="s">
        <v>9584</v>
      </c>
      <c r="U3118" s="23" t="s">
        <v>9592</v>
      </c>
      <c r="V3118" s="24" t="s">
        <v>9593</v>
      </c>
      <c r="W3118" s="23" t="s">
        <v>1191</v>
      </c>
      <c r="X3118" s="23" t="s">
        <v>80</v>
      </c>
      <c r="Y3118" s="23" t="s">
        <v>54</v>
      </c>
      <c r="Z3118" s="23">
        <v>68</v>
      </c>
      <c r="AA3118" s="28">
        <v>100</v>
      </c>
      <c r="AB3118" s="26">
        <v>7750</v>
      </c>
      <c r="AC3118" s="26">
        <f>Z3118*AB3118</f>
        <v>527000</v>
      </c>
      <c r="AD3118" s="28">
        <v>3</v>
      </c>
      <c r="AE3118" s="28">
        <v>9</v>
      </c>
      <c r="AF3118" s="26">
        <f>(AC3118*(100-AE3118))/100</f>
        <v>479570</v>
      </c>
      <c r="AG3118" s="26">
        <f>P3118+AF3118</f>
        <v>9472070</v>
      </c>
      <c r="AH3118" s="26">
        <f>(AG3118*AA3118)/100</f>
        <v>9472070</v>
      </c>
      <c r="AI3118" s="26">
        <v>0</v>
      </c>
      <c r="AJ3118" s="26">
        <f>IF((AI3118-AH3118) &gt; 1,0,IF((AI3118-AH3118)&lt;0,AH3118-AI3118,AI3118-AH3118))</f>
        <v>9472070</v>
      </c>
      <c r="AK3118" s="26">
        <v>0.3</v>
      </c>
      <c r="AL3118" s="26">
        <f>ROUND(AJ3118*(AK3118/100),2)</f>
        <v>28416.21</v>
      </c>
      <c r="AM3118" s="3" t="s">
        <v>5296</v>
      </c>
    </row>
    <row r="3119" spans="1:39" x14ac:dyDescent="0.25">
      <c r="A3119" s="23"/>
      <c r="B3119" s="24"/>
      <c r="C3119" s="23"/>
      <c r="D3119" s="23"/>
      <c r="E3119" s="23"/>
      <c r="F3119" s="23"/>
      <c r="G3119" s="24"/>
      <c r="H3119" s="23"/>
      <c r="I3119" s="23"/>
      <c r="J3119" s="23">
        <v>0</v>
      </c>
      <c r="K3119" s="23">
        <v>0</v>
      </c>
      <c r="L3119" s="23">
        <v>1</v>
      </c>
      <c r="M3119" s="23" t="s">
        <v>91</v>
      </c>
      <c r="N3119" s="25">
        <f>((J3119*400)+(K3119*100))+L3119</f>
        <v>1</v>
      </c>
      <c r="O3119" s="26">
        <v>7500</v>
      </c>
      <c r="P3119" s="26">
        <f>N3119*O3119</f>
        <v>7500</v>
      </c>
      <c r="Q3119" s="23">
        <v>1</v>
      </c>
      <c r="R3119" s="23" t="s">
        <v>9582</v>
      </c>
      <c r="S3119" s="27" t="s">
        <v>9583</v>
      </c>
      <c r="T3119" s="23" t="s">
        <v>9584</v>
      </c>
      <c r="U3119" s="23" t="s">
        <v>9592</v>
      </c>
      <c r="V3119" s="24" t="s">
        <v>9594</v>
      </c>
      <c r="W3119" s="23" t="s">
        <v>403</v>
      </c>
      <c r="X3119" s="23" t="s">
        <v>49</v>
      </c>
      <c r="Y3119" s="23" t="s">
        <v>54</v>
      </c>
      <c r="Z3119" s="23">
        <v>4</v>
      </c>
      <c r="AA3119" s="28">
        <v>100</v>
      </c>
      <c r="AB3119" s="26">
        <v>6100</v>
      </c>
      <c r="AC3119" s="26">
        <f>Z3119*AB3119</f>
        <v>24400</v>
      </c>
      <c r="AD3119" s="28">
        <v>3</v>
      </c>
      <c r="AE3119" s="28">
        <v>3</v>
      </c>
      <c r="AF3119" s="26">
        <f>(AC3119*(100-AE3119))/100</f>
        <v>23668</v>
      </c>
      <c r="AG3119" s="26">
        <f>P3119+AF3119</f>
        <v>31168</v>
      </c>
      <c r="AH3119" s="26">
        <f>(AG3119*AA3119)/100</f>
        <v>31168</v>
      </c>
      <c r="AI3119" s="26">
        <v>0</v>
      </c>
      <c r="AJ3119" s="26">
        <f>IF((AI3119-AH3119) &gt; 1,0,IF((AI3119-AH3119)&lt;0,AH3119-AI3119,AI3119-AH3119))</f>
        <v>31168</v>
      </c>
      <c r="AK3119" s="26">
        <v>0.3</v>
      </c>
      <c r="AL3119" s="26">
        <f>ROUND(AJ3119*(AK3119/100),2)</f>
        <v>93.5</v>
      </c>
      <c r="AM3119" s="3" t="s">
        <v>421</v>
      </c>
    </row>
    <row r="3120" spans="1:39" x14ac:dyDescent="0.25">
      <c r="A3120" s="23"/>
      <c r="B3120" s="24"/>
      <c r="C3120" s="23"/>
      <c r="D3120" s="23"/>
      <c r="E3120" s="23">
        <v>1234</v>
      </c>
      <c r="F3120" s="23" t="s">
        <v>9595</v>
      </c>
      <c r="G3120" s="24" t="s">
        <v>9596</v>
      </c>
      <c r="H3120" s="23" t="s">
        <v>43</v>
      </c>
      <c r="I3120" s="23" t="s">
        <v>9597</v>
      </c>
      <c r="J3120" s="23">
        <v>2</v>
      </c>
      <c r="K3120" s="23">
        <v>3</v>
      </c>
      <c r="L3120" s="23">
        <v>18</v>
      </c>
      <c r="M3120" s="23" t="s">
        <v>75</v>
      </c>
      <c r="N3120" s="25">
        <f>((J3120*400)+(K3120*100))+L3120</f>
        <v>1118</v>
      </c>
      <c r="O3120" s="26">
        <v>1500</v>
      </c>
      <c r="P3120" s="26">
        <f>N3120*O3120</f>
        <v>1677000</v>
      </c>
      <c r="Q3120" s="23"/>
      <c r="R3120" s="23"/>
      <c r="S3120" s="27"/>
      <c r="T3120" s="23"/>
      <c r="U3120" s="23"/>
      <c r="V3120" s="24"/>
      <c r="W3120" s="23"/>
      <c r="X3120" s="23"/>
      <c r="Y3120" s="23"/>
      <c r="Z3120" s="23"/>
      <c r="AA3120" s="28"/>
      <c r="AB3120" s="26"/>
      <c r="AC3120" s="26"/>
      <c r="AD3120" s="28"/>
      <c r="AE3120" s="28"/>
      <c r="AF3120" s="26"/>
      <c r="AG3120" s="26">
        <f>AF3120+P3120</f>
        <v>1677000</v>
      </c>
      <c r="AH3120" s="26">
        <f>AG3120</f>
        <v>1677000</v>
      </c>
      <c r="AI3120" s="26">
        <v>50000000</v>
      </c>
      <c r="AJ3120" s="26">
        <f>IF((AI3120-AH3120) &gt; 1,0,IF((AI3120-AH3120)&lt;0,AH3120-AI3120,AI3120-AH3120))</f>
        <v>0</v>
      </c>
      <c r="AK3120" s="26">
        <v>0.01</v>
      </c>
      <c r="AL3120" s="26">
        <f>AJ3120*(AK3120/100)</f>
        <v>0</v>
      </c>
    </row>
    <row r="3121" spans="1:39" x14ac:dyDescent="0.25">
      <c r="A3121" s="23"/>
      <c r="B3121" s="24"/>
      <c r="C3121" s="23"/>
      <c r="D3121" s="23"/>
      <c r="E3121" s="23"/>
      <c r="F3121" s="23"/>
      <c r="G3121" s="24"/>
      <c r="H3121" s="23"/>
      <c r="I3121" s="23"/>
      <c r="J3121" s="23"/>
      <c r="K3121" s="23"/>
      <c r="L3121" s="23"/>
      <c r="M3121" s="23"/>
      <c r="N3121" s="25"/>
      <c r="O3121" s="26"/>
      <c r="P3121" s="26"/>
      <c r="Q3121" s="23"/>
      <c r="R3121" s="23"/>
      <c r="S3121" s="27"/>
      <c r="T3121" s="23"/>
      <c r="U3121" s="23"/>
      <c r="V3121" s="24"/>
      <c r="W3121" s="23"/>
      <c r="X3121" s="23"/>
      <c r="Y3121" s="23"/>
      <c r="Z3121" s="23"/>
      <c r="AA3121" s="28"/>
      <c r="AB3121" s="26"/>
      <c r="AC3121" s="26"/>
      <c r="AD3121" s="28"/>
      <c r="AE3121" s="28"/>
      <c r="AF3121" s="26"/>
      <c r="AG3121" s="26" t="s">
        <v>60</v>
      </c>
      <c r="AH3121" s="26">
        <f>SUM(AH3117:AH3120)</f>
        <v>11626238</v>
      </c>
      <c r="AI3121" s="26"/>
      <c r="AJ3121" s="26">
        <f>SUM(AJ3117:AJ3120)</f>
        <v>9503238</v>
      </c>
      <c r="AK3121" s="26"/>
      <c r="AL3121" s="26">
        <f>SUM(AL3117:AL3120)</f>
        <v>28509.71</v>
      </c>
    </row>
    <row r="3122" spans="1:39" x14ac:dyDescent="0.25">
      <c r="A3122" s="23" t="s">
        <v>9598</v>
      </c>
      <c r="B3122" s="24" t="s">
        <v>9599</v>
      </c>
      <c r="C3122" s="23" t="s">
        <v>9600</v>
      </c>
      <c r="D3122" s="23" t="s">
        <v>611</v>
      </c>
      <c r="E3122" s="23">
        <v>1235</v>
      </c>
      <c r="F3122" s="23" t="s">
        <v>9601</v>
      </c>
      <c r="G3122" s="24" t="s">
        <v>9602</v>
      </c>
      <c r="H3122" s="23" t="s">
        <v>43</v>
      </c>
      <c r="I3122" s="23" t="s">
        <v>9603</v>
      </c>
      <c r="J3122" s="23">
        <v>0</v>
      </c>
      <c r="K3122" s="23">
        <v>1</v>
      </c>
      <c r="L3122" s="23">
        <v>60</v>
      </c>
      <c r="M3122" s="23" t="s">
        <v>68</v>
      </c>
      <c r="N3122" s="25">
        <f>((J3122*400)+(K3122*100))+L3122</f>
        <v>160</v>
      </c>
      <c r="O3122" s="26">
        <v>2250</v>
      </c>
      <c r="P3122" s="26">
        <f>N3122*O3122</f>
        <v>360000</v>
      </c>
      <c r="Q3122" s="23"/>
      <c r="R3122" s="23"/>
      <c r="S3122" s="27"/>
      <c r="T3122" s="23"/>
      <c r="U3122" s="23"/>
      <c r="V3122" s="24"/>
      <c r="W3122" s="23"/>
      <c r="X3122" s="23"/>
      <c r="Y3122" s="23"/>
      <c r="Z3122" s="23"/>
      <c r="AA3122" s="28"/>
      <c r="AB3122" s="26"/>
      <c r="AC3122" s="26"/>
      <c r="AD3122" s="28"/>
      <c r="AE3122" s="28"/>
      <c r="AF3122" s="26"/>
      <c r="AG3122" s="26">
        <f>AF3122+P3122</f>
        <v>360000</v>
      </c>
      <c r="AH3122" s="26">
        <f>AG3122</f>
        <v>360000</v>
      </c>
      <c r="AI3122" s="26">
        <v>0</v>
      </c>
      <c r="AJ3122" s="26">
        <f>IF((AI3122-AH3122) &gt; 1,0,IF((AI3122-AH3122)&lt;0,AH3122-AI3122,AI3122-AH3122))</f>
        <v>360000</v>
      </c>
      <c r="AK3122" s="26">
        <v>0.3</v>
      </c>
      <c r="AL3122" s="26">
        <f>AJ3122*(AK3122/100)</f>
        <v>1080</v>
      </c>
    </row>
    <row r="3123" spans="1:39" x14ac:dyDescent="0.25">
      <c r="A3123" s="23"/>
      <c r="B3123" s="24"/>
      <c r="C3123" s="23"/>
      <c r="D3123" s="23"/>
      <c r="E3123" s="23"/>
      <c r="F3123" s="23"/>
      <c r="G3123" s="24"/>
      <c r="H3123" s="23"/>
      <c r="I3123" s="23"/>
      <c r="J3123" s="23"/>
      <c r="K3123" s="23"/>
      <c r="L3123" s="23"/>
      <c r="M3123" s="23"/>
      <c r="N3123" s="25"/>
      <c r="O3123" s="26"/>
      <c r="P3123" s="26"/>
      <c r="Q3123" s="23"/>
      <c r="R3123" s="23"/>
      <c r="S3123" s="27"/>
      <c r="T3123" s="23"/>
      <c r="U3123" s="23"/>
      <c r="V3123" s="24"/>
      <c r="W3123" s="23"/>
      <c r="X3123" s="23"/>
      <c r="Y3123" s="23"/>
      <c r="Z3123" s="23"/>
      <c r="AA3123" s="28"/>
      <c r="AB3123" s="26"/>
      <c r="AC3123" s="26"/>
      <c r="AD3123" s="28"/>
      <c r="AE3123" s="28"/>
      <c r="AF3123" s="26"/>
      <c r="AG3123" s="26" t="s">
        <v>60</v>
      </c>
      <c r="AH3123" s="26">
        <f>AH3122</f>
        <v>360000</v>
      </c>
      <c r="AI3123" s="26"/>
      <c r="AJ3123" s="26">
        <f>AJ3122</f>
        <v>360000</v>
      </c>
      <c r="AK3123" s="26"/>
      <c r="AL3123" s="26">
        <f>AL3122</f>
        <v>1080</v>
      </c>
    </row>
    <row r="3124" spans="1:39" x14ac:dyDescent="0.25">
      <c r="A3124" s="23" t="s">
        <v>9604</v>
      </c>
      <c r="B3124" s="24" t="s">
        <v>9605</v>
      </c>
      <c r="C3124" s="23" t="s">
        <v>9606</v>
      </c>
      <c r="D3124" s="23" t="s">
        <v>9607</v>
      </c>
      <c r="E3124" s="23">
        <v>1236</v>
      </c>
      <c r="F3124" s="23" t="s">
        <v>9608</v>
      </c>
      <c r="G3124" s="24" t="s">
        <v>9609</v>
      </c>
      <c r="H3124" s="23" t="s">
        <v>43</v>
      </c>
      <c r="I3124" s="23" t="s">
        <v>9610</v>
      </c>
      <c r="J3124" s="23">
        <v>1</v>
      </c>
      <c r="K3124" s="23">
        <v>3</v>
      </c>
      <c r="L3124" s="23">
        <v>2</v>
      </c>
      <c r="M3124" s="23" t="s">
        <v>75</v>
      </c>
      <c r="N3124" s="25">
        <f>((J3124*400)+(K3124*100))+L3124</f>
        <v>702</v>
      </c>
      <c r="O3124" s="26">
        <v>2700</v>
      </c>
      <c r="P3124" s="26">
        <f>N3124*O3124</f>
        <v>1895400</v>
      </c>
      <c r="Q3124" s="23"/>
      <c r="R3124" s="23"/>
      <c r="S3124" s="27"/>
      <c r="T3124" s="23"/>
      <c r="U3124" s="23"/>
      <c r="V3124" s="24"/>
      <c r="W3124" s="23"/>
      <c r="X3124" s="23"/>
      <c r="Y3124" s="23"/>
      <c r="Z3124" s="23"/>
      <c r="AA3124" s="28"/>
      <c r="AB3124" s="26"/>
      <c r="AC3124" s="26"/>
      <c r="AD3124" s="28"/>
      <c r="AE3124" s="28"/>
      <c r="AF3124" s="26"/>
      <c r="AG3124" s="26">
        <f>AF3124+P3124</f>
        <v>1895400</v>
      </c>
      <c r="AH3124" s="26">
        <f>AG3124</f>
        <v>1895400</v>
      </c>
      <c r="AI3124" s="26">
        <v>50000000</v>
      </c>
      <c r="AJ3124" s="26">
        <f>IF((AI3124-AH3124) &gt; 1,0,IF((AI3124-AH3124)&lt;0,AH3124-AI3124,AI3124-AH3124))</f>
        <v>0</v>
      </c>
      <c r="AK3124" s="26">
        <v>0.01</v>
      </c>
      <c r="AL3124" s="26">
        <f>AJ3124*(AK3124/100)</f>
        <v>0</v>
      </c>
    </row>
    <row r="3125" spans="1:39" x14ac:dyDescent="0.25">
      <c r="A3125" s="23"/>
      <c r="B3125" s="24"/>
      <c r="C3125" s="23"/>
      <c r="D3125" s="23"/>
      <c r="E3125" s="23">
        <v>1237</v>
      </c>
      <c r="F3125" s="23" t="s">
        <v>9611</v>
      </c>
      <c r="G3125" s="24" t="s">
        <v>9612</v>
      </c>
      <c r="H3125" s="23" t="s">
        <v>43</v>
      </c>
      <c r="I3125" s="23" t="s">
        <v>9613</v>
      </c>
      <c r="J3125" s="23">
        <v>0</v>
      </c>
      <c r="K3125" s="23">
        <v>3</v>
      </c>
      <c r="L3125" s="23">
        <v>7.5</v>
      </c>
      <c r="M3125" s="23" t="s">
        <v>75</v>
      </c>
      <c r="N3125" s="25">
        <f>((J3125*400)+(K3125*100))+L3125</f>
        <v>307.5</v>
      </c>
      <c r="O3125" s="26">
        <v>2650</v>
      </c>
      <c r="P3125" s="26">
        <f>N3125*O3125</f>
        <v>814875</v>
      </c>
      <c r="Q3125" s="23"/>
      <c r="R3125" s="23"/>
      <c r="S3125" s="27"/>
      <c r="T3125" s="23"/>
      <c r="U3125" s="23"/>
      <c r="V3125" s="24"/>
      <c r="W3125" s="23"/>
      <c r="X3125" s="23"/>
      <c r="Y3125" s="23"/>
      <c r="Z3125" s="23"/>
      <c r="AA3125" s="28"/>
      <c r="AB3125" s="26"/>
      <c r="AC3125" s="26"/>
      <c r="AD3125" s="28"/>
      <c r="AE3125" s="28"/>
      <c r="AF3125" s="26"/>
      <c r="AG3125" s="26">
        <f>AF3125+P3125</f>
        <v>814875</v>
      </c>
      <c r="AH3125" s="26">
        <f>AG3125</f>
        <v>814875</v>
      </c>
      <c r="AI3125" s="26">
        <v>50000000</v>
      </c>
      <c r="AJ3125" s="26">
        <f>IF((AI3125-AH3125) &gt; 1,0,IF((AI3125-AH3125)&lt;0,AH3125-AI3125,AI3125-AH3125))</f>
        <v>0</v>
      </c>
      <c r="AK3125" s="26">
        <v>0.01</v>
      </c>
      <c r="AL3125" s="26">
        <f>AJ3125*(AK3125/100)</f>
        <v>0</v>
      </c>
    </row>
    <row r="3126" spans="1:39" x14ac:dyDescent="0.25">
      <c r="A3126" s="23"/>
      <c r="B3126" s="24"/>
      <c r="C3126" s="23"/>
      <c r="D3126" s="23"/>
      <c r="E3126" s="23"/>
      <c r="F3126" s="23"/>
      <c r="G3126" s="24"/>
      <c r="H3126" s="23"/>
      <c r="I3126" s="23"/>
      <c r="J3126" s="23">
        <v>0</v>
      </c>
      <c r="K3126" s="23">
        <v>0</v>
      </c>
      <c r="L3126" s="23">
        <v>65</v>
      </c>
      <c r="M3126" s="23" t="s">
        <v>255</v>
      </c>
      <c r="N3126" s="25">
        <f>((J3126*400)+(K3126*100))+L3126</f>
        <v>65</v>
      </c>
      <c r="O3126" s="26">
        <v>2650</v>
      </c>
      <c r="P3126" s="26">
        <f>N3126*O3126</f>
        <v>172250</v>
      </c>
      <c r="Q3126" s="23">
        <v>1</v>
      </c>
      <c r="R3126" s="23" t="s">
        <v>9614</v>
      </c>
      <c r="S3126" s="27" t="s">
        <v>9615</v>
      </c>
      <c r="T3126" s="23" t="s">
        <v>9616</v>
      </c>
      <c r="U3126" s="23" t="s">
        <v>9617</v>
      </c>
      <c r="V3126" s="24" t="s">
        <v>9618</v>
      </c>
      <c r="W3126" s="23" t="s">
        <v>142</v>
      </c>
      <c r="X3126" s="23" t="s">
        <v>143</v>
      </c>
      <c r="Y3126" s="23" t="s">
        <v>261</v>
      </c>
      <c r="Z3126" s="23">
        <v>360</v>
      </c>
      <c r="AA3126" s="28">
        <v>100</v>
      </c>
      <c r="AB3126" s="26">
        <v>7950</v>
      </c>
      <c r="AC3126" s="26">
        <f>Z3126*AB3126</f>
        <v>2862000</v>
      </c>
      <c r="AD3126" s="28">
        <v>20</v>
      </c>
      <c r="AE3126" s="28">
        <v>75</v>
      </c>
      <c r="AF3126" s="26">
        <f>(AC3126*(100-AE3126))/100</f>
        <v>715500</v>
      </c>
      <c r="AG3126" s="26">
        <f>P3126+AF3126</f>
        <v>887750</v>
      </c>
      <c r="AH3126" s="26">
        <f>(AG3126*AA3126)/100</f>
        <v>887750</v>
      </c>
      <c r="AI3126" s="26">
        <f>IF(AF3126&lt;=10000000,AF3126,10000000)</f>
        <v>715500</v>
      </c>
      <c r="AJ3126" s="26">
        <f>IF((AI3126-AH3126) &gt; 1,0,IF((AI3126-AH3126)&lt;0,AH3126-AI3126,AI3126-AH3126))</f>
        <v>172250</v>
      </c>
      <c r="AK3126" s="26">
        <v>0.02</v>
      </c>
      <c r="AL3126" s="26">
        <f>ROUND(AJ3126*(AK3126/100),2)</f>
        <v>34.450000000000003</v>
      </c>
      <c r="AM3126" s="3" t="s">
        <v>110</v>
      </c>
    </row>
    <row r="3127" spans="1:39" x14ac:dyDescent="0.25">
      <c r="A3127" s="23"/>
      <c r="B3127" s="24"/>
      <c r="C3127" s="23"/>
      <c r="D3127" s="23"/>
      <c r="E3127" s="23"/>
      <c r="F3127" s="23"/>
      <c r="G3127" s="24"/>
      <c r="H3127" s="23"/>
      <c r="I3127" s="23"/>
      <c r="J3127" s="23">
        <v>0</v>
      </c>
      <c r="K3127" s="23">
        <v>0</v>
      </c>
      <c r="L3127" s="23">
        <v>27.5</v>
      </c>
      <c r="M3127" s="23" t="s">
        <v>255</v>
      </c>
      <c r="N3127" s="25">
        <f>((J3127*400)+(K3127*100))+L3127</f>
        <v>27.5</v>
      </c>
      <c r="O3127" s="26">
        <v>2650</v>
      </c>
      <c r="P3127" s="26">
        <f>N3127*O3127</f>
        <v>72875</v>
      </c>
      <c r="Q3127" s="23">
        <v>1</v>
      </c>
      <c r="R3127" s="23" t="s">
        <v>9614</v>
      </c>
      <c r="S3127" s="27" t="s">
        <v>9615</v>
      </c>
      <c r="T3127" s="23" t="s">
        <v>9616</v>
      </c>
      <c r="U3127" s="23" t="s">
        <v>9617</v>
      </c>
      <c r="V3127" s="24" t="s">
        <v>9619</v>
      </c>
      <c r="W3127" s="23" t="s">
        <v>53</v>
      </c>
      <c r="X3127" s="23" t="s">
        <v>49</v>
      </c>
      <c r="Y3127" s="23" t="s">
        <v>261</v>
      </c>
      <c r="Z3127" s="23">
        <v>110</v>
      </c>
      <c r="AA3127" s="28">
        <v>100</v>
      </c>
      <c r="AB3127" s="26">
        <v>2750</v>
      </c>
      <c r="AC3127" s="26">
        <f>Z3127*AB3127</f>
        <v>302500</v>
      </c>
      <c r="AD3127" s="28">
        <v>20</v>
      </c>
      <c r="AE3127" s="28">
        <v>30</v>
      </c>
      <c r="AF3127" s="26">
        <f>(AC3127*(100-AE3127))/100</f>
        <v>211750</v>
      </c>
      <c r="AG3127" s="26">
        <f>P3127+AF3127</f>
        <v>284625</v>
      </c>
      <c r="AH3127" s="26">
        <f>(AG3127*AA3127)/100</f>
        <v>284625</v>
      </c>
      <c r="AI3127" s="26">
        <f>IF(AF3127&lt;=10000000,AF3127,10000000)</f>
        <v>211750</v>
      </c>
      <c r="AJ3127" s="26">
        <f>IF((AI3127-AH3127) &gt; 1,0,IF((AI3127-AH3127)&lt;0,AH3127-AI3127,AI3127-AH3127))</f>
        <v>72875</v>
      </c>
      <c r="AK3127" s="26">
        <v>0.02</v>
      </c>
      <c r="AL3127" s="26">
        <f>ROUND(AJ3127*(AK3127/100),2)</f>
        <v>14.58</v>
      </c>
      <c r="AM3127" s="3" t="s">
        <v>83</v>
      </c>
    </row>
    <row r="3128" spans="1:39" x14ac:dyDescent="0.25">
      <c r="A3128" s="23"/>
      <c r="B3128" s="24"/>
      <c r="C3128" s="23"/>
      <c r="D3128" s="23"/>
      <c r="E3128" s="23">
        <v>1238</v>
      </c>
      <c r="F3128" s="23" t="s">
        <v>9620</v>
      </c>
      <c r="G3128" s="24" t="s">
        <v>9621</v>
      </c>
      <c r="H3128" s="23" t="s">
        <v>43</v>
      </c>
      <c r="I3128" s="23" t="s">
        <v>9622</v>
      </c>
      <c r="J3128" s="23">
        <v>0</v>
      </c>
      <c r="K3128" s="23">
        <v>1</v>
      </c>
      <c r="L3128" s="23">
        <v>0</v>
      </c>
      <c r="M3128" s="23" t="s">
        <v>255</v>
      </c>
      <c r="N3128" s="25">
        <f>((J3128*400)+(K3128*100))+L3128</f>
        <v>100</v>
      </c>
      <c r="O3128" s="26">
        <v>5000</v>
      </c>
      <c r="P3128" s="26">
        <f>N3128*O3128</f>
        <v>500000</v>
      </c>
      <c r="Q3128" s="23"/>
      <c r="R3128" s="23"/>
      <c r="S3128" s="27"/>
      <c r="T3128" s="23"/>
      <c r="U3128" s="23"/>
      <c r="V3128" s="24"/>
      <c r="W3128" s="23"/>
      <c r="X3128" s="23"/>
      <c r="Y3128" s="23"/>
      <c r="Z3128" s="23"/>
      <c r="AA3128" s="28"/>
      <c r="AB3128" s="26"/>
      <c r="AC3128" s="26"/>
      <c r="AD3128" s="28"/>
      <c r="AE3128" s="28"/>
      <c r="AF3128" s="26"/>
      <c r="AG3128" s="26">
        <f>AF3128+P3128</f>
        <v>500000</v>
      </c>
      <c r="AH3128" s="26">
        <f>AG3128</f>
        <v>500000</v>
      </c>
      <c r="AI3128" s="26">
        <v>0</v>
      </c>
      <c r="AJ3128" s="26">
        <f>IF((AI3128-AH3128) &gt; 1,0,IF((AI3128-AH3128)&lt;0,AH3128-AI3128,AI3128-AH3128))</f>
        <v>500000</v>
      </c>
      <c r="AK3128" s="26">
        <v>0.02</v>
      </c>
      <c r="AL3128" s="26">
        <f>AJ3128*(AK3128/100)</f>
        <v>100</v>
      </c>
    </row>
    <row r="3129" spans="1:39" x14ac:dyDescent="0.25">
      <c r="A3129" s="23"/>
      <c r="B3129" s="24"/>
      <c r="C3129" s="23"/>
      <c r="D3129" s="23"/>
      <c r="E3129" s="23"/>
      <c r="F3129" s="23"/>
      <c r="G3129" s="24"/>
      <c r="H3129" s="23"/>
      <c r="I3129" s="23"/>
      <c r="J3129" s="23"/>
      <c r="K3129" s="23"/>
      <c r="L3129" s="23"/>
      <c r="M3129" s="23"/>
      <c r="N3129" s="25"/>
      <c r="O3129" s="26"/>
      <c r="P3129" s="26"/>
      <c r="Q3129" s="23"/>
      <c r="R3129" s="23"/>
      <c r="S3129" s="27"/>
      <c r="T3129" s="23"/>
      <c r="U3129" s="23"/>
      <c r="V3129" s="24"/>
      <c r="W3129" s="23"/>
      <c r="X3129" s="23"/>
      <c r="Y3129" s="23"/>
      <c r="Z3129" s="23"/>
      <c r="AA3129" s="28"/>
      <c r="AB3129" s="26"/>
      <c r="AC3129" s="26"/>
      <c r="AD3129" s="28"/>
      <c r="AE3129" s="28"/>
      <c r="AF3129" s="26"/>
      <c r="AG3129" s="26" t="s">
        <v>60</v>
      </c>
      <c r="AH3129" s="26">
        <f>SUM(AH3124:AH3128)</f>
        <v>4382650</v>
      </c>
      <c r="AI3129" s="26"/>
      <c r="AJ3129" s="26">
        <f>SUM(AJ3124:AJ3128)</f>
        <v>745125</v>
      </c>
      <c r="AK3129" s="26"/>
      <c r="AL3129" s="26">
        <f>SUM(AL3124:AL3128)</f>
        <v>149.03</v>
      </c>
    </row>
    <row r="3130" spans="1:39" x14ac:dyDescent="0.25">
      <c r="A3130" s="23" t="s">
        <v>9623</v>
      </c>
      <c r="B3130" s="24" t="s">
        <v>9624</v>
      </c>
      <c r="C3130" s="23" t="s">
        <v>9625</v>
      </c>
      <c r="D3130" s="23" t="s">
        <v>9626</v>
      </c>
      <c r="E3130" s="23">
        <v>1239</v>
      </c>
      <c r="F3130" s="23" t="s">
        <v>9627</v>
      </c>
      <c r="G3130" s="24" t="s">
        <v>9628</v>
      </c>
      <c r="H3130" s="23" t="s">
        <v>43</v>
      </c>
      <c r="I3130" s="23" t="s">
        <v>9629</v>
      </c>
      <c r="J3130" s="23">
        <v>0</v>
      </c>
      <c r="K3130" s="23">
        <v>2</v>
      </c>
      <c r="L3130" s="23">
        <v>28</v>
      </c>
      <c r="M3130" s="23" t="s">
        <v>75</v>
      </c>
      <c r="N3130" s="25">
        <f>((J3130*400)+(K3130*100))+L3130</f>
        <v>228</v>
      </c>
      <c r="O3130" s="26">
        <v>3500</v>
      </c>
      <c r="P3130" s="26">
        <f>N3130*O3130</f>
        <v>798000</v>
      </c>
      <c r="Q3130" s="23"/>
      <c r="R3130" s="23"/>
      <c r="S3130" s="27"/>
      <c r="T3130" s="23"/>
      <c r="U3130" s="23"/>
      <c r="V3130" s="24"/>
      <c r="W3130" s="23"/>
      <c r="X3130" s="23"/>
      <c r="Y3130" s="23"/>
      <c r="Z3130" s="23"/>
      <c r="AA3130" s="28"/>
      <c r="AB3130" s="26"/>
      <c r="AC3130" s="26"/>
      <c r="AD3130" s="28"/>
      <c r="AE3130" s="28"/>
      <c r="AF3130" s="26"/>
      <c r="AG3130" s="26">
        <f>AF3130+P3130</f>
        <v>798000</v>
      </c>
      <c r="AH3130" s="26">
        <f>AG3130</f>
        <v>798000</v>
      </c>
      <c r="AI3130" s="26">
        <v>50000000</v>
      </c>
      <c r="AJ3130" s="26">
        <f>IF((AI3130-AH3130) &gt; 1,0,IF((AI3130-AH3130)&lt;0,AH3130-AI3130,AI3130-AH3130))</f>
        <v>0</v>
      </c>
      <c r="AK3130" s="26">
        <v>0.01</v>
      </c>
      <c r="AL3130" s="26">
        <f>AJ3130*(AK3130/100)</f>
        <v>0</v>
      </c>
    </row>
    <row r="3131" spans="1:39" x14ac:dyDescent="0.25">
      <c r="A3131" s="23"/>
      <c r="B3131" s="24"/>
      <c r="C3131" s="23"/>
      <c r="D3131" s="23"/>
      <c r="E3131" s="23">
        <v>1240</v>
      </c>
      <c r="F3131" s="23" t="s">
        <v>9630</v>
      </c>
      <c r="G3131" s="24" t="s">
        <v>9631</v>
      </c>
      <c r="H3131" s="23" t="s">
        <v>43</v>
      </c>
      <c r="I3131" s="23" t="s">
        <v>9632</v>
      </c>
      <c r="J3131" s="23">
        <v>0</v>
      </c>
      <c r="K3131" s="23">
        <v>0</v>
      </c>
      <c r="L3131" s="23">
        <v>26</v>
      </c>
      <c r="M3131" s="23" t="s">
        <v>75</v>
      </c>
      <c r="N3131" s="25">
        <f>((J3131*400)+(K3131*100))+L3131</f>
        <v>26</v>
      </c>
      <c r="O3131" s="26">
        <v>4500</v>
      </c>
      <c r="P3131" s="26">
        <f>N3131*O3131</f>
        <v>117000</v>
      </c>
      <c r="Q3131" s="23"/>
      <c r="R3131" s="23"/>
      <c r="S3131" s="27"/>
      <c r="T3131" s="23"/>
      <c r="U3131" s="23"/>
      <c r="V3131" s="24"/>
      <c r="W3131" s="23"/>
      <c r="X3131" s="23"/>
      <c r="Y3131" s="23"/>
      <c r="Z3131" s="23"/>
      <c r="AA3131" s="28"/>
      <c r="AB3131" s="26"/>
      <c r="AC3131" s="26"/>
      <c r="AD3131" s="28"/>
      <c r="AE3131" s="28"/>
      <c r="AF3131" s="26"/>
      <c r="AG3131" s="26">
        <f>AF3131+P3131</f>
        <v>117000</v>
      </c>
      <c r="AH3131" s="26">
        <f>AG3131</f>
        <v>117000</v>
      </c>
      <c r="AI3131" s="26">
        <v>50000000</v>
      </c>
      <c r="AJ3131" s="26">
        <f>IF((AI3131-AH3131) &gt; 1,0,IF((AI3131-AH3131)&lt;0,AH3131-AI3131,AI3131-AH3131))</f>
        <v>0</v>
      </c>
      <c r="AK3131" s="26">
        <v>0.01</v>
      </c>
      <c r="AL3131" s="26">
        <f>AJ3131*(AK3131/100)</f>
        <v>0</v>
      </c>
    </row>
    <row r="3132" spans="1:39" x14ac:dyDescent="0.25">
      <c r="A3132" s="23"/>
      <c r="B3132" s="24"/>
      <c r="C3132" s="23"/>
      <c r="D3132" s="23"/>
      <c r="E3132" s="23"/>
      <c r="F3132" s="23"/>
      <c r="G3132" s="24"/>
      <c r="H3132" s="23"/>
      <c r="I3132" s="23"/>
      <c r="J3132" s="23"/>
      <c r="K3132" s="23"/>
      <c r="L3132" s="23"/>
      <c r="M3132" s="23"/>
      <c r="N3132" s="25"/>
      <c r="O3132" s="26"/>
      <c r="P3132" s="26"/>
      <c r="Q3132" s="23"/>
      <c r="R3132" s="23"/>
      <c r="S3132" s="27"/>
      <c r="T3132" s="23"/>
      <c r="U3132" s="23"/>
      <c r="V3132" s="24"/>
      <c r="W3132" s="23"/>
      <c r="X3132" s="23"/>
      <c r="Y3132" s="23"/>
      <c r="Z3132" s="23"/>
      <c r="AA3132" s="28"/>
      <c r="AB3132" s="26"/>
      <c r="AC3132" s="26"/>
      <c r="AD3132" s="28"/>
      <c r="AE3132" s="28"/>
      <c r="AF3132" s="26"/>
      <c r="AG3132" s="26" t="s">
        <v>60</v>
      </c>
      <c r="AH3132" s="26">
        <f>SUM(AH3130:AH3131)</f>
        <v>915000</v>
      </c>
      <c r="AI3132" s="26"/>
      <c r="AJ3132" s="26">
        <f>SUM(AJ3130:AJ3131)</f>
        <v>0</v>
      </c>
      <c r="AK3132" s="26"/>
      <c r="AL3132" s="26">
        <f>SUM(AL3130:AL3131)</f>
        <v>0</v>
      </c>
    </row>
    <row r="3133" spans="1:39" x14ac:dyDescent="0.25">
      <c r="A3133" s="23" t="s">
        <v>9633</v>
      </c>
      <c r="B3133" s="24" t="s">
        <v>9634</v>
      </c>
      <c r="C3133" s="23" t="s">
        <v>9635</v>
      </c>
      <c r="D3133" s="23" t="s">
        <v>9636</v>
      </c>
      <c r="E3133" s="23">
        <v>1241</v>
      </c>
      <c r="F3133" s="23" t="s">
        <v>9637</v>
      </c>
      <c r="G3133" s="24" t="s">
        <v>9638</v>
      </c>
      <c r="H3133" s="23" t="s">
        <v>43</v>
      </c>
      <c r="I3133" s="23" t="s">
        <v>9639</v>
      </c>
      <c r="J3133" s="23">
        <v>0</v>
      </c>
      <c r="K3133" s="23">
        <v>1</v>
      </c>
      <c r="L3133" s="23">
        <v>0</v>
      </c>
      <c r="M3133" s="23" t="s">
        <v>75</v>
      </c>
      <c r="N3133" s="25">
        <f>((J3133*400)+(K3133*100))+L3133</f>
        <v>100</v>
      </c>
      <c r="O3133" s="26">
        <v>4500</v>
      </c>
      <c r="P3133" s="26">
        <f>N3133*O3133</f>
        <v>450000</v>
      </c>
      <c r="Q3133" s="23"/>
      <c r="R3133" s="23"/>
      <c r="S3133" s="27"/>
      <c r="T3133" s="23"/>
      <c r="U3133" s="23"/>
      <c r="V3133" s="24"/>
      <c r="W3133" s="23"/>
      <c r="X3133" s="23"/>
      <c r="Y3133" s="23"/>
      <c r="Z3133" s="23"/>
      <c r="AA3133" s="28"/>
      <c r="AB3133" s="26"/>
      <c r="AC3133" s="26"/>
      <c r="AD3133" s="28"/>
      <c r="AE3133" s="28"/>
      <c r="AF3133" s="26"/>
      <c r="AG3133" s="26">
        <f>AF3133+P3133</f>
        <v>450000</v>
      </c>
      <c r="AH3133" s="26">
        <f>AG3133</f>
        <v>450000</v>
      </c>
      <c r="AI3133" s="26">
        <v>50000000</v>
      </c>
      <c r="AJ3133" s="26">
        <f>IF((AI3133-AH3133) &gt; 1,0,IF((AI3133-AH3133)&lt;0,AH3133-AI3133,AI3133-AH3133))</f>
        <v>0</v>
      </c>
      <c r="AK3133" s="26">
        <v>0.01</v>
      </c>
      <c r="AL3133" s="26">
        <f>AJ3133*(AK3133/100)</f>
        <v>0</v>
      </c>
    </row>
    <row r="3134" spans="1:39" x14ac:dyDescent="0.25">
      <c r="A3134" s="23"/>
      <c r="B3134" s="24"/>
      <c r="C3134" s="23"/>
      <c r="D3134" s="23"/>
      <c r="E3134" s="23"/>
      <c r="F3134" s="23"/>
      <c r="G3134" s="24"/>
      <c r="H3134" s="23"/>
      <c r="I3134" s="23"/>
      <c r="J3134" s="23"/>
      <c r="K3134" s="23"/>
      <c r="L3134" s="23"/>
      <c r="M3134" s="23"/>
      <c r="N3134" s="25"/>
      <c r="O3134" s="26"/>
      <c r="P3134" s="26"/>
      <c r="Q3134" s="23"/>
      <c r="R3134" s="23"/>
      <c r="S3134" s="27"/>
      <c r="T3134" s="23"/>
      <c r="U3134" s="23"/>
      <c r="V3134" s="24"/>
      <c r="W3134" s="23"/>
      <c r="X3134" s="23"/>
      <c r="Y3134" s="23"/>
      <c r="Z3134" s="23"/>
      <c r="AA3134" s="28"/>
      <c r="AB3134" s="26"/>
      <c r="AC3134" s="26"/>
      <c r="AD3134" s="28"/>
      <c r="AE3134" s="28"/>
      <c r="AF3134" s="26"/>
      <c r="AG3134" s="26" t="s">
        <v>60</v>
      </c>
      <c r="AH3134" s="26">
        <f>AH3133</f>
        <v>450000</v>
      </c>
      <c r="AI3134" s="26"/>
      <c r="AJ3134" s="26">
        <f>AJ3133</f>
        <v>0</v>
      </c>
      <c r="AK3134" s="26"/>
      <c r="AL3134" s="26">
        <f>AL3133</f>
        <v>0</v>
      </c>
    </row>
    <row r="3135" spans="1:39" x14ac:dyDescent="0.25">
      <c r="A3135" s="23" t="s">
        <v>9640</v>
      </c>
      <c r="B3135" s="24" t="s">
        <v>9641</v>
      </c>
      <c r="C3135" s="23" t="s">
        <v>9642</v>
      </c>
      <c r="D3135" s="23" t="s">
        <v>3405</v>
      </c>
      <c r="E3135" s="23">
        <v>1242</v>
      </c>
      <c r="F3135" s="23" t="s">
        <v>9643</v>
      </c>
      <c r="G3135" s="24" t="s">
        <v>9644</v>
      </c>
      <c r="H3135" s="23" t="s">
        <v>43</v>
      </c>
      <c r="I3135" s="23" t="s">
        <v>9645</v>
      </c>
      <c r="J3135" s="23">
        <v>6</v>
      </c>
      <c r="K3135" s="23">
        <v>1</v>
      </c>
      <c r="L3135" s="23">
        <v>44</v>
      </c>
      <c r="M3135" s="23" t="s">
        <v>75</v>
      </c>
      <c r="N3135" s="25">
        <f>((J3135*400)+(K3135*100))+L3135</f>
        <v>2544</v>
      </c>
      <c r="O3135" s="26">
        <v>2250</v>
      </c>
      <c r="P3135" s="26">
        <f>N3135*O3135</f>
        <v>5724000</v>
      </c>
      <c r="Q3135" s="23"/>
      <c r="R3135" s="23"/>
      <c r="S3135" s="27"/>
      <c r="T3135" s="23"/>
      <c r="U3135" s="23"/>
      <c r="V3135" s="24"/>
      <c r="W3135" s="23"/>
      <c r="X3135" s="23"/>
      <c r="Y3135" s="23"/>
      <c r="Z3135" s="23"/>
      <c r="AA3135" s="28"/>
      <c r="AB3135" s="26"/>
      <c r="AC3135" s="26"/>
      <c r="AD3135" s="28"/>
      <c r="AE3135" s="28"/>
      <c r="AF3135" s="26"/>
      <c r="AG3135" s="26">
        <f>AF3135+P3135</f>
        <v>5724000</v>
      </c>
      <c r="AH3135" s="26">
        <f>AG3135</f>
        <v>5724000</v>
      </c>
      <c r="AI3135" s="26">
        <v>50000000</v>
      </c>
      <c r="AJ3135" s="26">
        <f>IF((AI3135-AH3135) &gt; 1,0,IF((AI3135-AH3135)&lt;0,AH3135-AI3135,AI3135-AH3135))</f>
        <v>0</v>
      </c>
      <c r="AK3135" s="26">
        <v>0.01</v>
      </c>
      <c r="AL3135" s="26">
        <f>AJ3135*(AK3135/100)</f>
        <v>0</v>
      </c>
    </row>
    <row r="3136" spans="1:39" x14ac:dyDescent="0.25">
      <c r="A3136" s="23"/>
      <c r="B3136" s="24"/>
      <c r="C3136" s="23"/>
      <c r="D3136" s="23"/>
      <c r="E3136" s="23"/>
      <c r="F3136" s="23"/>
      <c r="G3136" s="24"/>
      <c r="H3136" s="23"/>
      <c r="I3136" s="23"/>
      <c r="J3136" s="23"/>
      <c r="K3136" s="23"/>
      <c r="L3136" s="23"/>
      <c r="M3136" s="23"/>
      <c r="N3136" s="25"/>
      <c r="O3136" s="26"/>
      <c r="P3136" s="26"/>
      <c r="Q3136" s="23"/>
      <c r="R3136" s="23"/>
      <c r="S3136" s="27"/>
      <c r="T3136" s="23"/>
      <c r="U3136" s="23"/>
      <c r="V3136" s="24"/>
      <c r="W3136" s="23"/>
      <c r="X3136" s="23"/>
      <c r="Y3136" s="23"/>
      <c r="Z3136" s="23"/>
      <c r="AA3136" s="28"/>
      <c r="AB3136" s="26"/>
      <c r="AC3136" s="26"/>
      <c r="AD3136" s="28"/>
      <c r="AE3136" s="28"/>
      <c r="AF3136" s="26"/>
      <c r="AG3136" s="26" t="s">
        <v>60</v>
      </c>
      <c r="AH3136" s="26">
        <f>AH3135</f>
        <v>5724000</v>
      </c>
      <c r="AI3136" s="26"/>
      <c r="AJ3136" s="26">
        <f>AJ3135</f>
        <v>0</v>
      </c>
      <c r="AK3136" s="26"/>
      <c r="AL3136" s="26">
        <f>AL3135</f>
        <v>0</v>
      </c>
    </row>
    <row r="3137" spans="1:39" x14ac:dyDescent="0.25">
      <c r="A3137" s="23" t="s">
        <v>9646</v>
      </c>
      <c r="B3137" s="24" t="s">
        <v>9647</v>
      </c>
      <c r="C3137" s="23" t="s">
        <v>9648</v>
      </c>
      <c r="D3137" s="23" t="s">
        <v>9649</v>
      </c>
      <c r="E3137" s="23">
        <v>1243</v>
      </c>
      <c r="F3137" s="23" t="s">
        <v>9650</v>
      </c>
      <c r="G3137" s="24" t="s">
        <v>9651</v>
      </c>
      <c r="H3137" s="23" t="s">
        <v>43</v>
      </c>
      <c r="I3137" s="23" t="s">
        <v>9652</v>
      </c>
      <c r="J3137" s="23">
        <v>1</v>
      </c>
      <c r="K3137" s="23">
        <v>0</v>
      </c>
      <c r="L3137" s="23">
        <v>72.3</v>
      </c>
      <c r="M3137" s="23" t="s">
        <v>75</v>
      </c>
      <c r="N3137" s="25">
        <f>((J3137*400)+(K3137*100))+L3137</f>
        <v>472.3</v>
      </c>
      <c r="O3137" s="26">
        <v>4500</v>
      </c>
      <c r="P3137" s="26">
        <f>N3137*O3137</f>
        <v>2125350</v>
      </c>
      <c r="Q3137" s="23"/>
      <c r="R3137" s="23"/>
      <c r="S3137" s="27"/>
      <c r="T3137" s="23"/>
      <c r="U3137" s="23"/>
      <c r="V3137" s="24"/>
      <c r="W3137" s="23"/>
      <c r="X3137" s="23"/>
      <c r="Y3137" s="23"/>
      <c r="Z3137" s="23"/>
      <c r="AA3137" s="28"/>
      <c r="AB3137" s="26"/>
      <c r="AC3137" s="26"/>
      <c r="AD3137" s="28"/>
      <c r="AE3137" s="28"/>
      <c r="AF3137" s="26"/>
      <c r="AG3137" s="26">
        <f>AF3137+P3137</f>
        <v>2125350</v>
      </c>
      <c r="AH3137" s="26">
        <f>AG3137</f>
        <v>2125350</v>
      </c>
      <c r="AI3137" s="26">
        <v>50000000</v>
      </c>
      <c r="AJ3137" s="26">
        <f>IF((AI3137-AH3137) &gt; 1,0,IF((AI3137-AH3137)&lt;0,AH3137-AI3137,AI3137-AH3137))</f>
        <v>0</v>
      </c>
      <c r="AK3137" s="26">
        <v>0.01</v>
      </c>
      <c r="AL3137" s="26">
        <f>AJ3137*(AK3137/100)</f>
        <v>0</v>
      </c>
    </row>
    <row r="3138" spans="1:39" x14ac:dyDescent="0.25">
      <c r="A3138" s="23"/>
      <c r="B3138" s="24"/>
      <c r="C3138" s="23"/>
      <c r="D3138" s="23"/>
      <c r="E3138" s="23"/>
      <c r="F3138" s="23"/>
      <c r="G3138" s="24"/>
      <c r="H3138" s="23"/>
      <c r="I3138" s="23"/>
      <c r="J3138" s="23">
        <v>0</v>
      </c>
      <c r="K3138" s="23">
        <v>0</v>
      </c>
      <c r="L3138" s="23">
        <v>27.7</v>
      </c>
      <c r="M3138" s="23" t="s">
        <v>59</v>
      </c>
      <c r="N3138" s="25">
        <f>((J3138*400)+(K3138*100))+L3138</f>
        <v>27.7</v>
      </c>
      <c r="O3138" s="26">
        <v>4500</v>
      </c>
      <c r="P3138" s="26">
        <f>N3138*O3138</f>
        <v>124650</v>
      </c>
      <c r="Q3138" s="23">
        <v>1</v>
      </c>
      <c r="R3138" s="23" t="s">
        <v>9646</v>
      </c>
      <c r="S3138" s="27" t="s">
        <v>9647</v>
      </c>
      <c r="T3138" s="23" t="s">
        <v>9648</v>
      </c>
      <c r="U3138" s="23" t="s">
        <v>9653</v>
      </c>
      <c r="V3138" s="24" t="s">
        <v>9654</v>
      </c>
      <c r="W3138" s="23" t="s">
        <v>48</v>
      </c>
      <c r="X3138" s="23" t="s">
        <v>49</v>
      </c>
      <c r="Y3138" s="23" t="s">
        <v>50</v>
      </c>
      <c r="Z3138" s="23">
        <v>110.5</v>
      </c>
      <c r="AA3138" s="28">
        <v>100</v>
      </c>
      <c r="AB3138" s="26">
        <v>8300</v>
      </c>
      <c r="AC3138" s="26">
        <f>Z3138*AB3138</f>
        <v>917150</v>
      </c>
      <c r="AD3138" s="28">
        <v>22</v>
      </c>
      <c r="AE3138" s="28">
        <v>34</v>
      </c>
      <c r="AF3138" s="26">
        <f>(AC3138*(100-AE3138))/100</f>
        <v>605319</v>
      </c>
      <c r="AG3138" s="26">
        <f>P3138+AF3138</f>
        <v>729969</v>
      </c>
      <c r="AH3138" s="26">
        <f>(AG3138*AA3138)/100</f>
        <v>729969</v>
      </c>
      <c r="AI3138" s="26">
        <v>50000000</v>
      </c>
      <c r="AJ3138" s="26">
        <f>IF((AI3138-AH3138) &gt; 1,0,IF((AI3138-AH3138)&lt;0,AH3138-AI3138,AI3138-AH3138))</f>
        <v>0</v>
      </c>
      <c r="AK3138" s="26">
        <v>0.02</v>
      </c>
      <c r="AL3138" s="26">
        <f>ROUND(AJ3138*(AK3138/100),2)</f>
        <v>0</v>
      </c>
      <c r="AM3138" s="3" t="s">
        <v>51</v>
      </c>
    </row>
    <row r="3139" spans="1:39" x14ac:dyDescent="0.25">
      <c r="A3139" s="23"/>
      <c r="B3139" s="24"/>
      <c r="C3139" s="23"/>
      <c r="D3139" s="23"/>
      <c r="E3139" s="23"/>
      <c r="F3139" s="23"/>
      <c r="G3139" s="24"/>
      <c r="H3139" s="23"/>
      <c r="I3139" s="23"/>
      <c r="J3139" s="23"/>
      <c r="K3139" s="23"/>
      <c r="L3139" s="23"/>
      <c r="M3139" s="23"/>
      <c r="N3139" s="25"/>
      <c r="O3139" s="26"/>
      <c r="P3139" s="26"/>
      <c r="Q3139" s="23"/>
      <c r="R3139" s="23"/>
      <c r="S3139" s="27"/>
      <c r="T3139" s="23"/>
      <c r="U3139" s="23"/>
      <c r="V3139" s="24"/>
      <c r="W3139" s="23"/>
      <c r="X3139" s="23"/>
      <c r="Y3139" s="23"/>
      <c r="Z3139" s="23"/>
      <c r="AA3139" s="28"/>
      <c r="AB3139" s="26"/>
      <c r="AC3139" s="26"/>
      <c r="AD3139" s="28"/>
      <c r="AE3139" s="28"/>
      <c r="AF3139" s="26"/>
      <c r="AG3139" s="26" t="s">
        <v>60</v>
      </c>
      <c r="AH3139" s="26">
        <f>SUM(AH3137:AH3138)</f>
        <v>2855319</v>
      </c>
      <c r="AI3139" s="26"/>
      <c r="AJ3139" s="26">
        <f>SUM(AJ3137:AJ3138)</f>
        <v>0</v>
      </c>
      <c r="AK3139" s="26"/>
      <c r="AL3139" s="26">
        <f>SUM(AL3137:AL3138)</f>
        <v>0</v>
      </c>
    </row>
    <row r="3140" spans="1:39" x14ac:dyDescent="0.25">
      <c r="A3140" s="23" t="s">
        <v>9655</v>
      </c>
      <c r="B3140" s="24" t="s">
        <v>9656</v>
      </c>
      <c r="C3140" s="23" t="s">
        <v>9657</v>
      </c>
      <c r="D3140" s="23" t="s">
        <v>9658</v>
      </c>
      <c r="E3140" s="23">
        <v>1244</v>
      </c>
      <c r="F3140" s="23" t="s">
        <v>9659</v>
      </c>
      <c r="G3140" s="24" t="s">
        <v>9660</v>
      </c>
      <c r="H3140" s="23" t="s">
        <v>43</v>
      </c>
      <c r="I3140" s="23" t="s">
        <v>9661</v>
      </c>
      <c r="J3140" s="23">
        <v>0</v>
      </c>
      <c r="K3140" s="23">
        <v>0</v>
      </c>
      <c r="L3140" s="23">
        <v>29</v>
      </c>
      <c r="M3140" s="23" t="s">
        <v>59</v>
      </c>
      <c r="N3140" s="25">
        <f>((J3140*400)+(K3140*100))+L3140</f>
        <v>29</v>
      </c>
      <c r="O3140" s="26">
        <v>4500</v>
      </c>
      <c r="P3140" s="26">
        <f>N3140*O3140</f>
        <v>130500</v>
      </c>
      <c r="Q3140" s="23">
        <v>1</v>
      </c>
      <c r="R3140" s="23" t="s">
        <v>9655</v>
      </c>
      <c r="S3140" s="27" t="s">
        <v>9656</v>
      </c>
      <c r="T3140" s="23" t="s">
        <v>9657</v>
      </c>
      <c r="U3140" s="23" t="s">
        <v>9662</v>
      </c>
      <c r="V3140" s="24" t="s">
        <v>9663</v>
      </c>
      <c r="W3140" s="23" t="s">
        <v>48</v>
      </c>
      <c r="X3140" s="23" t="s">
        <v>49</v>
      </c>
      <c r="Y3140" s="23" t="s">
        <v>50</v>
      </c>
      <c r="Z3140" s="23">
        <v>64</v>
      </c>
      <c r="AA3140" s="28">
        <v>100</v>
      </c>
      <c r="AB3140" s="26">
        <v>8300</v>
      </c>
      <c r="AC3140" s="26">
        <f>Z3140*AB3140</f>
        <v>531200</v>
      </c>
      <c r="AD3140" s="28">
        <v>17</v>
      </c>
      <c r="AE3140" s="28">
        <v>24</v>
      </c>
      <c r="AF3140" s="26">
        <f>(AC3140*(100-AE3140))/100</f>
        <v>403712</v>
      </c>
      <c r="AG3140" s="26">
        <f>P3140+AF3140</f>
        <v>534212</v>
      </c>
      <c r="AH3140" s="26">
        <f>(AG3140*AA3140)/100</f>
        <v>534212</v>
      </c>
      <c r="AI3140" s="26">
        <v>50000000</v>
      </c>
      <c r="AJ3140" s="26">
        <f>IF((AI3140-AH3140) &gt; 1,0,IF((AI3140-AH3140)&lt;0,AH3140-AI3140,AI3140-AH3140))</f>
        <v>0</v>
      </c>
      <c r="AK3140" s="26">
        <v>0.02</v>
      </c>
      <c r="AL3140" s="26">
        <f>ROUND(AJ3140*(AK3140/100),2)</f>
        <v>0</v>
      </c>
      <c r="AM3140" s="3" t="s">
        <v>51</v>
      </c>
    </row>
    <row r="3141" spans="1:39" x14ac:dyDescent="0.25">
      <c r="A3141" s="23"/>
      <c r="B3141" s="24"/>
      <c r="C3141" s="23"/>
      <c r="D3141" s="23"/>
      <c r="E3141" s="23"/>
      <c r="F3141" s="23"/>
      <c r="G3141" s="24"/>
      <c r="H3141" s="23"/>
      <c r="I3141" s="23"/>
      <c r="J3141" s="23"/>
      <c r="K3141" s="23"/>
      <c r="L3141" s="23"/>
      <c r="M3141" s="23"/>
      <c r="N3141" s="25"/>
      <c r="O3141" s="26"/>
      <c r="P3141" s="26"/>
      <c r="Q3141" s="23"/>
      <c r="R3141" s="23"/>
      <c r="S3141" s="27"/>
      <c r="T3141" s="23"/>
      <c r="U3141" s="23"/>
      <c r="V3141" s="24"/>
      <c r="W3141" s="23"/>
      <c r="X3141" s="23"/>
      <c r="Y3141" s="23"/>
      <c r="Z3141" s="23"/>
      <c r="AA3141" s="28"/>
      <c r="AB3141" s="26"/>
      <c r="AC3141" s="26"/>
      <c r="AD3141" s="28"/>
      <c r="AE3141" s="28"/>
      <c r="AF3141" s="26"/>
      <c r="AG3141" s="26" t="s">
        <v>60</v>
      </c>
      <c r="AH3141" s="26">
        <f>AH3140</f>
        <v>534212</v>
      </c>
      <c r="AI3141" s="26"/>
      <c r="AJ3141" s="26">
        <f>AJ3140</f>
        <v>0</v>
      </c>
      <c r="AK3141" s="26"/>
      <c r="AL3141" s="26">
        <f>AL3140</f>
        <v>0</v>
      </c>
    </row>
    <row r="3142" spans="1:39" x14ac:dyDescent="0.25">
      <c r="A3142" s="23" t="s">
        <v>9664</v>
      </c>
      <c r="B3142" s="24" t="s">
        <v>9665</v>
      </c>
      <c r="C3142" s="23" t="s">
        <v>9666</v>
      </c>
      <c r="D3142" s="23" t="s">
        <v>9667</v>
      </c>
      <c r="E3142" s="23">
        <v>1245</v>
      </c>
      <c r="F3142" s="23" t="s">
        <v>9668</v>
      </c>
      <c r="G3142" s="24" t="s">
        <v>9669</v>
      </c>
      <c r="H3142" s="23" t="s">
        <v>43</v>
      </c>
      <c r="I3142" s="23" t="s">
        <v>9670</v>
      </c>
      <c r="J3142" s="23">
        <v>0</v>
      </c>
      <c r="K3142" s="23">
        <v>1</v>
      </c>
      <c r="L3142" s="23">
        <v>0</v>
      </c>
      <c r="M3142" s="23" t="s">
        <v>75</v>
      </c>
      <c r="N3142" s="25">
        <f>((J3142*400)+(K3142*100))+L3142</f>
        <v>100</v>
      </c>
      <c r="O3142" s="26">
        <v>1500</v>
      </c>
      <c r="P3142" s="26">
        <f>N3142*O3142</f>
        <v>150000</v>
      </c>
      <c r="Q3142" s="23"/>
      <c r="R3142" s="23"/>
      <c r="S3142" s="27"/>
      <c r="T3142" s="23"/>
      <c r="U3142" s="23"/>
      <c r="V3142" s="24"/>
      <c r="W3142" s="23"/>
      <c r="X3142" s="23"/>
      <c r="Y3142" s="23"/>
      <c r="Z3142" s="23"/>
      <c r="AA3142" s="28"/>
      <c r="AB3142" s="26"/>
      <c r="AC3142" s="26"/>
      <c r="AD3142" s="28"/>
      <c r="AE3142" s="28"/>
      <c r="AF3142" s="26"/>
      <c r="AG3142" s="26">
        <f>AF3142+P3142</f>
        <v>150000</v>
      </c>
      <c r="AH3142" s="26">
        <f>AG3142</f>
        <v>150000</v>
      </c>
      <c r="AI3142" s="26">
        <v>50000000</v>
      </c>
      <c r="AJ3142" s="26">
        <f>IF((AI3142-AH3142) &gt; 1,0,IF((AI3142-AH3142)&lt;0,AH3142-AI3142,AI3142-AH3142))</f>
        <v>0</v>
      </c>
      <c r="AK3142" s="26">
        <v>0.01</v>
      </c>
      <c r="AL3142" s="26">
        <f>AJ3142*(AK3142/100)</f>
        <v>0</v>
      </c>
    </row>
    <row r="3143" spans="1:39" x14ac:dyDescent="0.25">
      <c r="A3143" s="23"/>
      <c r="B3143" s="24"/>
      <c r="C3143" s="23"/>
      <c r="D3143" s="23"/>
      <c r="E3143" s="23"/>
      <c r="F3143" s="23"/>
      <c r="G3143" s="24"/>
      <c r="H3143" s="23"/>
      <c r="I3143" s="23"/>
      <c r="J3143" s="23"/>
      <c r="K3143" s="23"/>
      <c r="L3143" s="23"/>
      <c r="M3143" s="23"/>
      <c r="N3143" s="25"/>
      <c r="O3143" s="26"/>
      <c r="P3143" s="26"/>
      <c r="Q3143" s="23"/>
      <c r="R3143" s="23"/>
      <c r="S3143" s="27"/>
      <c r="T3143" s="23"/>
      <c r="U3143" s="23"/>
      <c r="V3143" s="24"/>
      <c r="W3143" s="23"/>
      <c r="X3143" s="23"/>
      <c r="Y3143" s="23"/>
      <c r="Z3143" s="23"/>
      <c r="AA3143" s="28"/>
      <c r="AB3143" s="26"/>
      <c r="AC3143" s="26"/>
      <c r="AD3143" s="28"/>
      <c r="AE3143" s="28"/>
      <c r="AF3143" s="26"/>
      <c r="AG3143" s="26" t="s">
        <v>60</v>
      </c>
      <c r="AH3143" s="26">
        <f>AH3142</f>
        <v>150000</v>
      </c>
      <c r="AI3143" s="26"/>
      <c r="AJ3143" s="26">
        <f>AJ3142</f>
        <v>0</v>
      </c>
      <c r="AK3143" s="26"/>
      <c r="AL3143" s="26">
        <f>AL3142</f>
        <v>0</v>
      </c>
    </row>
    <row r="3144" spans="1:39" x14ac:dyDescent="0.25">
      <c r="A3144" s="23" t="s">
        <v>9671</v>
      </c>
      <c r="B3144" s="24"/>
      <c r="C3144" s="23" t="s">
        <v>9672</v>
      </c>
      <c r="D3144" s="23" t="s">
        <v>9673</v>
      </c>
      <c r="E3144" s="23">
        <v>1246</v>
      </c>
      <c r="F3144" s="23" t="s">
        <v>9674</v>
      </c>
      <c r="G3144" s="24" t="s">
        <v>9675</v>
      </c>
      <c r="H3144" s="23" t="s">
        <v>43</v>
      </c>
      <c r="I3144" s="23" t="s">
        <v>9676</v>
      </c>
      <c r="J3144" s="23">
        <v>3</v>
      </c>
      <c r="K3144" s="23">
        <v>0</v>
      </c>
      <c r="L3144" s="23">
        <v>0</v>
      </c>
      <c r="M3144" s="23" t="s">
        <v>75</v>
      </c>
      <c r="N3144" s="25">
        <f>((J3144*400)+(K3144*100))+L3144</f>
        <v>1200</v>
      </c>
      <c r="O3144" s="26">
        <v>2250</v>
      </c>
      <c r="P3144" s="26">
        <f>N3144*O3144</f>
        <v>2700000</v>
      </c>
      <c r="Q3144" s="23"/>
      <c r="R3144" s="23"/>
      <c r="S3144" s="27"/>
      <c r="T3144" s="23"/>
      <c r="U3144" s="23"/>
      <c r="V3144" s="24"/>
      <c r="W3144" s="23"/>
      <c r="X3144" s="23"/>
      <c r="Y3144" s="23"/>
      <c r="Z3144" s="23"/>
      <c r="AA3144" s="28"/>
      <c r="AB3144" s="26"/>
      <c r="AC3144" s="26"/>
      <c r="AD3144" s="28"/>
      <c r="AE3144" s="28"/>
      <c r="AF3144" s="26"/>
      <c r="AG3144" s="26">
        <f>AF3144+P3144</f>
        <v>2700000</v>
      </c>
      <c r="AH3144" s="26">
        <f>AG3144</f>
        <v>2700000</v>
      </c>
      <c r="AI3144" s="26">
        <v>50000000</v>
      </c>
      <c r="AJ3144" s="26">
        <f>IF((AI3144-AH3144) &gt; 1,0,IF((AI3144-AH3144)&lt;0,AH3144-AI3144,AI3144-AH3144))</f>
        <v>0</v>
      </c>
      <c r="AK3144" s="26">
        <v>0.01</v>
      </c>
      <c r="AL3144" s="26">
        <f>AJ3144*(AK3144/100)</f>
        <v>0</v>
      </c>
    </row>
    <row r="3145" spans="1:39" x14ac:dyDescent="0.25">
      <c r="A3145" s="23"/>
      <c r="B3145" s="24"/>
      <c r="C3145" s="23"/>
      <c r="D3145" s="23"/>
      <c r="E3145" s="23"/>
      <c r="F3145" s="23"/>
      <c r="G3145" s="24"/>
      <c r="H3145" s="23"/>
      <c r="I3145" s="23"/>
      <c r="J3145" s="23"/>
      <c r="K3145" s="23"/>
      <c r="L3145" s="23"/>
      <c r="M3145" s="23"/>
      <c r="N3145" s="25"/>
      <c r="O3145" s="26"/>
      <c r="P3145" s="26"/>
      <c r="Q3145" s="23"/>
      <c r="R3145" s="23"/>
      <c r="S3145" s="27"/>
      <c r="T3145" s="23"/>
      <c r="U3145" s="23"/>
      <c r="V3145" s="24"/>
      <c r="W3145" s="23"/>
      <c r="X3145" s="23"/>
      <c r="Y3145" s="23"/>
      <c r="Z3145" s="23"/>
      <c r="AA3145" s="28"/>
      <c r="AB3145" s="26"/>
      <c r="AC3145" s="26"/>
      <c r="AD3145" s="28"/>
      <c r="AE3145" s="28"/>
      <c r="AF3145" s="26"/>
      <c r="AG3145" s="26" t="s">
        <v>60</v>
      </c>
      <c r="AH3145" s="26">
        <f>AH3144</f>
        <v>2700000</v>
      </c>
      <c r="AI3145" s="26"/>
      <c r="AJ3145" s="26">
        <f>AJ3144</f>
        <v>0</v>
      </c>
      <c r="AK3145" s="26"/>
      <c r="AL3145" s="26">
        <f>AL3144</f>
        <v>0</v>
      </c>
    </row>
    <row r="3146" spans="1:39" x14ac:dyDescent="0.25">
      <c r="A3146" s="23" t="s">
        <v>9677</v>
      </c>
      <c r="B3146" s="24" t="s">
        <v>9678</v>
      </c>
      <c r="C3146" s="23" t="s">
        <v>9679</v>
      </c>
      <c r="D3146" s="23" t="s">
        <v>9680</v>
      </c>
      <c r="E3146" s="23">
        <v>1247</v>
      </c>
      <c r="F3146" s="23" t="s">
        <v>9681</v>
      </c>
      <c r="G3146" s="24" t="s">
        <v>9682</v>
      </c>
      <c r="H3146" s="23" t="s">
        <v>43</v>
      </c>
      <c r="I3146" s="23" t="s">
        <v>9683</v>
      </c>
      <c r="J3146" s="23">
        <v>1</v>
      </c>
      <c r="K3146" s="23">
        <v>0</v>
      </c>
      <c r="L3146" s="23">
        <v>0.4</v>
      </c>
      <c r="M3146" s="23" t="s">
        <v>91</v>
      </c>
      <c r="N3146" s="25">
        <f t="shared" ref="N3146:N3157" si="523">((J3146*400)+(K3146*100))+L3146</f>
        <v>400.4</v>
      </c>
      <c r="O3146" s="26">
        <v>22000</v>
      </c>
      <c r="P3146" s="26">
        <f t="shared" ref="P3146:P3157" si="524">N3146*O3146</f>
        <v>8808800</v>
      </c>
      <c r="Q3146" s="23"/>
      <c r="R3146" s="23"/>
      <c r="S3146" s="27"/>
      <c r="T3146" s="23"/>
      <c r="U3146" s="23"/>
      <c r="V3146" s="24"/>
      <c r="W3146" s="23"/>
      <c r="X3146" s="23"/>
      <c r="Y3146" s="23"/>
      <c r="Z3146" s="23"/>
      <c r="AA3146" s="28"/>
      <c r="AB3146" s="26"/>
      <c r="AC3146" s="26"/>
      <c r="AD3146" s="28"/>
      <c r="AE3146" s="28"/>
      <c r="AF3146" s="26"/>
      <c r="AG3146" s="26">
        <f t="shared" ref="AG3146:AG3155" si="525">AF3146+P3146</f>
        <v>8808800</v>
      </c>
      <c r="AH3146" s="26">
        <f t="shared" ref="AH3146:AH3155" si="526">AG3146</f>
        <v>8808800</v>
      </c>
      <c r="AI3146" s="26">
        <v>0</v>
      </c>
      <c r="AJ3146" s="26">
        <f t="shared" ref="AJ3146:AJ3157" si="527">IF((AI3146-AH3146) &gt; 1,0,IF((AI3146-AH3146)&lt;0,AH3146-AI3146,AI3146-AH3146))</f>
        <v>8808800</v>
      </c>
      <c r="AK3146" s="26">
        <v>0.3</v>
      </c>
      <c r="AL3146" s="26">
        <f t="shared" ref="AL3146:AL3155" si="528">AJ3146*(AK3146/100)</f>
        <v>26426.400000000001</v>
      </c>
    </row>
    <row r="3147" spans="1:39" x14ac:dyDescent="0.25">
      <c r="A3147" s="23"/>
      <c r="B3147" s="24"/>
      <c r="C3147" s="23"/>
      <c r="D3147" s="23"/>
      <c r="E3147" s="23">
        <v>1248</v>
      </c>
      <c r="F3147" s="23" t="s">
        <v>9684</v>
      </c>
      <c r="G3147" s="24" t="s">
        <v>9685</v>
      </c>
      <c r="H3147" s="23" t="s">
        <v>43</v>
      </c>
      <c r="I3147" s="23" t="s">
        <v>9686</v>
      </c>
      <c r="J3147" s="23">
        <v>2</v>
      </c>
      <c r="K3147" s="23">
        <v>3</v>
      </c>
      <c r="L3147" s="23">
        <v>52.6</v>
      </c>
      <c r="M3147" s="23" t="s">
        <v>68</v>
      </c>
      <c r="N3147" s="25">
        <f t="shared" si="523"/>
        <v>1152.5999999999999</v>
      </c>
      <c r="O3147" s="26">
        <v>1500</v>
      </c>
      <c r="P3147" s="26">
        <f t="shared" si="524"/>
        <v>1728899.9999999998</v>
      </c>
      <c r="Q3147" s="23"/>
      <c r="R3147" s="23"/>
      <c r="S3147" s="27"/>
      <c r="T3147" s="23"/>
      <c r="U3147" s="23"/>
      <c r="V3147" s="24"/>
      <c r="W3147" s="23"/>
      <c r="X3147" s="23"/>
      <c r="Y3147" s="23"/>
      <c r="Z3147" s="23"/>
      <c r="AA3147" s="28"/>
      <c r="AB3147" s="26"/>
      <c r="AC3147" s="26"/>
      <c r="AD3147" s="28"/>
      <c r="AE3147" s="28"/>
      <c r="AF3147" s="26"/>
      <c r="AG3147" s="26">
        <f t="shared" si="525"/>
        <v>1728899.9999999998</v>
      </c>
      <c r="AH3147" s="26">
        <f t="shared" si="526"/>
        <v>1728899.9999999998</v>
      </c>
      <c r="AI3147" s="26">
        <v>0</v>
      </c>
      <c r="AJ3147" s="26">
        <f t="shared" si="527"/>
        <v>1728899.9999999998</v>
      </c>
      <c r="AK3147" s="26">
        <v>0.3</v>
      </c>
      <c r="AL3147" s="26">
        <f t="shared" si="528"/>
        <v>5186.7</v>
      </c>
    </row>
    <row r="3148" spans="1:39" x14ac:dyDescent="0.25">
      <c r="A3148" s="23"/>
      <c r="B3148" s="24"/>
      <c r="C3148" s="23"/>
      <c r="D3148" s="23"/>
      <c r="E3148" s="23">
        <v>1249</v>
      </c>
      <c r="F3148" s="23" t="s">
        <v>9687</v>
      </c>
      <c r="G3148" s="24" t="s">
        <v>9688</v>
      </c>
      <c r="H3148" s="23" t="s">
        <v>43</v>
      </c>
      <c r="I3148" s="23" t="s">
        <v>9689</v>
      </c>
      <c r="J3148" s="23">
        <v>2</v>
      </c>
      <c r="K3148" s="23">
        <v>1</v>
      </c>
      <c r="L3148" s="23">
        <v>80.099999999999994</v>
      </c>
      <c r="M3148" s="23" t="s">
        <v>68</v>
      </c>
      <c r="N3148" s="25">
        <f t="shared" si="523"/>
        <v>980.1</v>
      </c>
      <c r="O3148" s="26">
        <v>1500</v>
      </c>
      <c r="P3148" s="26">
        <f t="shared" si="524"/>
        <v>1470150</v>
      </c>
      <c r="Q3148" s="23"/>
      <c r="R3148" s="23"/>
      <c r="S3148" s="27"/>
      <c r="T3148" s="23"/>
      <c r="U3148" s="23"/>
      <c r="V3148" s="24"/>
      <c r="W3148" s="23"/>
      <c r="X3148" s="23"/>
      <c r="Y3148" s="23"/>
      <c r="Z3148" s="23"/>
      <c r="AA3148" s="28"/>
      <c r="AB3148" s="26"/>
      <c r="AC3148" s="26"/>
      <c r="AD3148" s="28"/>
      <c r="AE3148" s="28"/>
      <c r="AF3148" s="26"/>
      <c r="AG3148" s="26">
        <f t="shared" si="525"/>
        <v>1470150</v>
      </c>
      <c r="AH3148" s="26">
        <f t="shared" si="526"/>
        <v>1470150</v>
      </c>
      <c r="AI3148" s="26">
        <v>0</v>
      </c>
      <c r="AJ3148" s="26">
        <f t="shared" si="527"/>
        <v>1470150</v>
      </c>
      <c r="AK3148" s="26">
        <v>0.3</v>
      </c>
      <c r="AL3148" s="26">
        <f t="shared" si="528"/>
        <v>4410.45</v>
      </c>
    </row>
    <row r="3149" spans="1:39" x14ac:dyDescent="0.25">
      <c r="A3149" s="23"/>
      <c r="B3149" s="24"/>
      <c r="C3149" s="23"/>
      <c r="D3149" s="23"/>
      <c r="E3149" s="23">
        <v>1250</v>
      </c>
      <c r="F3149" s="23" t="s">
        <v>9690</v>
      </c>
      <c r="G3149" s="24" t="s">
        <v>9691</v>
      </c>
      <c r="H3149" s="23" t="s">
        <v>43</v>
      </c>
      <c r="I3149" s="23" t="s">
        <v>9692</v>
      </c>
      <c r="J3149" s="23">
        <v>2</v>
      </c>
      <c r="K3149" s="23">
        <v>1</v>
      </c>
      <c r="L3149" s="23">
        <v>88.5</v>
      </c>
      <c r="M3149" s="23" t="s">
        <v>68</v>
      </c>
      <c r="N3149" s="25">
        <f t="shared" si="523"/>
        <v>988.5</v>
      </c>
      <c r="O3149" s="26">
        <v>1500</v>
      </c>
      <c r="P3149" s="26">
        <f t="shared" si="524"/>
        <v>1482750</v>
      </c>
      <c r="Q3149" s="23"/>
      <c r="R3149" s="23"/>
      <c r="S3149" s="27"/>
      <c r="T3149" s="23"/>
      <c r="U3149" s="23"/>
      <c r="V3149" s="24"/>
      <c r="W3149" s="23"/>
      <c r="X3149" s="23"/>
      <c r="Y3149" s="23"/>
      <c r="Z3149" s="23"/>
      <c r="AA3149" s="28"/>
      <c r="AB3149" s="26"/>
      <c r="AC3149" s="26"/>
      <c r="AD3149" s="28"/>
      <c r="AE3149" s="28"/>
      <c r="AF3149" s="26"/>
      <c r="AG3149" s="26">
        <f t="shared" si="525"/>
        <v>1482750</v>
      </c>
      <c r="AH3149" s="26">
        <f t="shared" si="526"/>
        <v>1482750</v>
      </c>
      <c r="AI3149" s="26">
        <v>0</v>
      </c>
      <c r="AJ3149" s="26">
        <f t="shared" si="527"/>
        <v>1482750</v>
      </c>
      <c r="AK3149" s="26">
        <v>0.3</v>
      </c>
      <c r="AL3149" s="26">
        <f t="shared" si="528"/>
        <v>4448.25</v>
      </c>
    </row>
    <row r="3150" spans="1:39" x14ac:dyDescent="0.25">
      <c r="A3150" s="23"/>
      <c r="B3150" s="24"/>
      <c r="C3150" s="23"/>
      <c r="D3150" s="23"/>
      <c r="E3150" s="23">
        <v>1251</v>
      </c>
      <c r="F3150" s="23" t="s">
        <v>9693</v>
      </c>
      <c r="G3150" s="24" t="s">
        <v>9694</v>
      </c>
      <c r="H3150" s="23" t="s">
        <v>43</v>
      </c>
      <c r="I3150" s="23" t="s">
        <v>9695</v>
      </c>
      <c r="J3150" s="23">
        <v>3</v>
      </c>
      <c r="K3150" s="23">
        <v>0</v>
      </c>
      <c r="L3150" s="23">
        <v>68.5</v>
      </c>
      <c r="M3150" s="23" t="s">
        <v>68</v>
      </c>
      <c r="N3150" s="25">
        <f t="shared" si="523"/>
        <v>1268.5</v>
      </c>
      <c r="O3150" s="26">
        <v>1500</v>
      </c>
      <c r="P3150" s="26">
        <f t="shared" si="524"/>
        <v>1902750</v>
      </c>
      <c r="Q3150" s="23"/>
      <c r="R3150" s="23"/>
      <c r="S3150" s="27"/>
      <c r="T3150" s="23"/>
      <c r="U3150" s="23"/>
      <c r="V3150" s="24"/>
      <c r="W3150" s="23"/>
      <c r="X3150" s="23"/>
      <c r="Y3150" s="23"/>
      <c r="Z3150" s="23"/>
      <c r="AA3150" s="28"/>
      <c r="AB3150" s="26"/>
      <c r="AC3150" s="26"/>
      <c r="AD3150" s="28"/>
      <c r="AE3150" s="28"/>
      <c r="AF3150" s="26"/>
      <c r="AG3150" s="26">
        <f t="shared" si="525"/>
        <v>1902750</v>
      </c>
      <c r="AH3150" s="26">
        <f t="shared" si="526"/>
        <v>1902750</v>
      </c>
      <c r="AI3150" s="26">
        <v>0</v>
      </c>
      <c r="AJ3150" s="26">
        <f t="shared" si="527"/>
        <v>1902750</v>
      </c>
      <c r="AK3150" s="26">
        <v>0.3</v>
      </c>
      <c r="AL3150" s="26">
        <f t="shared" si="528"/>
        <v>5708.25</v>
      </c>
    </row>
    <row r="3151" spans="1:39" x14ac:dyDescent="0.25">
      <c r="A3151" s="23"/>
      <c r="B3151" s="24"/>
      <c r="C3151" s="23"/>
      <c r="D3151" s="23"/>
      <c r="E3151" s="23">
        <v>1252</v>
      </c>
      <c r="F3151" s="23" t="s">
        <v>9696</v>
      </c>
      <c r="G3151" s="24" t="s">
        <v>9697</v>
      </c>
      <c r="H3151" s="23" t="s">
        <v>43</v>
      </c>
      <c r="I3151" s="23" t="s">
        <v>9698</v>
      </c>
      <c r="J3151" s="23">
        <v>2</v>
      </c>
      <c r="K3151" s="23">
        <v>1</v>
      </c>
      <c r="L3151" s="23">
        <v>16.399999999999999</v>
      </c>
      <c r="M3151" s="23" t="s">
        <v>68</v>
      </c>
      <c r="N3151" s="25">
        <f t="shared" si="523"/>
        <v>916.4</v>
      </c>
      <c r="O3151" s="26">
        <v>1500</v>
      </c>
      <c r="P3151" s="26">
        <f t="shared" si="524"/>
        <v>1374600</v>
      </c>
      <c r="Q3151" s="23"/>
      <c r="R3151" s="23"/>
      <c r="S3151" s="27"/>
      <c r="T3151" s="23"/>
      <c r="U3151" s="23"/>
      <c r="V3151" s="24"/>
      <c r="W3151" s="23"/>
      <c r="X3151" s="23"/>
      <c r="Y3151" s="23"/>
      <c r="Z3151" s="23"/>
      <c r="AA3151" s="28"/>
      <c r="AB3151" s="26"/>
      <c r="AC3151" s="26"/>
      <c r="AD3151" s="28"/>
      <c r="AE3151" s="28"/>
      <c r="AF3151" s="26"/>
      <c r="AG3151" s="26">
        <f t="shared" si="525"/>
        <v>1374600</v>
      </c>
      <c r="AH3151" s="26">
        <f t="shared" si="526"/>
        <v>1374600</v>
      </c>
      <c r="AI3151" s="26">
        <v>0</v>
      </c>
      <c r="AJ3151" s="26">
        <f t="shared" si="527"/>
        <v>1374600</v>
      </c>
      <c r="AK3151" s="26">
        <v>0.3</v>
      </c>
      <c r="AL3151" s="26">
        <f t="shared" si="528"/>
        <v>4123.8</v>
      </c>
    </row>
    <row r="3152" spans="1:39" x14ac:dyDescent="0.25">
      <c r="A3152" s="23"/>
      <c r="B3152" s="24"/>
      <c r="C3152" s="23"/>
      <c r="D3152" s="23"/>
      <c r="E3152" s="23">
        <v>1253</v>
      </c>
      <c r="F3152" s="23" t="s">
        <v>9699</v>
      </c>
      <c r="G3152" s="24" t="s">
        <v>9700</v>
      </c>
      <c r="H3152" s="23" t="s">
        <v>43</v>
      </c>
      <c r="I3152" s="23" t="s">
        <v>9701</v>
      </c>
      <c r="J3152" s="23">
        <v>0</v>
      </c>
      <c r="K3152" s="23">
        <v>1</v>
      </c>
      <c r="L3152" s="23">
        <v>10.199999999999999</v>
      </c>
      <c r="M3152" s="23" t="s">
        <v>68</v>
      </c>
      <c r="N3152" s="25">
        <f t="shared" si="523"/>
        <v>110.2</v>
      </c>
      <c r="O3152" s="26">
        <v>3950</v>
      </c>
      <c r="P3152" s="26">
        <f t="shared" si="524"/>
        <v>435290</v>
      </c>
      <c r="Q3152" s="23"/>
      <c r="R3152" s="23"/>
      <c r="S3152" s="27"/>
      <c r="T3152" s="23"/>
      <c r="U3152" s="23"/>
      <c r="V3152" s="24"/>
      <c r="W3152" s="23"/>
      <c r="X3152" s="23"/>
      <c r="Y3152" s="23"/>
      <c r="Z3152" s="23"/>
      <c r="AA3152" s="28"/>
      <c r="AB3152" s="26"/>
      <c r="AC3152" s="26"/>
      <c r="AD3152" s="28"/>
      <c r="AE3152" s="28"/>
      <c r="AF3152" s="26"/>
      <c r="AG3152" s="26">
        <f t="shared" si="525"/>
        <v>435290</v>
      </c>
      <c r="AH3152" s="26">
        <f t="shared" si="526"/>
        <v>435290</v>
      </c>
      <c r="AI3152" s="26">
        <v>0</v>
      </c>
      <c r="AJ3152" s="26">
        <f t="shared" si="527"/>
        <v>435290</v>
      </c>
      <c r="AK3152" s="26">
        <v>0.3</v>
      </c>
      <c r="AL3152" s="26">
        <f t="shared" si="528"/>
        <v>1305.8700000000001</v>
      </c>
    </row>
    <row r="3153" spans="1:39" x14ac:dyDescent="0.25">
      <c r="A3153" s="23"/>
      <c r="B3153" s="24"/>
      <c r="C3153" s="23"/>
      <c r="D3153" s="23"/>
      <c r="E3153" s="23">
        <v>1254</v>
      </c>
      <c r="F3153" s="23" t="s">
        <v>9702</v>
      </c>
      <c r="G3153" s="24" t="s">
        <v>9703</v>
      </c>
      <c r="H3153" s="23" t="s">
        <v>43</v>
      </c>
      <c r="I3153" s="23" t="s">
        <v>9704</v>
      </c>
      <c r="J3153" s="23">
        <v>2</v>
      </c>
      <c r="K3153" s="23">
        <v>3</v>
      </c>
      <c r="L3153" s="23">
        <v>93.8</v>
      </c>
      <c r="M3153" s="23" t="s">
        <v>68</v>
      </c>
      <c r="N3153" s="25">
        <f t="shared" si="523"/>
        <v>1193.8</v>
      </c>
      <c r="O3153" s="26">
        <v>3950</v>
      </c>
      <c r="P3153" s="26">
        <f t="shared" si="524"/>
        <v>4715510</v>
      </c>
      <c r="Q3153" s="23"/>
      <c r="R3153" s="23"/>
      <c r="S3153" s="27"/>
      <c r="T3153" s="23"/>
      <c r="U3153" s="23"/>
      <c r="V3153" s="24"/>
      <c r="W3153" s="23"/>
      <c r="X3153" s="23"/>
      <c r="Y3153" s="23"/>
      <c r="Z3153" s="23"/>
      <c r="AA3153" s="28"/>
      <c r="AB3153" s="26"/>
      <c r="AC3153" s="26"/>
      <c r="AD3153" s="28"/>
      <c r="AE3153" s="28"/>
      <c r="AF3153" s="26"/>
      <c r="AG3153" s="26">
        <f t="shared" si="525"/>
        <v>4715510</v>
      </c>
      <c r="AH3153" s="26">
        <f t="shared" si="526"/>
        <v>4715510</v>
      </c>
      <c r="AI3153" s="26">
        <v>0</v>
      </c>
      <c r="AJ3153" s="26">
        <f t="shared" si="527"/>
        <v>4715510</v>
      </c>
      <c r="AK3153" s="26">
        <v>0.3</v>
      </c>
      <c r="AL3153" s="26">
        <f t="shared" si="528"/>
        <v>14146.53</v>
      </c>
    </row>
    <row r="3154" spans="1:39" x14ac:dyDescent="0.25">
      <c r="A3154" s="23"/>
      <c r="B3154" s="24"/>
      <c r="C3154" s="23"/>
      <c r="D3154" s="23"/>
      <c r="E3154" s="23">
        <v>1255</v>
      </c>
      <c r="F3154" s="23" t="s">
        <v>9705</v>
      </c>
      <c r="G3154" s="24" t="s">
        <v>9706</v>
      </c>
      <c r="H3154" s="23" t="s">
        <v>43</v>
      </c>
      <c r="I3154" s="23" t="s">
        <v>9707</v>
      </c>
      <c r="J3154" s="23">
        <v>5</v>
      </c>
      <c r="K3154" s="23">
        <v>1</v>
      </c>
      <c r="L3154" s="23">
        <v>98.5</v>
      </c>
      <c r="M3154" s="23" t="s">
        <v>68</v>
      </c>
      <c r="N3154" s="25">
        <f t="shared" si="523"/>
        <v>2198.5</v>
      </c>
      <c r="O3154" s="26">
        <v>1500</v>
      </c>
      <c r="P3154" s="26">
        <f t="shared" si="524"/>
        <v>3297750</v>
      </c>
      <c r="Q3154" s="23"/>
      <c r="R3154" s="23"/>
      <c r="S3154" s="27"/>
      <c r="T3154" s="23"/>
      <c r="U3154" s="23"/>
      <c r="V3154" s="24"/>
      <c r="W3154" s="23"/>
      <c r="X3154" s="23"/>
      <c r="Y3154" s="23"/>
      <c r="Z3154" s="23"/>
      <c r="AA3154" s="28"/>
      <c r="AB3154" s="26"/>
      <c r="AC3154" s="26"/>
      <c r="AD3154" s="28"/>
      <c r="AE3154" s="28"/>
      <c r="AF3154" s="26"/>
      <c r="AG3154" s="26">
        <f t="shared" si="525"/>
        <v>3297750</v>
      </c>
      <c r="AH3154" s="26">
        <f t="shared" si="526"/>
        <v>3297750</v>
      </c>
      <c r="AI3154" s="26">
        <v>0</v>
      </c>
      <c r="AJ3154" s="26">
        <f t="shared" si="527"/>
        <v>3297750</v>
      </c>
      <c r="AK3154" s="26">
        <v>0.3</v>
      </c>
      <c r="AL3154" s="26">
        <f t="shared" si="528"/>
        <v>9893.25</v>
      </c>
    </row>
    <row r="3155" spans="1:39" x14ac:dyDescent="0.25">
      <c r="A3155" s="23"/>
      <c r="B3155" s="24"/>
      <c r="C3155" s="23"/>
      <c r="D3155" s="23"/>
      <c r="E3155" s="23">
        <v>1256</v>
      </c>
      <c r="F3155" s="23" t="s">
        <v>9708</v>
      </c>
      <c r="G3155" s="24" t="s">
        <v>9709</v>
      </c>
      <c r="H3155" s="23" t="s">
        <v>43</v>
      </c>
      <c r="I3155" s="23" t="s">
        <v>9710</v>
      </c>
      <c r="J3155" s="23">
        <v>4</v>
      </c>
      <c r="K3155" s="23">
        <v>2</v>
      </c>
      <c r="L3155" s="23">
        <v>8.1</v>
      </c>
      <c r="M3155" s="23" t="s">
        <v>68</v>
      </c>
      <c r="N3155" s="25">
        <f t="shared" si="523"/>
        <v>1808.1</v>
      </c>
      <c r="O3155" s="26">
        <v>3400</v>
      </c>
      <c r="P3155" s="26">
        <f t="shared" si="524"/>
        <v>6147540</v>
      </c>
      <c r="Q3155" s="23"/>
      <c r="R3155" s="23"/>
      <c r="S3155" s="27"/>
      <c r="T3155" s="23"/>
      <c r="U3155" s="23"/>
      <c r="V3155" s="24"/>
      <c r="W3155" s="23"/>
      <c r="X3155" s="23"/>
      <c r="Y3155" s="23"/>
      <c r="Z3155" s="23"/>
      <c r="AA3155" s="28"/>
      <c r="AB3155" s="26"/>
      <c r="AC3155" s="26"/>
      <c r="AD3155" s="28"/>
      <c r="AE3155" s="28"/>
      <c r="AF3155" s="26"/>
      <c r="AG3155" s="26">
        <f t="shared" si="525"/>
        <v>6147540</v>
      </c>
      <c r="AH3155" s="26">
        <f t="shared" si="526"/>
        <v>6147540</v>
      </c>
      <c r="AI3155" s="26">
        <v>0</v>
      </c>
      <c r="AJ3155" s="26">
        <f t="shared" si="527"/>
        <v>6147540</v>
      </c>
      <c r="AK3155" s="26">
        <v>0.3</v>
      </c>
      <c r="AL3155" s="26">
        <f t="shared" si="528"/>
        <v>18442.62</v>
      </c>
    </row>
    <row r="3156" spans="1:39" x14ac:dyDescent="0.25">
      <c r="A3156" s="23"/>
      <c r="B3156" s="24"/>
      <c r="C3156" s="23"/>
      <c r="D3156" s="23"/>
      <c r="E3156" s="23">
        <v>1257</v>
      </c>
      <c r="F3156" s="23" t="s">
        <v>9711</v>
      </c>
      <c r="G3156" s="24" t="s">
        <v>9712</v>
      </c>
      <c r="H3156" s="23" t="s">
        <v>43</v>
      </c>
      <c r="I3156" s="23" t="s">
        <v>9713</v>
      </c>
      <c r="J3156" s="23">
        <v>4</v>
      </c>
      <c r="K3156" s="23">
        <v>3</v>
      </c>
      <c r="L3156" s="23">
        <v>13</v>
      </c>
      <c r="M3156" s="23" t="s">
        <v>91</v>
      </c>
      <c r="N3156" s="25">
        <f t="shared" si="523"/>
        <v>1913</v>
      </c>
      <c r="O3156" s="26">
        <v>1500</v>
      </c>
      <c r="P3156" s="26">
        <f t="shared" si="524"/>
        <v>2869500</v>
      </c>
      <c r="Q3156" s="23">
        <v>1</v>
      </c>
      <c r="R3156" s="23" t="s">
        <v>9677</v>
      </c>
      <c r="S3156" s="27" t="s">
        <v>9678</v>
      </c>
      <c r="T3156" s="23" t="s">
        <v>9679</v>
      </c>
      <c r="U3156" s="23" t="s">
        <v>9714</v>
      </c>
      <c r="V3156" s="24" t="s">
        <v>9715</v>
      </c>
      <c r="W3156" s="23" t="s">
        <v>48</v>
      </c>
      <c r="X3156" s="23" t="s">
        <v>49</v>
      </c>
      <c r="Y3156" s="23" t="s">
        <v>54</v>
      </c>
      <c r="Z3156" s="23">
        <v>560</v>
      </c>
      <c r="AA3156" s="28">
        <v>100</v>
      </c>
      <c r="AB3156" s="26">
        <v>8300</v>
      </c>
      <c r="AC3156" s="26">
        <f>Z3156*AB3156</f>
        <v>4648000</v>
      </c>
      <c r="AD3156" s="28">
        <v>3</v>
      </c>
      <c r="AE3156" s="28">
        <v>3</v>
      </c>
      <c r="AF3156" s="26">
        <f>(AC3156*(100-AE3156))/100</f>
        <v>4508560</v>
      </c>
      <c r="AG3156" s="26">
        <f>P3156+AF3156</f>
        <v>7378060</v>
      </c>
      <c r="AH3156" s="26">
        <f>(AG3156*AA3156)/100</f>
        <v>7378060</v>
      </c>
      <c r="AI3156" s="26">
        <v>0</v>
      </c>
      <c r="AJ3156" s="26">
        <f t="shared" si="527"/>
        <v>7378060</v>
      </c>
      <c r="AK3156" s="26">
        <v>0.3</v>
      </c>
      <c r="AL3156" s="26">
        <f>ROUND(AJ3156*(AK3156/100),2)</f>
        <v>22134.18</v>
      </c>
      <c r="AM3156" s="3" t="s">
        <v>9716</v>
      </c>
    </row>
    <row r="3157" spans="1:39" x14ac:dyDescent="0.25">
      <c r="A3157" s="23"/>
      <c r="B3157" s="24"/>
      <c r="C3157" s="23"/>
      <c r="D3157" s="23"/>
      <c r="E3157" s="23">
        <v>1258</v>
      </c>
      <c r="F3157" s="23" t="s">
        <v>9717</v>
      </c>
      <c r="G3157" s="24" t="s">
        <v>9718</v>
      </c>
      <c r="H3157" s="23" t="s">
        <v>43</v>
      </c>
      <c r="I3157" s="23" t="s">
        <v>9719</v>
      </c>
      <c r="J3157" s="23">
        <v>1</v>
      </c>
      <c r="K3157" s="23">
        <v>3</v>
      </c>
      <c r="L3157" s="23">
        <v>48.4</v>
      </c>
      <c r="M3157" s="23" t="s">
        <v>68</v>
      </c>
      <c r="N3157" s="25">
        <f t="shared" si="523"/>
        <v>748.4</v>
      </c>
      <c r="O3157" s="26">
        <v>1500</v>
      </c>
      <c r="P3157" s="26">
        <f t="shared" si="524"/>
        <v>1122600</v>
      </c>
      <c r="Q3157" s="23"/>
      <c r="R3157" s="23"/>
      <c r="S3157" s="27"/>
      <c r="T3157" s="23"/>
      <c r="U3157" s="23"/>
      <c r="V3157" s="24"/>
      <c r="W3157" s="23"/>
      <c r="X3157" s="23"/>
      <c r="Y3157" s="23"/>
      <c r="Z3157" s="23"/>
      <c r="AA3157" s="28"/>
      <c r="AB3157" s="26"/>
      <c r="AC3157" s="26"/>
      <c r="AD3157" s="28"/>
      <c r="AE3157" s="28"/>
      <c r="AF3157" s="26"/>
      <c r="AG3157" s="26">
        <f>AF3157+P3157</f>
        <v>1122600</v>
      </c>
      <c r="AH3157" s="26">
        <f>AG3157</f>
        <v>1122600</v>
      </c>
      <c r="AI3157" s="26">
        <v>0</v>
      </c>
      <c r="AJ3157" s="26">
        <f t="shared" si="527"/>
        <v>1122600</v>
      </c>
      <c r="AK3157" s="26">
        <v>0.3</v>
      </c>
      <c r="AL3157" s="26">
        <f>AJ3157*(AK3157/100)</f>
        <v>3367.8</v>
      </c>
    </row>
    <row r="3158" spans="1:39" x14ac:dyDescent="0.25">
      <c r="A3158" s="23"/>
      <c r="B3158" s="24"/>
      <c r="C3158" s="23"/>
      <c r="D3158" s="23"/>
      <c r="E3158" s="23"/>
      <c r="F3158" s="23"/>
      <c r="G3158" s="24"/>
      <c r="H3158" s="23"/>
      <c r="I3158" s="23"/>
      <c r="J3158" s="23"/>
      <c r="K3158" s="23"/>
      <c r="L3158" s="23"/>
      <c r="M3158" s="23"/>
      <c r="N3158" s="25"/>
      <c r="O3158" s="26"/>
      <c r="P3158" s="26"/>
      <c r="Q3158" s="23"/>
      <c r="R3158" s="23"/>
      <c r="S3158" s="27"/>
      <c r="T3158" s="23"/>
      <c r="U3158" s="23"/>
      <c r="V3158" s="24"/>
      <c r="W3158" s="23"/>
      <c r="X3158" s="23"/>
      <c r="Y3158" s="23"/>
      <c r="Z3158" s="23"/>
      <c r="AA3158" s="28"/>
      <c r="AB3158" s="26"/>
      <c r="AC3158" s="26"/>
      <c r="AD3158" s="28"/>
      <c r="AE3158" s="28"/>
      <c r="AF3158" s="26"/>
      <c r="AG3158" s="26" t="s">
        <v>60</v>
      </c>
      <c r="AH3158" s="26">
        <f>SUM(AH3146:AH3157)</f>
        <v>39864700</v>
      </c>
      <c r="AI3158" s="26"/>
      <c r="AJ3158" s="26">
        <f>SUM(AJ3146:AJ3157)</f>
        <v>39864700</v>
      </c>
      <c r="AK3158" s="26"/>
      <c r="AL3158" s="26">
        <f>SUM(AL3146:AL3157)</f>
        <v>119594.10000000002</v>
      </c>
    </row>
    <row r="3159" spans="1:39" x14ac:dyDescent="0.25">
      <c r="A3159" s="23" t="s">
        <v>9720</v>
      </c>
      <c r="B3159" s="24"/>
      <c r="C3159" s="23" t="s">
        <v>9721</v>
      </c>
      <c r="D3159" s="23" t="s">
        <v>9722</v>
      </c>
      <c r="E3159" s="23">
        <v>1259</v>
      </c>
      <c r="F3159" s="23" t="s">
        <v>9723</v>
      </c>
      <c r="G3159" s="24" t="s">
        <v>9724</v>
      </c>
      <c r="H3159" s="23" t="s">
        <v>43</v>
      </c>
      <c r="I3159" s="23" t="s">
        <v>9725</v>
      </c>
      <c r="J3159" s="23">
        <v>0</v>
      </c>
      <c r="K3159" s="23">
        <v>0</v>
      </c>
      <c r="L3159" s="23">
        <v>78</v>
      </c>
      <c r="M3159" s="23" t="s">
        <v>59</v>
      </c>
      <c r="N3159" s="25">
        <f>((J3159*400)+(K3159*100))+L3159</f>
        <v>78</v>
      </c>
      <c r="O3159" s="26">
        <v>8750</v>
      </c>
      <c r="P3159" s="26">
        <f>N3159*O3159</f>
        <v>682500</v>
      </c>
      <c r="Q3159" s="23">
        <v>1</v>
      </c>
      <c r="R3159" s="23" t="s">
        <v>9726</v>
      </c>
      <c r="S3159" s="27" t="s">
        <v>9727</v>
      </c>
      <c r="T3159" s="23" t="s">
        <v>9728</v>
      </c>
      <c r="U3159" s="23" t="s">
        <v>9729</v>
      </c>
      <c r="V3159" s="24" t="s">
        <v>9730</v>
      </c>
      <c r="W3159" s="23" t="s">
        <v>109</v>
      </c>
      <c r="X3159" s="23" t="s">
        <v>49</v>
      </c>
      <c r="Y3159" s="23" t="s">
        <v>50</v>
      </c>
      <c r="Z3159" s="23">
        <v>348</v>
      </c>
      <c r="AA3159" s="28">
        <v>100</v>
      </c>
      <c r="AB3159" s="26">
        <v>8150</v>
      </c>
      <c r="AC3159" s="26">
        <f>Z3159*AB3159</f>
        <v>2836200</v>
      </c>
      <c r="AD3159" s="28">
        <v>36</v>
      </c>
      <c r="AE3159" s="28">
        <v>62</v>
      </c>
      <c r="AF3159" s="26">
        <f>(AC3159*(100-AE3159))/100</f>
        <v>1077756</v>
      </c>
      <c r="AG3159" s="26">
        <f>P3159+AF3159</f>
        <v>1760256</v>
      </c>
      <c r="AH3159" s="26">
        <f>(AG3159*AA3159)/100</f>
        <v>1760256</v>
      </c>
      <c r="AI3159" s="26">
        <v>10000000</v>
      </c>
      <c r="AJ3159" s="26">
        <f>IF((AI3159-AH3159) &gt; 1,0,IF((AI3159-AH3159)&lt;0,AH3159-AI3159,AI3159-AH3159))</f>
        <v>0</v>
      </c>
      <c r="AK3159" s="26">
        <v>0.02</v>
      </c>
      <c r="AL3159" s="26">
        <f>ROUND(AJ3159*(AK3159/100),2)</f>
        <v>0</v>
      </c>
      <c r="AM3159" s="3" t="s">
        <v>110</v>
      </c>
    </row>
    <row r="3160" spans="1:39" x14ac:dyDescent="0.25">
      <c r="A3160" s="23"/>
      <c r="B3160" s="24"/>
      <c r="C3160" s="23"/>
      <c r="D3160" s="23"/>
      <c r="E3160" s="23"/>
      <c r="F3160" s="23"/>
      <c r="G3160" s="24"/>
      <c r="H3160" s="23"/>
      <c r="I3160" s="23"/>
      <c r="J3160" s="23">
        <v>1</v>
      </c>
      <c r="K3160" s="23">
        <v>1</v>
      </c>
      <c r="L3160" s="23">
        <v>16</v>
      </c>
      <c r="M3160" s="23" t="s">
        <v>75</v>
      </c>
      <c r="N3160" s="25">
        <f>((J3160*400)+(K3160*100))+L3160</f>
        <v>516</v>
      </c>
      <c r="O3160" s="26">
        <v>8750</v>
      </c>
      <c r="P3160" s="26">
        <f>N3160*O3160</f>
        <v>4515000</v>
      </c>
      <c r="Q3160" s="23"/>
      <c r="R3160" s="23"/>
      <c r="S3160" s="27"/>
      <c r="T3160" s="23"/>
      <c r="U3160" s="23"/>
      <c r="V3160" s="24"/>
      <c r="W3160" s="23"/>
      <c r="X3160" s="23"/>
      <c r="Y3160" s="23"/>
      <c r="Z3160" s="23"/>
      <c r="AA3160" s="28"/>
      <c r="AB3160" s="26"/>
      <c r="AC3160" s="26"/>
      <c r="AD3160" s="28"/>
      <c r="AE3160" s="28"/>
      <c r="AF3160" s="26"/>
      <c r="AG3160" s="26">
        <f>AF3160+P3160</f>
        <v>4515000</v>
      </c>
      <c r="AH3160" s="26">
        <f>AG3160</f>
        <v>4515000</v>
      </c>
      <c r="AI3160" s="26">
        <v>50000000</v>
      </c>
      <c r="AJ3160" s="26">
        <f>IF((AI3160-AH3160) &gt; 1,0,IF((AI3160-AH3160)&lt;0,AH3160-AI3160,AI3160-AH3160))</f>
        <v>0</v>
      </c>
      <c r="AK3160" s="26">
        <v>0.01</v>
      </c>
      <c r="AL3160" s="26">
        <f>AJ3160*(AK3160/100)</f>
        <v>0</v>
      </c>
    </row>
    <row r="3161" spans="1:39" x14ac:dyDescent="0.25">
      <c r="A3161" s="23"/>
      <c r="B3161" s="24"/>
      <c r="C3161" s="23"/>
      <c r="D3161" s="23"/>
      <c r="E3161" s="23"/>
      <c r="F3161" s="23"/>
      <c r="G3161" s="24"/>
      <c r="H3161" s="23"/>
      <c r="I3161" s="23"/>
      <c r="J3161" s="23"/>
      <c r="K3161" s="23"/>
      <c r="L3161" s="23"/>
      <c r="M3161" s="23"/>
      <c r="N3161" s="25"/>
      <c r="O3161" s="26"/>
      <c r="P3161" s="26"/>
      <c r="Q3161" s="23"/>
      <c r="R3161" s="23"/>
      <c r="S3161" s="27"/>
      <c r="T3161" s="23"/>
      <c r="U3161" s="23"/>
      <c r="V3161" s="24"/>
      <c r="W3161" s="23"/>
      <c r="X3161" s="23"/>
      <c r="Y3161" s="23"/>
      <c r="Z3161" s="23"/>
      <c r="AA3161" s="28"/>
      <c r="AB3161" s="26"/>
      <c r="AC3161" s="26"/>
      <c r="AD3161" s="28"/>
      <c r="AE3161" s="28"/>
      <c r="AF3161" s="26"/>
      <c r="AG3161" s="26" t="s">
        <v>60</v>
      </c>
      <c r="AH3161" s="26">
        <f>SUM(AH3159:AH3160)</f>
        <v>6275256</v>
      </c>
      <c r="AI3161" s="26"/>
      <c r="AJ3161" s="26">
        <f>SUM(AJ3159:AJ3160)</f>
        <v>0</v>
      </c>
      <c r="AK3161" s="26"/>
      <c r="AL3161" s="26">
        <f>SUM(AL3159:AL3160)</f>
        <v>0</v>
      </c>
    </row>
    <row r="3162" spans="1:39" x14ac:dyDescent="0.25">
      <c r="A3162" s="23" t="s">
        <v>9731</v>
      </c>
      <c r="B3162" s="24" t="s">
        <v>9732</v>
      </c>
      <c r="C3162" s="23" t="s">
        <v>9733</v>
      </c>
      <c r="D3162" s="23" t="s">
        <v>8850</v>
      </c>
      <c r="E3162" s="23">
        <v>1260</v>
      </c>
      <c r="F3162" s="23" t="s">
        <v>9734</v>
      </c>
      <c r="G3162" s="24" t="s">
        <v>9735</v>
      </c>
      <c r="H3162" s="23" t="s">
        <v>43</v>
      </c>
      <c r="I3162" s="23" t="s">
        <v>9736</v>
      </c>
      <c r="J3162" s="23">
        <v>0</v>
      </c>
      <c r="K3162" s="23">
        <v>0</v>
      </c>
      <c r="L3162" s="23">
        <v>51</v>
      </c>
      <c r="M3162" s="23" t="s">
        <v>59</v>
      </c>
      <c r="N3162" s="25">
        <f>((J3162*400)+(K3162*100))+L3162</f>
        <v>51</v>
      </c>
      <c r="O3162" s="26">
        <v>5000</v>
      </c>
      <c r="P3162" s="26">
        <f>N3162*O3162</f>
        <v>255000</v>
      </c>
      <c r="Q3162" s="23">
        <v>1</v>
      </c>
      <c r="R3162" s="23" t="s">
        <v>8847</v>
      </c>
      <c r="S3162" s="27" t="s">
        <v>8848</v>
      </c>
      <c r="T3162" s="23" t="s">
        <v>8849</v>
      </c>
      <c r="U3162" s="23" t="s">
        <v>9737</v>
      </c>
      <c r="V3162" s="24" t="s">
        <v>9738</v>
      </c>
      <c r="W3162" s="23" t="s">
        <v>48</v>
      </c>
      <c r="X3162" s="23" t="s">
        <v>49</v>
      </c>
      <c r="Y3162" s="23" t="s">
        <v>50</v>
      </c>
      <c r="Z3162" s="23">
        <v>101.5</v>
      </c>
      <c r="AA3162" s="28">
        <v>100</v>
      </c>
      <c r="AB3162" s="26">
        <v>8300</v>
      </c>
      <c r="AC3162" s="26">
        <f>Z3162*AB3162</f>
        <v>842450</v>
      </c>
      <c r="AD3162" s="28">
        <v>12</v>
      </c>
      <c r="AE3162" s="28">
        <v>14</v>
      </c>
      <c r="AF3162" s="26">
        <f>(AC3162*(100-AE3162))/100</f>
        <v>724507</v>
      </c>
      <c r="AG3162" s="26">
        <f>P3162+AF3162</f>
        <v>979507</v>
      </c>
      <c r="AH3162" s="26">
        <f>(AG3162*AA3162)/100</f>
        <v>979507</v>
      </c>
      <c r="AI3162" s="26">
        <v>10000000</v>
      </c>
      <c r="AJ3162" s="26">
        <f>IF((AI3162-AH3162) &gt; 1,0,IF((AI3162-AH3162)&lt;0,AH3162-AI3162,AI3162-AH3162))</f>
        <v>0</v>
      </c>
      <c r="AK3162" s="26">
        <v>0.02</v>
      </c>
      <c r="AL3162" s="26">
        <f>ROUND(AJ3162*(AK3162/100),2)</f>
        <v>0</v>
      </c>
      <c r="AM3162" s="3" t="s">
        <v>51</v>
      </c>
    </row>
    <row r="3163" spans="1:39" x14ac:dyDescent="0.25">
      <c r="A3163" s="23"/>
      <c r="B3163" s="24"/>
      <c r="C3163" s="23"/>
      <c r="D3163" s="23"/>
      <c r="E3163" s="23"/>
      <c r="F3163" s="23"/>
      <c r="G3163" s="24"/>
      <c r="H3163" s="23"/>
      <c r="I3163" s="23"/>
      <c r="J3163" s="23"/>
      <c r="K3163" s="23"/>
      <c r="L3163" s="23"/>
      <c r="M3163" s="23"/>
      <c r="N3163" s="25"/>
      <c r="O3163" s="26"/>
      <c r="P3163" s="26"/>
      <c r="Q3163" s="23"/>
      <c r="R3163" s="23"/>
      <c r="S3163" s="27"/>
      <c r="T3163" s="23"/>
      <c r="U3163" s="23"/>
      <c r="V3163" s="24"/>
      <c r="W3163" s="23"/>
      <c r="X3163" s="23"/>
      <c r="Y3163" s="23"/>
      <c r="Z3163" s="23"/>
      <c r="AA3163" s="28"/>
      <c r="AB3163" s="26"/>
      <c r="AC3163" s="26"/>
      <c r="AD3163" s="28"/>
      <c r="AE3163" s="28"/>
      <c r="AF3163" s="26"/>
      <c r="AG3163" s="26" t="s">
        <v>60</v>
      </c>
      <c r="AH3163" s="26">
        <f>AH3162</f>
        <v>979507</v>
      </c>
      <c r="AI3163" s="26"/>
      <c r="AJ3163" s="26">
        <f>AJ3162</f>
        <v>0</v>
      </c>
      <c r="AK3163" s="26"/>
      <c r="AL3163" s="26">
        <f>AL3162</f>
        <v>0</v>
      </c>
    </row>
    <row r="3164" spans="1:39" x14ac:dyDescent="0.25">
      <c r="A3164" s="23" t="s">
        <v>9739</v>
      </c>
      <c r="B3164" s="24" t="s">
        <v>9740</v>
      </c>
      <c r="C3164" s="23" t="s">
        <v>9741</v>
      </c>
      <c r="D3164" s="23" t="s">
        <v>9742</v>
      </c>
      <c r="E3164" s="23">
        <v>1261</v>
      </c>
      <c r="F3164" s="23" t="s">
        <v>9743</v>
      </c>
      <c r="G3164" s="24" t="s">
        <v>9744</v>
      </c>
      <c r="H3164" s="23" t="s">
        <v>43</v>
      </c>
      <c r="I3164" s="23" t="s">
        <v>9745</v>
      </c>
      <c r="J3164" s="23">
        <v>0</v>
      </c>
      <c r="K3164" s="23">
        <v>0</v>
      </c>
      <c r="L3164" s="23">
        <v>42</v>
      </c>
      <c r="M3164" s="23" t="s">
        <v>75</v>
      </c>
      <c r="N3164" s="25">
        <f>((J3164*400)+(K3164*100))+L3164</f>
        <v>42</v>
      </c>
      <c r="O3164" s="26">
        <v>1000</v>
      </c>
      <c r="P3164" s="26">
        <f>N3164*O3164</f>
        <v>42000</v>
      </c>
      <c r="Q3164" s="23"/>
      <c r="R3164" s="23"/>
      <c r="S3164" s="27"/>
      <c r="T3164" s="23"/>
      <c r="U3164" s="23"/>
      <c r="V3164" s="24"/>
      <c r="W3164" s="23"/>
      <c r="X3164" s="23"/>
      <c r="Y3164" s="23"/>
      <c r="Z3164" s="23"/>
      <c r="AA3164" s="28"/>
      <c r="AB3164" s="26"/>
      <c r="AC3164" s="26"/>
      <c r="AD3164" s="28"/>
      <c r="AE3164" s="28"/>
      <c r="AF3164" s="26"/>
      <c r="AG3164" s="26">
        <f>AF3164+P3164</f>
        <v>42000</v>
      </c>
      <c r="AH3164" s="26">
        <f>AG3164</f>
        <v>42000</v>
      </c>
      <c r="AI3164" s="26">
        <v>50000000</v>
      </c>
      <c r="AJ3164" s="26">
        <f>IF((AI3164-AH3164) &gt; 1,0,IF((AI3164-AH3164)&lt;0,AH3164-AI3164,AI3164-AH3164))</f>
        <v>0</v>
      </c>
      <c r="AK3164" s="26">
        <v>0.01</v>
      </c>
      <c r="AL3164" s="26">
        <f>AJ3164*(AK3164/100)</f>
        <v>0</v>
      </c>
    </row>
    <row r="3165" spans="1:39" x14ac:dyDescent="0.25">
      <c r="A3165" s="23"/>
      <c r="B3165" s="24"/>
      <c r="C3165" s="23"/>
      <c r="D3165" s="23"/>
      <c r="E3165" s="23">
        <v>1262</v>
      </c>
      <c r="F3165" s="23" t="s">
        <v>9746</v>
      </c>
      <c r="G3165" s="24" t="s">
        <v>9747</v>
      </c>
      <c r="H3165" s="23" t="s">
        <v>43</v>
      </c>
      <c r="I3165" s="23" t="s">
        <v>9748</v>
      </c>
      <c r="J3165" s="23">
        <v>0</v>
      </c>
      <c r="K3165" s="23">
        <v>1</v>
      </c>
      <c r="L3165" s="23">
        <v>0</v>
      </c>
      <c r="M3165" s="23" t="s">
        <v>59</v>
      </c>
      <c r="N3165" s="25">
        <f>((J3165*400)+(K3165*100))+L3165</f>
        <v>100</v>
      </c>
      <c r="O3165" s="26">
        <v>1000</v>
      </c>
      <c r="P3165" s="26">
        <f>N3165*O3165</f>
        <v>100000</v>
      </c>
      <c r="Q3165" s="23">
        <v>1</v>
      </c>
      <c r="R3165" s="23" t="s">
        <v>9739</v>
      </c>
      <c r="S3165" s="27" t="s">
        <v>9740</v>
      </c>
      <c r="T3165" s="23" t="s">
        <v>9741</v>
      </c>
      <c r="U3165" s="23" t="s">
        <v>9749</v>
      </c>
      <c r="V3165" s="24" t="s">
        <v>9750</v>
      </c>
      <c r="W3165" s="23" t="s">
        <v>48</v>
      </c>
      <c r="X3165" s="23" t="s">
        <v>49</v>
      </c>
      <c r="Y3165" s="23" t="s">
        <v>50</v>
      </c>
      <c r="Z3165" s="23">
        <v>117.25</v>
      </c>
      <c r="AA3165" s="28">
        <v>100</v>
      </c>
      <c r="AB3165" s="26">
        <v>8300</v>
      </c>
      <c r="AC3165" s="26">
        <f>Z3165*AB3165</f>
        <v>973175</v>
      </c>
      <c r="AD3165" s="28">
        <v>32</v>
      </c>
      <c r="AE3165" s="28">
        <v>54</v>
      </c>
      <c r="AF3165" s="26">
        <f>(AC3165*(100-AE3165))/100</f>
        <v>447660.5</v>
      </c>
      <c r="AG3165" s="26">
        <f>P3165+AF3165</f>
        <v>547660.5</v>
      </c>
      <c r="AH3165" s="26">
        <f>(AG3165*AA3165)/100</f>
        <v>547660.5</v>
      </c>
      <c r="AI3165" s="26">
        <v>50000000</v>
      </c>
      <c r="AJ3165" s="26">
        <f>IF((AI3165-AH3165) &gt; 1,0,IF((AI3165-AH3165)&lt;0,AH3165-AI3165,AI3165-AH3165))</f>
        <v>0</v>
      </c>
      <c r="AK3165" s="26">
        <v>0.02</v>
      </c>
      <c r="AL3165" s="26">
        <f>ROUND(AJ3165*(AK3165/100),2)</f>
        <v>0</v>
      </c>
      <c r="AM3165" s="3" t="s">
        <v>51</v>
      </c>
    </row>
    <row r="3166" spans="1:39" x14ac:dyDescent="0.25">
      <c r="A3166" s="23"/>
      <c r="B3166" s="24"/>
      <c r="C3166" s="23"/>
      <c r="D3166" s="23"/>
      <c r="E3166" s="23"/>
      <c r="F3166" s="23"/>
      <c r="G3166" s="24"/>
      <c r="H3166" s="23"/>
      <c r="I3166" s="23"/>
      <c r="J3166" s="23"/>
      <c r="K3166" s="23"/>
      <c r="L3166" s="23"/>
      <c r="M3166" s="23"/>
      <c r="N3166" s="25"/>
      <c r="O3166" s="26"/>
      <c r="P3166" s="26"/>
      <c r="Q3166" s="23"/>
      <c r="R3166" s="23"/>
      <c r="S3166" s="27"/>
      <c r="T3166" s="23"/>
      <c r="U3166" s="23"/>
      <c r="V3166" s="24"/>
      <c r="W3166" s="23"/>
      <c r="X3166" s="23"/>
      <c r="Y3166" s="23"/>
      <c r="Z3166" s="23"/>
      <c r="AA3166" s="28"/>
      <c r="AB3166" s="26"/>
      <c r="AC3166" s="26"/>
      <c r="AD3166" s="28"/>
      <c r="AE3166" s="28"/>
      <c r="AF3166" s="26"/>
      <c r="AG3166" s="26" t="s">
        <v>60</v>
      </c>
      <c r="AH3166" s="26">
        <f>SUM(AH3164:AH3165)</f>
        <v>589660.5</v>
      </c>
      <c r="AI3166" s="26"/>
      <c r="AJ3166" s="26">
        <f>SUM(AJ3164:AJ3165)</f>
        <v>0</v>
      </c>
      <c r="AK3166" s="26"/>
      <c r="AL3166" s="26">
        <f>SUM(AL3164:AL3165)</f>
        <v>0</v>
      </c>
    </row>
    <row r="3167" spans="1:39" x14ac:dyDescent="0.25">
      <c r="A3167" s="23" t="s">
        <v>9751</v>
      </c>
      <c r="B3167" s="24" t="s">
        <v>9752</v>
      </c>
      <c r="C3167" s="23" t="s">
        <v>9753</v>
      </c>
      <c r="D3167" s="23" t="s">
        <v>9754</v>
      </c>
      <c r="E3167" s="23">
        <v>1263</v>
      </c>
      <c r="F3167" s="23" t="s">
        <v>9755</v>
      </c>
      <c r="G3167" s="24" t="s">
        <v>9756</v>
      </c>
      <c r="H3167" s="23" t="s">
        <v>43</v>
      </c>
      <c r="I3167" s="23" t="s">
        <v>9757</v>
      </c>
      <c r="J3167" s="23">
        <v>0</v>
      </c>
      <c r="K3167" s="23">
        <v>0</v>
      </c>
      <c r="L3167" s="23">
        <v>90</v>
      </c>
      <c r="M3167" s="23" t="s">
        <v>75</v>
      </c>
      <c r="N3167" s="25">
        <f>((J3167*400)+(K3167*100))+L3167</f>
        <v>90</v>
      </c>
      <c r="O3167" s="26">
        <v>2250</v>
      </c>
      <c r="P3167" s="26">
        <f>N3167*O3167</f>
        <v>202500</v>
      </c>
      <c r="Q3167" s="23"/>
      <c r="R3167" s="23"/>
      <c r="S3167" s="27"/>
      <c r="T3167" s="23"/>
      <c r="U3167" s="23"/>
      <c r="V3167" s="24"/>
      <c r="W3167" s="23"/>
      <c r="X3167" s="23"/>
      <c r="Y3167" s="23"/>
      <c r="Z3167" s="23"/>
      <c r="AA3167" s="28"/>
      <c r="AB3167" s="26"/>
      <c r="AC3167" s="26"/>
      <c r="AD3167" s="28"/>
      <c r="AE3167" s="28"/>
      <c r="AF3167" s="26"/>
      <c r="AG3167" s="26">
        <f>AF3167+P3167</f>
        <v>202500</v>
      </c>
      <c r="AH3167" s="26">
        <f>AG3167</f>
        <v>202500</v>
      </c>
      <c r="AI3167" s="26">
        <v>50000000</v>
      </c>
      <c r="AJ3167" s="26">
        <f>IF((AI3167-AH3167) &gt; 1,0,IF((AI3167-AH3167)&lt;0,AH3167-AI3167,AI3167-AH3167))</f>
        <v>0</v>
      </c>
      <c r="AK3167" s="26">
        <v>0.01</v>
      </c>
      <c r="AL3167" s="26">
        <f>AJ3167*(AK3167/100)</f>
        <v>0</v>
      </c>
    </row>
    <row r="3168" spans="1:39" x14ac:dyDescent="0.25">
      <c r="A3168" s="23"/>
      <c r="B3168" s="24"/>
      <c r="C3168" s="23"/>
      <c r="D3168" s="23"/>
      <c r="E3168" s="23">
        <v>1264</v>
      </c>
      <c r="F3168" s="23" t="s">
        <v>9758</v>
      </c>
      <c r="G3168" s="24" t="s">
        <v>9759</v>
      </c>
      <c r="H3168" s="23" t="s">
        <v>43</v>
      </c>
      <c r="I3168" s="23" t="s">
        <v>9760</v>
      </c>
      <c r="J3168" s="23">
        <v>0</v>
      </c>
      <c r="K3168" s="23">
        <v>3</v>
      </c>
      <c r="L3168" s="23">
        <v>90</v>
      </c>
      <c r="M3168" s="23" t="s">
        <v>75</v>
      </c>
      <c r="N3168" s="25">
        <f>((J3168*400)+(K3168*100))+L3168</f>
        <v>390</v>
      </c>
      <c r="O3168" s="26">
        <v>4500</v>
      </c>
      <c r="P3168" s="26">
        <f>N3168*O3168</f>
        <v>1755000</v>
      </c>
      <c r="Q3168" s="23"/>
      <c r="R3168" s="23"/>
      <c r="S3168" s="27"/>
      <c r="T3168" s="23"/>
      <c r="U3168" s="23"/>
      <c r="V3168" s="24"/>
      <c r="W3168" s="23"/>
      <c r="X3168" s="23"/>
      <c r="Y3168" s="23"/>
      <c r="Z3168" s="23"/>
      <c r="AA3168" s="28"/>
      <c r="AB3168" s="26"/>
      <c r="AC3168" s="26"/>
      <c r="AD3168" s="28"/>
      <c r="AE3168" s="28"/>
      <c r="AF3168" s="26"/>
      <c r="AG3168" s="26">
        <f>AF3168+P3168</f>
        <v>1755000</v>
      </c>
      <c r="AH3168" s="26">
        <f>AG3168</f>
        <v>1755000</v>
      </c>
      <c r="AI3168" s="26">
        <v>50000000</v>
      </c>
      <c r="AJ3168" s="26">
        <f>IF((AI3168-AH3168) &gt; 1,0,IF((AI3168-AH3168)&lt;0,AH3168-AI3168,AI3168-AH3168))</f>
        <v>0</v>
      </c>
      <c r="AK3168" s="26">
        <v>0.01</v>
      </c>
      <c r="AL3168" s="26">
        <f>AJ3168*(AK3168/100)</f>
        <v>0</v>
      </c>
    </row>
    <row r="3169" spans="1:39" x14ac:dyDescent="0.25">
      <c r="A3169" s="23"/>
      <c r="B3169" s="24"/>
      <c r="C3169" s="23"/>
      <c r="D3169" s="23"/>
      <c r="E3169" s="23">
        <v>1265</v>
      </c>
      <c r="F3169" s="23" t="s">
        <v>9761</v>
      </c>
      <c r="G3169" s="24" t="s">
        <v>9762</v>
      </c>
      <c r="H3169" s="23" t="s">
        <v>43</v>
      </c>
      <c r="I3169" s="23" t="s">
        <v>9763</v>
      </c>
      <c r="J3169" s="23">
        <v>1</v>
      </c>
      <c r="K3169" s="23">
        <v>0</v>
      </c>
      <c r="L3169" s="23">
        <v>19</v>
      </c>
      <c r="M3169" s="23" t="s">
        <v>75</v>
      </c>
      <c r="N3169" s="25">
        <f>((J3169*400)+(K3169*100))+L3169</f>
        <v>419</v>
      </c>
      <c r="O3169" s="26">
        <v>4500</v>
      </c>
      <c r="P3169" s="26">
        <f>N3169*O3169</f>
        <v>1885500</v>
      </c>
      <c r="Q3169" s="23"/>
      <c r="R3169" s="23"/>
      <c r="S3169" s="27"/>
      <c r="T3169" s="23"/>
      <c r="U3169" s="23"/>
      <c r="V3169" s="24"/>
      <c r="W3169" s="23"/>
      <c r="X3169" s="23"/>
      <c r="Y3169" s="23"/>
      <c r="Z3169" s="23"/>
      <c r="AA3169" s="28"/>
      <c r="AB3169" s="26"/>
      <c r="AC3169" s="26"/>
      <c r="AD3169" s="28"/>
      <c r="AE3169" s="28"/>
      <c r="AF3169" s="26"/>
      <c r="AG3169" s="26">
        <f>AF3169+P3169</f>
        <v>1885500</v>
      </c>
      <c r="AH3169" s="26">
        <f>AG3169</f>
        <v>1885500</v>
      </c>
      <c r="AI3169" s="26">
        <v>50000000</v>
      </c>
      <c r="AJ3169" s="26">
        <f>IF((AI3169-AH3169) &gt; 1,0,IF((AI3169-AH3169)&lt;0,AH3169-AI3169,AI3169-AH3169))</f>
        <v>0</v>
      </c>
      <c r="AK3169" s="26">
        <v>0.01</v>
      </c>
      <c r="AL3169" s="26">
        <f>AJ3169*(AK3169/100)</f>
        <v>0</v>
      </c>
    </row>
    <row r="3170" spans="1:39" x14ac:dyDescent="0.25">
      <c r="A3170" s="23"/>
      <c r="B3170" s="24"/>
      <c r="C3170" s="23"/>
      <c r="D3170" s="23"/>
      <c r="E3170" s="23">
        <v>1266</v>
      </c>
      <c r="F3170" s="23" t="s">
        <v>9764</v>
      </c>
      <c r="G3170" s="24" t="s">
        <v>9765</v>
      </c>
      <c r="H3170" s="23" t="s">
        <v>43</v>
      </c>
      <c r="I3170" s="23" t="s">
        <v>9766</v>
      </c>
      <c r="J3170" s="23">
        <v>1</v>
      </c>
      <c r="K3170" s="23">
        <v>0</v>
      </c>
      <c r="L3170" s="23">
        <v>21</v>
      </c>
      <c r="M3170" s="23" t="s">
        <v>75</v>
      </c>
      <c r="N3170" s="25">
        <f>((J3170*400)+(K3170*100))+L3170</f>
        <v>421</v>
      </c>
      <c r="O3170" s="26">
        <v>3400</v>
      </c>
      <c r="P3170" s="26">
        <f>N3170*O3170</f>
        <v>1431400</v>
      </c>
      <c r="Q3170" s="23"/>
      <c r="R3170" s="23"/>
      <c r="S3170" s="27"/>
      <c r="T3170" s="23"/>
      <c r="U3170" s="23"/>
      <c r="V3170" s="24"/>
      <c r="W3170" s="23"/>
      <c r="X3170" s="23"/>
      <c r="Y3170" s="23"/>
      <c r="Z3170" s="23"/>
      <c r="AA3170" s="28"/>
      <c r="AB3170" s="26"/>
      <c r="AC3170" s="26"/>
      <c r="AD3170" s="28"/>
      <c r="AE3170" s="28"/>
      <c r="AF3170" s="26"/>
      <c r="AG3170" s="26">
        <f>AF3170+P3170</f>
        <v>1431400</v>
      </c>
      <c r="AH3170" s="26">
        <f>AG3170</f>
        <v>1431400</v>
      </c>
      <c r="AI3170" s="26">
        <v>50000000</v>
      </c>
      <c r="AJ3170" s="26">
        <f>IF((AI3170-AH3170) &gt; 1,0,IF((AI3170-AH3170)&lt;0,AH3170-AI3170,AI3170-AH3170))</f>
        <v>0</v>
      </c>
      <c r="AK3170" s="26">
        <v>0.01</v>
      </c>
      <c r="AL3170" s="26">
        <f>AJ3170*(AK3170/100)</f>
        <v>0</v>
      </c>
    </row>
    <row r="3171" spans="1:39" x14ac:dyDescent="0.25">
      <c r="A3171" s="23"/>
      <c r="B3171" s="24"/>
      <c r="C3171" s="23"/>
      <c r="D3171" s="23"/>
      <c r="E3171" s="23"/>
      <c r="F3171" s="23"/>
      <c r="G3171" s="24"/>
      <c r="H3171" s="23"/>
      <c r="I3171" s="23"/>
      <c r="J3171" s="23"/>
      <c r="K3171" s="23"/>
      <c r="L3171" s="23"/>
      <c r="M3171" s="23"/>
      <c r="N3171" s="25"/>
      <c r="O3171" s="26"/>
      <c r="P3171" s="26"/>
      <c r="Q3171" s="23"/>
      <c r="R3171" s="23"/>
      <c r="S3171" s="27"/>
      <c r="T3171" s="23"/>
      <c r="U3171" s="23"/>
      <c r="V3171" s="24"/>
      <c r="W3171" s="23"/>
      <c r="X3171" s="23"/>
      <c r="Y3171" s="23"/>
      <c r="Z3171" s="23"/>
      <c r="AA3171" s="28"/>
      <c r="AB3171" s="26"/>
      <c r="AC3171" s="26"/>
      <c r="AD3171" s="28"/>
      <c r="AE3171" s="28"/>
      <c r="AF3171" s="26"/>
      <c r="AG3171" s="26" t="s">
        <v>60</v>
      </c>
      <c r="AH3171" s="26">
        <f>SUM(AH3167:AH3170)</f>
        <v>5274400</v>
      </c>
      <c r="AI3171" s="26"/>
      <c r="AJ3171" s="26">
        <f>SUM(AJ3167:AJ3170)</f>
        <v>0</v>
      </c>
      <c r="AK3171" s="26"/>
      <c r="AL3171" s="26">
        <f>SUM(AL3167:AL3170)</f>
        <v>0</v>
      </c>
    </row>
    <row r="3172" spans="1:39" x14ac:dyDescent="0.25">
      <c r="A3172" s="23" t="s">
        <v>9767</v>
      </c>
      <c r="B3172" s="24" t="s">
        <v>9768</v>
      </c>
      <c r="C3172" s="23" t="s">
        <v>9769</v>
      </c>
      <c r="D3172" s="23" t="s">
        <v>9770</v>
      </c>
      <c r="E3172" s="23">
        <v>1267</v>
      </c>
      <c r="F3172" s="23" t="s">
        <v>9771</v>
      </c>
      <c r="G3172" s="24" t="s">
        <v>9772</v>
      </c>
      <c r="H3172" s="23" t="s">
        <v>91</v>
      </c>
      <c r="I3172" s="23"/>
      <c r="J3172" s="23">
        <v>0</v>
      </c>
      <c r="K3172" s="23">
        <v>0</v>
      </c>
      <c r="L3172" s="23">
        <v>30</v>
      </c>
      <c r="M3172" s="23" t="s">
        <v>255</v>
      </c>
      <c r="N3172" s="25">
        <f>((J3172*400)+(K3172*100))+L3172</f>
        <v>30</v>
      </c>
      <c r="O3172" s="26">
        <v>0</v>
      </c>
      <c r="P3172" s="26">
        <f>N3172*O3172</f>
        <v>0</v>
      </c>
      <c r="Q3172" s="23">
        <v>1</v>
      </c>
      <c r="R3172" s="23" t="s">
        <v>9767</v>
      </c>
      <c r="S3172" s="27" t="s">
        <v>9768</v>
      </c>
      <c r="T3172" s="23" t="s">
        <v>9769</v>
      </c>
      <c r="U3172" s="23" t="s">
        <v>9773</v>
      </c>
      <c r="V3172" s="24" t="s">
        <v>9774</v>
      </c>
      <c r="W3172" s="23" t="s">
        <v>79</v>
      </c>
      <c r="X3172" s="23" t="s">
        <v>80</v>
      </c>
      <c r="Y3172" s="23" t="s">
        <v>261</v>
      </c>
      <c r="Z3172" s="23">
        <v>120</v>
      </c>
      <c r="AA3172" s="28">
        <v>100</v>
      </c>
      <c r="AB3172" s="26">
        <v>8200</v>
      </c>
      <c r="AC3172" s="26">
        <f>Z3172*AB3172</f>
        <v>984000</v>
      </c>
      <c r="AD3172" s="28">
        <v>3</v>
      </c>
      <c r="AE3172" s="28">
        <v>9</v>
      </c>
      <c r="AF3172" s="26">
        <f>(AC3172*(100-AE3172))/100</f>
        <v>895440</v>
      </c>
      <c r="AG3172" s="26">
        <f>P3172+AF3172</f>
        <v>895440</v>
      </c>
      <c r="AH3172" s="26">
        <f>(AG3172*AA3172)/100</f>
        <v>895440</v>
      </c>
      <c r="AI3172" s="26">
        <f>IF(AF3172&lt;=10000000,AF3172,10000000)</f>
        <v>895440</v>
      </c>
      <c r="AJ3172" s="26">
        <f>IF((AI3172-AH3172) &gt; 1,0,IF((AI3172-AH3172)&lt;0,AH3172-AI3172,AI3172-AH3172))</f>
        <v>0</v>
      </c>
      <c r="AK3172" s="26">
        <v>0.02</v>
      </c>
      <c r="AL3172" s="26">
        <f>ROUND(AJ3172*(AK3172/100),2)</f>
        <v>0</v>
      </c>
      <c r="AM3172" s="3" t="s">
        <v>51</v>
      </c>
    </row>
    <row r="3173" spans="1:39" x14ac:dyDescent="0.25">
      <c r="A3173" s="23"/>
      <c r="B3173" s="24"/>
      <c r="C3173" s="23"/>
      <c r="D3173" s="23"/>
      <c r="E3173" s="23">
        <v>1268</v>
      </c>
      <c r="F3173" s="23" t="s">
        <v>9775</v>
      </c>
      <c r="G3173" s="24" t="s">
        <v>9776</v>
      </c>
      <c r="H3173" s="23" t="s">
        <v>91</v>
      </c>
      <c r="I3173" s="23"/>
      <c r="J3173" s="23">
        <v>0</v>
      </c>
      <c r="K3173" s="23">
        <v>0</v>
      </c>
      <c r="L3173" s="23">
        <v>15</v>
      </c>
      <c r="M3173" s="23" t="s">
        <v>255</v>
      </c>
      <c r="N3173" s="25">
        <f>((J3173*400)+(K3173*100))+L3173</f>
        <v>15</v>
      </c>
      <c r="O3173" s="26">
        <v>0</v>
      </c>
      <c r="P3173" s="26">
        <f>N3173*O3173</f>
        <v>0</v>
      </c>
      <c r="Q3173" s="23">
        <v>1</v>
      </c>
      <c r="R3173" s="23" t="s">
        <v>9767</v>
      </c>
      <c r="S3173" s="27" t="s">
        <v>9768</v>
      </c>
      <c r="T3173" s="23" t="s">
        <v>9769</v>
      </c>
      <c r="U3173" s="23" t="s">
        <v>9773</v>
      </c>
      <c r="V3173" s="24" t="s">
        <v>9777</v>
      </c>
      <c r="W3173" s="23" t="s">
        <v>48</v>
      </c>
      <c r="X3173" s="23" t="s">
        <v>49</v>
      </c>
      <c r="Y3173" s="23" t="s">
        <v>261</v>
      </c>
      <c r="Z3173" s="23">
        <v>60</v>
      </c>
      <c r="AA3173" s="28">
        <v>100</v>
      </c>
      <c r="AB3173" s="26">
        <v>8300</v>
      </c>
      <c r="AC3173" s="26">
        <f>Z3173*AB3173</f>
        <v>498000</v>
      </c>
      <c r="AD3173" s="28">
        <v>22</v>
      </c>
      <c r="AE3173" s="28">
        <v>34</v>
      </c>
      <c r="AF3173" s="26">
        <f>(AC3173*(100-AE3173))/100</f>
        <v>328680</v>
      </c>
      <c r="AG3173" s="26">
        <f>P3173+AF3173</f>
        <v>328680</v>
      </c>
      <c r="AH3173" s="26">
        <f>(AG3173*AA3173)/100</f>
        <v>328680</v>
      </c>
      <c r="AI3173" s="26">
        <f>IF(AF3173&lt;=10000000,AF3173,10000000)</f>
        <v>328680</v>
      </c>
      <c r="AJ3173" s="26">
        <f>IF((AI3173-AH3173) &gt; 1,0,IF((AI3173-AH3173)&lt;0,AH3173-AI3173,AI3173-AH3173))</f>
        <v>0</v>
      </c>
      <c r="AK3173" s="26">
        <v>0.02</v>
      </c>
      <c r="AL3173" s="26">
        <f>ROUND(AJ3173*(AK3173/100),2)</f>
        <v>0</v>
      </c>
      <c r="AM3173" s="3" t="s">
        <v>51</v>
      </c>
    </row>
    <row r="3174" spans="1:39" x14ac:dyDescent="0.25">
      <c r="A3174" s="23"/>
      <c r="B3174" s="24"/>
      <c r="C3174" s="23"/>
      <c r="D3174" s="23"/>
      <c r="E3174" s="23"/>
      <c r="F3174" s="23"/>
      <c r="G3174" s="24"/>
      <c r="H3174" s="23"/>
      <c r="I3174" s="23"/>
      <c r="J3174" s="23"/>
      <c r="K3174" s="23"/>
      <c r="L3174" s="23"/>
      <c r="M3174" s="23"/>
      <c r="N3174" s="25"/>
      <c r="O3174" s="26"/>
      <c r="P3174" s="26"/>
      <c r="Q3174" s="23"/>
      <c r="R3174" s="23"/>
      <c r="S3174" s="27"/>
      <c r="T3174" s="23"/>
      <c r="U3174" s="23"/>
      <c r="V3174" s="24"/>
      <c r="W3174" s="23"/>
      <c r="X3174" s="23"/>
      <c r="Y3174" s="23"/>
      <c r="Z3174" s="23"/>
      <c r="AA3174" s="28"/>
      <c r="AB3174" s="26"/>
      <c r="AC3174" s="26"/>
      <c r="AD3174" s="28"/>
      <c r="AE3174" s="28"/>
      <c r="AF3174" s="26"/>
      <c r="AG3174" s="26" t="s">
        <v>60</v>
      </c>
      <c r="AH3174" s="26">
        <f>SUM(AH3172:AH3173)</f>
        <v>1224120</v>
      </c>
      <c r="AI3174" s="26"/>
      <c r="AJ3174" s="26">
        <f>SUM(AJ3172:AJ3173)</f>
        <v>0</v>
      </c>
      <c r="AK3174" s="26"/>
      <c r="AL3174" s="26">
        <f>SUM(AL3172:AL3173)</f>
        <v>0</v>
      </c>
    </row>
    <row r="3175" spans="1:39" x14ac:dyDescent="0.25">
      <c r="A3175" s="23" t="s">
        <v>9778</v>
      </c>
      <c r="B3175" s="24" t="s">
        <v>9779</v>
      </c>
      <c r="C3175" s="23" t="s">
        <v>9780</v>
      </c>
      <c r="D3175" s="23" t="s">
        <v>5849</v>
      </c>
      <c r="E3175" s="23">
        <v>1269</v>
      </c>
      <c r="F3175" s="23" t="s">
        <v>9781</v>
      </c>
      <c r="G3175" s="24" t="s">
        <v>9782</v>
      </c>
      <c r="H3175" s="23" t="s">
        <v>43</v>
      </c>
      <c r="I3175" s="23" t="s">
        <v>9783</v>
      </c>
      <c r="J3175" s="23">
        <v>0</v>
      </c>
      <c r="K3175" s="23">
        <v>2</v>
      </c>
      <c r="L3175" s="23">
        <v>42.5</v>
      </c>
      <c r="M3175" s="23" t="s">
        <v>75</v>
      </c>
      <c r="N3175" s="25">
        <f>((J3175*400)+(K3175*100))+L3175</f>
        <v>242.5</v>
      </c>
      <c r="O3175" s="26">
        <v>5000</v>
      </c>
      <c r="P3175" s="26">
        <f>N3175*O3175</f>
        <v>1212500</v>
      </c>
      <c r="Q3175" s="23"/>
      <c r="R3175" s="23"/>
      <c r="S3175" s="27"/>
      <c r="T3175" s="23"/>
      <c r="U3175" s="23"/>
      <c r="V3175" s="24"/>
      <c r="W3175" s="23"/>
      <c r="X3175" s="23"/>
      <c r="Y3175" s="23"/>
      <c r="Z3175" s="23"/>
      <c r="AA3175" s="28"/>
      <c r="AB3175" s="26"/>
      <c r="AC3175" s="26"/>
      <c r="AD3175" s="28"/>
      <c r="AE3175" s="28"/>
      <c r="AF3175" s="26"/>
      <c r="AG3175" s="26">
        <f>AF3175+P3175</f>
        <v>1212500</v>
      </c>
      <c r="AH3175" s="26">
        <f>AG3175</f>
        <v>1212500</v>
      </c>
      <c r="AI3175" s="26">
        <v>50000000</v>
      </c>
      <c r="AJ3175" s="26">
        <f>IF((AI3175-AH3175) &gt; 1,0,IF((AI3175-AH3175)&lt;0,AH3175-AI3175,AI3175-AH3175))</f>
        <v>0</v>
      </c>
      <c r="AK3175" s="26">
        <v>0.01</v>
      </c>
      <c r="AL3175" s="26">
        <f>AJ3175*(AK3175/100)</f>
        <v>0</v>
      </c>
    </row>
    <row r="3176" spans="1:39" x14ac:dyDescent="0.25">
      <c r="A3176" s="23"/>
      <c r="B3176" s="24"/>
      <c r="C3176" s="23"/>
      <c r="D3176" s="23"/>
      <c r="E3176" s="23"/>
      <c r="F3176" s="23"/>
      <c r="G3176" s="24"/>
      <c r="H3176" s="23"/>
      <c r="I3176" s="23"/>
      <c r="J3176" s="23">
        <v>0</v>
      </c>
      <c r="K3176" s="23">
        <v>0</v>
      </c>
      <c r="L3176" s="23">
        <v>49.5</v>
      </c>
      <c r="M3176" s="23" t="s">
        <v>59</v>
      </c>
      <c r="N3176" s="25">
        <f>((J3176*400)+(K3176*100))+L3176</f>
        <v>49.5</v>
      </c>
      <c r="O3176" s="26">
        <v>5000</v>
      </c>
      <c r="P3176" s="26">
        <f>N3176*O3176</f>
        <v>247500</v>
      </c>
      <c r="Q3176" s="23">
        <v>1</v>
      </c>
      <c r="R3176" s="23" t="s">
        <v>9778</v>
      </c>
      <c r="S3176" s="27" t="s">
        <v>9779</v>
      </c>
      <c r="T3176" s="23" t="s">
        <v>9780</v>
      </c>
      <c r="U3176" s="23" t="s">
        <v>9784</v>
      </c>
      <c r="V3176" s="24" t="s">
        <v>9785</v>
      </c>
      <c r="W3176" s="23" t="s">
        <v>48</v>
      </c>
      <c r="X3176" s="23" t="s">
        <v>49</v>
      </c>
      <c r="Y3176" s="23" t="s">
        <v>50</v>
      </c>
      <c r="Z3176" s="23">
        <v>198</v>
      </c>
      <c r="AA3176" s="28">
        <v>100</v>
      </c>
      <c r="AB3176" s="26">
        <v>8300</v>
      </c>
      <c r="AC3176" s="26">
        <f>Z3176*AB3176</f>
        <v>1643400</v>
      </c>
      <c r="AD3176" s="28">
        <v>22</v>
      </c>
      <c r="AE3176" s="28">
        <v>34</v>
      </c>
      <c r="AF3176" s="26">
        <f>(AC3176*(100-AE3176))/100</f>
        <v>1084644</v>
      </c>
      <c r="AG3176" s="26">
        <f>P3176+AF3176</f>
        <v>1332144</v>
      </c>
      <c r="AH3176" s="26">
        <f>(AG3176*AA3176)/100</f>
        <v>1332144</v>
      </c>
      <c r="AI3176" s="26">
        <v>50000000</v>
      </c>
      <c r="AJ3176" s="26">
        <f>IF((AI3176-AH3176) &gt; 1,0,IF((AI3176-AH3176)&lt;0,AH3176-AI3176,AI3176-AH3176))</f>
        <v>0</v>
      </c>
      <c r="AK3176" s="26">
        <v>0.02</v>
      </c>
      <c r="AL3176" s="26">
        <f>ROUND(AJ3176*(AK3176/100),2)</f>
        <v>0</v>
      </c>
      <c r="AM3176" s="3" t="s">
        <v>51</v>
      </c>
    </row>
    <row r="3177" spans="1:39" x14ac:dyDescent="0.25">
      <c r="A3177" s="23"/>
      <c r="B3177" s="24"/>
      <c r="C3177" s="23"/>
      <c r="D3177" s="23"/>
      <c r="E3177" s="23"/>
      <c r="F3177" s="23"/>
      <c r="G3177" s="24"/>
      <c r="H3177" s="23"/>
      <c r="I3177" s="23"/>
      <c r="J3177" s="23"/>
      <c r="K3177" s="23"/>
      <c r="L3177" s="23"/>
      <c r="M3177" s="23"/>
      <c r="N3177" s="25"/>
      <c r="O3177" s="26"/>
      <c r="P3177" s="26"/>
      <c r="Q3177" s="23"/>
      <c r="R3177" s="23"/>
      <c r="S3177" s="27"/>
      <c r="T3177" s="23"/>
      <c r="U3177" s="23"/>
      <c r="V3177" s="24"/>
      <c r="W3177" s="23"/>
      <c r="X3177" s="23"/>
      <c r="Y3177" s="23"/>
      <c r="Z3177" s="23"/>
      <c r="AA3177" s="28"/>
      <c r="AB3177" s="26"/>
      <c r="AC3177" s="26"/>
      <c r="AD3177" s="28"/>
      <c r="AE3177" s="28"/>
      <c r="AF3177" s="26"/>
      <c r="AG3177" s="26" t="s">
        <v>60</v>
      </c>
      <c r="AH3177" s="26">
        <f>SUM(AH3175:AH3176)</f>
        <v>2544644</v>
      </c>
      <c r="AI3177" s="26"/>
      <c r="AJ3177" s="26">
        <f>SUM(AJ3175:AJ3176)</f>
        <v>0</v>
      </c>
      <c r="AK3177" s="26"/>
      <c r="AL3177" s="26">
        <f>SUM(AL3175:AL3176)</f>
        <v>0</v>
      </c>
    </row>
    <row r="3178" spans="1:39" x14ac:dyDescent="0.25">
      <c r="A3178" s="23" t="s">
        <v>9786</v>
      </c>
      <c r="B3178" s="24" t="s">
        <v>9787</v>
      </c>
      <c r="C3178" s="23" t="s">
        <v>9788</v>
      </c>
      <c r="D3178" s="23" t="s">
        <v>9789</v>
      </c>
      <c r="E3178" s="23">
        <v>1270</v>
      </c>
      <c r="F3178" s="23" t="s">
        <v>9790</v>
      </c>
      <c r="G3178" s="24" t="s">
        <v>9791</v>
      </c>
      <c r="H3178" s="23" t="s">
        <v>43</v>
      </c>
      <c r="I3178" s="23" t="s">
        <v>9792</v>
      </c>
      <c r="J3178" s="23">
        <v>0</v>
      </c>
      <c r="K3178" s="23">
        <v>1</v>
      </c>
      <c r="L3178" s="23">
        <v>1</v>
      </c>
      <c r="M3178" s="23" t="s">
        <v>68</v>
      </c>
      <c r="N3178" s="25">
        <f>((J3178*400)+(K3178*100))+L3178</f>
        <v>101</v>
      </c>
      <c r="O3178" s="26">
        <v>6500</v>
      </c>
      <c r="P3178" s="26">
        <f>N3178*O3178</f>
        <v>656500</v>
      </c>
      <c r="Q3178" s="23"/>
      <c r="R3178" s="23"/>
      <c r="S3178" s="27"/>
      <c r="T3178" s="23"/>
      <c r="U3178" s="23"/>
      <c r="V3178" s="24"/>
      <c r="W3178" s="23"/>
      <c r="X3178" s="23"/>
      <c r="Y3178" s="23"/>
      <c r="Z3178" s="23"/>
      <c r="AA3178" s="28"/>
      <c r="AB3178" s="26"/>
      <c r="AC3178" s="26"/>
      <c r="AD3178" s="28"/>
      <c r="AE3178" s="28"/>
      <c r="AF3178" s="26"/>
      <c r="AG3178" s="26">
        <f>AF3178+P3178</f>
        <v>656500</v>
      </c>
      <c r="AH3178" s="26">
        <f>AG3178</f>
        <v>656500</v>
      </c>
      <c r="AI3178" s="26">
        <v>0</v>
      </c>
      <c r="AJ3178" s="26">
        <f>IF((AI3178-AH3178) &gt; 1,0,IF((AI3178-AH3178)&lt;0,AH3178-AI3178,AI3178-AH3178))</f>
        <v>656500</v>
      </c>
      <c r="AK3178" s="26">
        <v>0.3</v>
      </c>
      <c r="AL3178" s="26">
        <f>AJ3178*(AK3178/100)</f>
        <v>1969.5</v>
      </c>
    </row>
    <row r="3179" spans="1:39" x14ac:dyDescent="0.25">
      <c r="A3179" s="23"/>
      <c r="B3179" s="24"/>
      <c r="C3179" s="23"/>
      <c r="D3179" s="23"/>
      <c r="E3179" s="23"/>
      <c r="F3179" s="23"/>
      <c r="G3179" s="24"/>
      <c r="H3179" s="23"/>
      <c r="I3179" s="23"/>
      <c r="J3179" s="23"/>
      <c r="K3179" s="23"/>
      <c r="L3179" s="23"/>
      <c r="M3179" s="23"/>
      <c r="N3179" s="25"/>
      <c r="O3179" s="26"/>
      <c r="P3179" s="26"/>
      <c r="Q3179" s="23"/>
      <c r="R3179" s="23"/>
      <c r="S3179" s="27"/>
      <c r="T3179" s="23"/>
      <c r="U3179" s="23"/>
      <c r="V3179" s="24"/>
      <c r="W3179" s="23"/>
      <c r="X3179" s="23"/>
      <c r="Y3179" s="23"/>
      <c r="Z3179" s="23"/>
      <c r="AA3179" s="28"/>
      <c r="AB3179" s="26"/>
      <c r="AC3179" s="26"/>
      <c r="AD3179" s="28"/>
      <c r="AE3179" s="28"/>
      <c r="AF3179" s="26"/>
      <c r="AG3179" s="26" t="s">
        <v>60</v>
      </c>
      <c r="AH3179" s="26">
        <f>AH3178</f>
        <v>656500</v>
      </c>
      <c r="AI3179" s="26"/>
      <c r="AJ3179" s="26">
        <f>AJ3178</f>
        <v>656500</v>
      </c>
      <c r="AK3179" s="26"/>
      <c r="AL3179" s="26">
        <f>AL3178</f>
        <v>1969.5</v>
      </c>
    </row>
    <row r="3180" spans="1:39" x14ac:dyDescent="0.25">
      <c r="A3180" s="23" t="s">
        <v>9793</v>
      </c>
      <c r="B3180" s="24" t="s">
        <v>9794</v>
      </c>
      <c r="C3180" s="23" t="s">
        <v>9795</v>
      </c>
      <c r="D3180" s="23" t="s">
        <v>9796</v>
      </c>
      <c r="E3180" s="23">
        <v>1271</v>
      </c>
      <c r="F3180" s="23" t="s">
        <v>9797</v>
      </c>
      <c r="G3180" s="24" t="s">
        <v>9798</v>
      </c>
      <c r="H3180" s="23" t="s">
        <v>43</v>
      </c>
      <c r="I3180" s="23" t="s">
        <v>9799</v>
      </c>
      <c r="J3180" s="23">
        <v>0</v>
      </c>
      <c r="K3180" s="23">
        <v>2</v>
      </c>
      <c r="L3180" s="23">
        <v>85</v>
      </c>
      <c r="M3180" s="23" t="s">
        <v>68</v>
      </c>
      <c r="N3180" s="25">
        <f>((J3180*400)+(K3180*100))+L3180</f>
        <v>285</v>
      </c>
      <c r="O3180" s="26">
        <v>5250</v>
      </c>
      <c r="P3180" s="26">
        <f>N3180*O3180</f>
        <v>1496250</v>
      </c>
      <c r="Q3180" s="23"/>
      <c r="R3180" s="23"/>
      <c r="S3180" s="27"/>
      <c r="T3180" s="23"/>
      <c r="U3180" s="23"/>
      <c r="V3180" s="24"/>
      <c r="W3180" s="23"/>
      <c r="X3180" s="23"/>
      <c r="Y3180" s="23"/>
      <c r="Z3180" s="23"/>
      <c r="AA3180" s="28"/>
      <c r="AB3180" s="26"/>
      <c r="AC3180" s="26"/>
      <c r="AD3180" s="28"/>
      <c r="AE3180" s="28"/>
      <c r="AF3180" s="26"/>
      <c r="AG3180" s="26">
        <f>AF3180+P3180</f>
        <v>1496250</v>
      </c>
      <c r="AH3180" s="26">
        <f>AG3180</f>
        <v>1496250</v>
      </c>
      <c r="AI3180" s="26">
        <v>0</v>
      </c>
      <c r="AJ3180" s="26">
        <f>IF((AI3180-AH3180) &gt; 1,0,IF((AI3180-AH3180)&lt;0,AH3180-AI3180,AI3180-AH3180))</f>
        <v>1496250</v>
      </c>
      <c r="AK3180" s="26">
        <v>0.3</v>
      </c>
      <c r="AL3180" s="26">
        <f>AJ3180*(AK3180/100)</f>
        <v>4488.75</v>
      </c>
    </row>
    <row r="3181" spans="1:39" x14ac:dyDescent="0.25">
      <c r="A3181" s="23"/>
      <c r="B3181" s="24"/>
      <c r="C3181" s="23"/>
      <c r="D3181" s="23"/>
      <c r="E3181" s="23"/>
      <c r="F3181" s="23"/>
      <c r="G3181" s="24"/>
      <c r="H3181" s="23"/>
      <c r="I3181" s="23"/>
      <c r="J3181" s="23"/>
      <c r="K3181" s="23"/>
      <c r="L3181" s="23"/>
      <c r="M3181" s="23"/>
      <c r="N3181" s="25"/>
      <c r="O3181" s="26"/>
      <c r="P3181" s="26"/>
      <c r="Q3181" s="23"/>
      <c r="R3181" s="23"/>
      <c r="S3181" s="27"/>
      <c r="T3181" s="23"/>
      <c r="U3181" s="23"/>
      <c r="V3181" s="24"/>
      <c r="W3181" s="23"/>
      <c r="X3181" s="23"/>
      <c r="Y3181" s="23"/>
      <c r="Z3181" s="23"/>
      <c r="AA3181" s="28"/>
      <c r="AB3181" s="26"/>
      <c r="AC3181" s="26"/>
      <c r="AD3181" s="28"/>
      <c r="AE3181" s="28"/>
      <c r="AF3181" s="26"/>
      <c r="AG3181" s="26" t="s">
        <v>60</v>
      </c>
      <c r="AH3181" s="26">
        <f>AH3180</f>
        <v>1496250</v>
      </c>
      <c r="AI3181" s="26"/>
      <c r="AJ3181" s="26">
        <f>AJ3180</f>
        <v>1496250</v>
      </c>
      <c r="AK3181" s="26"/>
      <c r="AL3181" s="26">
        <f>AL3180</f>
        <v>4488.75</v>
      </c>
    </row>
    <row r="3182" spans="1:39" x14ac:dyDescent="0.25">
      <c r="A3182" s="23" t="s">
        <v>9800</v>
      </c>
      <c r="B3182" s="24" t="s">
        <v>9801</v>
      </c>
      <c r="C3182" s="23" t="s">
        <v>9802</v>
      </c>
      <c r="D3182" s="23" t="s">
        <v>9803</v>
      </c>
      <c r="E3182" s="23">
        <v>1272</v>
      </c>
      <c r="F3182" s="23" t="s">
        <v>9804</v>
      </c>
      <c r="G3182" s="24" t="s">
        <v>9805</v>
      </c>
      <c r="H3182" s="23" t="s">
        <v>43</v>
      </c>
      <c r="I3182" s="23" t="s">
        <v>9806</v>
      </c>
      <c r="J3182" s="23">
        <v>0</v>
      </c>
      <c r="K3182" s="23">
        <v>0</v>
      </c>
      <c r="L3182" s="23">
        <v>36</v>
      </c>
      <c r="M3182" s="23" t="s">
        <v>59</v>
      </c>
      <c r="N3182" s="25">
        <f>((J3182*400)+(K3182*100))+L3182</f>
        <v>36</v>
      </c>
      <c r="O3182" s="26">
        <v>3950</v>
      </c>
      <c r="P3182" s="26">
        <f>N3182*O3182</f>
        <v>142200</v>
      </c>
      <c r="Q3182" s="23">
        <v>1</v>
      </c>
      <c r="R3182" s="23" t="s">
        <v>9800</v>
      </c>
      <c r="S3182" s="27" t="s">
        <v>9801</v>
      </c>
      <c r="T3182" s="23" t="s">
        <v>9802</v>
      </c>
      <c r="U3182" s="23" t="s">
        <v>9807</v>
      </c>
      <c r="V3182" s="24" t="s">
        <v>9808</v>
      </c>
      <c r="W3182" s="23" t="s">
        <v>142</v>
      </c>
      <c r="X3182" s="23" t="s">
        <v>143</v>
      </c>
      <c r="Y3182" s="23" t="s">
        <v>50</v>
      </c>
      <c r="Z3182" s="23">
        <v>207</v>
      </c>
      <c r="AA3182" s="28">
        <v>100</v>
      </c>
      <c r="AB3182" s="26">
        <v>7950</v>
      </c>
      <c r="AC3182" s="26">
        <f>Z3182*AB3182</f>
        <v>1645650</v>
      </c>
      <c r="AD3182" s="28">
        <v>37</v>
      </c>
      <c r="AE3182" s="28">
        <v>85</v>
      </c>
      <c r="AF3182" s="26">
        <f>(AC3182*(100-AE3182))/100</f>
        <v>246847.5</v>
      </c>
      <c r="AG3182" s="26">
        <f>P3182+AF3182</f>
        <v>389047.5</v>
      </c>
      <c r="AH3182" s="26">
        <f>(AG3182*AA3182)/100</f>
        <v>389047.5</v>
      </c>
      <c r="AI3182" s="26">
        <v>50000000</v>
      </c>
      <c r="AJ3182" s="26">
        <f>IF((AI3182-AH3182) &gt; 1,0,IF((AI3182-AH3182)&lt;0,AH3182-AI3182,AI3182-AH3182))</f>
        <v>0</v>
      </c>
      <c r="AK3182" s="26">
        <v>0.02</v>
      </c>
      <c r="AL3182" s="26">
        <f>ROUND(AJ3182*(AK3182/100),2)</f>
        <v>0</v>
      </c>
      <c r="AM3182" s="3" t="s">
        <v>110</v>
      </c>
    </row>
    <row r="3183" spans="1:39" x14ac:dyDescent="0.25">
      <c r="A3183" s="23"/>
      <c r="B3183" s="24"/>
      <c r="C3183" s="23"/>
      <c r="D3183" s="23"/>
      <c r="E3183" s="23"/>
      <c r="F3183" s="23"/>
      <c r="G3183" s="24"/>
      <c r="H3183" s="23"/>
      <c r="I3183" s="23"/>
      <c r="J3183" s="23">
        <v>2</v>
      </c>
      <c r="K3183" s="23">
        <v>2</v>
      </c>
      <c r="L3183" s="23">
        <v>17.2</v>
      </c>
      <c r="M3183" s="23" t="s">
        <v>75</v>
      </c>
      <c r="N3183" s="25">
        <f>((J3183*400)+(K3183*100))+L3183</f>
        <v>1017.2</v>
      </c>
      <c r="O3183" s="26">
        <v>3950</v>
      </c>
      <c r="P3183" s="26">
        <f>N3183*O3183</f>
        <v>4017940</v>
      </c>
      <c r="Q3183" s="23"/>
      <c r="R3183" s="23"/>
      <c r="S3183" s="27"/>
      <c r="T3183" s="23"/>
      <c r="U3183" s="23"/>
      <c r="V3183" s="24"/>
      <c r="W3183" s="23"/>
      <c r="X3183" s="23"/>
      <c r="Y3183" s="23"/>
      <c r="Z3183" s="23"/>
      <c r="AA3183" s="28"/>
      <c r="AB3183" s="26"/>
      <c r="AC3183" s="26"/>
      <c r="AD3183" s="28"/>
      <c r="AE3183" s="28"/>
      <c r="AF3183" s="26"/>
      <c r="AG3183" s="26">
        <f>AF3183+P3183</f>
        <v>4017940</v>
      </c>
      <c r="AH3183" s="26">
        <f>AG3183</f>
        <v>4017940</v>
      </c>
      <c r="AI3183" s="26">
        <v>50000000</v>
      </c>
      <c r="AJ3183" s="26">
        <f>IF((AI3183-AH3183) &gt; 1,0,IF((AI3183-AH3183)&lt;0,AH3183-AI3183,AI3183-AH3183))</f>
        <v>0</v>
      </c>
      <c r="AK3183" s="26">
        <v>0.01</v>
      </c>
      <c r="AL3183" s="26">
        <f>AJ3183*(AK3183/100)</f>
        <v>0</v>
      </c>
    </row>
    <row r="3184" spans="1:39" x14ac:dyDescent="0.25">
      <c r="A3184" s="23"/>
      <c r="B3184" s="24"/>
      <c r="C3184" s="23"/>
      <c r="D3184" s="23"/>
      <c r="E3184" s="23"/>
      <c r="F3184" s="23"/>
      <c r="G3184" s="24"/>
      <c r="H3184" s="23"/>
      <c r="I3184" s="23"/>
      <c r="J3184" s="23"/>
      <c r="K3184" s="23"/>
      <c r="L3184" s="23"/>
      <c r="M3184" s="23"/>
      <c r="N3184" s="25"/>
      <c r="O3184" s="26"/>
      <c r="P3184" s="26"/>
      <c r="Q3184" s="23"/>
      <c r="R3184" s="23"/>
      <c r="S3184" s="27"/>
      <c r="T3184" s="23"/>
      <c r="U3184" s="23"/>
      <c r="V3184" s="24"/>
      <c r="W3184" s="23"/>
      <c r="X3184" s="23"/>
      <c r="Y3184" s="23"/>
      <c r="Z3184" s="23"/>
      <c r="AA3184" s="28"/>
      <c r="AB3184" s="26"/>
      <c r="AC3184" s="26"/>
      <c r="AD3184" s="28"/>
      <c r="AE3184" s="28"/>
      <c r="AF3184" s="26"/>
      <c r="AG3184" s="26" t="s">
        <v>60</v>
      </c>
      <c r="AH3184" s="26">
        <f>SUM(AH3182:AH3183)</f>
        <v>4406987.5</v>
      </c>
      <c r="AI3184" s="26"/>
      <c r="AJ3184" s="26">
        <f>SUM(AJ3182:AJ3183)</f>
        <v>0</v>
      </c>
      <c r="AK3184" s="26"/>
      <c r="AL3184" s="26">
        <f>SUM(AL3182:AL3183)</f>
        <v>0</v>
      </c>
    </row>
    <row r="3185" spans="1:39" x14ac:dyDescent="0.25">
      <c r="A3185" s="23" t="s">
        <v>9809</v>
      </c>
      <c r="B3185" s="24" t="s">
        <v>9810</v>
      </c>
      <c r="C3185" s="23" t="s">
        <v>9811</v>
      </c>
      <c r="D3185" s="23" t="s">
        <v>9812</v>
      </c>
      <c r="E3185" s="23">
        <v>1273</v>
      </c>
      <c r="F3185" s="23" t="s">
        <v>9813</v>
      </c>
      <c r="G3185" s="24" t="s">
        <v>9814</v>
      </c>
      <c r="H3185" s="23" t="s">
        <v>43</v>
      </c>
      <c r="I3185" s="23" t="s">
        <v>9815</v>
      </c>
      <c r="J3185" s="23">
        <v>0</v>
      </c>
      <c r="K3185" s="23">
        <v>0</v>
      </c>
      <c r="L3185" s="23">
        <v>16.420000000000002</v>
      </c>
      <c r="M3185" s="23" t="s">
        <v>59</v>
      </c>
      <c r="N3185" s="25">
        <f>((J3185*400)+(K3185*100))+L3185</f>
        <v>16.420000000000002</v>
      </c>
      <c r="O3185" s="26">
        <v>5000</v>
      </c>
      <c r="P3185" s="26">
        <f>N3185*O3185</f>
        <v>82100.000000000015</v>
      </c>
      <c r="Q3185" s="23">
        <v>1</v>
      </c>
      <c r="R3185" s="23" t="s">
        <v>9809</v>
      </c>
      <c r="S3185" s="27" t="s">
        <v>9810</v>
      </c>
      <c r="T3185" s="23" t="s">
        <v>9811</v>
      </c>
      <c r="U3185" s="23" t="s">
        <v>9816</v>
      </c>
      <c r="V3185" s="24" t="s">
        <v>9817</v>
      </c>
      <c r="W3185" s="23" t="s">
        <v>48</v>
      </c>
      <c r="X3185" s="23" t="s">
        <v>49</v>
      </c>
      <c r="Y3185" s="23" t="s">
        <v>50</v>
      </c>
      <c r="Z3185" s="23">
        <v>58.5</v>
      </c>
      <c r="AA3185" s="28">
        <v>100</v>
      </c>
      <c r="AB3185" s="26">
        <v>8300</v>
      </c>
      <c r="AC3185" s="26">
        <f>Z3185*AB3185</f>
        <v>485550</v>
      </c>
      <c r="AD3185" s="28">
        <v>30</v>
      </c>
      <c r="AE3185" s="28">
        <v>50</v>
      </c>
      <c r="AF3185" s="26">
        <f>(AC3185*(100-AE3185))/100</f>
        <v>242775</v>
      </c>
      <c r="AG3185" s="26">
        <f>P3185+AF3185</f>
        <v>324875</v>
      </c>
      <c r="AH3185" s="26">
        <f>(AG3185*AA3185)/100</f>
        <v>324875</v>
      </c>
      <c r="AI3185" s="26">
        <v>50000000</v>
      </c>
      <c r="AJ3185" s="26">
        <f>IF((AI3185-AH3185) &gt; 1,0,IF((AI3185-AH3185)&lt;0,AH3185-AI3185,AI3185-AH3185))</f>
        <v>0</v>
      </c>
      <c r="AK3185" s="26">
        <v>0.02</v>
      </c>
      <c r="AL3185" s="26">
        <f>ROUND(AJ3185*(AK3185/100),2)</f>
        <v>0</v>
      </c>
      <c r="AM3185" s="3" t="s">
        <v>51</v>
      </c>
    </row>
    <row r="3186" spans="1:39" x14ac:dyDescent="0.25">
      <c r="A3186" s="23"/>
      <c r="B3186" s="24"/>
      <c r="C3186" s="23"/>
      <c r="D3186" s="23"/>
      <c r="E3186" s="23"/>
      <c r="F3186" s="23"/>
      <c r="G3186" s="24"/>
      <c r="H3186" s="23"/>
      <c r="I3186" s="23"/>
      <c r="J3186" s="23">
        <v>0</v>
      </c>
      <c r="K3186" s="23">
        <v>0</v>
      </c>
      <c r="L3186" s="23">
        <v>2</v>
      </c>
      <c r="M3186" s="23" t="s">
        <v>91</v>
      </c>
      <c r="N3186" s="25">
        <f>((J3186*400)+(K3186*100))+L3186</f>
        <v>2</v>
      </c>
      <c r="O3186" s="26">
        <v>5000</v>
      </c>
      <c r="P3186" s="26">
        <f>N3186*O3186</f>
        <v>10000</v>
      </c>
      <c r="Q3186" s="23">
        <v>1</v>
      </c>
      <c r="R3186" s="23" t="s">
        <v>9809</v>
      </c>
      <c r="S3186" s="27" t="s">
        <v>9810</v>
      </c>
      <c r="T3186" s="23" t="s">
        <v>9811</v>
      </c>
      <c r="U3186" s="23" t="s">
        <v>9816</v>
      </c>
      <c r="V3186" s="24" t="s">
        <v>9818</v>
      </c>
      <c r="W3186" s="23" t="s">
        <v>53</v>
      </c>
      <c r="X3186" s="23" t="s">
        <v>49</v>
      </c>
      <c r="Y3186" s="23" t="s">
        <v>54</v>
      </c>
      <c r="Z3186" s="23">
        <v>8</v>
      </c>
      <c r="AA3186" s="28">
        <v>100</v>
      </c>
      <c r="AB3186" s="26">
        <v>2750</v>
      </c>
      <c r="AC3186" s="26">
        <f>Z3186*AB3186</f>
        <v>22000</v>
      </c>
      <c r="AD3186" s="28">
        <v>12</v>
      </c>
      <c r="AE3186" s="28">
        <v>14</v>
      </c>
      <c r="AF3186" s="26">
        <f>(AC3186*(100-AE3186))/100</f>
        <v>18920</v>
      </c>
      <c r="AG3186" s="26">
        <f>P3186+AF3186</f>
        <v>28920</v>
      </c>
      <c r="AH3186" s="26">
        <f>(AG3186*AA3186)/100</f>
        <v>28920</v>
      </c>
      <c r="AI3186" s="26">
        <v>0</v>
      </c>
      <c r="AJ3186" s="26">
        <f>IF((AI3186-AH3186) &gt; 1,0,IF((AI3186-AH3186)&lt;0,AH3186-AI3186,AI3186-AH3186))</f>
        <v>28920</v>
      </c>
      <c r="AK3186" s="26">
        <v>0.3</v>
      </c>
      <c r="AL3186" s="26">
        <f>ROUND(AJ3186*(AK3186/100),2)</f>
        <v>86.76</v>
      </c>
      <c r="AM3186" s="3" t="s">
        <v>9819</v>
      </c>
    </row>
    <row r="3187" spans="1:39" x14ac:dyDescent="0.25">
      <c r="A3187" s="23"/>
      <c r="B3187" s="24"/>
      <c r="C3187" s="23"/>
      <c r="D3187" s="23"/>
      <c r="E3187" s="23"/>
      <c r="F3187" s="23"/>
      <c r="G3187" s="24"/>
      <c r="H3187" s="23"/>
      <c r="I3187" s="23"/>
      <c r="J3187" s="23">
        <v>0</v>
      </c>
      <c r="K3187" s="23">
        <v>0</v>
      </c>
      <c r="L3187" s="23">
        <v>18.75</v>
      </c>
      <c r="M3187" s="23" t="s">
        <v>91</v>
      </c>
      <c r="N3187" s="25">
        <f>((J3187*400)+(K3187*100))+L3187</f>
        <v>18.75</v>
      </c>
      <c r="O3187" s="26">
        <v>5000</v>
      </c>
      <c r="P3187" s="26">
        <f>N3187*O3187</f>
        <v>93750</v>
      </c>
      <c r="Q3187" s="23">
        <v>1</v>
      </c>
      <c r="R3187" s="23" t="s">
        <v>9809</v>
      </c>
      <c r="S3187" s="27" t="s">
        <v>9810</v>
      </c>
      <c r="T3187" s="23" t="s">
        <v>9811</v>
      </c>
      <c r="U3187" s="23" t="s">
        <v>9816</v>
      </c>
      <c r="V3187" s="24" t="s">
        <v>9820</v>
      </c>
      <c r="W3187" s="23" t="s">
        <v>53</v>
      </c>
      <c r="X3187" s="23" t="s">
        <v>49</v>
      </c>
      <c r="Y3187" s="23" t="s">
        <v>54</v>
      </c>
      <c r="Z3187" s="23">
        <v>75</v>
      </c>
      <c r="AA3187" s="28">
        <v>100</v>
      </c>
      <c r="AB3187" s="26">
        <v>2750</v>
      </c>
      <c r="AC3187" s="26">
        <f>Z3187*AB3187</f>
        <v>206250</v>
      </c>
      <c r="AD3187" s="28">
        <v>12</v>
      </c>
      <c r="AE3187" s="28">
        <v>14</v>
      </c>
      <c r="AF3187" s="26">
        <f>(AC3187*(100-AE3187))/100</f>
        <v>177375</v>
      </c>
      <c r="AG3187" s="26">
        <f>P3187+AF3187</f>
        <v>271125</v>
      </c>
      <c r="AH3187" s="26">
        <f>(AG3187*AA3187)/100</f>
        <v>271125</v>
      </c>
      <c r="AI3187" s="26">
        <v>0</v>
      </c>
      <c r="AJ3187" s="26">
        <f>IF((AI3187-AH3187) &gt; 1,0,IF((AI3187-AH3187)&lt;0,AH3187-AI3187,AI3187-AH3187))</f>
        <v>271125</v>
      </c>
      <c r="AK3187" s="26">
        <v>0.3</v>
      </c>
      <c r="AL3187" s="26">
        <f>ROUND(AJ3187*(AK3187/100),2)</f>
        <v>813.38</v>
      </c>
      <c r="AM3187" s="3" t="s">
        <v>1433</v>
      </c>
    </row>
    <row r="3188" spans="1:39" x14ac:dyDescent="0.25">
      <c r="A3188" s="23"/>
      <c r="B3188" s="24"/>
      <c r="C3188" s="23"/>
      <c r="D3188" s="23"/>
      <c r="E3188" s="23"/>
      <c r="F3188" s="23"/>
      <c r="G3188" s="24"/>
      <c r="H3188" s="23"/>
      <c r="I3188" s="23"/>
      <c r="J3188" s="23">
        <v>0</v>
      </c>
      <c r="K3188" s="23">
        <v>0</v>
      </c>
      <c r="L3188" s="23">
        <v>37.81</v>
      </c>
      <c r="M3188" s="23" t="s">
        <v>59</v>
      </c>
      <c r="N3188" s="25">
        <f>((J3188*400)+(K3188*100))+L3188</f>
        <v>37.81</v>
      </c>
      <c r="O3188" s="26">
        <v>5000</v>
      </c>
      <c r="P3188" s="26">
        <f>N3188*O3188</f>
        <v>189050</v>
      </c>
      <c r="Q3188" s="23">
        <v>1</v>
      </c>
      <c r="R3188" s="23" t="s">
        <v>9821</v>
      </c>
      <c r="S3188" s="27" t="s">
        <v>9822</v>
      </c>
      <c r="T3188" s="23" t="s">
        <v>9823</v>
      </c>
      <c r="U3188" s="23" t="s">
        <v>9824</v>
      </c>
      <c r="V3188" s="24" t="s">
        <v>9825</v>
      </c>
      <c r="W3188" s="23" t="s">
        <v>48</v>
      </c>
      <c r="X3188" s="23" t="s">
        <v>49</v>
      </c>
      <c r="Y3188" s="23" t="s">
        <v>50</v>
      </c>
      <c r="Z3188" s="23">
        <v>144</v>
      </c>
      <c r="AA3188" s="28">
        <v>100</v>
      </c>
      <c r="AB3188" s="26">
        <v>8300</v>
      </c>
      <c r="AC3188" s="26">
        <f>Z3188*AB3188</f>
        <v>1195200</v>
      </c>
      <c r="AD3188" s="28">
        <v>12</v>
      </c>
      <c r="AE3188" s="28">
        <v>14</v>
      </c>
      <c r="AF3188" s="26">
        <f>(AC3188*(100-AE3188))/100</f>
        <v>1027872</v>
      </c>
      <c r="AG3188" s="26">
        <f>P3188+AF3188</f>
        <v>1216922</v>
      </c>
      <c r="AH3188" s="26">
        <f>(AG3188*AA3188)/100</f>
        <v>1216922</v>
      </c>
      <c r="AI3188" s="26">
        <v>10000000</v>
      </c>
      <c r="AJ3188" s="26">
        <f>IF((AI3188-AH3188) &gt; 1,0,IF((AI3188-AH3188)&lt;0,AH3188-AI3188,AI3188-AH3188))</f>
        <v>0</v>
      </c>
      <c r="AK3188" s="26">
        <v>0.02</v>
      </c>
      <c r="AL3188" s="26">
        <f>ROUND(AJ3188*(AK3188/100),2)</f>
        <v>0</v>
      </c>
      <c r="AM3188" s="3" t="s">
        <v>51</v>
      </c>
    </row>
    <row r="3189" spans="1:39" x14ac:dyDescent="0.25">
      <c r="A3189" s="23"/>
      <c r="B3189" s="24"/>
      <c r="C3189" s="23"/>
      <c r="D3189" s="23"/>
      <c r="E3189" s="23"/>
      <c r="F3189" s="23"/>
      <c r="G3189" s="24"/>
      <c r="H3189" s="23"/>
      <c r="I3189" s="23"/>
      <c r="J3189" s="23">
        <v>0</v>
      </c>
      <c r="K3189" s="23">
        <v>0</v>
      </c>
      <c r="L3189" s="23">
        <v>33.619999999999997</v>
      </c>
      <c r="M3189" s="23" t="s">
        <v>59</v>
      </c>
      <c r="N3189" s="25">
        <f>((J3189*400)+(K3189*100))+L3189</f>
        <v>33.619999999999997</v>
      </c>
      <c r="O3189" s="26">
        <v>5000</v>
      </c>
      <c r="P3189" s="26">
        <f>N3189*O3189</f>
        <v>168100</v>
      </c>
      <c r="Q3189" s="23">
        <v>1</v>
      </c>
      <c r="R3189" s="23" t="s">
        <v>9826</v>
      </c>
      <c r="S3189" s="27" t="s">
        <v>9827</v>
      </c>
      <c r="T3189" s="23" t="s">
        <v>9828</v>
      </c>
      <c r="U3189" s="23" t="s">
        <v>9829</v>
      </c>
      <c r="V3189" s="24" t="s">
        <v>9830</v>
      </c>
      <c r="W3189" s="23" t="s">
        <v>48</v>
      </c>
      <c r="X3189" s="23" t="s">
        <v>49</v>
      </c>
      <c r="Y3189" s="23" t="s">
        <v>50</v>
      </c>
      <c r="Z3189" s="23">
        <v>128</v>
      </c>
      <c r="AA3189" s="28">
        <v>100</v>
      </c>
      <c r="AB3189" s="26">
        <v>8300</v>
      </c>
      <c r="AC3189" s="26">
        <f>Z3189*AB3189</f>
        <v>1062400</v>
      </c>
      <c r="AD3189" s="28">
        <v>30</v>
      </c>
      <c r="AE3189" s="28">
        <v>50</v>
      </c>
      <c r="AF3189" s="26">
        <f>(AC3189*(100-AE3189))/100</f>
        <v>531200</v>
      </c>
      <c r="AG3189" s="26">
        <f>P3189+AF3189</f>
        <v>699300</v>
      </c>
      <c r="AH3189" s="26">
        <f>(AG3189*AA3189)/100</f>
        <v>699300</v>
      </c>
      <c r="AI3189" s="26">
        <v>10000000</v>
      </c>
      <c r="AJ3189" s="26">
        <f>IF((AI3189-AH3189) &gt; 1,0,IF((AI3189-AH3189)&lt;0,AH3189-AI3189,AI3189-AH3189))</f>
        <v>0</v>
      </c>
      <c r="AK3189" s="26">
        <v>0.02</v>
      </c>
      <c r="AL3189" s="26">
        <f>ROUND(AJ3189*(AK3189/100),2)</f>
        <v>0</v>
      </c>
      <c r="AM3189" s="3" t="s">
        <v>51</v>
      </c>
    </row>
    <row r="3190" spans="1:39" x14ac:dyDescent="0.25">
      <c r="A3190" s="23"/>
      <c r="B3190" s="24"/>
      <c r="C3190" s="23"/>
      <c r="D3190" s="23"/>
      <c r="E3190" s="23"/>
      <c r="F3190" s="23"/>
      <c r="G3190" s="24"/>
      <c r="H3190" s="23"/>
      <c r="I3190" s="23"/>
      <c r="J3190" s="23"/>
      <c r="K3190" s="23"/>
      <c r="L3190" s="23"/>
      <c r="M3190" s="23"/>
      <c r="N3190" s="25"/>
      <c r="O3190" s="26"/>
      <c r="P3190" s="26"/>
      <c r="Q3190" s="23"/>
      <c r="R3190" s="23"/>
      <c r="S3190" s="27"/>
      <c r="T3190" s="23"/>
      <c r="U3190" s="23"/>
      <c r="V3190" s="24"/>
      <c r="W3190" s="23"/>
      <c r="X3190" s="23"/>
      <c r="Y3190" s="23"/>
      <c r="Z3190" s="23"/>
      <c r="AA3190" s="28"/>
      <c r="AB3190" s="26"/>
      <c r="AC3190" s="26"/>
      <c r="AD3190" s="28"/>
      <c r="AE3190" s="28"/>
      <c r="AF3190" s="26"/>
      <c r="AG3190" s="26" t="s">
        <v>60</v>
      </c>
      <c r="AH3190" s="26">
        <f>SUM(AH3185:AH3189)</f>
        <v>2541142</v>
      </c>
      <c r="AI3190" s="26"/>
      <c r="AJ3190" s="26">
        <f>SUM(AJ3185:AJ3189)</f>
        <v>300045</v>
      </c>
      <c r="AK3190" s="26"/>
      <c r="AL3190" s="26">
        <f>SUM(AL3185:AL3189)</f>
        <v>900.14</v>
      </c>
    </row>
    <row r="3191" spans="1:39" x14ac:dyDescent="0.25">
      <c r="A3191" s="23" t="s">
        <v>9831</v>
      </c>
      <c r="B3191" s="24" t="s">
        <v>9832</v>
      </c>
      <c r="C3191" s="23" t="s">
        <v>9833</v>
      </c>
      <c r="D3191" s="23" t="s">
        <v>9834</v>
      </c>
      <c r="E3191" s="23">
        <v>1274</v>
      </c>
      <c r="F3191" s="23" t="s">
        <v>9835</v>
      </c>
      <c r="G3191" s="24" t="s">
        <v>9836</v>
      </c>
      <c r="H3191" s="23" t="s">
        <v>43</v>
      </c>
      <c r="I3191" s="23" t="s">
        <v>9837</v>
      </c>
      <c r="J3191" s="23">
        <v>1</v>
      </c>
      <c r="K3191" s="23">
        <v>1</v>
      </c>
      <c r="L3191" s="23">
        <v>87</v>
      </c>
      <c r="M3191" s="23" t="s">
        <v>75</v>
      </c>
      <c r="N3191" s="25">
        <f>((J3191*400)+(K3191*100))+L3191</f>
        <v>587</v>
      </c>
      <c r="O3191" s="26">
        <v>4000</v>
      </c>
      <c r="P3191" s="26">
        <f>N3191*O3191</f>
        <v>2348000</v>
      </c>
      <c r="Q3191" s="23"/>
      <c r="R3191" s="23"/>
      <c r="S3191" s="27"/>
      <c r="T3191" s="23"/>
      <c r="U3191" s="23"/>
      <c r="V3191" s="24"/>
      <c r="W3191" s="23"/>
      <c r="X3191" s="23"/>
      <c r="Y3191" s="23"/>
      <c r="Z3191" s="23"/>
      <c r="AA3191" s="28"/>
      <c r="AB3191" s="26"/>
      <c r="AC3191" s="26"/>
      <c r="AD3191" s="28"/>
      <c r="AE3191" s="28"/>
      <c r="AF3191" s="26"/>
      <c r="AG3191" s="26">
        <f>AF3191+P3191</f>
        <v>2348000</v>
      </c>
      <c r="AH3191" s="26">
        <f>AG3191</f>
        <v>2348000</v>
      </c>
      <c r="AI3191" s="26">
        <v>50000000</v>
      </c>
      <c r="AJ3191" s="26">
        <f>IF((AI3191-AH3191) &gt; 1,0,IF((AI3191-AH3191)&lt;0,AH3191-AI3191,AI3191-AH3191))</f>
        <v>0</v>
      </c>
      <c r="AK3191" s="26">
        <v>0.01</v>
      </c>
      <c r="AL3191" s="26">
        <f>AJ3191*(AK3191/100)</f>
        <v>0</v>
      </c>
    </row>
    <row r="3192" spans="1:39" x14ac:dyDescent="0.25">
      <c r="A3192" s="23"/>
      <c r="B3192" s="24"/>
      <c r="C3192" s="23"/>
      <c r="D3192" s="23"/>
      <c r="E3192" s="23">
        <v>1275</v>
      </c>
      <c r="F3192" s="23" t="s">
        <v>9838</v>
      </c>
      <c r="G3192" s="24" t="s">
        <v>9839</v>
      </c>
      <c r="H3192" s="23" t="s">
        <v>43</v>
      </c>
      <c r="I3192" s="23" t="s">
        <v>9840</v>
      </c>
      <c r="J3192" s="23">
        <v>3</v>
      </c>
      <c r="K3192" s="23">
        <v>2</v>
      </c>
      <c r="L3192" s="23">
        <v>31.12</v>
      </c>
      <c r="M3192" s="23" t="s">
        <v>75</v>
      </c>
      <c r="N3192" s="25">
        <f>((J3192*400)+(K3192*100))+L3192</f>
        <v>1431.12</v>
      </c>
      <c r="O3192" s="26">
        <v>4400</v>
      </c>
      <c r="P3192" s="26">
        <f>N3192*O3192</f>
        <v>6296927.9999999991</v>
      </c>
      <c r="Q3192" s="23"/>
      <c r="R3192" s="23"/>
      <c r="S3192" s="27"/>
      <c r="T3192" s="23"/>
      <c r="U3192" s="23"/>
      <c r="V3192" s="24"/>
      <c r="W3192" s="23"/>
      <c r="X3192" s="23"/>
      <c r="Y3192" s="23"/>
      <c r="Z3192" s="23"/>
      <c r="AA3192" s="28"/>
      <c r="AB3192" s="26"/>
      <c r="AC3192" s="26"/>
      <c r="AD3192" s="28"/>
      <c r="AE3192" s="28"/>
      <c r="AF3192" s="26"/>
      <c r="AG3192" s="26">
        <f>AF3192+P3192</f>
        <v>6296927.9999999991</v>
      </c>
      <c r="AH3192" s="26">
        <f>AG3192</f>
        <v>6296927.9999999991</v>
      </c>
      <c r="AI3192" s="26">
        <v>50000000</v>
      </c>
      <c r="AJ3192" s="26">
        <f>IF((AI3192-AH3192) &gt; 1,0,IF((AI3192-AH3192)&lt;0,AH3192-AI3192,AI3192-AH3192))</f>
        <v>0</v>
      </c>
      <c r="AK3192" s="26">
        <v>0.01</v>
      </c>
      <c r="AL3192" s="26">
        <f>AJ3192*(AK3192/100)</f>
        <v>0</v>
      </c>
    </row>
    <row r="3193" spans="1:39" x14ac:dyDescent="0.25">
      <c r="A3193" s="23"/>
      <c r="B3193" s="24"/>
      <c r="C3193" s="23"/>
      <c r="D3193" s="23"/>
      <c r="E3193" s="23"/>
      <c r="F3193" s="23"/>
      <c r="G3193" s="24"/>
      <c r="H3193" s="23"/>
      <c r="I3193" s="23"/>
      <c r="J3193" s="23">
        <v>0</v>
      </c>
      <c r="K3193" s="23">
        <v>0</v>
      </c>
      <c r="L3193" s="23">
        <v>44.88</v>
      </c>
      <c r="M3193" s="23" t="s">
        <v>59</v>
      </c>
      <c r="N3193" s="25">
        <f>((J3193*400)+(K3193*100))+L3193</f>
        <v>44.88</v>
      </c>
      <c r="O3193" s="26">
        <v>4400</v>
      </c>
      <c r="P3193" s="26">
        <f>N3193*O3193</f>
        <v>197472</v>
      </c>
      <c r="Q3193" s="23">
        <v>1</v>
      </c>
      <c r="R3193" s="23" t="s">
        <v>9831</v>
      </c>
      <c r="S3193" s="27" t="s">
        <v>9832</v>
      </c>
      <c r="T3193" s="23" t="s">
        <v>9833</v>
      </c>
      <c r="U3193" s="23" t="s">
        <v>9841</v>
      </c>
      <c r="V3193" s="24" t="s">
        <v>9842</v>
      </c>
      <c r="W3193" s="23" t="s">
        <v>48</v>
      </c>
      <c r="X3193" s="23" t="s">
        <v>49</v>
      </c>
      <c r="Y3193" s="23" t="s">
        <v>50</v>
      </c>
      <c r="Z3193" s="23">
        <v>179.5</v>
      </c>
      <c r="AA3193" s="28">
        <v>100</v>
      </c>
      <c r="AB3193" s="26">
        <v>8300</v>
      </c>
      <c r="AC3193" s="26">
        <f>Z3193*AB3193</f>
        <v>1489850</v>
      </c>
      <c r="AD3193" s="28">
        <v>12</v>
      </c>
      <c r="AE3193" s="28">
        <v>14</v>
      </c>
      <c r="AF3193" s="26">
        <f>(AC3193*(100-AE3193))/100</f>
        <v>1281271</v>
      </c>
      <c r="AG3193" s="26">
        <f>P3193+AF3193</f>
        <v>1478743</v>
      </c>
      <c r="AH3193" s="26">
        <f>(AG3193*AA3193)/100</f>
        <v>1478743</v>
      </c>
      <c r="AI3193" s="26">
        <v>50000000</v>
      </c>
      <c r="AJ3193" s="26">
        <f>IF((AI3193-AH3193) &gt; 1,0,IF((AI3193-AH3193)&lt;0,AH3193-AI3193,AI3193-AH3193))</f>
        <v>0</v>
      </c>
      <c r="AK3193" s="26">
        <v>0.02</v>
      </c>
      <c r="AL3193" s="26">
        <f>ROUND(AJ3193*(AK3193/100),2)</f>
        <v>0</v>
      </c>
      <c r="AM3193" s="3" t="s">
        <v>51</v>
      </c>
    </row>
    <row r="3194" spans="1:39" x14ac:dyDescent="0.25">
      <c r="A3194" s="23"/>
      <c r="B3194" s="24"/>
      <c r="C3194" s="23"/>
      <c r="D3194" s="23"/>
      <c r="E3194" s="23"/>
      <c r="F3194" s="23"/>
      <c r="G3194" s="24"/>
      <c r="H3194" s="23"/>
      <c r="I3194" s="23"/>
      <c r="J3194" s="23"/>
      <c r="K3194" s="23"/>
      <c r="L3194" s="23"/>
      <c r="M3194" s="23"/>
      <c r="N3194" s="25"/>
      <c r="O3194" s="26"/>
      <c r="P3194" s="26"/>
      <c r="Q3194" s="23"/>
      <c r="R3194" s="23"/>
      <c r="S3194" s="27"/>
      <c r="T3194" s="23"/>
      <c r="U3194" s="23"/>
      <c r="V3194" s="24"/>
      <c r="W3194" s="23"/>
      <c r="X3194" s="23"/>
      <c r="Y3194" s="23"/>
      <c r="Z3194" s="23"/>
      <c r="AA3194" s="28"/>
      <c r="AB3194" s="26"/>
      <c r="AC3194" s="26"/>
      <c r="AD3194" s="28"/>
      <c r="AE3194" s="28"/>
      <c r="AF3194" s="26"/>
      <c r="AG3194" s="26" t="s">
        <v>60</v>
      </c>
      <c r="AH3194" s="26">
        <f>SUM(AH3191:AH3193)</f>
        <v>10123671</v>
      </c>
      <c r="AI3194" s="26"/>
      <c r="AJ3194" s="26">
        <f>SUM(AJ3191:AJ3193)</f>
        <v>0</v>
      </c>
      <c r="AK3194" s="26"/>
      <c r="AL3194" s="26">
        <f>SUM(AL3191:AL3193)</f>
        <v>0</v>
      </c>
    </row>
    <row r="3195" spans="1:39" x14ac:dyDescent="0.25">
      <c r="A3195" s="23" t="s">
        <v>9843</v>
      </c>
      <c r="B3195" s="24" t="s">
        <v>9844</v>
      </c>
      <c r="C3195" s="23" t="s">
        <v>9845</v>
      </c>
      <c r="D3195" s="23" t="s">
        <v>1587</v>
      </c>
      <c r="E3195" s="23">
        <v>1276</v>
      </c>
      <c r="F3195" s="23" t="s">
        <v>9846</v>
      </c>
      <c r="G3195" s="24" t="s">
        <v>9847</v>
      </c>
      <c r="H3195" s="23" t="s">
        <v>43</v>
      </c>
      <c r="I3195" s="23" t="s">
        <v>9848</v>
      </c>
      <c r="J3195" s="23">
        <v>0</v>
      </c>
      <c r="K3195" s="23">
        <v>1</v>
      </c>
      <c r="L3195" s="23">
        <v>85</v>
      </c>
      <c r="M3195" s="23" t="s">
        <v>59</v>
      </c>
      <c r="N3195" s="25">
        <f>((J3195*400)+(K3195*100))+L3195</f>
        <v>185</v>
      </c>
      <c r="O3195" s="26">
        <v>2650</v>
      </c>
      <c r="P3195" s="26">
        <f>N3195*O3195</f>
        <v>490250</v>
      </c>
      <c r="Q3195" s="23">
        <v>1</v>
      </c>
      <c r="R3195" s="23" t="s">
        <v>9849</v>
      </c>
      <c r="S3195" s="27" t="s">
        <v>9850</v>
      </c>
      <c r="T3195" s="23" t="s">
        <v>9851</v>
      </c>
      <c r="U3195" s="23" t="s">
        <v>9852</v>
      </c>
      <c r="V3195" s="24" t="s">
        <v>9853</v>
      </c>
      <c r="W3195" s="23" t="s">
        <v>142</v>
      </c>
      <c r="X3195" s="23" t="s">
        <v>143</v>
      </c>
      <c r="Y3195" s="23" t="s">
        <v>50</v>
      </c>
      <c r="Z3195" s="23">
        <v>225.08</v>
      </c>
      <c r="AA3195" s="28">
        <v>100</v>
      </c>
      <c r="AB3195" s="26">
        <v>7950</v>
      </c>
      <c r="AC3195" s="26">
        <f>Z3195*AB3195</f>
        <v>1789386</v>
      </c>
      <c r="AD3195" s="28">
        <v>52</v>
      </c>
      <c r="AE3195" s="28">
        <v>85</v>
      </c>
      <c r="AF3195" s="26">
        <f>(AC3195*(100-AE3195))/100</f>
        <v>268407.90000000002</v>
      </c>
      <c r="AG3195" s="26">
        <f>P3195+AF3195</f>
        <v>758657.9</v>
      </c>
      <c r="AH3195" s="26">
        <f>(AG3195*AA3195)/100</f>
        <v>758657.9</v>
      </c>
      <c r="AI3195" s="26">
        <v>10000000</v>
      </c>
      <c r="AJ3195" s="26">
        <f>IF((AI3195-AH3195) &gt; 1,0,IF((AI3195-AH3195)&lt;0,AH3195-AI3195,AI3195-AH3195))</f>
        <v>0</v>
      </c>
      <c r="AK3195" s="26">
        <v>0.02</v>
      </c>
      <c r="AL3195" s="26">
        <f>ROUND(AJ3195*(AK3195/100),2)</f>
        <v>0</v>
      </c>
      <c r="AM3195" s="3" t="s">
        <v>110</v>
      </c>
    </row>
    <row r="3196" spans="1:39" x14ac:dyDescent="0.25">
      <c r="A3196" s="23"/>
      <c r="B3196" s="24"/>
      <c r="C3196" s="23"/>
      <c r="D3196" s="23"/>
      <c r="E3196" s="23"/>
      <c r="F3196" s="23"/>
      <c r="G3196" s="24"/>
      <c r="H3196" s="23"/>
      <c r="I3196" s="23"/>
      <c r="J3196" s="23">
        <v>0</v>
      </c>
      <c r="K3196" s="23">
        <v>0</v>
      </c>
      <c r="L3196" s="23">
        <v>8.75</v>
      </c>
      <c r="M3196" s="23" t="s">
        <v>59</v>
      </c>
      <c r="N3196" s="25">
        <f>((J3196*400)+(K3196*100))+L3196</f>
        <v>8.75</v>
      </c>
      <c r="O3196" s="26">
        <v>2650</v>
      </c>
      <c r="P3196" s="26">
        <f>N3196*O3196</f>
        <v>23187.5</v>
      </c>
      <c r="Q3196" s="23">
        <v>1</v>
      </c>
      <c r="R3196" s="23" t="s">
        <v>9849</v>
      </c>
      <c r="S3196" s="27" t="s">
        <v>9850</v>
      </c>
      <c r="T3196" s="23" t="s">
        <v>9851</v>
      </c>
      <c r="U3196" s="23" t="s">
        <v>9852</v>
      </c>
      <c r="V3196" s="24" t="s">
        <v>9854</v>
      </c>
      <c r="W3196" s="23" t="s">
        <v>53</v>
      </c>
      <c r="X3196" s="23" t="s">
        <v>143</v>
      </c>
      <c r="Y3196" s="23" t="s">
        <v>50</v>
      </c>
      <c r="Z3196" s="23">
        <v>35</v>
      </c>
      <c r="AA3196" s="28">
        <v>100</v>
      </c>
      <c r="AB3196" s="26">
        <v>2750</v>
      </c>
      <c r="AC3196" s="26">
        <f>Z3196*AB3196</f>
        <v>96250</v>
      </c>
      <c r="AD3196" s="28">
        <v>52</v>
      </c>
      <c r="AE3196" s="28">
        <v>85</v>
      </c>
      <c r="AF3196" s="26">
        <f>(AC3196*(100-AE3196))/100</f>
        <v>14437.5</v>
      </c>
      <c r="AG3196" s="26">
        <f>P3196+AF3196</f>
        <v>37625</v>
      </c>
      <c r="AH3196" s="26">
        <f>(AG3196*AA3196)/100</f>
        <v>37625</v>
      </c>
      <c r="AI3196" s="26">
        <v>10000000</v>
      </c>
      <c r="AJ3196" s="26">
        <f>IF((AI3196-AH3196) &gt; 1,0,IF((AI3196-AH3196)&lt;0,AH3196-AI3196,AI3196-AH3196))</f>
        <v>0</v>
      </c>
      <c r="AK3196" s="26">
        <v>0.02</v>
      </c>
      <c r="AL3196" s="26">
        <f>ROUND(AJ3196*(AK3196/100),2)</f>
        <v>0</v>
      </c>
      <c r="AM3196" s="3" t="s">
        <v>83</v>
      </c>
    </row>
    <row r="3197" spans="1:39" x14ac:dyDescent="0.25">
      <c r="A3197" s="23"/>
      <c r="B3197" s="24"/>
      <c r="C3197" s="23"/>
      <c r="D3197" s="23"/>
      <c r="E3197" s="23"/>
      <c r="F3197" s="23"/>
      <c r="G3197" s="24"/>
      <c r="H3197" s="23"/>
      <c r="I3197" s="23"/>
      <c r="J3197" s="23">
        <v>7</v>
      </c>
      <c r="K3197" s="23">
        <v>0</v>
      </c>
      <c r="L3197" s="23">
        <v>91.25</v>
      </c>
      <c r="M3197" s="23" t="s">
        <v>75</v>
      </c>
      <c r="N3197" s="25">
        <f>((J3197*400)+(K3197*100))+L3197</f>
        <v>2891.25</v>
      </c>
      <c r="O3197" s="26">
        <v>2650</v>
      </c>
      <c r="P3197" s="26">
        <f>N3197*O3197</f>
        <v>7661812.5</v>
      </c>
      <c r="Q3197" s="23"/>
      <c r="R3197" s="23"/>
      <c r="S3197" s="27"/>
      <c r="T3197" s="23"/>
      <c r="U3197" s="23"/>
      <c r="V3197" s="24"/>
      <c r="W3197" s="23"/>
      <c r="X3197" s="23"/>
      <c r="Y3197" s="23"/>
      <c r="Z3197" s="23"/>
      <c r="AA3197" s="28"/>
      <c r="AB3197" s="26"/>
      <c r="AC3197" s="26"/>
      <c r="AD3197" s="28"/>
      <c r="AE3197" s="28"/>
      <c r="AF3197" s="26"/>
      <c r="AG3197" s="26">
        <f>AF3197+P3197</f>
        <v>7661812.5</v>
      </c>
      <c r="AH3197" s="26">
        <f>AG3197</f>
        <v>7661812.5</v>
      </c>
      <c r="AI3197" s="26">
        <v>50000000</v>
      </c>
      <c r="AJ3197" s="26">
        <f>IF((AI3197-AH3197) &gt; 1,0,IF((AI3197-AH3197)&lt;0,AH3197-AI3197,AI3197-AH3197))</f>
        <v>0</v>
      </c>
      <c r="AK3197" s="26">
        <v>0.01</v>
      </c>
      <c r="AL3197" s="26">
        <f>AJ3197*(AK3197/100)</f>
        <v>0</v>
      </c>
    </row>
    <row r="3198" spans="1:39" x14ac:dyDescent="0.25">
      <c r="A3198" s="23"/>
      <c r="B3198" s="24"/>
      <c r="C3198" s="23"/>
      <c r="D3198" s="23"/>
      <c r="E3198" s="23"/>
      <c r="F3198" s="23"/>
      <c r="G3198" s="24"/>
      <c r="H3198" s="23"/>
      <c r="I3198" s="23"/>
      <c r="J3198" s="23"/>
      <c r="K3198" s="23"/>
      <c r="L3198" s="23"/>
      <c r="M3198" s="23"/>
      <c r="N3198" s="25"/>
      <c r="O3198" s="26"/>
      <c r="P3198" s="26"/>
      <c r="Q3198" s="23"/>
      <c r="R3198" s="23"/>
      <c r="S3198" s="27"/>
      <c r="T3198" s="23"/>
      <c r="U3198" s="23"/>
      <c r="V3198" s="24"/>
      <c r="W3198" s="23"/>
      <c r="X3198" s="23"/>
      <c r="Y3198" s="23"/>
      <c r="Z3198" s="23"/>
      <c r="AA3198" s="28"/>
      <c r="AB3198" s="26"/>
      <c r="AC3198" s="26"/>
      <c r="AD3198" s="28"/>
      <c r="AE3198" s="28"/>
      <c r="AF3198" s="26"/>
      <c r="AG3198" s="26" t="s">
        <v>60</v>
      </c>
      <c r="AH3198" s="26">
        <f>SUM(AH3195:AH3197)</f>
        <v>8458095.4000000004</v>
      </c>
      <c r="AI3198" s="26"/>
      <c r="AJ3198" s="26">
        <f>SUM(AJ3195:AJ3197)</f>
        <v>0</v>
      </c>
      <c r="AK3198" s="26"/>
      <c r="AL3198" s="26">
        <f>SUM(AL3195:AL3197)</f>
        <v>0</v>
      </c>
    </row>
    <row r="3199" spans="1:39" x14ac:dyDescent="0.25">
      <c r="A3199" s="23" t="s">
        <v>9855</v>
      </c>
      <c r="B3199" s="24" t="s">
        <v>9856</v>
      </c>
      <c r="C3199" s="23" t="s">
        <v>9857</v>
      </c>
      <c r="D3199" s="23" t="s">
        <v>9858</v>
      </c>
      <c r="E3199" s="23">
        <v>1277</v>
      </c>
      <c r="F3199" s="23" t="s">
        <v>9859</v>
      </c>
      <c r="G3199" s="24" t="s">
        <v>9860</v>
      </c>
      <c r="H3199" s="23" t="s">
        <v>43</v>
      </c>
      <c r="I3199" s="23" t="s">
        <v>9861</v>
      </c>
      <c r="J3199" s="23">
        <v>2</v>
      </c>
      <c r="K3199" s="23">
        <v>0</v>
      </c>
      <c r="L3199" s="23">
        <v>83.9</v>
      </c>
      <c r="M3199" s="23" t="s">
        <v>75</v>
      </c>
      <c r="N3199" s="25">
        <f>((J3199*400)+(K3199*100))+L3199</f>
        <v>883.9</v>
      </c>
      <c r="O3199" s="26">
        <v>3400</v>
      </c>
      <c r="P3199" s="26">
        <f>N3199*O3199</f>
        <v>3005260</v>
      </c>
      <c r="Q3199" s="23"/>
      <c r="R3199" s="23"/>
      <c r="S3199" s="27"/>
      <c r="T3199" s="23"/>
      <c r="U3199" s="23"/>
      <c r="V3199" s="24"/>
      <c r="W3199" s="23"/>
      <c r="X3199" s="23"/>
      <c r="Y3199" s="23"/>
      <c r="Z3199" s="23"/>
      <c r="AA3199" s="28"/>
      <c r="AB3199" s="26"/>
      <c r="AC3199" s="26"/>
      <c r="AD3199" s="28"/>
      <c r="AE3199" s="28"/>
      <c r="AF3199" s="26"/>
      <c r="AG3199" s="26">
        <f>AF3199+P3199</f>
        <v>3005260</v>
      </c>
      <c r="AH3199" s="26">
        <f>AG3199</f>
        <v>3005260</v>
      </c>
      <c r="AI3199" s="26">
        <v>50000000</v>
      </c>
      <c r="AJ3199" s="26">
        <f>IF((AI3199-AH3199) &gt; 1,0,IF((AI3199-AH3199)&lt;0,AH3199-AI3199,AI3199-AH3199))</f>
        <v>0</v>
      </c>
      <c r="AK3199" s="26">
        <v>0.01</v>
      </c>
      <c r="AL3199" s="26">
        <f>AJ3199*(AK3199/100)</f>
        <v>0</v>
      </c>
    </row>
    <row r="3200" spans="1:39" x14ac:dyDescent="0.25">
      <c r="A3200" s="23"/>
      <c r="B3200" s="24"/>
      <c r="C3200" s="23"/>
      <c r="D3200" s="23"/>
      <c r="E3200" s="23"/>
      <c r="F3200" s="23"/>
      <c r="G3200" s="24"/>
      <c r="H3200" s="23"/>
      <c r="I3200" s="23"/>
      <c r="J3200" s="23"/>
      <c r="K3200" s="23"/>
      <c r="L3200" s="23"/>
      <c r="M3200" s="23"/>
      <c r="N3200" s="25"/>
      <c r="O3200" s="26"/>
      <c r="P3200" s="26"/>
      <c r="Q3200" s="23"/>
      <c r="R3200" s="23"/>
      <c r="S3200" s="27"/>
      <c r="T3200" s="23"/>
      <c r="U3200" s="23"/>
      <c r="V3200" s="24"/>
      <c r="W3200" s="23"/>
      <c r="X3200" s="23"/>
      <c r="Y3200" s="23"/>
      <c r="Z3200" s="23"/>
      <c r="AA3200" s="28"/>
      <c r="AB3200" s="26"/>
      <c r="AC3200" s="26"/>
      <c r="AD3200" s="28"/>
      <c r="AE3200" s="28"/>
      <c r="AF3200" s="26"/>
      <c r="AG3200" s="26" t="s">
        <v>60</v>
      </c>
      <c r="AH3200" s="26">
        <f>AH3199</f>
        <v>3005260</v>
      </c>
      <c r="AI3200" s="26"/>
      <c r="AJ3200" s="26">
        <f>AJ3199</f>
        <v>0</v>
      </c>
      <c r="AK3200" s="26"/>
      <c r="AL3200" s="26">
        <f>AL3199</f>
        <v>0</v>
      </c>
    </row>
    <row r="3201" spans="1:39" x14ac:dyDescent="0.25">
      <c r="A3201" s="23" t="s">
        <v>9862</v>
      </c>
      <c r="B3201" s="24" t="s">
        <v>9863</v>
      </c>
      <c r="C3201" s="23" t="s">
        <v>9864</v>
      </c>
      <c r="D3201" s="23" t="s">
        <v>9865</v>
      </c>
      <c r="E3201" s="23">
        <v>1278</v>
      </c>
      <c r="F3201" s="23" t="s">
        <v>9866</v>
      </c>
      <c r="G3201" s="24" t="s">
        <v>9867</v>
      </c>
      <c r="H3201" s="23" t="s">
        <v>43</v>
      </c>
      <c r="I3201" s="23" t="s">
        <v>9868</v>
      </c>
      <c r="J3201" s="23">
        <v>0</v>
      </c>
      <c r="K3201" s="23">
        <v>1</v>
      </c>
      <c r="L3201" s="23">
        <v>0</v>
      </c>
      <c r="M3201" s="23" t="s">
        <v>59</v>
      </c>
      <c r="N3201" s="25">
        <f>((J3201*400)+(K3201*100))+L3201</f>
        <v>100</v>
      </c>
      <c r="O3201" s="26">
        <v>5000</v>
      </c>
      <c r="P3201" s="26">
        <f>N3201*O3201</f>
        <v>500000</v>
      </c>
      <c r="Q3201" s="23">
        <v>1</v>
      </c>
      <c r="R3201" s="23" t="s">
        <v>9862</v>
      </c>
      <c r="S3201" s="27" t="s">
        <v>9863</v>
      </c>
      <c r="T3201" s="23" t="s">
        <v>9864</v>
      </c>
      <c r="U3201" s="23" t="s">
        <v>9869</v>
      </c>
      <c r="V3201" s="24" t="s">
        <v>9870</v>
      </c>
      <c r="W3201" s="23" t="s">
        <v>48</v>
      </c>
      <c r="X3201" s="23" t="s">
        <v>49</v>
      </c>
      <c r="Y3201" s="23" t="s">
        <v>50</v>
      </c>
      <c r="Z3201" s="23">
        <v>250.5</v>
      </c>
      <c r="AA3201" s="28">
        <v>100</v>
      </c>
      <c r="AB3201" s="26">
        <v>8300</v>
      </c>
      <c r="AC3201" s="26">
        <f>Z3201*AB3201</f>
        <v>2079150</v>
      </c>
      <c r="AD3201" s="28">
        <v>22</v>
      </c>
      <c r="AE3201" s="28">
        <v>34</v>
      </c>
      <c r="AF3201" s="26">
        <f>(AC3201*(100-AE3201))/100</f>
        <v>1372239</v>
      </c>
      <c r="AG3201" s="26">
        <f>P3201+AF3201</f>
        <v>1872239</v>
      </c>
      <c r="AH3201" s="26">
        <f>(AG3201*AA3201)/100</f>
        <v>1872239</v>
      </c>
      <c r="AI3201" s="26">
        <v>50000000</v>
      </c>
      <c r="AJ3201" s="26">
        <f>IF((AI3201-AH3201) &gt; 1,0,IF((AI3201-AH3201)&lt;0,AH3201-AI3201,AI3201-AH3201))</f>
        <v>0</v>
      </c>
      <c r="AK3201" s="26">
        <v>0.02</v>
      </c>
      <c r="AL3201" s="26">
        <f>ROUND(AJ3201*(AK3201/100),2)</f>
        <v>0</v>
      </c>
      <c r="AM3201" s="3" t="s">
        <v>51</v>
      </c>
    </row>
    <row r="3202" spans="1:39" x14ac:dyDescent="0.25">
      <c r="A3202" s="23"/>
      <c r="B3202" s="24"/>
      <c r="C3202" s="23"/>
      <c r="D3202" s="23"/>
      <c r="E3202" s="23"/>
      <c r="F3202" s="23"/>
      <c r="G3202" s="24"/>
      <c r="H3202" s="23"/>
      <c r="I3202" s="23"/>
      <c r="J3202" s="23"/>
      <c r="K3202" s="23"/>
      <c r="L3202" s="23"/>
      <c r="M3202" s="23"/>
      <c r="N3202" s="25"/>
      <c r="O3202" s="26"/>
      <c r="P3202" s="26"/>
      <c r="Q3202" s="23"/>
      <c r="R3202" s="23"/>
      <c r="S3202" s="27"/>
      <c r="T3202" s="23"/>
      <c r="U3202" s="23"/>
      <c r="V3202" s="24"/>
      <c r="W3202" s="23"/>
      <c r="X3202" s="23"/>
      <c r="Y3202" s="23"/>
      <c r="Z3202" s="23"/>
      <c r="AA3202" s="28"/>
      <c r="AB3202" s="26"/>
      <c r="AC3202" s="26"/>
      <c r="AD3202" s="28"/>
      <c r="AE3202" s="28"/>
      <c r="AF3202" s="26"/>
      <c r="AG3202" s="26" t="s">
        <v>60</v>
      </c>
      <c r="AH3202" s="26">
        <f>AH3201</f>
        <v>1872239</v>
      </c>
      <c r="AI3202" s="26"/>
      <c r="AJ3202" s="26">
        <f>AJ3201</f>
        <v>0</v>
      </c>
      <c r="AK3202" s="26"/>
      <c r="AL3202" s="26">
        <f>AL3201</f>
        <v>0</v>
      </c>
    </row>
    <row r="3203" spans="1:39" x14ac:dyDescent="0.25">
      <c r="A3203" s="23" t="s">
        <v>9871</v>
      </c>
      <c r="B3203" s="24" t="s">
        <v>9872</v>
      </c>
      <c r="C3203" s="23" t="s">
        <v>9873</v>
      </c>
      <c r="D3203" s="23" t="s">
        <v>9874</v>
      </c>
      <c r="E3203" s="23">
        <v>1279</v>
      </c>
      <c r="F3203" s="23" t="s">
        <v>9875</v>
      </c>
      <c r="G3203" s="24" t="s">
        <v>9876</v>
      </c>
      <c r="H3203" s="23" t="s">
        <v>43</v>
      </c>
      <c r="I3203" s="23" t="s">
        <v>9877</v>
      </c>
      <c r="J3203" s="23">
        <v>0</v>
      </c>
      <c r="K3203" s="23">
        <v>2</v>
      </c>
      <c r="L3203" s="23">
        <v>45</v>
      </c>
      <c r="M3203" s="23" t="s">
        <v>59</v>
      </c>
      <c r="N3203" s="25">
        <f t="shared" ref="N3203:N3211" si="529">((J3203*400)+(K3203*100))+L3203</f>
        <v>245</v>
      </c>
      <c r="O3203" s="26">
        <v>3000</v>
      </c>
      <c r="P3203" s="26">
        <f t="shared" ref="P3203:P3211" si="530">N3203*O3203</f>
        <v>735000</v>
      </c>
      <c r="Q3203" s="23"/>
      <c r="R3203" s="23"/>
      <c r="S3203" s="27"/>
      <c r="T3203" s="23"/>
      <c r="U3203" s="23"/>
      <c r="V3203" s="24"/>
      <c r="W3203" s="23"/>
      <c r="X3203" s="23"/>
      <c r="Y3203" s="23"/>
      <c r="Z3203" s="23"/>
      <c r="AA3203" s="28"/>
      <c r="AB3203" s="26"/>
      <c r="AC3203" s="26"/>
      <c r="AD3203" s="28"/>
      <c r="AE3203" s="28"/>
      <c r="AF3203" s="26"/>
      <c r="AG3203" s="26">
        <f>AF3203+P3203</f>
        <v>735000</v>
      </c>
      <c r="AH3203" s="26">
        <f>AG3203</f>
        <v>735000</v>
      </c>
      <c r="AI3203" s="26">
        <v>50000000</v>
      </c>
      <c r="AJ3203" s="26">
        <f t="shared" ref="AJ3203:AJ3211" si="531">IF((AI3203-AH3203) &gt; 1,0,IF((AI3203-AH3203)&lt;0,AH3203-AI3203,AI3203-AH3203))</f>
        <v>0</v>
      </c>
      <c r="AK3203" s="26">
        <v>0.02</v>
      </c>
      <c r="AL3203" s="26">
        <f>AJ3203*(AK3203/100)</f>
        <v>0</v>
      </c>
    </row>
    <row r="3204" spans="1:39" x14ac:dyDescent="0.25">
      <c r="A3204" s="23"/>
      <c r="B3204" s="24"/>
      <c r="C3204" s="23"/>
      <c r="D3204" s="23"/>
      <c r="E3204" s="23">
        <v>1280</v>
      </c>
      <c r="F3204" s="23" t="s">
        <v>9878</v>
      </c>
      <c r="G3204" s="24" t="s">
        <v>9879</v>
      </c>
      <c r="H3204" s="23" t="s">
        <v>43</v>
      </c>
      <c r="I3204" s="23" t="s">
        <v>9880</v>
      </c>
      <c r="J3204" s="23">
        <v>0</v>
      </c>
      <c r="K3204" s="23">
        <v>0</v>
      </c>
      <c r="L3204" s="23">
        <v>99.32</v>
      </c>
      <c r="M3204" s="23" t="s">
        <v>59</v>
      </c>
      <c r="N3204" s="25">
        <f t="shared" si="529"/>
        <v>99.32</v>
      </c>
      <c r="O3204" s="26">
        <v>2650</v>
      </c>
      <c r="P3204" s="26">
        <f t="shared" si="530"/>
        <v>263198</v>
      </c>
      <c r="Q3204" s="23">
        <v>1</v>
      </c>
      <c r="R3204" s="23" t="s">
        <v>9871</v>
      </c>
      <c r="S3204" s="27" t="s">
        <v>9872</v>
      </c>
      <c r="T3204" s="23" t="s">
        <v>9873</v>
      </c>
      <c r="U3204" s="23" t="s">
        <v>9881</v>
      </c>
      <c r="V3204" s="24" t="s">
        <v>9882</v>
      </c>
      <c r="W3204" s="23" t="s">
        <v>109</v>
      </c>
      <c r="X3204" s="23" t="s">
        <v>49</v>
      </c>
      <c r="Y3204" s="23" t="s">
        <v>50</v>
      </c>
      <c r="Z3204" s="23">
        <v>200</v>
      </c>
      <c r="AA3204" s="28">
        <v>100</v>
      </c>
      <c r="AB3204" s="26">
        <v>8150</v>
      </c>
      <c r="AC3204" s="26">
        <f>Z3204*AB3204</f>
        <v>1630000</v>
      </c>
      <c r="AD3204" s="28">
        <v>27</v>
      </c>
      <c r="AE3204" s="28">
        <v>44</v>
      </c>
      <c r="AF3204" s="26">
        <f>(AC3204*(100-AE3204))/100</f>
        <v>912800</v>
      </c>
      <c r="AG3204" s="26">
        <f>P3204+AF3204</f>
        <v>1175998</v>
      </c>
      <c r="AH3204" s="26">
        <f>(AG3204*AA3204)/100</f>
        <v>1175998</v>
      </c>
      <c r="AI3204" s="26">
        <v>50000000</v>
      </c>
      <c r="AJ3204" s="26">
        <f t="shared" si="531"/>
        <v>0</v>
      </c>
      <c r="AK3204" s="26">
        <v>0.02</v>
      </c>
      <c r="AL3204" s="26">
        <f>ROUND(AJ3204*(AK3204/100),2)</f>
        <v>0</v>
      </c>
      <c r="AM3204" s="3" t="s">
        <v>110</v>
      </c>
    </row>
    <row r="3205" spans="1:39" x14ac:dyDescent="0.25">
      <c r="A3205" s="23"/>
      <c r="B3205" s="24"/>
      <c r="C3205" s="23"/>
      <c r="D3205" s="23"/>
      <c r="E3205" s="23"/>
      <c r="F3205" s="23"/>
      <c r="G3205" s="24"/>
      <c r="H3205" s="23"/>
      <c r="I3205" s="23"/>
      <c r="J3205" s="23">
        <v>0</v>
      </c>
      <c r="K3205" s="23">
        <v>0</v>
      </c>
      <c r="L3205" s="23">
        <v>24</v>
      </c>
      <c r="M3205" s="23" t="s">
        <v>59</v>
      </c>
      <c r="N3205" s="25">
        <f t="shared" si="529"/>
        <v>24</v>
      </c>
      <c r="O3205" s="26">
        <v>2650</v>
      </c>
      <c r="P3205" s="26">
        <f t="shared" si="530"/>
        <v>63600</v>
      </c>
      <c r="Q3205" s="23">
        <v>1</v>
      </c>
      <c r="R3205" s="23" t="s">
        <v>9871</v>
      </c>
      <c r="S3205" s="27" t="s">
        <v>9872</v>
      </c>
      <c r="T3205" s="23" t="s">
        <v>9873</v>
      </c>
      <c r="U3205" s="23" t="s">
        <v>9881</v>
      </c>
      <c r="V3205" s="24" t="s">
        <v>9883</v>
      </c>
      <c r="W3205" s="23" t="s">
        <v>53</v>
      </c>
      <c r="X3205" s="23" t="s">
        <v>49</v>
      </c>
      <c r="Y3205" s="23" t="s">
        <v>50</v>
      </c>
      <c r="Z3205" s="23">
        <v>96</v>
      </c>
      <c r="AA3205" s="28">
        <v>100</v>
      </c>
      <c r="AB3205" s="26">
        <v>2750</v>
      </c>
      <c r="AC3205" s="26">
        <f>Z3205*AB3205</f>
        <v>264000</v>
      </c>
      <c r="AD3205" s="28">
        <v>27</v>
      </c>
      <c r="AE3205" s="28">
        <v>44</v>
      </c>
      <c r="AF3205" s="26">
        <f>(AC3205*(100-AE3205))/100</f>
        <v>147840</v>
      </c>
      <c r="AG3205" s="26">
        <f>P3205+AF3205</f>
        <v>211440</v>
      </c>
      <c r="AH3205" s="26">
        <f>(AG3205*AA3205)/100</f>
        <v>211440</v>
      </c>
      <c r="AI3205" s="26">
        <v>50000000</v>
      </c>
      <c r="AJ3205" s="26">
        <f t="shared" si="531"/>
        <v>0</v>
      </c>
      <c r="AK3205" s="26">
        <v>0.02</v>
      </c>
      <c r="AL3205" s="26">
        <f>ROUND(AJ3205*(AK3205/100),2)</f>
        <v>0</v>
      </c>
      <c r="AM3205" s="3" t="s">
        <v>83</v>
      </c>
    </row>
    <row r="3206" spans="1:39" x14ac:dyDescent="0.25">
      <c r="A3206" s="23"/>
      <c r="B3206" s="24"/>
      <c r="C3206" s="23"/>
      <c r="D3206" s="23"/>
      <c r="E3206" s="23"/>
      <c r="F3206" s="23"/>
      <c r="G3206" s="24"/>
      <c r="H3206" s="23"/>
      <c r="I3206" s="23"/>
      <c r="J3206" s="23">
        <v>0</v>
      </c>
      <c r="K3206" s="23">
        <v>0</v>
      </c>
      <c r="L3206" s="23">
        <v>99.68</v>
      </c>
      <c r="M3206" s="23" t="s">
        <v>59</v>
      </c>
      <c r="N3206" s="25">
        <f t="shared" si="529"/>
        <v>99.68</v>
      </c>
      <c r="O3206" s="26">
        <v>2650</v>
      </c>
      <c r="P3206" s="26">
        <f t="shared" si="530"/>
        <v>264152</v>
      </c>
      <c r="Q3206" s="23">
        <v>1</v>
      </c>
      <c r="R3206" s="23" t="s">
        <v>9871</v>
      </c>
      <c r="S3206" s="27" t="s">
        <v>9872</v>
      </c>
      <c r="T3206" s="23" t="s">
        <v>9873</v>
      </c>
      <c r="U3206" s="23" t="s">
        <v>9881</v>
      </c>
      <c r="V3206" s="24" t="s">
        <v>9884</v>
      </c>
      <c r="W3206" s="23" t="s">
        <v>109</v>
      </c>
      <c r="X3206" s="23" t="s">
        <v>49</v>
      </c>
      <c r="Y3206" s="23" t="s">
        <v>50</v>
      </c>
      <c r="Z3206" s="23">
        <v>288</v>
      </c>
      <c r="AA3206" s="28">
        <v>100</v>
      </c>
      <c r="AB3206" s="26">
        <v>8150</v>
      </c>
      <c r="AC3206" s="26">
        <f>Z3206*AB3206</f>
        <v>2347200</v>
      </c>
      <c r="AD3206" s="28">
        <v>8</v>
      </c>
      <c r="AE3206" s="28">
        <v>8</v>
      </c>
      <c r="AF3206" s="26">
        <f>(AC3206*(100-AE3206))/100</f>
        <v>2159424</v>
      </c>
      <c r="AG3206" s="26">
        <f>P3206+AF3206</f>
        <v>2423576</v>
      </c>
      <c r="AH3206" s="26">
        <f>(AG3206*AA3206)/100</f>
        <v>2423576</v>
      </c>
      <c r="AI3206" s="26">
        <v>50000000</v>
      </c>
      <c r="AJ3206" s="26">
        <f t="shared" si="531"/>
        <v>0</v>
      </c>
      <c r="AK3206" s="26">
        <v>0.02</v>
      </c>
      <c r="AL3206" s="26">
        <f>ROUND(AJ3206*(AK3206/100),2)</f>
        <v>0</v>
      </c>
      <c r="AM3206" s="3" t="s">
        <v>110</v>
      </c>
    </row>
    <row r="3207" spans="1:39" x14ac:dyDescent="0.25">
      <c r="A3207" s="23"/>
      <c r="B3207" s="24"/>
      <c r="C3207" s="23"/>
      <c r="D3207" s="23"/>
      <c r="E3207" s="23"/>
      <c r="F3207" s="23"/>
      <c r="G3207" s="24"/>
      <c r="H3207" s="23"/>
      <c r="I3207" s="23"/>
      <c r="J3207" s="23">
        <v>0</v>
      </c>
      <c r="K3207" s="23">
        <v>0</v>
      </c>
      <c r="L3207" s="23">
        <v>6</v>
      </c>
      <c r="M3207" s="23" t="s">
        <v>59</v>
      </c>
      <c r="N3207" s="25">
        <f t="shared" si="529"/>
        <v>6</v>
      </c>
      <c r="O3207" s="26">
        <v>2650</v>
      </c>
      <c r="P3207" s="26">
        <f t="shared" si="530"/>
        <v>15900</v>
      </c>
      <c r="Q3207" s="23">
        <v>1</v>
      </c>
      <c r="R3207" s="23" t="s">
        <v>9871</v>
      </c>
      <c r="S3207" s="27" t="s">
        <v>9872</v>
      </c>
      <c r="T3207" s="23" t="s">
        <v>9873</v>
      </c>
      <c r="U3207" s="23" t="s">
        <v>9881</v>
      </c>
      <c r="V3207" s="24" t="s">
        <v>9885</v>
      </c>
      <c r="W3207" s="23" t="s">
        <v>53</v>
      </c>
      <c r="X3207" s="23" t="s">
        <v>49</v>
      </c>
      <c r="Y3207" s="23" t="s">
        <v>50</v>
      </c>
      <c r="Z3207" s="23">
        <v>24</v>
      </c>
      <c r="AA3207" s="28">
        <v>100</v>
      </c>
      <c r="AB3207" s="26">
        <v>2750</v>
      </c>
      <c r="AC3207" s="26">
        <f>Z3207*AB3207</f>
        <v>66000</v>
      </c>
      <c r="AD3207" s="28">
        <v>8</v>
      </c>
      <c r="AE3207" s="28">
        <v>8</v>
      </c>
      <c r="AF3207" s="26">
        <f>(AC3207*(100-AE3207))/100</f>
        <v>60720</v>
      </c>
      <c r="AG3207" s="26">
        <f>P3207+AF3207</f>
        <v>76620</v>
      </c>
      <c r="AH3207" s="26">
        <f>(AG3207*AA3207)/100</f>
        <v>76620</v>
      </c>
      <c r="AI3207" s="26">
        <v>50000000</v>
      </c>
      <c r="AJ3207" s="26">
        <f t="shared" si="531"/>
        <v>0</v>
      </c>
      <c r="AK3207" s="26">
        <v>0.02</v>
      </c>
      <c r="AL3207" s="26">
        <f>ROUND(AJ3207*(AK3207/100),2)</f>
        <v>0</v>
      </c>
      <c r="AM3207" s="3" t="s">
        <v>264</v>
      </c>
    </row>
    <row r="3208" spans="1:39" x14ac:dyDescent="0.25">
      <c r="A3208" s="23"/>
      <c r="B3208" s="24"/>
      <c r="C3208" s="23"/>
      <c r="D3208" s="23"/>
      <c r="E3208" s="23">
        <v>1281</v>
      </c>
      <c r="F3208" s="23" t="s">
        <v>9886</v>
      </c>
      <c r="G3208" s="24" t="s">
        <v>9887</v>
      </c>
      <c r="H3208" s="23" t="s">
        <v>43</v>
      </c>
      <c r="I3208" s="23" t="s">
        <v>9888</v>
      </c>
      <c r="J3208" s="23">
        <v>0</v>
      </c>
      <c r="K3208" s="23">
        <v>2</v>
      </c>
      <c r="L3208" s="23">
        <v>27</v>
      </c>
      <c r="M3208" s="23" t="s">
        <v>75</v>
      </c>
      <c r="N3208" s="25">
        <f t="shared" si="529"/>
        <v>227</v>
      </c>
      <c r="O3208" s="26">
        <v>2650</v>
      </c>
      <c r="P3208" s="26">
        <f t="shared" si="530"/>
        <v>601550</v>
      </c>
      <c r="Q3208" s="23"/>
      <c r="R3208" s="23"/>
      <c r="S3208" s="27"/>
      <c r="T3208" s="23"/>
      <c r="U3208" s="23"/>
      <c r="V3208" s="24"/>
      <c r="W3208" s="23"/>
      <c r="X3208" s="23"/>
      <c r="Y3208" s="23"/>
      <c r="Z3208" s="23"/>
      <c r="AA3208" s="28"/>
      <c r="AB3208" s="26"/>
      <c r="AC3208" s="26"/>
      <c r="AD3208" s="28"/>
      <c r="AE3208" s="28"/>
      <c r="AF3208" s="26"/>
      <c r="AG3208" s="26">
        <f>AF3208+P3208</f>
        <v>601550</v>
      </c>
      <c r="AH3208" s="26">
        <f>AG3208</f>
        <v>601550</v>
      </c>
      <c r="AI3208" s="26">
        <v>50000000</v>
      </c>
      <c r="AJ3208" s="26">
        <f t="shared" si="531"/>
        <v>0</v>
      </c>
      <c r="AK3208" s="26">
        <v>0.01</v>
      </c>
      <c r="AL3208" s="26">
        <f>AJ3208*(AK3208/100)</f>
        <v>0</v>
      </c>
    </row>
    <row r="3209" spans="1:39" x14ac:dyDescent="0.25">
      <c r="A3209" s="23"/>
      <c r="B3209" s="24"/>
      <c r="C3209" s="23"/>
      <c r="D3209" s="23"/>
      <c r="E3209" s="23">
        <v>1282</v>
      </c>
      <c r="F3209" s="23" t="s">
        <v>9889</v>
      </c>
      <c r="G3209" s="24" t="s">
        <v>9890</v>
      </c>
      <c r="H3209" s="23" t="s">
        <v>43</v>
      </c>
      <c r="I3209" s="23" t="s">
        <v>9891</v>
      </c>
      <c r="J3209" s="23">
        <v>0</v>
      </c>
      <c r="K3209" s="23">
        <v>2</v>
      </c>
      <c r="L3209" s="23">
        <v>29</v>
      </c>
      <c r="M3209" s="23" t="s">
        <v>75</v>
      </c>
      <c r="N3209" s="25">
        <f t="shared" si="529"/>
        <v>229</v>
      </c>
      <c r="O3209" s="26">
        <v>2650</v>
      </c>
      <c r="P3209" s="26">
        <f t="shared" si="530"/>
        <v>606850</v>
      </c>
      <c r="Q3209" s="23"/>
      <c r="R3209" s="23"/>
      <c r="S3209" s="27"/>
      <c r="T3209" s="23"/>
      <c r="U3209" s="23"/>
      <c r="V3209" s="24"/>
      <c r="W3209" s="23"/>
      <c r="X3209" s="23"/>
      <c r="Y3209" s="23"/>
      <c r="Z3209" s="23"/>
      <c r="AA3209" s="28"/>
      <c r="AB3209" s="26"/>
      <c r="AC3209" s="26"/>
      <c r="AD3209" s="28"/>
      <c r="AE3209" s="28"/>
      <c r="AF3209" s="26"/>
      <c r="AG3209" s="26">
        <f>AF3209+P3209</f>
        <v>606850</v>
      </c>
      <c r="AH3209" s="26">
        <f>AG3209</f>
        <v>606850</v>
      </c>
      <c r="AI3209" s="26">
        <v>50000000</v>
      </c>
      <c r="AJ3209" s="26">
        <f t="shared" si="531"/>
        <v>0</v>
      </c>
      <c r="AK3209" s="26">
        <v>0.01</v>
      </c>
      <c r="AL3209" s="26">
        <f>AJ3209*(AK3209/100)</f>
        <v>0</v>
      </c>
    </row>
    <row r="3210" spans="1:39" x14ac:dyDescent="0.25">
      <c r="A3210" s="23"/>
      <c r="B3210" s="24"/>
      <c r="C3210" s="23"/>
      <c r="D3210" s="23"/>
      <c r="E3210" s="23">
        <v>1283</v>
      </c>
      <c r="F3210" s="23" t="s">
        <v>9892</v>
      </c>
      <c r="G3210" s="24" t="s">
        <v>9893</v>
      </c>
      <c r="H3210" s="23" t="s">
        <v>43</v>
      </c>
      <c r="I3210" s="23" t="s">
        <v>9894</v>
      </c>
      <c r="J3210" s="23">
        <v>0</v>
      </c>
      <c r="K3210" s="23">
        <v>1</v>
      </c>
      <c r="L3210" s="23">
        <v>77</v>
      </c>
      <c r="M3210" s="23" t="s">
        <v>75</v>
      </c>
      <c r="N3210" s="25">
        <f t="shared" si="529"/>
        <v>177</v>
      </c>
      <c r="O3210" s="26">
        <v>5000</v>
      </c>
      <c r="P3210" s="26">
        <f t="shared" si="530"/>
        <v>885000</v>
      </c>
      <c r="Q3210" s="23"/>
      <c r="R3210" s="23"/>
      <c r="S3210" s="27"/>
      <c r="T3210" s="23"/>
      <c r="U3210" s="23"/>
      <c r="V3210" s="24"/>
      <c r="W3210" s="23"/>
      <c r="X3210" s="23"/>
      <c r="Y3210" s="23"/>
      <c r="Z3210" s="23"/>
      <c r="AA3210" s="28"/>
      <c r="AB3210" s="26"/>
      <c r="AC3210" s="26"/>
      <c r="AD3210" s="28"/>
      <c r="AE3210" s="28"/>
      <c r="AF3210" s="26"/>
      <c r="AG3210" s="26">
        <f>AF3210+P3210</f>
        <v>885000</v>
      </c>
      <c r="AH3210" s="26">
        <f>AG3210</f>
        <v>885000</v>
      </c>
      <c r="AI3210" s="26">
        <v>50000000</v>
      </c>
      <c r="AJ3210" s="26">
        <f t="shared" si="531"/>
        <v>0</v>
      </c>
      <c r="AK3210" s="26">
        <v>0.01</v>
      </c>
      <c r="AL3210" s="26">
        <f>AJ3210*(AK3210/100)</f>
        <v>0</v>
      </c>
    </row>
    <row r="3211" spans="1:39" x14ac:dyDescent="0.25">
      <c r="A3211" s="23"/>
      <c r="B3211" s="24"/>
      <c r="C3211" s="23"/>
      <c r="D3211" s="23"/>
      <c r="E3211" s="23">
        <v>1284</v>
      </c>
      <c r="F3211" s="23" t="s">
        <v>9895</v>
      </c>
      <c r="G3211" s="24" t="s">
        <v>9896</v>
      </c>
      <c r="H3211" s="23" t="s">
        <v>43</v>
      </c>
      <c r="I3211" s="23" t="s">
        <v>9897</v>
      </c>
      <c r="J3211" s="23">
        <v>1</v>
      </c>
      <c r="K3211" s="23">
        <v>0</v>
      </c>
      <c r="L3211" s="23">
        <v>68</v>
      </c>
      <c r="M3211" s="23" t="s">
        <v>75</v>
      </c>
      <c r="N3211" s="25">
        <f t="shared" si="529"/>
        <v>468</v>
      </c>
      <c r="O3211" s="26">
        <v>5000</v>
      </c>
      <c r="P3211" s="26">
        <f t="shared" si="530"/>
        <v>2340000</v>
      </c>
      <c r="Q3211" s="23"/>
      <c r="R3211" s="23"/>
      <c r="S3211" s="27"/>
      <c r="T3211" s="23"/>
      <c r="U3211" s="23"/>
      <c r="V3211" s="24"/>
      <c r="W3211" s="23"/>
      <c r="X3211" s="23"/>
      <c r="Y3211" s="23"/>
      <c r="Z3211" s="23"/>
      <c r="AA3211" s="28"/>
      <c r="AB3211" s="26"/>
      <c r="AC3211" s="26"/>
      <c r="AD3211" s="28"/>
      <c r="AE3211" s="28"/>
      <c r="AF3211" s="26"/>
      <c r="AG3211" s="26">
        <f>AF3211+P3211</f>
        <v>2340000</v>
      </c>
      <c r="AH3211" s="26">
        <f>AG3211</f>
        <v>2340000</v>
      </c>
      <c r="AI3211" s="26">
        <v>50000000</v>
      </c>
      <c r="AJ3211" s="26">
        <f t="shared" si="531"/>
        <v>0</v>
      </c>
      <c r="AK3211" s="26">
        <v>0.01</v>
      </c>
      <c r="AL3211" s="26">
        <f>AJ3211*(AK3211/100)</f>
        <v>0</v>
      </c>
    </row>
    <row r="3212" spans="1:39" x14ac:dyDescent="0.25">
      <c r="A3212" s="23"/>
      <c r="B3212" s="24"/>
      <c r="C3212" s="23"/>
      <c r="D3212" s="23"/>
      <c r="E3212" s="23"/>
      <c r="F3212" s="23"/>
      <c r="G3212" s="24"/>
      <c r="H3212" s="23"/>
      <c r="I3212" s="23"/>
      <c r="J3212" s="23"/>
      <c r="K3212" s="23"/>
      <c r="L3212" s="23"/>
      <c r="M3212" s="23"/>
      <c r="N3212" s="25"/>
      <c r="O3212" s="26"/>
      <c r="P3212" s="26"/>
      <c r="Q3212" s="23"/>
      <c r="R3212" s="23"/>
      <c r="S3212" s="27"/>
      <c r="T3212" s="23"/>
      <c r="U3212" s="23"/>
      <c r="V3212" s="24"/>
      <c r="W3212" s="23"/>
      <c r="X3212" s="23"/>
      <c r="Y3212" s="23"/>
      <c r="Z3212" s="23"/>
      <c r="AA3212" s="28"/>
      <c r="AB3212" s="26"/>
      <c r="AC3212" s="26"/>
      <c r="AD3212" s="28"/>
      <c r="AE3212" s="28"/>
      <c r="AF3212" s="26"/>
      <c r="AG3212" s="26" t="s">
        <v>60</v>
      </c>
      <c r="AH3212" s="26">
        <f>SUM(AH3203:AH3211)</f>
        <v>9056034</v>
      </c>
      <c r="AI3212" s="26"/>
      <c r="AJ3212" s="26">
        <f>SUM(AJ3203:AJ3211)</f>
        <v>0</v>
      </c>
      <c r="AK3212" s="26"/>
      <c r="AL3212" s="26">
        <f>SUM(AL3203:AL3211)</f>
        <v>0</v>
      </c>
    </row>
    <row r="3213" spans="1:39" x14ac:dyDescent="0.25">
      <c r="A3213" s="23" t="s">
        <v>9898</v>
      </c>
      <c r="B3213" s="24" t="s">
        <v>9899</v>
      </c>
      <c r="C3213" s="23" t="s">
        <v>9900</v>
      </c>
      <c r="D3213" s="23" t="s">
        <v>9901</v>
      </c>
      <c r="E3213" s="23">
        <v>1285</v>
      </c>
      <c r="F3213" s="23" t="s">
        <v>9902</v>
      </c>
      <c r="G3213" s="24" t="s">
        <v>9903</v>
      </c>
      <c r="H3213" s="23" t="s">
        <v>43</v>
      </c>
      <c r="I3213" s="23" t="s">
        <v>9904</v>
      </c>
      <c r="J3213" s="23">
        <v>0</v>
      </c>
      <c r="K3213" s="23">
        <v>2</v>
      </c>
      <c r="L3213" s="23">
        <v>0</v>
      </c>
      <c r="M3213" s="23" t="s">
        <v>75</v>
      </c>
      <c r="N3213" s="25">
        <f>((J3213*400)+(K3213*100))+L3213</f>
        <v>200</v>
      </c>
      <c r="O3213" s="26">
        <v>4400</v>
      </c>
      <c r="P3213" s="26">
        <f>N3213*O3213</f>
        <v>880000</v>
      </c>
      <c r="Q3213" s="23"/>
      <c r="R3213" s="23"/>
      <c r="S3213" s="27"/>
      <c r="T3213" s="23"/>
      <c r="U3213" s="23"/>
      <c r="V3213" s="24"/>
      <c r="W3213" s="23"/>
      <c r="X3213" s="23"/>
      <c r="Y3213" s="23"/>
      <c r="Z3213" s="23"/>
      <c r="AA3213" s="28"/>
      <c r="AB3213" s="26"/>
      <c r="AC3213" s="26"/>
      <c r="AD3213" s="28"/>
      <c r="AE3213" s="28"/>
      <c r="AF3213" s="26"/>
      <c r="AG3213" s="26">
        <f>AF3213+P3213</f>
        <v>880000</v>
      </c>
      <c r="AH3213" s="26">
        <f>AG3213</f>
        <v>880000</v>
      </c>
      <c r="AI3213" s="26">
        <v>50000000</v>
      </c>
      <c r="AJ3213" s="26">
        <f>IF((AI3213-AH3213) &gt; 1,0,IF((AI3213-AH3213)&lt;0,AH3213-AI3213,AI3213-AH3213))</f>
        <v>0</v>
      </c>
      <c r="AK3213" s="26">
        <v>0.01</v>
      </c>
      <c r="AL3213" s="26">
        <f>AJ3213*(AK3213/100)</f>
        <v>0</v>
      </c>
    </row>
    <row r="3214" spans="1:39" x14ac:dyDescent="0.25">
      <c r="A3214" s="23"/>
      <c r="B3214" s="24"/>
      <c r="C3214" s="23"/>
      <c r="D3214" s="23"/>
      <c r="E3214" s="23"/>
      <c r="F3214" s="23"/>
      <c r="G3214" s="24"/>
      <c r="H3214" s="23"/>
      <c r="I3214" s="23"/>
      <c r="J3214" s="23"/>
      <c r="K3214" s="23"/>
      <c r="L3214" s="23"/>
      <c r="M3214" s="23"/>
      <c r="N3214" s="25"/>
      <c r="O3214" s="26"/>
      <c r="P3214" s="26"/>
      <c r="Q3214" s="23"/>
      <c r="R3214" s="23"/>
      <c r="S3214" s="27"/>
      <c r="T3214" s="23"/>
      <c r="U3214" s="23"/>
      <c r="V3214" s="24"/>
      <c r="W3214" s="23"/>
      <c r="X3214" s="23"/>
      <c r="Y3214" s="23"/>
      <c r="Z3214" s="23"/>
      <c r="AA3214" s="28"/>
      <c r="AB3214" s="26"/>
      <c r="AC3214" s="26"/>
      <c r="AD3214" s="28"/>
      <c r="AE3214" s="28"/>
      <c r="AF3214" s="26"/>
      <c r="AG3214" s="26" t="s">
        <v>60</v>
      </c>
      <c r="AH3214" s="26">
        <f>AH3213</f>
        <v>880000</v>
      </c>
      <c r="AI3214" s="26"/>
      <c r="AJ3214" s="26">
        <f>AJ3213</f>
        <v>0</v>
      </c>
      <c r="AK3214" s="26"/>
      <c r="AL3214" s="26">
        <f>AL3213</f>
        <v>0</v>
      </c>
    </row>
    <row r="3215" spans="1:39" x14ac:dyDescent="0.25">
      <c r="A3215" s="23" t="s">
        <v>9905</v>
      </c>
      <c r="B3215" s="24" t="s">
        <v>9906</v>
      </c>
      <c r="C3215" s="23" t="s">
        <v>9907</v>
      </c>
      <c r="D3215" s="23" t="s">
        <v>9908</v>
      </c>
      <c r="E3215" s="23">
        <v>1286</v>
      </c>
      <c r="F3215" s="23" t="s">
        <v>9909</v>
      </c>
      <c r="G3215" s="24" t="s">
        <v>9910</v>
      </c>
      <c r="H3215" s="23" t="s">
        <v>43</v>
      </c>
      <c r="I3215" s="23" t="s">
        <v>9911</v>
      </c>
      <c r="J3215" s="23">
        <v>0</v>
      </c>
      <c r="K3215" s="23">
        <v>0</v>
      </c>
      <c r="L3215" s="23">
        <v>43</v>
      </c>
      <c r="M3215" s="23" t="s">
        <v>59</v>
      </c>
      <c r="N3215" s="25">
        <f t="shared" ref="N3215:N3220" si="532">((J3215*400)+(K3215*100))+L3215</f>
        <v>43</v>
      </c>
      <c r="O3215" s="26">
        <v>3750</v>
      </c>
      <c r="P3215" s="26">
        <f t="shared" ref="P3215:P3220" si="533">N3215*O3215</f>
        <v>161250</v>
      </c>
      <c r="Q3215" s="23">
        <v>1</v>
      </c>
      <c r="R3215" s="23" t="s">
        <v>9905</v>
      </c>
      <c r="S3215" s="27" t="s">
        <v>9906</v>
      </c>
      <c r="T3215" s="23" t="s">
        <v>9907</v>
      </c>
      <c r="U3215" s="23" t="s">
        <v>9912</v>
      </c>
      <c r="V3215" s="24" t="s">
        <v>9913</v>
      </c>
      <c r="W3215" s="23" t="s">
        <v>109</v>
      </c>
      <c r="X3215" s="23" t="s">
        <v>49</v>
      </c>
      <c r="Y3215" s="23" t="s">
        <v>50</v>
      </c>
      <c r="Z3215" s="23">
        <v>239.5</v>
      </c>
      <c r="AA3215" s="28">
        <v>100</v>
      </c>
      <c r="AB3215" s="26">
        <v>8150</v>
      </c>
      <c r="AC3215" s="26">
        <f>Z3215*AB3215</f>
        <v>1951925</v>
      </c>
      <c r="AD3215" s="28">
        <v>52</v>
      </c>
      <c r="AE3215" s="28">
        <v>76</v>
      </c>
      <c r="AF3215" s="26">
        <f>(AC3215*(100-AE3215))/100</f>
        <v>468462</v>
      </c>
      <c r="AG3215" s="26">
        <f>P3215+AF3215</f>
        <v>629712</v>
      </c>
      <c r="AH3215" s="26">
        <f>(AG3215*AA3215)/100</f>
        <v>629712</v>
      </c>
      <c r="AI3215" s="26">
        <v>50000000</v>
      </c>
      <c r="AJ3215" s="26">
        <f t="shared" ref="AJ3215:AJ3220" si="534">IF((AI3215-AH3215) &gt; 1,0,IF((AI3215-AH3215)&lt;0,AH3215-AI3215,AI3215-AH3215))</f>
        <v>0</v>
      </c>
      <c r="AK3215" s="26">
        <v>0.02</v>
      </c>
      <c r="AL3215" s="26">
        <f>ROUND(AJ3215*(AK3215/100),2)</f>
        <v>0</v>
      </c>
      <c r="AM3215" s="3" t="s">
        <v>110</v>
      </c>
    </row>
    <row r="3216" spans="1:39" x14ac:dyDescent="0.25">
      <c r="A3216" s="23"/>
      <c r="B3216" s="24"/>
      <c r="C3216" s="23"/>
      <c r="D3216" s="23"/>
      <c r="E3216" s="23"/>
      <c r="F3216" s="23"/>
      <c r="G3216" s="24"/>
      <c r="H3216" s="23"/>
      <c r="I3216" s="23"/>
      <c r="J3216" s="23">
        <v>0</v>
      </c>
      <c r="K3216" s="23">
        <v>0</v>
      </c>
      <c r="L3216" s="23">
        <v>20.25</v>
      </c>
      <c r="M3216" s="23" t="s">
        <v>59</v>
      </c>
      <c r="N3216" s="25">
        <f t="shared" si="532"/>
        <v>20.25</v>
      </c>
      <c r="O3216" s="26">
        <v>3750</v>
      </c>
      <c r="P3216" s="26">
        <f t="shared" si="533"/>
        <v>75937.5</v>
      </c>
      <c r="Q3216" s="23">
        <v>1</v>
      </c>
      <c r="R3216" s="23" t="s">
        <v>9905</v>
      </c>
      <c r="S3216" s="27" t="s">
        <v>9906</v>
      </c>
      <c r="T3216" s="23" t="s">
        <v>9907</v>
      </c>
      <c r="U3216" s="23" t="s">
        <v>9912</v>
      </c>
      <c r="V3216" s="24" t="s">
        <v>9914</v>
      </c>
      <c r="W3216" s="23" t="s">
        <v>142</v>
      </c>
      <c r="X3216" s="23" t="s">
        <v>143</v>
      </c>
      <c r="Y3216" s="23" t="s">
        <v>50</v>
      </c>
      <c r="Z3216" s="23">
        <v>162</v>
      </c>
      <c r="AA3216" s="28">
        <v>100</v>
      </c>
      <c r="AB3216" s="26">
        <v>7950</v>
      </c>
      <c r="AC3216" s="26">
        <f>Z3216*AB3216</f>
        <v>1287900</v>
      </c>
      <c r="AD3216" s="28">
        <v>3</v>
      </c>
      <c r="AE3216" s="28">
        <v>6</v>
      </c>
      <c r="AF3216" s="26">
        <f>(AC3216*(100-AE3216))/100</f>
        <v>1210626</v>
      </c>
      <c r="AG3216" s="26">
        <f>P3216+AF3216</f>
        <v>1286563.5</v>
      </c>
      <c r="AH3216" s="26">
        <f>(AG3216*AA3216)/100</f>
        <v>1286563.5</v>
      </c>
      <c r="AI3216" s="26">
        <v>50000000</v>
      </c>
      <c r="AJ3216" s="26">
        <f t="shared" si="534"/>
        <v>0</v>
      </c>
      <c r="AK3216" s="26">
        <v>0.02</v>
      </c>
      <c r="AL3216" s="26">
        <f>ROUND(AJ3216*(AK3216/100),2)</f>
        <v>0</v>
      </c>
      <c r="AM3216" s="3" t="s">
        <v>9915</v>
      </c>
    </row>
    <row r="3217" spans="1:39" x14ac:dyDescent="0.25">
      <c r="A3217" s="23"/>
      <c r="B3217" s="24"/>
      <c r="C3217" s="23"/>
      <c r="D3217" s="23"/>
      <c r="E3217" s="23"/>
      <c r="F3217" s="23"/>
      <c r="G3217" s="24"/>
      <c r="H3217" s="23"/>
      <c r="I3217" s="23"/>
      <c r="J3217" s="23">
        <v>0</v>
      </c>
      <c r="K3217" s="23">
        <v>0</v>
      </c>
      <c r="L3217" s="23">
        <v>1</v>
      </c>
      <c r="M3217" s="23" t="s">
        <v>59</v>
      </c>
      <c r="N3217" s="25">
        <f t="shared" si="532"/>
        <v>1</v>
      </c>
      <c r="O3217" s="26">
        <v>3750</v>
      </c>
      <c r="P3217" s="26">
        <f t="shared" si="533"/>
        <v>3750</v>
      </c>
      <c r="Q3217" s="23">
        <v>1</v>
      </c>
      <c r="R3217" s="23" t="s">
        <v>9905</v>
      </c>
      <c r="S3217" s="27" t="s">
        <v>9906</v>
      </c>
      <c r="T3217" s="23" t="s">
        <v>9907</v>
      </c>
      <c r="U3217" s="23" t="s">
        <v>9912</v>
      </c>
      <c r="V3217" s="24" t="s">
        <v>9916</v>
      </c>
      <c r="W3217" s="23" t="s">
        <v>403</v>
      </c>
      <c r="X3217" s="23" t="s">
        <v>49</v>
      </c>
      <c r="Y3217" s="23" t="s">
        <v>50</v>
      </c>
      <c r="Z3217" s="23">
        <v>4</v>
      </c>
      <c r="AA3217" s="28">
        <v>100</v>
      </c>
      <c r="AB3217" s="26">
        <v>6100</v>
      </c>
      <c r="AC3217" s="26">
        <f>Z3217*AB3217</f>
        <v>24400</v>
      </c>
      <c r="AD3217" s="28">
        <v>3</v>
      </c>
      <c r="AE3217" s="28">
        <v>3</v>
      </c>
      <c r="AF3217" s="26">
        <f>(AC3217*(100-AE3217))/100</f>
        <v>23668</v>
      </c>
      <c r="AG3217" s="26">
        <f>P3217+AF3217</f>
        <v>27418</v>
      </c>
      <c r="AH3217" s="26">
        <f>(AG3217*AA3217)/100</f>
        <v>27418</v>
      </c>
      <c r="AI3217" s="26">
        <v>50000000</v>
      </c>
      <c r="AJ3217" s="26">
        <f t="shared" si="534"/>
        <v>0</v>
      </c>
      <c r="AK3217" s="26">
        <v>0.02</v>
      </c>
      <c r="AL3217" s="26">
        <f>ROUND(AJ3217*(AK3217/100),2)</f>
        <v>0</v>
      </c>
      <c r="AM3217" s="3" t="s">
        <v>421</v>
      </c>
    </row>
    <row r="3218" spans="1:39" x14ac:dyDescent="0.25">
      <c r="A3218" s="23"/>
      <c r="B3218" s="24"/>
      <c r="C3218" s="23"/>
      <c r="D3218" s="23"/>
      <c r="E3218" s="23"/>
      <c r="F3218" s="23"/>
      <c r="G3218" s="24"/>
      <c r="H3218" s="23"/>
      <c r="I3218" s="23"/>
      <c r="J3218" s="23">
        <v>5</v>
      </c>
      <c r="K3218" s="23">
        <v>2</v>
      </c>
      <c r="L3218" s="23">
        <v>74.91</v>
      </c>
      <c r="M3218" s="23" t="s">
        <v>75</v>
      </c>
      <c r="N3218" s="25">
        <f t="shared" si="532"/>
        <v>2274.91</v>
      </c>
      <c r="O3218" s="26">
        <v>3750</v>
      </c>
      <c r="P3218" s="26">
        <f t="shared" si="533"/>
        <v>8530912.5</v>
      </c>
      <c r="Q3218" s="23"/>
      <c r="R3218" s="23"/>
      <c r="S3218" s="27"/>
      <c r="T3218" s="23"/>
      <c r="U3218" s="23"/>
      <c r="V3218" s="24"/>
      <c r="W3218" s="23"/>
      <c r="X3218" s="23"/>
      <c r="Y3218" s="23"/>
      <c r="Z3218" s="23"/>
      <c r="AA3218" s="28"/>
      <c r="AB3218" s="26"/>
      <c r="AC3218" s="26"/>
      <c r="AD3218" s="28"/>
      <c r="AE3218" s="28"/>
      <c r="AF3218" s="26"/>
      <c r="AG3218" s="26">
        <f>AF3218+P3218</f>
        <v>8530912.5</v>
      </c>
      <c r="AH3218" s="26">
        <f>AG3218</f>
        <v>8530912.5</v>
      </c>
      <c r="AI3218" s="26">
        <v>50000000</v>
      </c>
      <c r="AJ3218" s="26">
        <f t="shared" si="534"/>
        <v>0</v>
      </c>
      <c r="AK3218" s="26">
        <v>0.01</v>
      </c>
      <c r="AL3218" s="26">
        <f>AJ3218*(AK3218/100)</f>
        <v>0</v>
      </c>
    </row>
    <row r="3219" spans="1:39" x14ac:dyDescent="0.25">
      <c r="A3219" s="23"/>
      <c r="B3219" s="24"/>
      <c r="C3219" s="23"/>
      <c r="D3219" s="23"/>
      <c r="E3219" s="23"/>
      <c r="F3219" s="23"/>
      <c r="G3219" s="24"/>
      <c r="H3219" s="23"/>
      <c r="I3219" s="23"/>
      <c r="J3219" s="23">
        <v>0</v>
      </c>
      <c r="K3219" s="23">
        <v>0</v>
      </c>
      <c r="L3219" s="23">
        <v>9.06</v>
      </c>
      <c r="M3219" s="23" t="s">
        <v>59</v>
      </c>
      <c r="N3219" s="25">
        <f t="shared" si="532"/>
        <v>9.06</v>
      </c>
      <c r="O3219" s="26">
        <v>3750</v>
      </c>
      <c r="P3219" s="26">
        <f t="shared" si="533"/>
        <v>33975</v>
      </c>
      <c r="Q3219" s="23">
        <v>1</v>
      </c>
      <c r="R3219" s="23" t="s">
        <v>9905</v>
      </c>
      <c r="S3219" s="27" t="s">
        <v>9906</v>
      </c>
      <c r="T3219" s="23" t="s">
        <v>9907</v>
      </c>
      <c r="U3219" s="23" t="s">
        <v>9912</v>
      </c>
      <c r="V3219" s="24" t="s">
        <v>9917</v>
      </c>
      <c r="W3219" s="23" t="s">
        <v>53</v>
      </c>
      <c r="X3219" s="23" t="s">
        <v>49</v>
      </c>
      <c r="Y3219" s="23" t="s">
        <v>50</v>
      </c>
      <c r="Z3219" s="23">
        <v>36.270000000000003</v>
      </c>
      <c r="AA3219" s="28">
        <v>100</v>
      </c>
      <c r="AB3219" s="26">
        <v>2750</v>
      </c>
      <c r="AC3219" s="26">
        <f>Z3219*AB3219</f>
        <v>99742.500000000015</v>
      </c>
      <c r="AD3219" s="28">
        <v>2</v>
      </c>
      <c r="AE3219" s="28">
        <v>2</v>
      </c>
      <c r="AF3219" s="26">
        <f>(AC3219*(100-AE3219))/100</f>
        <v>97747.650000000023</v>
      </c>
      <c r="AG3219" s="26">
        <f>P3219+AF3219</f>
        <v>131722.65000000002</v>
      </c>
      <c r="AH3219" s="26">
        <f>(AG3219*AA3219)/100</f>
        <v>131722.65000000002</v>
      </c>
      <c r="AI3219" s="26">
        <v>50000000</v>
      </c>
      <c r="AJ3219" s="26">
        <f t="shared" si="534"/>
        <v>0</v>
      </c>
      <c r="AK3219" s="26">
        <v>0.02</v>
      </c>
      <c r="AL3219" s="26">
        <f>ROUND(AJ3219*(AK3219/100),2)</f>
        <v>0</v>
      </c>
      <c r="AM3219" s="3" t="s">
        <v>83</v>
      </c>
    </row>
    <row r="3220" spans="1:39" x14ac:dyDescent="0.25">
      <c r="A3220" s="23"/>
      <c r="B3220" s="24"/>
      <c r="C3220" s="23"/>
      <c r="D3220" s="23"/>
      <c r="E3220" s="23"/>
      <c r="F3220" s="23"/>
      <c r="G3220" s="24"/>
      <c r="H3220" s="23"/>
      <c r="I3220" s="23"/>
      <c r="J3220" s="23">
        <v>0</v>
      </c>
      <c r="K3220" s="23">
        <v>0</v>
      </c>
      <c r="L3220" s="23">
        <v>7.78</v>
      </c>
      <c r="M3220" s="23" t="s">
        <v>59</v>
      </c>
      <c r="N3220" s="25">
        <f t="shared" si="532"/>
        <v>7.78</v>
      </c>
      <c r="O3220" s="26">
        <v>3750</v>
      </c>
      <c r="P3220" s="26">
        <f t="shared" si="533"/>
        <v>29175</v>
      </c>
      <c r="Q3220" s="23">
        <v>1</v>
      </c>
      <c r="R3220" s="23" t="s">
        <v>9905</v>
      </c>
      <c r="S3220" s="27" t="s">
        <v>9906</v>
      </c>
      <c r="T3220" s="23" t="s">
        <v>9907</v>
      </c>
      <c r="U3220" s="23" t="s">
        <v>9912</v>
      </c>
      <c r="V3220" s="24" t="s">
        <v>9918</v>
      </c>
      <c r="W3220" s="23" t="s">
        <v>53</v>
      </c>
      <c r="X3220" s="23" t="s">
        <v>49</v>
      </c>
      <c r="Y3220" s="23" t="s">
        <v>50</v>
      </c>
      <c r="Z3220" s="23">
        <v>31.16</v>
      </c>
      <c r="AA3220" s="28">
        <v>100</v>
      </c>
      <c r="AB3220" s="26">
        <v>2750</v>
      </c>
      <c r="AC3220" s="26">
        <f>Z3220*AB3220</f>
        <v>85690</v>
      </c>
      <c r="AD3220" s="28">
        <v>2</v>
      </c>
      <c r="AE3220" s="28">
        <v>2</v>
      </c>
      <c r="AF3220" s="26">
        <f>(AC3220*(100-AE3220))/100</f>
        <v>83976.2</v>
      </c>
      <c r="AG3220" s="26">
        <f>P3220+AF3220</f>
        <v>113151.2</v>
      </c>
      <c r="AH3220" s="26">
        <f>(AG3220*AA3220)/100</f>
        <v>113151.2</v>
      </c>
      <c r="AI3220" s="26">
        <v>50000000</v>
      </c>
      <c r="AJ3220" s="26">
        <f t="shared" si="534"/>
        <v>0</v>
      </c>
      <c r="AK3220" s="26">
        <v>0.02</v>
      </c>
      <c r="AL3220" s="26">
        <f>ROUND(AJ3220*(AK3220/100),2)</f>
        <v>0</v>
      </c>
      <c r="AM3220" s="3" t="s">
        <v>83</v>
      </c>
    </row>
    <row r="3221" spans="1:39" x14ac:dyDescent="0.25">
      <c r="A3221" s="23"/>
      <c r="B3221" s="24"/>
      <c r="C3221" s="23"/>
      <c r="D3221" s="23"/>
      <c r="E3221" s="23"/>
      <c r="F3221" s="23"/>
      <c r="G3221" s="24"/>
      <c r="H3221" s="23"/>
      <c r="I3221" s="23"/>
      <c r="J3221" s="23"/>
      <c r="K3221" s="23"/>
      <c r="L3221" s="23"/>
      <c r="M3221" s="23"/>
      <c r="N3221" s="25"/>
      <c r="O3221" s="26"/>
      <c r="P3221" s="26"/>
      <c r="Q3221" s="23"/>
      <c r="R3221" s="23"/>
      <c r="S3221" s="27"/>
      <c r="T3221" s="23"/>
      <c r="U3221" s="23"/>
      <c r="V3221" s="24"/>
      <c r="W3221" s="23"/>
      <c r="X3221" s="23"/>
      <c r="Y3221" s="23"/>
      <c r="Z3221" s="23"/>
      <c r="AA3221" s="28"/>
      <c r="AB3221" s="26"/>
      <c r="AC3221" s="26"/>
      <c r="AD3221" s="28"/>
      <c r="AE3221" s="28"/>
      <c r="AF3221" s="26"/>
      <c r="AG3221" s="26" t="s">
        <v>60</v>
      </c>
      <c r="AH3221" s="26">
        <f>SUM(AH3215:AH3220)</f>
        <v>10719479.85</v>
      </c>
      <c r="AI3221" s="26"/>
      <c r="AJ3221" s="26">
        <f>SUM(AJ3215:AJ3220)</f>
        <v>0</v>
      </c>
      <c r="AK3221" s="26"/>
      <c r="AL3221" s="26">
        <f>SUM(AL3215:AL3220)</f>
        <v>0</v>
      </c>
    </row>
    <row r="3222" spans="1:39" x14ac:dyDescent="0.25">
      <c r="A3222" s="23" t="s">
        <v>9919</v>
      </c>
      <c r="B3222" s="24" t="s">
        <v>9920</v>
      </c>
      <c r="C3222" s="23" t="s">
        <v>9921</v>
      </c>
      <c r="D3222" s="23" t="s">
        <v>9922</v>
      </c>
      <c r="E3222" s="23">
        <v>1287</v>
      </c>
      <c r="F3222" s="23" t="s">
        <v>9923</v>
      </c>
      <c r="G3222" s="24" t="s">
        <v>9924</v>
      </c>
      <c r="H3222" s="23" t="s">
        <v>43</v>
      </c>
      <c r="I3222" s="23" t="s">
        <v>9925</v>
      </c>
      <c r="J3222" s="23">
        <v>1</v>
      </c>
      <c r="K3222" s="23">
        <v>0</v>
      </c>
      <c r="L3222" s="23">
        <v>0</v>
      </c>
      <c r="M3222" s="23" t="s">
        <v>76</v>
      </c>
      <c r="N3222" s="25">
        <f>((J3222*400)+(K3222*100))+L3222</f>
        <v>400</v>
      </c>
      <c r="O3222" s="26">
        <v>5000</v>
      </c>
      <c r="P3222" s="26">
        <f>N3222*O3222</f>
        <v>2000000</v>
      </c>
      <c r="Q3222" s="23">
        <v>1</v>
      </c>
      <c r="R3222" s="23" t="s">
        <v>9919</v>
      </c>
      <c r="S3222" s="27" t="s">
        <v>9920</v>
      </c>
      <c r="T3222" s="23" t="s">
        <v>9921</v>
      </c>
      <c r="U3222" s="23" t="s">
        <v>9926</v>
      </c>
      <c r="V3222" s="24" t="s">
        <v>9927</v>
      </c>
      <c r="W3222" s="23" t="s">
        <v>53</v>
      </c>
      <c r="X3222" s="23" t="s">
        <v>49</v>
      </c>
      <c r="Y3222" s="23" t="s">
        <v>81</v>
      </c>
      <c r="Z3222" s="23">
        <v>24</v>
      </c>
      <c r="AA3222" s="28">
        <v>100</v>
      </c>
      <c r="AB3222" s="26">
        <v>2750</v>
      </c>
      <c r="AC3222" s="26">
        <f>Z3222*AB3222</f>
        <v>66000</v>
      </c>
      <c r="AD3222" s="28">
        <v>4</v>
      </c>
      <c r="AE3222" s="28">
        <v>4</v>
      </c>
      <c r="AF3222" s="26">
        <f>(AC3222*(100-AE3222))/100</f>
        <v>63360</v>
      </c>
      <c r="AG3222" s="26">
        <f>P3222+AF3222</f>
        <v>2063360</v>
      </c>
      <c r="AH3222" s="26">
        <f>(AG3222*AA3222)/100</f>
        <v>2063360</v>
      </c>
      <c r="AI3222" s="26">
        <v>0</v>
      </c>
      <c r="AJ3222" s="26">
        <f>IF((AI3222-AH3222) &gt; 1,0,IF((AI3222-AH3222)&lt;0,AH3222-AI3222,AI3222-AH3222))</f>
        <v>2063360</v>
      </c>
      <c r="AK3222" s="26">
        <v>0.02</v>
      </c>
      <c r="AL3222" s="26">
        <f>ROUND(AJ3222*(AK3222/100),2)</f>
        <v>412.67</v>
      </c>
      <c r="AM3222" s="3" t="s">
        <v>83</v>
      </c>
    </row>
    <row r="3223" spans="1:39" x14ac:dyDescent="0.25">
      <c r="A3223" s="23"/>
      <c r="B3223" s="24"/>
      <c r="C3223" s="23"/>
      <c r="D3223" s="23"/>
      <c r="E3223" s="23">
        <v>1288</v>
      </c>
      <c r="F3223" s="23" t="s">
        <v>9928</v>
      </c>
      <c r="G3223" s="24" t="s">
        <v>9929</v>
      </c>
      <c r="H3223" s="23" t="s">
        <v>43</v>
      </c>
      <c r="I3223" s="23" t="s">
        <v>9930</v>
      </c>
      <c r="J3223" s="23">
        <v>0</v>
      </c>
      <c r="K3223" s="23">
        <v>1</v>
      </c>
      <c r="L3223" s="23">
        <v>0</v>
      </c>
      <c r="M3223" s="23" t="s">
        <v>76</v>
      </c>
      <c r="N3223" s="25">
        <f>((J3223*400)+(K3223*100))+L3223</f>
        <v>100</v>
      </c>
      <c r="O3223" s="26">
        <v>5000</v>
      </c>
      <c r="P3223" s="26">
        <f>N3223*O3223</f>
        <v>500000</v>
      </c>
      <c r="Q3223" s="23">
        <v>1</v>
      </c>
      <c r="R3223" s="23" t="s">
        <v>9919</v>
      </c>
      <c r="S3223" s="27" t="s">
        <v>9920</v>
      </c>
      <c r="T3223" s="23" t="s">
        <v>9921</v>
      </c>
      <c r="U3223" s="23" t="s">
        <v>9926</v>
      </c>
      <c r="V3223" s="24" t="s">
        <v>9931</v>
      </c>
      <c r="W3223" s="23" t="s">
        <v>48</v>
      </c>
      <c r="X3223" s="23" t="s">
        <v>49</v>
      </c>
      <c r="Y3223" s="23" t="s">
        <v>81</v>
      </c>
      <c r="Z3223" s="23">
        <v>244</v>
      </c>
      <c r="AA3223" s="28">
        <v>100</v>
      </c>
      <c r="AB3223" s="26">
        <v>8300</v>
      </c>
      <c r="AC3223" s="26">
        <f>Z3223*AB3223</f>
        <v>2025200</v>
      </c>
      <c r="AD3223" s="28">
        <v>4</v>
      </c>
      <c r="AE3223" s="28">
        <v>4</v>
      </c>
      <c r="AF3223" s="26">
        <f>(AC3223*(100-AE3223))/100</f>
        <v>1944192</v>
      </c>
      <c r="AG3223" s="26">
        <f>P3223+AF3223</f>
        <v>2444192</v>
      </c>
      <c r="AH3223" s="26">
        <f>(AG3223*AA3223)/100</f>
        <v>2444192</v>
      </c>
      <c r="AI3223" s="26">
        <v>0</v>
      </c>
      <c r="AJ3223" s="26">
        <f>IF((AI3223-AH3223) &gt; 1,0,IF((AI3223-AH3223)&lt;0,AH3223-AI3223,AI3223-AH3223))</f>
        <v>2444192</v>
      </c>
      <c r="AK3223" s="26">
        <v>0.02</v>
      </c>
      <c r="AL3223" s="26">
        <f>ROUND(AJ3223*(AK3223/100),2)</f>
        <v>488.84</v>
      </c>
      <c r="AM3223" s="3" t="s">
        <v>51</v>
      </c>
    </row>
    <row r="3224" spans="1:39" x14ac:dyDescent="0.25">
      <c r="A3224" s="23"/>
      <c r="B3224" s="24"/>
      <c r="C3224" s="23"/>
      <c r="D3224" s="23"/>
      <c r="E3224" s="23"/>
      <c r="F3224" s="23"/>
      <c r="G3224" s="24"/>
      <c r="H3224" s="23"/>
      <c r="I3224" s="23"/>
      <c r="J3224" s="23"/>
      <c r="K3224" s="23"/>
      <c r="L3224" s="23"/>
      <c r="M3224" s="23"/>
      <c r="N3224" s="25"/>
      <c r="O3224" s="26"/>
      <c r="P3224" s="26"/>
      <c r="Q3224" s="23"/>
      <c r="R3224" s="23"/>
      <c r="S3224" s="27"/>
      <c r="T3224" s="23"/>
      <c r="U3224" s="23"/>
      <c r="V3224" s="24"/>
      <c r="W3224" s="23"/>
      <c r="X3224" s="23"/>
      <c r="Y3224" s="23"/>
      <c r="Z3224" s="23"/>
      <c r="AA3224" s="28"/>
      <c r="AB3224" s="26"/>
      <c r="AC3224" s="26"/>
      <c r="AD3224" s="28"/>
      <c r="AE3224" s="28"/>
      <c r="AF3224" s="26"/>
      <c r="AG3224" s="26" t="s">
        <v>60</v>
      </c>
      <c r="AH3224" s="26">
        <f>SUM(AH3222:AH3223)</f>
        <v>4507552</v>
      </c>
      <c r="AI3224" s="26"/>
      <c r="AJ3224" s="26">
        <f>SUM(AJ3222:AJ3223)</f>
        <v>4507552</v>
      </c>
      <c r="AK3224" s="26"/>
      <c r="AL3224" s="26">
        <f>SUM(AL3222:AL3223)</f>
        <v>901.51</v>
      </c>
    </row>
    <row r="3225" spans="1:39" x14ac:dyDescent="0.25">
      <c r="A3225" s="23" t="s">
        <v>9932</v>
      </c>
      <c r="B3225" s="24" t="s">
        <v>9933</v>
      </c>
      <c r="C3225" s="23" t="s">
        <v>9934</v>
      </c>
      <c r="D3225" s="23" t="s">
        <v>9935</v>
      </c>
      <c r="E3225" s="23">
        <v>1289</v>
      </c>
      <c r="F3225" s="23" t="s">
        <v>9936</v>
      </c>
      <c r="G3225" s="24" t="s">
        <v>9937</v>
      </c>
      <c r="H3225" s="23" t="s">
        <v>43</v>
      </c>
      <c r="I3225" s="23" t="s">
        <v>9938</v>
      </c>
      <c r="J3225" s="23">
        <v>1</v>
      </c>
      <c r="K3225" s="23">
        <v>1</v>
      </c>
      <c r="L3225" s="23">
        <v>22</v>
      </c>
      <c r="M3225" s="23" t="s">
        <v>75</v>
      </c>
      <c r="N3225" s="25">
        <f>((J3225*400)+(K3225*100))+L3225</f>
        <v>522</v>
      </c>
      <c r="O3225" s="26">
        <v>3000</v>
      </c>
      <c r="P3225" s="26">
        <f>N3225*O3225</f>
        <v>1566000</v>
      </c>
      <c r="Q3225" s="23"/>
      <c r="R3225" s="23"/>
      <c r="S3225" s="27"/>
      <c r="T3225" s="23"/>
      <c r="U3225" s="23"/>
      <c r="V3225" s="24"/>
      <c r="W3225" s="23"/>
      <c r="X3225" s="23"/>
      <c r="Y3225" s="23"/>
      <c r="Z3225" s="23"/>
      <c r="AA3225" s="28"/>
      <c r="AB3225" s="26"/>
      <c r="AC3225" s="26"/>
      <c r="AD3225" s="28"/>
      <c r="AE3225" s="28"/>
      <c r="AF3225" s="26"/>
      <c r="AG3225" s="26">
        <f>AF3225+P3225</f>
        <v>1566000</v>
      </c>
      <c r="AH3225" s="26">
        <f>AG3225</f>
        <v>1566000</v>
      </c>
      <c r="AI3225" s="26">
        <v>50000000</v>
      </c>
      <c r="AJ3225" s="26">
        <f>IF((AI3225-AH3225) &gt; 1,0,IF((AI3225-AH3225)&lt;0,AH3225-AI3225,AI3225-AH3225))</f>
        <v>0</v>
      </c>
      <c r="AK3225" s="26">
        <v>0.01</v>
      </c>
      <c r="AL3225" s="26">
        <f>AJ3225*(AK3225/100)</f>
        <v>0</v>
      </c>
    </row>
    <row r="3226" spans="1:39" x14ac:dyDescent="0.25">
      <c r="A3226" s="23"/>
      <c r="B3226" s="24"/>
      <c r="C3226" s="23"/>
      <c r="D3226" s="23"/>
      <c r="E3226" s="23"/>
      <c r="F3226" s="23"/>
      <c r="G3226" s="24"/>
      <c r="H3226" s="23"/>
      <c r="I3226" s="23"/>
      <c r="J3226" s="23"/>
      <c r="K3226" s="23"/>
      <c r="L3226" s="23"/>
      <c r="M3226" s="23"/>
      <c r="N3226" s="25"/>
      <c r="O3226" s="26"/>
      <c r="P3226" s="26"/>
      <c r="Q3226" s="23"/>
      <c r="R3226" s="23"/>
      <c r="S3226" s="27"/>
      <c r="T3226" s="23"/>
      <c r="U3226" s="23"/>
      <c r="V3226" s="24"/>
      <c r="W3226" s="23"/>
      <c r="X3226" s="23"/>
      <c r="Y3226" s="23"/>
      <c r="Z3226" s="23"/>
      <c r="AA3226" s="28"/>
      <c r="AB3226" s="26"/>
      <c r="AC3226" s="26"/>
      <c r="AD3226" s="28"/>
      <c r="AE3226" s="28"/>
      <c r="AF3226" s="26"/>
      <c r="AG3226" s="26" t="s">
        <v>60</v>
      </c>
      <c r="AH3226" s="26">
        <f>AH3225</f>
        <v>1566000</v>
      </c>
      <c r="AI3226" s="26"/>
      <c r="AJ3226" s="26">
        <f>AJ3225</f>
        <v>0</v>
      </c>
      <c r="AK3226" s="26"/>
      <c r="AL3226" s="26">
        <f>AL3225</f>
        <v>0</v>
      </c>
    </row>
    <row r="3227" spans="1:39" x14ac:dyDescent="0.25">
      <c r="A3227" s="23" t="s">
        <v>9939</v>
      </c>
      <c r="B3227" s="24" t="s">
        <v>9940</v>
      </c>
      <c r="C3227" s="23" t="s">
        <v>9941</v>
      </c>
      <c r="D3227" s="23" t="s">
        <v>9942</v>
      </c>
      <c r="E3227" s="23">
        <v>1290</v>
      </c>
      <c r="F3227" s="23" t="s">
        <v>9943</v>
      </c>
      <c r="G3227" s="24" t="s">
        <v>9944</v>
      </c>
      <c r="H3227" s="23" t="s">
        <v>43</v>
      </c>
      <c r="I3227" s="23" t="s">
        <v>9945</v>
      </c>
      <c r="J3227" s="23">
        <v>4</v>
      </c>
      <c r="K3227" s="23">
        <v>2</v>
      </c>
      <c r="L3227" s="23">
        <v>88.18</v>
      </c>
      <c r="M3227" s="23" t="s">
        <v>91</v>
      </c>
      <c r="N3227" s="25">
        <f t="shared" ref="N3227:N3251" si="535">((J3227*400)+(K3227*100))+L3227</f>
        <v>1888.18</v>
      </c>
      <c r="O3227" s="26">
        <v>9050</v>
      </c>
      <c r="P3227" s="26">
        <f t="shared" ref="P3227:P3251" si="536">N3227*O3227</f>
        <v>17088029</v>
      </c>
      <c r="Q3227" s="23">
        <v>1</v>
      </c>
      <c r="R3227" s="23" t="s">
        <v>9946</v>
      </c>
      <c r="S3227" s="27"/>
      <c r="T3227" s="23" t="s">
        <v>9947</v>
      </c>
      <c r="U3227" s="23" t="s">
        <v>9948</v>
      </c>
      <c r="V3227" s="24" t="s">
        <v>9949</v>
      </c>
      <c r="W3227" s="23" t="s">
        <v>9950</v>
      </c>
      <c r="X3227" s="23" t="s">
        <v>49</v>
      </c>
      <c r="Y3227" s="23" t="s">
        <v>54</v>
      </c>
      <c r="Z3227" s="23">
        <v>1742</v>
      </c>
      <c r="AA3227" s="28">
        <v>100</v>
      </c>
      <c r="AB3227" s="26">
        <v>5550</v>
      </c>
      <c r="AC3227" s="26">
        <f t="shared" ref="AC3227:AC3251" si="537">Z3227*AB3227</f>
        <v>9668100</v>
      </c>
      <c r="AD3227" s="28">
        <v>8</v>
      </c>
      <c r="AE3227" s="28">
        <v>8</v>
      </c>
      <c r="AF3227" s="26">
        <f t="shared" ref="AF3227:AF3251" si="538">(AC3227*(100-AE3227))/100</f>
        <v>8894652</v>
      </c>
      <c r="AG3227" s="26">
        <f t="shared" ref="AG3227:AG3251" si="539">P3227+AF3227</f>
        <v>25982681</v>
      </c>
      <c r="AH3227" s="26">
        <f t="shared" ref="AH3227:AH3251" si="540">(AG3227*AA3227)/100</f>
        <v>25982681</v>
      </c>
      <c r="AI3227" s="26">
        <v>0</v>
      </c>
      <c r="AJ3227" s="26">
        <f t="shared" ref="AJ3227:AJ3251" si="541">IF((AI3227-AH3227) &gt; 1,0,IF((AI3227-AH3227)&lt;0,AH3227-AI3227,AI3227-AH3227))</f>
        <v>25982681</v>
      </c>
      <c r="AK3227" s="26">
        <v>0.3</v>
      </c>
      <c r="AL3227" s="26">
        <f t="shared" ref="AL3227:AL3251" si="542">ROUND(AJ3227*(AK3227/100),2)</f>
        <v>77948.039999999994</v>
      </c>
      <c r="AM3227" s="3" t="s">
        <v>9951</v>
      </c>
    </row>
    <row r="3228" spans="1:39" x14ac:dyDescent="0.25">
      <c r="A3228" s="23"/>
      <c r="B3228" s="24"/>
      <c r="C3228" s="23"/>
      <c r="D3228" s="23"/>
      <c r="E3228" s="23"/>
      <c r="F3228" s="23"/>
      <c r="G3228" s="24"/>
      <c r="H3228" s="23"/>
      <c r="I3228" s="23"/>
      <c r="J3228" s="23">
        <v>0</v>
      </c>
      <c r="K3228" s="23">
        <v>2</v>
      </c>
      <c r="L3228" s="23">
        <v>90</v>
      </c>
      <c r="M3228" s="23" t="s">
        <v>91</v>
      </c>
      <c r="N3228" s="25">
        <f t="shared" si="535"/>
        <v>290</v>
      </c>
      <c r="O3228" s="26">
        <v>9050</v>
      </c>
      <c r="P3228" s="26">
        <f t="shared" si="536"/>
        <v>2624500</v>
      </c>
      <c r="Q3228" s="23">
        <v>1</v>
      </c>
      <c r="R3228" s="23" t="s">
        <v>9946</v>
      </c>
      <c r="S3228" s="27"/>
      <c r="T3228" s="23" t="s">
        <v>9947</v>
      </c>
      <c r="U3228" s="23" t="s">
        <v>9948</v>
      </c>
      <c r="V3228" s="24" t="s">
        <v>9952</v>
      </c>
      <c r="W3228" s="23" t="s">
        <v>2461</v>
      </c>
      <c r="X3228" s="23" t="s">
        <v>49</v>
      </c>
      <c r="Y3228" s="23" t="s">
        <v>54</v>
      </c>
      <c r="Z3228" s="23">
        <v>1360</v>
      </c>
      <c r="AA3228" s="28">
        <v>100</v>
      </c>
      <c r="AB3228" s="26">
        <v>5700</v>
      </c>
      <c r="AC3228" s="26">
        <f t="shared" si="537"/>
        <v>7752000</v>
      </c>
      <c r="AD3228" s="28">
        <v>8</v>
      </c>
      <c r="AE3228" s="28">
        <v>8</v>
      </c>
      <c r="AF3228" s="26">
        <f t="shared" si="538"/>
        <v>7131840</v>
      </c>
      <c r="AG3228" s="26">
        <f t="shared" si="539"/>
        <v>9756340</v>
      </c>
      <c r="AH3228" s="26">
        <f t="shared" si="540"/>
        <v>9756340</v>
      </c>
      <c r="AI3228" s="26">
        <v>0</v>
      </c>
      <c r="AJ3228" s="26">
        <f t="shared" si="541"/>
        <v>9756340</v>
      </c>
      <c r="AK3228" s="26">
        <v>0.3</v>
      </c>
      <c r="AL3228" s="26">
        <f t="shared" si="542"/>
        <v>29269.02</v>
      </c>
      <c r="AM3228" s="3" t="s">
        <v>9953</v>
      </c>
    </row>
    <row r="3229" spans="1:39" x14ac:dyDescent="0.25">
      <c r="A3229" s="23"/>
      <c r="B3229" s="24"/>
      <c r="C3229" s="23"/>
      <c r="D3229" s="23"/>
      <c r="E3229" s="23"/>
      <c r="F3229" s="23"/>
      <c r="G3229" s="24"/>
      <c r="H3229" s="23"/>
      <c r="I3229" s="23"/>
      <c r="J3229" s="23">
        <v>0</v>
      </c>
      <c r="K3229" s="23">
        <v>0</v>
      </c>
      <c r="L3229" s="23">
        <v>4.5</v>
      </c>
      <c r="M3229" s="23" t="s">
        <v>91</v>
      </c>
      <c r="N3229" s="25">
        <f t="shared" si="535"/>
        <v>4.5</v>
      </c>
      <c r="O3229" s="26">
        <v>9050</v>
      </c>
      <c r="P3229" s="26">
        <f t="shared" si="536"/>
        <v>40725</v>
      </c>
      <c r="Q3229" s="23">
        <v>1</v>
      </c>
      <c r="R3229" s="23" t="s">
        <v>9946</v>
      </c>
      <c r="S3229" s="27"/>
      <c r="T3229" s="23" t="s">
        <v>9947</v>
      </c>
      <c r="U3229" s="23" t="s">
        <v>9948</v>
      </c>
      <c r="V3229" s="24" t="s">
        <v>9954</v>
      </c>
      <c r="W3229" s="23" t="s">
        <v>158</v>
      </c>
      <c r="X3229" s="23" t="s">
        <v>49</v>
      </c>
      <c r="Y3229" s="23" t="s">
        <v>54</v>
      </c>
      <c r="Z3229" s="23">
        <v>18</v>
      </c>
      <c r="AA3229" s="28">
        <v>100</v>
      </c>
      <c r="AB3229" s="26">
        <v>5600</v>
      </c>
      <c r="AC3229" s="26">
        <f t="shared" si="537"/>
        <v>100800</v>
      </c>
      <c r="AD3229" s="28">
        <v>8</v>
      </c>
      <c r="AE3229" s="28">
        <v>8</v>
      </c>
      <c r="AF3229" s="26">
        <f t="shared" si="538"/>
        <v>92736</v>
      </c>
      <c r="AG3229" s="26">
        <f t="shared" si="539"/>
        <v>133461</v>
      </c>
      <c r="AH3229" s="26">
        <f t="shared" si="540"/>
        <v>133461</v>
      </c>
      <c r="AI3229" s="26">
        <v>0</v>
      </c>
      <c r="AJ3229" s="26">
        <f t="shared" si="541"/>
        <v>133461</v>
      </c>
      <c r="AK3229" s="26">
        <v>0.3</v>
      </c>
      <c r="AL3229" s="26">
        <f t="shared" si="542"/>
        <v>400.38</v>
      </c>
      <c r="AM3229" s="3" t="s">
        <v>9955</v>
      </c>
    </row>
    <row r="3230" spans="1:39" x14ac:dyDescent="0.25">
      <c r="A3230" s="23"/>
      <c r="B3230" s="24"/>
      <c r="C3230" s="23"/>
      <c r="D3230" s="23"/>
      <c r="E3230" s="23"/>
      <c r="F3230" s="23"/>
      <c r="G3230" s="24"/>
      <c r="H3230" s="23"/>
      <c r="I3230" s="23"/>
      <c r="J3230" s="23">
        <v>0</v>
      </c>
      <c r="K3230" s="23">
        <v>2</v>
      </c>
      <c r="L3230" s="23">
        <v>88</v>
      </c>
      <c r="M3230" s="23" t="s">
        <v>91</v>
      </c>
      <c r="N3230" s="25">
        <f t="shared" si="535"/>
        <v>288</v>
      </c>
      <c r="O3230" s="26">
        <v>9050</v>
      </c>
      <c r="P3230" s="26">
        <f t="shared" si="536"/>
        <v>2606400</v>
      </c>
      <c r="Q3230" s="23">
        <v>1</v>
      </c>
      <c r="R3230" s="23" t="s">
        <v>9946</v>
      </c>
      <c r="S3230" s="27"/>
      <c r="T3230" s="23" t="s">
        <v>9947</v>
      </c>
      <c r="U3230" s="23" t="s">
        <v>9948</v>
      </c>
      <c r="V3230" s="24" t="s">
        <v>9956</v>
      </c>
      <c r="W3230" s="23" t="s">
        <v>2461</v>
      </c>
      <c r="X3230" s="23" t="s">
        <v>49</v>
      </c>
      <c r="Y3230" s="23" t="s">
        <v>54</v>
      </c>
      <c r="Z3230" s="23">
        <v>1302</v>
      </c>
      <c r="AA3230" s="28">
        <v>100</v>
      </c>
      <c r="AB3230" s="26">
        <v>5700</v>
      </c>
      <c r="AC3230" s="26">
        <f t="shared" si="537"/>
        <v>7421400</v>
      </c>
      <c r="AD3230" s="28">
        <v>8</v>
      </c>
      <c r="AE3230" s="28">
        <v>8</v>
      </c>
      <c r="AF3230" s="26">
        <f t="shared" si="538"/>
        <v>6827688</v>
      </c>
      <c r="AG3230" s="26">
        <f t="shared" si="539"/>
        <v>9434088</v>
      </c>
      <c r="AH3230" s="26">
        <f t="shared" si="540"/>
        <v>9434088</v>
      </c>
      <c r="AI3230" s="26">
        <v>0</v>
      </c>
      <c r="AJ3230" s="26">
        <f t="shared" si="541"/>
        <v>9434088</v>
      </c>
      <c r="AK3230" s="26">
        <v>0.3</v>
      </c>
      <c r="AL3230" s="26">
        <f t="shared" si="542"/>
        <v>28302.26</v>
      </c>
      <c r="AM3230" s="3" t="s">
        <v>9957</v>
      </c>
    </row>
    <row r="3231" spans="1:39" x14ac:dyDescent="0.25">
      <c r="A3231" s="23"/>
      <c r="B3231" s="24"/>
      <c r="C3231" s="23"/>
      <c r="D3231" s="23"/>
      <c r="E3231" s="23"/>
      <c r="F3231" s="23"/>
      <c r="G3231" s="24"/>
      <c r="H3231" s="23"/>
      <c r="I3231" s="23"/>
      <c r="J3231" s="23">
        <v>0</v>
      </c>
      <c r="K3231" s="23">
        <v>0</v>
      </c>
      <c r="L3231" s="23">
        <v>39</v>
      </c>
      <c r="M3231" s="23" t="s">
        <v>91</v>
      </c>
      <c r="N3231" s="25">
        <f t="shared" si="535"/>
        <v>39</v>
      </c>
      <c r="O3231" s="26">
        <v>9050</v>
      </c>
      <c r="P3231" s="26">
        <f t="shared" si="536"/>
        <v>352950</v>
      </c>
      <c r="Q3231" s="23">
        <v>1</v>
      </c>
      <c r="R3231" s="23" t="s">
        <v>9946</v>
      </c>
      <c r="S3231" s="27"/>
      <c r="T3231" s="23" t="s">
        <v>9947</v>
      </c>
      <c r="U3231" s="23" t="s">
        <v>9948</v>
      </c>
      <c r="V3231" s="24" t="s">
        <v>9958</v>
      </c>
      <c r="W3231" s="23" t="s">
        <v>53</v>
      </c>
      <c r="X3231" s="23" t="s">
        <v>49</v>
      </c>
      <c r="Y3231" s="23" t="s">
        <v>54</v>
      </c>
      <c r="Z3231" s="23">
        <v>156</v>
      </c>
      <c r="AA3231" s="28">
        <v>100</v>
      </c>
      <c r="AB3231" s="26">
        <v>2750</v>
      </c>
      <c r="AC3231" s="26">
        <f t="shared" si="537"/>
        <v>429000</v>
      </c>
      <c r="AD3231" s="28">
        <v>8</v>
      </c>
      <c r="AE3231" s="28">
        <v>8</v>
      </c>
      <c r="AF3231" s="26">
        <f t="shared" si="538"/>
        <v>394680</v>
      </c>
      <c r="AG3231" s="26">
        <f t="shared" si="539"/>
        <v>747630</v>
      </c>
      <c r="AH3231" s="26">
        <f t="shared" si="540"/>
        <v>747630</v>
      </c>
      <c r="AI3231" s="26">
        <v>0</v>
      </c>
      <c r="AJ3231" s="26">
        <f t="shared" si="541"/>
        <v>747630</v>
      </c>
      <c r="AK3231" s="26">
        <v>0.3</v>
      </c>
      <c r="AL3231" s="26">
        <f t="shared" si="542"/>
        <v>2242.89</v>
      </c>
      <c r="AM3231" s="3" t="s">
        <v>9959</v>
      </c>
    </row>
    <row r="3232" spans="1:39" x14ac:dyDescent="0.25">
      <c r="A3232" s="23"/>
      <c r="B3232" s="24"/>
      <c r="C3232" s="23"/>
      <c r="D3232" s="23"/>
      <c r="E3232" s="23"/>
      <c r="F3232" s="23"/>
      <c r="G3232" s="24"/>
      <c r="H3232" s="23"/>
      <c r="I3232" s="23"/>
      <c r="J3232" s="23">
        <v>0</v>
      </c>
      <c r="K3232" s="23">
        <v>0</v>
      </c>
      <c r="L3232" s="23">
        <v>65</v>
      </c>
      <c r="M3232" s="23" t="s">
        <v>91</v>
      </c>
      <c r="N3232" s="25">
        <f t="shared" si="535"/>
        <v>65</v>
      </c>
      <c r="O3232" s="26">
        <v>9050</v>
      </c>
      <c r="P3232" s="26">
        <f t="shared" si="536"/>
        <v>588250</v>
      </c>
      <c r="Q3232" s="23">
        <v>1</v>
      </c>
      <c r="R3232" s="23" t="s">
        <v>9946</v>
      </c>
      <c r="S3232" s="27"/>
      <c r="T3232" s="23" t="s">
        <v>9947</v>
      </c>
      <c r="U3232" s="23" t="s">
        <v>9948</v>
      </c>
      <c r="V3232" s="24" t="s">
        <v>9960</v>
      </c>
      <c r="W3232" s="23" t="s">
        <v>158</v>
      </c>
      <c r="X3232" s="23" t="s">
        <v>49</v>
      </c>
      <c r="Y3232" s="23" t="s">
        <v>54</v>
      </c>
      <c r="Z3232" s="23">
        <v>260</v>
      </c>
      <c r="AA3232" s="28">
        <v>100</v>
      </c>
      <c r="AB3232" s="26">
        <v>5600</v>
      </c>
      <c r="AC3232" s="26">
        <f t="shared" si="537"/>
        <v>1456000</v>
      </c>
      <c r="AD3232" s="28">
        <v>8</v>
      </c>
      <c r="AE3232" s="28">
        <v>8</v>
      </c>
      <c r="AF3232" s="26">
        <f t="shared" si="538"/>
        <v>1339520</v>
      </c>
      <c r="AG3232" s="26">
        <f t="shared" si="539"/>
        <v>1927770</v>
      </c>
      <c r="AH3232" s="26">
        <f t="shared" si="540"/>
        <v>1927770</v>
      </c>
      <c r="AI3232" s="26">
        <v>0</v>
      </c>
      <c r="AJ3232" s="26">
        <f t="shared" si="541"/>
        <v>1927770</v>
      </c>
      <c r="AK3232" s="26">
        <v>0.3</v>
      </c>
      <c r="AL3232" s="26">
        <f t="shared" si="542"/>
        <v>5783.31</v>
      </c>
      <c r="AM3232" s="3" t="s">
        <v>5694</v>
      </c>
    </row>
    <row r="3233" spans="1:39" x14ac:dyDescent="0.25">
      <c r="A3233" s="23"/>
      <c r="B3233" s="24"/>
      <c r="C3233" s="23"/>
      <c r="D3233" s="23"/>
      <c r="E3233" s="23"/>
      <c r="F3233" s="23"/>
      <c r="G3233" s="24"/>
      <c r="H3233" s="23"/>
      <c r="I3233" s="23"/>
      <c r="J3233" s="23">
        <v>0</v>
      </c>
      <c r="K3233" s="23">
        <v>1</v>
      </c>
      <c r="L3233" s="23">
        <v>3.25</v>
      </c>
      <c r="M3233" s="23" t="s">
        <v>91</v>
      </c>
      <c r="N3233" s="25">
        <f t="shared" si="535"/>
        <v>103.25</v>
      </c>
      <c r="O3233" s="26">
        <v>9050</v>
      </c>
      <c r="P3233" s="26">
        <f t="shared" si="536"/>
        <v>934412.5</v>
      </c>
      <c r="Q3233" s="23">
        <v>1</v>
      </c>
      <c r="R3233" s="23" t="s">
        <v>9946</v>
      </c>
      <c r="S3233" s="27"/>
      <c r="T3233" s="23" t="s">
        <v>9947</v>
      </c>
      <c r="U3233" s="23" t="s">
        <v>9948</v>
      </c>
      <c r="V3233" s="24" t="s">
        <v>9961</v>
      </c>
      <c r="W3233" s="23" t="s">
        <v>53</v>
      </c>
      <c r="X3233" s="23" t="s">
        <v>49</v>
      </c>
      <c r="Y3233" s="23" t="s">
        <v>54</v>
      </c>
      <c r="Z3233" s="23">
        <v>412.5</v>
      </c>
      <c r="AA3233" s="28">
        <v>100</v>
      </c>
      <c r="AB3233" s="26">
        <v>2750</v>
      </c>
      <c r="AC3233" s="26">
        <f t="shared" si="537"/>
        <v>1134375</v>
      </c>
      <c r="AD3233" s="28">
        <v>8</v>
      </c>
      <c r="AE3233" s="28">
        <v>8</v>
      </c>
      <c r="AF3233" s="26">
        <f t="shared" si="538"/>
        <v>1043625</v>
      </c>
      <c r="AG3233" s="26">
        <f t="shared" si="539"/>
        <v>1978037.5</v>
      </c>
      <c r="AH3233" s="26">
        <f t="shared" si="540"/>
        <v>1978037.5</v>
      </c>
      <c r="AI3233" s="26">
        <v>0</v>
      </c>
      <c r="AJ3233" s="26">
        <f t="shared" si="541"/>
        <v>1978037.5</v>
      </c>
      <c r="AK3233" s="26">
        <v>0.3</v>
      </c>
      <c r="AL3233" s="26">
        <f t="shared" si="542"/>
        <v>5934.11</v>
      </c>
      <c r="AM3233" s="3" t="s">
        <v>83</v>
      </c>
    </row>
    <row r="3234" spans="1:39" x14ac:dyDescent="0.25">
      <c r="A3234" s="23"/>
      <c r="B3234" s="24"/>
      <c r="C3234" s="23"/>
      <c r="D3234" s="23"/>
      <c r="E3234" s="23"/>
      <c r="F3234" s="23"/>
      <c r="G3234" s="24"/>
      <c r="H3234" s="23"/>
      <c r="I3234" s="23"/>
      <c r="J3234" s="23">
        <v>0</v>
      </c>
      <c r="K3234" s="23">
        <v>1</v>
      </c>
      <c r="L3234" s="23">
        <v>3.125</v>
      </c>
      <c r="M3234" s="23" t="s">
        <v>91</v>
      </c>
      <c r="N3234" s="25">
        <f t="shared" si="535"/>
        <v>103.125</v>
      </c>
      <c r="O3234" s="26">
        <v>9050</v>
      </c>
      <c r="P3234" s="26">
        <f t="shared" si="536"/>
        <v>933281.25</v>
      </c>
      <c r="Q3234" s="23">
        <v>1</v>
      </c>
      <c r="R3234" s="23" t="s">
        <v>9946</v>
      </c>
      <c r="S3234" s="27"/>
      <c r="T3234" s="23" t="s">
        <v>9947</v>
      </c>
      <c r="U3234" s="23" t="s">
        <v>9948</v>
      </c>
      <c r="V3234" s="24" t="s">
        <v>9962</v>
      </c>
      <c r="W3234" s="23" t="s">
        <v>53</v>
      </c>
      <c r="X3234" s="23" t="s">
        <v>49</v>
      </c>
      <c r="Y3234" s="23" t="s">
        <v>54</v>
      </c>
      <c r="Z3234" s="23">
        <v>412.5</v>
      </c>
      <c r="AA3234" s="28">
        <v>100</v>
      </c>
      <c r="AB3234" s="26">
        <v>2750</v>
      </c>
      <c r="AC3234" s="26">
        <f t="shared" si="537"/>
        <v>1134375</v>
      </c>
      <c r="AD3234" s="28">
        <v>8</v>
      </c>
      <c r="AE3234" s="28">
        <v>8</v>
      </c>
      <c r="AF3234" s="26">
        <f t="shared" si="538"/>
        <v>1043625</v>
      </c>
      <c r="AG3234" s="26">
        <f t="shared" si="539"/>
        <v>1976906.25</v>
      </c>
      <c r="AH3234" s="26">
        <f t="shared" si="540"/>
        <v>1976906.25</v>
      </c>
      <c r="AI3234" s="26">
        <v>0</v>
      </c>
      <c r="AJ3234" s="26">
        <f t="shared" si="541"/>
        <v>1976906.25</v>
      </c>
      <c r="AK3234" s="26">
        <v>0.3</v>
      </c>
      <c r="AL3234" s="26">
        <f t="shared" si="542"/>
        <v>5930.72</v>
      </c>
      <c r="AM3234" s="3" t="s">
        <v>83</v>
      </c>
    </row>
    <row r="3235" spans="1:39" x14ac:dyDescent="0.25">
      <c r="A3235" s="23"/>
      <c r="B3235" s="24"/>
      <c r="C3235" s="23"/>
      <c r="D3235" s="23"/>
      <c r="E3235" s="23"/>
      <c r="F3235" s="23"/>
      <c r="G3235" s="24"/>
      <c r="H3235" s="23"/>
      <c r="I3235" s="23"/>
      <c r="J3235" s="23">
        <v>0</v>
      </c>
      <c r="K3235" s="23">
        <v>0</v>
      </c>
      <c r="L3235" s="23">
        <v>6</v>
      </c>
      <c r="M3235" s="23" t="s">
        <v>91</v>
      </c>
      <c r="N3235" s="25">
        <f t="shared" si="535"/>
        <v>6</v>
      </c>
      <c r="O3235" s="26">
        <v>9050</v>
      </c>
      <c r="P3235" s="26">
        <f t="shared" si="536"/>
        <v>54300</v>
      </c>
      <c r="Q3235" s="23">
        <v>1</v>
      </c>
      <c r="R3235" s="23" t="s">
        <v>9946</v>
      </c>
      <c r="S3235" s="27"/>
      <c r="T3235" s="23" t="s">
        <v>9947</v>
      </c>
      <c r="U3235" s="23" t="s">
        <v>9948</v>
      </c>
      <c r="V3235" s="24" t="s">
        <v>9963</v>
      </c>
      <c r="W3235" s="23" t="s">
        <v>158</v>
      </c>
      <c r="X3235" s="23" t="s">
        <v>49</v>
      </c>
      <c r="Y3235" s="23" t="s">
        <v>54</v>
      </c>
      <c r="Z3235" s="23">
        <v>24</v>
      </c>
      <c r="AA3235" s="28">
        <v>100</v>
      </c>
      <c r="AB3235" s="26">
        <v>5600</v>
      </c>
      <c r="AC3235" s="26">
        <f t="shared" si="537"/>
        <v>134400</v>
      </c>
      <c r="AD3235" s="28">
        <v>8</v>
      </c>
      <c r="AE3235" s="28">
        <v>8</v>
      </c>
      <c r="AF3235" s="26">
        <f t="shared" si="538"/>
        <v>123648</v>
      </c>
      <c r="AG3235" s="26">
        <f t="shared" si="539"/>
        <v>177948</v>
      </c>
      <c r="AH3235" s="26">
        <f t="shared" si="540"/>
        <v>177948</v>
      </c>
      <c r="AI3235" s="26">
        <v>0</v>
      </c>
      <c r="AJ3235" s="26">
        <f t="shared" si="541"/>
        <v>177948</v>
      </c>
      <c r="AK3235" s="26">
        <v>0.3</v>
      </c>
      <c r="AL3235" s="26">
        <f t="shared" si="542"/>
        <v>533.84</v>
      </c>
      <c r="AM3235" s="3" t="s">
        <v>159</v>
      </c>
    </row>
    <row r="3236" spans="1:39" x14ac:dyDescent="0.25">
      <c r="A3236" s="23"/>
      <c r="B3236" s="24"/>
      <c r="C3236" s="23"/>
      <c r="D3236" s="23"/>
      <c r="E3236" s="23"/>
      <c r="F3236" s="23"/>
      <c r="G3236" s="24"/>
      <c r="H3236" s="23"/>
      <c r="I3236" s="23"/>
      <c r="J3236" s="23">
        <v>0</v>
      </c>
      <c r="K3236" s="23">
        <v>0</v>
      </c>
      <c r="L3236" s="23">
        <v>4.5</v>
      </c>
      <c r="M3236" s="23" t="s">
        <v>91</v>
      </c>
      <c r="N3236" s="25">
        <f t="shared" si="535"/>
        <v>4.5</v>
      </c>
      <c r="O3236" s="26">
        <v>9050</v>
      </c>
      <c r="P3236" s="26">
        <f t="shared" si="536"/>
        <v>40725</v>
      </c>
      <c r="Q3236" s="23">
        <v>1</v>
      </c>
      <c r="R3236" s="23" t="s">
        <v>9946</v>
      </c>
      <c r="S3236" s="27"/>
      <c r="T3236" s="23" t="s">
        <v>9947</v>
      </c>
      <c r="U3236" s="23" t="s">
        <v>9948</v>
      </c>
      <c r="V3236" s="24" t="s">
        <v>9964</v>
      </c>
      <c r="W3236" s="23" t="s">
        <v>158</v>
      </c>
      <c r="X3236" s="23" t="s">
        <v>49</v>
      </c>
      <c r="Y3236" s="23" t="s">
        <v>54</v>
      </c>
      <c r="Z3236" s="23">
        <v>18</v>
      </c>
      <c r="AA3236" s="28">
        <v>100</v>
      </c>
      <c r="AB3236" s="26">
        <v>5600</v>
      </c>
      <c r="AC3236" s="26">
        <f t="shared" si="537"/>
        <v>100800</v>
      </c>
      <c r="AD3236" s="28">
        <v>8</v>
      </c>
      <c r="AE3236" s="28">
        <v>8</v>
      </c>
      <c r="AF3236" s="26">
        <f t="shared" si="538"/>
        <v>92736</v>
      </c>
      <c r="AG3236" s="26">
        <f t="shared" si="539"/>
        <v>133461</v>
      </c>
      <c r="AH3236" s="26">
        <f t="shared" si="540"/>
        <v>133461</v>
      </c>
      <c r="AI3236" s="26">
        <v>0</v>
      </c>
      <c r="AJ3236" s="26">
        <f t="shared" si="541"/>
        <v>133461</v>
      </c>
      <c r="AK3236" s="26">
        <v>0.3</v>
      </c>
      <c r="AL3236" s="26">
        <f t="shared" si="542"/>
        <v>400.38</v>
      </c>
      <c r="AM3236" s="3" t="s">
        <v>9955</v>
      </c>
    </row>
    <row r="3237" spans="1:39" x14ac:dyDescent="0.25">
      <c r="A3237" s="23"/>
      <c r="B3237" s="24"/>
      <c r="C3237" s="23"/>
      <c r="D3237" s="23"/>
      <c r="E3237" s="23"/>
      <c r="F3237" s="23"/>
      <c r="G3237" s="24"/>
      <c r="H3237" s="23"/>
      <c r="I3237" s="23"/>
      <c r="J3237" s="23">
        <v>0</v>
      </c>
      <c r="K3237" s="23">
        <v>0</v>
      </c>
      <c r="L3237" s="23">
        <v>7.88</v>
      </c>
      <c r="M3237" s="23" t="s">
        <v>91</v>
      </c>
      <c r="N3237" s="25">
        <f t="shared" si="535"/>
        <v>7.88</v>
      </c>
      <c r="O3237" s="26">
        <v>9050</v>
      </c>
      <c r="P3237" s="26">
        <f t="shared" si="536"/>
        <v>71314</v>
      </c>
      <c r="Q3237" s="23">
        <v>1</v>
      </c>
      <c r="R3237" s="23" t="s">
        <v>9946</v>
      </c>
      <c r="S3237" s="27"/>
      <c r="T3237" s="23" t="s">
        <v>9947</v>
      </c>
      <c r="U3237" s="23" t="s">
        <v>9948</v>
      </c>
      <c r="V3237" s="24" t="s">
        <v>9965</v>
      </c>
      <c r="W3237" s="23" t="s">
        <v>158</v>
      </c>
      <c r="X3237" s="23" t="s">
        <v>49</v>
      </c>
      <c r="Y3237" s="23" t="s">
        <v>54</v>
      </c>
      <c r="Z3237" s="23">
        <v>31.5</v>
      </c>
      <c r="AA3237" s="28">
        <v>100</v>
      </c>
      <c r="AB3237" s="26">
        <v>5600</v>
      </c>
      <c r="AC3237" s="26">
        <f t="shared" si="537"/>
        <v>176400</v>
      </c>
      <c r="AD3237" s="28">
        <v>8</v>
      </c>
      <c r="AE3237" s="28">
        <v>8</v>
      </c>
      <c r="AF3237" s="26">
        <f t="shared" si="538"/>
        <v>162288</v>
      </c>
      <c r="AG3237" s="26">
        <f t="shared" si="539"/>
        <v>233602</v>
      </c>
      <c r="AH3237" s="26">
        <f t="shared" si="540"/>
        <v>233602</v>
      </c>
      <c r="AI3237" s="26">
        <v>0</v>
      </c>
      <c r="AJ3237" s="26">
        <f t="shared" si="541"/>
        <v>233602</v>
      </c>
      <c r="AK3237" s="26">
        <v>0.3</v>
      </c>
      <c r="AL3237" s="26">
        <f t="shared" si="542"/>
        <v>700.81</v>
      </c>
      <c r="AM3237" s="3" t="s">
        <v>9966</v>
      </c>
    </row>
    <row r="3238" spans="1:39" x14ac:dyDescent="0.25">
      <c r="A3238" s="23"/>
      <c r="B3238" s="24"/>
      <c r="C3238" s="23"/>
      <c r="D3238" s="23"/>
      <c r="E3238" s="23"/>
      <c r="F3238" s="23"/>
      <c r="G3238" s="24"/>
      <c r="H3238" s="23"/>
      <c r="I3238" s="23"/>
      <c r="J3238" s="23">
        <v>0</v>
      </c>
      <c r="K3238" s="23">
        <v>0</v>
      </c>
      <c r="L3238" s="23">
        <v>24.19</v>
      </c>
      <c r="M3238" s="23" t="s">
        <v>91</v>
      </c>
      <c r="N3238" s="25">
        <f t="shared" si="535"/>
        <v>24.19</v>
      </c>
      <c r="O3238" s="26">
        <v>9050</v>
      </c>
      <c r="P3238" s="26">
        <f t="shared" si="536"/>
        <v>218919.5</v>
      </c>
      <c r="Q3238" s="23">
        <v>1</v>
      </c>
      <c r="R3238" s="23" t="s">
        <v>9946</v>
      </c>
      <c r="S3238" s="27"/>
      <c r="T3238" s="23" t="s">
        <v>9947</v>
      </c>
      <c r="U3238" s="23" t="s">
        <v>9948</v>
      </c>
      <c r="V3238" s="24" t="s">
        <v>9967</v>
      </c>
      <c r="W3238" s="23" t="s">
        <v>53</v>
      </c>
      <c r="X3238" s="23" t="s">
        <v>49</v>
      </c>
      <c r="Y3238" s="23" t="s">
        <v>54</v>
      </c>
      <c r="Z3238" s="23">
        <v>96.75</v>
      </c>
      <c r="AA3238" s="28">
        <v>100</v>
      </c>
      <c r="AB3238" s="26">
        <v>2750</v>
      </c>
      <c r="AC3238" s="26">
        <f t="shared" si="537"/>
        <v>266062.5</v>
      </c>
      <c r="AD3238" s="28">
        <v>8</v>
      </c>
      <c r="AE3238" s="28">
        <v>8</v>
      </c>
      <c r="AF3238" s="26">
        <f t="shared" si="538"/>
        <v>244777.5</v>
      </c>
      <c r="AG3238" s="26">
        <f t="shared" si="539"/>
        <v>463697</v>
      </c>
      <c r="AH3238" s="26">
        <f t="shared" si="540"/>
        <v>463697</v>
      </c>
      <c r="AI3238" s="26">
        <v>0</v>
      </c>
      <c r="AJ3238" s="26">
        <f t="shared" si="541"/>
        <v>463697</v>
      </c>
      <c r="AK3238" s="26">
        <v>0.3</v>
      </c>
      <c r="AL3238" s="26">
        <f t="shared" si="542"/>
        <v>1391.09</v>
      </c>
      <c r="AM3238" s="3" t="s">
        <v>83</v>
      </c>
    </row>
    <row r="3239" spans="1:39" x14ac:dyDescent="0.25">
      <c r="A3239" s="23"/>
      <c r="B3239" s="24"/>
      <c r="C3239" s="23"/>
      <c r="D3239" s="23"/>
      <c r="E3239" s="23"/>
      <c r="F3239" s="23"/>
      <c r="G3239" s="24"/>
      <c r="H3239" s="23"/>
      <c r="I3239" s="23"/>
      <c r="J3239" s="23">
        <v>0</v>
      </c>
      <c r="K3239" s="23">
        <v>0</v>
      </c>
      <c r="L3239" s="23">
        <v>13.5</v>
      </c>
      <c r="M3239" s="23" t="s">
        <v>91</v>
      </c>
      <c r="N3239" s="25">
        <f t="shared" si="535"/>
        <v>13.5</v>
      </c>
      <c r="O3239" s="26">
        <v>9050</v>
      </c>
      <c r="P3239" s="26">
        <f t="shared" si="536"/>
        <v>122175</v>
      </c>
      <c r="Q3239" s="23">
        <v>1</v>
      </c>
      <c r="R3239" s="23" t="s">
        <v>9946</v>
      </c>
      <c r="S3239" s="27"/>
      <c r="T3239" s="23" t="s">
        <v>9947</v>
      </c>
      <c r="U3239" s="23" t="s">
        <v>9948</v>
      </c>
      <c r="V3239" s="24" t="s">
        <v>9968</v>
      </c>
      <c r="W3239" s="23" t="s">
        <v>53</v>
      </c>
      <c r="X3239" s="23" t="s">
        <v>49</v>
      </c>
      <c r="Y3239" s="23" t="s">
        <v>54</v>
      </c>
      <c r="Z3239" s="23">
        <v>54</v>
      </c>
      <c r="AA3239" s="28">
        <v>100</v>
      </c>
      <c r="AB3239" s="26">
        <v>2750</v>
      </c>
      <c r="AC3239" s="26">
        <f t="shared" si="537"/>
        <v>148500</v>
      </c>
      <c r="AD3239" s="28">
        <v>8</v>
      </c>
      <c r="AE3239" s="28">
        <v>8</v>
      </c>
      <c r="AF3239" s="26">
        <f t="shared" si="538"/>
        <v>136620</v>
      </c>
      <c r="AG3239" s="26">
        <f t="shared" si="539"/>
        <v>258795</v>
      </c>
      <c r="AH3239" s="26">
        <f t="shared" si="540"/>
        <v>258795</v>
      </c>
      <c r="AI3239" s="26">
        <v>0</v>
      </c>
      <c r="AJ3239" s="26">
        <f t="shared" si="541"/>
        <v>258795</v>
      </c>
      <c r="AK3239" s="26">
        <v>0.3</v>
      </c>
      <c r="AL3239" s="26">
        <f t="shared" si="542"/>
        <v>776.39</v>
      </c>
      <c r="AM3239" s="3" t="s">
        <v>83</v>
      </c>
    </row>
    <row r="3240" spans="1:39" x14ac:dyDescent="0.25">
      <c r="A3240" s="23"/>
      <c r="B3240" s="24"/>
      <c r="C3240" s="23"/>
      <c r="D3240" s="23"/>
      <c r="E3240" s="23"/>
      <c r="F3240" s="23"/>
      <c r="G3240" s="24"/>
      <c r="H3240" s="23"/>
      <c r="I3240" s="23"/>
      <c r="J3240" s="23">
        <v>0</v>
      </c>
      <c r="K3240" s="23">
        <v>0</v>
      </c>
      <c r="L3240" s="23">
        <v>13.5</v>
      </c>
      <c r="M3240" s="23" t="s">
        <v>91</v>
      </c>
      <c r="N3240" s="25">
        <f t="shared" si="535"/>
        <v>13.5</v>
      </c>
      <c r="O3240" s="26">
        <v>9050</v>
      </c>
      <c r="P3240" s="26">
        <f t="shared" si="536"/>
        <v>122175</v>
      </c>
      <c r="Q3240" s="23">
        <v>1</v>
      </c>
      <c r="R3240" s="23" t="s">
        <v>9946</v>
      </c>
      <c r="S3240" s="27"/>
      <c r="T3240" s="23" t="s">
        <v>9947</v>
      </c>
      <c r="U3240" s="23" t="s">
        <v>9948</v>
      </c>
      <c r="V3240" s="24" t="s">
        <v>9969</v>
      </c>
      <c r="W3240" s="23" t="s">
        <v>53</v>
      </c>
      <c r="X3240" s="23" t="s">
        <v>49</v>
      </c>
      <c r="Y3240" s="23" t="s">
        <v>54</v>
      </c>
      <c r="Z3240" s="23">
        <v>54</v>
      </c>
      <c r="AA3240" s="28">
        <v>100</v>
      </c>
      <c r="AB3240" s="26">
        <v>2750</v>
      </c>
      <c r="AC3240" s="26">
        <f t="shared" si="537"/>
        <v>148500</v>
      </c>
      <c r="AD3240" s="28">
        <v>8</v>
      </c>
      <c r="AE3240" s="28">
        <v>8</v>
      </c>
      <c r="AF3240" s="26">
        <f t="shared" si="538"/>
        <v>136620</v>
      </c>
      <c r="AG3240" s="26">
        <f t="shared" si="539"/>
        <v>258795</v>
      </c>
      <c r="AH3240" s="26">
        <f t="shared" si="540"/>
        <v>258795</v>
      </c>
      <c r="AI3240" s="26">
        <v>0</v>
      </c>
      <c r="AJ3240" s="26">
        <f t="shared" si="541"/>
        <v>258795</v>
      </c>
      <c r="AK3240" s="26">
        <v>0.3</v>
      </c>
      <c r="AL3240" s="26">
        <f t="shared" si="542"/>
        <v>776.39</v>
      </c>
      <c r="AM3240" s="3" t="s">
        <v>83</v>
      </c>
    </row>
    <row r="3241" spans="1:39" x14ac:dyDescent="0.25">
      <c r="A3241" s="23"/>
      <c r="B3241" s="24"/>
      <c r="C3241" s="23"/>
      <c r="D3241" s="23"/>
      <c r="E3241" s="23"/>
      <c r="F3241" s="23"/>
      <c r="G3241" s="24"/>
      <c r="H3241" s="23"/>
      <c r="I3241" s="23"/>
      <c r="J3241" s="23">
        <v>0</v>
      </c>
      <c r="K3241" s="23">
        <v>0</v>
      </c>
      <c r="L3241" s="23">
        <v>28.13</v>
      </c>
      <c r="M3241" s="23" t="s">
        <v>91</v>
      </c>
      <c r="N3241" s="25">
        <f t="shared" si="535"/>
        <v>28.13</v>
      </c>
      <c r="O3241" s="26">
        <v>9050</v>
      </c>
      <c r="P3241" s="26">
        <f t="shared" si="536"/>
        <v>254576.5</v>
      </c>
      <c r="Q3241" s="23">
        <v>1</v>
      </c>
      <c r="R3241" s="23" t="s">
        <v>9946</v>
      </c>
      <c r="S3241" s="27"/>
      <c r="T3241" s="23" t="s">
        <v>9947</v>
      </c>
      <c r="U3241" s="23" t="s">
        <v>9948</v>
      </c>
      <c r="V3241" s="24" t="s">
        <v>9970</v>
      </c>
      <c r="W3241" s="23" t="s">
        <v>53</v>
      </c>
      <c r="X3241" s="23" t="s">
        <v>49</v>
      </c>
      <c r="Y3241" s="23" t="s">
        <v>54</v>
      </c>
      <c r="Z3241" s="23">
        <v>112.5</v>
      </c>
      <c r="AA3241" s="28">
        <v>100</v>
      </c>
      <c r="AB3241" s="26">
        <v>2750</v>
      </c>
      <c r="AC3241" s="26">
        <f t="shared" si="537"/>
        <v>309375</v>
      </c>
      <c r="AD3241" s="28">
        <v>8</v>
      </c>
      <c r="AE3241" s="28">
        <v>8</v>
      </c>
      <c r="AF3241" s="26">
        <f t="shared" si="538"/>
        <v>284625</v>
      </c>
      <c r="AG3241" s="26">
        <f t="shared" si="539"/>
        <v>539201.5</v>
      </c>
      <c r="AH3241" s="26">
        <f t="shared" si="540"/>
        <v>539201.5</v>
      </c>
      <c r="AI3241" s="26">
        <v>0</v>
      </c>
      <c r="AJ3241" s="26">
        <f t="shared" si="541"/>
        <v>539201.5</v>
      </c>
      <c r="AK3241" s="26">
        <v>0.3</v>
      </c>
      <c r="AL3241" s="26">
        <f t="shared" si="542"/>
        <v>1617.6</v>
      </c>
      <c r="AM3241" s="3" t="s">
        <v>83</v>
      </c>
    </row>
    <row r="3242" spans="1:39" x14ac:dyDescent="0.25">
      <c r="A3242" s="23"/>
      <c r="B3242" s="24"/>
      <c r="C3242" s="23"/>
      <c r="D3242" s="23"/>
      <c r="E3242" s="23"/>
      <c r="F3242" s="23"/>
      <c r="G3242" s="24"/>
      <c r="H3242" s="23"/>
      <c r="I3242" s="23"/>
      <c r="J3242" s="23">
        <v>0</v>
      </c>
      <c r="K3242" s="23">
        <v>2</v>
      </c>
      <c r="L3242" s="23">
        <v>36</v>
      </c>
      <c r="M3242" s="23" t="s">
        <v>91</v>
      </c>
      <c r="N3242" s="25">
        <f t="shared" si="535"/>
        <v>236</v>
      </c>
      <c r="O3242" s="26">
        <v>9050</v>
      </c>
      <c r="P3242" s="26">
        <f t="shared" si="536"/>
        <v>2135800</v>
      </c>
      <c r="Q3242" s="23">
        <v>1</v>
      </c>
      <c r="R3242" s="23" t="s">
        <v>9946</v>
      </c>
      <c r="S3242" s="27"/>
      <c r="T3242" s="23" t="s">
        <v>9947</v>
      </c>
      <c r="U3242" s="23" t="s">
        <v>9948</v>
      </c>
      <c r="V3242" s="24" t="s">
        <v>9971</v>
      </c>
      <c r="W3242" s="23" t="s">
        <v>53</v>
      </c>
      <c r="X3242" s="23" t="s">
        <v>49</v>
      </c>
      <c r="Y3242" s="23" t="s">
        <v>54</v>
      </c>
      <c r="Z3242" s="23">
        <v>956</v>
      </c>
      <c r="AA3242" s="28">
        <v>100</v>
      </c>
      <c r="AB3242" s="26">
        <v>2750</v>
      </c>
      <c r="AC3242" s="26">
        <f t="shared" si="537"/>
        <v>2629000</v>
      </c>
      <c r="AD3242" s="28">
        <v>8</v>
      </c>
      <c r="AE3242" s="28">
        <v>8</v>
      </c>
      <c r="AF3242" s="26">
        <f t="shared" si="538"/>
        <v>2418680</v>
      </c>
      <c r="AG3242" s="26">
        <f t="shared" si="539"/>
        <v>4554480</v>
      </c>
      <c r="AH3242" s="26">
        <f t="shared" si="540"/>
        <v>4554480</v>
      </c>
      <c r="AI3242" s="26">
        <v>0</v>
      </c>
      <c r="AJ3242" s="26">
        <f t="shared" si="541"/>
        <v>4554480</v>
      </c>
      <c r="AK3242" s="26">
        <v>0.3</v>
      </c>
      <c r="AL3242" s="26">
        <f t="shared" si="542"/>
        <v>13663.44</v>
      </c>
      <c r="AM3242" s="3" t="s">
        <v>83</v>
      </c>
    </row>
    <row r="3243" spans="1:39" x14ac:dyDescent="0.25">
      <c r="A3243" s="23"/>
      <c r="B3243" s="24"/>
      <c r="C3243" s="23"/>
      <c r="D3243" s="23"/>
      <c r="E3243" s="23"/>
      <c r="F3243" s="23"/>
      <c r="G3243" s="24"/>
      <c r="H3243" s="23"/>
      <c r="I3243" s="23"/>
      <c r="J3243" s="23">
        <v>0</v>
      </c>
      <c r="K3243" s="23">
        <v>0</v>
      </c>
      <c r="L3243" s="23">
        <v>64</v>
      </c>
      <c r="M3243" s="23" t="s">
        <v>91</v>
      </c>
      <c r="N3243" s="25">
        <f t="shared" si="535"/>
        <v>64</v>
      </c>
      <c r="O3243" s="26">
        <v>9050</v>
      </c>
      <c r="P3243" s="26">
        <f t="shared" si="536"/>
        <v>579200</v>
      </c>
      <c r="Q3243" s="23">
        <v>1</v>
      </c>
      <c r="R3243" s="23" t="s">
        <v>9946</v>
      </c>
      <c r="S3243" s="27"/>
      <c r="T3243" s="23" t="s">
        <v>9947</v>
      </c>
      <c r="U3243" s="23" t="s">
        <v>9948</v>
      </c>
      <c r="V3243" s="24" t="s">
        <v>9972</v>
      </c>
      <c r="W3243" s="23" t="s">
        <v>53</v>
      </c>
      <c r="X3243" s="23" t="s">
        <v>49</v>
      </c>
      <c r="Y3243" s="23" t="s">
        <v>50</v>
      </c>
      <c r="Z3243" s="23">
        <v>256</v>
      </c>
      <c r="AA3243" s="28">
        <v>100</v>
      </c>
      <c r="AB3243" s="26">
        <v>2750</v>
      </c>
      <c r="AC3243" s="26">
        <f t="shared" si="537"/>
        <v>704000</v>
      </c>
      <c r="AD3243" s="28">
        <v>8</v>
      </c>
      <c r="AE3243" s="28">
        <v>8</v>
      </c>
      <c r="AF3243" s="26">
        <f t="shared" si="538"/>
        <v>647680</v>
      </c>
      <c r="AG3243" s="26">
        <f t="shared" si="539"/>
        <v>1226880</v>
      </c>
      <c r="AH3243" s="26">
        <f t="shared" si="540"/>
        <v>1226880</v>
      </c>
      <c r="AI3243" s="26">
        <v>0</v>
      </c>
      <c r="AJ3243" s="26">
        <f t="shared" si="541"/>
        <v>1226880</v>
      </c>
      <c r="AK3243" s="26">
        <v>0.02</v>
      </c>
      <c r="AL3243" s="26">
        <f t="shared" si="542"/>
        <v>245.38</v>
      </c>
    </row>
    <row r="3244" spans="1:39" x14ac:dyDescent="0.25">
      <c r="A3244" s="23"/>
      <c r="B3244" s="24"/>
      <c r="C3244" s="23"/>
      <c r="D3244" s="23"/>
      <c r="E3244" s="23"/>
      <c r="F3244" s="23"/>
      <c r="G3244" s="24"/>
      <c r="H3244" s="23"/>
      <c r="I3244" s="23"/>
      <c r="J3244" s="23">
        <v>0</v>
      </c>
      <c r="K3244" s="23">
        <v>0</v>
      </c>
      <c r="L3244" s="23">
        <v>13</v>
      </c>
      <c r="M3244" s="23" t="s">
        <v>91</v>
      </c>
      <c r="N3244" s="25">
        <f t="shared" si="535"/>
        <v>13</v>
      </c>
      <c r="O3244" s="26">
        <v>9050</v>
      </c>
      <c r="P3244" s="26">
        <f t="shared" si="536"/>
        <v>117650</v>
      </c>
      <c r="Q3244" s="23">
        <v>1</v>
      </c>
      <c r="R3244" s="23" t="s">
        <v>9946</v>
      </c>
      <c r="S3244" s="27"/>
      <c r="T3244" s="23" t="s">
        <v>9947</v>
      </c>
      <c r="U3244" s="23" t="s">
        <v>9948</v>
      </c>
      <c r="V3244" s="24" t="s">
        <v>9973</v>
      </c>
      <c r="W3244" s="23" t="s">
        <v>584</v>
      </c>
      <c r="X3244" s="23" t="s">
        <v>49</v>
      </c>
      <c r="Y3244" s="23" t="s">
        <v>54</v>
      </c>
      <c r="Z3244" s="23">
        <v>52</v>
      </c>
      <c r="AA3244" s="28">
        <v>100</v>
      </c>
      <c r="AB3244" s="26">
        <v>7300</v>
      </c>
      <c r="AC3244" s="26">
        <f t="shared" si="537"/>
        <v>379600</v>
      </c>
      <c r="AD3244" s="28">
        <v>8</v>
      </c>
      <c r="AE3244" s="28">
        <v>8</v>
      </c>
      <c r="AF3244" s="26">
        <f t="shared" si="538"/>
        <v>349232</v>
      </c>
      <c r="AG3244" s="26">
        <f t="shared" si="539"/>
        <v>466882</v>
      </c>
      <c r="AH3244" s="26">
        <f t="shared" si="540"/>
        <v>466882</v>
      </c>
      <c r="AI3244" s="26">
        <v>0</v>
      </c>
      <c r="AJ3244" s="26">
        <f t="shared" si="541"/>
        <v>466882</v>
      </c>
      <c r="AK3244" s="26">
        <v>0.3</v>
      </c>
      <c r="AL3244" s="26">
        <f t="shared" si="542"/>
        <v>1400.65</v>
      </c>
      <c r="AM3244" s="3" t="s">
        <v>55</v>
      </c>
    </row>
    <row r="3245" spans="1:39" x14ac:dyDescent="0.25">
      <c r="A3245" s="23"/>
      <c r="B3245" s="24"/>
      <c r="C3245" s="23"/>
      <c r="D3245" s="23"/>
      <c r="E3245" s="23"/>
      <c r="F3245" s="23"/>
      <c r="G3245" s="24"/>
      <c r="H3245" s="23"/>
      <c r="I3245" s="23"/>
      <c r="J3245" s="23">
        <v>0</v>
      </c>
      <c r="K3245" s="23">
        <v>0</v>
      </c>
      <c r="L3245" s="23">
        <v>6.75</v>
      </c>
      <c r="M3245" s="23" t="s">
        <v>91</v>
      </c>
      <c r="N3245" s="25">
        <f t="shared" si="535"/>
        <v>6.75</v>
      </c>
      <c r="O3245" s="26">
        <v>9050</v>
      </c>
      <c r="P3245" s="26">
        <f t="shared" si="536"/>
        <v>61087.5</v>
      </c>
      <c r="Q3245" s="23">
        <v>1</v>
      </c>
      <c r="R3245" s="23" t="s">
        <v>9946</v>
      </c>
      <c r="S3245" s="27"/>
      <c r="T3245" s="23" t="s">
        <v>9947</v>
      </c>
      <c r="U3245" s="23" t="s">
        <v>9948</v>
      </c>
      <c r="V3245" s="24" t="s">
        <v>9974</v>
      </c>
      <c r="W3245" s="23" t="s">
        <v>403</v>
      </c>
      <c r="X3245" s="23" t="s">
        <v>49</v>
      </c>
      <c r="Y3245" s="23" t="s">
        <v>54</v>
      </c>
      <c r="Z3245" s="23">
        <v>27</v>
      </c>
      <c r="AA3245" s="28">
        <v>100</v>
      </c>
      <c r="AB3245" s="26">
        <v>6100</v>
      </c>
      <c r="AC3245" s="26">
        <f t="shared" si="537"/>
        <v>164700</v>
      </c>
      <c r="AD3245" s="28">
        <v>8</v>
      </c>
      <c r="AE3245" s="28">
        <v>8</v>
      </c>
      <c r="AF3245" s="26">
        <f t="shared" si="538"/>
        <v>151524</v>
      </c>
      <c r="AG3245" s="26">
        <f t="shared" si="539"/>
        <v>212611.5</v>
      </c>
      <c r="AH3245" s="26">
        <f t="shared" si="540"/>
        <v>212611.5</v>
      </c>
      <c r="AI3245" s="26">
        <v>0</v>
      </c>
      <c r="AJ3245" s="26">
        <f t="shared" si="541"/>
        <v>212611.5</v>
      </c>
      <c r="AK3245" s="26">
        <v>0.3</v>
      </c>
      <c r="AL3245" s="26">
        <f t="shared" si="542"/>
        <v>637.83000000000004</v>
      </c>
      <c r="AM3245" s="3" t="s">
        <v>421</v>
      </c>
    </row>
    <row r="3246" spans="1:39" x14ac:dyDescent="0.25">
      <c r="A3246" s="23"/>
      <c r="B3246" s="24"/>
      <c r="C3246" s="23"/>
      <c r="D3246" s="23"/>
      <c r="E3246" s="23"/>
      <c r="F3246" s="23"/>
      <c r="G3246" s="24"/>
      <c r="H3246" s="23"/>
      <c r="I3246" s="23"/>
      <c r="J3246" s="23">
        <v>0</v>
      </c>
      <c r="K3246" s="23">
        <v>0</v>
      </c>
      <c r="L3246" s="23">
        <v>1.5</v>
      </c>
      <c r="M3246" s="23" t="s">
        <v>91</v>
      </c>
      <c r="N3246" s="25">
        <f t="shared" si="535"/>
        <v>1.5</v>
      </c>
      <c r="O3246" s="26">
        <v>9050</v>
      </c>
      <c r="P3246" s="26">
        <f t="shared" si="536"/>
        <v>13575</v>
      </c>
      <c r="Q3246" s="23">
        <v>1</v>
      </c>
      <c r="R3246" s="23" t="s">
        <v>9946</v>
      </c>
      <c r="S3246" s="27"/>
      <c r="T3246" s="23" t="s">
        <v>9947</v>
      </c>
      <c r="U3246" s="23" t="s">
        <v>9948</v>
      </c>
      <c r="V3246" s="24" t="s">
        <v>9975</v>
      </c>
      <c r="W3246" s="23" t="s">
        <v>1191</v>
      </c>
      <c r="X3246" s="23" t="s">
        <v>49</v>
      </c>
      <c r="Y3246" s="23" t="s">
        <v>54</v>
      </c>
      <c r="Z3246" s="23">
        <v>6</v>
      </c>
      <c r="AA3246" s="28">
        <v>100</v>
      </c>
      <c r="AB3246" s="26">
        <v>7750</v>
      </c>
      <c r="AC3246" s="26">
        <f t="shared" si="537"/>
        <v>46500</v>
      </c>
      <c r="AD3246" s="28">
        <v>8</v>
      </c>
      <c r="AE3246" s="28">
        <v>8</v>
      </c>
      <c r="AF3246" s="26">
        <f t="shared" si="538"/>
        <v>42780</v>
      </c>
      <c r="AG3246" s="26">
        <f t="shared" si="539"/>
        <v>56355</v>
      </c>
      <c r="AH3246" s="26">
        <f t="shared" si="540"/>
        <v>56355</v>
      </c>
      <c r="AI3246" s="26">
        <v>0</v>
      </c>
      <c r="AJ3246" s="26">
        <f t="shared" si="541"/>
        <v>56355</v>
      </c>
      <c r="AK3246" s="26">
        <v>0.3</v>
      </c>
      <c r="AL3246" s="26">
        <f t="shared" si="542"/>
        <v>169.07</v>
      </c>
      <c r="AM3246" s="3" t="s">
        <v>580</v>
      </c>
    </row>
    <row r="3247" spans="1:39" x14ac:dyDescent="0.25">
      <c r="A3247" s="23"/>
      <c r="B3247" s="24"/>
      <c r="C3247" s="23"/>
      <c r="D3247" s="23"/>
      <c r="E3247" s="23"/>
      <c r="F3247" s="23"/>
      <c r="G3247" s="24"/>
      <c r="H3247" s="23"/>
      <c r="I3247" s="23"/>
      <c r="J3247" s="23">
        <v>0</v>
      </c>
      <c r="K3247" s="23">
        <v>0</v>
      </c>
      <c r="L3247" s="23">
        <v>36.25</v>
      </c>
      <c r="M3247" s="23" t="s">
        <v>255</v>
      </c>
      <c r="N3247" s="25">
        <f t="shared" si="535"/>
        <v>36.25</v>
      </c>
      <c r="O3247" s="26">
        <v>9050</v>
      </c>
      <c r="P3247" s="26">
        <f t="shared" si="536"/>
        <v>328062.5</v>
      </c>
      <c r="Q3247" s="23">
        <v>1</v>
      </c>
      <c r="R3247" s="23" t="s">
        <v>9976</v>
      </c>
      <c r="S3247" s="27" t="s">
        <v>9977</v>
      </c>
      <c r="T3247" s="23" t="s">
        <v>9978</v>
      </c>
      <c r="U3247" s="23" t="s">
        <v>9979</v>
      </c>
      <c r="V3247" s="24" t="s">
        <v>9980</v>
      </c>
      <c r="W3247" s="23" t="s">
        <v>109</v>
      </c>
      <c r="X3247" s="23" t="s">
        <v>49</v>
      </c>
      <c r="Y3247" s="23" t="s">
        <v>261</v>
      </c>
      <c r="Z3247" s="23">
        <v>354</v>
      </c>
      <c r="AA3247" s="28">
        <v>100</v>
      </c>
      <c r="AB3247" s="26">
        <v>8150</v>
      </c>
      <c r="AC3247" s="26">
        <f t="shared" si="537"/>
        <v>2885100</v>
      </c>
      <c r="AD3247" s="28">
        <v>3</v>
      </c>
      <c r="AE3247" s="28">
        <v>3</v>
      </c>
      <c r="AF3247" s="26">
        <f t="shared" si="538"/>
        <v>2798547</v>
      </c>
      <c r="AG3247" s="26">
        <f t="shared" si="539"/>
        <v>3126609.5</v>
      </c>
      <c r="AH3247" s="26">
        <f t="shared" si="540"/>
        <v>3126609.5</v>
      </c>
      <c r="AI3247" s="26">
        <f>IF(AF3247&lt;=10000000,AF3247,10000000)</f>
        <v>2798547</v>
      </c>
      <c r="AJ3247" s="26">
        <f t="shared" si="541"/>
        <v>328062.5</v>
      </c>
      <c r="AK3247" s="26">
        <v>0.02</v>
      </c>
      <c r="AL3247" s="26">
        <f t="shared" si="542"/>
        <v>65.61</v>
      </c>
      <c r="AM3247" s="3" t="s">
        <v>110</v>
      </c>
    </row>
    <row r="3248" spans="1:39" x14ac:dyDescent="0.25">
      <c r="A3248" s="23"/>
      <c r="B3248" s="24"/>
      <c r="C3248" s="23"/>
      <c r="D3248" s="23"/>
      <c r="E3248" s="23"/>
      <c r="F3248" s="23"/>
      <c r="G3248" s="24"/>
      <c r="H3248" s="23"/>
      <c r="I3248" s="23"/>
      <c r="J3248" s="23">
        <v>4</v>
      </c>
      <c r="K3248" s="23">
        <v>3</v>
      </c>
      <c r="L3248" s="23">
        <v>65.739999999999995</v>
      </c>
      <c r="M3248" s="23" t="s">
        <v>59</v>
      </c>
      <c r="N3248" s="25">
        <f t="shared" si="535"/>
        <v>1965.74</v>
      </c>
      <c r="O3248" s="26">
        <v>9050</v>
      </c>
      <c r="P3248" s="26">
        <f t="shared" si="536"/>
        <v>17789947</v>
      </c>
      <c r="Q3248" s="23">
        <v>1</v>
      </c>
      <c r="R3248" s="23" t="s">
        <v>9939</v>
      </c>
      <c r="S3248" s="27" t="s">
        <v>9940</v>
      </c>
      <c r="T3248" s="23" t="s">
        <v>9941</v>
      </c>
      <c r="U3248" s="23" t="s">
        <v>9981</v>
      </c>
      <c r="V3248" s="24" t="s">
        <v>9982</v>
      </c>
      <c r="W3248" s="23" t="s">
        <v>109</v>
      </c>
      <c r="X3248" s="23" t="s">
        <v>49</v>
      </c>
      <c r="Y3248" s="23" t="s">
        <v>50</v>
      </c>
      <c r="Z3248" s="23">
        <v>533</v>
      </c>
      <c r="AA3248" s="28">
        <v>100</v>
      </c>
      <c r="AB3248" s="26">
        <v>8150</v>
      </c>
      <c r="AC3248" s="26">
        <f t="shared" si="537"/>
        <v>4343950</v>
      </c>
      <c r="AD3248" s="28">
        <v>32</v>
      </c>
      <c r="AE3248" s="28">
        <v>54</v>
      </c>
      <c r="AF3248" s="26">
        <f t="shared" si="538"/>
        <v>1998217</v>
      </c>
      <c r="AG3248" s="26">
        <f t="shared" si="539"/>
        <v>19788164</v>
      </c>
      <c r="AH3248" s="26">
        <f t="shared" si="540"/>
        <v>19788164</v>
      </c>
      <c r="AI3248" s="26">
        <v>50000000</v>
      </c>
      <c r="AJ3248" s="26">
        <f t="shared" si="541"/>
        <v>0</v>
      </c>
      <c r="AK3248" s="26">
        <v>0.02</v>
      </c>
      <c r="AL3248" s="26">
        <f t="shared" si="542"/>
        <v>0</v>
      </c>
      <c r="AM3248" s="3" t="s">
        <v>110</v>
      </c>
    </row>
    <row r="3249" spans="1:39" x14ac:dyDescent="0.25">
      <c r="A3249" s="23"/>
      <c r="B3249" s="24"/>
      <c r="C3249" s="23"/>
      <c r="D3249" s="23"/>
      <c r="E3249" s="23">
        <v>1291</v>
      </c>
      <c r="F3249" s="23" t="s">
        <v>9983</v>
      </c>
      <c r="G3249" s="24" t="s">
        <v>9984</v>
      </c>
      <c r="H3249" s="23" t="s">
        <v>43</v>
      </c>
      <c r="I3249" s="23" t="s">
        <v>9985</v>
      </c>
      <c r="J3249" s="23">
        <v>4</v>
      </c>
      <c r="K3249" s="23">
        <v>1</v>
      </c>
      <c r="L3249" s="23">
        <v>65</v>
      </c>
      <c r="M3249" s="23" t="s">
        <v>91</v>
      </c>
      <c r="N3249" s="25">
        <f t="shared" si="535"/>
        <v>1765</v>
      </c>
      <c r="O3249" s="26">
        <v>1500</v>
      </c>
      <c r="P3249" s="26">
        <f t="shared" si="536"/>
        <v>2647500</v>
      </c>
      <c r="Q3249" s="23">
        <v>1</v>
      </c>
      <c r="R3249" s="23" t="s">
        <v>2952</v>
      </c>
      <c r="S3249" s="27"/>
      <c r="T3249" s="23" t="s">
        <v>2953</v>
      </c>
      <c r="U3249" s="23" t="s">
        <v>2954</v>
      </c>
      <c r="V3249" s="24" t="s">
        <v>9986</v>
      </c>
      <c r="W3249" s="23" t="s">
        <v>53</v>
      </c>
      <c r="X3249" s="23" t="s">
        <v>49</v>
      </c>
      <c r="Y3249" s="23" t="s">
        <v>54</v>
      </c>
      <c r="Z3249" s="23">
        <v>225</v>
      </c>
      <c r="AA3249" s="28">
        <v>100</v>
      </c>
      <c r="AB3249" s="26">
        <v>2750</v>
      </c>
      <c r="AC3249" s="26">
        <f t="shared" si="537"/>
        <v>618750</v>
      </c>
      <c r="AD3249" s="28">
        <v>7</v>
      </c>
      <c r="AE3249" s="28">
        <v>7</v>
      </c>
      <c r="AF3249" s="26">
        <f t="shared" si="538"/>
        <v>575437.5</v>
      </c>
      <c r="AG3249" s="26">
        <f t="shared" si="539"/>
        <v>3222937.5</v>
      </c>
      <c r="AH3249" s="26">
        <f t="shared" si="540"/>
        <v>3222937.5</v>
      </c>
      <c r="AI3249" s="26">
        <v>0</v>
      </c>
      <c r="AJ3249" s="26">
        <f t="shared" si="541"/>
        <v>3222937.5</v>
      </c>
      <c r="AK3249" s="26">
        <v>0.3</v>
      </c>
      <c r="AL3249" s="26">
        <f t="shared" si="542"/>
        <v>9668.81</v>
      </c>
      <c r="AM3249" s="3" t="s">
        <v>83</v>
      </c>
    </row>
    <row r="3250" spans="1:39" x14ac:dyDescent="0.25">
      <c r="A3250" s="23"/>
      <c r="B3250" s="24"/>
      <c r="C3250" s="23"/>
      <c r="D3250" s="23"/>
      <c r="E3250" s="23"/>
      <c r="F3250" s="23"/>
      <c r="G3250" s="24"/>
      <c r="H3250" s="23"/>
      <c r="I3250" s="23"/>
      <c r="J3250" s="23">
        <v>0</v>
      </c>
      <c r="K3250" s="23">
        <v>0</v>
      </c>
      <c r="L3250" s="23">
        <v>30</v>
      </c>
      <c r="M3250" s="23" t="s">
        <v>91</v>
      </c>
      <c r="N3250" s="25">
        <f t="shared" si="535"/>
        <v>30</v>
      </c>
      <c r="O3250" s="26">
        <v>1500</v>
      </c>
      <c r="P3250" s="26">
        <f t="shared" si="536"/>
        <v>45000</v>
      </c>
      <c r="Q3250" s="23">
        <v>1</v>
      </c>
      <c r="R3250" s="23" t="s">
        <v>2952</v>
      </c>
      <c r="S3250" s="27"/>
      <c r="T3250" s="23" t="s">
        <v>2953</v>
      </c>
      <c r="U3250" s="23" t="s">
        <v>2954</v>
      </c>
      <c r="V3250" s="24" t="s">
        <v>9987</v>
      </c>
      <c r="W3250" s="23" t="s">
        <v>158</v>
      </c>
      <c r="X3250" s="23" t="s">
        <v>49</v>
      </c>
      <c r="Y3250" s="23" t="s">
        <v>54</v>
      </c>
      <c r="Z3250" s="23">
        <v>120</v>
      </c>
      <c r="AA3250" s="28">
        <v>100</v>
      </c>
      <c r="AB3250" s="26">
        <v>5600</v>
      </c>
      <c r="AC3250" s="26">
        <f t="shared" si="537"/>
        <v>672000</v>
      </c>
      <c r="AD3250" s="28">
        <v>7</v>
      </c>
      <c r="AE3250" s="28">
        <v>7</v>
      </c>
      <c r="AF3250" s="26">
        <f t="shared" si="538"/>
        <v>624960</v>
      </c>
      <c r="AG3250" s="26">
        <f t="shared" si="539"/>
        <v>669960</v>
      </c>
      <c r="AH3250" s="26">
        <f t="shared" si="540"/>
        <v>669960</v>
      </c>
      <c r="AI3250" s="26">
        <v>0</v>
      </c>
      <c r="AJ3250" s="26">
        <f t="shared" si="541"/>
        <v>669960</v>
      </c>
      <c r="AK3250" s="26">
        <v>0.3</v>
      </c>
      <c r="AL3250" s="26">
        <f t="shared" si="542"/>
        <v>2009.88</v>
      </c>
      <c r="AM3250" s="3" t="s">
        <v>159</v>
      </c>
    </row>
    <row r="3251" spans="1:39" x14ac:dyDescent="0.25">
      <c r="A3251" s="23"/>
      <c r="B3251" s="24"/>
      <c r="C3251" s="23"/>
      <c r="D3251" s="23"/>
      <c r="E3251" s="23"/>
      <c r="F3251" s="23"/>
      <c r="G3251" s="24"/>
      <c r="H3251" s="23"/>
      <c r="I3251" s="23"/>
      <c r="J3251" s="23">
        <v>0</v>
      </c>
      <c r="K3251" s="23">
        <v>0</v>
      </c>
      <c r="L3251" s="23">
        <v>5</v>
      </c>
      <c r="M3251" s="23" t="s">
        <v>91</v>
      </c>
      <c r="N3251" s="25">
        <f t="shared" si="535"/>
        <v>5</v>
      </c>
      <c r="O3251" s="26">
        <v>1500</v>
      </c>
      <c r="P3251" s="26">
        <f t="shared" si="536"/>
        <v>7500</v>
      </c>
      <c r="Q3251" s="23">
        <v>1</v>
      </c>
      <c r="R3251" s="23" t="s">
        <v>2952</v>
      </c>
      <c r="S3251" s="27"/>
      <c r="T3251" s="23" t="s">
        <v>2953</v>
      </c>
      <c r="U3251" s="23" t="s">
        <v>2954</v>
      </c>
      <c r="V3251" s="24" t="s">
        <v>9988</v>
      </c>
      <c r="W3251" s="23" t="s">
        <v>158</v>
      </c>
      <c r="X3251" s="23" t="s">
        <v>49</v>
      </c>
      <c r="Y3251" s="23" t="s">
        <v>54</v>
      </c>
      <c r="Z3251" s="23">
        <v>20</v>
      </c>
      <c r="AA3251" s="28">
        <v>100</v>
      </c>
      <c r="AB3251" s="26">
        <v>5600</v>
      </c>
      <c r="AC3251" s="26">
        <f t="shared" si="537"/>
        <v>112000</v>
      </c>
      <c r="AD3251" s="28">
        <v>7</v>
      </c>
      <c r="AE3251" s="28">
        <v>7</v>
      </c>
      <c r="AF3251" s="26">
        <f t="shared" si="538"/>
        <v>104160</v>
      </c>
      <c r="AG3251" s="26">
        <f t="shared" si="539"/>
        <v>111660</v>
      </c>
      <c r="AH3251" s="26">
        <f t="shared" si="540"/>
        <v>111660</v>
      </c>
      <c r="AI3251" s="26">
        <v>0</v>
      </c>
      <c r="AJ3251" s="26">
        <f t="shared" si="541"/>
        <v>111660</v>
      </c>
      <c r="AK3251" s="26">
        <v>0.3</v>
      </c>
      <c r="AL3251" s="26">
        <f t="shared" si="542"/>
        <v>334.98</v>
      </c>
      <c r="AM3251" s="3" t="s">
        <v>9989</v>
      </c>
    </row>
    <row r="3252" spans="1:39" x14ac:dyDescent="0.25">
      <c r="A3252" s="23"/>
      <c r="B3252" s="24"/>
      <c r="C3252" s="23"/>
      <c r="D3252" s="23"/>
      <c r="E3252" s="23"/>
      <c r="F3252" s="23"/>
      <c r="G3252" s="24"/>
      <c r="H3252" s="23"/>
      <c r="I3252" s="23"/>
      <c r="J3252" s="23"/>
      <c r="K3252" s="23"/>
      <c r="L3252" s="23"/>
      <c r="M3252" s="23"/>
      <c r="N3252" s="25"/>
      <c r="O3252" s="26"/>
      <c r="P3252" s="26"/>
      <c r="Q3252" s="23"/>
      <c r="R3252" s="23"/>
      <c r="S3252" s="27"/>
      <c r="T3252" s="23"/>
      <c r="U3252" s="23"/>
      <c r="V3252" s="24"/>
      <c r="W3252" s="23"/>
      <c r="X3252" s="23"/>
      <c r="Y3252" s="23"/>
      <c r="Z3252" s="23"/>
      <c r="AA3252" s="28"/>
      <c r="AB3252" s="26"/>
      <c r="AC3252" s="26"/>
      <c r="AD3252" s="28"/>
      <c r="AE3252" s="28"/>
      <c r="AF3252" s="26"/>
      <c r="AG3252" s="26" t="s">
        <v>60</v>
      </c>
      <c r="AH3252" s="26">
        <f>SUM(AH3227:AH3251)</f>
        <v>87438952.75</v>
      </c>
      <c r="AI3252" s="26"/>
      <c r="AJ3252" s="26">
        <f>SUM(AJ3227:AJ3251)</f>
        <v>64852241.75</v>
      </c>
      <c r="AK3252" s="26"/>
      <c r="AL3252" s="26">
        <f>SUM(AL3227:AL3251)</f>
        <v>190202.88000000003</v>
      </c>
    </row>
    <row r="3253" spans="1:39" x14ac:dyDescent="0.25">
      <c r="A3253" s="23" t="s">
        <v>9990</v>
      </c>
      <c r="B3253" s="24" t="s">
        <v>9991</v>
      </c>
      <c r="C3253" s="23" t="s">
        <v>9992</v>
      </c>
      <c r="D3253" s="23" t="s">
        <v>9993</v>
      </c>
      <c r="E3253" s="23">
        <v>1292</v>
      </c>
      <c r="F3253" s="23" t="s">
        <v>9994</v>
      </c>
      <c r="G3253" s="24" t="s">
        <v>9995</v>
      </c>
      <c r="H3253" s="23" t="s">
        <v>43</v>
      </c>
      <c r="I3253" s="23" t="s">
        <v>9996</v>
      </c>
      <c r="J3253" s="23">
        <v>0</v>
      </c>
      <c r="K3253" s="23">
        <v>3</v>
      </c>
      <c r="L3253" s="23">
        <v>96.62</v>
      </c>
      <c r="M3253" s="23" t="s">
        <v>75</v>
      </c>
      <c r="N3253" s="25">
        <f>((J3253*400)+(K3253*100))+L3253</f>
        <v>396.62</v>
      </c>
      <c r="O3253" s="26">
        <v>6000</v>
      </c>
      <c r="P3253" s="26">
        <f>N3253*O3253</f>
        <v>2379720</v>
      </c>
      <c r="Q3253" s="23"/>
      <c r="R3253" s="23"/>
      <c r="S3253" s="27"/>
      <c r="T3253" s="23"/>
      <c r="U3253" s="23"/>
      <c r="V3253" s="24"/>
      <c r="W3253" s="23"/>
      <c r="X3253" s="23"/>
      <c r="Y3253" s="23"/>
      <c r="Z3253" s="23"/>
      <c r="AA3253" s="28"/>
      <c r="AB3253" s="26"/>
      <c r="AC3253" s="26"/>
      <c r="AD3253" s="28"/>
      <c r="AE3253" s="28"/>
      <c r="AF3253" s="26"/>
      <c r="AG3253" s="26">
        <f>AF3253+P3253</f>
        <v>2379720</v>
      </c>
      <c r="AH3253" s="26">
        <f>AG3253</f>
        <v>2379720</v>
      </c>
      <c r="AI3253" s="26">
        <v>50000000</v>
      </c>
      <c r="AJ3253" s="26">
        <f>IF((AI3253-AH3253) &gt; 1,0,IF((AI3253-AH3253)&lt;0,AH3253-AI3253,AI3253-AH3253))</f>
        <v>0</v>
      </c>
      <c r="AK3253" s="26">
        <v>0.01</v>
      </c>
      <c r="AL3253" s="26">
        <f>AJ3253*(AK3253/100)</f>
        <v>0</v>
      </c>
    </row>
    <row r="3254" spans="1:39" x14ac:dyDescent="0.25">
      <c r="A3254" s="23"/>
      <c r="B3254" s="24"/>
      <c r="C3254" s="23"/>
      <c r="D3254" s="23"/>
      <c r="E3254" s="23"/>
      <c r="F3254" s="23"/>
      <c r="G3254" s="24"/>
      <c r="H3254" s="23"/>
      <c r="I3254" s="23"/>
      <c r="J3254" s="23">
        <v>0</v>
      </c>
      <c r="K3254" s="23">
        <v>1</v>
      </c>
      <c r="L3254" s="23">
        <v>55.38</v>
      </c>
      <c r="M3254" s="23" t="s">
        <v>255</v>
      </c>
      <c r="N3254" s="25">
        <f>((J3254*400)+(K3254*100))+L3254</f>
        <v>155.38</v>
      </c>
      <c r="O3254" s="26">
        <v>6000</v>
      </c>
      <c r="P3254" s="26">
        <f>N3254*O3254</f>
        <v>932280</v>
      </c>
      <c r="Q3254" s="23">
        <v>1</v>
      </c>
      <c r="R3254" s="23" t="s">
        <v>9997</v>
      </c>
      <c r="S3254" s="27" t="s">
        <v>9998</v>
      </c>
      <c r="T3254" s="23" t="s">
        <v>9999</v>
      </c>
      <c r="U3254" s="23" t="s">
        <v>10000</v>
      </c>
      <c r="V3254" s="24" t="s">
        <v>10001</v>
      </c>
      <c r="W3254" s="23" t="s">
        <v>48</v>
      </c>
      <c r="X3254" s="23" t="s">
        <v>49</v>
      </c>
      <c r="Y3254" s="23" t="s">
        <v>261</v>
      </c>
      <c r="Z3254" s="23">
        <v>120</v>
      </c>
      <c r="AA3254" s="28">
        <v>100</v>
      </c>
      <c r="AB3254" s="26">
        <v>8300</v>
      </c>
      <c r="AC3254" s="26">
        <f>Z3254*AB3254</f>
        <v>996000</v>
      </c>
      <c r="AD3254" s="28">
        <v>17</v>
      </c>
      <c r="AE3254" s="28">
        <v>24</v>
      </c>
      <c r="AF3254" s="26">
        <f>(AC3254*(100-AE3254))/100</f>
        <v>756960</v>
      </c>
      <c r="AG3254" s="26">
        <f>P3254+AF3254</f>
        <v>1689240</v>
      </c>
      <c r="AH3254" s="26">
        <f>(AG3254*AA3254)/100</f>
        <v>1689240</v>
      </c>
      <c r="AI3254" s="26">
        <f>IF(AF3254&lt;=10000000,AF3254,10000000)</f>
        <v>756960</v>
      </c>
      <c r="AJ3254" s="26">
        <f>IF((AI3254-AH3254) &gt; 1,0,IF((AI3254-AH3254)&lt;0,AH3254-AI3254,AI3254-AH3254))</f>
        <v>932280</v>
      </c>
      <c r="AK3254" s="26">
        <v>0.02</v>
      </c>
      <c r="AL3254" s="26">
        <f>ROUND(AJ3254*(AK3254/100),2)</f>
        <v>186.46</v>
      </c>
      <c r="AM3254" s="3" t="s">
        <v>51</v>
      </c>
    </row>
    <row r="3255" spans="1:39" x14ac:dyDescent="0.25">
      <c r="A3255" s="23"/>
      <c r="B3255" s="24"/>
      <c r="C3255" s="23"/>
      <c r="D3255" s="23"/>
      <c r="E3255" s="23">
        <v>1293</v>
      </c>
      <c r="F3255" s="23" t="s">
        <v>10002</v>
      </c>
      <c r="G3255" s="24" t="s">
        <v>10003</v>
      </c>
      <c r="H3255" s="23" t="s">
        <v>43</v>
      </c>
      <c r="I3255" s="23" t="s">
        <v>10004</v>
      </c>
      <c r="J3255" s="23">
        <v>1</v>
      </c>
      <c r="K3255" s="23">
        <v>1</v>
      </c>
      <c r="L3255" s="23">
        <v>60</v>
      </c>
      <c r="M3255" s="23" t="s">
        <v>75</v>
      </c>
      <c r="N3255" s="25">
        <f>((J3255*400)+(K3255*100))+L3255</f>
        <v>560</v>
      </c>
      <c r="O3255" s="26">
        <v>3000</v>
      </c>
      <c r="P3255" s="26">
        <f>N3255*O3255</f>
        <v>1680000</v>
      </c>
      <c r="Q3255" s="23"/>
      <c r="R3255" s="23"/>
      <c r="S3255" s="27"/>
      <c r="T3255" s="23"/>
      <c r="U3255" s="23"/>
      <c r="V3255" s="24"/>
      <c r="W3255" s="23"/>
      <c r="X3255" s="23"/>
      <c r="Y3255" s="23"/>
      <c r="Z3255" s="23"/>
      <c r="AA3255" s="28"/>
      <c r="AB3255" s="26"/>
      <c r="AC3255" s="26"/>
      <c r="AD3255" s="28"/>
      <c r="AE3255" s="28"/>
      <c r="AF3255" s="26"/>
      <c r="AG3255" s="26">
        <f>AF3255+P3255</f>
        <v>1680000</v>
      </c>
      <c r="AH3255" s="26">
        <f>AG3255</f>
        <v>1680000</v>
      </c>
      <c r="AI3255" s="26">
        <v>50000000</v>
      </c>
      <c r="AJ3255" s="26">
        <f>IF((AI3255-AH3255) &gt; 1,0,IF((AI3255-AH3255)&lt;0,AH3255-AI3255,AI3255-AH3255))</f>
        <v>0</v>
      </c>
      <c r="AK3255" s="26">
        <v>0.01</v>
      </c>
      <c r="AL3255" s="26">
        <f>AJ3255*(AK3255/100)</f>
        <v>0</v>
      </c>
    </row>
    <row r="3256" spans="1:39" x14ac:dyDescent="0.25">
      <c r="A3256" s="23"/>
      <c r="B3256" s="24"/>
      <c r="C3256" s="23"/>
      <c r="D3256" s="23"/>
      <c r="E3256" s="23"/>
      <c r="F3256" s="23"/>
      <c r="G3256" s="24"/>
      <c r="H3256" s="23"/>
      <c r="I3256" s="23"/>
      <c r="J3256" s="23"/>
      <c r="K3256" s="23"/>
      <c r="L3256" s="23"/>
      <c r="M3256" s="23"/>
      <c r="N3256" s="25"/>
      <c r="O3256" s="26"/>
      <c r="P3256" s="26"/>
      <c r="Q3256" s="23"/>
      <c r="R3256" s="23"/>
      <c r="S3256" s="27"/>
      <c r="T3256" s="23"/>
      <c r="U3256" s="23"/>
      <c r="V3256" s="24"/>
      <c r="W3256" s="23"/>
      <c r="X3256" s="23"/>
      <c r="Y3256" s="23"/>
      <c r="Z3256" s="23"/>
      <c r="AA3256" s="28"/>
      <c r="AB3256" s="26"/>
      <c r="AC3256" s="26"/>
      <c r="AD3256" s="28"/>
      <c r="AE3256" s="28"/>
      <c r="AF3256" s="26"/>
      <c r="AG3256" s="26" t="s">
        <v>60</v>
      </c>
      <c r="AH3256" s="26">
        <f>SUM(AH3253:AH3255)</f>
        <v>5748960</v>
      </c>
      <c r="AI3256" s="26"/>
      <c r="AJ3256" s="26">
        <f>SUM(AJ3253:AJ3255)</f>
        <v>932280</v>
      </c>
      <c r="AK3256" s="26"/>
      <c r="AL3256" s="26">
        <f>SUM(AL3253:AL3255)</f>
        <v>186.46</v>
      </c>
    </row>
    <row r="3257" spans="1:39" x14ac:dyDescent="0.25">
      <c r="A3257" s="23" t="s">
        <v>10005</v>
      </c>
      <c r="B3257" s="24" t="s">
        <v>10006</v>
      </c>
      <c r="C3257" s="23" t="s">
        <v>10007</v>
      </c>
      <c r="D3257" s="23" t="s">
        <v>10008</v>
      </c>
      <c r="E3257" s="23">
        <v>1294</v>
      </c>
      <c r="F3257" s="23" t="s">
        <v>10009</v>
      </c>
      <c r="G3257" s="24" t="s">
        <v>10010</v>
      </c>
      <c r="H3257" s="23" t="s">
        <v>43</v>
      </c>
      <c r="I3257" s="23" t="s">
        <v>10011</v>
      </c>
      <c r="J3257" s="23">
        <v>0</v>
      </c>
      <c r="K3257" s="23">
        <v>3</v>
      </c>
      <c r="L3257" s="23">
        <v>40</v>
      </c>
      <c r="M3257" s="23" t="s">
        <v>75</v>
      </c>
      <c r="N3257" s="25">
        <f>((J3257*400)+(K3257*100))+L3257</f>
        <v>340</v>
      </c>
      <c r="O3257" s="26">
        <v>2650</v>
      </c>
      <c r="P3257" s="26">
        <f>N3257*O3257</f>
        <v>901000</v>
      </c>
      <c r="Q3257" s="23"/>
      <c r="R3257" s="23"/>
      <c r="S3257" s="27"/>
      <c r="T3257" s="23"/>
      <c r="U3257" s="23"/>
      <c r="V3257" s="24"/>
      <c r="W3257" s="23"/>
      <c r="X3257" s="23"/>
      <c r="Y3257" s="23"/>
      <c r="Z3257" s="23"/>
      <c r="AA3257" s="28"/>
      <c r="AB3257" s="26"/>
      <c r="AC3257" s="26"/>
      <c r="AD3257" s="28"/>
      <c r="AE3257" s="28"/>
      <c r="AF3257" s="26"/>
      <c r="AG3257" s="26">
        <f>AF3257+P3257</f>
        <v>901000</v>
      </c>
      <c r="AH3257" s="26">
        <f>AG3257</f>
        <v>901000</v>
      </c>
      <c r="AI3257" s="26">
        <v>50000000</v>
      </c>
      <c r="AJ3257" s="26">
        <f>IF((AI3257-AH3257) &gt; 1,0,IF((AI3257-AH3257)&lt;0,AH3257-AI3257,AI3257-AH3257))</f>
        <v>0</v>
      </c>
      <c r="AK3257" s="26">
        <v>0.01</v>
      </c>
      <c r="AL3257" s="26">
        <f>AJ3257*(AK3257/100)</f>
        <v>0</v>
      </c>
    </row>
    <row r="3258" spans="1:39" x14ac:dyDescent="0.25">
      <c r="A3258" s="23"/>
      <c r="B3258" s="24"/>
      <c r="C3258" s="23"/>
      <c r="D3258" s="23"/>
      <c r="E3258" s="23"/>
      <c r="F3258" s="23"/>
      <c r="G3258" s="24"/>
      <c r="H3258" s="23"/>
      <c r="I3258" s="23"/>
      <c r="J3258" s="23"/>
      <c r="K3258" s="23"/>
      <c r="L3258" s="23"/>
      <c r="M3258" s="23"/>
      <c r="N3258" s="25"/>
      <c r="O3258" s="26"/>
      <c r="P3258" s="26"/>
      <c r="Q3258" s="23"/>
      <c r="R3258" s="23"/>
      <c r="S3258" s="27"/>
      <c r="T3258" s="23"/>
      <c r="U3258" s="23"/>
      <c r="V3258" s="24"/>
      <c r="W3258" s="23"/>
      <c r="X3258" s="23"/>
      <c r="Y3258" s="23"/>
      <c r="Z3258" s="23"/>
      <c r="AA3258" s="28"/>
      <c r="AB3258" s="26"/>
      <c r="AC3258" s="26"/>
      <c r="AD3258" s="28"/>
      <c r="AE3258" s="28"/>
      <c r="AF3258" s="26"/>
      <c r="AG3258" s="26" t="s">
        <v>60</v>
      </c>
      <c r="AH3258" s="26">
        <f>AH3257</f>
        <v>901000</v>
      </c>
      <c r="AI3258" s="26"/>
      <c r="AJ3258" s="26">
        <f>AJ3257</f>
        <v>0</v>
      </c>
      <c r="AK3258" s="26"/>
      <c r="AL3258" s="26">
        <f>AL3257</f>
        <v>0</v>
      </c>
    </row>
    <row r="3259" spans="1:39" x14ac:dyDescent="0.25">
      <c r="A3259" s="23" t="s">
        <v>10012</v>
      </c>
      <c r="B3259" s="24"/>
      <c r="C3259" s="23" t="s">
        <v>10013</v>
      </c>
      <c r="D3259" s="23" t="s">
        <v>4133</v>
      </c>
      <c r="E3259" s="23">
        <v>1295</v>
      </c>
      <c r="F3259" s="23" t="s">
        <v>10014</v>
      </c>
      <c r="G3259" s="24" t="s">
        <v>10015</v>
      </c>
      <c r="H3259" s="23" t="s">
        <v>43</v>
      </c>
      <c r="I3259" s="23" t="s">
        <v>10016</v>
      </c>
      <c r="J3259" s="23">
        <v>0</v>
      </c>
      <c r="K3259" s="23">
        <v>3</v>
      </c>
      <c r="L3259" s="23">
        <v>0</v>
      </c>
      <c r="M3259" s="23" t="s">
        <v>68</v>
      </c>
      <c r="N3259" s="25">
        <f>((J3259*400)+(K3259*100))+L3259</f>
        <v>300</v>
      </c>
      <c r="O3259" s="26">
        <v>4500</v>
      </c>
      <c r="P3259" s="26">
        <f>N3259*O3259</f>
        <v>1350000</v>
      </c>
      <c r="Q3259" s="23"/>
      <c r="R3259" s="23"/>
      <c r="S3259" s="27"/>
      <c r="T3259" s="23"/>
      <c r="U3259" s="23"/>
      <c r="V3259" s="24"/>
      <c r="W3259" s="23"/>
      <c r="X3259" s="23"/>
      <c r="Y3259" s="23"/>
      <c r="Z3259" s="23"/>
      <c r="AA3259" s="28"/>
      <c r="AB3259" s="26"/>
      <c r="AC3259" s="26"/>
      <c r="AD3259" s="28"/>
      <c r="AE3259" s="28"/>
      <c r="AF3259" s="26"/>
      <c r="AG3259" s="26">
        <f>AF3259+P3259</f>
        <v>1350000</v>
      </c>
      <c r="AH3259" s="26">
        <f>AG3259</f>
        <v>1350000</v>
      </c>
      <c r="AI3259" s="26">
        <v>0</v>
      </c>
      <c r="AJ3259" s="26">
        <f>IF((AI3259-AH3259) &gt; 1,0,IF((AI3259-AH3259)&lt;0,AH3259-AI3259,AI3259-AH3259))</f>
        <v>1350000</v>
      </c>
      <c r="AK3259" s="26">
        <v>0.3</v>
      </c>
      <c r="AL3259" s="26">
        <f>AJ3259*(AK3259/100)</f>
        <v>4050</v>
      </c>
    </row>
    <row r="3260" spans="1:39" x14ac:dyDescent="0.25">
      <c r="A3260" s="23"/>
      <c r="B3260" s="24"/>
      <c r="C3260" s="23"/>
      <c r="D3260" s="23"/>
      <c r="E3260" s="23"/>
      <c r="F3260" s="23"/>
      <c r="G3260" s="24"/>
      <c r="H3260" s="23"/>
      <c r="I3260" s="23"/>
      <c r="J3260" s="23"/>
      <c r="K3260" s="23"/>
      <c r="L3260" s="23"/>
      <c r="M3260" s="23"/>
      <c r="N3260" s="25"/>
      <c r="O3260" s="26"/>
      <c r="P3260" s="26"/>
      <c r="Q3260" s="23"/>
      <c r="R3260" s="23"/>
      <c r="S3260" s="27"/>
      <c r="T3260" s="23"/>
      <c r="U3260" s="23"/>
      <c r="V3260" s="24"/>
      <c r="W3260" s="23"/>
      <c r="X3260" s="23"/>
      <c r="Y3260" s="23"/>
      <c r="Z3260" s="23"/>
      <c r="AA3260" s="28"/>
      <c r="AB3260" s="26"/>
      <c r="AC3260" s="26"/>
      <c r="AD3260" s="28"/>
      <c r="AE3260" s="28"/>
      <c r="AF3260" s="26"/>
      <c r="AG3260" s="26" t="s">
        <v>60</v>
      </c>
      <c r="AH3260" s="26">
        <f>AH3259</f>
        <v>1350000</v>
      </c>
      <c r="AI3260" s="26"/>
      <c r="AJ3260" s="26">
        <f>AJ3259</f>
        <v>1350000</v>
      </c>
      <c r="AK3260" s="26"/>
      <c r="AL3260" s="26">
        <f>AL3259</f>
        <v>4050</v>
      </c>
    </row>
    <row r="3261" spans="1:39" x14ac:dyDescent="0.25">
      <c r="A3261" s="23" t="s">
        <v>10017</v>
      </c>
      <c r="B3261" s="24" t="s">
        <v>10018</v>
      </c>
      <c r="C3261" s="23" t="s">
        <v>10019</v>
      </c>
      <c r="D3261" s="23" t="s">
        <v>3930</v>
      </c>
      <c r="E3261" s="23">
        <v>1296</v>
      </c>
      <c r="F3261" s="23" t="s">
        <v>10020</v>
      </c>
      <c r="G3261" s="24" t="s">
        <v>10021</v>
      </c>
      <c r="H3261" s="23" t="s">
        <v>43</v>
      </c>
      <c r="I3261" s="23" t="s">
        <v>10022</v>
      </c>
      <c r="J3261" s="23">
        <v>2</v>
      </c>
      <c r="K3261" s="23">
        <v>3</v>
      </c>
      <c r="L3261" s="23">
        <v>94.25</v>
      </c>
      <c r="M3261" s="23" t="s">
        <v>75</v>
      </c>
      <c r="N3261" s="25">
        <f>((J3261*400)+(K3261*100))+L3261</f>
        <v>1194.25</v>
      </c>
      <c r="O3261" s="26">
        <v>4400</v>
      </c>
      <c r="P3261" s="26">
        <f>N3261*O3261</f>
        <v>5254700</v>
      </c>
      <c r="Q3261" s="23"/>
      <c r="R3261" s="23"/>
      <c r="S3261" s="27"/>
      <c r="T3261" s="23"/>
      <c r="U3261" s="23"/>
      <c r="V3261" s="24"/>
      <c r="W3261" s="23"/>
      <c r="X3261" s="23"/>
      <c r="Y3261" s="23"/>
      <c r="Z3261" s="23"/>
      <c r="AA3261" s="28"/>
      <c r="AB3261" s="26"/>
      <c r="AC3261" s="26"/>
      <c r="AD3261" s="28"/>
      <c r="AE3261" s="28"/>
      <c r="AF3261" s="26"/>
      <c r="AG3261" s="26">
        <f>AF3261+P3261</f>
        <v>5254700</v>
      </c>
      <c r="AH3261" s="26">
        <f>AG3261</f>
        <v>5254700</v>
      </c>
      <c r="AI3261" s="26">
        <v>50000000</v>
      </c>
      <c r="AJ3261" s="26">
        <f>IF((AI3261-AH3261) &gt; 1,0,IF((AI3261-AH3261)&lt;0,AH3261-AI3261,AI3261-AH3261))</f>
        <v>0</v>
      </c>
      <c r="AK3261" s="26">
        <v>0.01</v>
      </c>
      <c r="AL3261" s="26">
        <f>AJ3261*(AK3261/100)</f>
        <v>0</v>
      </c>
    </row>
    <row r="3262" spans="1:39" x14ac:dyDescent="0.25">
      <c r="A3262" s="23"/>
      <c r="B3262" s="24"/>
      <c r="C3262" s="23"/>
      <c r="D3262" s="23"/>
      <c r="E3262" s="23"/>
      <c r="F3262" s="23"/>
      <c r="G3262" s="24"/>
      <c r="H3262" s="23"/>
      <c r="I3262" s="23"/>
      <c r="J3262" s="23">
        <v>0</v>
      </c>
      <c r="K3262" s="23">
        <v>0</v>
      </c>
      <c r="L3262" s="23">
        <v>23.75</v>
      </c>
      <c r="M3262" s="23" t="s">
        <v>76</v>
      </c>
      <c r="N3262" s="25">
        <f>((J3262*400)+(K3262*100))+L3262</f>
        <v>23.75</v>
      </c>
      <c r="O3262" s="26">
        <v>4400</v>
      </c>
      <c r="P3262" s="26">
        <f>N3262*O3262</f>
        <v>104500</v>
      </c>
      <c r="Q3262" s="23">
        <v>1</v>
      </c>
      <c r="R3262" s="23" t="s">
        <v>10017</v>
      </c>
      <c r="S3262" s="27" t="s">
        <v>10018</v>
      </c>
      <c r="T3262" s="23" t="s">
        <v>10019</v>
      </c>
      <c r="U3262" s="23" t="s">
        <v>3945</v>
      </c>
      <c r="V3262" s="24" t="s">
        <v>10023</v>
      </c>
      <c r="W3262" s="23" t="s">
        <v>48</v>
      </c>
      <c r="X3262" s="23" t="s">
        <v>49</v>
      </c>
      <c r="Y3262" s="23" t="s">
        <v>81</v>
      </c>
      <c r="Z3262" s="23">
        <v>95</v>
      </c>
      <c r="AA3262" s="28">
        <v>100</v>
      </c>
      <c r="AB3262" s="26">
        <v>8300</v>
      </c>
      <c r="AC3262" s="26">
        <f>Z3262*AB3262</f>
        <v>788500</v>
      </c>
      <c r="AD3262" s="28">
        <v>7</v>
      </c>
      <c r="AE3262" s="28">
        <v>7</v>
      </c>
      <c r="AF3262" s="26">
        <f>(AC3262*(100-AE3262))/100</f>
        <v>733305</v>
      </c>
      <c r="AG3262" s="26">
        <f>P3262+AF3262</f>
        <v>837805</v>
      </c>
      <c r="AH3262" s="26">
        <f>(AG3262*AA3262)/100</f>
        <v>837805</v>
      </c>
      <c r="AI3262" s="26">
        <v>0</v>
      </c>
      <c r="AJ3262" s="26">
        <f>IF((AI3262-AH3262) &gt; 1,0,IF((AI3262-AH3262)&lt;0,AH3262-AI3262,AI3262-AH3262))</f>
        <v>837805</v>
      </c>
      <c r="AK3262" s="26">
        <v>0.02</v>
      </c>
      <c r="AL3262" s="26">
        <f>ROUND(AJ3262*(AK3262/100),2)</f>
        <v>167.56</v>
      </c>
      <c r="AM3262" s="3" t="s">
        <v>51</v>
      </c>
    </row>
    <row r="3263" spans="1:39" x14ac:dyDescent="0.25">
      <c r="A3263" s="23"/>
      <c r="B3263" s="24"/>
      <c r="C3263" s="23"/>
      <c r="D3263" s="23"/>
      <c r="E3263" s="23"/>
      <c r="F3263" s="23"/>
      <c r="G3263" s="24"/>
      <c r="H3263" s="23"/>
      <c r="I3263" s="23"/>
      <c r="J3263" s="23"/>
      <c r="K3263" s="23"/>
      <c r="L3263" s="23"/>
      <c r="M3263" s="23"/>
      <c r="N3263" s="25"/>
      <c r="O3263" s="26"/>
      <c r="P3263" s="26"/>
      <c r="Q3263" s="23"/>
      <c r="R3263" s="23"/>
      <c r="S3263" s="27"/>
      <c r="T3263" s="23"/>
      <c r="U3263" s="23"/>
      <c r="V3263" s="24"/>
      <c r="W3263" s="23"/>
      <c r="X3263" s="23"/>
      <c r="Y3263" s="23"/>
      <c r="Z3263" s="23"/>
      <c r="AA3263" s="28"/>
      <c r="AB3263" s="26"/>
      <c r="AC3263" s="26"/>
      <c r="AD3263" s="28"/>
      <c r="AE3263" s="28"/>
      <c r="AF3263" s="26"/>
      <c r="AG3263" s="26" t="s">
        <v>60</v>
      </c>
      <c r="AH3263" s="26">
        <f>SUM(AH3261:AH3262)</f>
        <v>6092505</v>
      </c>
      <c r="AI3263" s="26"/>
      <c r="AJ3263" s="26">
        <f>SUM(AJ3261:AJ3262)</f>
        <v>837805</v>
      </c>
      <c r="AK3263" s="26"/>
      <c r="AL3263" s="26">
        <f>SUM(AL3261:AL3262)</f>
        <v>167.56</v>
      </c>
    </row>
    <row r="3264" spans="1:39" x14ac:dyDescent="0.25">
      <c r="A3264" s="23" t="s">
        <v>10024</v>
      </c>
      <c r="B3264" s="24" t="s">
        <v>10025</v>
      </c>
      <c r="C3264" s="23" t="s">
        <v>10026</v>
      </c>
      <c r="D3264" s="23" t="s">
        <v>10027</v>
      </c>
      <c r="E3264" s="23">
        <v>1297</v>
      </c>
      <c r="F3264" s="23" t="s">
        <v>10028</v>
      </c>
      <c r="G3264" s="24" t="s">
        <v>10029</v>
      </c>
      <c r="H3264" s="23" t="s">
        <v>43</v>
      </c>
      <c r="I3264" s="23" t="s">
        <v>10030</v>
      </c>
      <c r="J3264" s="23">
        <v>1</v>
      </c>
      <c r="K3264" s="23">
        <v>0</v>
      </c>
      <c r="L3264" s="23">
        <v>79.75</v>
      </c>
      <c r="M3264" s="23" t="s">
        <v>75</v>
      </c>
      <c r="N3264" s="25">
        <f t="shared" ref="N3264:N3270" si="543">((J3264*400)+(K3264*100))+L3264</f>
        <v>479.75</v>
      </c>
      <c r="O3264" s="26">
        <v>3950</v>
      </c>
      <c r="P3264" s="26">
        <f t="shared" ref="P3264:P3270" si="544">N3264*O3264</f>
        <v>1895012.5</v>
      </c>
      <c r="Q3264" s="23"/>
      <c r="R3264" s="23"/>
      <c r="S3264" s="27"/>
      <c r="T3264" s="23"/>
      <c r="U3264" s="23"/>
      <c r="V3264" s="24"/>
      <c r="W3264" s="23"/>
      <c r="X3264" s="23"/>
      <c r="Y3264" s="23"/>
      <c r="Z3264" s="23"/>
      <c r="AA3264" s="28"/>
      <c r="AB3264" s="26"/>
      <c r="AC3264" s="26"/>
      <c r="AD3264" s="28"/>
      <c r="AE3264" s="28"/>
      <c r="AF3264" s="26"/>
      <c r="AG3264" s="26">
        <f>AF3264+P3264</f>
        <v>1895012.5</v>
      </c>
      <c r="AH3264" s="26">
        <f>AG3264</f>
        <v>1895012.5</v>
      </c>
      <c r="AI3264" s="26">
        <v>50000000</v>
      </c>
      <c r="AJ3264" s="26">
        <f t="shared" ref="AJ3264:AJ3270" si="545">IF((AI3264-AH3264) &gt; 1,0,IF((AI3264-AH3264)&lt;0,AH3264-AI3264,AI3264-AH3264))</f>
        <v>0</v>
      </c>
      <c r="AK3264" s="26">
        <v>0.01</v>
      </c>
      <c r="AL3264" s="26">
        <f>AJ3264*(AK3264/100)</f>
        <v>0</v>
      </c>
    </row>
    <row r="3265" spans="1:39" x14ac:dyDescent="0.25">
      <c r="A3265" s="23"/>
      <c r="B3265" s="24"/>
      <c r="C3265" s="23"/>
      <c r="D3265" s="23"/>
      <c r="E3265" s="23"/>
      <c r="F3265" s="23"/>
      <c r="G3265" s="24"/>
      <c r="H3265" s="23"/>
      <c r="I3265" s="23"/>
      <c r="J3265" s="23">
        <v>0</v>
      </c>
      <c r="K3265" s="23">
        <v>1</v>
      </c>
      <c r="L3265" s="23">
        <v>1.25</v>
      </c>
      <c r="M3265" s="23" t="s">
        <v>91</v>
      </c>
      <c r="N3265" s="25">
        <f t="shared" si="543"/>
        <v>101.25</v>
      </c>
      <c r="O3265" s="26">
        <v>3950</v>
      </c>
      <c r="P3265" s="26">
        <f t="shared" si="544"/>
        <v>399937.5</v>
      </c>
      <c r="Q3265" s="23">
        <v>1</v>
      </c>
      <c r="R3265" s="23" t="s">
        <v>10024</v>
      </c>
      <c r="S3265" s="27" t="s">
        <v>10025</v>
      </c>
      <c r="T3265" s="23" t="s">
        <v>10026</v>
      </c>
      <c r="U3265" s="23" t="s">
        <v>10031</v>
      </c>
      <c r="V3265" s="24" t="s">
        <v>10032</v>
      </c>
      <c r="W3265" s="23" t="s">
        <v>454</v>
      </c>
      <c r="X3265" s="23" t="s">
        <v>49</v>
      </c>
      <c r="Y3265" s="23" t="s">
        <v>54</v>
      </c>
      <c r="Z3265" s="23">
        <v>405</v>
      </c>
      <c r="AA3265" s="28">
        <v>100</v>
      </c>
      <c r="AB3265" s="26">
        <v>3400</v>
      </c>
      <c r="AC3265" s="26">
        <f>Z3265*AB3265</f>
        <v>1377000</v>
      </c>
      <c r="AD3265" s="28">
        <v>5</v>
      </c>
      <c r="AE3265" s="28">
        <v>5</v>
      </c>
      <c r="AF3265" s="26">
        <f>(AC3265*(100-AE3265))/100</f>
        <v>1308150</v>
      </c>
      <c r="AG3265" s="26">
        <f>P3265+AF3265</f>
        <v>1708087.5</v>
      </c>
      <c r="AH3265" s="26">
        <f>(AG3265*AA3265)/100</f>
        <v>1708087.5</v>
      </c>
      <c r="AI3265" s="26">
        <v>0</v>
      </c>
      <c r="AJ3265" s="26">
        <f t="shared" si="545"/>
        <v>1708087.5</v>
      </c>
      <c r="AK3265" s="26">
        <v>0.3</v>
      </c>
      <c r="AL3265" s="26">
        <f>ROUND(AJ3265*(AK3265/100),2)</f>
        <v>5124.26</v>
      </c>
      <c r="AM3265" s="3" t="s">
        <v>10033</v>
      </c>
    </row>
    <row r="3266" spans="1:39" x14ac:dyDescent="0.25">
      <c r="A3266" s="23"/>
      <c r="B3266" s="24"/>
      <c r="C3266" s="23"/>
      <c r="D3266" s="23"/>
      <c r="E3266" s="23"/>
      <c r="F3266" s="23"/>
      <c r="G3266" s="24"/>
      <c r="H3266" s="23"/>
      <c r="I3266" s="23"/>
      <c r="J3266" s="23">
        <v>0</v>
      </c>
      <c r="K3266" s="23">
        <v>0</v>
      </c>
      <c r="L3266" s="23">
        <v>3</v>
      </c>
      <c r="M3266" s="23" t="s">
        <v>91</v>
      </c>
      <c r="N3266" s="25">
        <f t="shared" si="543"/>
        <v>3</v>
      </c>
      <c r="O3266" s="26">
        <v>3950</v>
      </c>
      <c r="P3266" s="26">
        <f t="shared" si="544"/>
        <v>11850</v>
      </c>
      <c r="Q3266" s="23">
        <v>1</v>
      </c>
      <c r="R3266" s="23" t="s">
        <v>10024</v>
      </c>
      <c r="S3266" s="27" t="s">
        <v>10025</v>
      </c>
      <c r="T3266" s="23" t="s">
        <v>10026</v>
      </c>
      <c r="U3266" s="23" t="s">
        <v>10031</v>
      </c>
      <c r="V3266" s="24" t="s">
        <v>10034</v>
      </c>
      <c r="W3266" s="23" t="s">
        <v>403</v>
      </c>
      <c r="X3266" s="23" t="s">
        <v>49</v>
      </c>
      <c r="Y3266" s="23" t="s">
        <v>54</v>
      </c>
      <c r="Z3266" s="23">
        <v>12</v>
      </c>
      <c r="AA3266" s="28">
        <v>100</v>
      </c>
      <c r="AB3266" s="26">
        <v>6100</v>
      </c>
      <c r="AC3266" s="26">
        <f>Z3266*AB3266</f>
        <v>73200</v>
      </c>
      <c r="AD3266" s="28">
        <v>5</v>
      </c>
      <c r="AE3266" s="28">
        <v>5</v>
      </c>
      <c r="AF3266" s="26">
        <f>(AC3266*(100-AE3266))/100</f>
        <v>69540</v>
      </c>
      <c r="AG3266" s="26">
        <f>P3266+AF3266</f>
        <v>81390</v>
      </c>
      <c r="AH3266" s="26">
        <f>(AG3266*AA3266)/100</f>
        <v>81390</v>
      </c>
      <c r="AI3266" s="26">
        <v>0</v>
      </c>
      <c r="AJ3266" s="26">
        <f t="shared" si="545"/>
        <v>81390</v>
      </c>
      <c r="AK3266" s="26">
        <v>0.3</v>
      </c>
      <c r="AL3266" s="26">
        <f>ROUND(AJ3266*(AK3266/100),2)</f>
        <v>244.17</v>
      </c>
      <c r="AM3266" s="3" t="s">
        <v>421</v>
      </c>
    </row>
    <row r="3267" spans="1:39" x14ac:dyDescent="0.25">
      <c r="A3267" s="23"/>
      <c r="B3267" s="24"/>
      <c r="C3267" s="23"/>
      <c r="D3267" s="23"/>
      <c r="E3267" s="23">
        <v>1298</v>
      </c>
      <c r="F3267" s="23" t="s">
        <v>10035</v>
      </c>
      <c r="G3267" s="24" t="s">
        <v>10036</v>
      </c>
      <c r="H3267" s="23" t="s">
        <v>43</v>
      </c>
      <c r="I3267" s="23" t="s">
        <v>10037</v>
      </c>
      <c r="J3267" s="23">
        <v>0</v>
      </c>
      <c r="K3267" s="23">
        <v>1</v>
      </c>
      <c r="L3267" s="23">
        <v>25</v>
      </c>
      <c r="M3267" s="23" t="s">
        <v>75</v>
      </c>
      <c r="N3267" s="25">
        <f t="shared" si="543"/>
        <v>125</v>
      </c>
      <c r="O3267" s="26">
        <v>3200</v>
      </c>
      <c r="P3267" s="26">
        <f t="shared" si="544"/>
        <v>400000</v>
      </c>
      <c r="Q3267" s="23"/>
      <c r="R3267" s="23"/>
      <c r="S3267" s="27"/>
      <c r="T3267" s="23"/>
      <c r="U3267" s="23"/>
      <c r="V3267" s="24"/>
      <c r="W3267" s="23"/>
      <c r="X3267" s="23"/>
      <c r="Y3267" s="23"/>
      <c r="Z3267" s="23"/>
      <c r="AA3267" s="28"/>
      <c r="AB3267" s="26"/>
      <c r="AC3267" s="26"/>
      <c r="AD3267" s="28"/>
      <c r="AE3267" s="28"/>
      <c r="AF3267" s="26"/>
      <c r="AG3267" s="26">
        <f>AF3267+P3267</f>
        <v>400000</v>
      </c>
      <c r="AH3267" s="26">
        <f>AG3267</f>
        <v>400000</v>
      </c>
      <c r="AI3267" s="26">
        <v>50000000</v>
      </c>
      <c r="AJ3267" s="26">
        <f t="shared" si="545"/>
        <v>0</v>
      </c>
      <c r="AK3267" s="26">
        <v>0.01</v>
      </c>
      <c r="AL3267" s="26">
        <f>AJ3267*(AK3267/100)</f>
        <v>0</v>
      </c>
    </row>
    <row r="3268" spans="1:39" x14ac:dyDescent="0.25">
      <c r="A3268" s="23"/>
      <c r="B3268" s="24"/>
      <c r="C3268" s="23"/>
      <c r="D3268" s="23"/>
      <c r="E3268" s="23">
        <v>1299</v>
      </c>
      <c r="F3268" s="23" t="s">
        <v>10038</v>
      </c>
      <c r="G3268" s="24" t="s">
        <v>10039</v>
      </c>
      <c r="H3268" s="23" t="s">
        <v>43</v>
      </c>
      <c r="I3268" s="23" t="s">
        <v>10040</v>
      </c>
      <c r="J3268" s="23">
        <v>0</v>
      </c>
      <c r="K3268" s="23">
        <v>2</v>
      </c>
      <c r="L3268" s="23">
        <v>17</v>
      </c>
      <c r="M3268" s="23" t="s">
        <v>75</v>
      </c>
      <c r="N3268" s="25">
        <f t="shared" si="543"/>
        <v>217</v>
      </c>
      <c r="O3268" s="26">
        <v>4500</v>
      </c>
      <c r="P3268" s="26">
        <f t="shared" si="544"/>
        <v>976500</v>
      </c>
      <c r="Q3268" s="23"/>
      <c r="R3268" s="23"/>
      <c r="S3268" s="27"/>
      <c r="T3268" s="23"/>
      <c r="U3268" s="23"/>
      <c r="V3268" s="24"/>
      <c r="W3268" s="23"/>
      <c r="X3268" s="23"/>
      <c r="Y3268" s="23"/>
      <c r="Z3268" s="23"/>
      <c r="AA3268" s="28"/>
      <c r="AB3268" s="26"/>
      <c r="AC3268" s="26"/>
      <c r="AD3268" s="28"/>
      <c r="AE3268" s="28"/>
      <c r="AF3268" s="26"/>
      <c r="AG3268" s="26">
        <f>AF3268+P3268</f>
        <v>976500</v>
      </c>
      <c r="AH3268" s="26">
        <f>AG3268</f>
        <v>976500</v>
      </c>
      <c r="AI3268" s="26">
        <v>50000000</v>
      </c>
      <c r="AJ3268" s="26">
        <f t="shared" si="545"/>
        <v>0</v>
      </c>
      <c r="AK3268" s="26">
        <v>0.01</v>
      </c>
      <c r="AL3268" s="26">
        <f>AJ3268*(AK3268/100)</f>
        <v>0</v>
      </c>
    </row>
    <row r="3269" spans="1:39" x14ac:dyDescent="0.25">
      <c r="A3269" s="23"/>
      <c r="B3269" s="24"/>
      <c r="C3269" s="23"/>
      <c r="D3269" s="23"/>
      <c r="E3269" s="23">
        <v>1300</v>
      </c>
      <c r="F3269" s="23" t="s">
        <v>10041</v>
      </c>
      <c r="G3269" s="24" t="s">
        <v>10042</v>
      </c>
      <c r="H3269" s="23" t="s">
        <v>43</v>
      </c>
      <c r="I3269" s="23" t="s">
        <v>10043</v>
      </c>
      <c r="J3269" s="23">
        <v>0</v>
      </c>
      <c r="K3269" s="23">
        <v>3</v>
      </c>
      <c r="L3269" s="23">
        <v>0</v>
      </c>
      <c r="M3269" s="23" t="s">
        <v>75</v>
      </c>
      <c r="N3269" s="25">
        <f t="shared" si="543"/>
        <v>300</v>
      </c>
      <c r="O3269" s="26">
        <v>0</v>
      </c>
      <c r="P3269" s="26">
        <f t="shared" si="544"/>
        <v>0</v>
      </c>
      <c r="Q3269" s="23"/>
      <c r="R3269" s="23"/>
      <c r="S3269" s="27"/>
      <c r="T3269" s="23"/>
      <c r="U3269" s="23"/>
      <c r="V3269" s="24"/>
      <c r="W3269" s="23"/>
      <c r="X3269" s="23"/>
      <c r="Y3269" s="23"/>
      <c r="Z3269" s="23"/>
      <c r="AA3269" s="28"/>
      <c r="AB3269" s="26"/>
      <c r="AC3269" s="26"/>
      <c r="AD3269" s="28"/>
      <c r="AE3269" s="28"/>
      <c r="AF3269" s="26"/>
      <c r="AG3269" s="26">
        <f>AF3269+P3269</f>
        <v>0</v>
      </c>
      <c r="AH3269" s="26">
        <f>AG3269</f>
        <v>0</v>
      </c>
      <c r="AI3269" s="26">
        <v>50000000</v>
      </c>
      <c r="AJ3269" s="26">
        <f t="shared" si="545"/>
        <v>0</v>
      </c>
      <c r="AK3269" s="26">
        <v>0.01</v>
      </c>
      <c r="AL3269" s="26">
        <f>AJ3269*(AK3269/100)</f>
        <v>0</v>
      </c>
    </row>
    <row r="3270" spans="1:39" x14ac:dyDescent="0.25">
      <c r="A3270" s="23"/>
      <c r="B3270" s="24"/>
      <c r="C3270" s="23"/>
      <c r="D3270" s="23"/>
      <c r="E3270" s="23">
        <v>1301</v>
      </c>
      <c r="F3270" s="23" t="s">
        <v>10044</v>
      </c>
      <c r="G3270" s="24" t="s">
        <v>10045</v>
      </c>
      <c r="H3270" s="23" t="s">
        <v>43</v>
      </c>
      <c r="I3270" s="23" t="s">
        <v>10046</v>
      </c>
      <c r="J3270" s="23">
        <v>0</v>
      </c>
      <c r="K3270" s="23">
        <v>1</v>
      </c>
      <c r="L3270" s="23">
        <v>15</v>
      </c>
      <c r="M3270" s="23" t="s">
        <v>91</v>
      </c>
      <c r="N3270" s="25">
        <f t="shared" si="543"/>
        <v>115</v>
      </c>
      <c r="O3270" s="26">
        <v>4500</v>
      </c>
      <c r="P3270" s="26">
        <f t="shared" si="544"/>
        <v>517500</v>
      </c>
      <c r="Q3270" s="23"/>
      <c r="R3270" s="23"/>
      <c r="S3270" s="27"/>
      <c r="T3270" s="23"/>
      <c r="U3270" s="23"/>
      <c r="V3270" s="24"/>
      <c r="W3270" s="23"/>
      <c r="X3270" s="23"/>
      <c r="Y3270" s="23"/>
      <c r="Z3270" s="23"/>
      <c r="AA3270" s="28"/>
      <c r="AB3270" s="26"/>
      <c r="AC3270" s="26"/>
      <c r="AD3270" s="28"/>
      <c r="AE3270" s="28"/>
      <c r="AF3270" s="26"/>
      <c r="AG3270" s="26">
        <f>AF3270+P3270</f>
        <v>517500</v>
      </c>
      <c r="AH3270" s="26">
        <f>AG3270</f>
        <v>517500</v>
      </c>
      <c r="AI3270" s="26">
        <v>0</v>
      </c>
      <c r="AJ3270" s="26">
        <f t="shared" si="545"/>
        <v>517500</v>
      </c>
      <c r="AK3270" s="26">
        <v>0.3</v>
      </c>
      <c r="AL3270" s="26">
        <f>AJ3270*(AK3270/100)</f>
        <v>1552.5</v>
      </c>
    </row>
    <row r="3271" spans="1:39" x14ac:dyDescent="0.25">
      <c r="A3271" s="23"/>
      <c r="B3271" s="24"/>
      <c r="C3271" s="23"/>
      <c r="D3271" s="23"/>
      <c r="E3271" s="23"/>
      <c r="F3271" s="23"/>
      <c r="G3271" s="24"/>
      <c r="H3271" s="23"/>
      <c r="I3271" s="23"/>
      <c r="J3271" s="23"/>
      <c r="K3271" s="23"/>
      <c r="L3271" s="23"/>
      <c r="M3271" s="23"/>
      <c r="N3271" s="25"/>
      <c r="O3271" s="26"/>
      <c r="P3271" s="26"/>
      <c r="Q3271" s="23"/>
      <c r="R3271" s="23"/>
      <c r="S3271" s="27"/>
      <c r="T3271" s="23"/>
      <c r="U3271" s="23"/>
      <c r="V3271" s="24"/>
      <c r="W3271" s="23"/>
      <c r="X3271" s="23"/>
      <c r="Y3271" s="23"/>
      <c r="Z3271" s="23"/>
      <c r="AA3271" s="28"/>
      <c r="AB3271" s="26"/>
      <c r="AC3271" s="26"/>
      <c r="AD3271" s="28"/>
      <c r="AE3271" s="28"/>
      <c r="AF3271" s="26"/>
      <c r="AG3271" s="26" t="s">
        <v>60</v>
      </c>
      <c r="AH3271" s="26">
        <f>SUM(AH3264:AH3270)</f>
        <v>5578490</v>
      </c>
      <c r="AI3271" s="26"/>
      <c r="AJ3271" s="26">
        <f>SUM(AJ3264:AJ3270)</f>
        <v>2306977.5</v>
      </c>
      <c r="AK3271" s="26"/>
      <c r="AL3271" s="26">
        <f>SUM(AL3264:AL3270)</f>
        <v>6920.93</v>
      </c>
    </row>
    <row r="3272" spans="1:39" x14ac:dyDescent="0.25">
      <c r="A3272" s="23" t="s">
        <v>5000</v>
      </c>
      <c r="B3272" s="24" t="s">
        <v>5001</v>
      </c>
      <c r="C3272" s="23" t="s">
        <v>5002</v>
      </c>
      <c r="D3272" s="23" t="s">
        <v>4996</v>
      </c>
      <c r="E3272" s="23">
        <v>1302</v>
      </c>
      <c r="F3272" s="23" t="s">
        <v>10047</v>
      </c>
      <c r="G3272" s="24" t="s">
        <v>10048</v>
      </c>
      <c r="H3272" s="23" t="s">
        <v>43</v>
      </c>
      <c r="I3272" s="23" t="s">
        <v>10049</v>
      </c>
      <c r="J3272" s="23">
        <v>0</v>
      </c>
      <c r="K3272" s="23">
        <v>0</v>
      </c>
      <c r="L3272" s="23">
        <v>50</v>
      </c>
      <c r="M3272" s="23" t="s">
        <v>45</v>
      </c>
      <c r="N3272" s="25">
        <f>((J3272*400)+(K3272*100))+L3272</f>
        <v>50</v>
      </c>
      <c r="O3272" s="26">
        <v>10000</v>
      </c>
      <c r="P3272" s="26">
        <f>N3272*O3272</f>
        <v>500000</v>
      </c>
      <c r="Q3272" s="23">
        <v>1</v>
      </c>
      <c r="R3272" s="23" t="s">
        <v>5000</v>
      </c>
      <c r="S3272" s="27" t="s">
        <v>5001</v>
      </c>
      <c r="T3272" s="23" t="s">
        <v>5002</v>
      </c>
      <c r="U3272" s="23" t="s">
        <v>5003</v>
      </c>
      <c r="V3272" s="24" t="s">
        <v>10050</v>
      </c>
      <c r="W3272" s="23" t="s">
        <v>48</v>
      </c>
      <c r="X3272" s="23" t="s">
        <v>49</v>
      </c>
      <c r="Y3272" s="23" t="s">
        <v>50</v>
      </c>
      <c r="Z3272" s="23">
        <v>54</v>
      </c>
      <c r="AA3272" s="28">
        <v>50</v>
      </c>
      <c r="AB3272" s="26">
        <v>8300</v>
      </c>
      <c r="AC3272" s="26">
        <f>Z3272*AB3272</f>
        <v>448200</v>
      </c>
      <c r="AD3272" s="28">
        <v>28</v>
      </c>
      <c r="AE3272" s="28">
        <v>46</v>
      </c>
      <c r="AF3272" s="26">
        <f>(AC3272*(100-AE3272))/100</f>
        <v>242028</v>
      </c>
      <c r="AG3272" s="26">
        <f>P3272+AF3272+AF3273</f>
        <v>984056</v>
      </c>
      <c r="AH3272" s="26">
        <f>(AG3272*AA3272)/100</f>
        <v>492028</v>
      </c>
      <c r="AI3272" s="26">
        <v>50000000</v>
      </c>
      <c r="AJ3272" s="26">
        <f>IF((AI3272-AH3272) &gt; 1,0,IF((AI3272-AH3272)&lt;0,AH3272-AI3272,AI3272-AH3272))</f>
        <v>0</v>
      </c>
      <c r="AK3272" s="26">
        <v>0.02</v>
      </c>
      <c r="AL3272" s="26">
        <f>ROUND(AJ3272*(AK3272/100),2)</f>
        <v>0</v>
      </c>
      <c r="AM3272" s="3" t="s">
        <v>51</v>
      </c>
    </row>
    <row r="3273" spans="1:39" x14ac:dyDescent="0.25">
      <c r="A3273" s="23"/>
      <c r="B3273" s="24"/>
      <c r="C3273" s="23"/>
      <c r="D3273" s="23"/>
      <c r="E3273" s="23"/>
      <c r="F3273" s="23"/>
      <c r="G3273" s="24"/>
      <c r="H3273" s="23"/>
      <c r="I3273" s="23"/>
      <c r="J3273" s="23"/>
      <c r="K3273" s="23"/>
      <c r="L3273" s="23"/>
      <c r="M3273" s="23"/>
      <c r="N3273" s="25"/>
      <c r="O3273" s="26"/>
      <c r="P3273" s="26"/>
      <c r="Q3273" s="23"/>
      <c r="R3273" s="23"/>
      <c r="S3273" s="27"/>
      <c r="T3273" s="23"/>
      <c r="U3273" s="23"/>
      <c r="V3273" s="24"/>
      <c r="W3273" s="23"/>
      <c r="X3273" s="23"/>
      <c r="Y3273" s="23" t="s">
        <v>54</v>
      </c>
      <c r="Z3273" s="23">
        <v>54</v>
      </c>
      <c r="AA3273" s="28">
        <v>50</v>
      </c>
      <c r="AB3273" s="26">
        <v>8300</v>
      </c>
      <c r="AC3273" s="26">
        <f>Z3273*AB3273</f>
        <v>448200</v>
      </c>
      <c r="AD3273" s="28">
        <v>28</v>
      </c>
      <c r="AE3273" s="28">
        <v>46</v>
      </c>
      <c r="AF3273" s="26">
        <f>(AC3273*(100-AE3273))/100</f>
        <v>242028</v>
      </c>
      <c r="AG3273" s="26">
        <f>P3272+AF3272+AF3273</f>
        <v>984056</v>
      </c>
      <c r="AH3273" s="26">
        <f>(AG3273*AA3273)/100</f>
        <v>492028</v>
      </c>
      <c r="AI3273" s="26">
        <v>0</v>
      </c>
      <c r="AJ3273" s="26">
        <f>IF((AI3273-AH3273) &gt; 1,0,IF((AI3273-AH3273)&lt;0,AH3273-AI3273,AI3273-AH3273))</f>
        <v>492028</v>
      </c>
      <c r="AK3273" s="26">
        <v>0.3</v>
      </c>
      <c r="AL3273" s="26">
        <f>ROUND(AJ3273*(AK3273/100),2)</f>
        <v>1476.08</v>
      </c>
      <c r="AM3273" s="3" t="s">
        <v>1433</v>
      </c>
    </row>
    <row r="3274" spans="1:39" x14ac:dyDescent="0.25">
      <c r="A3274" s="23"/>
      <c r="B3274" s="24"/>
      <c r="C3274" s="23"/>
      <c r="D3274" s="23"/>
      <c r="E3274" s="23"/>
      <c r="F3274" s="23"/>
      <c r="G3274" s="24"/>
      <c r="H3274" s="23"/>
      <c r="I3274" s="23"/>
      <c r="J3274" s="23"/>
      <c r="K3274" s="23"/>
      <c r="L3274" s="23"/>
      <c r="M3274" s="23"/>
      <c r="N3274" s="25"/>
      <c r="O3274" s="26"/>
      <c r="P3274" s="26"/>
      <c r="Q3274" s="23"/>
      <c r="R3274" s="23"/>
      <c r="S3274" s="27"/>
      <c r="T3274" s="23"/>
      <c r="U3274" s="23"/>
      <c r="V3274" s="24"/>
      <c r="W3274" s="23"/>
      <c r="X3274" s="23"/>
      <c r="Y3274" s="23"/>
      <c r="Z3274" s="23"/>
      <c r="AA3274" s="28"/>
      <c r="AB3274" s="26"/>
      <c r="AC3274" s="26"/>
      <c r="AD3274" s="28"/>
      <c r="AE3274" s="28"/>
      <c r="AF3274" s="26"/>
      <c r="AG3274" s="26" t="s">
        <v>60</v>
      </c>
      <c r="AH3274" s="26">
        <f>SUM(AH3272:AH3273)</f>
        <v>984056</v>
      </c>
      <c r="AI3274" s="26"/>
      <c r="AJ3274" s="26">
        <f>SUM(AJ3272:AJ3273)</f>
        <v>492028</v>
      </c>
      <c r="AK3274" s="26"/>
      <c r="AL3274" s="26">
        <f>SUM(AL3272:AL3273)</f>
        <v>1476.08</v>
      </c>
    </row>
    <row r="3275" spans="1:39" x14ac:dyDescent="0.25">
      <c r="A3275" s="23" t="s">
        <v>10051</v>
      </c>
      <c r="B3275" s="24" t="s">
        <v>10052</v>
      </c>
      <c r="C3275" s="23" t="s">
        <v>10053</v>
      </c>
      <c r="D3275" s="23" t="s">
        <v>10054</v>
      </c>
      <c r="E3275" s="23">
        <v>1303</v>
      </c>
      <c r="F3275" s="23" t="s">
        <v>10055</v>
      </c>
      <c r="G3275" s="24" t="s">
        <v>10056</v>
      </c>
      <c r="H3275" s="23" t="s">
        <v>43</v>
      </c>
      <c r="I3275" s="23" t="s">
        <v>10057</v>
      </c>
      <c r="J3275" s="23">
        <v>6</v>
      </c>
      <c r="K3275" s="23">
        <v>1</v>
      </c>
      <c r="L3275" s="23">
        <v>40.5</v>
      </c>
      <c r="M3275" s="23" t="s">
        <v>75</v>
      </c>
      <c r="N3275" s="25">
        <f>((J3275*400)+(K3275*100))+L3275</f>
        <v>2540.5</v>
      </c>
      <c r="O3275" s="26">
        <v>2800</v>
      </c>
      <c r="P3275" s="26">
        <f>N3275*O3275</f>
        <v>7113400</v>
      </c>
      <c r="Q3275" s="23"/>
      <c r="R3275" s="23"/>
      <c r="S3275" s="27"/>
      <c r="T3275" s="23"/>
      <c r="U3275" s="23"/>
      <c r="V3275" s="24"/>
      <c r="W3275" s="23"/>
      <c r="X3275" s="23"/>
      <c r="Y3275" s="23"/>
      <c r="Z3275" s="23"/>
      <c r="AA3275" s="28"/>
      <c r="AB3275" s="26"/>
      <c r="AC3275" s="26"/>
      <c r="AD3275" s="28"/>
      <c r="AE3275" s="28"/>
      <c r="AF3275" s="26"/>
      <c r="AG3275" s="26">
        <f>AF3275+P3275</f>
        <v>7113400</v>
      </c>
      <c r="AH3275" s="26">
        <f>AG3275</f>
        <v>7113400</v>
      </c>
      <c r="AI3275" s="26">
        <v>50000000</v>
      </c>
      <c r="AJ3275" s="26">
        <f>IF((AI3275-AH3275) &gt; 1,0,IF((AI3275-AH3275)&lt;0,AH3275-AI3275,AI3275-AH3275))</f>
        <v>0</v>
      </c>
      <c r="AK3275" s="26">
        <v>0.01</v>
      </c>
      <c r="AL3275" s="26">
        <f>AJ3275*(AK3275/100)</f>
        <v>0</v>
      </c>
    </row>
    <row r="3276" spans="1:39" x14ac:dyDescent="0.25">
      <c r="A3276" s="23"/>
      <c r="B3276" s="24"/>
      <c r="C3276" s="23"/>
      <c r="D3276" s="23"/>
      <c r="E3276" s="23"/>
      <c r="F3276" s="23"/>
      <c r="G3276" s="24"/>
      <c r="H3276" s="23"/>
      <c r="I3276" s="23"/>
      <c r="J3276" s="23">
        <v>0</v>
      </c>
      <c r="K3276" s="23">
        <v>0</v>
      </c>
      <c r="L3276" s="23">
        <v>16.5</v>
      </c>
      <c r="M3276" s="23" t="s">
        <v>76</v>
      </c>
      <c r="N3276" s="25">
        <f>((J3276*400)+(K3276*100))+L3276</f>
        <v>16.5</v>
      </c>
      <c r="O3276" s="26">
        <v>2800</v>
      </c>
      <c r="P3276" s="26">
        <f>N3276*O3276</f>
        <v>46200</v>
      </c>
      <c r="Q3276" s="23">
        <v>1</v>
      </c>
      <c r="R3276" s="23" t="s">
        <v>10051</v>
      </c>
      <c r="S3276" s="27" t="s">
        <v>10052</v>
      </c>
      <c r="T3276" s="23" t="s">
        <v>10053</v>
      </c>
      <c r="U3276" s="23" t="s">
        <v>10058</v>
      </c>
      <c r="V3276" s="24" t="s">
        <v>10059</v>
      </c>
      <c r="W3276" s="23" t="s">
        <v>48</v>
      </c>
      <c r="X3276" s="23" t="s">
        <v>49</v>
      </c>
      <c r="Y3276" s="23" t="s">
        <v>318</v>
      </c>
      <c r="Z3276" s="23">
        <v>66</v>
      </c>
      <c r="AA3276" s="28">
        <v>100</v>
      </c>
      <c r="AB3276" s="26">
        <v>8300</v>
      </c>
      <c r="AC3276" s="26">
        <f>Z3276*AB3276</f>
        <v>547800</v>
      </c>
      <c r="AD3276" s="28">
        <v>22</v>
      </c>
      <c r="AE3276" s="28">
        <v>34</v>
      </c>
      <c r="AF3276" s="26">
        <f>(AC3276*(100-AE3276))/100</f>
        <v>361548</v>
      </c>
      <c r="AG3276" s="26">
        <f>P3276+AF3276</f>
        <v>407748</v>
      </c>
      <c r="AH3276" s="26">
        <f>(AG3276*AA3276)/100</f>
        <v>407748</v>
      </c>
      <c r="AI3276" s="26">
        <v>0</v>
      </c>
      <c r="AJ3276" s="26">
        <f>IF((AI3276-AH3276) &gt; 1,0,IF((AI3276-AH3276)&lt;0,AH3276-AI3276,AI3276-AH3276))</f>
        <v>407748</v>
      </c>
      <c r="AK3276" s="26">
        <v>0.02</v>
      </c>
      <c r="AL3276" s="26">
        <f>ROUND(AJ3276*(AK3276/100),2)</f>
        <v>81.55</v>
      </c>
      <c r="AM3276" s="3" t="s">
        <v>319</v>
      </c>
    </row>
    <row r="3277" spans="1:39" x14ac:dyDescent="0.25">
      <c r="A3277" s="23"/>
      <c r="B3277" s="24"/>
      <c r="C3277" s="23"/>
      <c r="D3277" s="23"/>
      <c r="E3277" s="23"/>
      <c r="F3277" s="23"/>
      <c r="G3277" s="24"/>
      <c r="H3277" s="23"/>
      <c r="I3277" s="23"/>
      <c r="J3277" s="23">
        <v>0</v>
      </c>
      <c r="K3277" s="23">
        <v>0</v>
      </c>
      <c r="L3277" s="23">
        <v>3</v>
      </c>
      <c r="M3277" s="23" t="s">
        <v>76</v>
      </c>
      <c r="N3277" s="25">
        <f>((J3277*400)+(K3277*100))+L3277</f>
        <v>3</v>
      </c>
      <c r="O3277" s="26">
        <v>2800</v>
      </c>
      <c r="P3277" s="26">
        <f>N3277*O3277</f>
        <v>8400</v>
      </c>
      <c r="Q3277" s="23">
        <v>1</v>
      </c>
      <c r="R3277" s="23" t="s">
        <v>10051</v>
      </c>
      <c r="S3277" s="27" t="s">
        <v>10052</v>
      </c>
      <c r="T3277" s="23" t="s">
        <v>10053</v>
      </c>
      <c r="U3277" s="23" t="s">
        <v>10058</v>
      </c>
      <c r="V3277" s="24" t="s">
        <v>10060</v>
      </c>
      <c r="W3277" s="23" t="s">
        <v>403</v>
      </c>
      <c r="X3277" s="23" t="s">
        <v>49</v>
      </c>
      <c r="Y3277" s="23" t="s">
        <v>318</v>
      </c>
      <c r="Z3277" s="23">
        <v>12</v>
      </c>
      <c r="AA3277" s="28">
        <v>100</v>
      </c>
      <c r="AB3277" s="26">
        <v>6100</v>
      </c>
      <c r="AC3277" s="26">
        <f>Z3277*AB3277</f>
        <v>73200</v>
      </c>
      <c r="AD3277" s="28">
        <v>22</v>
      </c>
      <c r="AE3277" s="28">
        <v>34</v>
      </c>
      <c r="AF3277" s="26">
        <f>(AC3277*(100-AE3277))/100</f>
        <v>48312</v>
      </c>
      <c r="AG3277" s="26">
        <f>P3277+AF3277</f>
        <v>56712</v>
      </c>
      <c r="AH3277" s="26">
        <f>(AG3277*AA3277)/100</f>
        <v>56712</v>
      </c>
      <c r="AI3277" s="26">
        <v>0</v>
      </c>
      <c r="AJ3277" s="26">
        <f>IF((AI3277-AH3277) &gt; 1,0,IF((AI3277-AH3277)&lt;0,AH3277-AI3277,AI3277-AH3277))</f>
        <v>56712</v>
      </c>
      <c r="AK3277" s="26">
        <v>0.02</v>
      </c>
      <c r="AL3277" s="26">
        <f>ROUND(AJ3277*(AK3277/100),2)</f>
        <v>11.34</v>
      </c>
      <c r="AM3277" s="3" t="s">
        <v>421</v>
      </c>
    </row>
    <row r="3278" spans="1:39" x14ac:dyDescent="0.25">
      <c r="A3278" s="23"/>
      <c r="B3278" s="24"/>
      <c r="C3278" s="23"/>
      <c r="D3278" s="23"/>
      <c r="E3278" s="23"/>
      <c r="F3278" s="23"/>
      <c r="G3278" s="24"/>
      <c r="H3278" s="23"/>
      <c r="I3278" s="23"/>
      <c r="J3278" s="23"/>
      <c r="K3278" s="23"/>
      <c r="L3278" s="23"/>
      <c r="M3278" s="23"/>
      <c r="N3278" s="25"/>
      <c r="O3278" s="26"/>
      <c r="P3278" s="26"/>
      <c r="Q3278" s="23"/>
      <c r="R3278" s="23"/>
      <c r="S3278" s="27"/>
      <c r="T3278" s="23"/>
      <c r="U3278" s="23"/>
      <c r="V3278" s="24"/>
      <c r="W3278" s="23"/>
      <c r="X3278" s="23"/>
      <c r="Y3278" s="23"/>
      <c r="Z3278" s="23"/>
      <c r="AA3278" s="28"/>
      <c r="AB3278" s="26"/>
      <c r="AC3278" s="26"/>
      <c r="AD3278" s="28"/>
      <c r="AE3278" s="28"/>
      <c r="AF3278" s="26"/>
      <c r="AG3278" s="26" t="s">
        <v>60</v>
      </c>
      <c r="AH3278" s="26">
        <f>SUM(AH3275:AH3277)</f>
        <v>7577860</v>
      </c>
      <c r="AI3278" s="26"/>
      <c r="AJ3278" s="26">
        <f>SUM(AJ3275:AJ3277)</f>
        <v>464460</v>
      </c>
      <c r="AK3278" s="26"/>
      <c r="AL3278" s="26">
        <f>SUM(AL3275:AL3277)</f>
        <v>92.89</v>
      </c>
    </row>
    <row r="3279" spans="1:39" x14ac:dyDescent="0.25">
      <c r="A3279" s="23" t="s">
        <v>10061</v>
      </c>
      <c r="B3279" s="24" t="s">
        <v>10062</v>
      </c>
      <c r="C3279" s="23" t="s">
        <v>10063</v>
      </c>
      <c r="D3279" s="23" t="s">
        <v>10064</v>
      </c>
      <c r="E3279" s="23">
        <v>1304</v>
      </c>
      <c r="F3279" s="23" t="s">
        <v>10065</v>
      </c>
      <c r="G3279" s="24" t="s">
        <v>10066</v>
      </c>
      <c r="H3279" s="23" t="s">
        <v>43</v>
      </c>
      <c r="I3279" s="23" t="s">
        <v>10067</v>
      </c>
      <c r="J3279" s="23">
        <v>0</v>
      </c>
      <c r="K3279" s="23">
        <v>3</v>
      </c>
      <c r="L3279" s="23">
        <v>11</v>
      </c>
      <c r="M3279" s="23" t="s">
        <v>91</v>
      </c>
      <c r="N3279" s="25">
        <f>((J3279*400)+(K3279*100))+L3279</f>
        <v>311</v>
      </c>
      <c r="O3279" s="26">
        <v>1500</v>
      </c>
      <c r="P3279" s="26">
        <f>N3279*O3279</f>
        <v>466500</v>
      </c>
      <c r="Q3279" s="23"/>
      <c r="R3279" s="23"/>
      <c r="S3279" s="27"/>
      <c r="T3279" s="23"/>
      <c r="U3279" s="23"/>
      <c r="V3279" s="24"/>
      <c r="W3279" s="23"/>
      <c r="X3279" s="23"/>
      <c r="Y3279" s="23"/>
      <c r="Z3279" s="23"/>
      <c r="AA3279" s="28"/>
      <c r="AB3279" s="26"/>
      <c r="AC3279" s="26"/>
      <c r="AD3279" s="28"/>
      <c r="AE3279" s="28"/>
      <c r="AF3279" s="26"/>
      <c r="AG3279" s="26">
        <f>AF3279+P3279</f>
        <v>466500</v>
      </c>
      <c r="AH3279" s="26">
        <f>AG3279</f>
        <v>466500</v>
      </c>
      <c r="AI3279" s="26">
        <v>0</v>
      </c>
      <c r="AJ3279" s="26">
        <f>IF((AI3279-AH3279) &gt; 1,0,IF((AI3279-AH3279)&lt;0,AH3279-AI3279,AI3279-AH3279))</f>
        <v>466500</v>
      </c>
      <c r="AK3279" s="26">
        <v>0.3</v>
      </c>
      <c r="AL3279" s="26">
        <f>AJ3279*(AK3279/100)</f>
        <v>1399.5</v>
      </c>
    </row>
    <row r="3280" spans="1:39" x14ac:dyDescent="0.25">
      <c r="A3280" s="23"/>
      <c r="B3280" s="24"/>
      <c r="C3280" s="23"/>
      <c r="D3280" s="23"/>
      <c r="E3280" s="23">
        <v>1305</v>
      </c>
      <c r="F3280" s="23" t="s">
        <v>10068</v>
      </c>
      <c r="G3280" s="24" t="s">
        <v>10069</v>
      </c>
      <c r="H3280" s="23" t="s">
        <v>43</v>
      </c>
      <c r="I3280" s="23" t="s">
        <v>10070</v>
      </c>
      <c r="J3280" s="23">
        <v>1</v>
      </c>
      <c r="K3280" s="23">
        <v>1</v>
      </c>
      <c r="L3280" s="23">
        <v>74</v>
      </c>
      <c r="M3280" s="23" t="s">
        <v>75</v>
      </c>
      <c r="N3280" s="25">
        <f>((J3280*400)+(K3280*100))+L3280</f>
        <v>574</v>
      </c>
      <c r="O3280" s="26">
        <v>2650</v>
      </c>
      <c r="P3280" s="26">
        <f>N3280*O3280</f>
        <v>1521100</v>
      </c>
      <c r="Q3280" s="23"/>
      <c r="R3280" s="23"/>
      <c r="S3280" s="27"/>
      <c r="T3280" s="23"/>
      <c r="U3280" s="23"/>
      <c r="V3280" s="24"/>
      <c r="W3280" s="23"/>
      <c r="X3280" s="23"/>
      <c r="Y3280" s="23"/>
      <c r="Z3280" s="23"/>
      <c r="AA3280" s="28"/>
      <c r="AB3280" s="26"/>
      <c r="AC3280" s="26"/>
      <c r="AD3280" s="28"/>
      <c r="AE3280" s="28"/>
      <c r="AF3280" s="26"/>
      <c r="AG3280" s="26">
        <f>AF3280+P3280</f>
        <v>1521100</v>
      </c>
      <c r="AH3280" s="26">
        <f>AG3280</f>
        <v>1521100</v>
      </c>
      <c r="AI3280" s="26">
        <v>50000000</v>
      </c>
      <c r="AJ3280" s="26">
        <f>IF((AI3280-AH3280) &gt; 1,0,IF((AI3280-AH3280)&lt;0,AH3280-AI3280,AI3280-AH3280))</f>
        <v>0</v>
      </c>
      <c r="AK3280" s="26">
        <v>0.01</v>
      </c>
      <c r="AL3280" s="26">
        <f>AJ3280*(AK3280/100)</f>
        <v>0</v>
      </c>
    </row>
    <row r="3281" spans="1:39" x14ac:dyDescent="0.25">
      <c r="A3281" s="23"/>
      <c r="B3281" s="24"/>
      <c r="C3281" s="23"/>
      <c r="D3281" s="23"/>
      <c r="E3281" s="23"/>
      <c r="F3281" s="23"/>
      <c r="G3281" s="24"/>
      <c r="H3281" s="23"/>
      <c r="I3281" s="23"/>
      <c r="J3281" s="23">
        <v>0</v>
      </c>
      <c r="K3281" s="23">
        <v>0</v>
      </c>
      <c r="L3281" s="23">
        <v>44</v>
      </c>
      <c r="M3281" s="23" t="s">
        <v>255</v>
      </c>
      <c r="N3281" s="25">
        <f>((J3281*400)+(K3281*100))+L3281</f>
        <v>44</v>
      </c>
      <c r="O3281" s="26">
        <v>2650</v>
      </c>
      <c r="P3281" s="26">
        <f>N3281*O3281</f>
        <v>116600</v>
      </c>
      <c r="Q3281" s="23">
        <v>1</v>
      </c>
      <c r="R3281" s="23" t="s">
        <v>10061</v>
      </c>
      <c r="S3281" s="27" t="s">
        <v>10062</v>
      </c>
      <c r="T3281" s="23" t="s">
        <v>10063</v>
      </c>
      <c r="U3281" s="23" t="s">
        <v>6832</v>
      </c>
      <c r="V3281" s="24" t="s">
        <v>10071</v>
      </c>
      <c r="W3281" s="23" t="s">
        <v>142</v>
      </c>
      <c r="X3281" s="23" t="s">
        <v>143</v>
      </c>
      <c r="Y3281" s="23" t="s">
        <v>261</v>
      </c>
      <c r="Z3281" s="23">
        <v>352</v>
      </c>
      <c r="AA3281" s="28">
        <v>100</v>
      </c>
      <c r="AB3281" s="26">
        <v>7950</v>
      </c>
      <c r="AC3281" s="26">
        <f>Z3281*AB3281</f>
        <v>2798400</v>
      </c>
      <c r="AD3281" s="28">
        <v>34</v>
      </c>
      <c r="AE3281" s="28">
        <v>85</v>
      </c>
      <c r="AF3281" s="26">
        <f>(AC3281*(100-AE3281))/100</f>
        <v>419760</v>
      </c>
      <c r="AG3281" s="26">
        <f>P3281+AF3281</f>
        <v>536360</v>
      </c>
      <c r="AH3281" s="26">
        <f>(AG3281*AA3281)/100</f>
        <v>536360</v>
      </c>
      <c r="AI3281" s="26">
        <f>IF(AF3281&lt;=10000000,AF3281,10000000)</f>
        <v>419760</v>
      </c>
      <c r="AJ3281" s="26">
        <f>IF((AI3281-AH3281) &gt; 1,0,IF((AI3281-AH3281)&lt;0,AH3281-AI3281,AI3281-AH3281))</f>
        <v>116600</v>
      </c>
      <c r="AK3281" s="26">
        <v>0.02</v>
      </c>
      <c r="AL3281" s="26">
        <f>ROUND(AJ3281*(AK3281/100),2)</f>
        <v>23.32</v>
      </c>
      <c r="AM3281" s="3" t="s">
        <v>110</v>
      </c>
    </row>
    <row r="3282" spans="1:39" x14ac:dyDescent="0.25">
      <c r="A3282" s="23"/>
      <c r="B3282" s="24"/>
      <c r="C3282" s="23"/>
      <c r="D3282" s="23"/>
      <c r="E3282" s="23"/>
      <c r="F3282" s="23"/>
      <c r="G3282" s="24"/>
      <c r="H3282" s="23"/>
      <c r="I3282" s="23"/>
      <c r="J3282" s="23">
        <v>0</v>
      </c>
      <c r="K3282" s="23">
        <v>0</v>
      </c>
      <c r="L3282" s="23">
        <v>9</v>
      </c>
      <c r="M3282" s="23" t="s">
        <v>255</v>
      </c>
      <c r="N3282" s="25">
        <f>((J3282*400)+(K3282*100))+L3282</f>
        <v>9</v>
      </c>
      <c r="O3282" s="26">
        <v>2650</v>
      </c>
      <c r="P3282" s="26">
        <f>N3282*O3282</f>
        <v>23850</v>
      </c>
      <c r="Q3282" s="23">
        <v>1</v>
      </c>
      <c r="R3282" s="23" t="s">
        <v>10061</v>
      </c>
      <c r="S3282" s="27" t="s">
        <v>10062</v>
      </c>
      <c r="T3282" s="23" t="s">
        <v>10063</v>
      </c>
      <c r="U3282" s="23" t="s">
        <v>6832</v>
      </c>
      <c r="V3282" s="24" t="s">
        <v>10072</v>
      </c>
      <c r="W3282" s="23" t="s">
        <v>53</v>
      </c>
      <c r="X3282" s="23" t="s">
        <v>49</v>
      </c>
      <c r="Y3282" s="23" t="s">
        <v>261</v>
      </c>
      <c r="Z3282" s="23">
        <v>36</v>
      </c>
      <c r="AA3282" s="28">
        <v>100</v>
      </c>
      <c r="AB3282" s="26">
        <v>2750</v>
      </c>
      <c r="AC3282" s="26">
        <f>Z3282*AB3282</f>
        <v>99000</v>
      </c>
      <c r="AD3282" s="28">
        <v>34</v>
      </c>
      <c r="AE3282" s="28">
        <v>58</v>
      </c>
      <c r="AF3282" s="26">
        <f>(AC3282*(100-AE3282))/100</f>
        <v>41580</v>
      </c>
      <c r="AG3282" s="26">
        <f>P3282+AF3282</f>
        <v>65430</v>
      </c>
      <c r="AH3282" s="26">
        <f>(AG3282*AA3282)/100</f>
        <v>65430</v>
      </c>
      <c r="AI3282" s="26">
        <f>IF(AF3282&lt;=10000000,AF3282,10000000)</f>
        <v>41580</v>
      </c>
      <c r="AJ3282" s="26">
        <f>IF((AI3282-AH3282) &gt; 1,0,IF((AI3282-AH3282)&lt;0,AH3282-AI3282,AI3282-AH3282))</f>
        <v>23850</v>
      </c>
      <c r="AK3282" s="26">
        <v>0.02</v>
      </c>
      <c r="AL3282" s="26">
        <f>ROUND(AJ3282*(AK3282/100),2)</f>
        <v>4.7699999999999996</v>
      </c>
      <c r="AM3282" s="3" t="s">
        <v>159</v>
      </c>
    </row>
    <row r="3283" spans="1:39" x14ac:dyDescent="0.25">
      <c r="A3283" s="23"/>
      <c r="B3283" s="24"/>
      <c r="C3283" s="23"/>
      <c r="D3283" s="23"/>
      <c r="E3283" s="23"/>
      <c r="F3283" s="23"/>
      <c r="G3283" s="24"/>
      <c r="H3283" s="23"/>
      <c r="I3283" s="23"/>
      <c r="J3283" s="23"/>
      <c r="K3283" s="23"/>
      <c r="L3283" s="23"/>
      <c r="M3283" s="23"/>
      <c r="N3283" s="25"/>
      <c r="O3283" s="26"/>
      <c r="P3283" s="26"/>
      <c r="Q3283" s="23"/>
      <c r="R3283" s="23"/>
      <c r="S3283" s="27"/>
      <c r="T3283" s="23"/>
      <c r="U3283" s="23"/>
      <c r="V3283" s="24"/>
      <c r="W3283" s="23"/>
      <c r="X3283" s="23"/>
      <c r="Y3283" s="23"/>
      <c r="Z3283" s="23"/>
      <c r="AA3283" s="28"/>
      <c r="AB3283" s="26"/>
      <c r="AC3283" s="26"/>
      <c r="AD3283" s="28"/>
      <c r="AE3283" s="28"/>
      <c r="AF3283" s="26"/>
      <c r="AG3283" s="26" t="s">
        <v>60</v>
      </c>
      <c r="AH3283" s="26">
        <f>SUM(AH3279:AH3282)</f>
        <v>2589390</v>
      </c>
      <c r="AI3283" s="26"/>
      <c r="AJ3283" s="26">
        <f>SUM(AJ3279:AJ3282)</f>
        <v>606950</v>
      </c>
      <c r="AK3283" s="26"/>
      <c r="AL3283" s="26">
        <f>SUM(AL3279:AL3282)</f>
        <v>1427.59</v>
      </c>
    </row>
    <row r="3284" spans="1:39" x14ac:dyDescent="0.25">
      <c r="A3284" s="23" t="s">
        <v>10073</v>
      </c>
      <c r="B3284" s="24"/>
      <c r="C3284" s="23" t="s">
        <v>10074</v>
      </c>
      <c r="D3284" s="23" t="s">
        <v>10075</v>
      </c>
      <c r="E3284" s="23">
        <v>1306</v>
      </c>
      <c r="F3284" s="23" t="s">
        <v>10076</v>
      </c>
      <c r="G3284" s="24" t="s">
        <v>10077</v>
      </c>
      <c r="H3284" s="23" t="s">
        <v>43</v>
      </c>
      <c r="I3284" s="23" t="s">
        <v>10078</v>
      </c>
      <c r="J3284" s="23">
        <v>3</v>
      </c>
      <c r="K3284" s="23">
        <v>3</v>
      </c>
      <c r="L3284" s="23">
        <v>90.98</v>
      </c>
      <c r="M3284" s="23" t="s">
        <v>91</v>
      </c>
      <c r="N3284" s="25">
        <f>((J3284*400)+(K3284*100))+L3284</f>
        <v>1590.98</v>
      </c>
      <c r="O3284" s="26">
        <v>14000</v>
      </c>
      <c r="P3284" s="26">
        <f>N3284*O3284</f>
        <v>22273720</v>
      </c>
      <c r="Q3284" s="23">
        <v>1</v>
      </c>
      <c r="R3284" s="23" t="s">
        <v>449</v>
      </c>
      <c r="S3284" s="27" t="s">
        <v>450</v>
      </c>
      <c r="T3284" s="23" t="s">
        <v>451</v>
      </c>
      <c r="U3284" s="23" t="s">
        <v>452</v>
      </c>
      <c r="V3284" s="24" t="s">
        <v>10079</v>
      </c>
      <c r="W3284" s="23" t="s">
        <v>454</v>
      </c>
      <c r="X3284" s="23" t="s">
        <v>49</v>
      </c>
      <c r="Y3284" s="23" t="s">
        <v>54</v>
      </c>
      <c r="Z3284" s="23">
        <v>5022</v>
      </c>
      <c r="AA3284" s="28">
        <v>100</v>
      </c>
      <c r="AB3284" s="26">
        <v>3400</v>
      </c>
      <c r="AC3284" s="26">
        <f>Z3284*AB3284</f>
        <v>17074800</v>
      </c>
      <c r="AD3284" s="28">
        <v>12</v>
      </c>
      <c r="AE3284" s="28">
        <v>14</v>
      </c>
      <c r="AF3284" s="26">
        <f>(AC3284*(100-AE3284))/100</f>
        <v>14684328</v>
      </c>
      <c r="AG3284" s="26">
        <f>P3284+AF3284</f>
        <v>36958048</v>
      </c>
      <c r="AH3284" s="26">
        <f>(AG3284*AA3284)/100</f>
        <v>36958048</v>
      </c>
      <c r="AI3284" s="26">
        <v>0</v>
      </c>
      <c r="AJ3284" s="26">
        <f>IF((AI3284-AH3284) &gt; 1,0,IF((AI3284-AH3284)&lt;0,AH3284-AI3284,AI3284-AH3284))</f>
        <v>36958048</v>
      </c>
      <c r="AK3284" s="26">
        <v>0.3</v>
      </c>
      <c r="AL3284" s="26">
        <f>ROUND(AJ3284*(AK3284/100),2)</f>
        <v>110874.14</v>
      </c>
    </row>
    <row r="3285" spans="1:39" x14ac:dyDescent="0.25">
      <c r="A3285" s="23"/>
      <c r="B3285" s="24"/>
      <c r="C3285" s="23"/>
      <c r="D3285" s="23"/>
      <c r="E3285" s="23"/>
      <c r="F3285" s="23"/>
      <c r="G3285" s="24"/>
      <c r="H3285" s="23"/>
      <c r="I3285" s="23"/>
      <c r="J3285" s="23">
        <v>3</v>
      </c>
      <c r="K3285" s="23">
        <v>0</v>
      </c>
      <c r="L3285" s="23">
        <v>55.5</v>
      </c>
      <c r="M3285" s="23" t="s">
        <v>91</v>
      </c>
      <c r="N3285" s="25">
        <f>((J3285*400)+(K3285*100))+L3285</f>
        <v>1255.5</v>
      </c>
      <c r="O3285" s="26">
        <v>14000</v>
      </c>
      <c r="P3285" s="26">
        <f>N3285*O3285</f>
        <v>17577000</v>
      </c>
      <c r="Q3285" s="23">
        <v>1</v>
      </c>
      <c r="R3285" s="23" t="s">
        <v>449</v>
      </c>
      <c r="S3285" s="27" t="s">
        <v>450</v>
      </c>
      <c r="T3285" s="23" t="s">
        <v>451</v>
      </c>
      <c r="U3285" s="23" t="s">
        <v>452</v>
      </c>
      <c r="V3285" s="24" t="s">
        <v>10080</v>
      </c>
      <c r="W3285" s="23" t="s">
        <v>53</v>
      </c>
      <c r="X3285" s="23" t="s">
        <v>49</v>
      </c>
      <c r="Y3285" s="23" t="s">
        <v>54</v>
      </c>
      <c r="Z3285" s="23">
        <v>720.75</v>
      </c>
      <c r="AA3285" s="28">
        <v>100</v>
      </c>
      <c r="AB3285" s="26">
        <v>2750</v>
      </c>
      <c r="AC3285" s="26">
        <f>Z3285*AB3285</f>
        <v>1982062.5</v>
      </c>
      <c r="AD3285" s="28">
        <v>12</v>
      </c>
      <c r="AE3285" s="28">
        <v>14</v>
      </c>
      <c r="AF3285" s="26">
        <f>(AC3285*(100-AE3285))/100</f>
        <v>1704573.75</v>
      </c>
      <c r="AG3285" s="26">
        <f>P3285+AF3285</f>
        <v>19281573.75</v>
      </c>
      <c r="AH3285" s="26">
        <f>(AG3285*AA3285)/100</f>
        <v>19281573.75</v>
      </c>
      <c r="AI3285" s="26">
        <v>0</v>
      </c>
      <c r="AJ3285" s="26">
        <f>IF((AI3285-AH3285) &gt; 1,0,IF((AI3285-AH3285)&lt;0,AH3285-AI3285,AI3285-AH3285))</f>
        <v>19281573.75</v>
      </c>
      <c r="AK3285" s="26">
        <v>0.3</v>
      </c>
      <c r="AL3285" s="26">
        <f>ROUND(AJ3285*(AK3285/100),2)</f>
        <v>57844.72</v>
      </c>
    </row>
    <row r="3286" spans="1:39" x14ac:dyDescent="0.25">
      <c r="A3286" s="23"/>
      <c r="B3286" s="24"/>
      <c r="C3286" s="23"/>
      <c r="D3286" s="23"/>
      <c r="E3286" s="23"/>
      <c r="F3286" s="23"/>
      <c r="G3286" s="24"/>
      <c r="H3286" s="23"/>
      <c r="I3286" s="23"/>
      <c r="J3286" s="23">
        <v>0</v>
      </c>
      <c r="K3286" s="23">
        <v>1</v>
      </c>
      <c r="L3286" s="23">
        <v>80.19</v>
      </c>
      <c r="M3286" s="23" t="s">
        <v>91</v>
      </c>
      <c r="N3286" s="25">
        <f>((J3286*400)+(K3286*100))+L3286</f>
        <v>180.19</v>
      </c>
      <c r="O3286" s="26">
        <v>14000</v>
      </c>
      <c r="P3286" s="26">
        <f>N3286*O3286</f>
        <v>2522660</v>
      </c>
      <c r="Q3286" s="23">
        <v>1</v>
      </c>
      <c r="R3286" s="23" t="s">
        <v>449</v>
      </c>
      <c r="S3286" s="27" t="s">
        <v>450</v>
      </c>
      <c r="T3286" s="23" t="s">
        <v>451</v>
      </c>
      <c r="U3286" s="23" t="s">
        <v>452</v>
      </c>
      <c r="V3286" s="24" t="s">
        <v>10081</v>
      </c>
      <c r="W3286" s="23" t="s">
        <v>403</v>
      </c>
      <c r="X3286" s="23" t="s">
        <v>49</v>
      </c>
      <c r="Y3286" s="23" t="s">
        <v>54</v>
      </c>
      <c r="Z3286" s="23">
        <v>24.5</v>
      </c>
      <c r="AA3286" s="28">
        <v>100</v>
      </c>
      <c r="AB3286" s="26">
        <v>6100</v>
      </c>
      <c r="AC3286" s="26">
        <f>Z3286*AB3286</f>
        <v>149450</v>
      </c>
      <c r="AD3286" s="28">
        <v>12</v>
      </c>
      <c r="AE3286" s="28">
        <v>14</v>
      </c>
      <c r="AF3286" s="26">
        <f>(AC3286*(100-AE3286))/100</f>
        <v>128527</v>
      </c>
      <c r="AG3286" s="26">
        <f>P3286+AF3286</f>
        <v>2651187</v>
      </c>
      <c r="AH3286" s="26">
        <f>(AG3286*AA3286)/100</f>
        <v>2651187</v>
      </c>
      <c r="AI3286" s="26">
        <v>0</v>
      </c>
      <c r="AJ3286" s="26">
        <f>IF((AI3286-AH3286) &gt; 1,0,IF((AI3286-AH3286)&lt;0,AH3286-AI3286,AI3286-AH3286))</f>
        <v>2651187</v>
      </c>
      <c r="AK3286" s="26">
        <v>0.3</v>
      </c>
      <c r="AL3286" s="26">
        <f>ROUND(AJ3286*(AK3286/100),2)</f>
        <v>7953.56</v>
      </c>
    </row>
    <row r="3287" spans="1:39" x14ac:dyDescent="0.25">
      <c r="A3287" s="23"/>
      <c r="B3287" s="24"/>
      <c r="C3287" s="23"/>
      <c r="D3287" s="23"/>
      <c r="E3287" s="23"/>
      <c r="F3287" s="23"/>
      <c r="G3287" s="24"/>
      <c r="H3287" s="23"/>
      <c r="I3287" s="23"/>
      <c r="J3287" s="23">
        <v>0</v>
      </c>
      <c r="K3287" s="23">
        <v>0</v>
      </c>
      <c r="L3287" s="23">
        <v>6.13</v>
      </c>
      <c r="M3287" s="23" t="s">
        <v>91</v>
      </c>
      <c r="N3287" s="25">
        <f>((J3287*400)+(K3287*100))+L3287</f>
        <v>6.13</v>
      </c>
      <c r="O3287" s="26">
        <v>14000</v>
      </c>
      <c r="P3287" s="26">
        <f>N3287*O3287</f>
        <v>85820</v>
      </c>
      <c r="Q3287" s="23"/>
      <c r="R3287" s="23"/>
      <c r="S3287" s="27"/>
      <c r="T3287" s="23"/>
      <c r="U3287" s="23"/>
      <c r="V3287" s="24"/>
      <c r="W3287" s="23"/>
      <c r="X3287" s="23"/>
      <c r="Y3287" s="23"/>
      <c r="Z3287" s="23"/>
      <c r="AA3287" s="28"/>
      <c r="AB3287" s="26"/>
      <c r="AC3287" s="26"/>
      <c r="AD3287" s="28"/>
      <c r="AE3287" s="28"/>
      <c r="AF3287" s="26"/>
      <c r="AG3287" s="26">
        <f>AF3287+P3287</f>
        <v>85820</v>
      </c>
      <c r="AH3287" s="26">
        <f>AG3287</f>
        <v>85820</v>
      </c>
      <c r="AI3287" s="26">
        <v>0</v>
      </c>
      <c r="AJ3287" s="26">
        <f>IF((AI3287-AH3287) &gt; 1,0,IF((AI3287-AH3287)&lt;0,AH3287-AI3287,AI3287-AH3287))</f>
        <v>85820</v>
      </c>
      <c r="AK3287" s="26">
        <v>0.3</v>
      </c>
      <c r="AL3287" s="26">
        <f>AJ3287*(AK3287/100)</f>
        <v>257.45999999999998</v>
      </c>
    </row>
    <row r="3288" spans="1:39" x14ac:dyDescent="0.25">
      <c r="A3288" s="23"/>
      <c r="B3288" s="24"/>
      <c r="C3288" s="23"/>
      <c r="D3288" s="23"/>
      <c r="E3288" s="23"/>
      <c r="F3288" s="23"/>
      <c r="G3288" s="24"/>
      <c r="H3288" s="23"/>
      <c r="I3288" s="23"/>
      <c r="J3288" s="23"/>
      <c r="K3288" s="23"/>
      <c r="L3288" s="23"/>
      <c r="M3288" s="23"/>
      <c r="N3288" s="25"/>
      <c r="O3288" s="26"/>
      <c r="P3288" s="26"/>
      <c r="Q3288" s="23"/>
      <c r="R3288" s="23"/>
      <c r="S3288" s="27"/>
      <c r="T3288" s="23"/>
      <c r="U3288" s="23"/>
      <c r="V3288" s="24"/>
      <c r="W3288" s="23"/>
      <c r="X3288" s="23"/>
      <c r="Y3288" s="23"/>
      <c r="Z3288" s="23"/>
      <c r="AA3288" s="28"/>
      <c r="AB3288" s="26"/>
      <c r="AC3288" s="26"/>
      <c r="AD3288" s="28"/>
      <c r="AE3288" s="28"/>
      <c r="AF3288" s="26"/>
      <c r="AG3288" s="26" t="s">
        <v>60</v>
      </c>
      <c r="AH3288" s="26">
        <f>SUM(AH3284:AH3287)</f>
        <v>58976628.75</v>
      </c>
      <c r="AI3288" s="26"/>
      <c r="AJ3288" s="26">
        <f>SUM(AJ3284:AJ3287)</f>
        <v>58976628.75</v>
      </c>
      <c r="AK3288" s="26"/>
      <c r="AL3288" s="26">
        <f>SUM(AL3284:AL3287)</f>
        <v>176929.87999999998</v>
      </c>
    </row>
    <row r="3289" spans="1:39" x14ac:dyDescent="0.25">
      <c r="A3289" s="23" t="s">
        <v>10082</v>
      </c>
      <c r="B3289" s="24" t="s">
        <v>10083</v>
      </c>
      <c r="C3289" s="23" t="s">
        <v>10084</v>
      </c>
      <c r="D3289" s="23" t="s">
        <v>10085</v>
      </c>
      <c r="E3289" s="23">
        <v>1307</v>
      </c>
      <c r="F3289" s="23" t="s">
        <v>10086</v>
      </c>
      <c r="G3289" s="24" t="s">
        <v>10087</v>
      </c>
      <c r="H3289" s="23" t="s">
        <v>43</v>
      </c>
      <c r="I3289" s="23" t="s">
        <v>10088</v>
      </c>
      <c r="J3289" s="23">
        <v>2</v>
      </c>
      <c r="K3289" s="23">
        <v>0</v>
      </c>
      <c r="L3289" s="23">
        <v>3.25</v>
      </c>
      <c r="M3289" s="23" t="s">
        <v>75</v>
      </c>
      <c r="N3289" s="25">
        <f t="shared" ref="N3289:N3296" si="546">((J3289*400)+(K3289*100))+L3289</f>
        <v>803.25</v>
      </c>
      <c r="O3289" s="26">
        <v>3650</v>
      </c>
      <c r="P3289" s="26">
        <f t="shared" ref="P3289:P3296" si="547">N3289*O3289</f>
        <v>2931862.5</v>
      </c>
      <c r="Q3289" s="23"/>
      <c r="R3289" s="23"/>
      <c r="S3289" s="27"/>
      <c r="T3289" s="23"/>
      <c r="U3289" s="23"/>
      <c r="V3289" s="24"/>
      <c r="W3289" s="23"/>
      <c r="X3289" s="23"/>
      <c r="Y3289" s="23"/>
      <c r="Z3289" s="23"/>
      <c r="AA3289" s="28"/>
      <c r="AB3289" s="26"/>
      <c r="AC3289" s="26"/>
      <c r="AD3289" s="28"/>
      <c r="AE3289" s="28"/>
      <c r="AF3289" s="26"/>
      <c r="AG3289" s="26">
        <f>AF3289+P3289</f>
        <v>2931862.5</v>
      </c>
      <c r="AH3289" s="26">
        <f>AG3289</f>
        <v>2931862.5</v>
      </c>
      <c r="AI3289" s="26">
        <v>50000000</v>
      </c>
      <c r="AJ3289" s="26">
        <f t="shared" ref="AJ3289:AJ3296" si="548">IF((AI3289-AH3289) &gt; 1,0,IF((AI3289-AH3289)&lt;0,AH3289-AI3289,AI3289-AH3289))</f>
        <v>0</v>
      </c>
      <c r="AK3289" s="26">
        <v>0.01</v>
      </c>
      <c r="AL3289" s="26">
        <f>AJ3289*(AK3289/100)</f>
        <v>0</v>
      </c>
    </row>
    <row r="3290" spans="1:39" x14ac:dyDescent="0.25">
      <c r="A3290" s="23"/>
      <c r="B3290" s="24"/>
      <c r="C3290" s="23"/>
      <c r="D3290" s="23"/>
      <c r="E3290" s="23"/>
      <c r="F3290" s="23"/>
      <c r="G3290" s="24"/>
      <c r="H3290" s="23"/>
      <c r="I3290" s="23"/>
      <c r="J3290" s="23">
        <v>0</v>
      </c>
      <c r="K3290" s="23">
        <v>0</v>
      </c>
      <c r="L3290" s="23">
        <v>80.25</v>
      </c>
      <c r="M3290" s="23" t="s">
        <v>91</v>
      </c>
      <c r="N3290" s="25">
        <f t="shared" si="546"/>
        <v>80.25</v>
      </c>
      <c r="O3290" s="26">
        <v>3650</v>
      </c>
      <c r="P3290" s="26">
        <f t="shared" si="547"/>
        <v>292912.5</v>
      </c>
      <c r="Q3290" s="23">
        <v>1</v>
      </c>
      <c r="R3290" s="23" t="s">
        <v>10089</v>
      </c>
      <c r="S3290" s="27"/>
      <c r="T3290" s="23" t="s">
        <v>10090</v>
      </c>
      <c r="U3290" s="23" t="s">
        <v>10091</v>
      </c>
      <c r="V3290" s="24" t="s">
        <v>10092</v>
      </c>
      <c r="W3290" s="23" t="s">
        <v>10093</v>
      </c>
      <c r="X3290" s="23" t="s">
        <v>49</v>
      </c>
      <c r="Y3290" s="23" t="s">
        <v>54</v>
      </c>
      <c r="Z3290" s="23">
        <v>321</v>
      </c>
      <c r="AA3290" s="28">
        <v>100</v>
      </c>
      <c r="AB3290" s="26">
        <v>7500</v>
      </c>
      <c r="AC3290" s="26">
        <f t="shared" ref="AC3290:AC3296" si="549">Z3290*AB3290</f>
        <v>2407500</v>
      </c>
      <c r="AD3290" s="28">
        <v>8</v>
      </c>
      <c r="AE3290" s="28">
        <v>8</v>
      </c>
      <c r="AF3290" s="26">
        <f t="shared" ref="AF3290:AF3296" si="550">(AC3290*(100-AE3290))/100</f>
        <v>2214900</v>
      </c>
      <c r="AG3290" s="26">
        <f t="shared" ref="AG3290:AG3296" si="551">P3290+AF3290</f>
        <v>2507812.5</v>
      </c>
      <c r="AH3290" s="26">
        <f t="shared" ref="AH3290:AH3296" si="552">(AG3290*AA3290)/100</f>
        <v>2507812.5</v>
      </c>
      <c r="AI3290" s="26">
        <v>0</v>
      </c>
      <c r="AJ3290" s="26">
        <f t="shared" si="548"/>
        <v>2507812.5</v>
      </c>
      <c r="AK3290" s="26">
        <v>0.3</v>
      </c>
      <c r="AL3290" s="26">
        <f t="shared" ref="AL3290:AL3296" si="553">ROUND(AJ3290*(AK3290/100),2)</f>
        <v>7523.44</v>
      </c>
      <c r="AM3290" s="3" t="s">
        <v>10094</v>
      </c>
    </row>
    <row r="3291" spans="1:39" x14ac:dyDescent="0.25">
      <c r="A3291" s="23"/>
      <c r="B3291" s="24"/>
      <c r="C3291" s="23"/>
      <c r="D3291" s="23"/>
      <c r="E3291" s="23"/>
      <c r="F3291" s="23"/>
      <c r="G3291" s="24"/>
      <c r="H3291" s="23"/>
      <c r="I3291" s="23"/>
      <c r="J3291" s="23">
        <v>0</v>
      </c>
      <c r="K3291" s="23">
        <v>0</v>
      </c>
      <c r="L3291" s="23">
        <v>4.375</v>
      </c>
      <c r="M3291" s="23" t="s">
        <v>91</v>
      </c>
      <c r="N3291" s="25">
        <f t="shared" si="546"/>
        <v>4.375</v>
      </c>
      <c r="O3291" s="26">
        <v>3650</v>
      </c>
      <c r="P3291" s="26">
        <f t="shared" si="547"/>
        <v>15968.75</v>
      </c>
      <c r="Q3291" s="23">
        <v>1</v>
      </c>
      <c r="R3291" s="23" t="s">
        <v>10089</v>
      </c>
      <c r="S3291" s="27"/>
      <c r="T3291" s="23" t="s">
        <v>10090</v>
      </c>
      <c r="U3291" s="23" t="s">
        <v>10091</v>
      </c>
      <c r="V3291" s="24" t="s">
        <v>10095</v>
      </c>
      <c r="W3291" s="23" t="s">
        <v>403</v>
      </c>
      <c r="X3291" s="23" t="s">
        <v>49</v>
      </c>
      <c r="Y3291" s="23" t="s">
        <v>54</v>
      </c>
      <c r="Z3291" s="23">
        <v>17.5</v>
      </c>
      <c r="AA3291" s="28">
        <v>100</v>
      </c>
      <c r="AB3291" s="26">
        <v>6100</v>
      </c>
      <c r="AC3291" s="26">
        <f t="shared" si="549"/>
        <v>106750</v>
      </c>
      <c r="AD3291" s="28">
        <v>8</v>
      </c>
      <c r="AE3291" s="28">
        <v>8</v>
      </c>
      <c r="AF3291" s="26">
        <f t="shared" si="550"/>
        <v>98210</v>
      </c>
      <c r="AG3291" s="26">
        <f t="shared" si="551"/>
        <v>114178.75</v>
      </c>
      <c r="AH3291" s="26">
        <f t="shared" si="552"/>
        <v>114178.75</v>
      </c>
      <c r="AI3291" s="26">
        <v>0</v>
      </c>
      <c r="AJ3291" s="26">
        <f t="shared" si="548"/>
        <v>114178.75</v>
      </c>
      <c r="AK3291" s="26">
        <v>0.3</v>
      </c>
      <c r="AL3291" s="26">
        <f t="shared" si="553"/>
        <v>342.54</v>
      </c>
      <c r="AM3291" s="3" t="s">
        <v>421</v>
      </c>
    </row>
    <row r="3292" spans="1:39" x14ac:dyDescent="0.25">
      <c r="A3292" s="23"/>
      <c r="B3292" s="24"/>
      <c r="C3292" s="23"/>
      <c r="D3292" s="23"/>
      <c r="E3292" s="23"/>
      <c r="F3292" s="23"/>
      <c r="G3292" s="24"/>
      <c r="H3292" s="23"/>
      <c r="I3292" s="23"/>
      <c r="J3292" s="23">
        <v>0</v>
      </c>
      <c r="K3292" s="23">
        <v>0</v>
      </c>
      <c r="L3292" s="23">
        <v>18.375</v>
      </c>
      <c r="M3292" s="23" t="s">
        <v>91</v>
      </c>
      <c r="N3292" s="25">
        <f t="shared" si="546"/>
        <v>18.375</v>
      </c>
      <c r="O3292" s="26">
        <v>3650</v>
      </c>
      <c r="P3292" s="26">
        <f t="shared" si="547"/>
        <v>67068.75</v>
      </c>
      <c r="Q3292" s="23">
        <v>1</v>
      </c>
      <c r="R3292" s="23" t="s">
        <v>10089</v>
      </c>
      <c r="S3292" s="27"/>
      <c r="T3292" s="23" t="s">
        <v>10090</v>
      </c>
      <c r="U3292" s="23" t="s">
        <v>10091</v>
      </c>
      <c r="V3292" s="24" t="s">
        <v>10096</v>
      </c>
      <c r="W3292" s="23" t="s">
        <v>584</v>
      </c>
      <c r="X3292" s="23" t="s">
        <v>49</v>
      </c>
      <c r="Y3292" s="23" t="s">
        <v>54</v>
      </c>
      <c r="Z3292" s="23">
        <v>73.5</v>
      </c>
      <c r="AA3292" s="28">
        <v>100</v>
      </c>
      <c r="AB3292" s="26">
        <v>7300</v>
      </c>
      <c r="AC3292" s="26">
        <f t="shared" si="549"/>
        <v>536550</v>
      </c>
      <c r="AD3292" s="28">
        <v>8</v>
      </c>
      <c r="AE3292" s="28">
        <v>8</v>
      </c>
      <c r="AF3292" s="26">
        <f t="shared" si="550"/>
        <v>493626</v>
      </c>
      <c r="AG3292" s="26">
        <f t="shared" si="551"/>
        <v>560694.75</v>
      </c>
      <c r="AH3292" s="26">
        <f t="shared" si="552"/>
        <v>560694.75</v>
      </c>
      <c r="AI3292" s="26">
        <v>0</v>
      </c>
      <c r="AJ3292" s="26">
        <f t="shared" si="548"/>
        <v>560694.75</v>
      </c>
      <c r="AK3292" s="26">
        <v>0.3</v>
      </c>
      <c r="AL3292" s="26">
        <f t="shared" si="553"/>
        <v>1682.08</v>
      </c>
      <c r="AM3292" s="3" t="s">
        <v>10097</v>
      </c>
    </row>
    <row r="3293" spans="1:39" x14ac:dyDescent="0.25">
      <c r="A3293" s="23"/>
      <c r="B3293" s="24"/>
      <c r="C3293" s="23"/>
      <c r="D3293" s="23"/>
      <c r="E3293" s="23"/>
      <c r="F3293" s="23"/>
      <c r="G3293" s="24"/>
      <c r="H3293" s="23"/>
      <c r="I3293" s="23"/>
      <c r="J3293" s="23">
        <v>0</v>
      </c>
      <c r="K3293" s="23">
        <v>0</v>
      </c>
      <c r="L3293" s="23">
        <v>7.875</v>
      </c>
      <c r="M3293" s="23" t="s">
        <v>91</v>
      </c>
      <c r="N3293" s="25">
        <f t="shared" si="546"/>
        <v>7.875</v>
      </c>
      <c r="O3293" s="26">
        <v>3650</v>
      </c>
      <c r="P3293" s="26">
        <f t="shared" si="547"/>
        <v>28743.75</v>
      </c>
      <c r="Q3293" s="23">
        <v>1</v>
      </c>
      <c r="R3293" s="23" t="s">
        <v>10089</v>
      </c>
      <c r="S3293" s="27"/>
      <c r="T3293" s="23" t="s">
        <v>10090</v>
      </c>
      <c r="U3293" s="23" t="s">
        <v>10091</v>
      </c>
      <c r="V3293" s="24" t="s">
        <v>10098</v>
      </c>
      <c r="W3293" s="23" t="s">
        <v>584</v>
      </c>
      <c r="X3293" s="23" t="s">
        <v>49</v>
      </c>
      <c r="Y3293" s="23" t="s">
        <v>54</v>
      </c>
      <c r="Z3293" s="23">
        <v>63</v>
      </c>
      <c r="AA3293" s="28">
        <v>100</v>
      </c>
      <c r="AB3293" s="26">
        <v>7300</v>
      </c>
      <c r="AC3293" s="26">
        <f t="shared" si="549"/>
        <v>459900</v>
      </c>
      <c r="AD3293" s="28">
        <v>8</v>
      </c>
      <c r="AE3293" s="28">
        <v>8</v>
      </c>
      <c r="AF3293" s="26">
        <f t="shared" si="550"/>
        <v>423108</v>
      </c>
      <c r="AG3293" s="26">
        <f t="shared" si="551"/>
        <v>451851.75</v>
      </c>
      <c r="AH3293" s="26">
        <f t="shared" si="552"/>
        <v>451851.75</v>
      </c>
      <c r="AI3293" s="26">
        <v>0</v>
      </c>
      <c r="AJ3293" s="26">
        <f t="shared" si="548"/>
        <v>451851.75</v>
      </c>
      <c r="AK3293" s="26">
        <v>0.3</v>
      </c>
      <c r="AL3293" s="26">
        <f t="shared" si="553"/>
        <v>1355.56</v>
      </c>
      <c r="AM3293" s="3" t="s">
        <v>10099</v>
      </c>
    </row>
    <row r="3294" spans="1:39" x14ac:dyDescent="0.25">
      <c r="A3294" s="23"/>
      <c r="B3294" s="24"/>
      <c r="C3294" s="23"/>
      <c r="D3294" s="23"/>
      <c r="E3294" s="23"/>
      <c r="F3294" s="23"/>
      <c r="G3294" s="24"/>
      <c r="H3294" s="23"/>
      <c r="I3294" s="23"/>
      <c r="J3294" s="23">
        <v>0</v>
      </c>
      <c r="K3294" s="23">
        <v>0</v>
      </c>
      <c r="L3294" s="23">
        <v>15</v>
      </c>
      <c r="M3294" s="23" t="s">
        <v>91</v>
      </c>
      <c r="N3294" s="25">
        <f t="shared" si="546"/>
        <v>15</v>
      </c>
      <c r="O3294" s="26">
        <v>3650</v>
      </c>
      <c r="P3294" s="26">
        <f t="shared" si="547"/>
        <v>54750</v>
      </c>
      <c r="Q3294" s="23">
        <v>1</v>
      </c>
      <c r="R3294" s="23" t="s">
        <v>10089</v>
      </c>
      <c r="S3294" s="27"/>
      <c r="T3294" s="23" t="s">
        <v>10090</v>
      </c>
      <c r="U3294" s="23" t="s">
        <v>10091</v>
      </c>
      <c r="V3294" s="24" t="s">
        <v>10100</v>
      </c>
      <c r="W3294" s="23" t="s">
        <v>53</v>
      </c>
      <c r="X3294" s="23" t="s">
        <v>49</v>
      </c>
      <c r="Y3294" s="23" t="s">
        <v>54</v>
      </c>
      <c r="Z3294" s="23">
        <v>60</v>
      </c>
      <c r="AA3294" s="28">
        <v>100</v>
      </c>
      <c r="AB3294" s="26">
        <v>2750</v>
      </c>
      <c r="AC3294" s="26">
        <f t="shared" si="549"/>
        <v>165000</v>
      </c>
      <c r="AD3294" s="28">
        <v>8</v>
      </c>
      <c r="AE3294" s="28">
        <v>8</v>
      </c>
      <c r="AF3294" s="26">
        <f t="shared" si="550"/>
        <v>151800</v>
      </c>
      <c r="AG3294" s="26">
        <f t="shared" si="551"/>
        <v>206550</v>
      </c>
      <c r="AH3294" s="26">
        <f t="shared" si="552"/>
        <v>206550</v>
      </c>
      <c r="AI3294" s="26">
        <v>0</v>
      </c>
      <c r="AJ3294" s="26">
        <f t="shared" si="548"/>
        <v>206550</v>
      </c>
      <c r="AK3294" s="26">
        <v>0.3</v>
      </c>
      <c r="AL3294" s="26">
        <f t="shared" si="553"/>
        <v>619.65</v>
      </c>
      <c r="AM3294" s="3" t="s">
        <v>10101</v>
      </c>
    </row>
    <row r="3295" spans="1:39" x14ac:dyDescent="0.25">
      <c r="A3295" s="23"/>
      <c r="B3295" s="24"/>
      <c r="C3295" s="23"/>
      <c r="D3295" s="23"/>
      <c r="E3295" s="23"/>
      <c r="F3295" s="23"/>
      <c r="G3295" s="24"/>
      <c r="H3295" s="23"/>
      <c r="I3295" s="23"/>
      <c r="J3295" s="23">
        <v>0</v>
      </c>
      <c r="K3295" s="23">
        <v>0</v>
      </c>
      <c r="L3295" s="23">
        <v>26.875</v>
      </c>
      <c r="M3295" s="23" t="s">
        <v>91</v>
      </c>
      <c r="N3295" s="25">
        <f t="shared" si="546"/>
        <v>26.875</v>
      </c>
      <c r="O3295" s="26">
        <v>3650</v>
      </c>
      <c r="P3295" s="26">
        <f t="shared" si="547"/>
        <v>98093.75</v>
      </c>
      <c r="Q3295" s="23">
        <v>1</v>
      </c>
      <c r="R3295" s="23" t="s">
        <v>10089</v>
      </c>
      <c r="S3295" s="27"/>
      <c r="T3295" s="23" t="s">
        <v>10090</v>
      </c>
      <c r="U3295" s="23" t="s">
        <v>10091</v>
      </c>
      <c r="V3295" s="24" t="s">
        <v>10102</v>
      </c>
      <c r="W3295" s="23" t="s">
        <v>53</v>
      </c>
      <c r="X3295" s="23" t="s">
        <v>49</v>
      </c>
      <c r="Y3295" s="23" t="s">
        <v>54</v>
      </c>
      <c r="Z3295" s="23">
        <v>107.5</v>
      </c>
      <c r="AA3295" s="28">
        <v>100</v>
      </c>
      <c r="AB3295" s="26">
        <v>2750</v>
      </c>
      <c r="AC3295" s="26">
        <f t="shared" si="549"/>
        <v>295625</v>
      </c>
      <c r="AD3295" s="28">
        <v>8</v>
      </c>
      <c r="AE3295" s="28">
        <v>8</v>
      </c>
      <c r="AF3295" s="26">
        <f t="shared" si="550"/>
        <v>271975</v>
      </c>
      <c r="AG3295" s="26">
        <f t="shared" si="551"/>
        <v>370068.75</v>
      </c>
      <c r="AH3295" s="26">
        <f t="shared" si="552"/>
        <v>370068.75</v>
      </c>
      <c r="AI3295" s="26">
        <v>0</v>
      </c>
      <c r="AJ3295" s="26">
        <f t="shared" si="548"/>
        <v>370068.75</v>
      </c>
      <c r="AK3295" s="26">
        <v>0.3</v>
      </c>
      <c r="AL3295" s="26">
        <f t="shared" si="553"/>
        <v>1110.21</v>
      </c>
      <c r="AM3295" s="3" t="s">
        <v>83</v>
      </c>
    </row>
    <row r="3296" spans="1:39" x14ac:dyDescent="0.25">
      <c r="A3296" s="23"/>
      <c r="B3296" s="24"/>
      <c r="C3296" s="23"/>
      <c r="D3296" s="23"/>
      <c r="E3296" s="23"/>
      <c r="F3296" s="23"/>
      <c r="G3296" s="24"/>
      <c r="H3296" s="23"/>
      <c r="I3296" s="23"/>
      <c r="J3296" s="23">
        <v>0</v>
      </c>
      <c r="K3296" s="23">
        <v>0</v>
      </c>
      <c r="L3296" s="23">
        <v>1</v>
      </c>
      <c r="M3296" s="23" t="s">
        <v>91</v>
      </c>
      <c r="N3296" s="25">
        <f t="shared" si="546"/>
        <v>1</v>
      </c>
      <c r="O3296" s="26">
        <v>3650</v>
      </c>
      <c r="P3296" s="26">
        <f t="shared" si="547"/>
        <v>3650</v>
      </c>
      <c r="Q3296" s="23">
        <v>1</v>
      </c>
      <c r="R3296" s="23" t="s">
        <v>10089</v>
      </c>
      <c r="S3296" s="27"/>
      <c r="T3296" s="23" t="s">
        <v>10090</v>
      </c>
      <c r="U3296" s="23" t="s">
        <v>10091</v>
      </c>
      <c r="V3296" s="24" t="s">
        <v>10103</v>
      </c>
      <c r="W3296" s="23" t="s">
        <v>1191</v>
      </c>
      <c r="X3296" s="23" t="s">
        <v>49</v>
      </c>
      <c r="Y3296" s="23" t="s">
        <v>54</v>
      </c>
      <c r="Z3296" s="23">
        <v>4</v>
      </c>
      <c r="AA3296" s="28">
        <v>100</v>
      </c>
      <c r="AB3296" s="26">
        <v>7750</v>
      </c>
      <c r="AC3296" s="26">
        <f t="shared" si="549"/>
        <v>31000</v>
      </c>
      <c r="AD3296" s="28">
        <v>8</v>
      </c>
      <c r="AE3296" s="28">
        <v>8</v>
      </c>
      <c r="AF3296" s="26">
        <f t="shared" si="550"/>
        <v>28520</v>
      </c>
      <c r="AG3296" s="26">
        <f t="shared" si="551"/>
        <v>32170</v>
      </c>
      <c r="AH3296" s="26">
        <f t="shared" si="552"/>
        <v>32170</v>
      </c>
      <c r="AI3296" s="26">
        <v>0</v>
      </c>
      <c r="AJ3296" s="26">
        <f t="shared" si="548"/>
        <v>32170</v>
      </c>
      <c r="AK3296" s="26">
        <v>0.3</v>
      </c>
      <c r="AL3296" s="26">
        <f t="shared" si="553"/>
        <v>96.51</v>
      </c>
      <c r="AM3296" s="3" t="s">
        <v>580</v>
      </c>
    </row>
    <row r="3297" spans="1:39" x14ac:dyDescent="0.25">
      <c r="A3297" s="23"/>
      <c r="B3297" s="24"/>
      <c r="C3297" s="23"/>
      <c r="D3297" s="23"/>
      <c r="E3297" s="23"/>
      <c r="F3297" s="23"/>
      <c r="G3297" s="24"/>
      <c r="H3297" s="23"/>
      <c r="I3297" s="23"/>
      <c r="J3297" s="23"/>
      <c r="K3297" s="23"/>
      <c r="L3297" s="23"/>
      <c r="M3297" s="23"/>
      <c r="N3297" s="25"/>
      <c r="O3297" s="26"/>
      <c r="P3297" s="26"/>
      <c r="Q3297" s="23"/>
      <c r="R3297" s="23"/>
      <c r="S3297" s="27"/>
      <c r="T3297" s="23"/>
      <c r="U3297" s="23"/>
      <c r="V3297" s="24"/>
      <c r="W3297" s="23"/>
      <c r="X3297" s="23"/>
      <c r="Y3297" s="23"/>
      <c r="Z3297" s="23"/>
      <c r="AA3297" s="28"/>
      <c r="AB3297" s="26"/>
      <c r="AC3297" s="26"/>
      <c r="AD3297" s="28"/>
      <c r="AE3297" s="28"/>
      <c r="AF3297" s="26"/>
      <c r="AG3297" s="26" t="s">
        <v>60</v>
      </c>
      <c r="AH3297" s="26">
        <f>SUM(AH3289:AH3296)</f>
        <v>7175189</v>
      </c>
      <c r="AI3297" s="26"/>
      <c r="AJ3297" s="26">
        <f>SUM(AJ3289:AJ3296)</f>
        <v>4243326.5</v>
      </c>
      <c r="AK3297" s="26"/>
      <c r="AL3297" s="26">
        <f>SUM(AL3289:AL3296)</f>
        <v>12729.99</v>
      </c>
    </row>
    <row r="3298" spans="1:39" x14ac:dyDescent="0.25">
      <c r="A3298" s="23" t="s">
        <v>10104</v>
      </c>
      <c r="B3298" s="24" t="s">
        <v>10105</v>
      </c>
      <c r="C3298" s="23" t="s">
        <v>10106</v>
      </c>
      <c r="D3298" s="23" t="s">
        <v>10107</v>
      </c>
      <c r="E3298" s="23">
        <v>1308</v>
      </c>
      <c r="F3298" s="23" t="s">
        <v>10108</v>
      </c>
      <c r="G3298" s="24" t="s">
        <v>10109</v>
      </c>
      <c r="H3298" s="23" t="s">
        <v>43</v>
      </c>
      <c r="I3298" s="23" t="s">
        <v>10110</v>
      </c>
      <c r="J3298" s="23">
        <v>0</v>
      </c>
      <c r="K3298" s="23">
        <v>0</v>
      </c>
      <c r="L3298" s="23">
        <v>36</v>
      </c>
      <c r="M3298" s="23" t="s">
        <v>76</v>
      </c>
      <c r="N3298" s="25">
        <f>((J3298*400)+(K3298*100))+L3298</f>
        <v>36</v>
      </c>
      <c r="O3298" s="26">
        <v>1950</v>
      </c>
      <c r="P3298" s="26">
        <f>N3298*O3298</f>
        <v>70200</v>
      </c>
      <c r="Q3298" s="23">
        <v>1</v>
      </c>
      <c r="R3298" s="23" t="s">
        <v>10104</v>
      </c>
      <c r="S3298" s="27" t="s">
        <v>10105</v>
      </c>
      <c r="T3298" s="23" t="s">
        <v>10106</v>
      </c>
      <c r="U3298" s="23" t="s">
        <v>10111</v>
      </c>
      <c r="V3298" s="24" t="s">
        <v>10112</v>
      </c>
      <c r="W3298" s="23" t="s">
        <v>48</v>
      </c>
      <c r="X3298" s="23" t="s">
        <v>49</v>
      </c>
      <c r="Y3298" s="23" t="s">
        <v>81</v>
      </c>
      <c r="Z3298" s="23">
        <v>144</v>
      </c>
      <c r="AA3298" s="28">
        <v>100</v>
      </c>
      <c r="AB3298" s="26">
        <v>8300</v>
      </c>
      <c r="AC3298" s="26">
        <f>Z3298*AB3298</f>
        <v>1195200</v>
      </c>
      <c r="AD3298" s="28">
        <v>22</v>
      </c>
      <c r="AE3298" s="28">
        <v>34</v>
      </c>
      <c r="AF3298" s="26">
        <f>(AC3298*(100-AE3298))/100</f>
        <v>788832</v>
      </c>
      <c r="AG3298" s="26">
        <f>P3298+AF3298</f>
        <v>859032</v>
      </c>
      <c r="AH3298" s="26">
        <f>(AG3298*AA3298)/100</f>
        <v>859032</v>
      </c>
      <c r="AI3298" s="26">
        <v>0</v>
      </c>
      <c r="AJ3298" s="26">
        <f>IF((AI3298-AH3298) &gt; 1,0,IF((AI3298-AH3298)&lt;0,AH3298-AI3298,AI3298-AH3298))</f>
        <v>859032</v>
      </c>
      <c r="AK3298" s="26">
        <v>0.02</v>
      </c>
      <c r="AL3298" s="26">
        <f>ROUND(AJ3298*(AK3298/100),2)</f>
        <v>171.81</v>
      </c>
      <c r="AM3298" s="3" t="s">
        <v>51</v>
      </c>
    </row>
    <row r="3299" spans="1:39" x14ac:dyDescent="0.25">
      <c r="A3299" s="23"/>
      <c r="B3299" s="24"/>
      <c r="C3299" s="23"/>
      <c r="D3299" s="23"/>
      <c r="E3299" s="23"/>
      <c r="F3299" s="23"/>
      <c r="G3299" s="24"/>
      <c r="H3299" s="23"/>
      <c r="I3299" s="23"/>
      <c r="J3299" s="23">
        <v>1</v>
      </c>
      <c r="K3299" s="23">
        <v>1</v>
      </c>
      <c r="L3299" s="23">
        <v>78</v>
      </c>
      <c r="M3299" s="23" t="s">
        <v>75</v>
      </c>
      <c r="N3299" s="25">
        <f>((J3299*400)+(K3299*100))+L3299</f>
        <v>578</v>
      </c>
      <c r="O3299" s="26">
        <v>1950</v>
      </c>
      <c r="P3299" s="26">
        <f>N3299*O3299</f>
        <v>1127100</v>
      </c>
      <c r="Q3299" s="23"/>
      <c r="R3299" s="23"/>
      <c r="S3299" s="27"/>
      <c r="T3299" s="23"/>
      <c r="U3299" s="23"/>
      <c r="V3299" s="24"/>
      <c r="W3299" s="23"/>
      <c r="X3299" s="23"/>
      <c r="Y3299" s="23"/>
      <c r="Z3299" s="23"/>
      <c r="AA3299" s="28"/>
      <c r="AB3299" s="26"/>
      <c r="AC3299" s="26"/>
      <c r="AD3299" s="28"/>
      <c r="AE3299" s="28"/>
      <c r="AF3299" s="26"/>
      <c r="AG3299" s="26">
        <f>AF3299+P3299</f>
        <v>1127100</v>
      </c>
      <c r="AH3299" s="26">
        <f>AG3299</f>
        <v>1127100</v>
      </c>
      <c r="AI3299" s="26">
        <v>50000000</v>
      </c>
      <c r="AJ3299" s="26">
        <f>IF((AI3299-AH3299) &gt; 1,0,IF((AI3299-AH3299)&lt;0,AH3299-AI3299,AI3299-AH3299))</f>
        <v>0</v>
      </c>
      <c r="AK3299" s="26">
        <v>0.01</v>
      </c>
      <c r="AL3299" s="26">
        <f>AJ3299*(AK3299/100)</f>
        <v>0</v>
      </c>
    </row>
    <row r="3300" spans="1:39" x14ac:dyDescent="0.25">
      <c r="A3300" s="23"/>
      <c r="B3300" s="24"/>
      <c r="C3300" s="23"/>
      <c r="D3300" s="23"/>
      <c r="E3300" s="23"/>
      <c r="F3300" s="23"/>
      <c r="G3300" s="24"/>
      <c r="H3300" s="23"/>
      <c r="I3300" s="23"/>
      <c r="J3300" s="23"/>
      <c r="K3300" s="23"/>
      <c r="L3300" s="23"/>
      <c r="M3300" s="23"/>
      <c r="N3300" s="25"/>
      <c r="O3300" s="26"/>
      <c r="P3300" s="26"/>
      <c r="Q3300" s="23"/>
      <c r="R3300" s="23"/>
      <c r="S3300" s="27"/>
      <c r="T3300" s="23"/>
      <c r="U3300" s="23"/>
      <c r="V3300" s="24"/>
      <c r="W3300" s="23"/>
      <c r="X3300" s="23"/>
      <c r="Y3300" s="23"/>
      <c r="Z3300" s="23"/>
      <c r="AA3300" s="28"/>
      <c r="AB3300" s="26"/>
      <c r="AC3300" s="26"/>
      <c r="AD3300" s="28"/>
      <c r="AE3300" s="28"/>
      <c r="AF3300" s="26"/>
      <c r="AG3300" s="26" t="s">
        <v>60</v>
      </c>
      <c r="AH3300" s="26">
        <f>SUM(AH3298:AH3299)</f>
        <v>1986132</v>
      </c>
      <c r="AI3300" s="26"/>
      <c r="AJ3300" s="26">
        <f>SUM(AJ3298:AJ3299)</f>
        <v>859032</v>
      </c>
      <c r="AK3300" s="26"/>
      <c r="AL3300" s="26">
        <f>SUM(AL3298:AL3299)</f>
        <v>171.81</v>
      </c>
    </row>
    <row r="3301" spans="1:39" x14ac:dyDescent="0.25">
      <c r="A3301" s="23" t="s">
        <v>10113</v>
      </c>
      <c r="B3301" s="24" t="s">
        <v>10114</v>
      </c>
      <c r="C3301" s="23" t="s">
        <v>10115</v>
      </c>
      <c r="D3301" s="23" t="s">
        <v>9494</v>
      </c>
      <c r="E3301" s="23">
        <v>1309</v>
      </c>
      <c r="F3301" s="23" t="s">
        <v>10116</v>
      </c>
      <c r="G3301" s="24" t="s">
        <v>10117</v>
      </c>
      <c r="H3301" s="23" t="s">
        <v>43</v>
      </c>
      <c r="I3301" s="23" t="s">
        <v>10118</v>
      </c>
      <c r="J3301" s="23">
        <v>0</v>
      </c>
      <c r="K3301" s="23">
        <v>1</v>
      </c>
      <c r="L3301" s="23">
        <v>4.4000000000000004</v>
      </c>
      <c r="M3301" s="23" t="s">
        <v>76</v>
      </c>
      <c r="N3301" s="25">
        <f>((J3301*400)+(K3301*100))+L3301</f>
        <v>104.4</v>
      </c>
      <c r="O3301" s="26">
        <v>5200</v>
      </c>
      <c r="P3301" s="26">
        <f>N3301*O3301</f>
        <v>542880</v>
      </c>
      <c r="Q3301" s="23"/>
      <c r="R3301" s="23"/>
      <c r="S3301" s="27"/>
      <c r="T3301" s="23"/>
      <c r="U3301" s="23"/>
      <c r="V3301" s="24"/>
      <c r="W3301" s="23"/>
      <c r="X3301" s="23"/>
      <c r="Y3301" s="23"/>
      <c r="Z3301" s="23"/>
      <c r="AA3301" s="28"/>
      <c r="AB3301" s="26"/>
      <c r="AC3301" s="26"/>
      <c r="AD3301" s="28"/>
      <c r="AE3301" s="28"/>
      <c r="AF3301" s="26"/>
      <c r="AG3301" s="26">
        <f>AF3301+P3301</f>
        <v>542880</v>
      </c>
      <c r="AH3301" s="26">
        <f>AG3301</f>
        <v>542880</v>
      </c>
      <c r="AI3301" s="26">
        <v>0</v>
      </c>
      <c r="AJ3301" s="26">
        <f>IF((AI3301-AH3301) &gt; 1,0,IF((AI3301-AH3301)&lt;0,AH3301-AI3301,AI3301-AH3301))</f>
        <v>542880</v>
      </c>
      <c r="AK3301" s="26">
        <v>0.02</v>
      </c>
      <c r="AL3301" s="26">
        <f>AJ3301*(AK3301/100)</f>
        <v>108.57600000000001</v>
      </c>
    </row>
    <row r="3302" spans="1:39" x14ac:dyDescent="0.25">
      <c r="A3302" s="23"/>
      <c r="B3302" s="24"/>
      <c r="C3302" s="23"/>
      <c r="D3302" s="23"/>
      <c r="E3302" s="23">
        <v>1310</v>
      </c>
      <c r="F3302" s="23" t="s">
        <v>10119</v>
      </c>
      <c r="G3302" s="24" t="s">
        <v>10120</v>
      </c>
      <c r="H3302" s="23" t="s">
        <v>43</v>
      </c>
      <c r="I3302" s="23" t="s">
        <v>10121</v>
      </c>
      <c r="J3302" s="23">
        <v>0</v>
      </c>
      <c r="K3302" s="23">
        <v>3</v>
      </c>
      <c r="L3302" s="23">
        <v>65.900000000000006</v>
      </c>
      <c r="M3302" s="23" t="s">
        <v>75</v>
      </c>
      <c r="N3302" s="25">
        <f>((J3302*400)+(K3302*100))+L3302</f>
        <v>365.9</v>
      </c>
      <c r="O3302" s="26">
        <v>4000</v>
      </c>
      <c r="P3302" s="26">
        <f>N3302*O3302</f>
        <v>1463600</v>
      </c>
      <c r="Q3302" s="23"/>
      <c r="R3302" s="23"/>
      <c r="S3302" s="27"/>
      <c r="T3302" s="23"/>
      <c r="U3302" s="23"/>
      <c r="V3302" s="24"/>
      <c r="W3302" s="23"/>
      <c r="X3302" s="23"/>
      <c r="Y3302" s="23"/>
      <c r="Z3302" s="23"/>
      <c r="AA3302" s="28"/>
      <c r="AB3302" s="26"/>
      <c r="AC3302" s="26"/>
      <c r="AD3302" s="28"/>
      <c r="AE3302" s="28"/>
      <c r="AF3302" s="26"/>
      <c r="AG3302" s="26">
        <f>AF3302+P3302</f>
        <v>1463600</v>
      </c>
      <c r="AH3302" s="26">
        <f>AG3302</f>
        <v>1463600</v>
      </c>
      <c r="AI3302" s="26">
        <v>50000000</v>
      </c>
      <c r="AJ3302" s="26">
        <f>IF((AI3302-AH3302) &gt; 1,0,IF((AI3302-AH3302)&lt;0,AH3302-AI3302,AI3302-AH3302))</f>
        <v>0</v>
      </c>
      <c r="AK3302" s="26">
        <v>0.01</v>
      </c>
      <c r="AL3302" s="26">
        <f>AJ3302*(AK3302/100)</f>
        <v>0</v>
      </c>
    </row>
    <row r="3303" spans="1:39" x14ac:dyDescent="0.25">
      <c r="A3303" s="23"/>
      <c r="B3303" s="24"/>
      <c r="C3303" s="23"/>
      <c r="D3303" s="23"/>
      <c r="E3303" s="23"/>
      <c r="F3303" s="23"/>
      <c r="G3303" s="24"/>
      <c r="H3303" s="23"/>
      <c r="I3303" s="23"/>
      <c r="J3303" s="23"/>
      <c r="K3303" s="23"/>
      <c r="L3303" s="23"/>
      <c r="M3303" s="23"/>
      <c r="N3303" s="25"/>
      <c r="O3303" s="26"/>
      <c r="P3303" s="26"/>
      <c r="Q3303" s="23"/>
      <c r="R3303" s="23"/>
      <c r="S3303" s="27"/>
      <c r="T3303" s="23"/>
      <c r="U3303" s="23"/>
      <c r="V3303" s="24"/>
      <c r="W3303" s="23"/>
      <c r="X3303" s="23"/>
      <c r="Y3303" s="23"/>
      <c r="Z3303" s="23"/>
      <c r="AA3303" s="28"/>
      <c r="AB3303" s="26"/>
      <c r="AC3303" s="26"/>
      <c r="AD3303" s="28"/>
      <c r="AE3303" s="28"/>
      <c r="AF3303" s="26"/>
      <c r="AG3303" s="26" t="s">
        <v>60</v>
      </c>
      <c r="AH3303" s="26">
        <f>SUM(AH3301:AH3302)</f>
        <v>2006480</v>
      </c>
      <c r="AI3303" s="26"/>
      <c r="AJ3303" s="26">
        <f>SUM(AJ3301:AJ3302)</f>
        <v>542880</v>
      </c>
      <c r="AK3303" s="26"/>
      <c r="AL3303" s="26">
        <f>SUM(AL3301:AL3302)</f>
        <v>108.57600000000001</v>
      </c>
    </row>
    <row r="3304" spans="1:39" x14ac:dyDescent="0.25">
      <c r="A3304" s="23" t="s">
        <v>10122</v>
      </c>
      <c r="B3304" s="24" t="s">
        <v>10123</v>
      </c>
      <c r="C3304" s="23" t="s">
        <v>10124</v>
      </c>
      <c r="D3304" s="23" t="s">
        <v>10125</v>
      </c>
      <c r="E3304" s="23">
        <v>1311</v>
      </c>
      <c r="F3304" s="23" t="s">
        <v>10126</v>
      </c>
      <c r="G3304" s="24" t="s">
        <v>10127</v>
      </c>
      <c r="H3304" s="23" t="s">
        <v>43</v>
      </c>
      <c r="I3304" s="23" t="s">
        <v>10128</v>
      </c>
      <c r="J3304" s="23">
        <v>9</v>
      </c>
      <c r="K3304" s="23">
        <v>1</v>
      </c>
      <c r="L3304" s="23">
        <v>62</v>
      </c>
      <c r="M3304" s="23" t="s">
        <v>75</v>
      </c>
      <c r="N3304" s="25">
        <f>((J3304*400)+(K3304*100))+L3304</f>
        <v>3762</v>
      </c>
      <c r="O3304" s="26">
        <v>4000</v>
      </c>
      <c r="P3304" s="26">
        <f>N3304*O3304</f>
        <v>15048000</v>
      </c>
      <c r="Q3304" s="23"/>
      <c r="R3304" s="23"/>
      <c r="S3304" s="27"/>
      <c r="T3304" s="23"/>
      <c r="U3304" s="23"/>
      <c r="V3304" s="24"/>
      <c r="W3304" s="23"/>
      <c r="X3304" s="23"/>
      <c r="Y3304" s="23"/>
      <c r="Z3304" s="23"/>
      <c r="AA3304" s="28"/>
      <c r="AB3304" s="26"/>
      <c r="AC3304" s="26"/>
      <c r="AD3304" s="28"/>
      <c r="AE3304" s="28"/>
      <c r="AF3304" s="26"/>
      <c r="AG3304" s="26">
        <f>AF3304+P3304</f>
        <v>15048000</v>
      </c>
      <c r="AH3304" s="26">
        <f>AG3304</f>
        <v>15048000</v>
      </c>
      <c r="AI3304" s="26">
        <v>50000000</v>
      </c>
      <c r="AJ3304" s="26">
        <f>IF((AI3304-AH3304) &gt; 1,0,IF((AI3304-AH3304)&lt;0,AH3304-AI3304,AI3304-AH3304))</f>
        <v>0</v>
      </c>
      <c r="AK3304" s="26">
        <v>0.01</v>
      </c>
      <c r="AL3304" s="26">
        <f>AJ3304*(AK3304/100)</f>
        <v>0</v>
      </c>
    </row>
    <row r="3305" spans="1:39" x14ac:dyDescent="0.25">
      <c r="A3305" s="23"/>
      <c r="B3305" s="24"/>
      <c r="C3305" s="23"/>
      <c r="D3305" s="23"/>
      <c r="E3305" s="23">
        <v>1312</v>
      </c>
      <c r="F3305" s="23" t="s">
        <v>10129</v>
      </c>
      <c r="G3305" s="24" t="s">
        <v>10130</v>
      </c>
      <c r="H3305" s="23" t="s">
        <v>43</v>
      </c>
      <c r="I3305" s="23"/>
      <c r="J3305" s="23">
        <v>7</v>
      </c>
      <c r="K3305" s="23">
        <v>3</v>
      </c>
      <c r="L3305" s="23">
        <v>44.9</v>
      </c>
      <c r="M3305" s="23" t="s">
        <v>75</v>
      </c>
      <c r="N3305" s="25">
        <f>((J3305*400)+(K3305*100))+L3305</f>
        <v>3144.9</v>
      </c>
      <c r="O3305" s="26">
        <v>4000</v>
      </c>
      <c r="P3305" s="26">
        <f>N3305*O3305</f>
        <v>12579600</v>
      </c>
      <c r="Q3305" s="23"/>
      <c r="R3305" s="23"/>
      <c r="S3305" s="27"/>
      <c r="T3305" s="23"/>
      <c r="U3305" s="23"/>
      <c r="V3305" s="24"/>
      <c r="W3305" s="23"/>
      <c r="X3305" s="23"/>
      <c r="Y3305" s="23"/>
      <c r="Z3305" s="23"/>
      <c r="AA3305" s="28"/>
      <c r="AB3305" s="26"/>
      <c r="AC3305" s="26"/>
      <c r="AD3305" s="28"/>
      <c r="AE3305" s="28"/>
      <c r="AF3305" s="26"/>
      <c r="AG3305" s="26">
        <f>AF3305+P3305</f>
        <v>12579600</v>
      </c>
      <c r="AH3305" s="26">
        <f>AG3305</f>
        <v>12579600</v>
      </c>
      <c r="AI3305" s="26">
        <v>50000000</v>
      </c>
      <c r="AJ3305" s="26">
        <f>IF((AI3305-AH3305) &gt; 1,0,IF((AI3305-AH3305)&lt;0,AH3305-AI3305,AI3305-AH3305))</f>
        <v>0</v>
      </c>
      <c r="AK3305" s="26">
        <v>0.01</v>
      </c>
      <c r="AL3305" s="26">
        <f>AJ3305*(AK3305/100)</f>
        <v>0</v>
      </c>
    </row>
    <row r="3306" spans="1:39" x14ac:dyDescent="0.25">
      <c r="A3306" s="23"/>
      <c r="B3306" s="24"/>
      <c r="C3306" s="23"/>
      <c r="D3306" s="23"/>
      <c r="E3306" s="23"/>
      <c r="F3306" s="23"/>
      <c r="G3306" s="24"/>
      <c r="H3306" s="23"/>
      <c r="I3306" s="23"/>
      <c r="J3306" s="23"/>
      <c r="K3306" s="23"/>
      <c r="L3306" s="23"/>
      <c r="M3306" s="23"/>
      <c r="N3306" s="25"/>
      <c r="O3306" s="26"/>
      <c r="P3306" s="26"/>
      <c r="Q3306" s="23"/>
      <c r="R3306" s="23"/>
      <c r="S3306" s="27"/>
      <c r="T3306" s="23"/>
      <c r="U3306" s="23"/>
      <c r="V3306" s="24"/>
      <c r="W3306" s="23"/>
      <c r="X3306" s="23"/>
      <c r="Y3306" s="23"/>
      <c r="Z3306" s="23"/>
      <c r="AA3306" s="28"/>
      <c r="AB3306" s="26"/>
      <c r="AC3306" s="26"/>
      <c r="AD3306" s="28"/>
      <c r="AE3306" s="28"/>
      <c r="AF3306" s="26"/>
      <c r="AG3306" s="26" t="s">
        <v>60</v>
      </c>
      <c r="AH3306" s="26">
        <f>SUM(AH3304:AH3305)</f>
        <v>27627600</v>
      </c>
      <c r="AI3306" s="26"/>
      <c r="AJ3306" s="26">
        <f>SUM(AJ3304:AJ3305)</f>
        <v>0</v>
      </c>
      <c r="AK3306" s="26"/>
      <c r="AL3306" s="26">
        <f>SUM(AL3304:AL3305)</f>
        <v>0</v>
      </c>
    </row>
    <row r="3307" spans="1:39" x14ac:dyDescent="0.25">
      <c r="A3307" s="23" t="s">
        <v>10131</v>
      </c>
      <c r="B3307" s="24" t="s">
        <v>10132</v>
      </c>
      <c r="C3307" s="23" t="s">
        <v>10133</v>
      </c>
      <c r="D3307" s="23" t="s">
        <v>10134</v>
      </c>
      <c r="E3307" s="23">
        <v>1313</v>
      </c>
      <c r="F3307" s="23" t="s">
        <v>10135</v>
      </c>
      <c r="G3307" s="24" t="s">
        <v>10136</v>
      </c>
      <c r="H3307" s="23" t="s">
        <v>43</v>
      </c>
      <c r="I3307" s="23" t="s">
        <v>10137</v>
      </c>
      <c r="J3307" s="23">
        <v>0</v>
      </c>
      <c r="K3307" s="23">
        <v>0</v>
      </c>
      <c r="L3307" s="23">
        <v>37</v>
      </c>
      <c r="M3307" s="23" t="s">
        <v>75</v>
      </c>
      <c r="N3307" s="25">
        <f>((J3307*400)+(K3307*100))+L3307</f>
        <v>37</v>
      </c>
      <c r="O3307" s="26">
        <v>4000</v>
      </c>
      <c r="P3307" s="26">
        <f>N3307*O3307</f>
        <v>148000</v>
      </c>
      <c r="Q3307" s="23"/>
      <c r="R3307" s="23"/>
      <c r="S3307" s="27"/>
      <c r="T3307" s="23"/>
      <c r="U3307" s="23"/>
      <c r="V3307" s="24"/>
      <c r="W3307" s="23"/>
      <c r="X3307" s="23"/>
      <c r="Y3307" s="23"/>
      <c r="Z3307" s="23"/>
      <c r="AA3307" s="28"/>
      <c r="AB3307" s="26"/>
      <c r="AC3307" s="26"/>
      <c r="AD3307" s="28"/>
      <c r="AE3307" s="28"/>
      <c r="AF3307" s="26"/>
      <c r="AG3307" s="26">
        <f>AF3307+P3307</f>
        <v>148000</v>
      </c>
      <c r="AH3307" s="26">
        <f>AG3307</f>
        <v>148000</v>
      </c>
      <c r="AI3307" s="26">
        <v>50000000</v>
      </c>
      <c r="AJ3307" s="26">
        <f>IF((AI3307-AH3307) &gt; 1,0,IF((AI3307-AH3307)&lt;0,AH3307-AI3307,AI3307-AH3307))</f>
        <v>0</v>
      </c>
      <c r="AK3307" s="26">
        <v>0.01</v>
      </c>
      <c r="AL3307" s="26">
        <f>AJ3307*(AK3307/100)</f>
        <v>0</v>
      </c>
    </row>
    <row r="3308" spans="1:39" x14ac:dyDescent="0.25">
      <c r="A3308" s="23"/>
      <c r="B3308" s="24"/>
      <c r="C3308" s="23"/>
      <c r="D3308" s="23"/>
      <c r="E3308" s="23">
        <v>1314</v>
      </c>
      <c r="F3308" s="23" t="s">
        <v>10138</v>
      </c>
      <c r="G3308" s="24" t="s">
        <v>10139</v>
      </c>
      <c r="H3308" s="23" t="s">
        <v>43</v>
      </c>
      <c r="I3308" s="23" t="s">
        <v>10140</v>
      </c>
      <c r="J3308" s="23">
        <v>2</v>
      </c>
      <c r="K3308" s="23">
        <v>1</v>
      </c>
      <c r="L3308" s="23">
        <v>38.5</v>
      </c>
      <c r="M3308" s="23" t="s">
        <v>75</v>
      </c>
      <c r="N3308" s="25">
        <f>((J3308*400)+(K3308*100))+L3308</f>
        <v>938.5</v>
      </c>
      <c r="O3308" s="26">
        <v>2950</v>
      </c>
      <c r="P3308" s="26">
        <f>N3308*O3308</f>
        <v>2768575</v>
      </c>
      <c r="Q3308" s="23"/>
      <c r="R3308" s="23"/>
      <c r="S3308" s="27"/>
      <c r="T3308" s="23"/>
      <c r="U3308" s="23"/>
      <c r="V3308" s="24"/>
      <c r="W3308" s="23"/>
      <c r="X3308" s="23"/>
      <c r="Y3308" s="23"/>
      <c r="Z3308" s="23"/>
      <c r="AA3308" s="28"/>
      <c r="AB3308" s="26"/>
      <c r="AC3308" s="26"/>
      <c r="AD3308" s="28"/>
      <c r="AE3308" s="28"/>
      <c r="AF3308" s="26"/>
      <c r="AG3308" s="26">
        <f>AF3308+P3308</f>
        <v>2768575</v>
      </c>
      <c r="AH3308" s="26">
        <f>AG3308</f>
        <v>2768575</v>
      </c>
      <c r="AI3308" s="26">
        <v>50000000</v>
      </c>
      <c r="AJ3308" s="26">
        <f>IF((AI3308-AH3308) &gt; 1,0,IF((AI3308-AH3308)&lt;0,AH3308-AI3308,AI3308-AH3308))</f>
        <v>0</v>
      </c>
      <c r="AK3308" s="26">
        <v>0.01</v>
      </c>
      <c r="AL3308" s="26">
        <f>AJ3308*(AK3308/100)</f>
        <v>0</v>
      </c>
    </row>
    <row r="3309" spans="1:39" x14ac:dyDescent="0.25">
      <c r="A3309" s="23"/>
      <c r="B3309" s="24"/>
      <c r="C3309" s="23"/>
      <c r="D3309" s="23"/>
      <c r="E3309" s="23"/>
      <c r="F3309" s="23"/>
      <c r="G3309" s="24"/>
      <c r="H3309" s="23"/>
      <c r="I3309" s="23"/>
      <c r="J3309" s="23">
        <v>0</v>
      </c>
      <c r="K3309" s="23">
        <v>0</v>
      </c>
      <c r="L3309" s="23">
        <v>39.25</v>
      </c>
      <c r="M3309" s="23" t="s">
        <v>59</v>
      </c>
      <c r="N3309" s="25">
        <f>((J3309*400)+(K3309*100))+L3309</f>
        <v>39.25</v>
      </c>
      <c r="O3309" s="26">
        <v>2950</v>
      </c>
      <c r="P3309" s="26">
        <f>N3309*O3309</f>
        <v>115787.5</v>
      </c>
      <c r="Q3309" s="23">
        <v>1</v>
      </c>
      <c r="R3309" s="23" t="s">
        <v>10131</v>
      </c>
      <c r="S3309" s="27" t="s">
        <v>10132</v>
      </c>
      <c r="T3309" s="23" t="s">
        <v>10133</v>
      </c>
      <c r="U3309" s="23" t="s">
        <v>10141</v>
      </c>
      <c r="V3309" s="24" t="s">
        <v>10142</v>
      </c>
      <c r="W3309" s="23" t="s">
        <v>109</v>
      </c>
      <c r="X3309" s="23" t="s">
        <v>49</v>
      </c>
      <c r="Y3309" s="23" t="s">
        <v>50</v>
      </c>
      <c r="Z3309" s="23">
        <v>229</v>
      </c>
      <c r="AA3309" s="28">
        <v>100</v>
      </c>
      <c r="AB3309" s="26">
        <v>8150</v>
      </c>
      <c r="AC3309" s="26">
        <f>Z3309*AB3309</f>
        <v>1866350</v>
      </c>
      <c r="AD3309" s="28">
        <v>52</v>
      </c>
      <c r="AE3309" s="28">
        <v>76</v>
      </c>
      <c r="AF3309" s="26">
        <f>(AC3309*(100-AE3309))/100</f>
        <v>447924</v>
      </c>
      <c r="AG3309" s="26">
        <f>P3309+AF3309</f>
        <v>563711.5</v>
      </c>
      <c r="AH3309" s="26">
        <f>(AG3309*AA3309)/100</f>
        <v>563711.5</v>
      </c>
      <c r="AI3309" s="26">
        <v>50000000</v>
      </c>
      <c r="AJ3309" s="26">
        <f>IF((AI3309-AH3309) &gt; 1,0,IF((AI3309-AH3309)&lt;0,AH3309-AI3309,AI3309-AH3309))</f>
        <v>0</v>
      </c>
      <c r="AK3309" s="26">
        <v>0.02</v>
      </c>
      <c r="AL3309" s="26">
        <f>ROUND(AJ3309*(AK3309/100),2)</f>
        <v>0</v>
      </c>
      <c r="AM3309" s="3" t="s">
        <v>110</v>
      </c>
    </row>
    <row r="3310" spans="1:39" x14ac:dyDescent="0.25">
      <c r="A3310" s="23"/>
      <c r="B3310" s="24"/>
      <c r="C3310" s="23"/>
      <c r="D3310" s="23"/>
      <c r="E3310" s="23"/>
      <c r="F3310" s="23"/>
      <c r="G3310" s="24"/>
      <c r="H3310" s="23"/>
      <c r="I3310" s="23"/>
      <c r="J3310" s="23">
        <v>0</v>
      </c>
      <c r="K3310" s="23">
        <v>0</v>
      </c>
      <c r="L3310" s="23">
        <v>2.25</v>
      </c>
      <c r="M3310" s="23" t="s">
        <v>59</v>
      </c>
      <c r="N3310" s="25">
        <f>((J3310*400)+(K3310*100))+L3310</f>
        <v>2.25</v>
      </c>
      <c r="O3310" s="26">
        <v>2950</v>
      </c>
      <c r="P3310" s="26">
        <f>N3310*O3310</f>
        <v>6637.5</v>
      </c>
      <c r="Q3310" s="23">
        <v>1</v>
      </c>
      <c r="R3310" s="23" t="s">
        <v>10131</v>
      </c>
      <c r="S3310" s="27" t="s">
        <v>10132</v>
      </c>
      <c r="T3310" s="23" t="s">
        <v>10133</v>
      </c>
      <c r="U3310" s="23" t="s">
        <v>10141</v>
      </c>
      <c r="V3310" s="24" t="s">
        <v>10143</v>
      </c>
      <c r="W3310" s="23" t="s">
        <v>53</v>
      </c>
      <c r="X3310" s="23" t="s">
        <v>49</v>
      </c>
      <c r="Y3310" s="23" t="s">
        <v>50</v>
      </c>
      <c r="Z3310" s="23">
        <v>9</v>
      </c>
      <c r="AA3310" s="28">
        <v>100</v>
      </c>
      <c r="AB3310" s="26">
        <v>2750</v>
      </c>
      <c r="AC3310" s="26">
        <f>Z3310*AB3310</f>
        <v>24750</v>
      </c>
      <c r="AD3310" s="28">
        <v>52</v>
      </c>
      <c r="AE3310" s="28">
        <v>76</v>
      </c>
      <c r="AF3310" s="26">
        <f>(AC3310*(100-AE3310))/100</f>
        <v>5940</v>
      </c>
      <c r="AG3310" s="26">
        <f>P3310+AF3310</f>
        <v>12577.5</v>
      </c>
      <c r="AH3310" s="26">
        <f>(AG3310*AA3310)/100</f>
        <v>12577.5</v>
      </c>
      <c r="AI3310" s="26">
        <v>50000000</v>
      </c>
      <c r="AJ3310" s="26">
        <f>IF((AI3310-AH3310) &gt; 1,0,IF((AI3310-AH3310)&lt;0,AH3310-AI3310,AI3310-AH3310))</f>
        <v>0</v>
      </c>
      <c r="AK3310" s="26">
        <v>0.02</v>
      </c>
      <c r="AL3310" s="26">
        <f>ROUND(AJ3310*(AK3310/100),2)</f>
        <v>0</v>
      </c>
      <c r="AM3310" s="3" t="s">
        <v>159</v>
      </c>
    </row>
    <row r="3311" spans="1:39" x14ac:dyDescent="0.25">
      <c r="A3311" s="23"/>
      <c r="B3311" s="24"/>
      <c r="C3311" s="23"/>
      <c r="D3311" s="23"/>
      <c r="E3311" s="23">
        <v>1315</v>
      </c>
      <c r="F3311" s="23" t="s">
        <v>10144</v>
      </c>
      <c r="G3311" s="24" t="s">
        <v>10145</v>
      </c>
      <c r="H3311" s="23" t="s">
        <v>43</v>
      </c>
      <c r="I3311" s="23" t="s">
        <v>10146</v>
      </c>
      <c r="J3311" s="23">
        <v>1</v>
      </c>
      <c r="K3311" s="23">
        <v>1</v>
      </c>
      <c r="L3311" s="23">
        <v>50</v>
      </c>
      <c r="M3311" s="23" t="s">
        <v>75</v>
      </c>
      <c r="N3311" s="25">
        <f>((J3311*400)+(K3311*100))+L3311</f>
        <v>550</v>
      </c>
      <c r="O3311" s="26">
        <v>4500</v>
      </c>
      <c r="P3311" s="26">
        <f>N3311*O3311</f>
        <v>2475000</v>
      </c>
      <c r="Q3311" s="23"/>
      <c r="R3311" s="23"/>
      <c r="S3311" s="27"/>
      <c r="T3311" s="23"/>
      <c r="U3311" s="23"/>
      <c r="V3311" s="24"/>
      <c r="W3311" s="23"/>
      <c r="X3311" s="23"/>
      <c r="Y3311" s="23"/>
      <c r="Z3311" s="23"/>
      <c r="AA3311" s="28"/>
      <c r="AB3311" s="26"/>
      <c r="AC3311" s="26"/>
      <c r="AD3311" s="28"/>
      <c r="AE3311" s="28"/>
      <c r="AF3311" s="26"/>
      <c r="AG3311" s="26">
        <f>AF3311+P3311</f>
        <v>2475000</v>
      </c>
      <c r="AH3311" s="26">
        <f>AG3311</f>
        <v>2475000</v>
      </c>
      <c r="AI3311" s="26">
        <v>50000000</v>
      </c>
      <c r="AJ3311" s="26">
        <f>IF((AI3311-AH3311) &gt; 1,0,IF((AI3311-AH3311)&lt;0,AH3311-AI3311,AI3311-AH3311))</f>
        <v>0</v>
      </c>
      <c r="AK3311" s="26">
        <v>0.01</v>
      </c>
      <c r="AL3311" s="26">
        <f>AJ3311*(AK3311/100)</f>
        <v>0</v>
      </c>
    </row>
    <row r="3312" spans="1:39" x14ac:dyDescent="0.25">
      <c r="A3312" s="23"/>
      <c r="B3312" s="24"/>
      <c r="C3312" s="23"/>
      <c r="D3312" s="23"/>
      <c r="E3312" s="23"/>
      <c r="F3312" s="23"/>
      <c r="G3312" s="24"/>
      <c r="H3312" s="23"/>
      <c r="I3312" s="23"/>
      <c r="J3312" s="23"/>
      <c r="K3312" s="23"/>
      <c r="L3312" s="23"/>
      <c r="M3312" s="23"/>
      <c r="N3312" s="25"/>
      <c r="O3312" s="26"/>
      <c r="P3312" s="26"/>
      <c r="Q3312" s="23"/>
      <c r="R3312" s="23"/>
      <c r="S3312" s="27"/>
      <c r="T3312" s="23"/>
      <c r="U3312" s="23"/>
      <c r="V3312" s="24"/>
      <c r="W3312" s="23"/>
      <c r="X3312" s="23"/>
      <c r="Y3312" s="23"/>
      <c r="Z3312" s="23"/>
      <c r="AA3312" s="28"/>
      <c r="AB3312" s="26"/>
      <c r="AC3312" s="26"/>
      <c r="AD3312" s="28"/>
      <c r="AE3312" s="28"/>
      <c r="AF3312" s="26"/>
      <c r="AG3312" s="26" t="s">
        <v>60</v>
      </c>
      <c r="AH3312" s="26">
        <f>SUM(AH3307:AH3311)</f>
        <v>5967864</v>
      </c>
      <c r="AI3312" s="26"/>
      <c r="AJ3312" s="26">
        <f>SUM(AJ3307:AJ3311)</f>
        <v>0</v>
      </c>
      <c r="AK3312" s="26"/>
      <c r="AL3312" s="26">
        <f>SUM(AL3307:AL3311)</f>
        <v>0</v>
      </c>
    </row>
    <row r="3313" spans="1:39" x14ac:dyDescent="0.25">
      <c r="A3313" s="23" t="s">
        <v>10147</v>
      </c>
      <c r="B3313" s="24" t="s">
        <v>10148</v>
      </c>
      <c r="C3313" s="23" t="s">
        <v>10149</v>
      </c>
      <c r="D3313" s="23" t="s">
        <v>10150</v>
      </c>
      <c r="E3313" s="23">
        <v>1316</v>
      </c>
      <c r="F3313" s="23" t="s">
        <v>10151</v>
      </c>
      <c r="G3313" s="24" t="s">
        <v>10152</v>
      </c>
      <c r="H3313" s="23" t="s">
        <v>43</v>
      </c>
      <c r="I3313" s="23" t="s">
        <v>10153</v>
      </c>
      <c r="J3313" s="23">
        <v>2</v>
      </c>
      <c r="K3313" s="23">
        <v>0</v>
      </c>
      <c r="L3313" s="23">
        <v>0.87</v>
      </c>
      <c r="M3313" s="23" t="s">
        <v>75</v>
      </c>
      <c r="N3313" s="25">
        <f>((J3313*400)+(K3313*100))+L3313</f>
        <v>800.87</v>
      </c>
      <c r="O3313" s="26">
        <v>4500</v>
      </c>
      <c r="P3313" s="26">
        <f>N3313*O3313</f>
        <v>3603915</v>
      </c>
      <c r="Q3313" s="23"/>
      <c r="R3313" s="23"/>
      <c r="S3313" s="27"/>
      <c r="T3313" s="23"/>
      <c r="U3313" s="23"/>
      <c r="V3313" s="24"/>
      <c r="W3313" s="23"/>
      <c r="X3313" s="23"/>
      <c r="Y3313" s="23"/>
      <c r="Z3313" s="23"/>
      <c r="AA3313" s="28"/>
      <c r="AB3313" s="26"/>
      <c r="AC3313" s="26"/>
      <c r="AD3313" s="28"/>
      <c r="AE3313" s="28"/>
      <c r="AF3313" s="26"/>
      <c r="AG3313" s="26">
        <f>AF3313+P3313</f>
        <v>3603915</v>
      </c>
      <c r="AH3313" s="26">
        <f>AG3313</f>
        <v>3603915</v>
      </c>
      <c r="AI3313" s="26">
        <v>50000000</v>
      </c>
      <c r="AJ3313" s="26">
        <f>IF((AI3313-AH3313) &gt; 1,0,IF((AI3313-AH3313)&lt;0,AH3313-AI3313,AI3313-AH3313))</f>
        <v>0</v>
      </c>
      <c r="AK3313" s="26">
        <v>0.01</v>
      </c>
      <c r="AL3313" s="26">
        <f>AJ3313*(AK3313/100)</f>
        <v>0</v>
      </c>
    </row>
    <row r="3314" spans="1:39" x14ac:dyDescent="0.25">
      <c r="A3314" s="23"/>
      <c r="B3314" s="24"/>
      <c r="C3314" s="23"/>
      <c r="D3314" s="23"/>
      <c r="E3314" s="23"/>
      <c r="F3314" s="23"/>
      <c r="G3314" s="24"/>
      <c r="H3314" s="23"/>
      <c r="I3314" s="23"/>
      <c r="J3314" s="23">
        <v>0</v>
      </c>
      <c r="K3314" s="23">
        <v>0</v>
      </c>
      <c r="L3314" s="23">
        <v>40.5</v>
      </c>
      <c r="M3314" s="23" t="s">
        <v>255</v>
      </c>
      <c r="N3314" s="25">
        <f>((J3314*400)+(K3314*100))+L3314</f>
        <v>40.5</v>
      </c>
      <c r="O3314" s="26">
        <v>4500</v>
      </c>
      <c r="P3314" s="26">
        <f>N3314*O3314</f>
        <v>182250</v>
      </c>
      <c r="Q3314" s="23">
        <v>1</v>
      </c>
      <c r="R3314" s="23" t="s">
        <v>10147</v>
      </c>
      <c r="S3314" s="27" t="s">
        <v>10148</v>
      </c>
      <c r="T3314" s="23" t="s">
        <v>10149</v>
      </c>
      <c r="U3314" s="23" t="s">
        <v>10154</v>
      </c>
      <c r="V3314" s="24" t="s">
        <v>10155</v>
      </c>
      <c r="W3314" s="23" t="s">
        <v>142</v>
      </c>
      <c r="X3314" s="23" t="s">
        <v>143</v>
      </c>
      <c r="Y3314" s="23" t="s">
        <v>261</v>
      </c>
      <c r="Z3314" s="23">
        <v>270</v>
      </c>
      <c r="AA3314" s="28">
        <v>100</v>
      </c>
      <c r="AB3314" s="26">
        <v>7950</v>
      </c>
      <c r="AC3314" s="26">
        <f>Z3314*AB3314</f>
        <v>2146500</v>
      </c>
      <c r="AD3314" s="28">
        <v>52</v>
      </c>
      <c r="AE3314" s="28">
        <v>85</v>
      </c>
      <c r="AF3314" s="26">
        <f>(AC3314*(100-AE3314))/100</f>
        <v>321975</v>
      </c>
      <c r="AG3314" s="26">
        <f>P3314+AF3314</f>
        <v>504225</v>
      </c>
      <c r="AH3314" s="26">
        <f>(AG3314*AA3314)/100</f>
        <v>504225</v>
      </c>
      <c r="AI3314" s="26">
        <f>IF(AF3314&lt;=10000000,AF3314,10000000)</f>
        <v>321975</v>
      </c>
      <c r="AJ3314" s="26">
        <f>IF((AI3314-AH3314) &gt; 1,0,IF((AI3314-AH3314)&lt;0,AH3314-AI3314,AI3314-AH3314))</f>
        <v>182250</v>
      </c>
      <c r="AK3314" s="26">
        <v>0.02</v>
      </c>
      <c r="AL3314" s="26">
        <f>ROUND(AJ3314*(AK3314/100),2)</f>
        <v>36.450000000000003</v>
      </c>
      <c r="AM3314" s="3" t="s">
        <v>110</v>
      </c>
    </row>
    <row r="3315" spans="1:39" x14ac:dyDescent="0.25">
      <c r="A3315" s="23"/>
      <c r="B3315" s="24"/>
      <c r="C3315" s="23"/>
      <c r="D3315" s="23"/>
      <c r="E3315" s="23"/>
      <c r="F3315" s="23"/>
      <c r="G3315" s="24"/>
      <c r="H3315" s="23"/>
      <c r="I3315" s="23"/>
      <c r="J3315" s="23">
        <v>0</v>
      </c>
      <c r="K3315" s="23">
        <v>0</v>
      </c>
      <c r="L3315" s="23">
        <v>9.6300000000000008</v>
      </c>
      <c r="M3315" s="23" t="s">
        <v>255</v>
      </c>
      <c r="N3315" s="25">
        <f>((J3315*400)+(K3315*100))+L3315</f>
        <v>9.6300000000000008</v>
      </c>
      <c r="O3315" s="26">
        <v>4500</v>
      </c>
      <c r="P3315" s="26">
        <f>N3315*O3315</f>
        <v>43335</v>
      </c>
      <c r="Q3315" s="23">
        <v>1</v>
      </c>
      <c r="R3315" s="23" t="s">
        <v>10147</v>
      </c>
      <c r="S3315" s="27" t="s">
        <v>10148</v>
      </c>
      <c r="T3315" s="23" t="s">
        <v>10149</v>
      </c>
      <c r="U3315" s="23" t="s">
        <v>10154</v>
      </c>
      <c r="V3315" s="24" t="s">
        <v>10156</v>
      </c>
      <c r="W3315" s="23" t="s">
        <v>48</v>
      </c>
      <c r="X3315" s="23" t="s">
        <v>49</v>
      </c>
      <c r="Y3315" s="23" t="s">
        <v>261</v>
      </c>
      <c r="Z3315" s="23">
        <v>38.5</v>
      </c>
      <c r="AA3315" s="28">
        <v>100</v>
      </c>
      <c r="AB3315" s="26">
        <v>8300</v>
      </c>
      <c r="AC3315" s="26">
        <f>Z3315*AB3315</f>
        <v>319550</v>
      </c>
      <c r="AD3315" s="28">
        <v>15</v>
      </c>
      <c r="AE3315" s="28">
        <v>20</v>
      </c>
      <c r="AF3315" s="26">
        <f>(AC3315*(100-AE3315))/100</f>
        <v>255640</v>
      </c>
      <c r="AG3315" s="26">
        <f>P3315+AF3315</f>
        <v>298975</v>
      </c>
      <c r="AH3315" s="26">
        <f>(AG3315*AA3315)/100</f>
        <v>298975</v>
      </c>
      <c r="AI3315" s="26">
        <f>IF(AF3315&lt;=10000000,AF3315,10000000)</f>
        <v>255640</v>
      </c>
      <c r="AJ3315" s="26">
        <f>IF((AI3315-AH3315) &gt; 1,0,IF((AI3315-AH3315)&lt;0,AH3315-AI3315,AI3315-AH3315))</f>
        <v>43335</v>
      </c>
      <c r="AK3315" s="26">
        <v>0.02</v>
      </c>
      <c r="AL3315" s="26">
        <f>ROUND(AJ3315*(AK3315/100),2)</f>
        <v>8.67</v>
      </c>
      <c r="AM3315" s="3" t="s">
        <v>51</v>
      </c>
    </row>
    <row r="3316" spans="1:39" x14ac:dyDescent="0.25">
      <c r="A3316" s="23"/>
      <c r="B3316" s="24"/>
      <c r="C3316" s="23"/>
      <c r="D3316" s="23"/>
      <c r="E3316" s="23"/>
      <c r="F3316" s="23"/>
      <c r="G3316" s="24"/>
      <c r="H3316" s="23"/>
      <c r="I3316" s="23"/>
      <c r="J3316" s="23">
        <v>0</v>
      </c>
      <c r="K3316" s="23">
        <v>0</v>
      </c>
      <c r="L3316" s="23">
        <v>9</v>
      </c>
      <c r="M3316" s="23" t="s">
        <v>255</v>
      </c>
      <c r="N3316" s="25">
        <f>((J3316*400)+(K3316*100))+L3316</f>
        <v>9</v>
      </c>
      <c r="O3316" s="26">
        <v>4500</v>
      </c>
      <c r="P3316" s="26">
        <f>N3316*O3316</f>
        <v>40500</v>
      </c>
      <c r="Q3316" s="23">
        <v>1</v>
      </c>
      <c r="R3316" s="23" t="s">
        <v>10147</v>
      </c>
      <c r="S3316" s="27" t="s">
        <v>10148</v>
      </c>
      <c r="T3316" s="23" t="s">
        <v>10149</v>
      </c>
      <c r="U3316" s="23" t="s">
        <v>10154</v>
      </c>
      <c r="V3316" s="24" t="s">
        <v>10157</v>
      </c>
      <c r="W3316" s="23" t="s">
        <v>53</v>
      </c>
      <c r="X3316" s="23" t="s">
        <v>49</v>
      </c>
      <c r="Y3316" s="23" t="s">
        <v>261</v>
      </c>
      <c r="Z3316" s="23">
        <v>36</v>
      </c>
      <c r="AA3316" s="28">
        <v>100</v>
      </c>
      <c r="AB3316" s="26">
        <v>2750</v>
      </c>
      <c r="AC3316" s="26">
        <f>Z3316*AB3316</f>
        <v>99000</v>
      </c>
      <c r="AD3316" s="28">
        <v>15</v>
      </c>
      <c r="AE3316" s="28">
        <v>20</v>
      </c>
      <c r="AF3316" s="26">
        <f>(AC3316*(100-AE3316))/100</f>
        <v>79200</v>
      </c>
      <c r="AG3316" s="26">
        <f>P3316+AF3316</f>
        <v>119700</v>
      </c>
      <c r="AH3316" s="26">
        <f>(AG3316*AA3316)/100</f>
        <v>119700</v>
      </c>
      <c r="AI3316" s="26">
        <f>IF(AF3316&lt;=10000000,AF3316,10000000)</f>
        <v>79200</v>
      </c>
      <c r="AJ3316" s="26">
        <f>IF((AI3316-AH3316) &gt; 1,0,IF((AI3316-AH3316)&lt;0,AH3316-AI3316,AI3316-AH3316))</f>
        <v>40500</v>
      </c>
      <c r="AK3316" s="26">
        <v>0.02</v>
      </c>
      <c r="AL3316" s="26">
        <f>ROUND(AJ3316*(AK3316/100),2)</f>
        <v>8.1</v>
      </c>
      <c r="AM3316" s="3" t="s">
        <v>83</v>
      </c>
    </row>
    <row r="3317" spans="1:39" x14ac:dyDescent="0.25">
      <c r="A3317" s="23"/>
      <c r="B3317" s="24"/>
      <c r="C3317" s="23"/>
      <c r="D3317" s="23"/>
      <c r="E3317" s="23"/>
      <c r="F3317" s="23"/>
      <c r="G3317" s="24"/>
      <c r="H3317" s="23"/>
      <c r="I3317" s="23"/>
      <c r="J3317" s="23"/>
      <c r="K3317" s="23"/>
      <c r="L3317" s="23"/>
      <c r="M3317" s="23"/>
      <c r="N3317" s="25"/>
      <c r="O3317" s="26"/>
      <c r="P3317" s="26"/>
      <c r="Q3317" s="23"/>
      <c r="R3317" s="23"/>
      <c r="S3317" s="27"/>
      <c r="T3317" s="23"/>
      <c r="U3317" s="23"/>
      <c r="V3317" s="24"/>
      <c r="W3317" s="23"/>
      <c r="X3317" s="23"/>
      <c r="Y3317" s="23"/>
      <c r="Z3317" s="23"/>
      <c r="AA3317" s="28"/>
      <c r="AB3317" s="26"/>
      <c r="AC3317" s="26"/>
      <c r="AD3317" s="28"/>
      <c r="AE3317" s="28"/>
      <c r="AF3317" s="26"/>
      <c r="AG3317" s="26" t="s">
        <v>60</v>
      </c>
      <c r="AH3317" s="26">
        <f>SUM(AH3313:AH3316)</f>
        <v>4526815</v>
      </c>
      <c r="AI3317" s="26"/>
      <c r="AJ3317" s="26">
        <f>SUM(AJ3313:AJ3316)</f>
        <v>266085</v>
      </c>
      <c r="AK3317" s="26"/>
      <c r="AL3317" s="26">
        <f>SUM(AL3313:AL3316)</f>
        <v>53.220000000000006</v>
      </c>
    </row>
    <row r="3318" spans="1:39" x14ac:dyDescent="0.25">
      <c r="A3318" s="23" t="s">
        <v>10158</v>
      </c>
      <c r="B3318" s="24" t="s">
        <v>10159</v>
      </c>
      <c r="C3318" s="23" t="s">
        <v>10160</v>
      </c>
      <c r="D3318" s="23" t="s">
        <v>10161</v>
      </c>
      <c r="E3318" s="23">
        <v>1317</v>
      </c>
      <c r="F3318" s="23" t="s">
        <v>10162</v>
      </c>
      <c r="G3318" s="24" t="s">
        <v>10163</v>
      </c>
      <c r="H3318" s="23" t="s">
        <v>43</v>
      </c>
      <c r="I3318" s="23" t="s">
        <v>10164</v>
      </c>
      <c r="J3318" s="23">
        <v>1</v>
      </c>
      <c r="K3318" s="23">
        <v>0</v>
      </c>
      <c r="L3318" s="23">
        <v>43.3</v>
      </c>
      <c r="M3318" s="23" t="s">
        <v>76</v>
      </c>
      <c r="N3318" s="25">
        <f>((J3318*400)+(K3318*100))+L3318</f>
        <v>443.3</v>
      </c>
      <c r="O3318" s="26">
        <v>4500</v>
      </c>
      <c r="P3318" s="26">
        <f>N3318*O3318</f>
        <v>1994850</v>
      </c>
      <c r="Q3318" s="23">
        <v>1</v>
      </c>
      <c r="R3318" s="23" t="s">
        <v>10158</v>
      </c>
      <c r="S3318" s="27" t="s">
        <v>10159</v>
      </c>
      <c r="T3318" s="23" t="s">
        <v>10160</v>
      </c>
      <c r="U3318" s="23" t="s">
        <v>10165</v>
      </c>
      <c r="V3318" s="24" t="s">
        <v>10166</v>
      </c>
      <c r="W3318" s="23" t="s">
        <v>109</v>
      </c>
      <c r="X3318" s="23" t="s">
        <v>49</v>
      </c>
      <c r="Y3318" s="23" t="s">
        <v>81</v>
      </c>
      <c r="Z3318" s="23">
        <v>145</v>
      </c>
      <c r="AA3318" s="28">
        <v>100</v>
      </c>
      <c r="AB3318" s="26">
        <v>8150</v>
      </c>
      <c r="AC3318" s="26">
        <f>Z3318*AB3318</f>
        <v>1181750</v>
      </c>
      <c r="AD3318" s="28">
        <v>16</v>
      </c>
      <c r="AE3318" s="28">
        <v>22</v>
      </c>
      <c r="AF3318" s="26">
        <f>(AC3318*(100-AE3318))/100</f>
        <v>921765</v>
      </c>
      <c r="AG3318" s="26">
        <f>P3318+AF3318</f>
        <v>2916615</v>
      </c>
      <c r="AH3318" s="26">
        <f>(AG3318*AA3318)/100</f>
        <v>2916615</v>
      </c>
      <c r="AI3318" s="26">
        <v>0</v>
      </c>
      <c r="AJ3318" s="26">
        <f>IF((AI3318-AH3318) &gt; 1,0,IF((AI3318-AH3318)&lt;0,AH3318-AI3318,AI3318-AH3318))</f>
        <v>2916615</v>
      </c>
      <c r="AK3318" s="26">
        <v>0.02</v>
      </c>
      <c r="AL3318" s="26">
        <f>ROUND(AJ3318*(AK3318/100),2)</f>
        <v>583.32000000000005</v>
      </c>
      <c r="AM3318" s="3" t="s">
        <v>110</v>
      </c>
    </row>
    <row r="3319" spans="1:39" x14ac:dyDescent="0.25">
      <c r="A3319" s="23"/>
      <c r="B3319" s="24"/>
      <c r="C3319" s="23"/>
      <c r="D3319" s="23"/>
      <c r="E3319" s="23"/>
      <c r="F3319" s="23"/>
      <c r="G3319" s="24"/>
      <c r="H3319" s="23"/>
      <c r="I3319" s="23"/>
      <c r="J3319" s="23">
        <v>0</v>
      </c>
      <c r="K3319" s="23">
        <v>0</v>
      </c>
      <c r="L3319" s="23">
        <v>20.3</v>
      </c>
      <c r="M3319" s="23" t="s">
        <v>76</v>
      </c>
      <c r="N3319" s="25">
        <f>((J3319*400)+(K3319*100))+L3319</f>
        <v>20.3</v>
      </c>
      <c r="O3319" s="26">
        <v>4500</v>
      </c>
      <c r="P3319" s="26">
        <f>N3319*O3319</f>
        <v>91350</v>
      </c>
      <c r="Q3319" s="23">
        <v>1</v>
      </c>
      <c r="R3319" s="23" t="s">
        <v>10158</v>
      </c>
      <c r="S3319" s="27" t="s">
        <v>10159</v>
      </c>
      <c r="T3319" s="23" t="s">
        <v>10160</v>
      </c>
      <c r="U3319" s="23" t="s">
        <v>10165</v>
      </c>
      <c r="V3319" s="24" t="s">
        <v>10167</v>
      </c>
      <c r="W3319" s="23" t="s">
        <v>48</v>
      </c>
      <c r="X3319" s="23" t="s">
        <v>49</v>
      </c>
      <c r="Y3319" s="23" t="s">
        <v>81</v>
      </c>
      <c r="Z3319" s="23">
        <v>81</v>
      </c>
      <c r="AA3319" s="28">
        <v>100</v>
      </c>
      <c r="AB3319" s="26">
        <v>8300</v>
      </c>
      <c r="AC3319" s="26">
        <f>Z3319*AB3319</f>
        <v>672300</v>
      </c>
      <c r="AD3319" s="28">
        <v>16</v>
      </c>
      <c r="AE3319" s="28">
        <v>22</v>
      </c>
      <c r="AF3319" s="26">
        <f>(AC3319*(100-AE3319))/100</f>
        <v>524394</v>
      </c>
      <c r="AG3319" s="26">
        <f>P3319+AF3319</f>
        <v>615744</v>
      </c>
      <c r="AH3319" s="26">
        <f>(AG3319*AA3319)/100</f>
        <v>615744</v>
      </c>
      <c r="AI3319" s="26">
        <v>0</v>
      </c>
      <c r="AJ3319" s="26">
        <f>IF((AI3319-AH3319) &gt; 1,0,IF((AI3319-AH3319)&lt;0,AH3319-AI3319,AI3319-AH3319))</f>
        <v>615744</v>
      </c>
      <c r="AK3319" s="26">
        <v>0.02</v>
      </c>
      <c r="AL3319" s="26">
        <f>ROUND(AJ3319*(AK3319/100),2)</f>
        <v>123.15</v>
      </c>
      <c r="AM3319" s="3" t="s">
        <v>51</v>
      </c>
    </row>
    <row r="3320" spans="1:39" x14ac:dyDescent="0.25">
      <c r="A3320" s="23"/>
      <c r="B3320" s="24"/>
      <c r="C3320" s="23"/>
      <c r="D3320" s="23"/>
      <c r="E3320" s="23"/>
      <c r="F3320" s="23"/>
      <c r="G3320" s="24"/>
      <c r="H3320" s="23"/>
      <c r="I3320" s="23"/>
      <c r="J3320" s="23">
        <v>0</v>
      </c>
      <c r="K3320" s="23">
        <v>0</v>
      </c>
      <c r="L3320" s="23">
        <v>4.4000000000000004</v>
      </c>
      <c r="M3320" s="23" t="s">
        <v>76</v>
      </c>
      <c r="N3320" s="25">
        <f>((J3320*400)+(K3320*100))+L3320</f>
        <v>4.4000000000000004</v>
      </c>
      <c r="O3320" s="26">
        <v>4500</v>
      </c>
      <c r="P3320" s="26">
        <f>N3320*O3320</f>
        <v>19800</v>
      </c>
      <c r="Q3320" s="23">
        <v>1</v>
      </c>
      <c r="R3320" s="23" t="s">
        <v>10158</v>
      </c>
      <c r="S3320" s="27" t="s">
        <v>10159</v>
      </c>
      <c r="T3320" s="23" t="s">
        <v>10160</v>
      </c>
      <c r="U3320" s="23" t="s">
        <v>10165</v>
      </c>
      <c r="V3320" s="24" t="s">
        <v>10168</v>
      </c>
      <c r="W3320" s="23" t="s">
        <v>53</v>
      </c>
      <c r="X3320" s="23" t="s">
        <v>80</v>
      </c>
      <c r="Y3320" s="23" t="s">
        <v>81</v>
      </c>
      <c r="Z3320" s="23">
        <v>17.5</v>
      </c>
      <c r="AA3320" s="28">
        <v>100</v>
      </c>
      <c r="AB3320" s="26">
        <v>2750</v>
      </c>
      <c r="AC3320" s="26">
        <f>Z3320*AB3320</f>
        <v>48125</v>
      </c>
      <c r="AD3320" s="28">
        <v>16</v>
      </c>
      <c r="AE3320" s="28">
        <v>72</v>
      </c>
      <c r="AF3320" s="26">
        <f>(AC3320*(100-AE3320))/100</f>
        <v>13475</v>
      </c>
      <c r="AG3320" s="26">
        <f>P3320+AF3320</f>
        <v>33275</v>
      </c>
      <c r="AH3320" s="26">
        <f>(AG3320*AA3320)/100</f>
        <v>33275</v>
      </c>
      <c r="AI3320" s="26">
        <v>0</v>
      </c>
      <c r="AJ3320" s="26">
        <f>IF((AI3320-AH3320) &gt; 1,0,IF((AI3320-AH3320)&lt;0,AH3320-AI3320,AI3320-AH3320))</f>
        <v>33275</v>
      </c>
      <c r="AK3320" s="26">
        <v>0.02</v>
      </c>
      <c r="AL3320" s="26">
        <f>ROUND(AJ3320*(AK3320/100),2)</f>
        <v>6.66</v>
      </c>
      <c r="AM3320" s="3" t="s">
        <v>264</v>
      </c>
    </row>
    <row r="3321" spans="1:39" x14ac:dyDescent="0.25">
      <c r="A3321" s="23"/>
      <c r="B3321" s="24"/>
      <c r="C3321" s="23"/>
      <c r="D3321" s="23"/>
      <c r="E3321" s="23"/>
      <c r="F3321" s="23"/>
      <c r="G3321" s="24"/>
      <c r="H3321" s="23"/>
      <c r="I3321" s="23"/>
      <c r="J3321" s="23">
        <v>0</v>
      </c>
      <c r="K3321" s="23">
        <v>0</v>
      </c>
      <c r="L3321" s="23">
        <v>12</v>
      </c>
      <c r="M3321" s="23" t="s">
        <v>76</v>
      </c>
      <c r="N3321" s="25">
        <f>((J3321*400)+(K3321*100))+L3321</f>
        <v>12</v>
      </c>
      <c r="O3321" s="26">
        <v>4500</v>
      </c>
      <c r="P3321" s="26">
        <f>N3321*O3321</f>
        <v>54000</v>
      </c>
      <c r="Q3321" s="23">
        <v>1</v>
      </c>
      <c r="R3321" s="23" t="s">
        <v>10158</v>
      </c>
      <c r="S3321" s="27" t="s">
        <v>10159</v>
      </c>
      <c r="T3321" s="23" t="s">
        <v>10160</v>
      </c>
      <c r="U3321" s="23" t="s">
        <v>10165</v>
      </c>
      <c r="V3321" s="24" t="s">
        <v>10169</v>
      </c>
      <c r="W3321" s="23" t="s">
        <v>1274</v>
      </c>
      <c r="X3321" s="23" t="s">
        <v>49</v>
      </c>
      <c r="Y3321" s="23" t="s">
        <v>81</v>
      </c>
      <c r="Z3321" s="23">
        <v>48</v>
      </c>
      <c r="AA3321" s="28">
        <v>100</v>
      </c>
      <c r="AB3321" s="26">
        <v>8200</v>
      </c>
      <c r="AC3321" s="26">
        <f>Z3321*AB3321</f>
        <v>393600</v>
      </c>
      <c r="AD3321" s="28">
        <v>16</v>
      </c>
      <c r="AE3321" s="28">
        <v>22</v>
      </c>
      <c r="AF3321" s="26">
        <f>(AC3321*(100-AE3321))/100</f>
        <v>307008</v>
      </c>
      <c r="AG3321" s="26">
        <f>P3321+AF3321</f>
        <v>361008</v>
      </c>
      <c r="AH3321" s="26">
        <f>(AG3321*AA3321)/100</f>
        <v>361008</v>
      </c>
      <c r="AI3321" s="26">
        <v>0</v>
      </c>
      <c r="AJ3321" s="26">
        <f>IF((AI3321-AH3321) &gt; 1,0,IF((AI3321-AH3321)&lt;0,AH3321-AI3321,AI3321-AH3321))</f>
        <v>361008</v>
      </c>
      <c r="AK3321" s="26">
        <v>0.02</v>
      </c>
      <c r="AL3321" s="26">
        <f>ROUND(AJ3321*(AK3321/100),2)</f>
        <v>72.2</v>
      </c>
      <c r="AM3321" s="3" t="s">
        <v>1121</v>
      </c>
    </row>
    <row r="3322" spans="1:39" x14ac:dyDescent="0.25">
      <c r="A3322" s="23"/>
      <c r="B3322" s="24"/>
      <c r="C3322" s="23"/>
      <c r="D3322" s="23"/>
      <c r="E3322" s="23"/>
      <c r="F3322" s="23"/>
      <c r="G3322" s="24"/>
      <c r="H3322" s="23"/>
      <c r="I3322" s="23"/>
      <c r="J3322" s="23"/>
      <c r="K3322" s="23"/>
      <c r="L3322" s="23"/>
      <c r="M3322" s="23"/>
      <c r="N3322" s="25"/>
      <c r="O3322" s="26"/>
      <c r="P3322" s="26"/>
      <c r="Q3322" s="23"/>
      <c r="R3322" s="23"/>
      <c r="S3322" s="27"/>
      <c r="T3322" s="23"/>
      <c r="U3322" s="23"/>
      <c r="V3322" s="24"/>
      <c r="W3322" s="23"/>
      <c r="X3322" s="23"/>
      <c r="Y3322" s="23"/>
      <c r="Z3322" s="23"/>
      <c r="AA3322" s="28"/>
      <c r="AB3322" s="26"/>
      <c r="AC3322" s="26"/>
      <c r="AD3322" s="28"/>
      <c r="AE3322" s="28"/>
      <c r="AF3322" s="26"/>
      <c r="AG3322" s="26" t="s">
        <v>60</v>
      </c>
      <c r="AH3322" s="26">
        <f>SUM(AH3318:AH3321)</f>
        <v>3926642</v>
      </c>
      <c r="AI3322" s="26"/>
      <c r="AJ3322" s="26">
        <f>SUM(AJ3318:AJ3321)</f>
        <v>3926642</v>
      </c>
      <c r="AK3322" s="26"/>
      <c r="AL3322" s="26">
        <f>SUM(AL3318:AL3321)</f>
        <v>785.33</v>
      </c>
    </row>
    <row r="3323" spans="1:39" x14ac:dyDescent="0.25">
      <c r="A3323" s="23" t="s">
        <v>10170</v>
      </c>
      <c r="B3323" s="24"/>
      <c r="C3323" s="23" t="s">
        <v>10171</v>
      </c>
      <c r="D3323" s="23" t="s">
        <v>10172</v>
      </c>
      <c r="E3323" s="23">
        <v>1318</v>
      </c>
      <c r="F3323" s="23" t="s">
        <v>10173</v>
      </c>
      <c r="G3323" s="24" t="s">
        <v>10174</v>
      </c>
      <c r="H3323" s="23" t="s">
        <v>43</v>
      </c>
      <c r="I3323" s="23" t="s">
        <v>10175</v>
      </c>
      <c r="J3323" s="23">
        <v>10</v>
      </c>
      <c r="K3323" s="23">
        <v>2</v>
      </c>
      <c r="L3323" s="23">
        <v>43</v>
      </c>
      <c r="M3323" s="23" t="s">
        <v>75</v>
      </c>
      <c r="N3323" s="25">
        <f>((J3323*400)+(K3323*100))+L3323</f>
        <v>4243</v>
      </c>
      <c r="O3323" s="26">
        <v>2400</v>
      </c>
      <c r="P3323" s="26">
        <f>N3323*O3323</f>
        <v>10183200</v>
      </c>
      <c r="Q3323" s="23"/>
      <c r="R3323" s="23"/>
      <c r="S3323" s="27"/>
      <c r="T3323" s="23"/>
      <c r="U3323" s="23"/>
      <c r="V3323" s="24"/>
      <c r="W3323" s="23"/>
      <c r="X3323" s="23"/>
      <c r="Y3323" s="23"/>
      <c r="Z3323" s="23"/>
      <c r="AA3323" s="28"/>
      <c r="AB3323" s="26"/>
      <c r="AC3323" s="26"/>
      <c r="AD3323" s="28"/>
      <c r="AE3323" s="28"/>
      <c r="AF3323" s="26"/>
      <c r="AG3323" s="26">
        <f>AF3323+P3323</f>
        <v>10183200</v>
      </c>
      <c r="AH3323" s="26">
        <f>AG3323</f>
        <v>10183200</v>
      </c>
      <c r="AI3323" s="26">
        <v>50000000</v>
      </c>
      <c r="AJ3323" s="26">
        <f>IF((AI3323-AH3323) &gt; 1,0,IF((AI3323-AH3323)&lt;0,AH3323-AI3323,AI3323-AH3323))</f>
        <v>0</v>
      </c>
      <c r="AK3323" s="26">
        <v>0.01</v>
      </c>
      <c r="AL3323" s="26">
        <f>AJ3323*(AK3323/100)</f>
        <v>0</v>
      </c>
    </row>
    <row r="3324" spans="1:39" x14ac:dyDescent="0.25">
      <c r="A3324" s="23"/>
      <c r="B3324" s="24"/>
      <c r="C3324" s="23"/>
      <c r="D3324" s="23"/>
      <c r="E3324" s="23"/>
      <c r="F3324" s="23"/>
      <c r="G3324" s="24"/>
      <c r="H3324" s="23"/>
      <c r="I3324" s="23"/>
      <c r="J3324" s="23">
        <v>0</v>
      </c>
      <c r="K3324" s="23">
        <v>0</v>
      </c>
      <c r="L3324" s="23">
        <v>12</v>
      </c>
      <c r="M3324" s="23" t="s">
        <v>75</v>
      </c>
      <c r="N3324" s="25">
        <f>((J3324*400)+(K3324*100))+L3324</f>
        <v>12</v>
      </c>
      <c r="O3324" s="26">
        <v>2400</v>
      </c>
      <c r="P3324" s="26">
        <f>N3324*O3324</f>
        <v>28800</v>
      </c>
      <c r="Q3324" s="23">
        <v>1</v>
      </c>
      <c r="R3324" s="23" t="s">
        <v>10170</v>
      </c>
      <c r="S3324" s="27"/>
      <c r="T3324" s="23" t="s">
        <v>10171</v>
      </c>
      <c r="U3324" s="23" t="s">
        <v>10176</v>
      </c>
      <c r="V3324" s="24" t="s">
        <v>10177</v>
      </c>
      <c r="W3324" s="23" t="s">
        <v>53</v>
      </c>
      <c r="X3324" s="23" t="s">
        <v>49</v>
      </c>
      <c r="Y3324" s="23" t="s">
        <v>571</v>
      </c>
      <c r="Z3324" s="23">
        <v>48</v>
      </c>
      <c r="AA3324" s="28">
        <v>100</v>
      </c>
      <c r="AB3324" s="26">
        <v>2750</v>
      </c>
      <c r="AC3324" s="26">
        <f>Z3324*AB3324</f>
        <v>132000</v>
      </c>
      <c r="AD3324" s="28">
        <v>3</v>
      </c>
      <c r="AE3324" s="28">
        <v>3</v>
      </c>
      <c r="AF3324" s="26">
        <f>(AC3324*(100-AE3324))/100</f>
        <v>128040</v>
      </c>
      <c r="AG3324" s="26">
        <f>P3324+AF3324</f>
        <v>156840</v>
      </c>
      <c r="AH3324" s="26">
        <f>(AG3324*AA3324)/100</f>
        <v>156840</v>
      </c>
      <c r="AI3324" s="26">
        <v>50000000</v>
      </c>
      <c r="AJ3324" s="26">
        <f>IF((AI3324-AH3324) &gt; 1,0,IF((AI3324-AH3324)&lt;0,AH3324-AI3324,AI3324-AH3324))</f>
        <v>0</v>
      </c>
      <c r="AK3324" s="26">
        <v>0.01</v>
      </c>
      <c r="AL3324" s="26">
        <f>ROUND(AJ3324*(AK3324/100),2)</f>
        <v>0</v>
      </c>
      <c r="AM3324" s="3" t="s">
        <v>159</v>
      </c>
    </row>
    <row r="3325" spans="1:39" x14ac:dyDescent="0.25">
      <c r="A3325" s="23"/>
      <c r="B3325" s="24"/>
      <c r="C3325" s="23"/>
      <c r="D3325" s="23"/>
      <c r="E3325" s="23"/>
      <c r="F3325" s="23"/>
      <c r="G3325" s="24"/>
      <c r="H3325" s="23"/>
      <c r="I3325" s="23"/>
      <c r="J3325" s="23"/>
      <c r="K3325" s="23"/>
      <c r="L3325" s="23"/>
      <c r="M3325" s="23"/>
      <c r="N3325" s="25"/>
      <c r="O3325" s="26"/>
      <c r="P3325" s="26"/>
      <c r="Q3325" s="23"/>
      <c r="R3325" s="23"/>
      <c r="S3325" s="27"/>
      <c r="T3325" s="23"/>
      <c r="U3325" s="23"/>
      <c r="V3325" s="24"/>
      <c r="W3325" s="23"/>
      <c r="X3325" s="23"/>
      <c r="Y3325" s="23"/>
      <c r="Z3325" s="23"/>
      <c r="AA3325" s="28"/>
      <c r="AB3325" s="26"/>
      <c r="AC3325" s="26"/>
      <c r="AD3325" s="28"/>
      <c r="AE3325" s="28"/>
      <c r="AF3325" s="26"/>
      <c r="AG3325" s="26" t="s">
        <v>60</v>
      </c>
      <c r="AH3325" s="26">
        <f>SUM(AH3323:AH3324)</f>
        <v>10340040</v>
      </c>
      <c r="AI3325" s="26"/>
      <c r="AJ3325" s="26">
        <f>SUM(AJ3323:AJ3324)</f>
        <v>0</v>
      </c>
      <c r="AK3325" s="26"/>
      <c r="AL3325" s="26">
        <f>SUM(AL3323:AL3324)</f>
        <v>0</v>
      </c>
    </row>
    <row r="3326" spans="1:39" x14ac:dyDescent="0.25">
      <c r="A3326" s="23" t="s">
        <v>10178</v>
      </c>
      <c r="B3326" s="24" t="s">
        <v>10179</v>
      </c>
      <c r="C3326" s="23" t="s">
        <v>10180</v>
      </c>
      <c r="D3326" s="23" t="s">
        <v>10181</v>
      </c>
      <c r="E3326" s="23">
        <v>1319</v>
      </c>
      <c r="F3326" s="23" t="s">
        <v>10182</v>
      </c>
      <c r="G3326" s="24" t="s">
        <v>10183</v>
      </c>
      <c r="H3326" s="23" t="s">
        <v>43</v>
      </c>
      <c r="I3326" s="23" t="s">
        <v>10184</v>
      </c>
      <c r="J3326" s="23">
        <v>0</v>
      </c>
      <c r="K3326" s="23">
        <v>2</v>
      </c>
      <c r="L3326" s="23">
        <v>75.7</v>
      </c>
      <c r="M3326" s="23" t="s">
        <v>59</v>
      </c>
      <c r="N3326" s="25">
        <f>((J3326*400)+(K3326*100))+L3326</f>
        <v>275.7</v>
      </c>
      <c r="O3326" s="26">
        <v>5000</v>
      </c>
      <c r="P3326" s="26">
        <f>N3326*O3326</f>
        <v>1378500</v>
      </c>
      <c r="Q3326" s="23">
        <v>1</v>
      </c>
      <c r="R3326" s="23" t="s">
        <v>10185</v>
      </c>
      <c r="S3326" s="27" t="s">
        <v>10186</v>
      </c>
      <c r="T3326" s="23" t="s">
        <v>10187</v>
      </c>
      <c r="U3326" s="23" t="s">
        <v>10188</v>
      </c>
      <c r="V3326" s="24" t="s">
        <v>10189</v>
      </c>
      <c r="W3326" s="23" t="s">
        <v>48</v>
      </c>
      <c r="X3326" s="23" t="s">
        <v>49</v>
      </c>
      <c r="Y3326" s="23" t="s">
        <v>50</v>
      </c>
      <c r="Z3326" s="23">
        <v>300</v>
      </c>
      <c r="AA3326" s="28">
        <v>100</v>
      </c>
      <c r="AB3326" s="26">
        <v>8300</v>
      </c>
      <c r="AC3326" s="26">
        <f>Z3326*AB3326</f>
        <v>2490000</v>
      </c>
      <c r="AD3326" s="28">
        <v>40</v>
      </c>
      <c r="AE3326" s="28">
        <v>70</v>
      </c>
      <c r="AF3326" s="26">
        <f>(AC3326*(100-AE3326))/100</f>
        <v>747000</v>
      </c>
      <c r="AG3326" s="26">
        <f>P3326+AF3326</f>
        <v>2125500</v>
      </c>
      <c r="AH3326" s="26">
        <f>(AG3326*AA3326)/100</f>
        <v>2125500</v>
      </c>
      <c r="AI3326" s="26">
        <v>10000000</v>
      </c>
      <c r="AJ3326" s="26">
        <f>IF((AI3326-AH3326) &gt; 1,0,IF((AI3326-AH3326)&lt;0,AH3326-AI3326,AI3326-AH3326))</f>
        <v>0</v>
      </c>
      <c r="AK3326" s="26">
        <v>0.02</v>
      </c>
      <c r="AL3326" s="26">
        <f>ROUND(AJ3326*(AK3326/100),2)</f>
        <v>0</v>
      </c>
      <c r="AM3326" s="3" t="s">
        <v>51</v>
      </c>
    </row>
    <row r="3327" spans="1:39" x14ac:dyDescent="0.25">
      <c r="A3327" s="23"/>
      <c r="B3327" s="24"/>
      <c r="C3327" s="23"/>
      <c r="D3327" s="23"/>
      <c r="E3327" s="23"/>
      <c r="F3327" s="23"/>
      <c r="G3327" s="24"/>
      <c r="H3327" s="23"/>
      <c r="I3327" s="23"/>
      <c r="J3327" s="23">
        <v>0</v>
      </c>
      <c r="K3327" s="23">
        <v>0</v>
      </c>
      <c r="L3327" s="23">
        <v>10</v>
      </c>
      <c r="M3327" s="23" t="s">
        <v>91</v>
      </c>
      <c r="N3327" s="25">
        <f>((J3327*400)+(K3327*100))+L3327</f>
        <v>10</v>
      </c>
      <c r="O3327" s="26">
        <v>5000</v>
      </c>
      <c r="P3327" s="26">
        <f>N3327*O3327</f>
        <v>50000</v>
      </c>
      <c r="Q3327" s="23">
        <v>1</v>
      </c>
      <c r="R3327" s="23" t="s">
        <v>10185</v>
      </c>
      <c r="S3327" s="27" t="s">
        <v>10186</v>
      </c>
      <c r="T3327" s="23" t="s">
        <v>10187</v>
      </c>
      <c r="U3327" s="23" t="s">
        <v>10188</v>
      </c>
      <c r="V3327" s="24" t="s">
        <v>10190</v>
      </c>
      <c r="W3327" s="23" t="s">
        <v>53</v>
      </c>
      <c r="X3327" s="23" t="s">
        <v>49</v>
      </c>
      <c r="Y3327" s="23" t="s">
        <v>54</v>
      </c>
      <c r="Z3327" s="23">
        <v>40</v>
      </c>
      <c r="AA3327" s="28">
        <v>100</v>
      </c>
      <c r="AB3327" s="26">
        <v>2750</v>
      </c>
      <c r="AC3327" s="26">
        <f>Z3327*AB3327</f>
        <v>110000</v>
      </c>
      <c r="AD3327" s="28">
        <v>3</v>
      </c>
      <c r="AE3327" s="28">
        <v>3</v>
      </c>
      <c r="AF3327" s="26">
        <f>(AC3327*(100-AE3327))/100</f>
        <v>106700</v>
      </c>
      <c r="AG3327" s="26">
        <f>P3327+AF3327</f>
        <v>156700</v>
      </c>
      <c r="AH3327" s="26">
        <f>(AG3327*AA3327)/100</f>
        <v>156700</v>
      </c>
      <c r="AI3327" s="26">
        <v>0</v>
      </c>
      <c r="AJ3327" s="26">
        <f>IF((AI3327-AH3327) &gt; 1,0,IF((AI3327-AH3327)&lt;0,AH3327-AI3327,AI3327-AH3327))</f>
        <v>156700</v>
      </c>
      <c r="AK3327" s="26">
        <v>0.3</v>
      </c>
      <c r="AL3327" s="26">
        <f>ROUND(AJ3327*(AK3327/100),2)</f>
        <v>470.1</v>
      </c>
      <c r="AM3327" s="3" t="s">
        <v>4066</v>
      </c>
    </row>
    <row r="3328" spans="1:39" x14ac:dyDescent="0.25">
      <c r="A3328" s="23"/>
      <c r="B3328" s="24"/>
      <c r="C3328" s="23"/>
      <c r="D3328" s="23"/>
      <c r="E3328" s="23"/>
      <c r="F3328" s="23"/>
      <c r="G3328" s="24"/>
      <c r="H3328" s="23"/>
      <c r="I3328" s="23"/>
      <c r="J3328" s="23"/>
      <c r="K3328" s="23"/>
      <c r="L3328" s="23"/>
      <c r="M3328" s="23"/>
      <c r="N3328" s="25"/>
      <c r="O3328" s="26"/>
      <c r="P3328" s="26"/>
      <c r="Q3328" s="23"/>
      <c r="R3328" s="23"/>
      <c r="S3328" s="27"/>
      <c r="T3328" s="23"/>
      <c r="U3328" s="23"/>
      <c r="V3328" s="24"/>
      <c r="W3328" s="23"/>
      <c r="X3328" s="23"/>
      <c r="Y3328" s="23"/>
      <c r="Z3328" s="23"/>
      <c r="AA3328" s="28"/>
      <c r="AB3328" s="26"/>
      <c r="AC3328" s="26"/>
      <c r="AD3328" s="28"/>
      <c r="AE3328" s="28"/>
      <c r="AF3328" s="26"/>
      <c r="AG3328" s="26" t="s">
        <v>60</v>
      </c>
      <c r="AH3328" s="26">
        <f>SUM(AH3326:AH3327)</f>
        <v>2282200</v>
      </c>
      <c r="AI3328" s="26"/>
      <c r="AJ3328" s="26">
        <f>SUM(AJ3326:AJ3327)</f>
        <v>156700</v>
      </c>
      <c r="AK3328" s="26"/>
      <c r="AL3328" s="26">
        <f>SUM(AL3326:AL3327)</f>
        <v>470.1</v>
      </c>
    </row>
    <row r="3329" spans="1:39" x14ac:dyDescent="0.25">
      <c r="A3329" s="23" t="s">
        <v>10191</v>
      </c>
      <c r="B3329" s="24" t="s">
        <v>10192</v>
      </c>
      <c r="C3329" s="23" t="s">
        <v>10193</v>
      </c>
      <c r="D3329" s="23" t="s">
        <v>10194</v>
      </c>
      <c r="E3329" s="23">
        <v>1320</v>
      </c>
      <c r="F3329" s="23" t="s">
        <v>10195</v>
      </c>
      <c r="G3329" s="24" t="s">
        <v>10196</v>
      </c>
      <c r="H3329" s="23" t="s">
        <v>43</v>
      </c>
      <c r="I3329" s="23" t="s">
        <v>10197</v>
      </c>
      <c r="J3329" s="23">
        <v>4</v>
      </c>
      <c r="K3329" s="23">
        <v>2</v>
      </c>
      <c r="L3329" s="23">
        <v>55.75</v>
      </c>
      <c r="M3329" s="23" t="s">
        <v>75</v>
      </c>
      <c r="N3329" s="25">
        <f>((J3329*400)+(K3329*100))+L3329</f>
        <v>1855.75</v>
      </c>
      <c r="O3329" s="26">
        <v>2800</v>
      </c>
      <c r="P3329" s="26">
        <f>N3329*O3329</f>
        <v>5196100</v>
      </c>
      <c r="Q3329" s="23"/>
      <c r="R3329" s="23"/>
      <c r="S3329" s="27"/>
      <c r="T3329" s="23"/>
      <c r="U3329" s="23"/>
      <c r="V3329" s="24"/>
      <c r="W3329" s="23"/>
      <c r="X3329" s="23"/>
      <c r="Y3329" s="23"/>
      <c r="Z3329" s="23"/>
      <c r="AA3329" s="28"/>
      <c r="AB3329" s="26"/>
      <c r="AC3329" s="26"/>
      <c r="AD3329" s="28"/>
      <c r="AE3329" s="28"/>
      <c r="AF3329" s="26"/>
      <c r="AG3329" s="26">
        <f>AF3329+P3329</f>
        <v>5196100</v>
      </c>
      <c r="AH3329" s="26">
        <f>AG3329</f>
        <v>5196100</v>
      </c>
      <c r="AI3329" s="26">
        <v>50000000</v>
      </c>
      <c r="AJ3329" s="26">
        <f>IF((AI3329-AH3329) &gt; 1,0,IF((AI3329-AH3329)&lt;0,AH3329-AI3329,AI3329-AH3329))</f>
        <v>0</v>
      </c>
      <c r="AK3329" s="26">
        <v>0.01</v>
      </c>
      <c r="AL3329" s="26">
        <f>AJ3329*(AK3329/100)</f>
        <v>0</v>
      </c>
    </row>
    <row r="3330" spans="1:39" x14ac:dyDescent="0.25">
      <c r="A3330" s="23"/>
      <c r="B3330" s="24"/>
      <c r="C3330" s="23"/>
      <c r="D3330" s="23"/>
      <c r="E3330" s="23"/>
      <c r="F3330" s="23"/>
      <c r="G3330" s="24"/>
      <c r="H3330" s="23"/>
      <c r="I3330" s="23"/>
      <c r="J3330" s="23">
        <v>0</v>
      </c>
      <c r="K3330" s="23">
        <v>0</v>
      </c>
      <c r="L3330" s="23">
        <v>20.25</v>
      </c>
      <c r="M3330" s="23" t="s">
        <v>59</v>
      </c>
      <c r="N3330" s="25">
        <f>((J3330*400)+(K3330*100))+L3330</f>
        <v>20.25</v>
      </c>
      <c r="O3330" s="26">
        <v>2800</v>
      </c>
      <c r="P3330" s="26">
        <f>N3330*O3330</f>
        <v>56700</v>
      </c>
      <c r="Q3330" s="23">
        <v>1</v>
      </c>
      <c r="R3330" s="23" t="s">
        <v>10191</v>
      </c>
      <c r="S3330" s="27" t="s">
        <v>10192</v>
      </c>
      <c r="T3330" s="23" t="s">
        <v>10193</v>
      </c>
      <c r="U3330" s="23" t="s">
        <v>10198</v>
      </c>
      <c r="V3330" s="24" t="s">
        <v>10199</v>
      </c>
      <c r="W3330" s="23" t="s">
        <v>48</v>
      </c>
      <c r="X3330" s="23" t="s">
        <v>49</v>
      </c>
      <c r="Y3330" s="23" t="s">
        <v>50</v>
      </c>
      <c r="Z3330" s="23">
        <v>81</v>
      </c>
      <c r="AA3330" s="28">
        <v>100</v>
      </c>
      <c r="AB3330" s="26">
        <v>8300</v>
      </c>
      <c r="AC3330" s="26">
        <f>Z3330*AB3330</f>
        <v>672300</v>
      </c>
      <c r="AD3330" s="28">
        <v>3</v>
      </c>
      <c r="AE3330" s="28">
        <v>3</v>
      </c>
      <c r="AF3330" s="26">
        <f>(AC3330*(100-AE3330))/100</f>
        <v>652131</v>
      </c>
      <c r="AG3330" s="26">
        <f>P3330+AF3330</f>
        <v>708831</v>
      </c>
      <c r="AH3330" s="26">
        <f>(AG3330*AA3330)/100</f>
        <v>708831</v>
      </c>
      <c r="AI3330" s="26">
        <v>50000000</v>
      </c>
      <c r="AJ3330" s="26">
        <f>IF((AI3330-AH3330) &gt; 1,0,IF((AI3330-AH3330)&lt;0,AH3330-AI3330,AI3330-AH3330))</f>
        <v>0</v>
      </c>
      <c r="AK3330" s="26">
        <v>0.02</v>
      </c>
      <c r="AL3330" s="26">
        <f>ROUND(AJ3330*(AK3330/100),2)</f>
        <v>0</v>
      </c>
      <c r="AM3330" s="3" t="s">
        <v>51</v>
      </c>
    </row>
    <row r="3331" spans="1:39" x14ac:dyDescent="0.25">
      <c r="A3331" s="23"/>
      <c r="B3331" s="24"/>
      <c r="C3331" s="23"/>
      <c r="D3331" s="23"/>
      <c r="E3331" s="23">
        <v>1321</v>
      </c>
      <c r="F3331" s="23" t="s">
        <v>10200</v>
      </c>
      <c r="G3331" s="24" t="s">
        <v>10201</v>
      </c>
      <c r="H3331" s="23" t="s">
        <v>43</v>
      </c>
      <c r="I3331" s="23" t="s">
        <v>10202</v>
      </c>
      <c r="J3331" s="23">
        <v>0</v>
      </c>
      <c r="K3331" s="23">
        <v>2</v>
      </c>
      <c r="L3331" s="23">
        <v>27</v>
      </c>
      <c r="M3331" s="23" t="s">
        <v>91</v>
      </c>
      <c r="N3331" s="25">
        <f>((J3331*400)+(K3331*100))+L3331</f>
        <v>227</v>
      </c>
      <c r="O3331" s="26">
        <v>2250</v>
      </c>
      <c r="P3331" s="26">
        <f>N3331*O3331</f>
        <v>510750</v>
      </c>
      <c r="Q3331" s="23"/>
      <c r="R3331" s="23"/>
      <c r="S3331" s="27"/>
      <c r="T3331" s="23"/>
      <c r="U3331" s="23"/>
      <c r="V3331" s="24"/>
      <c r="W3331" s="23"/>
      <c r="X3331" s="23"/>
      <c r="Y3331" s="23"/>
      <c r="Z3331" s="23"/>
      <c r="AA3331" s="28"/>
      <c r="AB3331" s="26"/>
      <c r="AC3331" s="26"/>
      <c r="AD3331" s="28"/>
      <c r="AE3331" s="28"/>
      <c r="AF3331" s="26"/>
      <c r="AG3331" s="26">
        <f>AF3331+P3331</f>
        <v>510750</v>
      </c>
      <c r="AH3331" s="26">
        <f>AG3331</f>
        <v>510750</v>
      </c>
      <c r="AI3331" s="26">
        <v>0</v>
      </c>
      <c r="AJ3331" s="26">
        <f>IF((AI3331-AH3331) &gt; 1,0,IF((AI3331-AH3331)&lt;0,AH3331-AI3331,AI3331-AH3331))</f>
        <v>510750</v>
      </c>
      <c r="AK3331" s="26">
        <v>0.3</v>
      </c>
      <c r="AL3331" s="26">
        <f>AJ3331*(AK3331/100)</f>
        <v>1532.25</v>
      </c>
    </row>
    <row r="3332" spans="1:39" x14ac:dyDescent="0.25">
      <c r="A3332" s="23"/>
      <c r="B3332" s="24"/>
      <c r="C3332" s="23"/>
      <c r="D3332" s="23"/>
      <c r="E3332" s="23"/>
      <c r="F3332" s="23"/>
      <c r="G3332" s="24"/>
      <c r="H3332" s="23"/>
      <c r="I3332" s="23"/>
      <c r="J3332" s="23"/>
      <c r="K3332" s="23"/>
      <c r="L3332" s="23"/>
      <c r="M3332" s="23"/>
      <c r="N3332" s="25"/>
      <c r="O3332" s="26"/>
      <c r="P3332" s="26"/>
      <c r="Q3332" s="23"/>
      <c r="R3332" s="23"/>
      <c r="S3332" s="27"/>
      <c r="T3332" s="23"/>
      <c r="U3332" s="23"/>
      <c r="V3332" s="24"/>
      <c r="W3332" s="23"/>
      <c r="X3332" s="23"/>
      <c r="Y3332" s="23"/>
      <c r="Z3332" s="23"/>
      <c r="AA3332" s="28"/>
      <c r="AB3332" s="26"/>
      <c r="AC3332" s="26"/>
      <c r="AD3332" s="28"/>
      <c r="AE3332" s="28"/>
      <c r="AF3332" s="26"/>
      <c r="AG3332" s="26" t="s">
        <v>60</v>
      </c>
      <c r="AH3332" s="26">
        <f>SUM(AH3329:AH3331)</f>
        <v>6415681</v>
      </c>
      <c r="AI3332" s="26"/>
      <c r="AJ3332" s="26">
        <f>SUM(AJ3329:AJ3331)</f>
        <v>510750</v>
      </c>
      <c r="AK3332" s="26"/>
      <c r="AL3332" s="26">
        <f>SUM(AL3329:AL3331)</f>
        <v>1532.25</v>
      </c>
    </row>
    <row r="3333" spans="1:39" x14ac:dyDescent="0.25">
      <c r="A3333" s="23" t="s">
        <v>10203</v>
      </c>
      <c r="B3333" s="24" t="s">
        <v>10204</v>
      </c>
      <c r="C3333" s="23" t="s">
        <v>10205</v>
      </c>
      <c r="D3333" s="23" t="s">
        <v>10206</v>
      </c>
      <c r="E3333" s="23">
        <v>1322</v>
      </c>
      <c r="F3333" s="23" t="s">
        <v>10207</v>
      </c>
      <c r="G3333" s="24" t="s">
        <v>10208</v>
      </c>
      <c r="H3333" s="23" t="s">
        <v>43</v>
      </c>
      <c r="I3333" s="23" t="s">
        <v>10209</v>
      </c>
      <c r="J3333" s="23">
        <v>2</v>
      </c>
      <c r="K3333" s="23">
        <v>1</v>
      </c>
      <c r="L3333" s="23">
        <v>71</v>
      </c>
      <c r="M3333" s="23" t="s">
        <v>75</v>
      </c>
      <c r="N3333" s="25">
        <f t="shared" ref="N3333:N3338" si="554">((J3333*400)+(K3333*100))+L3333</f>
        <v>971</v>
      </c>
      <c r="O3333" s="26">
        <v>4500</v>
      </c>
      <c r="P3333" s="26">
        <f t="shared" ref="P3333:P3338" si="555">N3333*O3333</f>
        <v>4369500</v>
      </c>
      <c r="Q3333" s="23"/>
      <c r="R3333" s="23"/>
      <c r="S3333" s="27"/>
      <c r="T3333" s="23"/>
      <c r="U3333" s="23"/>
      <c r="V3333" s="24"/>
      <c r="W3333" s="23"/>
      <c r="X3333" s="23"/>
      <c r="Y3333" s="23"/>
      <c r="Z3333" s="23"/>
      <c r="AA3333" s="28"/>
      <c r="AB3333" s="26"/>
      <c r="AC3333" s="26"/>
      <c r="AD3333" s="28"/>
      <c r="AE3333" s="28"/>
      <c r="AF3333" s="26"/>
      <c r="AG3333" s="26">
        <f>AF3333+P3333</f>
        <v>4369500</v>
      </c>
      <c r="AH3333" s="26">
        <f>AG3333</f>
        <v>4369500</v>
      </c>
      <c r="AI3333" s="26">
        <v>50000000</v>
      </c>
      <c r="AJ3333" s="26">
        <f t="shared" ref="AJ3333:AJ3338" si="556">IF((AI3333-AH3333) &gt; 1,0,IF((AI3333-AH3333)&lt;0,AH3333-AI3333,AI3333-AH3333))</f>
        <v>0</v>
      </c>
      <c r="AK3333" s="26">
        <v>0.01</v>
      </c>
      <c r="AL3333" s="26">
        <f>AJ3333*(AK3333/100)</f>
        <v>0</v>
      </c>
    </row>
    <row r="3334" spans="1:39" x14ac:dyDescent="0.25">
      <c r="A3334" s="23"/>
      <c r="B3334" s="24"/>
      <c r="C3334" s="23"/>
      <c r="D3334" s="23"/>
      <c r="E3334" s="23"/>
      <c r="F3334" s="23"/>
      <c r="G3334" s="24"/>
      <c r="H3334" s="23"/>
      <c r="I3334" s="23"/>
      <c r="J3334" s="23">
        <v>0</v>
      </c>
      <c r="K3334" s="23">
        <v>0</v>
      </c>
      <c r="L3334" s="23">
        <v>54</v>
      </c>
      <c r="M3334" s="23" t="s">
        <v>59</v>
      </c>
      <c r="N3334" s="25">
        <f t="shared" si="554"/>
        <v>54</v>
      </c>
      <c r="O3334" s="26">
        <v>4500</v>
      </c>
      <c r="P3334" s="26">
        <f t="shared" si="555"/>
        <v>243000</v>
      </c>
      <c r="Q3334" s="23">
        <v>1</v>
      </c>
      <c r="R3334" s="23" t="s">
        <v>7276</v>
      </c>
      <c r="S3334" s="27" t="s">
        <v>7277</v>
      </c>
      <c r="T3334" s="23" t="s">
        <v>7278</v>
      </c>
      <c r="U3334" s="23" t="s">
        <v>7279</v>
      </c>
      <c r="V3334" s="24" t="s">
        <v>10210</v>
      </c>
      <c r="W3334" s="23" t="s">
        <v>142</v>
      </c>
      <c r="X3334" s="23" t="s">
        <v>143</v>
      </c>
      <c r="Y3334" s="23" t="s">
        <v>50</v>
      </c>
      <c r="Z3334" s="23">
        <v>297</v>
      </c>
      <c r="AA3334" s="28">
        <v>100</v>
      </c>
      <c r="AB3334" s="26">
        <v>7950</v>
      </c>
      <c r="AC3334" s="26">
        <f>Z3334*AB3334</f>
        <v>2361150</v>
      </c>
      <c r="AD3334" s="28">
        <v>27</v>
      </c>
      <c r="AE3334" s="28">
        <v>85</v>
      </c>
      <c r="AF3334" s="26">
        <f>(AC3334*(100-AE3334))/100</f>
        <v>354172.5</v>
      </c>
      <c r="AG3334" s="26">
        <f>P3334+AF3334</f>
        <v>597172.5</v>
      </c>
      <c r="AH3334" s="26">
        <f>(AG3334*AA3334)/100</f>
        <v>597172.5</v>
      </c>
      <c r="AI3334" s="26">
        <v>10000000</v>
      </c>
      <c r="AJ3334" s="26">
        <f t="shared" si="556"/>
        <v>0</v>
      </c>
      <c r="AK3334" s="26">
        <v>0.02</v>
      </c>
      <c r="AL3334" s="26">
        <f>ROUND(AJ3334*(AK3334/100),2)</f>
        <v>0</v>
      </c>
      <c r="AM3334" s="3" t="s">
        <v>110</v>
      </c>
    </row>
    <row r="3335" spans="1:39" x14ac:dyDescent="0.25">
      <c r="A3335" s="23"/>
      <c r="B3335" s="24"/>
      <c r="C3335" s="23"/>
      <c r="D3335" s="23"/>
      <c r="E3335" s="23"/>
      <c r="F3335" s="23"/>
      <c r="G3335" s="24"/>
      <c r="H3335" s="23"/>
      <c r="I3335" s="23"/>
      <c r="J3335" s="23">
        <v>0</v>
      </c>
      <c r="K3335" s="23">
        <v>0</v>
      </c>
      <c r="L3335" s="23">
        <v>3</v>
      </c>
      <c r="M3335" s="23" t="s">
        <v>59</v>
      </c>
      <c r="N3335" s="25">
        <f t="shared" si="554"/>
        <v>3</v>
      </c>
      <c r="O3335" s="26">
        <v>4500</v>
      </c>
      <c r="P3335" s="26">
        <f t="shared" si="555"/>
        <v>13500</v>
      </c>
      <c r="Q3335" s="23">
        <v>1</v>
      </c>
      <c r="R3335" s="23" t="s">
        <v>7276</v>
      </c>
      <c r="S3335" s="27" t="s">
        <v>7277</v>
      </c>
      <c r="T3335" s="23" t="s">
        <v>7278</v>
      </c>
      <c r="U3335" s="23" t="s">
        <v>7279</v>
      </c>
      <c r="V3335" s="24" t="s">
        <v>10211</v>
      </c>
      <c r="W3335" s="23" t="s">
        <v>53</v>
      </c>
      <c r="X3335" s="23" t="s">
        <v>49</v>
      </c>
      <c r="Y3335" s="23" t="s">
        <v>50</v>
      </c>
      <c r="Z3335" s="23">
        <v>12</v>
      </c>
      <c r="AA3335" s="28">
        <v>100</v>
      </c>
      <c r="AB3335" s="26">
        <v>2750</v>
      </c>
      <c r="AC3335" s="26">
        <f>Z3335*AB3335</f>
        <v>33000</v>
      </c>
      <c r="AD3335" s="28">
        <v>27</v>
      </c>
      <c r="AE3335" s="28">
        <v>44</v>
      </c>
      <c r="AF3335" s="26">
        <f>(AC3335*(100-AE3335))/100</f>
        <v>18480</v>
      </c>
      <c r="AG3335" s="26">
        <f>P3335+AF3335</f>
        <v>31980</v>
      </c>
      <c r="AH3335" s="26">
        <f>(AG3335*AA3335)/100</f>
        <v>31980</v>
      </c>
      <c r="AI3335" s="26">
        <v>10000000</v>
      </c>
      <c r="AJ3335" s="26">
        <f t="shared" si="556"/>
        <v>0</v>
      </c>
      <c r="AK3335" s="26">
        <v>0.02</v>
      </c>
      <c r="AL3335" s="26">
        <f>ROUND(AJ3335*(AK3335/100),2)</f>
        <v>0</v>
      </c>
      <c r="AM3335" s="3" t="s">
        <v>264</v>
      </c>
    </row>
    <row r="3336" spans="1:39" x14ac:dyDescent="0.25">
      <c r="A3336" s="23"/>
      <c r="B3336" s="24"/>
      <c r="C3336" s="23"/>
      <c r="D3336" s="23"/>
      <c r="E3336" s="23"/>
      <c r="F3336" s="23"/>
      <c r="G3336" s="24"/>
      <c r="H3336" s="23"/>
      <c r="I3336" s="23"/>
      <c r="J3336" s="23">
        <v>0</v>
      </c>
      <c r="K3336" s="23">
        <v>0</v>
      </c>
      <c r="L3336" s="23">
        <v>34</v>
      </c>
      <c r="M3336" s="23" t="s">
        <v>59</v>
      </c>
      <c r="N3336" s="25">
        <f t="shared" si="554"/>
        <v>34</v>
      </c>
      <c r="O3336" s="26">
        <v>4500</v>
      </c>
      <c r="P3336" s="26">
        <f t="shared" si="555"/>
        <v>153000</v>
      </c>
      <c r="Q3336" s="23">
        <v>1</v>
      </c>
      <c r="R3336" s="23" t="s">
        <v>10203</v>
      </c>
      <c r="S3336" s="27" t="s">
        <v>10204</v>
      </c>
      <c r="T3336" s="23" t="s">
        <v>10205</v>
      </c>
      <c r="U3336" s="23" t="s">
        <v>7279</v>
      </c>
      <c r="V3336" s="24" t="s">
        <v>10212</v>
      </c>
      <c r="W3336" s="23" t="s">
        <v>48</v>
      </c>
      <c r="X3336" s="23" t="s">
        <v>49</v>
      </c>
      <c r="Y3336" s="23" t="s">
        <v>50</v>
      </c>
      <c r="Z3336" s="23">
        <v>136</v>
      </c>
      <c r="AA3336" s="28">
        <v>100</v>
      </c>
      <c r="AB3336" s="26">
        <v>8300</v>
      </c>
      <c r="AC3336" s="26">
        <f>Z3336*AB3336</f>
        <v>1128800</v>
      </c>
      <c r="AD3336" s="28">
        <v>17</v>
      </c>
      <c r="AE3336" s="28">
        <v>24</v>
      </c>
      <c r="AF3336" s="26">
        <f>(AC3336*(100-AE3336))/100</f>
        <v>857888</v>
      </c>
      <c r="AG3336" s="26">
        <f>P3336+AF3336</f>
        <v>1010888</v>
      </c>
      <c r="AH3336" s="26">
        <f>(AG3336*AA3336)/100</f>
        <v>1010888</v>
      </c>
      <c r="AI3336" s="26">
        <v>50000000</v>
      </c>
      <c r="AJ3336" s="26">
        <f t="shared" si="556"/>
        <v>0</v>
      </c>
      <c r="AK3336" s="26">
        <v>0.02</v>
      </c>
      <c r="AL3336" s="26">
        <f>ROUND(AJ3336*(AK3336/100),2)</f>
        <v>0</v>
      </c>
      <c r="AM3336" s="3" t="s">
        <v>51</v>
      </c>
    </row>
    <row r="3337" spans="1:39" x14ac:dyDescent="0.25">
      <c r="A3337" s="23"/>
      <c r="B3337" s="24"/>
      <c r="C3337" s="23"/>
      <c r="D3337" s="23"/>
      <c r="E3337" s="23"/>
      <c r="F3337" s="23"/>
      <c r="G3337" s="24"/>
      <c r="H3337" s="23"/>
      <c r="I3337" s="23"/>
      <c r="J3337" s="23">
        <v>0</v>
      </c>
      <c r="K3337" s="23">
        <v>0</v>
      </c>
      <c r="L3337" s="23">
        <v>22.5</v>
      </c>
      <c r="M3337" s="23" t="s">
        <v>59</v>
      </c>
      <c r="N3337" s="25">
        <f t="shared" si="554"/>
        <v>22.5</v>
      </c>
      <c r="O3337" s="26">
        <v>4500</v>
      </c>
      <c r="P3337" s="26">
        <f t="shared" si="555"/>
        <v>101250</v>
      </c>
      <c r="Q3337" s="23">
        <v>1</v>
      </c>
      <c r="R3337" s="23" t="s">
        <v>10203</v>
      </c>
      <c r="S3337" s="27" t="s">
        <v>10204</v>
      </c>
      <c r="T3337" s="23" t="s">
        <v>10205</v>
      </c>
      <c r="U3337" s="23" t="s">
        <v>7279</v>
      </c>
      <c r="V3337" s="24" t="s">
        <v>10213</v>
      </c>
      <c r="W3337" s="23" t="s">
        <v>53</v>
      </c>
      <c r="X3337" s="23" t="s">
        <v>49</v>
      </c>
      <c r="Y3337" s="23" t="s">
        <v>50</v>
      </c>
      <c r="Z3337" s="23">
        <v>90</v>
      </c>
      <c r="AA3337" s="28">
        <v>100</v>
      </c>
      <c r="AB3337" s="26">
        <v>2750</v>
      </c>
      <c r="AC3337" s="26">
        <f>Z3337*AB3337</f>
        <v>247500</v>
      </c>
      <c r="AD3337" s="28">
        <v>17</v>
      </c>
      <c r="AE3337" s="28">
        <v>24</v>
      </c>
      <c r="AF3337" s="26">
        <f>(AC3337*(100-AE3337))/100</f>
        <v>188100</v>
      </c>
      <c r="AG3337" s="26">
        <f>P3337+AF3337</f>
        <v>289350</v>
      </c>
      <c r="AH3337" s="26">
        <f>(AG3337*AA3337)/100</f>
        <v>289350</v>
      </c>
      <c r="AI3337" s="26">
        <v>50000000</v>
      </c>
      <c r="AJ3337" s="26">
        <f t="shared" si="556"/>
        <v>0</v>
      </c>
      <c r="AK3337" s="26">
        <v>0.02</v>
      </c>
      <c r="AL3337" s="26">
        <f>ROUND(AJ3337*(AK3337/100),2)</f>
        <v>0</v>
      </c>
      <c r="AM3337" s="3" t="s">
        <v>83</v>
      </c>
    </row>
    <row r="3338" spans="1:39" x14ac:dyDescent="0.25">
      <c r="A3338" s="23"/>
      <c r="B3338" s="24"/>
      <c r="C3338" s="23"/>
      <c r="D3338" s="23"/>
      <c r="E3338" s="23"/>
      <c r="F3338" s="23"/>
      <c r="G3338" s="24"/>
      <c r="H3338" s="23"/>
      <c r="I3338" s="23"/>
      <c r="J3338" s="23">
        <v>0</v>
      </c>
      <c r="K3338" s="23">
        <v>0</v>
      </c>
      <c r="L3338" s="23">
        <v>4.5</v>
      </c>
      <c r="M3338" s="23" t="s">
        <v>76</v>
      </c>
      <c r="N3338" s="25">
        <f t="shared" si="554"/>
        <v>4.5</v>
      </c>
      <c r="O3338" s="26">
        <v>4500</v>
      </c>
      <c r="P3338" s="26">
        <f t="shared" si="555"/>
        <v>20250</v>
      </c>
      <c r="Q3338" s="23">
        <v>1</v>
      </c>
      <c r="R3338" s="23" t="s">
        <v>10203</v>
      </c>
      <c r="S3338" s="27" t="s">
        <v>10204</v>
      </c>
      <c r="T3338" s="23" t="s">
        <v>10205</v>
      </c>
      <c r="U3338" s="23" t="s">
        <v>7279</v>
      </c>
      <c r="V3338" s="24" t="s">
        <v>10214</v>
      </c>
      <c r="W3338" s="23" t="s">
        <v>48</v>
      </c>
      <c r="X3338" s="23" t="s">
        <v>49</v>
      </c>
      <c r="Y3338" s="23" t="s">
        <v>81</v>
      </c>
      <c r="Z3338" s="23">
        <v>18</v>
      </c>
      <c r="AA3338" s="28">
        <v>100</v>
      </c>
      <c r="AB3338" s="26">
        <v>8300</v>
      </c>
      <c r="AC3338" s="26">
        <f>Z3338*AB3338</f>
        <v>149400</v>
      </c>
      <c r="AD3338" s="28">
        <v>17</v>
      </c>
      <c r="AE3338" s="28">
        <v>24</v>
      </c>
      <c r="AF3338" s="26">
        <f>(AC3338*(100-AE3338))/100</f>
        <v>113544</v>
      </c>
      <c r="AG3338" s="26">
        <f>P3338+AF3338</f>
        <v>133794</v>
      </c>
      <c r="AH3338" s="26">
        <f>(AG3338*AA3338)/100</f>
        <v>133794</v>
      </c>
      <c r="AI3338" s="26">
        <v>0</v>
      </c>
      <c r="AJ3338" s="26">
        <f t="shared" si="556"/>
        <v>133794</v>
      </c>
      <c r="AK3338" s="26">
        <v>0.02</v>
      </c>
      <c r="AL3338" s="26">
        <f>ROUND(AJ3338*(AK3338/100),2)</f>
        <v>26.76</v>
      </c>
      <c r="AM3338" s="3" t="s">
        <v>1121</v>
      </c>
    </row>
    <row r="3339" spans="1:39" x14ac:dyDescent="0.25">
      <c r="A3339" s="23"/>
      <c r="B3339" s="24"/>
      <c r="C3339" s="23"/>
      <c r="D3339" s="23"/>
      <c r="E3339" s="23"/>
      <c r="F3339" s="23"/>
      <c r="G3339" s="24"/>
      <c r="H3339" s="23"/>
      <c r="I3339" s="23"/>
      <c r="J3339" s="23"/>
      <c r="K3339" s="23"/>
      <c r="L3339" s="23"/>
      <c r="M3339" s="23"/>
      <c r="N3339" s="25"/>
      <c r="O3339" s="26"/>
      <c r="P3339" s="26"/>
      <c r="Q3339" s="23"/>
      <c r="R3339" s="23"/>
      <c r="S3339" s="27"/>
      <c r="T3339" s="23"/>
      <c r="U3339" s="23"/>
      <c r="V3339" s="24"/>
      <c r="W3339" s="23"/>
      <c r="X3339" s="23"/>
      <c r="Y3339" s="23"/>
      <c r="Z3339" s="23"/>
      <c r="AA3339" s="28"/>
      <c r="AB3339" s="26"/>
      <c r="AC3339" s="26"/>
      <c r="AD3339" s="28"/>
      <c r="AE3339" s="28"/>
      <c r="AF3339" s="26"/>
      <c r="AG3339" s="26" t="s">
        <v>60</v>
      </c>
      <c r="AH3339" s="26">
        <f>SUM(AH3333:AH3338)</f>
        <v>6432684.5</v>
      </c>
      <c r="AI3339" s="26"/>
      <c r="AJ3339" s="26">
        <f>SUM(AJ3333:AJ3338)</f>
        <v>133794</v>
      </c>
      <c r="AK3339" s="26"/>
      <c r="AL3339" s="26">
        <f>SUM(AL3333:AL3338)</f>
        <v>26.76</v>
      </c>
    </row>
    <row r="3340" spans="1:39" x14ac:dyDescent="0.25">
      <c r="A3340" s="23" t="s">
        <v>10215</v>
      </c>
      <c r="B3340" s="24" t="s">
        <v>10216</v>
      </c>
      <c r="C3340" s="23" t="s">
        <v>10217</v>
      </c>
      <c r="D3340" s="23" t="s">
        <v>10125</v>
      </c>
      <c r="E3340" s="23">
        <v>1323</v>
      </c>
      <c r="F3340" s="23" t="s">
        <v>10218</v>
      </c>
      <c r="G3340" s="24" t="s">
        <v>10219</v>
      </c>
      <c r="H3340" s="23" t="s">
        <v>43</v>
      </c>
      <c r="I3340" s="23" t="s">
        <v>10220</v>
      </c>
      <c r="J3340" s="23">
        <v>5</v>
      </c>
      <c r="K3340" s="23">
        <v>1</v>
      </c>
      <c r="L3340" s="23">
        <v>41</v>
      </c>
      <c r="M3340" s="23" t="s">
        <v>68</v>
      </c>
      <c r="N3340" s="25">
        <f>((J3340*400)+(K3340*100))+L3340</f>
        <v>2141</v>
      </c>
      <c r="O3340" s="26">
        <v>1500</v>
      </c>
      <c r="P3340" s="26">
        <f>N3340*O3340</f>
        <v>3211500</v>
      </c>
      <c r="Q3340" s="23"/>
      <c r="R3340" s="23"/>
      <c r="S3340" s="27"/>
      <c r="T3340" s="23"/>
      <c r="U3340" s="23"/>
      <c r="V3340" s="24"/>
      <c r="W3340" s="23"/>
      <c r="X3340" s="23"/>
      <c r="Y3340" s="23"/>
      <c r="Z3340" s="23"/>
      <c r="AA3340" s="28"/>
      <c r="AB3340" s="26"/>
      <c r="AC3340" s="26"/>
      <c r="AD3340" s="28"/>
      <c r="AE3340" s="28"/>
      <c r="AF3340" s="26"/>
      <c r="AG3340" s="26">
        <f>AF3340+P3340</f>
        <v>3211500</v>
      </c>
      <c r="AH3340" s="26">
        <f>AG3340</f>
        <v>3211500</v>
      </c>
      <c r="AI3340" s="26">
        <v>0</v>
      </c>
      <c r="AJ3340" s="26">
        <f>IF((AI3340-AH3340) &gt; 1,0,IF((AI3340-AH3340)&lt;0,AH3340-AI3340,AI3340-AH3340))</f>
        <v>3211500</v>
      </c>
      <c r="AK3340" s="26">
        <v>0.3</v>
      </c>
      <c r="AL3340" s="26">
        <f>AJ3340*(AK3340/100)</f>
        <v>9634.5</v>
      </c>
    </row>
    <row r="3341" spans="1:39" x14ac:dyDescent="0.25">
      <c r="A3341" s="23"/>
      <c r="B3341" s="24"/>
      <c r="C3341" s="23"/>
      <c r="D3341" s="23"/>
      <c r="E3341" s="23">
        <v>1324</v>
      </c>
      <c r="F3341" s="23" t="s">
        <v>10221</v>
      </c>
      <c r="G3341" s="24" t="s">
        <v>10222</v>
      </c>
      <c r="H3341" s="23" t="s">
        <v>43</v>
      </c>
      <c r="I3341" s="23" t="s">
        <v>10223</v>
      </c>
      <c r="J3341" s="23">
        <v>8</v>
      </c>
      <c r="K3341" s="23">
        <v>3</v>
      </c>
      <c r="L3341" s="23">
        <v>78</v>
      </c>
      <c r="M3341" s="23" t="s">
        <v>75</v>
      </c>
      <c r="N3341" s="25">
        <f>((J3341*400)+(K3341*100))+L3341</f>
        <v>3578</v>
      </c>
      <c r="O3341" s="26">
        <v>1500</v>
      </c>
      <c r="P3341" s="26">
        <f>N3341*O3341</f>
        <v>5367000</v>
      </c>
      <c r="Q3341" s="23"/>
      <c r="R3341" s="23"/>
      <c r="S3341" s="27"/>
      <c r="T3341" s="23"/>
      <c r="U3341" s="23"/>
      <c r="V3341" s="24"/>
      <c r="W3341" s="23"/>
      <c r="X3341" s="23"/>
      <c r="Y3341" s="23"/>
      <c r="Z3341" s="23"/>
      <c r="AA3341" s="28"/>
      <c r="AB3341" s="26"/>
      <c r="AC3341" s="26"/>
      <c r="AD3341" s="28"/>
      <c r="AE3341" s="28"/>
      <c r="AF3341" s="26"/>
      <c r="AG3341" s="26">
        <f>AF3341+P3341</f>
        <v>5367000</v>
      </c>
      <c r="AH3341" s="26">
        <f>AG3341</f>
        <v>5367000</v>
      </c>
      <c r="AI3341" s="26">
        <v>50000000</v>
      </c>
      <c r="AJ3341" s="26">
        <f>IF((AI3341-AH3341) &gt; 1,0,IF((AI3341-AH3341)&lt;0,AH3341-AI3341,AI3341-AH3341))</f>
        <v>0</v>
      </c>
      <c r="AK3341" s="26">
        <v>0.01</v>
      </c>
      <c r="AL3341" s="26">
        <f>AJ3341*(AK3341/100)</f>
        <v>0</v>
      </c>
    </row>
    <row r="3342" spans="1:39" x14ac:dyDescent="0.25">
      <c r="A3342" s="23"/>
      <c r="B3342" s="24"/>
      <c r="C3342" s="23"/>
      <c r="D3342" s="23"/>
      <c r="E3342" s="23">
        <v>1325</v>
      </c>
      <c r="F3342" s="23" t="s">
        <v>10224</v>
      </c>
      <c r="G3342" s="24" t="s">
        <v>10225</v>
      </c>
      <c r="H3342" s="23" t="s">
        <v>43</v>
      </c>
      <c r="I3342" s="23" t="s">
        <v>10226</v>
      </c>
      <c r="J3342" s="23">
        <v>4</v>
      </c>
      <c r="K3342" s="23">
        <v>2</v>
      </c>
      <c r="L3342" s="23">
        <v>13</v>
      </c>
      <c r="M3342" s="23" t="s">
        <v>75</v>
      </c>
      <c r="N3342" s="25">
        <f>((J3342*400)+(K3342*100))+L3342</f>
        <v>1813</v>
      </c>
      <c r="O3342" s="26">
        <v>3600</v>
      </c>
      <c r="P3342" s="26">
        <f>N3342*O3342</f>
        <v>6526800</v>
      </c>
      <c r="Q3342" s="23"/>
      <c r="R3342" s="23"/>
      <c r="S3342" s="27"/>
      <c r="T3342" s="23"/>
      <c r="U3342" s="23"/>
      <c r="V3342" s="24"/>
      <c r="W3342" s="23"/>
      <c r="X3342" s="23"/>
      <c r="Y3342" s="23"/>
      <c r="Z3342" s="23"/>
      <c r="AA3342" s="28"/>
      <c r="AB3342" s="26"/>
      <c r="AC3342" s="26"/>
      <c r="AD3342" s="28"/>
      <c r="AE3342" s="28"/>
      <c r="AF3342" s="26"/>
      <c r="AG3342" s="26">
        <f>AF3342+P3342</f>
        <v>6526800</v>
      </c>
      <c r="AH3342" s="26">
        <f>AG3342</f>
        <v>6526800</v>
      </c>
      <c r="AI3342" s="26">
        <v>50000000</v>
      </c>
      <c r="AJ3342" s="26">
        <f>IF((AI3342-AH3342) &gt; 1,0,IF((AI3342-AH3342)&lt;0,AH3342-AI3342,AI3342-AH3342))</f>
        <v>0</v>
      </c>
      <c r="AK3342" s="26">
        <v>0.01</v>
      </c>
      <c r="AL3342" s="26">
        <f>AJ3342*(AK3342/100)</f>
        <v>0</v>
      </c>
    </row>
    <row r="3343" spans="1:39" x14ac:dyDescent="0.25">
      <c r="A3343" s="23"/>
      <c r="B3343" s="24"/>
      <c r="C3343" s="23"/>
      <c r="D3343" s="23"/>
      <c r="E3343" s="23">
        <v>1326</v>
      </c>
      <c r="F3343" s="23" t="s">
        <v>10227</v>
      </c>
      <c r="G3343" s="24" t="s">
        <v>10228</v>
      </c>
      <c r="H3343" s="23" t="s">
        <v>43</v>
      </c>
      <c r="I3343" s="23"/>
      <c r="J3343" s="23">
        <v>0</v>
      </c>
      <c r="K3343" s="23">
        <v>3</v>
      </c>
      <c r="L3343" s="23">
        <v>19.5</v>
      </c>
      <c r="M3343" s="23" t="s">
        <v>75</v>
      </c>
      <c r="N3343" s="25">
        <f>((J3343*400)+(K3343*100))+L3343</f>
        <v>319.5</v>
      </c>
      <c r="O3343" s="26">
        <v>4000</v>
      </c>
      <c r="P3343" s="26">
        <f>N3343*O3343</f>
        <v>1278000</v>
      </c>
      <c r="Q3343" s="23"/>
      <c r="R3343" s="23"/>
      <c r="S3343" s="27"/>
      <c r="T3343" s="23"/>
      <c r="U3343" s="23"/>
      <c r="V3343" s="24"/>
      <c r="W3343" s="23"/>
      <c r="X3343" s="23"/>
      <c r="Y3343" s="23"/>
      <c r="Z3343" s="23"/>
      <c r="AA3343" s="28"/>
      <c r="AB3343" s="26"/>
      <c r="AC3343" s="26"/>
      <c r="AD3343" s="28"/>
      <c r="AE3343" s="28"/>
      <c r="AF3343" s="26"/>
      <c r="AG3343" s="26">
        <f>AF3343+P3343</f>
        <v>1278000</v>
      </c>
      <c r="AH3343" s="26">
        <f>AG3343</f>
        <v>1278000</v>
      </c>
      <c r="AI3343" s="26">
        <v>50000000</v>
      </c>
      <c r="AJ3343" s="26">
        <f>IF((AI3343-AH3343) &gt; 1,0,IF((AI3343-AH3343)&lt;0,AH3343-AI3343,AI3343-AH3343))</f>
        <v>0</v>
      </c>
      <c r="AK3343" s="26">
        <v>0.01</v>
      </c>
      <c r="AL3343" s="26">
        <f>AJ3343*(AK3343/100)</f>
        <v>0</v>
      </c>
    </row>
    <row r="3344" spans="1:39" x14ac:dyDescent="0.25">
      <c r="A3344" s="23"/>
      <c r="B3344" s="24"/>
      <c r="C3344" s="23"/>
      <c r="D3344" s="23"/>
      <c r="E3344" s="23"/>
      <c r="F3344" s="23"/>
      <c r="G3344" s="24"/>
      <c r="H3344" s="23"/>
      <c r="I3344" s="23"/>
      <c r="J3344" s="23"/>
      <c r="K3344" s="23"/>
      <c r="L3344" s="23"/>
      <c r="M3344" s="23"/>
      <c r="N3344" s="25"/>
      <c r="O3344" s="26"/>
      <c r="P3344" s="26"/>
      <c r="Q3344" s="23"/>
      <c r="R3344" s="23"/>
      <c r="S3344" s="27"/>
      <c r="T3344" s="23"/>
      <c r="U3344" s="23"/>
      <c r="V3344" s="24"/>
      <c r="W3344" s="23"/>
      <c r="X3344" s="23"/>
      <c r="Y3344" s="23"/>
      <c r="Z3344" s="23"/>
      <c r="AA3344" s="28"/>
      <c r="AB3344" s="26"/>
      <c r="AC3344" s="26"/>
      <c r="AD3344" s="28"/>
      <c r="AE3344" s="28"/>
      <c r="AF3344" s="26"/>
      <c r="AG3344" s="26" t="s">
        <v>60</v>
      </c>
      <c r="AH3344" s="26">
        <f>SUM(AH3340:AH3343)</f>
        <v>16383300</v>
      </c>
      <c r="AI3344" s="26"/>
      <c r="AJ3344" s="26">
        <f>SUM(AJ3340:AJ3343)</f>
        <v>3211500</v>
      </c>
      <c r="AK3344" s="26"/>
      <c r="AL3344" s="26">
        <f>SUM(AL3340:AL3343)</f>
        <v>9634.5</v>
      </c>
    </row>
    <row r="3345" spans="1:39" x14ac:dyDescent="0.25">
      <c r="A3345" s="23" t="s">
        <v>10229</v>
      </c>
      <c r="B3345" s="24" t="s">
        <v>10230</v>
      </c>
      <c r="C3345" s="23" t="s">
        <v>10231</v>
      </c>
      <c r="D3345" s="23" t="s">
        <v>10232</v>
      </c>
      <c r="E3345" s="23">
        <v>1327</v>
      </c>
      <c r="F3345" s="23" t="s">
        <v>10233</v>
      </c>
      <c r="G3345" s="24" t="s">
        <v>10234</v>
      </c>
      <c r="H3345" s="23" t="s">
        <v>43</v>
      </c>
      <c r="I3345" s="23" t="s">
        <v>10235</v>
      </c>
      <c r="J3345" s="23">
        <v>0</v>
      </c>
      <c r="K3345" s="23">
        <v>0</v>
      </c>
      <c r="L3345" s="23">
        <v>52</v>
      </c>
      <c r="M3345" s="23" t="s">
        <v>59</v>
      </c>
      <c r="N3345" s="25">
        <f>((J3345*400)+(K3345*100))+L3345</f>
        <v>52</v>
      </c>
      <c r="O3345" s="26">
        <v>5000</v>
      </c>
      <c r="P3345" s="26">
        <f>N3345*O3345</f>
        <v>260000</v>
      </c>
      <c r="Q3345" s="23">
        <v>1</v>
      </c>
      <c r="R3345" s="23" t="s">
        <v>10229</v>
      </c>
      <c r="S3345" s="27" t="s">
        <v>10230</v>
      </c>
      <c r="T3345" s="23" t="s">
        <v>10231</v>
      </c>
      <c r="U3345" s="23" t="s">
        <v>10236</v>
      </c>
      <c r="V3345" s="24" t="s">
        <v>10237</v>
      </c>
      <c r="W3345" s="23" t="s">
        <v>48</v>
      </c>
      <c r="X3345" s="23" t="s">
        <v>49</v>
      </c>
      <c r="Y3345" s="23" t="s">
        <v>50</v>
      </c>
      <c r="Z3345" s="23">
        <v>108</v>
      </c>
      <c r="AA3345" s="28">
        <v>100</v>
      </c>
      <c r="AB3345" s="26">
        <v>8300</v>
      </c>
      <c r="AC3345" s="26">
        <f>Z3345*AB3345</f>
        <v>896400</v>
      </c>
      <c r="AD3345" s="28">
        <v>17</v>
      </c>
      <c r="AE3345" s="28">
        <v>24</v>
      </c>
      <c r="AF3345" s="26">
        <f>(AC3345*(100-AE3345))/100</f>
        <v>681264</v>
      </c>
      <c r="AG3345" s="26">
        <f>P3345+AF3345</f>
        <v>941264</v>
      </c>
      <c r="AH3345" s="26">
        <f>(AG3345*AA3345)/100</f>
        <v>941264</v>
      </c>
      <c r="AI3345" s="26">
        <v>50000000</v>
      </c>
      <c r="AJ3345" s="26">
        <f>IF((AI3345-AH3345) &gt; 1,0,IF((AI3345-AH3345)&lt;0,AH3345-AI3345,AI3345-AH3345))</f>
        <v>0</v>
      </c>
      <c r="AK3345" s="26">
        <v>0.02</v>
      </c>
      <c r="AL3345" s="26">
        <f>ROUND(AJ3345*(AK3345/100),2)</f>
        <v>0</v>
      </c>
      <c r="AM3345" s="3" t="s">
        <v>51</v>
      </c>
    </row>
    <row r="3346" spans="1:39" x14ac:dyDescent="0.25">
      <c r="A3346" s="23"/>
      <c r="B3346" s="24"/>
      <c r="C3346" s="23"/>
      <c r="D3346" s="23"/>
      <c r="E3346" s="23"/>
      <c r="F3346" s="23"/>
      <c r="G3346" s="24"/>
      <c r="H3346" s="23"/>
      <c r="I3346" s="23"/>
      <c r="J3346" s="23"/>
      <c r="K3346" s="23"/>
      <c r="L3346" s="23"/>
      <c r="M3346" s="23"/>
      <c r="N3346" s="25"/>
      <c r="O3346" s="26"/>
      <c r="P3346" s="26"/>
      <c r="Q3346" s="23"/>
      <c r="R3346" s="23"/>
      <c r="S3346" s="27"/>
      <c r="T3346" s="23"/>
      <c r="U3346" s="23"/>
      <c r="V3346" s="24"/>
      <c r="W3346" s="23"/>
      <c r="X3346" s="23"/>
      <c r="Y3346" s="23"/>
      <c r="Z3346" s="23"/>
      <c r="AA3346" s="28"/>
      <c r="AB3346" s="26"/>
      <c r="AC3346" s="26"/>
      <c r="AD3346" s="28"/>
      <c r="AE3346" s="28"/>
      <c r="AF3346" s="26"/>
      <c r="AG3346" s="26" t="s">
        <v>60</v>
      </c>
      <c r="AH3346" s="26">
        <f>AH3345</f>
        <v>941264</v>
      </c>
      <c r="AI3346" s="26"/>
      <c r="AJ3346" s="26">
        <f>AJ3345</f>
        <v>0</v>
      </c>
      <c r="AK3346" s="26"/>
      <c r="AL3346" s="26">
        <f>AL3345</f>
        <v>0</v>
      </c>
    </row>
    <row r="3347" spans="1:39" x14ac:dyDescent="0.25">
      <c r="A3347" s="23" t="s">
        <v>10238</v>
      </c>
      <c r="B3347" s="24" t="s">
        <v>10239</v>
      </c>
      <c r="C3347" s="23" t="s">
        <v>10240</v>
      </c>
      <c r="D3347" s="23" t="s">
        <v>10241</v>
      </c>
      <c r="E3347" s="23">
        <v>1328</v>
      </c>
      <c r="F3347" s="23" t="s">
        <v>10242</v>
      </c>
      <c r="G3347" s="24" t="s">
        <v>10243</v>
      </c>
      <c r="H3347" s="23" t="s">
        <v>43</v>
      </c>
      <c r="I3347" s="23" t="s">
        <v>10244</v>
      </c>
      <c r="J3347" s="23">
        <v>5</v>
      </c>
      <c r="K3347" s="23">
        <v>2</v>
      </c>
      <c r="L3347" s="23">
        <v>79</v>
      </c>
      <c r="M3347" s="23" t="s">
        <v>68</v>
      </c>
      <c r="N3347" s="25">
        <f>((J3347*400)+(K3347*100))+L3347</f>
        <v>2279</v>
      </c>
      <c r="O3347" s="26">
        <v>4000</v>
      </c>
      <c r="P3347" s="26">
        <f>N3347*O3347</f>
        <v>9116000</v>
      </c>
      <c r="Q3347" s="23"/>
      <c r="R3347" s="23"/>
      <c r="S3347" s="27"/>
      <c r="T3347" s="23"/>
      <c r="U3347" s="23"/>
      <c r="V3347" s="24"/>
      <c r="W3347" s="23"/>
      <c r="X3347" s="23"/>
      <c r="Y3347" s="23"/>
      <c r="Z3347" s="23"/>
      <c r="AA3347" s="28"/>
      <c r="AB3347" s="26"/>
      <c r="AC3347" s="26"/>
      <c r="AD3347" s="28"/>
      <c r="AE3347" s="28"/>
      <c r="AF3347" s="26"/>
      <c r="AG3347" s="26">
        <f>AF3347+P3347</f>
        <v>9116000</v>
      </c>
      <c r="AH3347" s="26">
        <f>AG3347</f>
        <v>9116000</v>
      </c>
      <c r="AI3347" s="26">
        <v>0</v>
      </c>
      <c r="AJ3347" s="26">
        <f>IF((AI3347-AH3347) &gt; 1,0,IF((AI3347-AH3347)&lt;0,AH3347-AI3347,AI3347-AH3347))</f>
        <v>9116000</v>
      </c>
      <c r="AK3347" s="26">
        <v>0.3</v>
      </c>
      <c r="AL3347" s="26">
        <f>AJ3347*(AK3347/100)</f>
        <v>27348</v>
      </c>
    </row>
    <row r="3348" spans="1:39" x14ac:dyDescent="0.25">
      <c r="A3348" s="23"/>
      <c r="B3348" s="24"/>
      <c r="C3348" s="23"/>
      <c r="D3348" s="23"/>
      <c r="E3348" s="23"/>
      <c r="F3348" s="23"/>
      <c r="G3348" s="24"/>
      <c r="H3348" s="23"/>
      <c r="I3348" s="23"/>
      <c r="J3348" s="23"/>
      <c r="K3348" s="23"/>
      <c r="L3348" s="23"/>
      <c r="M3348" s="23"/>
      <c r="N3348" s="25"/>
      <c r="O3348" s="26"/>
      <c r="P3348" s="26"/>
      <c r="Q3348" s="23"/>
      <c r="R3348" s="23"/>
      <c r="S3348" s="27"/>
      <c r="T3348" s="23"/>
      <c r="U3348" s="23"/>
      <c r="V3348" s="24"/>
      <c r="W3348" s="23"/>
      <c r="X3348" s="23"/>
      <c r="Y3348" s="23"/>
      <c r="Z3348" s="23"/>
      <c r="AA3348" s="28"/>
      <c r="AB3348" s="26"/>
      <c r="AC3348" s="26"/>
      <c r="AD3348" s="28"/>
      <c r="AE3348" s="28"/>
      <c r="AF3348" s="26"/>
      <c r="AG3348" s="26" t="s">
        <v>60</v>
      </c>
      <c r="AH3348" s="26">
        <f>AH3347</f>
        <v>9116000</v>
      </c>
      <c r="AI3348" s="26"/>
      <c r="AJ3348" s="26">
        <f>AJ3347</f>
        <v>9116000</v>
      </c>
      <c r="AK3348" s="26"/>
      <c r="AL3348" s="26">
        <f>AL3347</f>
        <v>27348</v>
      </c>
    </row>
    <row r="3349" spans="1:39" x14ac:dyDescent="0.25">
      <c r="A3349" s="23" t="s">
        <v>10245</v>
      </c>
      <c r="B3349" s="24" t="s">
        <v>10246</v>
      </c>
      <c r="C3349" s="23" t="s">
        <v>10247</v>
      </c>
      <c r="D3349" s="23" t="s">
        <v>10232</v>
      </c>
      <c r="E3349" s="23">
        <v>1329</v>
      </c>
      <c r="F3349" s="23" t="s">
        <v>10248</v>
      </c>
      <c r="G3349" s="24" t="s">
        <v>10249</v>
      </c>
      <c r="H3349" s="23" t="s">
        <v>43</v>
      </c>
      <c r="I3349" s="23" t="s">
        <v>10250</v>
      </c>
      <c r="J3349" s="23">
        <v>0</v>
      </c>
      <c r="K3349" s="23">
        <v>0</v>
      </c>
      <c r="L3349" s="23">
        <v>25</v>
      </c>
      <c r="M3349" s="23" t="s">
        <v>59</v>
      </c>
      <c r="N3349" s="25">
        <f>((J3349*400)+(K3349*100))+L3349</f>
        <v>25</v>
      </c>
      <c r="O3349" s="26">
        <v>4500</v>
      </c>
      <c r="P3349" s="26">
        <f>N3349*O3349</f>
        <v>112500</v>
      </c>
      <c r="Q3349" s="23">
        <v>1</v>
      </c>
      <c r="R3349" s="23" t="s">
        <v>10245</v>
      </c>
      <c r="S3349" s="27" t="s">
        <v>10246</v>
      </c>
      <c r="T3349" s="23" t="s">
        <v>10247</v>
      </c>
      <c r="U3349" s="23" t="s">
        <v>10236</v>
      </c>
      <c r="V3349" s="24" t="s">
        <v>10251</v>
      </c>
      <c r="W3349" s="23" t="s">
        <v>53</v>
      </c>
      <c r="X3349" s="23" t="s">
        <v>49</v>
      </c>
      <c r="Y3349" s="23" t="s">
        <v>50</v>
      </c>
      <c r="Z3349" s="23">
        <v>72</v>
      </c>
      <c r="AA3349" s="28">
        <v>100</v>
      </c>
      <c r="AB3349" s="26">
        <v>2750</v>
      </c>
      <c r="AC3349" s="26">
        <f>Z3349*AB3349</f>
        <v>198000</v>
      </c>
      <c r="AD3349" s="28">
        <v>17</v>
      </c>
      <c r="AE3349" s="28">
        <v>24</v>
      </c>
      <c r="AF3349" s="26">
        <f>(AC3349*(100-AE3349))/100</f>
        <v>150480</v>
      </c>
      <c r="AG3349" s="26">
        <f>P3349+AF3349</f>
        <v>262980</v>
      </c>
      <c r="AH3349" s="26">
        <f>(AG3349*AA3349)/100</f>
        <v>262980</v>
      </c>
      <c r="AI3349" s="26">
        <v>50000000</v>
      </c>
      <c r="AJ3349" s="26">
        <f>IF((AI3349-AH3349) &gt; 1,0,IF((AI3349-AH3349)&lt;0,AH3349-AI3349,AI3349-AH3349))</f>
        <v>0</v>
      </c>
      <c r="AK3349" s="26">
        <v>0.02</v>
      </c>
      <c r="AL3349" s="26">
        <f>ROUND(AJ3349*(AK3349/100),2)</f>
        <v>0</v>
      </c>
      <c r="AM3349" s="3" t="s">
        <v>83</v>
      </c>
    </row>
    <row r="3350" spans="1:39" x14ac:dyDescent="0.25">
      <c r="A3350" s="23"/>
      <c r="B3350" s="24"/>
      <c r="C3350" s="23"/>
      <c r="D3350" s="23"/>
      <c r="E3350" s="23"/>
      <c r="F3350" s="23"/>
      <c r="G3350" s="24"/>
      <c r="H3350" s="23"/>
      <c r="I3350" s="23"/>
      <c r="J3350" s="23"/>
      <c r="K3350" s="23"/>
      <c r="L3350" s="23"/>
      <c r="M3350" s="23"/>
      <c r="N3350" s="25"/>
      <c r="O3350" s="26"/>
      <c r="P3350" s="26"/>
      <c r="Q3350" s="23"/>
      <c r="R3350" s="23"/>
      <c r="S3350" s="27"/>
      <c r="T3350" s="23"/>
      <c r="U3350" s="23"/>
      <c r="V3350" s="24"/>
      <c r="W3350" s="23"/>
      <c r="X3350" s="23"/>
      <c r="Y3350" s="23"/>
      <c r="Z3350" s="23"/>
      <c r="AA3350" s="28"/>
      <c r="AB3350" s="26"/>
      <c r="AC3350" s="26"/>
      <c r="AD3350" s="28"/>
      <c r="AE3350" s="28"/>
      <c r="AF3350" s="26"/>
      <c r="AG3350" s="26" t="s">
        <v>60</v>
      </c>
      <c r="AH3350" s="26">
        <f>AH3349</f>
        <v>262980</v>
      </c>
      <c r="AI3350" s="26"/>
      <c r="AJ3350" s="26">
        <f>AJ3349</f>
        <v>0</v>
      </c>
      <c r="AK3350" s="26"/>
      <c r="AL3350" s="26">
        <f>AL3349</f>
        <v>0</v>
      </c>
    </row>
    <row r="3351" spans="1:39" x14ac:dyDescent="0.25">
      <c r="A3351" s="23" t="s">
        <v>10252</v>
      </c>
      <c r="B3351" s="24" t="s">
        <v>10253</v>
      </c>
      <c r="C3351" s="23" t="s">
        <v>10254</v>
      </c>
      <c r="D3351" s="23" t="s">
        <v>10255</v>
      </c>
      <c r="E3351" s="23">
        <v>1330</v>
      </c>
      <c r="F3351" s="23" t="s">
        <v>10256</v>
      </c>
      <c r="G3351" s="24" t="s">
        <v>10257</v>
      </c>
      <c r="H3351" s="23" t="s">
        <v>43</v>
      </c>
      <c r="I3351" s="23" t="s">
        <v>10258</v>
      </c>
      <c r="J3351" s="23">
        <v>3</v>
      </c>
      <c r="K3351" s="23">
        <v>1</v>
      </c>
      <c r="L3351" s="23">
        <v>16</v>
      </c>
      <c r="M3351" s="23" t="s">
        <v>75</v>
      </c>
      <c r="N3351" s="25">
        <f t="shared" ref="N3351:N3358" si="557">((J3351*400)+(K3351*100))+L3351</f>
        <v>1316</v>
      </c>
      <c r="O3351" s="26">
        <v>1500</v>
      </c>
      <c r="P3351" s="26">
        <f t="shared" ref="P3351:P3358" si="558">N3351*O3351</f>
        <v>1974000</v>
      </c>
      <c r="Q3351" s="23"/>
      <c r="R3351" s="23"/>
      <c r="S3351" s="27"/>
      <c r="T3351" s="23"/>
      <c r="U3351" s="23"/>
      <c r="V3351" s="24"/>
      <c r="W3351" s="23"/>
      <c r="X3351" s="23"/>
      <c r="Y3351" s="23"/>
      <c r="Z3351" s="23"/>
      <c r="AA3351" s="28"/>
      <c r="AB3351" s="26"/>
      <c r="AC3351" s="26"/>
      <c r="AD3351" s="28"/>
      <c r="AE3351" s="28"/>
      <c r="AF3351" s="26"/>
      <c r="AG3351" s="26">
        <f>AF3351+P3351</f>
        <v>1974000</v>
      </c>
      <c r="AH3351" s="26">
        <f>AG3351</f>
        <v>1974000</v>
      </c>
      <c r="AI3351" s="26">
        <v>50000000</v>
      </c>
      <c r="AJ3351" s="26">
        <f t="shared" ref="AJ3351:AJ3358" si="559">IF((AI3351-AH3351) &gt; 1,0,IF((AI3351-AH3351)&lt;0,AH3351-AI3351,AI3351-AH3351))</f>
        <v>0</v>
      </c>
      <c r="AK3351" s="26">
        <v>0.01</v>
      </c>
      <c r="AL3351" s="26">
        <f>AJ3351*(AK3351/100)</f>
        <v>0</v>
      </c>
    </row>
    <row r="3352" spans="1:39" x14ac:dyDescent="0.25">
      <c r="A3352" s="23"/>
      <c r="B3352" s="24"/>
      <c r="C3352" s="23"/>
      <c r="D3352" s="23"/>
      <c r="E3352" s="23">
        <v>1331</v>
      </c>
      <c r="F3352" s="23" t="s">
        <v>10259</v>
      </c>
      <c r="G3352" s="24" t="s">
        <v>10260</v>
      </c>
      <c r="H3352" s="23" t="s">
        <v>43</v>
      </c>
      <c r="I3352" s="23" t="s">
        <v>10261</v>
      </c>
      <c r="J3352" s="23">
        <v>0</v>
      </c>
      <c r="K3352" s="23">
        <v>1</v>
      </c>
      <c r="L3352" s="23">
        <v>13</v>
      </c>
      <c r="M3352" s="23" t="s">
        <v>76</v>
      </c>
      <c r="N3352" s="25">
        <f t="shared" si="557"/>
        <v>113</v>
      </c>
      <c r="O3352" s="26">
        <v>2550</v>
      </c>
      <c r="P3352" s="26">
        <f t="shared" si="558"/>
        <v>288150</v>
      </c>
      <c r="Q3352" s="23"/>
      <c r="R3352" s="23"/>
      <c r="S3352" s="27"/>
      <c r="T3352" s="23"/>
      <c r="U3352" s="23"/>
      <c r="V3352" s="24"/>
      <c r="W3352" s="23"/>
      <c r="X3352" s="23"/>
      <c r="Y3352" s="23"/>
      <c r="Z3352" s="23"/>
      <c r="AA3352" s="28"/>
      <c r="AB3352" s="26"/>
      <c r="AC3352" s="26"/>
      <c r="AD3352" s="28"/>
      <c r="AE3352" s="28"/>
      <c r="AF3352" s="26"/>
      <c r="AG3352" s="26">
        <f>AF3352+P3352</f>
        <v>288150</v>
      </c>
      <c r="AH3352" s="26">
        <f>AG3352</f>
        <v>288150</v>
      </c>
      <c r="AI3352" s="26">
        <v>0</v>
      </c>
      <c r="AJ3352" s="26">
        <f t="shared" si="559"/>
        <v>288150</v>
      </c>
      <c r="AK3352" s="26">
        <v>0.02</v>
      </c>
      <c r="AL3352" s="26">
        <f>AJ3352*(AK3352/100)</f>
        <v>57.63</v>
      </c>
    </row>
    <row r="3353" spans="1:39" x14ac:dyDescent="0.25">
      <c r="A3353" s="23"/>
      <c r="B3353" s="24"/>
      <c r="C3353" s="23"/>
      <c r="D3353" s="23"/>
      <c r="E3353" s="23">
        <v>1332</v>
      </c>
      <c r="F3353" s="23" t="s">
        <v>10262</v>
      </c>
      <c r="G3353" s="24" t="s">
        <v>10263</v>
      </c>
      <c r="H3353" s="23" t="s">
        <v>43</v>
      </c>
      <c r="I3353" s="23" t="s">
        <v>10264</v>
      </c>
      <c r="J3353" s="23">
        <v>3</v>
      </c>
      <c r="K3353" s="23">
        <v>3</v>
      </c>
      <c r="L3353" s="23">
        <v>12.62</v>
      </c>
      <c r="M3353" s="23" t="s">
        <v>59</v>
      </c>
      <c r="N3353" s="25">
        <f t="shared" si="557"/>
        <v>1512.62</v>
      </c>
      <c r="O3353" s="26">
        <v>2800</v>
      </c>
      <c r="P3353" s="26">
        <f t="shared" si="558"/>
        <v>4235336</v>
      </c>
      <c r="Q3353" s="23"/>
      <c r="R3353" s="23"/>
      <c r="S3353" s="27"/>
      <c r="T3353" s="23"/>
      <c r="U3353" s="23"/>
      <c r="V3353" s="24"/>
      <c r="W3353" s="23"/>
      <c r="X3353" s="23"/>
      <c r="Y3353" s="23"/>
      <c r="Z3353" s="23"/>
      <c r="AA3353" s="28"/>
      <c r="AB3353" s="26"/>
      <c r="AC3353" s="26"/>
      <c r="AD3353" s="28"/>
      <c r="AE3353" s="28"/>
      <c r="AF3353" s="26"/>
      <c r="AG3353" s="26">
        <f>AF3353+P3353</f>
        <v>4235336</v>
      </c>
      <c r="AH3353" s="26">
        <f>AG3353</f>
        <v>4235336</v>
      </c>
      <c r="AI3353" s="26">
        <v>50000000</v>
      </c>
      <c r="AJ3353" s="26">
        <f t="shared" si="559"/>
        <v>0</v>
      </c>
      <c r="AK3353" s="26">
        <v>0.02</v>
      </c>
      <c r="AL3353" s="26">
        <f>AJ3353*(AK3353/100)</f>
        <v>0</v>
      </c>
    </row>
    <row r="3354" spans="1:39" x14ac:dyDescent="0.25">
      <c r="A3354" s="23"/>
      <c r="B3354" s="24"/>
      <c r="C3354" s="23"/>
      <c r="D3354" s="23"/>
      <c r="E3354" s="23"/>
      <c r="F3354" s="23"/>
      <c r="G3354" s="24"/>
      <c r="H3354" s="23"/>
      <c r="I3354" s="23"/>
      <c r="J3354" s="23">
        <v>0</v>
      </c>
      <c r="K3354" s="23">
        <v>0</v>
      </c>
      <c r="L3354" s="23">
        <v>60</v>
      </c>
      <c r="M3354" s="23" t="s">
        <v>76</v>
      </c>
      <c r="N3354" s="25">
        <f t="shared" si="557"/>
        <v>60</v>
      </c>
      <c r="O3354" s="26">
        <v>2800</v>
      </c>
      <c r="P3354" s="26">
        <f t="shared" si="558"/>
        <v>168000</v>
      </c>
      <c r="Q3354" s="23">
        <v>1</v>
      </c>
      <c r="R3354" s="23" t="s">
        <v>10252</v>
      </c>
      <c r="S3354" s="27" t="s">
        <v>10253</v>
      </c>
      <c r="T3354" s="23" t="s">
        <v>10254</v>
      </c>
      <c r="U3354" s="23" t="s">
        <v>10265</v>
      </c>
      <c r="V3354" s="24" t="s">
        <v>10266</v>
      </c>
      <c r="W3354" s="23" t="s">
        <v>1942</v>
      </c>
      <c r="X3354" s="23" t="s">
        <v>49</v>
      </c>
      <c r="Y3354" s="23" t="s">
        <v>318</v>
      </c>
      <c r="Z3354" s="23">
        <v>240</v>
      </c>
      <c r="AA3354" s="28">
        <v>100</v>
      </c>
      <c r="AB3354" s="26">
        <v>7600</v>
      </c>
      <c r="AC3354" s="26">
        <f>Z3354*AB3354</f>
        <v>1824000</v>
      </c>
      <c r="AD3354" s="28">
        <v>22</v>
      </c>
      <c r="AE3354" s="28">
        <v>34</v>
      </c>
      <c r="AF3354" s="26">
        <f>(AC3354*(100-AE3354))/100</f>
        <v>1203840</v>
      </c>
      <c r="AG3354" s="26">
        <f>P3354+AF3354</f>
        <v>1371840</v>
      </c>
      <c r="AH3354" s="26">
        <f>(AG3354*AA3354)/100</f>
        <v>1371840</v>
      </c>
      <c r="AI3354" s="26">
        <v>0</v>
      </c>
      <c r="AJ3354" s="26">
        <f t="shared" si="559"/>
        <v>1371840</v>
      </c>
      <c r="AK3354" s="26">
        <v>0.02</v>
      </c>
      <c r="AL3354" s="26">
        <f>ROUND(AJ3354*(AK3354/100),2)</f>
        <v>274.37</v>
      </c>
      <c r="AM3354" s="3" t="s">
        <v>1275</v>
      </c>
    </row>
    <row r="3355" spans="1:39" x14ac:dyDescent="0.25">
      <c r="A3355" s="23"/>
      <c r="B3355" s="24"/>
      <c r="C3355" s="23"/>
      <c r="D3355" s="23"/>
      <c r="E3355" s="23"/>
      <c r="F3355" s="23"/>
      <c r="G3355" s="24"/>
      <c r="H3355" s="23"/>
      <c r="I3355" s="23"/>
      <c r="J3355" s="23">
        <v>0</v>
      </c>
      <c r="K3355" s="23">
        <v>0</v>
      </c>
      <c r="L3355" s="23">
        <v>40</v>
      </c>
      <c r="M3355" s="23" t="s">
        <v>68</v>
      </c>
      <c r="N3355" s="25">
        <f t="shared" si="557"/>
        <v>40</v>
      </c>
      <c r="O3355" s="26">
        <v>2800</v>
      </c>
      <c r="P3355" s="26">
        <f t="shared" si="558"/>
        <v>112000</v>
      </c>
      <c r="Q3355" s="23">
        <v>1</v>
      </c>
      <c r="R3355" s="23" t="s">
        <v>10252</v>
      </c>
      <c r="S3355" s="27" t="s">
        <v>10253</v>
      </c>
      <c r="T3355" s="23" t="s">
        <v>10254</v>
      </c>
      <c r="U3355" s="23" t="s">
        <v>10265</v>
      </c>
      <c r="V3355" s="24" t="s">
        <v>10267</v>
      </c>
      <c r="W3355" s="23" t="s">
        <v>1174</v>
      </c>
      <c r="X3355" s="23" t="s">
        <v>49</v>
      </c>
      <c r="Y3355" s="23" t="s">
        <v>617</v>
      </c>
      <c r="Z3355" s="23">
        <v>160</v>
      </c>
      <c r="AA3355" s="28">
        <v>100</v>
      </c>
      <c r="AB3355" s="26">
        <v>2250</v>
      </c>
      <c r="AC3355" s="26">
        <f>Z3355*AB3355</f>
        <v>360000</v>
      </c>
      <c r="AD3355" s="28">
        <v>32</v>
      </c>
      <c r="AE3355" s="28">
        <v>54</v>
      </c>
      <c r="AF3355" s="26">
        <f>(AC3355*(100-AE3355))/100</f>
        <v>165600</v>
      </c>
      <c r="AG3355" s="26">
        <f>P3355+AF3355</f>
        <v>277600</v>
      </c>
      <c r="AH3355" s="26">
        <f>(AG3355*AA3355)/100</f>
        <v>277600</v>
      </c>
      <c r="AI3355" s="26">
        <v>0</v>
      </c>
      <c r="AJ3355" s="26">
        <f t="shared" si="559"/>
        <v>277600</v>
      </c>
      <c r="AK3355" s="26">
        <v>0.3</v>
      </c>
      <c r="AL3355" s="26">
        <f>ROUND(AJ3355*(AK3355/100),2)</f>
        <v>832.8</v>
      </c>
      <c r="AM3355" s="3" t="s">
        <v>10268</v>
      </c>
    </row>
    <row r="3356" spans="1:39" x14ac:dyDescent="0.25">
      <c r="A3356" s="23"/>
      <c r="B3356" s="24"/>
      <c r="C3356" s="23"/>
      <c r="D3356" s="23"/>
      <c r="E3356" s="23"/>
      <c r="F3356" s="23"/>
      <c r="G3356" s="24"/>
      <c r="H3356" s="23"/>
      <c r="I3356" s="23"/>
      <c r="J3356" s="23">
        <v>0</v>
      </c>
      <c r="K3356" s="23">
        <v>0</v>
      </c>
      <c r="L3356" s="23">
        <v>25.88</v>
      </c>
      <c r="M3356" s="23" t="s">
        <v>59</v>
      </c>
      <c r="N3356" s="25">
        <f t="shared" si="557"/>
        <v>25.88</v>
      </c>
      <c r="O3356" s="26">
        <v>2800</v>
      </c>
      <c r="P3356" s="26">
        <f t="shared" si="558"/>
        <v>72464</v>
      </c>
      <c r="Q3356" s="23">
        <v>1</v>
      </c>
      <c r="R3356" s="23" t="s">
        <v>10252</v>
      </c>
      <c r="S3356" s="27" t="s">
        <v>10253</v>
      </c>
      <c r="T3356" s="23" t="s">
        <v>10254</v>
      </c>
      <c r="U3356" s="23" t="s">
        <v>10265</v>
      </c>
      <c r="V3356" s="24" t="s">
        <v>10269</v>
      </c>
      <c r="W3356" s="23" t="s">
        <v>48</v>
      </c>
      <c r="X3356" s="23" t="s">
        <v>49</v>
      </c>
      <c r="Y3356" s="23" t="s">
        <v>50</v>
      </c>
      <c r="Z3356" s="23">
        <v>103.5</v>
      </c>
      <c r="AA3356" s="28">
        <v>100</v>
      </c>
      <c r="AB3356" s="26">
        <v>8300</v>
      </c>
      <c r="AC3356" s="26">
        <f>Z3356*AB3356</f>
        <v>859050</v>
      </c>
      <c r="AD3356" s="28">
        <v>32</v>
      </c>
      <c r="AE3356" s="28">
        <v>54</v>
      </c>
      <c r="AF3356" s="26">
        <f>(AC3356*(100-AE3356))/100</f>
        <v>395163</v>
      </c>
      <c r="AG3356" s="26">
        <f>P3356+AF3356</f>
        <v>467627</v>
      </c>
      <c r="AH3356" s="26">
        <f>(AG3356*AA3356)/100</f>
        <v>467627</v>
      </c>
      <c r="AI3356" s="26">
        <v>50000000</v>
      </c>
      <c r="AJ3356" s="26">
        <f t="shared" si="559"/>
        <v>0</v>
      </c>
      <c r="AK3356" s="26">
        <v>0.02</v>
      </c>
      <c r="AL3356" s="26">
        <f>ROUND(AJ3356*(AK3356/100),2)</f>
        <v>0</v>
      </c>
      <c r="AM3356" s="3" t="s">
        <v>51</v>
      </c>
    </row>
    <row r="3357" spans="1:39" x14ac:dyDescent="0.25">
      <c r="A3357" s="23"/>
      <c r="B3357" s="24"/>
      <c r="C3357" s="23"/>
      <c r="D3357" s="23"/>
      <c r="E3357" s="23"/>
      <c r="F3357" s="23"/>
      <c r="G3357" s="24"/>
      <c r="H3357" s="23"/>
      <c r="I3357" s="23"/>
      <c r="J3357" s="23">
        <v>0</v>
      </c>
      <c r="K3357" s="23">
        <v>0</v>
      </c>
      <c r="L3357" s="23">
        <v>4.5</v>
      </c>
      <c r="M3357" s="23" t="s">
        <v>59</v>
      </c>
      <c r="N3357" s="25">
        <f t="shared" si="557"/>
        <v>4.5</v>
      </c>
      <c r="O3357" s="26">
        <v>2800</v>
      </c>
      <c r="P3357" s="26">
        <f t="shared" si="558"/>
        <v>12600</v>
      </c>
      <c r="Q3357" s="23">
        <v>1</v>
      </c>
      <c r="R3357" s="23" t="s">
        <v>10252</v>
      </c>
      <c r="S3357" s="27" t="s">
        <v>10253</v>
      </c>
      <c r="T3357" s="23" t="s">
        <v>10254</v>
      </c>
      <c r="U3357" s="23" t="s">
        <v>10265</v>
      </c>
      <c r="V3357" s="24" t="s">
        <v>10270</v>
      </c>
      <c r="W3357" s="23" t="s">
        <v>53</v>
      </c>
      <c r="X3357" s="23" t="s">
        <v>49</v>
      </c>
      <c r="Y3357" s="23" t="s">
        <v>50</v>
      </c>
      <c r="Z3357" s="23">
        <v>18</v>
      </c>
      <c r="AA3357" s="28">
        <v>100</v>
      </c>
      <c r="AB3357" s="26">
        <v>2750</v>
      </c>
      <c r="AC3357" s="26">
        <f>Z3357*AB3357</f>
        <v>49500</v>
      </c>
      <c r="AD3357" s="28">
        <v>32</v>
      </c>
      <c r="AE3357" s="28">
        <v>54</v>
      </c>
      <c r="AF3357" s="26">
        <f>(AC3357*(100-AE3357))/100</f>
        <v>22770</v>
      </c>
      <c r="AG3357" s="26">
        <f>P3357+AF3357</f>
        <v>35370</v>
      </c>
      <c r="AH3357" s="26">
        <f>(AG3357*AA3357)/100</f>
        <v>35370</v>
      </c>
      <c r="AI3357" s="26">
        <v>50000000</v>
      </c>
      <c r="AJ3357" s="26">
        <f t="shared" si="559"/>
        <v>0</v>
      </c>
      <c r="AK3357" s="26">
        <v>0.02</v>
      </c>
      <c r="AL3357" s="26">
        <f>ROUND(AJ3357*(AK3357/100),2)</f>
        <v>0</v>
      </c>
      <c r="AM3357" s="3" t="s">
        <v>83</v>
      </c>
    </row>
    <row r="3358" spans="1:39" x14ac:dyDescent="0.25">
      <c r="A3358" s="23"/>
      <c r="B3358" s="24"/>
      <c r="C3358" s="23"/>
      <c r="D3358" s="23"/>
      <c r="E3358" s="23"/>
      <c r="F3358" s="23"/>
      <c r="G3358" s="24"/>
      <c r="H3358" s="23"/>
      <c r="I3358" s="23"/>
      <c r="J3358" s="23">
        <v>0</v>
      </c>
      <c r="K3358" s="23">
        <v>0</v>
      </c>
      <c r="L3358" s="23">
        <v>18</v>
      </c>
      <c r="M3358" s="23" t="s">
        <v>59</v>
      </c>
      <c r="N3358" s="25">
        <f t="shared" si="557"/>
        <v>18</v>
      </c>
      <c r="O3358" s="26">
        <v>2800</v>
      </c>
      <c r="P3358" s="26">
        <f t="shared" si="558"/>
        <v>50400</v>
      </c>
      <c r="Q3358" s="23">
        <v>1</v>
      </c>
      <c r="R3358" s="23" t="s">
        <v>10252</v>
      </c>
      <c r="S3358" s="27" t="s">
        <v>10253</v>
      </c>
      <c r="T3358" s="23" t="s">
        <v>10254</v>
      </c>
      <c r="U3358" s="23" t="s">
        <v>10265</v>
      </c>
      <c r="V3358" s="24" t="s">
        <v>10271</v>
      </c>
      <c r="W3358" s="23" t="s">
        <v>158</v>
      </c>
      <c r="X3358" s="23" t="s">
        <v>49</v>
      </c>
      <c r="Y3358" s="23" t="s">
        <v>50</v>
      </c>
      <c r="Z3358" s="23">
        <v>72</v>
      </c>
      <c r="AA3358" s="28">
        <v>100</v>
      </c>
      <c r="AB3358" s="26">
        <v>5600</v>
      </c>
      <c r="AC3358" s="26">
        <f>Z3358*AB3358</f>
        <v>403200</v>
      </c>
      <c r="AD3358" s="28">
        <v>32</v>
      </c>
      <c r="AE3358" s="28">
        <v>54</v>
      </c>
      <c r="AF3358" s="26">
        <f>(AC3358*(100-AE3358))/100</f>
        <v>185472</v>
      </c>
      <c r="AG3358" s="26">
        <f>P3358+AF3358</f>
        <v>235872</v>
      </c>
      <c r="AH3358" s="26">
        <f>(AG3358*AA3358)/100</f>
        <v>235872</v>
      </c>
      <c r="AI3358" s="26">
        <v>50000000</v>
      </c>
      <c r="AJ3358" s="26">
        <f t="shared" si="559"/>
        <v>0</v>
      </c>
      <c r="AK3358" s="26">
        <v>0.02</v>
      </c>
      <c r="AL3358" s="26">
        <f>ROUND(AJ3358*(AK3358/100),2)</f>
        <v>0</v>
      </c>
      <c r="AM3358" s="3" t="s">
        <v>159</v>
      </c>
    </row>
    <row r="3359" spans="1:39" x14ac:dyDescent="0.25">
      <c r="A3359" s="23"/>
      <c r="B3359" s="24"/>
      <c r="C3359" s="23"/>
      <c r="D3359" s="23"/>
      <c r="E3359" s="23"/>
      <c r="F3359" s="23"/>
      <c r="G3359" s="24"/>
      <c r="H3359" s="23"/>
      <c r="I3359" s="23"/>
      <c r="J3359" s="23"/>
      <c r="K3359" s="23"/>
      <c r="L3359" s="23"/>
      <c r="M3359" s="23"/>
      <c r="N3359" s="25"/>
      <c r="O3359" s="26"/>
      <c r="P3359" s="26"/>
      <c r="Q3359" s="23"/>
      <c r="R3359" s="23"/>
      <c r="S3359" s="27"/>
      <c r="T3359" s="23"/>
      <c r="U3359" s="23"/>
      <c r="V3359" s="24"/>
      <c r="W3359" s="23"/>
      <c r="X3359" s="23"/>
      <c r="Y3359" s="23"/>
      <c r="Z3359" s="23"/>
      <c r="AA3359" s="28"/>
      <c r="AB3359" s="26"/>
      <c r="AC3359" s="26"/>
      <c r="AD3359" s="28"/>
      <c r="AE3359" s="28"/>
      <c r="AF3359" s="26"/>
      <c r="AG3359" s="26" t="s">
        <v>60</v>
      </c>
      <c r="AH3359" s="26">
        <f>SUM(AH3351:AH3358)</f>
        <v>8885795</v>
      </c>
      <c r="AI3359" s="26"/>
      <c r="AJ3359" s="26">
        <f>SUM(AJ3351:AJ3358)</f>
        <v>1937590</v>
      </c>
      <c r="AK3359" s="26"/>
      <c r="AL3359" s="26">
        <f>SUM(AL3351:AL3358)</f>
        <v>1164.8</v>
      </c>
    </row>
    <row r="3360" spans="1:39" x14ac:dyDescent="0.25">
      <c r="A3360" s="23" t="s">
        <v>10272</v>
      </c>
      <c r="B3360" s="24" t="s">
        <v>10273</v>
      </c>
      <c r="C3360" s="23" t="s">
        <v>10274</v>
      </c>
      <c r="D3360" s="23" t="s">
        <v>10275</v>
      </c>
      <c r="E3360" s="23">
        <v>1333</v>
      </c>
      <c r="F3360" s="23" t="s">
        <v>10276</v>
      </c>
      <c r="G3360" s="24" t="s">
        <v>10277</v>
      </c>
      <c r="H3360" s="23" t="s">
        <v>43</v>
      </c>
      <c r="I3360" s="23" t="s">
        <v>10278</v>
      </c>
      <c r="J3360" s="23">
        <v>1</v>
      </c>
      <c r="K3360" s="23">
        <v>2</v>
      </c>
      <c r="L3360" s="23">
        <v>75.25</v>
      </c>
      <c r="M3360" s="23" t="s">
        <v>75</v>
      </c>
      <c r="N3360" s="25">
        <f>((J3360*400)+(K3360*100))+L3360</f>
        <v>675.25</v>
      </c>
      <c r="O3360" s="26">
        <v>4400</v>
      </c>
      <c r="P3360" s="26">
        <f>N3360*O3360</f>
        <v>2971100</v>
      </c>
      <c r="Q3360" s="23"/>
      <c r="R3360" s="23"/>
      <c r="S3360" s="27"/>
      <c r="T3360" s="23"/>
      <c r="U3360" s="23"/>
      <c r="V3360" s="24"/>
      <c r="W3360" s="23"/>
      <c r="X3360" s="23"/>
      <c r="Y3360" s="23"/>
      <c r="Z3360" s="23"/>
      <c r="AA3360" s="28"/>
      <c r="AB3360" s="26"/>
      <c r="AC3360" s="26"/>
      <c r="AD3360" s="28"/>
      <c r="AE3360" s="28"/>
      <c r="AF3360" s="26"/>
      <c r="AG3360" s="26">
        <f>AF3360+P3360</f>
        <v>2971100</v>
      </c>
      <c r="AH3360" s="26">
        <f>AG3360</f>
        <v>2971100</v>
      </c>
      <c r="AI3360" s="26">
        <v>50000000</v>
      </c>
      <c r="AJ3360" s="26">
        <f>IF((AI3360-AH3360) &gt; 1,0,IF((AI3360-AH3360)&lt;0,AH3360-AI3360,AI3360-AH3360))</f>
        <v>0</v>
      </c>
      <c r="AK3360" s="26">
        <v>0.01</v>
      </c>
      <c r="AL3360" s="26">
        <f>AJ3360*(AK3360/100)</f>
        <v>0</v>
      </c>
    </row>
    <row r="3361" spans="1:39" x14ac:dyDescent="0.25">
      <c r="A3361" s="23"/>
      <c r="B3361" s="24"/>
      <c r="C3361" s="23"/>
      <c r="D3361" s="23"/>
      <c r="E3361" s="23"/>
      <c r="F3361" s="23"/>
      <c r="G3361" s="24"/>
      <c r="H3361" s="23"/>
      <c r="I3361" s="23"/>
      <c r="J3361" s="23">
        <v>0</v>
      </c>
      <c r="K3361" s="23">
        <v>0</v>
      </c>
      <c r="L3361" s="23">
        <v>20.25</v>
      </c>
      <c r="M3361" s="23" t="s">
        <v>59</v>
      </c>
      <c r="N3361" s="25">
        <f>((J3361*400)+(K3361*100))+L3361</f>
        <v>20.25</v>
      </c>
      <c r="O3361" s="26">
        <v>4400</v>
      </c>
      <c r="P3361" s="26">
        <f>N3361*O3361</f>
        <v>89100</v>
      </c>
      <c r="Q3361" s="23">
        <v>1</v>
      </c>
      <c r="R3361" s="23" t="s">
        <v>10272</v>
      </c>
      <c r="S3361" s="27" t="s">
        <v>10273</v>
      </c>
      <c r="T3361" s="23" t="s">
        <v>10274</v>
      </c>
      <c r="U3361" s="23" t="s">
        <v>10279</v>
      </c>
      <c r="V3361" s="24" t="s">
        <v>10280</v>
      </c>
      <c r="W3361" s="23" t="s">
        <v>48</v>
      </c>
      <c r="X3361" s="23" t="s">
        <v>49</v>
      </c>
      <c r="Y3361" s="23" t="s">
        <v>50</v>
      </c>
      <c r="Z3361" s="23">
        <v>81</v>
      </c>
      <c r="AA3361" s="28">
        <v>100</v>
      </c>
      <c r="AB3361" s="26">
        <v>8300</v>
      </c>
      <c r="AC3361" s="26">
        <f>Z3361*AB3361</f>
        <v>672300</v>
      </c>
      <c r="AD3361" s="28">
        <v>12</v>
      </c>
      <c r="AE3361" s="28">
        <v>14</v>
      </c>
      <c r="AF3361" s="26">
        <f>(AC3361*(100-AE3361))/100</f>
        <v>578178</v>
      </c>
      <c r="AG3361" s="26">
        <f>P3361+AF3361</f>
        <v>667278</v>
      </c>
      <c r="AH3361" s="26">
        <f>(AG3361*AA3361)/100</f>
        <v>667278</v>
      </c>
      <c r="AI3361" s="26">
        <v>50000000</v>
      </c>
      <c r="AJ3361" s="26">
        <f>IF((AI3361-AH3361) &gt; 1,0,IF((AI3361-AH3361)&lt;0,AH3361-AI3361,AI3361-AH3361))</f>
        <v>0</v>
      </c>
      <c r="AK3361" s="26">
        <v>0.02</v>
      </c>
      <c r="AL3361" s="26">
        <f>ROUND(AJ3361*(AK3361/100),2)</f>
        <v>0</v>
      </c>
      <c r="AM3361" s="3" t="s">
        <v>51</v>
      </c>
    </row>
    <row r="3362" spans="1:39" x14ac:dyDescent="0.25">
      <c r="A3362" s="23"/>
      <c r="B3362" s="24"/>
      <c r="C3362" s="23"/>
      <c r="D3362" s="23"/>
      <c r="E3362" s="23"/>
      <c r="F3362" s="23"/>
      <c r="G3362" s="24"/>
      <c r="H3362" s="23"/>
      <c r="I3362" s="23"/>
      <c r="J3362" s="23">
        <v>0</v>
      </c>
      <c r="K3362" s="23">
        <v>0</v>
      </c>
      <c r="L3362" s="23">
        <v>4.5</v>
      </c>
      <c r="M3362" s="23" t="s">
        <v>59</v>
      </c>
      <c r="N3362" s="25">
        <f>((J3362*400)+(K3362*100))+L3362</f>
        <v>4.5</v>
      </c>
      <c r="O3362" s="26">
        <v>4400</v>
      </c>
      <c r="P3362" s="26">
        <f>N3362*O3362</f>
        <v>19800</v>
      </c>
      <c r="Q3362" s="23">
        <v>1</v>
      </c>
      <c r="R3362" s="23" t="s">
        <v>10272</v>
      </c>
      <c r="S3362" s="27" t="s">
        <v>10273</v>
      </c>
      <c r="T3362" s="23" t="s">
        <v>10274</v>
      </c>
      <c r="U3362" s="23" t="s">
        <v>10279</v>
      </c>
      <c r="V3362" s="24" t="s">
        <v>10281</v>
      </c>
      <c r="W3362" s="23" t="s">
        <v>53</v>
      </c>
      <c r="X3362" s="23" t="s">
        <v>49</v>
      </c>
      <c r="Y3362" s="23" t="s">
        <v>50</v>
      </c>
      <c r="Z3362" s="23">
        <v>18</v>
      </c>
      <c r="AA3362" s="28">
        <v>100</v>
      </c>
      <c r="AB3362" s="26">
        <v>2750</v>
      </c>
      <c r="AC3362" s="26">
        <f>Z3362*AB3362</f>
        <v>49500</v>
      </c>
      <c r="AD3362" s="28">
        <v>12</v>
      </c>
      <c r="AE3362" s="28">
        <v>14</v>
      </c>
      <c r="AF3362" s="26">
        <f>(AC3362*(100-AE3362))/100</f>
        <v>42570</v>
      </c>
      <c r="AG3362" s="26">
        <f>P3362+AF3362</f>
        <v>62370</v>
      </c>
      <c r="AH3362" s="26">
        <f>(AG3362*AA3362)/100</f>
        <v>62370</v>
      </c>
      <c r="AI3362" s="26">
        <v>50000000</v>
      </c>
      <c r="AJ3362" s="26">
        <f>IF((AI3362-AH3362) &gt; 1,0,IF((AI3362-AH3362)&lt;0,AH3362-AI3362,AI3362-AH3362))</f>
        <v>0</v>
      </c>
      <c r="AK3362" s="26">
        <v>0.02</v>
      </c>
      <c r="AL3362" s="26">
        <f>ROUND(AJ3362*(AK3362/100),2)</f>
        <v>0</v>
      </c>
      <c r="AM3362" s="3" t="s">
        <v>83</v>
      </c>
    </row>
    <row r="3363" spans="1:39" x14ac:dyDescent="0.25">
      <c r="A3363" s="23"/>
      <c r="B3363" s="24"/>
      <c r="C3363" s="23"/>
      <c r="D3363" s="23"/>
      <c r="E3363" s="23"/>
      <c r="F3363" s="23"/>
      <c r="G3363" s="24"/>
      <c r="H3363" s="23"/>
      <c r="I3363" s="23"/>
      <c r="J3363" s="23"/>
      <c r="K3363" s="23"/>
      <c r="L3363" s="23"/>
      <c r="M3363" s="23"/>
      <c r="N3363" s="25"/>
      <c r="O3363" s="26"/>
      <c r="P3363" s="26"/>
      <c r="Q3363" s="23"/>
      <c r="R3363" s="23"/>
      <c r="S3363" s="27"/>
      <c r="T3363" s="23"/>
      <c r="U3363" s="23"/>
      <c r="V3363" s="24"/>
      <c r="W3363" s="23"/>
      <c r="X3363" s="23"/>
      <c r="Y3363" s="23"/>
      <c r="Z3363" s="23"/>
      <c r="AA3363" s="28"/>
      <c r="AB3363" s="26"/>
      <c r="AC3363" s="26"/>
      <c r="AD3363" s="28"/>
      <c r="AE3363" s="28"/>
      <c r="AF3363" s="26"/>
      <c r="AG3363" s="26" t="s">
        <v>60</v>
      </c>
      <c r="AH3363" s="26">
        <f>SUM(AH3360:AH3362)</f>
        <v>3700748</v>
      </c>
      <c r="AI3363" s="26"/>
      <c r="AJ3363" s="26">
        <f>SUM(AJ3360:AJ3362)</f>
        <v>0</v>
      </c>
      <c r="AK3363" s="26"/>
      <c r="AL3363" s="26">
        <f>SUM(AL3360:AL3362)</f>
        <v>0</v>
      </c>
    </row>
    <row r="3364" spans="1:39" x14ac:dyDescent="0.25">
      <c r="A3364" s="23" t="s">
        <v>10282</v>
      </c>
      <c r="B3364" s="24" t="s">
        <v>10283</v>
      </c>
      <c r="C3364" s="23" t="s">
        <v>10284</v>
      </c>
      <c r="D3364" s="23" t="s">
        <v>10285</v>
      </c>
      <c r="E3364" s="23">
        <v>1334</v>
      </c>
      <c r="F3364" s="23" t="s">
        <v>10286</v>
      </c>
      <c r="G3364" s="24" t="s">
        <v>10287</v>
      </c>
      <c r="H3364" s="23" t="s">
        <v>43</v>
      </c>
      <c r="I3364" s="23" t="s">
        <v>10288</v>
      </c>
      <c r="J3364" s="23">
        <v>0</v>
      </c>
      <c r="K3364" s="23">
        <v>1</v>
      </c>
      <c r="L3364" s="23">
        <v>85</v>
      </c>
      <c r="M3364" s="23" t="s">
        <v>75</v>
      </c>
      <c r="N3364" s="25">
        <f>((J3364*400)+(K3364*100))+L3364</f>
        <v>185</v>
      </c>
      <c r="O3364" s="26">
        <v>5000</v>
      </c>
      <c r="P3364" s="26">
        <f>N3364*O3364</f>
        <v>925000</v>
      </c>
      <c r="Q3364" s="23"/>
      <c r="R3364" s="23"/>
      <c r="S3364" s="27"/>
      <c r="T3364" s="23"/>
      <c r="U3364" s="23"/>
      <c r="V3364" s="24"/>
      <c r="W3364" s="23"/>
      <c r="X3364" s="23"/>
      <c r="Y3364" s="23"/>
      <c r="Z3364" s="23"/>
      <c r="AA3364" s="28"/>
      <c r="AB3364" s="26"/>
      <c r="AC3364" s="26"/>
      <c r="AD3364" s="28"/>
      <c r="AE3364" s="28"/>
      <c r="AF3364" s="26"/>
      <c r="AG3364" s="26">
        <f>AF3364+P3364</f>
        <v>925000</v>
      </c>
      <c r="AH3364" s="26">
        <f>AG3364</f>
        <v>925000</v>
      </c>
      <c r="AI3364" s="26">
        <v>50000000</v>
      </c>
      <c r="AJ3364" s="26">
        <f>IF((AI3364-AH3364) &gt; 1,0,IF((AI3364-AH3364)&lt;0,AH3364-AI3364,AI3364-AH3364))</f>
        <v>0</v>
      </c>
      <c r="AK3364" s="26">
        <v>0.01</v>
      </c>
      <c r="AL3364" s="26">
        <f>AJ3364*(AK3364/100)</f>
        <v>0</v>
      </c>
    </row>
    <row r="3365" spans="1:39" x14ac:dyDescent="0.25">
      <c r="A3365" s="23"/>
      <c r="B3365" s="24"/>
      <c r="C3365" s="23"/>
      <c r="D3365" s="23"/>
      <c r="E3365" s="23"/>
      <c r="F3365" s="23"/>
      <c r="G3365" s="24"/>
      <c r="H3365" s="23"/>
      <c r="I3365" s="23"/>
      <c r="J3365" s="23"/>
      <c r="K3365" s="23"/>
      <c r="L3365" s="23"/>
      <c r="M3365" s="23"/>
      <c r="N3365" s="25"/>
      <c r="O3365" s="26"/>
      <c r="P3365" s="26"/>
      <c r="Q3365" s="23"/>
      <c r="R3365" s="23"/>
      <c r="S3365" s="27"/>
      <c r="T3365" s="23"/>
      <c r="U3365" s="23"/>
      <c r="V3365" s="24"/>
      <c r="W3365" s="23"/>
      <c r="X3365" s="23"/>
      <c r="Y3365" s="23"/>
      <c r="Z3365" s="23"/>
      <c r="AA3365" s="28"/>
      <c r="AB3365" s="26"/>
      <c r="AC3365" s="26"/>
      <c r="AD3365" s="28"/>
      <c r="AE3365" s="28"/>
      <c r="AF3365" s="26"/>
      <c r="AG3365" s="26" t="s">
        <v>60</v>
      </c>
      <c r="AH3365" s="26">
        <f>AH3364</f>
        <v>925000</v>
      </c>
      <c r="AI3365" s="26"/>
      <c r="AJ3365" s="26">
        <f>AJ3364</f>
        <v>0</v>
      </c>
      <c r="AK3365" s="26"/>
      <c r="AL3365" s="26">
        <f>AL3364</f>
        <v>0</v>
      </c>
    </row>
    <row r="3366" spans="1:39" x14ac:dyDescent="0.25">
      <c r="A3366" s="23" t="s">
        <v>10289</v>
      </c>
      <c r="B3366" s="24" t="s">
        <v>10290</v>
      </c>
      <c r="C3366" s="23" t="s">
        <v>10291</v>
      </c>
      <c r="D3366" s="23" t="s">
        <v>10292</v>
      </c>
      <c r="E3366" s="23">
        <v>1335</v>
      </c>
      <c r="F3366" s="23" t="s">
        <v>10293</v>
      </c>
      <c r="G3366" s="24" t="s">
        <v>10294</v>
      </c>
      <c r="H3366" s="23" t="s">
        <v>43</v>
      </c>
      <c r="I3366" s="23" t="s">
        <v>10295</v>
      </c>
      <c r="J3366" s="23">
        <v>2</v>
      </c>
      <c r="K3366" s="23">
        <v>2</v>
      </c>
      <c r="L3366" s="23">
        <v>0.5</v>
      </c>
      <c r="M3366" s="23" t="s">
        <v>75</v>
      </c>
      <c r="N3366" s="25">
        <f>((J3366*400)+(K3366*100))+L3366</f>
        <v>1000.5</v>
      </c>
      <c r="O3366" s="26">
        <v>1000</v>
      </c>
      <c r="P3366" s="26">
        <f>N3366*O3366</f>
        <v>1000500</v>
      </c>
      <c r="Q3366" s="23"/>
      <c r="R3366" s="23"/>
      <c r="S3366" s="27"/>
      <c r="T3366" s="23"/>
      <c r="U3366" s="23"/>
      <c r="V3366" s="24"/>
      <c r="W3366" s="23"/>
      <c r="X3366" s="23"/>
      <c r="Y3366" s="23"/>
      <c r="Z3366" s="23"/>
      <c r="AA3366" s="28"/>
      <c r="AB3366" s="26"/>
      <c r="AC3366" s="26"/>
      <c r="AD3366" s="28"/>
      <c r="AE3366" s="28"/>
      <c r="AF3366" s="26"/>
      <c r="AG3366" s="26">
        <f>AF3366+P3366</f>
        <v>1000500</v>
      </c>
      <c r="AH3366" s="26">
        <f>AG3366</f>
        <v>1000500</v>
      </c>
      <c r="AI3366" s="26">
        <v>50000000</v>
      </c>
      <c r="AJ3366" s="26">
        <f>IF((AI3366-AH3366) &gt; 1,0,IF((AI3366-AH3366)&lt;0,AH3366-AI3366,AI3366-AH3366))</f>
        <v>0</v>
      </c>
      <c r="AK3366" s="26">
        <v>0.01</v>
      </c>
      <c r="AL3366" s="26">
        <f>AJ3366*(AK3366/100)</f>
        <v>0</v>
      </c>
    </row>
    <row r="3367" spans="1:39" x14ac:dyDescent="0.25">
      <c r="A3367" s="23"/>
      <c r="B3367" s="24"/>
      <c r="C3367" s="23"/>
      <c r="D3367" s="23"/>
      <c r="E3367" s="23"/>
      <c r="F3367" s="23"/>
      <c r="G3367" s="24"/>
      <c r="H3367" s="23"/>
      <c r="I3367" s="23"/>
      <c r="J3367" s="23">
        <v>0</v>
      </c>
      <c r="K3367" s="23">
        <v>0</v>
      </c>
      <c r="L3367" s="23">
        <v>42.5</v>
      </c>
      <c r="M3367" s="23" t="s">
        <v>255</v>
      </c>
      <c r="N3367" s="25">
        <f>((J3367*400)+(K3367*100))+L3367</f>
        <v>42.5</v>
      </c>
      <c r="O3367" s="26">
        <v>1000</v>
      </c>
      <c r="P3367" s="26">
        <f>N3367*O3367</f>
        <v>42500</v>
      </c>
      <c r="Q3367" s="23">
        <v>1</v>
      </c>
      <c r="R3367" s="23" t="s">
        <v>2060</v>
      </c>
      <c r="S3367" s="27" t="s">
        <v>2061</v>
      </c>
      <c r="T3367" s="23" t="s">
        <v>2062</v>
      </c>
      <c r="U3367" s="23" t="s">
        <v>3282</v>
      </c>
      <c r="V3367" s="24" t="s">
        <v>10296</v>
      </c>
      <c r="W3367" s="23" t="s">
        <v>142</v>
      </c>
      <c r="X3367" s="23" t="s">
        <v>143</v>
      </c>
      <c r="Y3367" s="23" t="s">
        <v>261</v>
      </c>
      <c r="Z3367" s="23">
        <v>340</v>
      </c>
      <c r="AA3367" s="28">
        <v>100</v>
      </c>
      <c r="AB3367" s="26">
        <v>7950</v>
      </c>
      <c r="AC3367" s="26">
        <f>Z3367*AB3367</f>
        <v>2703000</v>
      </c>
      <c r="AD3367" s="28">
        <v>12</v>
      </c>
      <c r="AE3367" s="28">
        <v>38</v>
      </c>
      <c r="AF3367" s="26">
        <f>(AC3367*(100-AE3367))/100</f>
        <v>1675860</v>
      </c>
      <c r="AG3367" s="26">
        <f>P3367+AF3367</f>
        <v>1718360</v>
      </c>
      <c r="AH3367" s="26">
        <f>(AG3367*AA3367)/100</f>
        <v>1718360</v>
      </c>
      <c r="AI3367" s="26">
        <f>IF(AF3367&lt;=10000000,AF3367,10000000)</f>
        <v>1675860</v>
      </c>
      <c r="AJ3367" s="26">
        <f>IF((AI3367-AH3367) &gt; 1,0,IF((AI3367-AH3367)&lt;0,AH3367-AI3367,AI3367-AH3367))</f>
        <v>42500</v>
      </c>
      <c r="AK3367" s="26">
        <v>0.02</v>
      </c>
      <c r="AL3367" s="26">
        <f>ROUND(AJ3367*(AK3367/100),2)</f>
        <v>8.5</v>
      </c>
      <c r="AM3367" s="3" t="s">
        <v>110</v>
      </c>
    </row>
    <row r="3368" spans="1:39" x14ac:dyDescent="0.25">
      <c r="A3368" s="23"/>
      <c r="B3368" s="24"/>
      <c r="C3368" s="23"/>
      <c r="D3368" s="23"/>
      <c r="E3368" s="23">
        <v>1336</v>
      </c>
      <c r="F3368" s="23" t="s">
        <v>10297</v>
      </c>
      <c r="G3368" s="24" t="s">
        <v>10298</v>
      </c>
      <c r="H3368" s="23" t="s">
        <v>43</v>
      </c>
      <c r="I3368" s="23" t="s">
        <v>10299</v>
      </c>
      <c r="J3368" s="23">
        <v>0</v>
      </c>
      <c r="K3368" s="23">
        <v>2</v>
      </c>
      <c r="L3368" s="23">
        <v>0</v>
      </c>
      <c r="M3368" s="23" t="s">
        <v>91</v>
      </c>
      <c r="N3368" s="25">
        <f>((J3368*400)+(K3368*100))+L3368</f>
        <v>200</v>
      </c>
      <c r="O3368" s="26">
        <v>4400</v>
      </c>
      <c r="P3368" s="26">
        <f>N3368*O3368</f>
        <v>880000</v>
      </c>
      <c r="Q3368" s="23">
        <v>1</v>
      </c>
      <c r="R3368" s="23" t="s">
        <v>10289</v>
      </c>
      <c r="S3368" s="27" t="s">
        <v>10290</v>
      </c>
      <c r="T3368" s="23" t="s">
        <v>10291</v>
      </c>
      <c r="U3368" s="23" t="s">
        <v>10300</v>
      </c>
      <c r="V3368" s="24" t="s">
        <v>10301</v>
      </c>
      <c r="W3368" s="23" t="s">
        <v>2461</v>
      </c>
      <c r="X3368" s="23" t="s">
        <v>49</v>
      </c>
      <c r="Y3368" s="23" t="s">
        <v>54</v>
      </c>
      <c r="Z3368" s="23">
        <v>460</v>
      </c>
      <c r="AA3368" s="28">
        <v>100</v>
      </c>
      <c r="AB3368" s="26">
        <v>5700</v>
      </c>
      <c r="AC3368" s="26">
        <f>Z3368*AB3368</f>
        <v>2622000</v>
      </c>
      <c r="AD3368" s="28">
        <v>12</v>
      </c>
      <c r="AE3368" s="28">
        <v>14</v>
      </c>
      <c r="AF3368" s="26">
        <f>(AC3368*(100-AE3368))/100</f>
        <v>2254920</v>
      </c>
      <c r="AG3368" s="26">
        <f>P3368+AF3368</f>
        <v>3134920</v>
      </c>
      <c r="AH3368" s="26">
        <f>(AG3368*AA3368)/100</f>
        <v>3134920</v>
      </c>
      <c r="AI3368" s="26">
        <v>0</v>
      </c>
      <c r="AJ3368" s="26">
        <f>IF((AI3368-AH3368) &gt; 1,0,IF((AI3368-AH3368)&lt;0,AH3368-AI3368,AI3368-AH3368))</f>
        <v>3134920</v>
      </c>
      <c r="AK3368" s="26">
        <v>0.3</v>
      </c>
      <c r="AL3368" s="26">
        <f>ROUND(AJ3368*(AK3368/100),2)</f>
        <v>9404.76</v>
      </c>
      <c r="AM3368" s="3" t="s">
        <v>4066</v>
      </c>
    </row>
    <row r="3369" spans="1:39" x14ac:dyDescent="0.25">
      <c r="A3369" s="23"/>
      <c r="B3369" s="24"/>
      <c r="C3369" s="23"/>
      <c r="D3369" s="23"/>
      <c r="E3369" s="23"/>
      <c r="F3369" s="23"/>
      <c r="G3369" s="24"/>
      <c r="H3369" s="23"/>
      <c r="I3369" s="23"/>
      <c r="J3369" s="23">
        <v>0</v>
      </c>
      <c r="K3369" s="23">
        <v>2</v>
      </c>
      <c r="L3369" s="23">
        <v>0</v>
      </c>
      <c r="M3369" s="23" t="s">
        <v>59</v>
      </c>
      <c r="N3369" s="25">
        <f>((J3369*400)+(K3369*100))+L3369</f>
        <v>200</v>
      </c>
      <c r="O3369" s="26">
        <v>4400</v>
      </c>
      <c r="P3369" s="26">
        <f>N3369*O3369</f>
        <v>880000</v>
      </c>
      <c r="Q3369" s="23">
        <v>1</v>
      </c>
      <c r="R3369" s="23" t="s">
        <v>10289</v>
      </c>
      <c r="S3369" s="27" t="s">
        <v>10290</v>
      </c>
      <c r="T3369" s="23" t="s">
        <v>10291</v>
      </c>
      <c r="U3369" s="23" t="s">
        <v>10300</v>
      </c>
      <c r="V3369" s="24" t="s">
        <v>10301</v>
      </c>
      <c r="W3369" s="23" t="s">
        <v>48</v>
      </c>
      <c r="X3369" s="23" t="s">
        <v>49</v>
      </c>
      <c r="Y3369" s="23" t="s">
        <v>50</v>
      </c>
      <c r="Z3369" s="23">
        <v>460</v>
      </c>
      <c r="AA3369" s="28">
        <v>100</v>
      </c>
      <c r="AB3369" s="26">
        <v>8300</v>
      </c>
      <c r="AC3369" s="26">
        <f>Z3369*AB3369</f>
        <v>3818000</v>
      </c>
      <c r="AD3369" s="28">
        <v>12</v>
      </c>
      <c r="AE3369" s="28">
        <v>14</v>
      </c>
      <c r="AF3369" s="26">
        <f>(AC3369*(100-AE3369))/100</f>
        <v>3283480</v>
      </c>
      <c r="AG3369" s="26">
        <f>P3369+AF3369</f>
        <v>4163480</v>
      </c>
      <c r="AH3369" s="26">
        <f>(AG3369*AA3369)/100</f>
        <v>4163480</v>
      </c>
      <c r="AI3369" s="26">
        <v>50000000</v>
      </c>
      <c r="AJ3369" s="26">
        <f>IF((AI3369-AH3369) &gt; 1,0,IF((AI3369-AH3369)&lt;0,AH3369-AI3369,AI3369-AH3369))</f>
        <v>0</v>
      </c>
      <c r="AK3369" s="26">
        <v>0.02</v>
      </c>
      <c r="AL3369" s="26">
        <f>ROUND(AJ3369*(AK3369/100),2)</f>
        <v>0</v>
      </c>
      <c r="AM3369" s="3" t="s">
        <v>641</v>
      </c>
    </row>
    <row r="3370" spans="1:39" x14ac:dyDescent="0.25">
      <c r="A3370" s="23"/>
      <c r="B3370" s="24"/>
      <c r="C3370" s="23"/>
      <c r="D3370" s="23"/>
      <c r="E3370" s="23"/>
      <c r="F3370" s="23"/>
      <c r="G3370" s="24"/>
      <c r="H3370" s="23"/>
      <c r="I3370" s="23"/>
      <c r="J3370" s="23"/>
      <c r="K3370" s="23"/>
      <c r="L3370" s="23"/>
      <c r="M3370" s="23"/>
      <c r="N3370" s="25"/>
      <c r="O3370" s="26"/>
      <c r="P3370" s="26"/>
      <c r="Q3370" s="23"/>
      <c r="R3370" s="23"/>
      <c r="S3370" s="27"/>
      <c r="T3370" s="23"/>
      <c r="U3370" s="23"/>
      <c r="V3370" s="24"/>
      <c r="W3370" s="23"/>
      <c r="X3370" s="23"/>
      <c r="Y3370" s="23"/>
      <c r="Z3370" s="23"/>
      <c r="AA3370" s="28"/>
      <c r="AB3370" s="26"/>
      <c r="AC3370" s="26"/>
      <c r="AD3370" s="28"/>
      <c r="AE3370" s="28"/>
      <c r="AF3370" s="26"/>
      <c r="AG3370" s="26" t="s">
        <v>60</v>
      </c>
      <c r="AH3370" s="26">
        <f>SUM(AH3366:AH3369)</f>
        <v>10017260</v>
      </c>
      <c r="AI3370" s="26"/>
      <c r="AJ3370" s="26">
        <f>SUM(AJ3366:AJ3369)</f>
        <v>3177420</v>
      </c>
      <c r="AK3370" s="26"/>
      <c r="AL3370" s="26">
        <f>SUM(AL3366:AL3369)</f>
        <v>9413.26</v>
      </c>
    </row>
    <row r="3371" spans="1:39" x14ac:dyDescent="0.25">
      <c r="A3371" s="23" t="s">
        <v>10302</v>
      </c>
      <c r="B3371" s="24"/>
      <c r="C3371" s="23" t="s">
        <v>10303</v>
      </c>
      <c r="D3371" s="23" t="s">
        <v>8441</v>
      </c>
      <c r="E3371" s="23">
        <v>1337</v>
      </c>
      <c r="F3371" s="23" t="s">
        <v>10304</v>
      </c>
      <c r="G3371" s="24" t="s">
        <v>10305</v>
      </c>
      <c r="H3371" s="23" t="s">
        <v>43</v>
      </c>
      <c r="I3371" s="23" t="s">
        <v>10306</v>
      </c>
      <c r="J3371" s="23">
        <v>0</v>
      </c>
      <c r="K3371" s="23">
        <v>3</v>
      </c>
      <c r="L3371" s="23">
        <v>86</v>
      </c>
      <c r="M3371" s="23" t="s">
        <v>76</v>
      </c>
      <c r="N3371" s="25">
        <f>((J3371*400)+(K3371*100))+L3371</f>
        <v>386</v>
      </c>
      <c r="O3371" s="26">
        <v>1500</v>
      </c>
      <c r="P3371" s="26">
        <f>N3371*O3371</f>
        <v>579000</v>
      </c>
      <c r="Q3371" s="23">
        <v>1</v>
      </c>
      <c r="R3371" s="23" t="s">
        <v>10302</v>
      </c>
      <c r="S3371" s="27"/>
      <c r="T3371" s="23" t="s">
        <v>10303</v>
      </c>
      <c r="U3371" s="23" t="s">
        <v>8445</v>
      </c>
      <c r="V3371" s="24" t="s">
        <v>10307</v>
      </c>
      <c r="W3371" s="23" t="s">
        <v>349</v>
      </c>
      <c r="X3371" s="23" t="s">
        <v>143</v>
      </c>
      <c r="Y3371" s="23" t="s">
        <v>81</v>
      </c>
      <c r="Z3371" s="23">
        <v>100</v>
      </c>
      <c r="AA3371" s="28">
        <v>100</v>
      </c>
      <c r="AB3371" s="26">
        <v>8150</v>
      </c>
      <c r="AC3371" s="26">
        <f>Z3371*AB3371</f>
        <v>815000</v>
      </c>
      <c r="AD3371" s="28">
        <v>32</v>
      </c>
      <c r="AE3371" s="28">
        <v>85</v>
      </c>
      <c r="AF3371" s="26">
        <f>(AC3371*(100-AE3371))/100</f>
        <v>122250</v>
      </c>
      <c r="AG3371" s="26">
        <f>P3371+AF3371</f>
        <v>701250</v>
      </c>
      <c r="AH3371" s="26">
        <f>(AG3371*AA3371)/100</f>
        <v>701250</v>
      </c>
      <c r="AI3371" s="26">
        <v>0</v>
      </c>
      <c r="AJ3371" s="26">
        <f>IF((AI3371-AH3371) &gt; 1,0,IF((AI3371-AH3371)&lt;0,AH3371-AI3371,AI3371-AH3371))</f>
        <v>701250</v>
      </c>
      <c r="AK3371" s="26">
        <v>0.02</v>
      </c>
      <c r="AL3371" s="26">
        <f>ROUND(AJ3371*(AK3371/100),2)</f>
        <v>140.25</v>
      </c>
      <c r="AM3371" s="3" t="s">
        <v>51</v>
      </c>
    </row>
    <row r="3372" spans="1:39" x14ac:dyDescent="0.25">
      <c r="A3372" s="23"/>
      <c r="B3372" s="24"/>
      <c r="C3372" s="23"/>
      <c r="D3372" s="23"/>
      <c r="E3372" s="23"/>
      <c r="F3372" s="23"/>
      <c r="G3372" s="24"/>
      <c r="H3372" s="23"/>
      <c r="I3372" s="23"/>
      <c r="J3372" s="23">
        <v>0</v>
      </c>
      <c r="K3372" s="23">
        <v>0</v>
      </c>
      <c r="L3372" s="23">
        <v>6.5</v>
      </c>
      <c r="M3372" s="23" t="s">
        <v>76</v>
      </c>
      <c r="N3372" s="25">
        <f>((J3372*400)+(K3372*100))+L3372</f>
        <v>6.5</v>
      </c>
      <c r="O3372" s="26">
        <v>1500</v>
      </c>
      <c r="P3372" s="26">
        <f>N3372*O3372</f>
        <v>9750</v>
      </c>
      <c r="Q3372" s="23">
        <v>1</v>
      </c>
      <c r="R3372" s="23" t="s">
        <v>10302</v>
      </c>
      <c r="S3372" s="27"/>
      <c r="T3372" s="23" t="s">
        <v>10303</v>
      </c>
      <c r="U3372" s="23" t="s">
        <v>8445</v>
      </c>
      <c r="V3372" s="24" t="s">
        <v>10308</v>
      </c>
      <c r="W3372" s="23" t="s">
        <v>53</v>
      </c>
      <c r="X3372" s="23" t="s">
        <v>80</v>
      </c>
      <c r="Y3372" s="23" t="s">
        <v>81</v>
      </c>
      <c r="Z3372" s="23">
        <v>26</v>
      </c>
      <c r="AA3372" s="28">
        <v>100</v>
      </c>
      <c r="AB3372" s="26">
        <v>2750</v>
      </c>
      <c r="AC3372" s="26">
        <f>Z3372*AB3372</f>
        <v>71500</v>
      </c>
      <c r="AD3372" s="28">
        <v>32</v>
      </c>
      <c r="AE3372" s="28">
        <v>93</v>
      </c>
      <c r="AF3372" s="26">
        <f>(AC3372*(100-AE3372))/100</f>
        <v>5005</v>
      </c>
      <c r="AG3372" s="26">
        <f>P3372+AF3372</f>
        <v>14755</v>
      </c>
      <c r="AH3372" s="26">
        <f>(AG3372*AA3372)/100</f>
        <v>14755</v>
      </c>
      <c r="AI3372" s="26">
        <v>0</v>
      </c>
      <c r="AJ3372" s="26">
        <f>IF((AI3372-AH3372) &gt; 1,0,IF((AI3372-AH3372)&lt;0,AH3372-AI3372,AI3372-AH3372))</f>
        <v>14755</v>
      </c>
      <c r="AK3372" s="26">
        <v>0.02</v>
      </c>
      <c r="AL3372" s="26">
        <f>ROUND(AJ3372*(AK3372/100),2)</f>
        <v>2.95</v>
      </c>
      <c r="AM3372" s="3" t="s">
        <v>83</v>
      </c>
    </row>
    <row r="3373" spans="1:39" x14ac:dyDescent="0.25">
      <c r="A3373" s="23"/>
      <c r="B3373" s="24"/>
      <c r="C3373" s="23"/>
      <c r="D3373" s="23"/>
      <c r="E3373" s="23"/>
      <c r="F3373" s="23"/>
      <c r="G3373" s="24"/>
      <c r="H3373" s="23"/>
      <c r="I3373" s="23"/>
      <c r="J3373" s="23">
        <v>0</v>
      </c>
      <c r="K3373" s="23">
        <v>0</v>
      </c>
      <c r="L3373" s="23">
        <v>7.5</v>
      </c>
      <c r="M3373" s="23" t="s">
        <v>76</v>
      </c>
      <c r="N3373" s="25">
        <f>((J3373*400)+(K3373*100))+L3373</f>
        <v>7.5</v>
      </c>
      <c r="O3373" s="26">
        <v>1500</v>
      </c>
      <c r="P3373" s="26">
        <f>N3373*O3373</f>
        <v>11250</v>
      </c>
      <c r="Q3373" s="23">
        <v>1</v>
      </c>
      <c r="R3373" s="23" t="s">
        <v>10302</v>
      </c>
      <c r="S3373" s="27"/>
      <c r="T3373" s="23" t="s">
        <v>10303</v>
      </c>
      <c r="U3373" s="23" t="s">
        <v>8445</v>
      </c>
      <c r="V3373" s="24" t="s">
        <v>10309</v>
      </c>
      <c r="W3373" s="23" t="s">
        <v>53</v>
      </c>
      <c r="X3373" s="23" t="s">
        <v>49</v>
      </c>
      <c r="Y3373" s="23" t="s">
        <v>81</v>
      </c>
      <c r="Z3373" s="23">
        <v>30</v>
      </c>
      <c r="AA3373" s="28">
        <v>100</v>
      </c>
      <c r="AB3373" s="26">
        <v>2750</v>
      </c>
      <c r="AC3373" s="26">
        <f>Z3373*AB3373</f>
        <v>82500</v>
      </c>
      <c r="AD3373" s="28">
        <v>32</v>
      </c>
      <c r="AE3373" s="28">
        <v>54</v>
      </c>
      <c r="AF3373" s="26">
        <f>(AC3373*(100-AE3373))/100</f>
        <v>37950</v>
      </c>
      <c r="AG3373" s="26">
        <f>P3373+AF3373</f>
        <v>49200</v>
      </c>
      <c r="AH3373" s="26">
        <f>(AG3373*AA3373)/100</f>
        <v>49200</v>
      </c>
      <c r="AI3373" s="26">
        <v>0</v>
      </c>
      <c r="AJ3373" s="26">
        <f>IF((AI3373-AH3373) &gt; 1,0,IF((AI3373-AH3373)&lt;0,AH3373-AI3373,AI3373-AH3373))</f>
        <v>49200</v>
      </c>
      <c r="AK3373" s="26">
        <v>0.02</v>
      </c>
      <c r="AL3373" s="26">
        <f>ROUND(AJ3373*(AK3373/100),2)</f>
        <v>9.84</v>
      </c>
      <c r="AM3373" s="3" t="s">
        <v>83</v>
      </c>
    </row>
    <row r="3374" spans="1:39" x14ac:dyDescent="0.25">
      <c r="A3374" s="23"/>
      <c r="B3374" s="24"/>
      <c r="C3374" s="23"/>
      <c r="D3374" s="23"/>
      <c r="E3374" s="23"/>
      <c r="F3374" s="23"/>
      <c r="G3374" s="24"/>
      <c r="H3374" s="23"/>
      <c r="I3374" s="23"/>
      <c r="J3374" s="23"/>
      <c r="K3374" s="23"/>
      <c r="L3374" s="23"/>
      <c r="M3374" s="23"/>
      <c r="N3374" s="25"/>
      <c r="O3374" s="26"/>
      <c r="P3374" s="26"/>
      <c r="Q3374" s="23"/>
      <c r="R3374" s="23"/>
      <c r="S3374" s="27"/>
      <c r="T3374" s="23"/>
      <c r="U3374" s="23"/>
      <c r="V3374" s="24"/>
      <c r="W3374" s="23"/>
      <c r="X3374" s="23"/>
      <c r="Y3374" s="23"/>
      <c r="Z3374" s="23"/>
      <c r="AA3374" s="28"/>
      <c r="AB3374" s="26"/>
      <c r="AC3374" s="26"/>
      <c r="AD3374" s="28"/>
      <c r="AE3374" s="28"/>
      <c r="AF3374" s="26"/>
      <c r="AG3374" s="26" t="s">
        <v>60</v>
      </c>
      <c r="AH3374" s="26">
        <f>SUM(AH3371:AH3373)</f>
        <v>765205</v>
      </c>
      <c r="AI3374" s="26"/>
      <c r="AJ3374" s="26">
        <f>SUM(AJ3371:AJ3373)</f>
        <v>765205</v>
      </c>
      <c r="AK3374" s="26"/>
      <c r="AL3374" s="26">
        <f>SUM(AL3371:AL3373)</f>
        <v>153.04</v>
      </c>
    </row>
    <row r="3375" spans="1:39" x14ac:dyDescent="0.25">
      <c r="A3375" s="23" t="s">
        <v>10310</v>
      </c>
      <c r="B3375" s="24" t="s">
        <v>10311</v>
      </c>
      <c r="C3375" s="23" t="s">
        <v>10312</v>
      </c>
      <c r="D3375" s="23" t="s">
        <v>10313</v>
      </c>
      <c r="E3375" s="23">
        <v>1338</v>
      </c>
      <c r="F3375" s="23" t="s">
        <v>10314</v>
      </c>
      <c r="G3375" s="24" t="s">
        <v>10315</v>
      </c>
      <c r="H3375" s="23" t="s">
        <v>91</v>
      </c>
      <c r="I3375" s="23"/>
      <c r="J3375" s="23">
        <v>0</v>
      </c>
      <c r="K3375" s="23">
        <v>0</v>
      </c>
      <c r="L3375" s="23">
        <v>15</v>
      </c>
      <c r="M3375" s="23" t="s">
        <v>255</v>
      </c>
      <c r="N3375" s="25">
        <f>((J3375*400)+(K3375*100))+L3375</f>
        <v>15</v>
      </c>
      <c r="O3375" s="26">
        <v>0</v>
      </c>
      <c r="P3375" s="26">
        <f>N3375*O3375</f>
        <v>0</v>
      </c>
      <c r="Q3375" s="23">
        <v>1</v>
      </c>
      <c r="R3375" s="23" t="s">
        <v>10310</v>
      </c>
      <c r="S3375" s="27" t="s">
        <v>10311</v>
      </c>
      <c r="T3375" s="23" t="s">
        <v>10312</v>
      </c>
      <c r="U3375" s="23" t="s">
        <v>10316</v>
      </c>
      <c r="V3375" s="24" t="s">
        <v>10317</v>
      </c>
      <c r="W3375" s="23" t="s">
        <v>48</v>
      </c>
      <c r="X3375" s="23" t="s">
        <v>49</v>
      </c>
      <c r="Y3375" s="23" t="s">
        <v>261</v>
      </c>
      <c r="Z3375" s="23">
        <v>60</v>
      </c>
      <c r="AA3375" s="28">
        <v>100</v>
      </c>
      <c r="AB3375" s="26">
        <v>8300</v>
      </c>
      <c r="AC3375" s="26">
        <f>Z3375*AB3375</f>
        <v>498000</v>
      </c>
      <c r="AD3375" s="28">
        <v>22</v>
      </c>
      <c r="AE3375" s="28">
        <v>34</v>
      </c>
      <c r="AF3375" s="26">
        <f>(AC3375*(100-AE3375))/100</f>
        <v>328680</v>
      </c>
      <c r="AG3375" s="26">
        <f>P3375+AF3375</f>
        <v>328680</v>
      </c>
      <c r="AH3375" s="26">
        <f>(AG3375*AA3375)/100</f>
        <v>328680</v>
      </c>
      <c r="AI3375" s="26">
        <f>IF(AF3375&lt;=10000000,AF3375,10000000)</f>
        <v>328680</v>
      </c>
      <c r="AJ3375" s="26">
        <f>IF((AI3375-AH3375) &gt; 1,0,IF((AI3375-AH3375)&lt;0,AH3375-AI3375,AI3375-AH3375))</f>
        <v>0</v>
      </c>
      <c r="AK3375" s="26">
        <v>0.02</v>
      </c>
      <c r="AL3375" s="26">
        <f>ROUND(AJ3375*(AK3375/100),2)</f>
        <v>0</v>
      </c>
      <c r="AM3375" s="3" t="s">
        <v>51</v>
      </c>
    </row>
    <row r="3376" spans="1:39" x14ac:dyDescent="0.25">
      <c r="A3376" s="23"/>
      <c r="B3376" s="24"/>
      <c r="C3376" s="23"/>
      <c r="D3376" s="23"/>
      <c r="E3376" s="23"/>
      <c r="F3376" s="23"/>
      <c r="G3376" s="24"/>
      <c r="H3376" s="23"/>
      <c r="I3376" s="23"/>
      <c r="J3376" s="23"/>
      <c r="K3376" s="23"/>
      <c r="L3376" s="23"/>
      <c r="M3376" s="23"/>
      <c r="N3376" s="25"/>
      <c r="O3376" s="26"/>
      <c r="P3376" s="26"/>
      <c r="Q3376" s="23"/>
      <c r="R3376" s="23"/>
      <c r="S3376" s="27"/>
      <c r="T3376" s="23"/>
      <c r="U3376" s="23"/>
      <c r="V3376" s="24"/>
      <c r="W3376" s="23"/>
      <c r="X3376" s="23"/>
      <c r="Y3376" s="23"/>
      <c r="Z3376" s="23"/>
      <c r="AA3376" s="28"/>
      <c r="AB3376" s="26"/>
      <c r="AC3376" s="26"/>
      <c r="AD3376" s="28"/>
      <c r="AE3376" s="28"/>
      <c r="AF3376" s="26"/>
      <c r="AG3376" s="26" t="s">
        <v>60</v>
      </c>
      <c r="AH3376" s="26">
        <f>AH3375</f>
        <v>328680</v>
      </c>
      <c r="AI3376" s="26"/>
      <c r="AJ3376" s="26">
        <f>AJ3375</f>
        <v>0</v>
      </c>
      <c r="AK3376" s="26"/>
      <c r="AL3376" s="26">
        <f>AL3375</f>
        <v>0</v>
      </c>
    </row>
    <row r="3377" spans="1:39" x14ac:dyDescent="0.25">
      <c r="A3377" s="23" t="s">
        <v>10318</v>
      </c>
      <c r="B3377" s="24"/>
      <c r="C3377" s="23" t="s">
        <v>10319</v>
      </c>
      <c r="D3377" s="23" t="s">
        <v>10320</v>
      </c>
      <c r="E3377" s="23">
        <v>1339</v>
      </c>
      <c r="F3377" s="23" t="s">
        <v>10321</v>
      </c>
      <c r="G3377" s="24" t="s">
        <v>10322</v>
      </c>
      <c r="H3377" s="23" t="s">
        <v>43</v>
      </c>
      <c r="I3377" s="23" t="s">
        <v>10323</v>
      </c>
      <c r="J3377" s="23">
        <v>12</v>
      </c>
      <c r="K3377" s="23">
        <v>0</v>
      </c>
      <c r="L3377" s="23">
        <v>86</v>
      </c>
      <c r="M3377" s="23" t="s">
        <v>75</v>
      </c>
      <c r="N3377" s="25">
        <f>((J3377*400)+(K3377*100))+L3377</f>
        <v>4886</v>
      </c>
      <c r="O3377" s="26">
        <v>2250</v>
      </c>
      <c r="P3377" s="26">
        <f>N3377*O3377</f>
        <v>10993500</v>
      </c>
      <c r="Q3377" s="23"/>
      <c r="R3377" s="23"/>
      <c r="S3377" s="27"/>
      <c r="T3377" s="23"/>
      <c r="U3377" s="23"/>
      <c r="V3377" s="24"/>
      <c r="W3377" s="23"/>
      <c r="X3377" s="23"/>
      <c r="Y3377" s="23"/>
      <c r="Z3377" s="23"/>
      <c r="AA3377" s="28"/>
      <c r="AB3377" s="26"/>
      <c r="AC3377" s="26"/>
      <c r="AD3377" s="28"/>
      <c r="AE3377" s="28"/>
      <c r="AF3377" s="26"/>
      <c r="AG3377" s="26">
        <f>AF3377+P3377</f>
        <v>10993500</v>
      </c>
      <c r="AH3377" s="26">
        <f>AG3377</f>
        <v>10993500</v>
      </c>
      <c r="AI3377" s="26">
        <v>50000000</v>
      </c>
      <c r="AJ3377" s="26">
        <f>IF((AI3377-AH3377) &gt; 1,0,IF((AI3377-AH3377)&lt;0,AH3377-AI3377,AI3377-AH3377))</f>
        <v>0</v>
      </c>
      <c r="AK3377" s="26">
        <v>0.01</v>
      </c>
      <c r="AL3377" s="26">
        <f>AJ3377*(AK3377/100)</f>
        <v>0</v>
      </c>
    </row>
    <row r="3378" spans="1:39" x14ac:dyDescent="0.25">
      <c r="A3378" s="23"/>
      <c r="B3378" s="24"/>
      <c r="C3378" s="23"/>
      <c r="D3378" s="23"/>
      <c r="E3378" s="23"/>
      <c r="F3378" s="23"/>
      <c r="G3378" s="24"/>
      <c r="H3378" s="23"/>
      <c r="I3378" s="23"/>
      <c r="J3378" s="23"/>
      <c r="K3378" s="23"/>
      <c r="L3378" s="23"/>
      <c r="M3378" s="23"/>
      <c r="N3378" s="25"/>
      <c r="O3378" s="26"/>
      <c r="P3378" s="26"/>
      <c r="Q3378" s="23"/>
      <c r="R3378" s="23"/>
      <c r="S3378" s="27"/>
      <c r="T3378" s="23"/>
      <c r="U3378" s="23"/>
      <c r="V3378" s="24"/>
      <c r="W3378" s="23"/>
      <c r="X3378" s="23"/>
      <c r="Y3378" s="23"/>
      <c r="Z3378" s="23"/>
      <c r="AA3378" s="28"/>
      <c r="AB3378" s="26"/>
      <c r="AC3378" s="26"/>
      <c r="AD3378" s="28"/>
      <c r="AE3378" s="28"/>
      <c r="AF3378" s="26"/>
      <c r="AG3378" s="26" t="s">
        <v>60</v>
      </c>
      <c r="AH3378" s="26">
        <f>AH3377</f>
        <v>10993500</v>
      </c>
      <c r="AI3378" s="26"/>
      <c r="AJ3378" s="26">
        <f>AJ3377</f>
        <v>0</v>
      </c>
      <c r="AK3378" s="26"/>
      <c r="AL3378" s="26">
        <f>AL3377</f>
        <v>0</v>
      </c>
    </row>
    <row r="3379" spans="1:39" x14ac:dyDescent="0.25">
      <c r="A3379" s="23" t="s">
        <v>10324</v>
      </c>
      <c r="B3379" s="24"/>
      <c r="C3379" s="23" t="s">
        <v>10325</v>
      </c>
      <c r="D3379" s="23" t="s">
        <v>10326</v>
      </c>
      <c r="E3379" s="23">
        <v>1340</v>
      </c>
      <c r="F3379" s="23" t="s">
        <v>10327</v>
      </c>
      <c r="G3379" s="24" t="s">
        <v>10328</v>
      </c>
      <c r="H3379" s="23" t="s">
        <v>43</v>
      </c>
      <c r="I3379" s="23" t="s">
        <v>10329</v>
      </c>
      <c r="J3379" s="23">
        <v>0</v>
      </c>
      <c r="K3379" s="23">
        <v>0</v>
      </c>
      <c r="L3379" s="23">
        <v>98</v>
      </c>
      <c r="M3379" s="23" t="s">
        <v>76</v>
      </c>
      <c r="N3379" s="25">
        <f>((J3379*400)+(K3379*100))+L3379</f>
        <v>98</v>
      </c>
      <c r="O3379" s="26">
        <v>9000</v>
      </c>
      <c r="P3379" s="26">
        <f>N3379*O3379</f>
        <v>882000</v>
      </c>
      <c r="Q3379" s="23">
        <v>1</v>
      </c>
      <c r="R3379" s="23" t="s">
        <v>10324</v>
      </c>
      <c r="S3379" s="27"/>
      <c r="T3379" s="23" t="s">
        <v>10325</v>
      </c>
      <c r="U3379" s="23" t="s">
        <v>10330</v>
      </c>
      <c r="V3379" s="24" t="s">
        <v>10331</v>
      </c>
      <c r="W3379" s="23" t="s">
        <v>109</v>
      </c>
      <c r="X3379" s="23" t="s">
        <v>49</v>
      </c>
      <c r="Y3379" s="23" t="s">
        <v>318</v>
      </c>
      <c r="Z3379" s="23">
        <v>169</v>
      </c>
      <c r="AA3379" s="28">
        <v>100</v>
      </c>
      <c r="AB3379" s="26">
        <v>8150</v>
      </c>
      <c r="AC3379" s="26">
        <f>Z3379*AB3379</f>
        <v>1377350</v>
      </c>
      <c r="AD3379" s="28">
        <v>21</v>
      </c>
      <c r="AE3379" s="28">
        <v>32</v>
      </c>
      <c r="AF3379" s="26">
        <f>(AC3379*(100-AE3379))/100</f>
        <v>936598</v>
      </c>
      <c r="AG3379" s="26">
        <f>P3379+AF3379</f>
        <v>1818598</v>
      </c>
      <c r="AH3379" s="26">
        <f>(AG3379*AA3379)/100</f>
        <v>1818598</v>
      </c>
      <c r="AI3379" s="26">
        <v>0</v>
      </c>
      <c r="AJ3379" s="26">
        <f>IF((AI3379-AH3379) &gt; 1,0,IF((AI3379-AH3379)&lt;0,AH3379-AI3379,AI3379-AH3379))</f>
        <v>1818598</v>
      </c>
      <c r="AK3379" s="26">
        <v>0.02</v>
      </c>
      <c r="AL3379" s="26">
        <f>ROUND(AJ3379*(AK3379/100),2)</f>
        <v>363.72</v>
      </c>
      <c r="AM3379" s="3" t="s">
        <v>3939</v>
      </c>
    </row>
    <row r="3380" spans="1:39" x14ac:dyDescent="0.25">
      <c r="A3380" s="23"/>
      <c r="B3380" s="24"/>
      <c r="C3380" s="23"/>
      <c r="D3380" s="23"/>
      <c r="E3380" s="23"/>
      <c r="F3380" s="23"/>
      <c r="G3380" s="24"/>
      <c r="H3380" s="23"/>
      <c r="I3380" s="23"/>
      <c r="J3380" s="23"/>
      <c r="K3380" s="23"/>
      <c r="L3380" s="23"/>
      <c r="M3380" s="23"/>
      <c r="N3380" s="25"/>
      <c r="O3380" s="26"/>
      <c r="P3380" s="26"/>
      <c r="Q3380" s="23"/>
      <c r="R3380" s="23"/>
      <c r="S3380" s="27"/>
      <c r="T3380" s="23"/>
      <c r="U3380" s="23"/>
      <c r="V3380" s="24"/>
      <c r="W3380" s="23"/>
      <c r="X3380" s="23"/>
      <c r="Y3380" s="23"/>
      <c r="Z3380" s="23"/>
      <c r="AA3380" s="28"/>
      <c r="AB3380" s="26"/>
      <c r="AC3380" s="26"/>
      <c r="AD3380" s="28"/>
      <c r="AE3380" s="28"/>
      <c r="AF3380" s="26"/>
      <c r="AG3380" s="26" t="s">
        <v>60</v>
      </c>
      <c r="AH3380" s="26">
        <f>AH3379</f>
        <v>1818598</v>
      </c>
      <c r="AI3380" s="26"/>
      <c r="AJ3380" s="26">
        <f>AJ3379</f>
        <v>1818598</v>
      </c>
      <c r="AK3380" s="26"/>
      <c r="AL3380" s="26">
        <f>AL3379</f>
        <v>363.72</v>
      </c>
    </row>
    <row r="3381" spans="1:39" x14ac:dyDescent="0.25">
      <c r="A3381" s="23" t="s">
        <v>10332</v>
      </c>
      <c r="B3381" s="24" t="s">
        <v>10333</v>
      </c>
      <c r="C3381" s="23" t="s">
        <v>10334</v>
      </c>
      <c r="D3381" s="23" t="s">
        <v>10335</v>
      </c>
      <c r="E3381" s="23">
        <v>1341</v>
      </c>
      <c r="F3381" s="23" t="s">
        <v>10336</v>
      </c>
      <c r="G3381" s="24" t="s">
        <v>10337</v>
      </c>
      <c r="H3381" s="23" t="s">
        <v>43</v>
      </c>
      <c r="I3381" s="23" t="s">
        <v>10338</v>
      </c>
      <c r="J3381" s="23">
        <v>0</v>
      </c>
      <c r="K3381" s="23">
        <v>1</v>
      </c>
      <c r="L3381" s="23">
        <v>75.5</v>
      </c>
      <c r="M3381" s="23" t="s">
        <v>59</v>
      </c>
      <c r="N3381" s="25">
        <f>((J3381*400)+(K3381*100))+L3381</f>
        <v>175.5</v>
      </c>
      <c r="O3381" s="26">
        <v>22000</v>
      </c>
      <c r="P3381" s="26">
        <f>N3381*O3381</f>
        <v>3861000</v>
      </c>
      <c r="Q3381" s="23">
        <v>1</v>
      </c>
      <c r="R3381" s="23" t="s">
        <v>10339</v>
      </c>
      <c r="S3381" s="27" t="s">
        <v>10340</v>
      </c>
      <c r="T3381" s="23" t="s">
        <v>10341</v>
      </c>
      <c r="U3381" s="23" t="s">
        <v>10342</v>
      </c>
      <c r="V3381" s="24" t="s">
        <v>10343</v>
      </c>
      <c r="W3381" s="23" t="s">
        <v>48</v>
      </c>
      <c r="X3381" s="23" t="s">
        <v>49</v>
      </c>
      <c r="Y3381" s="23" t="s">
        <v>50</v>
      </c>
      <c r="Z3381" s="23">
        <v>120</v>
      </c>
      <c r="AA3381" s="28">
        <v>100</v>
      </c>
      <c r="AB3381" s="26">
        <v>8300</v>
      </c>
      <c r="AC3381" s="26">
        <f>Z3381*AB3381</f>
        <v>996000</v>
      </c>
      <c r="AD3381" s="28">
        <v>52</v>
      </c>
      <c r="AE3381" s="28">
        <v>76</v>
      </c>
      <c r="AF3381" s="26">
        <f>(AC3381*(100-AE3381))/100</f>
        <v>239040</v>
      </c>
      <c r="AG3381" s="26">
        <f>P3381+AF3381</f>
        <v>4100040</v>
      </c>
      <c r="AH3381" s="26">
        <f>(AG3381*AA3381)/100</f>
        <v>4100040</v>
      </c>
      <c r="AI3381" s="26">
        <v>10000000</v>
      </c>
      <c r="AJ3381" s="26">
        <f>IF((AI3381-AH3381) &gt; 1,0,IF((AI3381-AH3381)&lt;0,AH3381-AI3381,AI3381-AH3381))</f>
        <v>0</v>
      </c>
      <c r="AK3381" s="26">
        <v>0.02</v>
      </c>
      <c r="AL3381" s="26">
        <f>ROUND(AJ3381*(AK3381/100),2)</f>
        <v>0</v>
      </c>
      <c r="AM3381" s="3" t="s">
        <v>51</v>
      </c>
    </row>
    <row r="3382" spans="1:39" x14ac:dyDescent="0.25">
      <c r="A3382" s="23"/>
      <c r="B3382" s="24"/>
      <c r="C3382" s="23"/>
      <c r="D3382" s="23"/>
      <c r="E3382" s="23"/>
      <c r="F3382" s="23"/>
      <c r="G3382" s="24"/>
      <c r="H3382" s="23"/>
      <c r="I3382" s="23"/>
      <c r="J3382" s="23">
        <v>0</v>
      </c>
      <c r="K3382" s="23">
        <v>0</v>
      </c>
      <c r="L3382" s="23">
        <v>7.5</v>
      </c>
      <c r="M3382" s="23" t="s">
        <v>59</v>
      </c>
      <c r="N3382" s="25">
        <f>((J3382*400)+(K3382*100))+L3382</f>
        <v>7.5</v>
      </c>
      <c r="O3382" s="26">
        <v>22000</v>
      </c>
      <c r="P3382" s="26">
        <f>N3382*O3382</f>
        <v>165000</v>
      </c>
      <c r="Q3382" s="23">
        <v>1</v>
      </c>
      <c r="R3382" s="23" t="s">
        <v>10339</v>
      </c>
      <c r="S3382" s="27" t="s">
        <v>10340</v>
      </c>
      <c r="T3382" s="23" t="s">
        <v>10341</v>
      </c>
      <c r="U3382" s="23" t="s">
        <v>10342</v>
      </c>
      <c r="V3382" s="24" t="s">
        <v>10344</v>
      </c>
      <c r="W3382" s="23" t="s">
        <v>53</v>
      </c>
      <c r="X3382" s="23" t="s">
        <v>49</v>
      </c>
      <c r="Y3382" s="23" t="s">
        <v>50</v>
      </c>
      <c r="Z3382" s="23">
        <v>30</v>
      </c>
      <c r="AA3382" s="28">
        <v>100</v>
      </c>
      <c r="AB3382" s="26">
        <v>2750</v>
      </c>
      <c r="AC3382" s="26">
        <f>Z3382*AB3382</f>
        <v>82500</v>
      </c>
      <c r="AD3382" s="28">
        <v>41</v>
      </c>
      <c r="AE3382" s="28">
        <v>72</v>
      </c>
      <c r="AF3382" s="26">
        <f>(AC3382*(100-AE3382))/100</f>
        <v>23100</v>
      </c>
      <c r="AG3382" s="26">
        <f>P3382+AF3382</f>
        <v>188100</v>
      </c>
      <c r="AH3382" s="26">
        <f>(AG3382*AA3382)/100</f>
        <v>188100</v>
      </c>
      <c r="AI3382" s="26">
        <v>10000000</v>
      </c>
      <c r="AJ3382" s="26">
        <f>IF((AI3382-AH3382) &gt; 1,0,IF((AI3382-AH3382)&lt;0,AH3382-AI3382,AI3382-AH3382))</f>
        <v>0</v>
      </c>
      <c r="AK3382" s="26">
        <v>0.02</v>
      </c>
      <c r="AL3382" s="26">
        <f>ROUND(AJ3382*(AK3382/100),2)</f>
        <v>0</v>
      </c>
      <c r="AM3382" s="3" t="s">
        <v>83</v>
      </c>
    </row>
    <row r="3383" spans="1:39" x14ac:dyDescent="0.25">
      <c r="A3383" s="23"/>
      <c r="B3383" s="24"/>
      <c r="C3383" s="23"/>
      <c r="D3383" s="23"/>
      <c r="E3383" s="23"/>
      <c r="F3383" s="23"/>
      <c r="G3383" s="24"/>
      <c r="H3383" s="23"/>
      <c r="I3383" s="23"/>
      <c r="J3383" s="23"/>
      <c r="K3383" s="23"/>
      <c r="L3383" s="23"/>
      <c r="M3383" s="23"/>
      <c r="N3383" s="25"/>
      <c r="O3383" s="26"/>
      <c r="P3383" s="26"/>
      <c r="Q3383" s="23"/>
      <c r="R3383" s="23"/>
      <c r="S3383" s="27"/>
      <c r="T3383" s="23"/>
      <c r="U3383" s="23"/>
      <c r="V3383" s="24"/>
      <c r="W3383" s="23"/>
      <c r="X3383" s="23"/>
      <c r="Y3383" s="23"/>
      <c r="Z3383" s="23"/>
      <c r="AA3383" s="28"/>
      <c r="AB3383" s="26"/>
      <c r="AC3383" s="26"/>
      <c r="AD3383" s="28"/>
      <c r="AE3383" s="28"/>
      <c r="AF3383" s="26"/>
      <c r="AG3383" s="26" t="s">
        <v>60</v>
      </c>
      <c r="AH3383" s="26">
        <f>SUM(AH3381:AH3382)</f>
        <v>4288140</v>
      </c>
      <c r="AI3383" s="26"/>
      <c r="AJ3383" s="26">
        <f>SUM(AJ3381:AJ3382)</f>
        <v>0</v>
      </c>
      <c r="AK3383" s="26"/>
      <c r="AL3383" s="26">
        <f>SUM(AL3381:AL3382)</f>
        <v>0</v>
      </c>
    </row>
    <row r="3384" spans="1:39" x14ac:dyDescent="0.25">
      <c r="A3384" s="23" t="s">
        <v>10345</v>
      </c>
      <c r="B3384" s="24" t="s">
        <v>10346</v>
      </c>
      <c r="C3384" s="23" t="s">
        <v>10347</v>
      </c>
      <c r="D3384" s="23" t="s">
        <v>10348</v>
      </c>
      <c r="E3384" s="23">
        <v>1342</v>
      </c>
      <c r="F3384" s="23" t="s">
        <v>10349</v>
      </c>
      <c r="G3384" s="24" t="s">
        <v>10350</v>
      </c>
      <c r="H3384" s="23" t="s">
        <v>43</v>
      </c>
      <c r="I3384" s="23" t="s">
        <v>10351</v>
      </c>
      <c r="J3384" s="23">
        <v>6</v>
      </c>
      <c r="K3384" s="23">
        <v>2</v>
      </c>
      <c r="L3384" s="23">
        <v>39</v>
      </c>
      <c r="M3384" s="23" t="s">
        <v>75</v>
      </c>
      <c r="N3384" s="25">
        <f>((J3384*400)+(K3384*100))+L3384</f>
        <v>2639</v>
      </c>
      <c r="O3384" s="26">
        <v>3800</v>
      </c>
      <c r="P3384" s="26">
        <f>N3384*O3384</f>
        <v>10028200</v>
      </c>
      <c r="Q3384" s="23"/>
      <c r="R3384" s="23"/>
      <c r="S3384" s="27"/>
      <c r="T3384" s="23"/>
      <c r="U3384" s="23"/>
      <c r="V3384" s="24"/>
      <c r="W3384" s="23"/>
      <c r="X3384" s="23"/>
      <c r="Y3384" s="23"/>
      <c r="Z3384" s="23"/>
      <c r="AA3384" s="28"/>
      <c r="AB3384" s="26"/>
      <c r="AC3384" s="26"/>
      <c r="AD3384" s="28"/>
      <c r="AE3384" s="28"/>
      <c r="AF3384" s="26"/>
      <c r="AG3384" s="26">
        <f>AF3384+P3384</f>
        <v>10028200</v>
      </c>
      <c r="AH3384" s="26">
        <f>AG3384</f>
        <v>10028200</v>
      </c>
      <c r="AI3384" s="26">
        <v>50000000</v>
      </c>
      <c r="AJ3384" s="26">
        <f>IF((AI3384-AH3384) &gt; 1,0,IF((AI3384-AH3384)&lt;0,AH3384-AI3384,AI3384-AH3384))</f>
        <v>0</v>
      </c>
      <c r="AK3384" s="26">
        <v>0.01</v>
      </c>
      <c r="AL3384" s="26">
        <f>AJ3384*(AK3384/100)</f>
        <v>0</v>
      </c>
    </row>
    <row r="3385" spans="1:39" x14ac:dyDescent="0.25">
      <c r="A3385" s="23"/>
      <c r="B3385" s="24"/>
      <c r="C3385" s="23"/>
      <c r="D3385" s="23"/>
      <c r="E3385" s="23"/>
      <c r="F3385" s="23"/>
      <c r="G3385" s="24"/>
      <c r="H3385" s="23"/>
      <c r="I3385" s="23"/>
      <c r="J3385" s="23"/>
      <c r="K3385" s="23"/>
      <c r="L3385" s="23"/>
      <c r="M3385" s="23"/>
      <c r="N3385" s="25"/>
      <c r="O3385" s="26"/>
      <c r="P3385" s="26"/>
      <c r="Q3385" s="23"/>
      <c r="R3385" s="23"/>
      <c r="S3385" s="27"/>
      <c r="T3385" s="23"/>
      <c r="U3385" s="23"/>
      <c r="V3385" s="24"/>
      <c r="W3385" s="23"/>
      <c r="X3385" s="23"/>
      <c r="Y3385" s="23"/>
      <c r="Z3385" s="23"/>
      <c r="AA3385" s="28"/>
      <c r="AB3385" s="26"/>
      <c r="AC3385" s="26"/>
      <c r="AD3385" s="28"/>
      <c r="AE3385" s="28"/>
      <c r="AF3385" s="26"/>
      <c r="AG3385" s="26" t="s">
        <v>60</v>
      </c>
      <c r="AH3385" s="26">
        <f>AH3384</f>
        <v>10028200</v>
      </c>
      <c r="AI3385" s="26"/>
      <c r="AJ3385" s="26">
        <f>AJ3384</f>
        <v>0</v>
      </c>
      <c r="AK3385" s="26"/>
      <c r="AL3385" s="26">
        <f>AL3384</f>
        <v>0</v>
      </c>
    </row>
    <row r="3386" spans="1:39" x14ac:dyDescent="0.25">
      <c r="A3386" s="23" t="s">
        <v>10352</v>
      </c>
      <c r="B3386" s="24" t="s">
        <v>10353</v>
      </c>
      <c r="C3386" s="23" t="s">
        <v>10354</v>
      </c>
      <c r="D3386" s="23" t="s">
        <v>10355</v>
      </c>
      <c r="E3386" s="23">
        <v>1343</v>
      </c>
      <c r="F3386" s="23" t="s">
        <v>10356</v>
      </c>
      <c r="G3386" s="24" t="s">
        <v>10357</v>
      </c>
      <c r="H3386" s="23" t="s">
        <v>43</v>
      </c>
      <c r="I3386" s="23" t="s">
        <v>10358</v>
      </c>
      <c r="J3386" s="23">
        <v>0</v>
      </c>
      <c r="K3386" s="23">
        <v>0</v>
      </c>
      <c r="L3386" s="23">
        <v>43.4</v>
      </c>
      <c r="M3386" s="23" t="s">
        <v>59</v>
      </c>
      <c r="N3386" s="25">
        <f>((J3386*400)+(K3386*100))+L3386</f>
        <v>43.4</v>
      </c>
      <c r="O3386" s="26">
        <v>4500</v>
      </c>
      <c r="P3386" s="26">
        <f>N3386*O3386</f>
        <v>195300</v>
      </c>
      <c r="Q3386" s="23">
        <v>1</v>
      </c>
      <c r="R3386" s="23" t="s">
        <v>10352</v>
      </c>
      <c r="S3386" s="27" t="s">
        <v>10353</v>
      </c>
      <c r="T3386" s="23" t="s">
        <v>10354</v>
      </c>
      <c r="U3386" s="23" t="s">
        <v>10359</v>
      </c>
      <c r="V3386" s="24" t="s">
        <v>10360</v>
      </c>
      <c r="W3386" s="23" t="s">
        <v>48</v>
      </c>
      <c r="X3386" s="23" t="s">
        <v>49</v>
      </c>
      <c r="Y3386" s="23" t="s">
        <v>50</v>
      </c>
      <c r="Z3386" s="23">
        <v>64</v>
      </c>
      <c r="AA3386" s="28">
        <v>100</v>
      </c>
      <c r="AB3386" s="26">
        <v>8300</v>
      </c>
      <c r="AC3386" s="26">
        <f>Z3386*AB3386</f>
        <v>531200</v>
      </c>
      <c r="AD3386" s="28">
        <v>20</v>
      </c>
      <c r="AE3386" s="28">
        <v>30</v>
      </c>
      <c r="AF3386" s="26">
        <f>(AC3386*(100-AE3386))/100</f>
        <v>371840</v>
      </c>
      <c r="AG3386" s="26">
        <f>P3386+AF3386</f>
        <v>567140</v>
      </c>
      <c r="AH3386" s="26">
        <f>(AG3386*AA3386)/100</f>
        <v>567140</v>
      </c>
      <c r="AI3386" s="26">
        <v>50000000</v>
      </c>
      <c r="AJ3386" s="26">
        <f>IF((AI3386-AH3386) &gt; 1,0,IF((AI3386-AH3386)&lt;0,AH3386-AI3386,AI3386-AH3386))</f>
        <v>0</v>
      </c>
      <c r="AK3386" s="26">
        <v>0.02</v>
      </c>
      <c r="AL3386" s="26">
        <f>ROUND(AJ3386*(AK3386/100),2)</f>
        <v>0</v>
      </c>
      <c r="AM3386" s="3" t="s">
        <v>51</v>
      </c>
    </row>
    <row r="3387" spans="1:39" x14ac:dyDescent="0.25">
      <c r="A3387" s="23"/>
      <c r="B3387" s="24"/>
      <c r="C3387" s="23"/>
      <c r="D3387" s="23"/>
      <c r="E3387" s="23"/>
      <c r="F3387" s="23"/>
      <c r="G3387" s="24"/>
      <c r="H3387" s="23"/>
      <c r="I3387" s="23"/>
      <c r="J3387" s="23"/>
      <c r="K3387" s="23"/>
      <c r="L3387" s="23"/>
      <c r="M3387" s="23"/>
      <c r="N3387" s="25"/>
      <c r="O3387" s="26"/>
      <c r="P3387" s="26"/>
      <c r="Q3387" s="23"/>
      <c r="R3387" s="23"/>
      <c r="S3387" s="27"/>
      <c r="T3387" s="23"/>
      <c r="U3387" s="23"/>
      <c r="V3387" s="24"/>
      <c r="W3387" s="23"/>
      <c r="X3387" s="23"/>
      <c r="Y3387" s="23"/>
      <c r="Z3387" s="23"/>
      <c r="AA3387" s="28"/>
      <c r="AB3387" s="26"/>
      <c r="AC3387" s="26"/>
      <c r="AD3387" s="28"/>
      <c r="AE3387" s="28"/>
      <c r="AF3387" s="26"/>
      <c r="AG3387" s="26" t="s">
        <v>60</v>
      </c>
      <c r="AH3387" s="26">
        <f>AH3386</f>
        <v>567140</v>
      </c>
      <c r="AI3387" s="26"/>
      <c r="AJ3387" s="26">
        <f>AJ3386</f>
        <v>0</v>
      </c>
      <c r="AK3387" s="26"/>
      <c r="AL3387" s="26">
        <f>AL3386</f>
        <v>0</v>
      </c>
    </row>
    <row r="3388" spans="1:39" x14ac:dyDescent="0.25">
      <c r="A3388" s="23" t="s">
        <v>10361</v>
      </c>
      <c r="B3388" s="24" t="s">
        <v>10362</v>
      </c>
      <c r="C3388" s="23" t="s">
        <v>10363</v>
      </c>
      <c r="D3388" s="23" t="s">
        <v>10364</v>
      </c>
      <c r="E3388" s="23">
        <v>1344</v>
      </c>
      <c r="F3388" s="23" t="s">
        <v>10365</v>
      </c>
      <c r="G3388" s="24" t="s">
        <v>10366</v>
      </c>
      <c r="H3388" s="23" t="s">
        <v>43</v>
      </c>
      <c r="I3388" s="23" t="s">
        <v>10367</v>
      </c>
      <c r="J3388" s="23">
        <v>7</v>
      </c>
      <c r="K3388" s="23">
        <v>3</v>
      </c>
      <c r="L3388" s="23">
        <v>72</v>
      </c>
      <c r="M3388" s="23" t="s">
        <v>75</v>
      </c>
      <c r="N3388" s="25">
        <f t="shared" ref="N3388:N3393" si="560">((J3388*400)+(K3388*100))+L3388</f>
        <v>3172</v>
      </c>
      <c r="O3388" s="26">
        <v>2800</v>
      </c>
      <c r="P3388" s="26">
        <f t="shared" ref="P3388:P3393" si="561">N3388*O3388</f>
        <v>8881600</v>
      </c>
      <c r="Q3388" s="23"/>
      <c r="R3388" s="23"/>
      <c r="S3388" s="27"/>
      <c r="T3388" s="23"/>
      <c r="U3388" s="23"/>
      <c r="V3388" s="24"/>
      <c r="W3388" s="23"/>
      <c r="X3388" s="23"/>
      <c r="Y3388" s="23"/>
      <c r="Z3388" s="23"/>
      <c r="AA3388" s="28"/>
      <c r="AB3388" s="26"/>
      <c r="AC3388" s="26"/>
      <c r="AD3388" s="28"/>
      <c r="AE3388" s="28"/>
      <c r="AF3388" s="26"/>
      <c r="AG3388" s="26">
        <f>AF3388+P3388</f>
        <v>8881600</v>
      </c>
      <c r="AH3388" s="26">
        <f>AG3388</f>
        <v>8881600</v>
      </c>
      <c r="AI3388" s="26">
        <v>50000000</v>
      </c>
      <c r="AJ3388" s="26">
        <f t="shared" ref="AJ3388:AJ3393" si="562">IF((AI3388-AH3388) &gt; 1,0,IF((AI3388-AH3388)&lt;0,AH3388-AI3388,AI3388-AH3388))</f>
        <v>0</v>
      </c>
      <c r="AK3388" s="26">
        <v>0.01</v>
      </c>
      <c r="AL3388" s="26">
        <f>AJ3388*(AK3388/100)</f>
        <v>0</v>
      </c>
    </row>
    <row r="3389" spans="1:39" x14ac:dyDescent="0.25">
      <c r="A3389" s="23"/>
      <c r="B3389" s="24"/>
      <c r="C3389" s="23"/>
      <c r="D3389" s="23"/>
      <c r="E3389" s="23">
        <v>1345</v>
      </c>
      <c r="F3389" s="23" t="s">
        <v>10368</v>
      </c>
      <c r="G3389" s="24" t="s">
        <v>10369</v>
      </c>
      <c r="H3389" s="23" t="s">
        <v>43</v>
      </c>
      <c r="I3389" s="23" t="s">
        <v>10370</v>
      </c>
      <c r="J3389" s="23">
        <v>0</v>
      </c>
      <c r="K3389" s="23">
        <v>3</v>
      </c>
      <c r="L3389" s="23">
        <v>27</v>
      </c>
      <c r="M3389" s="23" t="s">
        <v>75</v>
      </c>
      <c r="N3389" s="25">
        <f t="shared" si="560"/>
        <v>327</v>
      </c>
      <c r="O3389" s="26">
        <v>6500</v>
      </c>
      <c r="P3389" s="26">
        <f t="shared" si="561"/>
        <v>2125500</v>
      </c>
      <c r="Q3389" s="23"/>
      <c r="R3389" s="23"/>
      <c r="S3389" s="27"/>
      <c r="T3389" s="23"/>
      <c r="U3389" s="23"/>
      <c r="V3389" s="24"/>
      <c r="W3389" s="23"/>
      <c r="X3389" s="23"/>
      <c r="Y3389" s="23"/>
      <c r="Z3389" s="23"/>
      <c r="AA3389" s="28"/>
      <c r="AB3389" s="26"/>
      <c r="AC3389" s="26"/>
      <c r="AD3389" s="28"/>
      <c r="AE3389" s="28"/>
      <c r="AF3389" s="26"/>
      <c r="AG3389" s="26">
        <f>AF3389+P3389</f>
        <v>2125500</v>
      </c>
      <c r="AH3389" s="26">
        <f>AG3389</f>
        <v>2125500</v>
      </c>
      <c r="AI3389" s="26">
        <v>50000000</v>
      </c>
      <c r="AJ3389" s="26">
        <f t="shared" si="562"/>
        <v>0</v>
      </c>
      <c r="AK3389" s="26">
        <v>0.01</v>
      </c>
      <c r="AL3389" s="26">
        <f>AJ3389*(AK3389/100)</f>
        <v>0</v>
      </c>
    </row>
    <row r="3390" spans="1:39" x14ac:dyDescent="0.25">
      <c r="A3390" s="23"/>
      <c r="B3390" s="24"/>
      <c r="C3390" s="23"/>
      <c r="D3390" s="23"/>
      <c r="E3390" s="23">
        <v>1346</v>
      </c>
      <c r="F3390" s="23" t="s">
        <v>10371</v>
      </c>
      <c r="G3390" s="24" t="s">
        <v>10372</v>
      </c>
      <c r="H3390" s="23" t="s">
        <v>43</v>
      </c>
      <c r="I3390" s="23" t="s">
        <v>10373</v>
      </c>
      <c r="J3390" s="23">
        <v>0</v>
      </c>
      <c r="K3390" s="23">
        <v>1</v>
      </c>
      <c r="L3390" s="23">
        <v>31</v>
      </c>
      <c r="M3390" s="23" t="s">
        <v>45</v>
      </c>
      <c r="N3390" s="25">
        <f t="shared" si="560"/>
        <v>131</v>
      </c>
      <c r="O3390" s="26">
        <v>5000</v>
      </c>
      <c r="P3390" s="26">
        <f t="shared" si="561"/>
        <v>655000</v>
      </c>
      <c r="Q3390" s="23">
        <v>1</v>
      </c>
      <c r="R3390" s="23" t="s">
        <v>10361</v>
      </c>
      <c r="S3390" s="27" t="s">
        <v>10362</v>
      </c>
      <c r="T3390" s="23" t="s">
        <v>10363</v>
      </c>
      <c r="U3390" s="23" t="s">
        <v>10374</v>
      </c>
      <c r="V3390" s="24" t="s">
        <v>10375</v>
      </c>
      <c r="W3390" s="23" t="s">
        <v>1274</v>
      </c>
      <c r="X3390" s="23" t="s">
        <v>49</v>
      </c>
      <c r="Y3390" s="23" t="s">
        <v>318</v>
      </c>
      <c r="Z3390" s="23">
        <v>784</v>
      </c>
      <c r="AA3390" s="28">
        <v>100</v>
      </c>
      <c r="AB3390" s="26">
        <v>8200</v>
      </c>
      <c r="AC3390" s="26">
        <f>Z3390*AB3390</f>
        <v>6428800</v>
      </c>
      <c r="AD3390" s="28">
        <v>12</v>
      </c>
      <c r="AE3390" s="28">
        <v>14</v>
      </c>
      <c r="AF3390" s="26">
        <f>(AC3390*(100-AE3390))/100</f>
        <v>5528768</v>
      </c>
      <c r="AG3390" s="26">
        <f>P3390+AF3390</f>
        <v>6183768</v>
      </c>
      <c r="AH3390" s="26">
        <f>(AG3390*AA3390)/100</f>
        <v>6183768</v>
      </c>
      <c r="AI3390" s="26">
        <v>0</v>
      </c>
      <c r="AJ3390" s="26">
        <f t="shared" si="562"/>
        <v>6183768</v>
      </c>
      <c r="AK3390" s="26">
        <v>0.02</v>
      </c>
      <c r="AL3390" s="26">
        <f>ROUND(AJ3390*(AK3390/100),2)</f>
        <v>1236.75</v>
      </c>
      <c r="AM3390" s="3" t="s">
        <v>1855</v>
      </c>
    </row>
    <row r="3391" spans="1:39" x14ac:dyDescent="0.25">
      <c r="A3391" s="23"/>
      <c r="B3391" s="24"/>
      <c r="C3391" s="23"/>
      <c r="D3391" s="23"/>
      <c r="E3391" s="23">
        <v>1347</v>
      </c>
      <c r="F3391" s="23" t="s">
        <v>10376</v>
      </c>
      <c r="G3391" s="24" t="s">
        <v>10377</v>
      </c>
      <c r="H3391" s="23" t="s">
        <v>43</v>
      </c>
      <c r="I3391" s="23" t="s">
        <v>10378</v>
      </c>
      <c r="J3391" s="23">
        <v>0</v>
      </c>
      <c r="K3391" s="23">
        <v>0</v>
      </c>
      <c r="L3391" s="23">
        <v>96</v>
      </c>
      <c r="M3391" s="23" t="s">
        <v>76</v>
      </c>
      <c r="N3391" s="25">
        <f t="shared" si="560"/>
        <v>96</v>
      </c>
      <c r="O3391" s="26">
        <v>5000</v>
      </c>
      <c r="P3391" s="26">
        <f t="shared" si="561"/>
        <v>480000</v>
      </c>
      <c r="Q3391" s="23"/>
      <c r="R3391" s="23"/>
      <c r="S3391" s="27"/>
      <c r="T3391" s="23"/>
      <c r="U3391" s="23"/>
      <c r="V3391" s="24"/>
      <c r="W3391" s="23"/>
      <c r="X3391" s="23"/>
      <c r="Y3391" s="23"/>
      <c r="Z3391" s="23"/>
      <c r="AA3391" s="28"/>
      <c r="AB3391" s="26"/>
      <c r="AC3391" s="26"/>
      <c r="AD3391" s="28"/>
      <c r="AE3391" s="28"/>
      <c r="AF3391" s="26"/>
      <c r="AG3391" s="26">
        <f>AF3391+P3391</f>
        <v>480000</v>
      </c>
      <c r="AH3391" s="26">
        <f>AG3391</f>
        <v>480000</v>
      </c>
      <c r="AI3391" s="26">
        <v>0</v>
      </c>
      <c r="AJ3391" s="26">
        <f t="shared" si="562"/>
        <v>480000</v>
      </c>
      <c r="AK3391" s="26">
        <v>0.02</v>
      </c>
      <c r="AL3391" s="26">
        <f>AJ3391*(AK3391/100)</f>
        <v>96</v>
      </c>
    </row>
    <row r="3392" spans="1:39" x14ac:dyDescent="0.25">
      <c r="A3392" s="23"/>
      <c r="B3392" s="24"/>
      <c r="C3392" s="23"/>
      <c r="D3392" s="23"/>
      <c r="E3392" s="23"/>
      <c r="F3392" s="23"/>
      <c r="G3392" s="24"/>
      <c r="H3392" s="23"/>
      <c r="I3392" s="23"/>
      <c r="J3392" s="23">
        <v>0</v>
      </c>
      <c r="K3392" s="23">
        <v>0</v>
      </c>
      <c r="L3392" s="23">
        <v>20</v>
      </c>
      <c r="M3392" s="23" t="s">
        <v>76</v>
      </c>
      <c r="N3392" s="25">
        <f t="shared" si="560"/>
        <v>20</v>
      </c>
      <c r="O3392" s="26">
        <v>5000</v>
      </c>
      <c r="P3392" s="26">
        <f t="shared" si="561"/>
        <v>100000</v>
      </c>
      <c r="Q3392" s="23">
        <v>1</v>
      </c>
      <c r="R3392" s="23" t="s">
        <v>10361</v>
      </c>
      <c r="S3392" s="27" t="s">
        <v>10362</v>
      </c>
      <c r="T3392" s="23" t="s">
        <v>10363</v>
      </c>
      <c r="U3392" s="23" t="s">
        <v>10374</v>
      </c>
      <c r="V3392" s="24" t="s">
        <v>10379</v>
      </c>
      <c r="W3392" s="23" t="s">
        <v>53</v>
      </c>
      <c r="X3392" s="23" t="s">
        <v>49</v>
      </c>
      <c r="Y3392" s="23" t="s">
        <v>81</v>
      </c>
      <c r="Z3392" s="23">
        <v>80</v>
      </c>
      <c r="AA3392" s="28">
        <v>100</v>
      </c>
      <c r="AB3392" s="26">
        <v>2750</v>
      </c>
      <c r="AC3392" s="26">
        <f>Z3392*AB3392</f>
        <v>220000</v>
      </c>
      <c r="AD3392" s="28">
        <v>12</v>
      </c>
      <c r="AE3392" s="28">
        <v>14</v>
      </c>
      <c r="AF3392" s="26">
        <f>(AC3392*(100-AE3392))/100</f>
        <v>189200</v>
      </c>
      <c r="AG3392" s="26">
        <f>P3392+AF3392</f>
        <v>289200</v>
      </c>
      <c r="AH3392" s="26">
        <f>(AG3392*AA3392)/100</f>
        <v>289200</v>
      </c>
      <c r="AI3392" s="26">
        <v>0</v>
      </c>
      <c r="AJ3392" s="26">
        <f t="shared" si="562"/>
        <v>289200</v>
      </c>
      <c r="AK3392" s="26">
        <v>0.02</v>
      </c>
      <c r="AL3392" s="26">
        <f>ROUND(AJ3392*(AK3392/100),2)</f>
        <v>57.84</v>
      </c>
      <c r="AM3392" s="3" t="s">
        <v>83</v>
      </c>
    </row>
    <row r="3393" spans="1:39" x14ac:dyDescent="0.25">
      <c r="A3393" s="23"/>
      <c r="B3393" s="24"/>
      <c r="C3393" s="23"/>
      <c r="D3393" s="23"/>
      <c r="E3393" s="23"/>
      <c r="F3393" s="23"/>
      <c r="G3393" s="24"/>
      <c r="H3393" s="23"/>
      <c r="I3393" s="23"/>
      <c r="J3393" s="23">
        <v>0</v>
      </c>
      <c r="K3393" s="23">
        <v>0</v>
      </c>
      <c r="L3393" s="23">
        <v>6</v>
      </c>
      <c r="M3393" s="23" t="s">
        <v>76</v>
      </c>
      <c r="N3393" s="25">
        <f t="shared" si="560"/>
        <v>6</v>
      </c>
      <c r="O3393" s="26">
        <v>5000</v>
      </c>
      <c r="P3393" s="26">
        <f t="shared" si="561"/>
        <v>30000</v>
      </c>
      <c r="Q3393" s="23">
        <v>1</v>
      </c>
      <c r="R3393" s="23" t="s">
        <v>10361</v>
      </c>
      <c r="S3393" s="27" t="s">
        <v>10362</v>
      </c>
      <c r="T3393" s="23" t="s">
        <v>10363</v>
      </c>
      <c r="U3393" s="23" t="s">
        <v>10374</v>
      </c>
      <c r="V3393" s="24" t="s">
        <v>10380</v>
      </c>
      <c r="W3393" s="23" t="s">
        <v>53</v>
      </c>
      <c r="X3393" s="23" t="s">
        <v>49</v>
      </c>
      <c r="Y3393" s="23" t="s">
        <v>81</v>
      </c>
      <c r="Z3393" s="23">
        <v>12</v>
      </c>
      <c r="AA3393" s="28">
        <v>100</v>
      </c>
      <c r="AB3393" s="26">
        <v>2750</v>
      </c>
      <c r="AC3393" s="26">
        <f>Z3393*AB3393</f>
        <v>33000</v>
      </c>
      <c r="AD3393" s="28">
        <v>12</v>
      </c>
      <c r="AE3393" s="28">
        <v>14</v>
      </c>
      <c r="AF3393" s="26">
        <f>(AC3393*(100-AE3393))/100</f>
        <v>28380</v>
      </c>
      <c r="AG3393" s="26">
        <f>P3393+AF3393</f>
        <v>58380</v>
      </c>
      <c r="AH3393" s="26">
        <f>(AG3393*AA3393)/100</f>
        <v>58380</v>
      </c>
      <c r="AI3393" s="26">
        <v>0</v>
      </c>
      <c r="AJ3393" s="26">
        <f t="shared" si="562"/>
        <v>58380</v>
      </c>
      <c r="AK3393" s="26">
        <v>0.02</v>
      </c>
      <c r="AL3393" s="26">
        <f>ROUND(AJ3393*(AK3393/100),2)</f>
        <v>11.68</v>
      </c>
      <c r="AM3393" s="3" t="s">
        <v>83</v>
      </c>
    </row>
    <row r="3394" spans="1:39" x14ac:dyDescent="0.25">
      <c r="A3394" s="23"/>
      <c r="B3394" s="24"/>
      <c r="C3394" s="23"/>
      <c r="D3394" s="23"/>
      <c r="E3394" s="23"/>
      <c r="F3394" s="23"/>
      <c r="G3394" s="24"/>
      <c r="H3394" s="23"/>
      <c r="I3394" s="23"/>
      <c r="J3394" s="23"/>
      <c r="K3394" s="23"/>
      <c r="L3394" s="23"/>
      <c r="M3394" s="23"/>
      <c r="N3394" s="25"/>
      <c r="O3394" s="26"/>
      <c r="P3394" s="26"/>
      <c r="Q3394" s="23"/>
      <c r="R3394" s="23"/>
      <c r="S3394" s="27"/>
      <c r="T3394" s="23"/>
      <c r="U3394" s="23"/>
      <c r="V3394" s="24"/>
      <c r="W3394" s="23"/>
      <c r="X3394" s="23"/>
      <c r="Y3394" s="23"/>
      <c r="Z3394" s="23"/>
      <c r="AA3394" s="28"/>
      <c r="AB3394" s="26"/>
      <c r="AC3394" s="26"/>
      <c r="AD3394" s="28"/>
      <c r="AE3394" s="28"/>
      <c r="AF3394" s="26"/>
      <c r="AG3394" s="26" t="s">
        <v>60</v>
      </c>
      <c r="AH3394" s="26">
        <f>SUM(AH3388:AH3393)</f>
        <v>18018448</v>
      </c>
      <c r="AI3394" s="26"/>
      <c r="AJ3394" s="26">
        <f>SUM(AJ3388:AJ3393)</f>
        <v>7011348</v>
      </c>
      <c r="AK3394" s="26"/>
      <c r="AL3394" s="26">
        <f>SUM(AL3388:AL3393)</f>
        <v>1402.27</v>
      </c>
    </row>
    <row r="3395" spans="1:39" x14ac:dyDescent="0.25">
      <c r="A3395" s="23" t="s">
        <v>10381</v>
      </c>
      <c r="B3395" s="24" t="s">
        <v>10382</v>
      </c>
      <c r="C3395" s="23" t="s">
        <v>10383</v>
      </c>
      <c r="D3395" s="23" t="s">
        <v>10384</v>
      </c>
      <c r="E3395" s="23">
        <v>1348</v>
      </c>
      <c r="F3395" s="23" t="s">
        <v>10385</v>
      </c>
      <c r="G3395" s="24" t="s">
        <v>10386</v>
      </c>
      <c r="H3395" s="23" t="s">
        <v>43</v>
      </c>
      <c r="I3395" s="23" t="s">
        <v>10387</v>
      </c>
      <c r="J3395" s="23">
        <v>1</v>
      </c>
      <c r="K3395" s="23">
        <v>1</v>
      </c>
      <c r="L3395" s="23">
        <v>82.5</v>
      </c>
      <c r="M3395" s="23" t="s">
        <v>76</v>
      </c>
      <c r="N3395" s="25">
        <f>((J3395*400)+(K3395*100))+L3395</f>
        <v>582.5</v>
      </c>
      <c r="O3395" s="26">
        <v>4900</v>
      </c>
      <c r="P3395" s="26">
        <f>N3395*O3395</f>
        <v>2854250</v>
      </c>
      <c r="Q3395" s="23">
        <v>1</v>
      </c>
      <c r="R3395" s="23" t="s">
        <v>10381</v>
      </c>
      <c r="S3395" s="27" t="s">
        <v>10382</v>
      </c>
      <c r="T3395" s="23" t="s">
        <v>10383</v>
      </c>
      <c r="U3395" s="23" t="s">
        <v>10388</v>
      </c>
      <c r="V3395" s="24" t="s">
        <v>10389</v>
      </c>
      <c r="W3395" s="23" t="s">
        <v>48</v>
      </c>
      <c r="X3395" s="23" t="s">
        <v>49</v>
      </c>
      <c r="Y3395" s="23" t="s">
        <v>81</v>
      </c>
      <c r="Z3395" s="23">
        <v>70</v>
      </c>
      <c r="AA3395" s="28">
        <v>100</v>
      </c>
      <c r="AB3395" s="26">
        <v>8300</v>
      </c>
      <c r="AC3395" s="26">
        <f>Z3395*AB3395</f>
        <v>581000</v>
      </c>
      <c r="AD3395" s="28">
        <v>7</v>
      </c>
      <c r="AE3395" s="28">
        <v>7</v>
      </c>
      <c r="AF3395" s="26">
        <f>(AC3395*(100-AE3395))/100</f>
        <v>540330</v>
      </c>
      <c r="AG3395" s="26">
        <f>P3395+AF3395</f>
        <v>3394580</v>
      </c>
      <c r="AH3395" s="26">
        <f>(AG3395*AA3395)/100</f>
        <v>3394580</v>
      </c>
      <c r="AI3395" s="26">
        <v>0</v>
      </c>
      <c r="AJ3395" s="26">
        <f>IF((AI3395-AH3395) &gt; 1,0,IF((AI3395-AH3395)&lt;0,AH3395-AI3395,AI3395-AH3395))</f>
        <v>3394580</v>
      </c>
      <c r="AK3395" s="26">
        <v>0.02</v>
      </c>
      <c r="AL3395" s="26">
        <f>ROUND(AJ3395*(AK3395/100),2)</f>
        <v>678.92</v>
      </c>
      <c r="AM3395" s="3" t="s">
        <v>51</v>
      </c>
    </row>
    <row r="3396" spans="1:39" x14ac:dyDescent="0.25">
      <c r="A3396" s="23"/>
      <c r="B3396" s="24"/>
      <c r="C3396" s="23"/>
      <c r="D3396" s="23"/>
      <c r="E3396" s="23"/>
      <c r="F3396" s="23"/>
      <c r="G3396" s="24"/>
      <c r="H3396" s="23"/>
      <c r="I3396" s="23"/>
      <c r="J3396" s="23">
        <v>0</v>
      </c>
      <c r="K3396" s="23">
        <v>0</v>
      </c>
      <c r="L3396" s="23">
        <v>17.5</v>
      </c>
      <c r="M3396" s="23" t="s">
        <v>76</v>
      </c>
      <c r="N3396" s="25">
        <f>((J3396*400)+(K3396*100))+L3396</f>
        <v>17.5</v>
      </c>
      <c r="O3396" s="26">
        <v>4900</v>
      </c>
      <c r="P3396" s="26">
        <f>N3396*O3396</f>
        <v>85750</v>
      </c>
      <c r="Q3396" s="23">
        <v>1</v>
      </c>
      <c r="R3396" s="23" t="s">
        <v>10381</v>
      </c>
      <c r="S3396" s="27" t="s">
        <v>10382</v>
      </c>
      <c r="T3396" s="23" t="s">
        <v>10383</v>
      </c>
      <c r="U3396" s="23" t="s">
        <v>10388</v>
      </c>
      <c r="V3396" s="24" t="s">
        <v>10390</v>
      </c>
      <c r="W3396" s="23" t="s">
        <v>48</v>
      </c>
      <c r="X3396" s="23" t="s">
        <v>49</v>
      </c>
      <c r="Y3396" s="23" t="s">
        <v>81</v>
      </c>
      <c r="Z3396" s="23">
        <v>70</v>
      </c>
      <c r="AA3396" s="28">
        <v>100</v>
      </c>
      <c r="AB3396" s="26">
        <v>8300</v>
      </c>
      <c r="AC3396" s="26">
        <f>Z3396*AB3396</f>
        <v>581000</v>
      </c>
      <c r="AD3396" s="28">
        <v>4</v>
      </c>
      <c r="AE3396" s="28">
        <v>4</v>
      </c>
      <c r="AF3396" s="26">
        <f>(AC3396*(100-AE3396))/100</f>
        <v>557760</v>
      </c>
      <c r="AG3396" s="26">
        <f>P3396+AF3396</f>
        <v>643510</v>
      </c>
      <c r="AH3396" s="26">
        <f>(AG3396*AA3396)/100</f>
        <v>643510</v>
      </c>
      <c r="AI3396" s="26">
        <v>0</v>
      </c>
      <c r="AJ3396" s="26">
        <f>IF((AI3396-AH3396) &gt; 1,0,IF((AI3396-AH3396)&lt;0,AH3396-AI3396,AI3396-AH3396))</f>
        <v>643510</v>
      </c>
      <c r="AK3396" s="26">
        <v>0.02</v>
      </c>
      <c r="AL3396" s="26">
        <f>ROUND(AJ3396*(AK3396/100),2)</f>
        <v>128.69999999999999</v>
      </c>
      <c r="AM3396" s="3" t="s">
        <v>51</v>
      </c>
    </row>
    <row r="3397" spans="1:39" x14ac:dyDescent="0.25">
      <c r="A3397" s="23"/>
      <c r="B3397" s="24"/>
      <c r="C3397" s="23"/>
      <c r="D3397" s="23"/>
      <c r="E3397" s="23"/>
      <c r="F3397" s="23"/>
      <c r="G3397" s="24"/>
      <c r="H3397" s="23"/>
      <c r="I3397" s="23"/>
      <c r="J3397" s="23"/>
      <c r="K3397" s="23"/>
      <c r="L3397" s="23"/>
      <c r="M3397" s="23"/>
      <c r="N3397" s="25"/>
      <c r="O3397" s="26"/>
      <c r="P3397" s="26"/>
      <c r="Q3397" s="23"/>
      <c r="R3397" s="23"/>
      <c r="S3397" s="27"/>
      <c r="T3397" s="23"/>
      <c r="U3397" s="23"/>
      <c r="V3397" s="24"/>
      <c r="W3397" s="23"/>
      <c r="X3397" s="23"/>
      <c r="Y3397" s="23"/>
      <c r="Z3397" s="23"/>
      <c r="AA3397" s="28"/>
      <c r="AB3397" s="26"/>
      <c r="AC3397" s="26"/>
      <c r="AD3397" s="28"/>
      <c r="AE3397" s="28"/>
      <c r="AF3397" s="26"/>
      <c r="AG3397" s="26" t="s">
        <v>60</v>
      </c>
      <c r="AH3397" s="26">
        <f>SUM(AH3395:AH3396)</f>
        <v>4038090</v>
      </c>
      <c r="AI3397" s="26"/>
      <c r="AJ3397" s="26">
        <f>SUM(AJ3395:AJ3396)</f>
        <v>4038090</v>
      </c>
      <c r="AK3397" s="26"/>
      <c r="AL3397" s="26">
        <f>SUM(AL3395:AL3396)</f>
        <v>807.61999999999989</v>
      </c>
    </row>
    <row r="3398" spans="1:39" x14ac:dyDescent="0.25">
      <c r="A3398" s="23" t="s">
        <v>10391</v>
      </c>
      <c r="B3398" s="24" t="s">
        <v>10392</v>
      </c>
      <c r="C3398" s="23" t="s">
        <v>10393</v>
      </c>
      <c r="D3398" s="23" t="s">
        <v>10394</v>
      </c>
      <c r="E3398" s="23">
        <v>1349</v>
      </c>
      <c r="F3398" s="23" t="s">
        <v>10395</v>
      </c>
      <c r="G3398" s="24" t="s">
        <v>10396</v>
      </c>
      <c r="H3398" s="23" t="s">
        <v>43</v>
      </c>
      <c r="I3398" s="23" t="s">
        <v>10397</v>
      </c>
      <c r="J3398" s="23">
        <v>0</v>
      </c>
      <c r="K3398" s="23">
        <v>0</v>
      </c>
      <c r="L3398" s="23">
        <v>93</v>
      </c>
      <c r="M3398" s="23" t="s">
        <v>45</v>
      </c>
      <c r="N3398" s="25">
        <f>((J3398*400)+(K3398*100))+L3398</f>
        <v>93</v>
      </c>
      <c r="O3398" s="26">
        <v>6000</v>
      </c>
      <c r="P3398" s="26">
        <f>N3398*O3398</f>
        <v>558000</v>
      </c>
      <c r="Q3398" s="23">
        <v>1</v>
      </c>
      <c r="R3398" s="23" t="s">
        <v>10398</v>
      </c>
      <c r="S3398" s="27"/>
      <c r="T3398" s="23" t="s">
        <v>10399</v>
      </c>
      <c r="U3398" s="23" t="s">
        <v>10400</v>
      </c>
      <c r="V3398" s="24" t="s">
        <v>10401</v>
      </c>
      <c r="W3398" s="23" t="s">
        <v>142</v>
      </c>
      <c r="X3398" s="23" t="s">
        <v>143</v>
      </c>
      <c r="Y3398" s="23" t="s">
        <v>54</v>
      </c>
      <c r="Z3398" s="23">
        <v>18</v>
      </c>
      <c r="AA3398" s="28">
        <v>5.2</v>
      </c>
      <c r="AB3398" s="26">
        <v>7950</v>
      </c>
      <c r="AC3398" s="26">
        <f>Z3398*AB3398</f>
        <v>143100</v>
      </c>
      <c r="AD3398" s="28">
        <v>38</v>
      </c>
      <c r="AE3398" s="28">
        <v>85</v>
      </c>
      <c r="AF3398" s="26">
        <f>(AC3398*(100-AE3398))/100</f>
        <v>21465</v>
      </c>
      <c r="AG3398" s="26">
        <f>P3398+AF3398+AF3399</f>
        <v>970605</v>
      </c>
      <c r="AH3398" s="26">
        <f>(AG3398*AA3398)/100</f>
        <v>50471.46</v>
      </c>
      <c r="AI3398" s="26">
        <v>0</v>
      </c>
      <c r="AJ3398" s="26">
        <f>IF((AI3398-AH3398) &gt; 1,0,IF((AI3398-AH3398)&lt;0,AH3398-AI3398,AI3398-AH3398))</f>
        <v>50471.46</v>
      </c>
      <c r="AK3398" s="26">
        <v>0.3</v>
      </c>
      <c r="AL3398" s="26">
        <f>ROUND(AJ3398*(AK3398/100),2)</f>
        <v>151.41</v>
      </c>
      <c r="AM3398" s="3" t="s">
        <v>1433</v>
      </c>
    </row>
    <row r="3399" spans="1:39" x14ac:dyDescent="0.25">
      <c r="A3399" s="23"/>
      <c r="B3399" s="24"/>
      <c r="C3399" s="23"/>
      <c r="D3399" s="23"/>
      <c r="E3399" s="23"/>
      <c r="F3399" s="23"/>
      <c r="G3399" s="24"/>
      <c r="H3399" s="23"/>
      <c r="I3399" s="23"/>
      <c r="J3399" s="23"/>
      <c r="K3399" s="23"/>
      <c r="L3399" s="23"/>
      <c r="M3399" s="23"/>
      <c r="N3399" s="25"/>
      <c r="O3399" s="26"/>
      <c r="P3399" s="26"/>
      <c r="Q3399" s="23"/>
      <c r="R3399" s="23"/>
      <c r="S3399" s="27"/>
      <c r="T3399" s="23"/>
      <c r="U3399" s="23"/>
      <c r="V3399" s="24"/>
      <c r="W3399" s="23"/>
      <c r="X3399" s="23"/>
      <c r="Y3399" s="23" t="s">
        <v>50</v>
      </c>
      <c r="Z3399" s="23">
        <v>328</v>
      </c>
      <c r="AA3399" s="28">
        <v>94.8</v>
      </c>
      <c r="AB3399" s="26">
        <v>7950</v>
      </c>
      <c r="AC3399" s="26">
        <f>Z3399*AB3399</f>
        <v>2607600</v>
      </c>
      <c r="AD3399" s="28">
        <v>38</v>
      </c>
      <c r="AE3399" s="28">
        <v>85</v>
      </c>
      <c r="AF3399" s="26">
        <f>(AC3399*(100-AE3399))/100</f>
        <v>391140</v>
      </c>
      <c r="AG3399" s="26">
        <f>P3398+AF3398+AF3399</f>
        <v>970605</v>
      </c>
      <c r="AH3399" s="26">
        <f>(AG3399*AA3399)/100</f>
        <v>920133.54</v>
      </c>
      <c r="AI3399" s="26">
        <v>10000000</v>
      </c>
      <c r="AJ3399" s="26">
        <f>IF((AI3399-AH3399) &gt; 1,0,IF((AI3399-AH3399)&lt;0,AH3399-AI3399,AI3399-AH3399))</f>
        <v>0</v>
      </c>
      <c r="AK3399" s="26">
        <v>0.02</v>
      </c>
      <c r="AL3399" s="26">
        <f>ROUND(AJ3399*(AK3399/100),2)</f>
        <v>0</v>
      </c>
      <c r="AM3399" s="3" t="s">
        <v>110</v>
      </c>
    </row>
    <row r="3400" spans="1:39" x14ac:dyDescent="0.25">
      <c r="A3400" s="23"/>
      <c r="B3400" s="24"/>
      <c r="C3400" s="23"/>
      <c r="D3400" s="23"/>
      <c r="E3400" s="23"/>
      <c r="F3400" s="23"/>
      <c r="G3400" s="24"/>
      <c r="H3400" s="23"/>
      <c r="I3400" s="23"/>
      <c r="J3400" s="23"/>
      <c r="K3400" s="23"/>
      <c r="L3400" s="23"/>
      <c r="M3400" s="23"/>
      <c r="N3400" s="25"/>
      <c r="O3400" s="26"/>
      <c r="P3400" s="26"/>
      <c r="Q3400" s="23"/>
      <c r="R3400" s="23"/>
      <c r="S3400" s="27"/>
      <c r="T3400" s="23"/>
      <c r="U3400" s="23"/>
      <c r="V3400" s="24"/>
      <c r="W3400" s="23"/>
      <c r="X3400" s="23"/>
      <c r="Y3400" s="23"/>
      <c r="Z3400" s="23"/>
      <c r="AA3400" s="28"/>
      <c r="AB3400" s="26"/>
      <c r="AC3400" s="26"/>
      <c r="AD3400" s="28"/>
      <c r="AE3400" s="28"/>
      <c r="AF3400" s="26"/>
      <c r="AG3400" s="26" t="s">
        <v>60</v>
      </c>
      <c r="AH3400" s="26">
        <f>SUM(AH3398:AH3399)</f>
        <v>970605</v>
      </c>
      <c r="AI3400" s="26"/>
      <c r="AJ3400" s="26">
        <f>SUM(AJ3398:AJ3399)</f>
        <v>50471.46</v>
      </c>
      <c r="AK3400" s="26"/>
      <c r="AL3400" s="26">
        <f>SUM(AL3398:AL3399)</f>
        <v>151.41</v>
      </c>
    </row>
    <row r="3401" spans="1:39" x14ac:dyDescent="0.25">
      <c r="A3401" s="23" t="s">
        <v>10402</v>
      </c>
      <c r="B3401" s="24" t="s">
        <v>10403</v>
      </c>
      <c r="C3401" s="23" t="s">
        <v>10404</v>
      </c>
      <c r="D3401" s="23" t="s">
        <v>3569</v>
      </c>
      <c r="E3401" s="23">
        <v>1350</v>
      </c>
      <c r="F3401" s="23" t="s">
        <v>10405</v>
      </c>
      <c r="G3401" s="24" t="s">
        <v>10406</v>
      </c>
      <c r="H3401" s="23" t="s">
        <v>43</v>
      </c>
      <c r="I3401" s="23" t="s">
        <v>10407</v>
      </c>
      <c r="J3401" s="23">
        <v>0</v>
      </c>
      <c r="K3401" s="23">
        <v>2</v>
      </c>
      <c r="L3401" s="23">
        <v>4</v>
      </c>
      <c r="M3401" s="23" t="s">
        <v>75</v>
      </c>
      <c r="N3401" s="25">
        <f>((J3401*400)+(K3401*100))+L3401</f>
        <v>204</v>
      </c>
      <c r="O3401" s="26">
        <v>4500</v>
      </c>
      <c r="P3401" s="26">
        <f>N3401*O3401</f>
        <v>918000</v>
      </c>
      <c r="Q3401" s="23"/>
      <c r="R3401" s="23"/>
      <c r="S3401" s="27"/>
      <c r="T3401" s="23"/>
      <c r="U3401" s="23"/>
      <c r="V3401" s="24"/>
      <c r="W3401" s="23"/>
      <c r="X3401" s="23"/>
      <c r="Y3401" s="23"/>
      <c r="Z3401" s="23"/>
      <c r="AA3401" s="28"/>
      <c r="AB3401" s="26"/>
      <c r="AC3401" s="26"/>
      <c r="AD3401" s="28"/>
      <c r="AE3401" s="28"/>
      <c r="AF3401" s="26"/>
      <c r="AG3401" s="26">
        <f>AF3401+P3401</f>
        <v>918000</v>
      </c>
      <c r="AH3401" s="26">
        <f>AG3401</f>
        <v>918000</v>
      </c>
      <c r="AI3401" s="26">
        <v>50000000</v>
      </c>
      <c r="AJ3401" s="26">
        <f>IF((AI3401-AH3401) &gt; 1,0,IF((AI3401-AH3401)&lt;0,AH3401-AI3401,AI3401-AH3401))</f>
        <v>0</v>
      </c>
      <c r="AK3401" s="26">
        <v>0.01</v>
      </c>
      <c r="AL3401" s="26">
        <f>AJ3401*(AK3401/100)</f>
        <v>0</v>
      </c>
    </row>
    <row r="3402" spans="1:39" x14ac:dyDescent="0.25">
      <c r="A3402" s="23"/>
      <c r="B3402" s="24"/>
      <c r="C3402" s="23"/>
      <c r="D3402" s="23"/>
      <c r="E3402" s="23"/>
      <c r="F3402" s="23"/>
      <c r="G3402" s="24"/>
      <c r="H3402" s="23"/>
      <c r="I3402" s="23"/>
      <c r="J3402" s="23"/>
      <c r="K3402" s="23"/>
      <c r="L3402" s="23"/>
      <c r="M3402" s="23"/>
      <c r="N3402" s="25"/>
      <c r="O3402" s="26"/>
      <c r="P3402" s="26"/>
      <c r="Q3402" s="23"/>
      <c r="R3402" s="23"/>
      <c r="S3402" s="27"/>
      <c r="T3402" s="23"/>
      <c r="U3402" s="23"/>
      <c r="V3402" s="24"/>
      <c r="W3402" s="23"/>
      <c r="X3402" s="23"/>
      <c r="Y3402" s="23"/>
      <c r="Z3402" s="23"/>
      <c r="AA3402" s="28"/>
      <c r="AB3402" s="26"/>
      <c r="AC3402" s="26"/>
      <c r="AD3402" s="28"/>
      <c r="AE3402" s="28"/>
      <c r="AF3402" s="26"/>
      <c r="AG3402" s="26" t="s">
        <v>60</v>
      </c>
      <c r="AH3402" s="26">
        <f>AH3401</f>
        <v>918000</v>
      </c>
      <c r="AI3402" s="26"/>
      <c r="AJ3402" s="26">
        <f>AJ3401</f>
        <v>0</v>
      </c>
      <c r="AK3402" s="26"/>
      <c r="AL3402" s="26">
        <f>AL3401</f>
        <v>0</v>
      </c>
    </row>
    <row r="3403" spans="1:39" x14ac:dyDescent="0.25">
      <c r="A3403" s="23" t="s">
        <v>10408</v>
      </c>
      <c r="B3403" s="24" t="s">
        <v>10409</v>
      </c>
      <c r="C3403" s="23" t="s">
        <v>10410</v>
      </c>
      <c r="D3403" s="23" t="s">
        <v>10411</v>
      </c>
      <c r="E3403" s="23">
        <v>1351</v>
      </c>
      <c r="F3403" s="23" t="s">
        <v>10412</v>
      </c>
      <c r="G3403" s="24" t="s">
        <v>10413</v>
      </c>
      <c r="H3403" s="23" t="s">
        <v>43</v>
      </c>
      <c r="I3403" s="23" t="s">
        <v>10414</v>
      </c>
      <c r="J3403" s="23">
        <v>0</v>
      </c>
      <c r="K3403" s="23">
        <v>1</v>
      </c>
      <c r="L3403" s="23">
        <v>43</v>
      </c>
      <c r="M3403" s="23" t="s">
        <v>59</v>
      </c>
      <c r="N3403" s="25">
        <f>((J3403*400)+(K3403*100))+L3403</f>
        <v>143</v>
      </c>
      <c r="O3403" s="26">
        <v>4500</v>
      </c>
      <c r="P3403" s="26">
        <f>N3403*O3403</f>
        <v>643500</v>
      </c>
      <c r="Q3403" s="23">
        <v>1</v>
      </c>
      <c r="R3403" s="23" t="s">
        <v>10408</v>
      </c>
      <c r="S3403" s="27" t="s">
        <v>10409</v>
      </c>
      <c r="T3403" s="23" t="s">
        <v>10410</v>
      </c>
      <c r="U3403" s="23" t="s">
        <v>10415</v>
      </c>
      <c r="V3403" s="24" t="s">
        <v>10416</v>
      </c>
      <c r="W3403" s="23" t="s">
        <v>48</v>
      </c>
      <c r="X3403" s="23" t="s">
        <v>49</v>
      </c>
      <c r="Y3403" s="23" t="s">
        <v>50</v>
      </c>
      <c r="Z3403" s="23">
        <v>120</v>
      </c>
      <c r="AA3403" s="28">
        <v>100</v>
      </c>
      <c r="AB3403" s="26">
        <v>8300</v>
      </c>
      <c r="AC3403" s="26">
        <f>Z3403*AB3403</f>
        <v>996000</v>
      </c>
      <c r="AD3403" s="28">
        <v>12</v>
      </c>
      <c r="AE3403" s="28">
        <v>14</v>
      </c>
      <c r="AF3403" s="26">
        <f>(AC3403*(100-AE3403))/100</f>
        <v>856560</v>
      </c>
      <c r="AG3403" s="26">
        <f>P3403+AF3403</f>
        <v>1500060</v>
      </c>
      <c r="AH3403" s="26">
        <f>(AG3403*AA3403)/100</f>
        <v>1500060</v>
      </c>
      <c r="AI3403" s="26">
        <v>50000000</v>
      </c>
      <c r="AJ3403" s="26">
        <f>IF((AI3403-AH3403) &gt; 1,0,IF((AI3403-AH3403)&lt;0,AH3403-AI3403,AI3403-AH3403))</f>
        <v>0</v>
      </c>
      <c r="AK3403" s="26">
        <v>0.02</v>
      </c>
      <c r="AL3403" s="26">
        <f>ROUND(AJ3403*(AK3403/100),2)</f>
        <v>0</v>
      </c>
      <c r="AM3403" s="3" t="s">
        <v>51</v>
      </c>
    </row>
    <row r="3404" spans="1:39" x14ac:dyDescent="0.25">
      <c r="A3404" s="23"/>
      <c r="B3404" s="24"/>
      <c r="C3404" s="23"/>
      <c r="D3404" s="23"/>
      <c r="E3404" s="23"/>
      <c r="F3404" s="23"/>
      <c r="G3404" s="24"/>
      <c r="H3404" s="23"/>
      <c r="I3404" s="23"/>
      <c r="J3404" s="23">
        <v>0</v>
      </c>
      <c r="K3404" s="23">
        <v>0</v>
      </c>
      <c r="L3404" s="23">
        <v>3</v>
      </c>
      <c r="M3404" s="23" t="s">
        <v>59</v>
      </c>
      <c r="N3404" s="25">
        <f>((J3404*400)+(K3404*100))+L3404</f>
        <v>3</v>
      </c>
      <c r="O3404" s="26">
        <v>4500</v>
      </c>
      <c r="P3404" s="26">
        <f>N3404*O3404</f>
        <v>13500</v>
      </c>
      <c r="Q3404" s="23">
        <v>1</v>
      </c>
      <c r="R3404" s="23" t="s">
        <v>10408</v>
      </c>
      <c r="S3404" s="27" t="s">
        <v>10409</v>
      </c>
      <c r="T3404" s="23" t="s">
        <v>10410</v>
      </c>
      <c r="U3404" s="23" t="s">
        <v>10415</v>
      </c>
      <c r="V3404" s="24" t="s">
        <v>10417</v>
      </c>
      <c r="W3404" s="23" t="s">
        <v>53</v>
      </c>
      <c r="X3404" s="23" t="s">
        <v>80</v>
      </c>
      <c r="Y3404" s="23" t="s">
        <v>50</v>
      </c>
      <c r="Z3404" s="23">
        <v>12</v>
      </c>
      <c r="AA3404" s="28">
        <v>100</v>
      </c>
      <c r="AB3404" s="26">
        <v>2750</v>
      </c>
      <c r="AC3404" s="26">
        <f>Z3404*AB3404</f>
        <v>33000</v>
      </c>
      <c r="AD3404" s="28">
        <v>12</v>
      </c>
      <c r="AE3404" s="28">
        <v>50</v>
      </c>
      <c r="AF3404" s="26">
        <f>(AC3404*(100-AE3404))/100</f>
        <v>16500</v>
      </c>
      <c r="AG3404" s="26">
        <f>P3404+AF3404</f>
        <v>30000</v>
      </c>
      <c r="AH3404" s="26">
        <f>(AG3404*AA3404)/100</f>
        <v>30000</v>
      </c>
      <c r="AI3404" s="26">
        <v>50000000</v>
      </c>
      <c r="AJ3404" s="26">
        <f>IF((AI3404-AH3404) &gt; 1,0,IF((AI3404-AH3404)&lt;0,AH3404-AI3404,AI3404-AH3404))</f>
        <v>0</v>
      </c>
      <c r="AK3404" s="26">
        <v>0.02</v>
      </c>
      <c r="AL3404" s="26">
        <f>ROUND(AJ3404*(AK3404/100),2)</f>
        <v>0</v>
      </c>
      <c r="AM3404" s="3" t="s">
        <v>159</v>
      </c>
    </row>
    <row r="3405" spans="1:39" x14ac:dyDescent="0.25">
      <c r="A3405" s="23"/>
      <c r="B3405" s="24"/>
      <c r="C3405" s="23"/>
      <c r="D3405" s="23"/>
      <c r="E3405" s="23"/>
      <c r="F3405" s="23"/>
      <c r="G3405" s="24"/>
      <c r="H3405" s="23"/>
      <c r="I3405" s="23"/>
      <c r="J3405" s="23">
        <v>0</v>
      </c>
      <c r="K3405" s="23">
        <v>0</v>
      </c>
      <c r="L3405" s="23">
        <v>11</v>
      </c>
      <c r="M3405" s="23" t="s">
        <v>91</v>
      </c>
      <c r="N3405" s="25">
        <f>((J3405*400)+(K3405*100))+L3405</f>
        <v>11</v>
      </c>
      <c r="O3405" s="26">
        <v>4500</v>
      </c>
      <c r="P3405" s="26">
        <f>N3405*O3405</f>
        <v>49500</v>
      </c>
      <c r="Q3405" s="23">
        <v>1</v>
      </c>
      <c r="R3405" s="23" t="s">
        <v>10408</v>
      </c>
      <c r="S3405" s="27" t="s">
        <v>10409</v>
      </c>
      <c r="T3405" s="23" t="s">
        <v>10410</v>
      </c>
      <c r="U3405" s="23" t="s">
        <v>10415</v>
      </c>
      <c r="V3405" s="24" t="s">
        <v>10418</v>
      </c>
      <c r="W3405" s="23" t="s">
        <v>1191</v>
      </c>
      <c r="X3405" s="23" t="s">
        <v>49</v>
      </c>
      <c r="Y3405" s="23" t="s">
        <v>54</v>
      </c>
      <c r="Z3405" s="23">
        <v>44</v>
      </c>
      <c r="AA3405" s="28">
        <v>100</v>
      </c>
      <c r="AB3405" s="26">
        <v>7750</v>
      </c>
      <c r="AC3405" s="26">
        <f>Z3405*AB3405</f>
        <v>341000</v>
      </c>
      <c r="AD3405" s="28">
        <v>4</v>
      </c>
      <c r="AE3405" s="28">
        <v>4</v>
      </c>
      <c r="AF3405" s="26">
        <f>(AC3405*(100-AE3405))/100</f>
        <v>327360</v>
      </c>
      <c r="AG3405" s="26">
        <f>P3405+AF3405</f>
        <v>376860</v>
      </c>
      <c r="AH3405" s="26">
        <f>(AG3405*AA3405)/100</f>
        <v>376860</v>
      </c>
      <c r="AI3405" s="26">
        <v>0</v>
      </c>
      <c r="AJ3405" s="26">
        <f>IF((AI3405-AH3405) &gt; 1,0,IF((AI3405-AH3405)&lt;0,AH3405-AI3405,AI3405-AH3405))</f>
        <v>376860</v>
      </c>
      <c r="AK3405" s="26">
        <v>0.3</v>
      </c>
      <c r="AL3405" s="26">
        <f>ROUND(AJ3405*(AK3405/100),2)</f>
        <v>1130.58</v>
      </c>
      <c r="AM3405" s="3" t="s">
        <v>10419</v>
      </c>
    </row>
    <row r="3406" spans="1:39" x14ac:dyDescent="0.25">
      <c r="A3406" s="23"/>
      <c r="B3406" s="24"/>
      <c r="C3406" s="23"/>
      <c r="D3406" s="23"/>
      <c r="E3406" s="23"/>
      <c r="F3406" s="23"/>
      <c r="G3406" s="24"/>
      <c r="H3406" s="23"/>
      <c r="I3406" s="23"/>
      <c r="J3406" s="23"/>
      <c r="K3406" s="23"/>
      <c r="L3406" s="23"/>
      <c r="M3406" s="23"/>
      <c r="N3406" s="25"/>
      <c r="O3406" s="26"/>
      <c r="P3406" s="26"/>
      <c r="Q3406" s="23"/>
      <c r="R3406" s="23"/>
      <c r="S3406" s="27"/>
      <c r="T3406" s="23"/>
      <c r="U3406" s="23"/>
      <c r="V3406" s="24"/>
      <c r="W3406" s="23"/>
      <c r="X3406" s="23"/>
      <c r="Y3406" s="23"/>
      <c r="Z3406" s="23"/>
      <c r="AA3406" s="28"/>
      <c r="AB3406" s="26"/>
      <c r="AC3406" s="26"/>
      <c r="AD3406" s="28"/>
      <c r="AE3406" s="28"/>
      <c r="AF3406" s="26"/>
      <c r="AG3406" s="26" t="s">
        <v>60</v>
      </c>
      <c r="AH3406" s="26">
        <f>SUM(AH3403:AH3405)</f>
        <v>1906920</v>
      </c>
      <c r="AI3406" s="26"/>
      <c r="AJ3406" s="26">
        <f>SUM(AJ3403:AJ3405)</f>
        <v>376860</v>
      </c>
      <c r="AK3406" s="26"/>
      <c r="AL3406" s="26">
        <f>SUM(AL3403:AL3405)</f>
        <v>1130.58</v>
      </c>
    </row>
    <row r="3407" spans="1:39" x14ac:dyDescent="0.25">
      <c r="A3407" s="23" t="s">
        <v>10420</v>
      </c>
      <c r="B3407" s="24" t="s">
        <v>10421</v>
      </c>
      <c r="C3407" s="23" t="s">
        <v>10422</v>
      </c>
      <c r="D3407" s="23" t="s">
        <v>10423</v>
      </c>
      <c r="E3407" s="23">
        <v>1352</v>
      </c>
      <c r="F3407" s="23" t="s">
        <v>10424</v>
      </c>
      <c r="G3407" s="24" t="s">
        <v>10425</v>
      </c>
      <c r="H3407" s="23" t="s">
        <v>43</v>
      </c>
      <c r="I3407" s="23" t="s">
        <v>10426</v>
      </c>
      <c r="J3407" s="23">
        <v>0</v>
      </c>
      <c r="K3407" s="23">
        <v>2</v>
      </c>
      <c r="L3407" s="23">
        <v>44</v>
      </c>
      <c r="M3407" s="23" t="s">
        <v>91</v>
      </c>
      <c r="N3407" s="25">
        <f>((J3407*400)+(K3407*100))+L3407</f>
        <v>244</v>
      </c>
      <c r="O3407" s="26">
        <v>4500</v>
      </c>
      <c r="P3407" s="26">
        <f>N3407*O3407</f>
        <v>1098000</v>
      </c>
      <c r="Q3407" s="23"/>
      <c r="R3407" s="23"/>
      <c r="S3407" s="27"/>
      <c r="T3407" s="23"/>
      <c r="U3407" s="23"/>
      <c r="V3407" s="24"/>
      <c r="W3407" s="23"/>
      <c r="X3407" s="23"/>
      <c r="Y3407" s="23"/>
      <c r="Z3407" s="23"/>
      <c r="AA3407" s="28"/>
      <c r="AB3407" s="26"/>
      <c r="AC3407" s="26"/>
      <c r="AD3407" s="28"/>
      <c r="AE3407" s="28"/>
      <c r="AF3407" s="26"/>
      <c r="AG3407" s="26">
        <f>AF3407+P3407</f>
        <v>1098000</v>
      </c>
      <c r="AH3407" s="26">
        <f>AG3407</f>
        <v>1098000</v>
      </c>
      <c r="AI3407" s="26">
        <v>0</v>
      </c>
      <c r="AJ3407" s="26">
        <f>IF((AI3407-AH3407) &gt; 1,0,IF((AI3407-AH3407)&lt;0,AH3407-AI3407,AI3407-AH3407))</f>
        <v>1098000</v>
      </c>
      <c r="AK3407" s="26">
        <v>0.3</v>
      </c>
      <c r="AL3407" s="26">
        <f>AJ3407*(AK3407/100)</f>
        <v>3294</v>
      </c>
    </row>
    <row r="3408" spans="1:39" x14ac:dyDescent="0.25">
      <c r="A3408" s="23"/>
      <c r="B3408" s="24"/>
      <c r="C3408" s="23"/>
      <c r="D3408" s="23"/>
      <c r="E3408" s="23"/>
      <c r="F3408" s="23"/>
      <c r="G3408" s="24"/>
      <c r="H3408" s="23"/>
      <c r="I3408" s="23"/>
      <c r="J3408" s="23"/>
      <c r="K3408" s="23"/>
      <c r="L3408" s="23"/>
      <c r="M3408" s="23"/>
      <c r="N3408" s="25"/>
      <c r="O3408" s="26"/>
      <c r="P3408" s="26"/>
      <c r="Q3408" s="23"/>
      <c r="R3408" s="23"/>
      <c r="S3408" s="27"/>
      <c r="T3408" s="23"/>
      <c r="U3408" s="23"/>
      <c r="V3408" s="24"/>
      <c r="W3408" s="23"/>
      <c r="X3408" s="23"/>
      <c r="Y3408" s="23"/>
      <c r="Z3408" s="23"/>
      <c r="AA3408" s="28"/>
      <c r="AB3408" s="26"/>
      <c r="AC3408" s="26"/>
      <c r="AD3408" s="28"/>
      <c r="AE3408" s="28"/>
      <c r="AF3408" s="26"/>
      <c r="AG3408" s="26" t="s">
        <v>60</v>
      </c>
      <c r="AH3408" s="26">
        <f>AH3407</f>
        <v>1098000</v>
      </c>
      <c r="AI3408" s="26"/>
      <c r="AJ3408" s="26">
        <f>AJ3407</f>
        <v>1098000</v>
      </c>
      <c r="AK3408" s="26"/>
      <c r="AL3408" s="26">
        <f>AL3407</f>
        <v>3294</v>
      </c>
    </row>
    <row r="3409" spans="1:39" x14ac:dyDescent="0.25">
      <c r="A3409" s="23" t="s">
        <v>10427</v>
      </c>
      <c r="B3409" s="24" t="s">
        <v>10428</v>
      </c>
      <c r="C3409" s="23" t="s">
        <v>10429</v>
      </c>
      <c r="D3409" s="23" t="s">
        <v>10430</v>
      </c>
      <c r="E3409" s="23">
        <v>1353</v>
      </c>
      <c r="F3409" s="23" t="s">
        <v>10431</v>
      </c>
      <c r="G3409" s="24" t="s">
        <v>10432</v>
      </c>
      <c r="H3409" s="23" t="s">
        <v>43</v>
      </c>
      <c r="I3409" s="23" t="s">
        <v>10433</v>
      </c>
      <c r="J3409" s="23">
        <v>0</v>
      </c>
      <c r="K3409" s="23">
        <v>0</v>
      </c>
      <c r="L3409" s="23">
        <v>18</v>
      </c>
      <c r="M3409" s="23" t="s">
        <v>76</v>
      </c>
      <c r="N3409" s="25">
        <f>((J3409*400)+(K3409*100))+L3409</f>
        <v>18</v>
      </c>
      <c r="O3409" s="26">
        <v>1900</v>
      </c>
      <c r="P3409" s="26">
        <f>N3409*O3409</f>
        <v>34200</v>
      </c>
      <c r="Q3409" s="23">
        <v>1</v>
      </c>
      <c r="R3409" s="23" t="s">
        <v>10427</v>
      </c>
      <c r="S3409" s="27" t="s">
        <v>10428</v>
      </c>
      <c r="T3409" s="23" t="s">
        <v>10429</v>
      </c>
      <c r="U3409" s="23" t="s">
        <v>10434</v>
      </c>
      <c r="V3409" s="24" t="s">
        <v>10435</v>
      </c>
      <c r="W3409" s="23" t="s">
        <v>79</v>
      </c>
      <c r="X3409" s="23" t="s">
        <v>80</v>
      </c>
      <c r="Y3409" s="23" t="s">
        <v>81</v>
      </c>
      <c r="Z3409" s="23">
        <v>72</v>
      </c>
      <c r="AA3409" s="28">
        <v>100</v>
      </c>
      <c r="AB3409" s="26">
        <v>8200</v>
      </c>
      <c r="AC3409" s="26">
        <f>Z3409*AB3409</f>
        <v>590400</v>
      </c>
      <c r="AD3409" s="28">
        <v>22</v>
      </c>
      <c r="AE3409" s="28">
        <v>93</v>
      </c>
      <c r="AF3409" s="26">
        <f>(AC3409*(100-AE3409))/100</f>
        <v>41328</v>
      </c>
      <c r="AG3409" s="26">
        <f>P3409+AF3409</f>
        <v>75528</v>
      </c>
      <c r="AH3409" s="26">
        <f>(AG3409*AA3409)/100</f>
        <v>75528</v>
      </c>
      <c r="AI3409" s="26">
        <v>0</v>
      </c>
      <c r="AJ3409" s="26">
        <f>IF((AI3409-AH3409) &gt; 1,0,IF((AI3409-AH3409)&lt;0,AH3409-AI3409,AI3409-AH3409))</f>
        <v>75528</v>
      </c>
      <c r="AK3409" s="26">
        <v>0.02</v>
      </c>
      <c r="AL3409" s="26">
        <f>ROUND(AJ3409*(AK3409/100),2)</f>
        <v>15.11</v>
      </c>
      <c r="AM3409" s="3" t="s">
        <v>1121</v>
      </c>
    </row>
    <row r="3410" spans="1:39" x14ac:dyDescent="0.25">
      <c r="A3410" s="23"/>
      <c r="B3410" s="24"/>
      <c r="C3410" s="23"/>
      <c r="D3410" s="23"/>
      <c r="E3410" s="23"/>
      <c r="F3410" s="23"/>
      <c r="G3410" s="24"/>
      <c r="H3410" s="23"/>
      <c r="I3410" s="23"/>
      <c r="J3410" s="23">
        <v>0</v>
      </c>
      <c r="K3410" s="23">
        <v>0</v>
      </c>
      <c r="L3410" s="23">
        <v>3</v>
      </c>
      <c r="M3410" s="23" t="s">
        <v>75</v>
      </c>
      <c r="N3410" s="25">
        <f>((J3410*400)+(K3410*100))+L3410</f>
        <v>3</v>
      </c>
      <c r="O3410" s="26">
        <v>1900</v>
      </c>
      <c r="P3410" s="26">
        <f>N3410*O3410</f>
        <v>5700</v>
      </c>
      <c r="Q3410" s="23">
        <v>1</v>
      </c>
      <c r="R3410" s="23" t="s">
        <v>10427</v>
      </c>
      <c r="S3410" s="27" t="s">
        <v>10428</v>
      </c>
      <c r="T3410" s="23" t="s">
        <v>10429</v>
      </c>
      <c r="U3410" s="23" t="s">
        <v>10434</v>
      </c>
      <c r="V3410" s="24" t="s">
        <v>10436</v>
      </c>
      <c r="W3410" s="23" t="s">
        <v>53</v>
      </c>
      <c r="X3410" s="23" t="s">
        <v>49</v>
      </c>
      <c r="Y3410" s="23" t="s">
        <v>571</v>
      </c>
      <c r="Z3410" s="23">
        <v>12</v>
      </c>
      <c r="AA3410" s="28">
        <v>100</v>
      </c>
      <c r="AB3410" s="26">
        <v>2750</v>
      </c>
      <c r="AC3410" s="26">
        <f>Z3410*AB3410</f>
        <v>33000</v>
      </c>
      <c r="AD3410" s="28">
        <v>22</v>
      </c>
      <c r="AE3410" s="28">
        <v>34</v>
      </c>
      <c r="AF3410" s="26">
        <f>(AC3410*(100-AE3410))/100</f>
        <v>21780</v>
      </c>
      <c r="AG3410" s="26">
        <f>P3410+AF3410</f>
        <v>27480</v>
      </c>
      <c r="AH3410" s="26">
        <f>(AG3410*AA3410)/100</f>
        <v>27480</v>
      </c>
      <c r="AI3410" s="26">
        <v>50000000</v>
      </c>
      <c r="AJ3410" s="26">
        <f>IF((AI3410-AH3410) &gt; 1,0,IF((AI3410-AH3410)&lt;0,AH3410-AI3410,AI3410-AH3410))</f>
        <v>0</v>
      </c>
      <c r="AK3410" s="26">
        <v>0.01</v>
      </c>
      <c r="AL3410" s="26">
        <f>ROUND(AJ3410*(AK3410/100),2)</f>
        <v>0</v>
      </c>
      <c r="AM3410" s="3" t="s">
        <v>368</v>
      </c>
    </row>
    <row r="3411" spans="1:39" x14ac:dyDescent="0.25">
      <c r="A3411" s="23"/>
      <c r="B3411" s="24"/>
      <c r="C3411" s="23"/>
      <c r="D3411" s="23"/>
      <c r="E3411" s="23"/>
      <c r="F3411" s="23"/>
      <c r="G3411" s="24"/>
      <c r="H3411" s="23"/>
      <c r="I3411" s="23"/>
      <c r="J3411" s="23">
        <v>11</v>
      </c>
      <c r="K3411" s="23">
        <v>0</v>
      </c>
      <c r="L3411" s="23">
        <v>89</v>
      </c>
      <c r="M3411" s="23" t="s">
        <v>75</v>
      </c>
      <c r="N3411" s="25">
        <f>((J3411*400)+(K3411*100))+L3411</f>
        <v>4489</v>
      </c>
      <c r="O3411" s="26">
        <v>1900</v>
      </c>
      <c r="P3411" s="26">
        <f>N3411*O3411</f>
        <v>8529100</v>
      </c>
      <c r="Q3411" s="23"/>
      <c r="R3411" s="23"/>
      <c r="S3411" s="27"/>
      <c r="T3411" s="23"/>
      <c r="U3411" s="23"/>
      <c r="V3411" s="24"/>
      <c r="W3411" s="23"/>
      <c r="X3411" s="23"/>
      <c r="Y3411" s="23"/>
      <c r="Z3411" s="23"/>
      <c r="AA3411" s="28"/>
      <c r="AB3411" s="26"/>
      <c r="AC3411" s="26"/>
      <c r="AD3411" s="28"/>
      <c r="AE3411" s="28"/>
      <c r="AF3411" s="26"/>
      <c r="AG3411" s="26">
        <f>AF3411+P3411</f>
        <v>8529100</v>
      </c>
      <c r="AH3411" s="26">
        <f>AG3411</f>
        <v>8529100</v>
      </c>
      <c r="AI3411" s="26">
        <v>50000000</v>
      </c>
      <c r="AJ3411" s="26">
        <f>IF((AI3411-AH3411) &gt; 1,0,IF((AI3411-AH3411)&lt;0,AH3411-AI3411,AI3411-AH3411))</f>
        <v>0</v>
      </c>
      <c r="AK3411" s="26">
        <v>0.01</v>
      </c>
      <c r="AL3411" s="26">
        <f>AJ3411*(AK3411/100)</f>
        <v>0</v>
      </c>
    </row>
    <row r="3412" spans="1:39" x14ac:dyDescent="0.25">
      <c r="A3412" s="23"/>
      <c r="B3412" s="24"/>
      <c r="C3412" s="23"/>
      <c r="D3412" s="23"/>
      <c r="E3412" s="23"/>
      <c r="F3412" s="23"/>
      <c r="G3412" s="24"/>
      <c r="H3412" s="23"/>
      <c r="I3412" s="23"/>
      <c r="J3412" s="23"/>
      <c r="K3412" s="23"/>
      <c r="L3412" s="23"/>
      <c r="M3412" s="23"/>
      <c r="N3412" s="25"/>
      <c r="O3412" s="26"/>
      <c r="P3412" s="26"/>
      <c r="Q3412" s="23"/>
      <c r="R3412" s="23"/>
      <c r="S3412" s="27"/>
      <c r="T3412" s="23"/>
      <c r="U3412" s="23"/>
      <c r="V3412" s="24"/>
      <c r="W3412" s="23"/>
      <c r="X3412" s="23"/>
      <c r="Y3412" s="23"/>
      <c r="Z3412" s="23"/>
      <c r="AA3412" s="28"/>
      <c r="AB3412" s="26"/>
      <c r="AC3412" s="26"/>
      <c r="AD3412" s="28"/>
      <c r="AE3412" s="28"/>
      <c r="AF3412" s="26"/>
      <c r="AG3412" s="26" t="s">
        <v>60</v>
      </c>
      <c r="AH3412" s="26">
        <f>SUM(AH3409:AH3411)</f>
        <v>8632108</v>
      </c>
      <c r="AI3412" s="26"/>
      <c r="AJ3412" s="26">
        <f>SUM(AJ3409:AJ3411)</f>
        <v>75528</v>
      </c>
      <c r="AK3412" s="26"/>
      <c r="AL3412" s="26">
        <f>SUM(AL3409:AL3411)</f>
        <v>15.11</v>
      </c>
    </row>
    <row r="3413" spans="1:39" x14ac:dyDescent="0.25">
      <c r="A3413" s="23" t="s">
        <v>10437</v>
      </c>
      <c r="B3413" s="24" t="s">
        <v>10438</v>
      </c>
      <c r="C3413" s="23" t="s">
        <v>10439</v>
      </c>
      <c r="D3413" s="23" t="s">
        <v>10440</v>
      </c>
      <c r="E3413" s="23">
        <v>1354</v>
      </c>
      <c r="F3413" s="23" t="s">
        <v>10441</v>
      </c>
      <c r="G3413" s="24" t="s">
        <v>10442</v>
      </c>
      <c r="H3413" s="23" t="s">
        <v>43</v>
      </c>
      <c r="I3413" s="23" t="s">
        <v>10443</v>
      </c>
      <c r="J3413" s="23">
        <v>1</v>
      </c>
      <c r="K3413" s="23">
        <v>0</v>
      </c>
      <c r="L3413" s="23">
        <v>74.599999999999994</v>
      </c>
      <c r="M3413" s="23" t="s">
        <v>68</v>
      </c>
      <c r="N3413" s="25">
        <f>((J3413*400)+(K3413*100))+L3413</f>
        <v>474.6</v>
      </c>
      <c r="O3413" s="26">
        <v>4400</v>
      </c>
      <c r="P3413" s="26">
        <f>N3413*O3413</f>
        <v>2088240</v>
      </c>
      <c r="Q3413" s="23"/>
      <c r="R3413" s="23"/>
      <c r="S3413" s="27"/>
      <c r="T3413" s="23"/>
      <c r="U3413" s="23"/>
      <c r="V3413" s="24"/>
      <c r="W3413" s="23"/>
      <c r="X3413" s="23"/>
      <c r="Y3413" s="23"/>
      <c r="Z3413" s="23"/>
      <c r="AA3413" s="28"/>
      <c r="AB3413" s="26"/>
      <c r="AC3413" s="26"/>
      <c r="AD3413" s="28"/>
      <c r="AE3413" s="28"/>
      <c r="AF3413" s="26"/>
      <c r="AG3413" s="26">
        <f>AF3413+P3413</f>
        <v>2088240</v>
      </c>
      <c r="AH3413" s="26">
        <f>AG3413</f>
        <v>2088240</v>
      </c>
      <c r="AI3413" s="26">
        <v>0</v>
      </c>
      <c r="AJ3413" s="26">
        <f>IF((AI3413-AH3413) &gt; 1,0,IF((AI3413-AH3413)&lt;0,AH3413-AI3413,AI3413-AH3413))</f>
        <v>2088240</v>
      </c>
      <c r="AK3413" s="26">
        <v>0.3</v>
      </c>
      <c r="AL3413" s="26">
        <f>AJ3413*(AK3413/100)</f>
        <v>6264.72</v>
      </c>
    </row>
    <row r="3414" spans="1:39" x14ac:dyDescent="0.25">
      <c r="A3414" s="23"/>
      <c r="B3414" s="24"/>
      <c r="C3414" s="23"/>
      <c r="D3414" s="23"/>
      <c r="E3414" s="23"/>
      <c r="F3414" s="23"/>
      <c r="G3414" s="24"/>
      <c r="H3414" s="23"/>
      <c r="I3414" s="23"/>
      <c r="J3414" s="23"/>
      <c r="K3414" s="23"/>
      <c r="L3414" s="23"/>
      <c r="M3414" s="23"/>
      <c r="N3414" s="25"/>
      <c r="O3414" s="26"/>
      <c r="P3414" s="26"/>
      <c r="Q3414" s="23"/>
      <c r="R3414" s="23"/>
      <c r="S3414" s="27"/>
      <c r="T3414" s="23"/>
      <c r="U3414" s="23"/>
      <c r="V3414" s="24"/>
      <c r="W3414" s="23"/>
      <c r="X3414" s="23"/>
      <c r="Y3414" s="23"/>
      <c r="Z3414" s="23"/>
      <c r="AA3414" s="28"/>
      <c r="AB3414" s="26"/>
      <c r="AC3414" s="26"/>
      <c r="AD3414" s="28"/>
      <c r="AE3414" s="28"/>
      <c r="AF3414" s="26"/>
      <c r="AG3414" s="26" t="s">
        <v>60</v>
      </c>
      <c r="AH3414" s="26">
        <f>AH3413</f>
        <v>2088240</v>
      </c>
      <c r="AI3414" s="26"/>
      <c r="AJ3414" s="26">
        <f>AJ3413</f>
        <v>2088240</v>
      </c>
      <c r="AK3414" s="26"/>
      <c r="AL3414" s="26">
        <f>AL3413</f>
        <v>6264.72</v>
      </c>
    </row>
    <row r="3415" spans="1:39" x14ac:dyDescent="0.25">
      <c r="A3415" s="23" t="s">
        <v>10444</v>
      </c>
      <c r="B3415" s="24" t="s">
        <v>10445</v>
      </c>
      <c r="C3415" s="23" t="s">
        <v>10446</v>
      </c>
      <c r="D3415" s="23" t="s">
        <v>10447</v>
      </c>
      <c r="E3415" s="23">
        <v>1355</v>
      </c>
      <c r="F3415" s="23" t="s">
        <v>10448</v>
      </c>
      <c r="G3415" s="24" t="s">
        <v>10449</v>
      </c>
      <c r="H3415" s="23" t="s">
        <v>43</v>
      </c>
      <c r="I3415" s="23" t="s">
        <v>10450</v>
      </c>
      <c r="J3415" s="23">
        <v>0</v>
      </c>
      <c r="K3415" s="23">
        <v>0</v>
      </c>
      <c r="L3415" s="23">
        <v>57</v>
      </c>
      <c r="M3415" s="23" t="s">
        <v>255</v>
      </c>
      <c r="N3415" s="25">
        <f>((J3415*400)+(K3415*100))+L3415</f>
        <v>57</v>
      </c>
      <c r="O3415" s="26">
        <v>9000</v>
      </c>
      <c r="P3415" s="26">
        <f>N3415*O3415</f>
        <v>513000</v>
      </c>
      <c r="Q3415" s="23">
        <v>1</v>
      </c>
      <c r="R3415" s="23" t="s">
        <v>10451</v>
      </c>
      <c r="S3415" s="27" t="s">
        <v>10452</v>
      </c>
      <c r="T3415" s="23" t="s">
        <v>10453</v>
      </c>
      <c r="U3415" s="23" t="s">
        <v>10454</v>
      </c>
      <c r="V3415" s="24" t="s">
        <v>10455</v>
      </c>
      <c r="W3415" s="23" t="s">
        <v>109</v>
      </c>
      <c r="X3415" s="23" t="s">
        <v>49</v>
      </c>
      <c r="Y3415" s="23" t="s">
        <v>261</v>
      </c>
      <c r="Z3415" s="23">
        <v>169</v>
      </c>
      <c r="AA3415" s="28">
        <v>100</v>
      </c>
      <c r="AB3415" s="26">
        <v>8150</v>
      </c>
      <c r="AC3415" s="26">
        <f>Z3415*AB3415</f>
        <v>1377350</v>
      </c>
      <c r="AD3415" s="28">
        <v>21</v>
      </c>
      <c r="AE3415" s="28">
        <v>32</v>
      </c>
      <c r="AF3415" s="26">
        <f>(AC3415*(100-AE3415))/100</f>
        <v>936598</v>
      </c>
      <c r="AG3415" s="26">
        <f>P3415+AF3415</f>
        <v>1449598</v>
      </c>
      <c r="AH3415" s="26">
        <f>(AG3415*AA3415)/100</f>
        <v>1449598</v>
      </c>
      <c r="AI3415" s="26">
        <f>IF(AF3415&lt;=10000000,AF3415,10000000)</f>
        <v>936598</v>
      </c>
      <c r="AJ3415" s="26">
        <f>IF((AI3415-AH3415) &gt; 1,0,IF((AI3415-AH3415)&lt;0,AH3415-AI3415,AI3415-AH3415))</f>
        <v>513000</v>
      </c>
      <c r="AK3415" s="26">
        <v>0.02</v>
      </c>
      <c r="AL3415" s="26">
        <f>ROUND(AJ3415*(AK3415/100),2)</f>
        <v>102.6</v>
      </c>
      <c r="AM3415" s="3" t="s">
        <v>110</v>
      </c>
    </row>
    <row r="3416" spans="1:39" x14ac:dyDescent="0.25">
      <c r="A3416" s="23"/>
      <c r="B3416" s="24"/>
      <c r="C3416" s="23"/>
      <c r="D3416" s="23"/>
      <c r="E3416" s="23"/>
      <c r="F3416" s="23"/>
      <c r="G3416" s="24"/>
      <c r="H3416" s="23"/>
      <c r="I3416" s="23"/>
      <c r="J3416" s="23"/>
      <c r="K3416" s="23"/>
      <c r="L3416" s="23"/>
      <c r="M3416" s="23"/>
      <c r="N3416" s="25"/>
      <c r="O3416" s="26"/>
      <c r="P3416" s="26"/>
      <c r="Q3416" s="23"/>
      <c r="R3416" s="23"/>
      <c r="S3416" s="27"/>
      <c r="T3416" s="23"/>
      <c r="U3416" s="23"/>
      <c r="V3416" s="24"/>
      <c r="W3416" s="23"/>
      <c r="X3416" s="23"/>
      <c r="Y3416" s="23"/>
      <c r="Z3416" s="23"/>
      <c r="AA3416" s="28"/>
      <c r="AB3416" s="26"/>
      <c r="AC3416" s="26"/>
      <c r="AD3416" s="28"/>
      <c r="AE3416" s="28"/>
      <c r="AF3416" s="26"/>
      <c r="AG3416" s="26" t="s">
        <v>60</v>
      </c>
      <c r="AH3416" s="26">
        <f>AH3415</f>
        <v>1449598</v>
      </c>
      <c r="AI3416" s="26"/>
      <c r="AJ3416" s="26">
        <f>AJ3415</f>
        <v>513000</v>
      </c>
      <c r="AK3416" s="26"/>
      <c r="AL3416" s="26">
        <f>AL3415</f>
        <v>102.6</v>
      </c>
    </row>
    <row r="3417" spans="1:39" x14ac:dyDescent="0.25">
      <c r="A3417" s="23" t="s">
        <v>10456</v>
      </c>
      <c r="B3417" s="24" t="s">
        <v>10457</v>
      </c>
      <c r="C3417" s="23" t="s">
        <v>10458</v>
      </c>
      <c r="D3417" s="23" t="s">
        <v>10459</v>
      </c>
      <c r="E3417" s="23">
        <v>1356</v>
      </c>
      <c r="F3417" s="23" t="s">
        <v>10460</v>
      </c>
      <c r="G3417" s="24" t="s">
        <v>10461</v>
      </c>
      <c r="H3417" s="23" t="s">
        <v>43</v>
      </c>
      <c r="I3417" s="23" t="s">
        <v>10462</v>
      </c>
      <c r="J3417" s="23">
        <v>2</v>
      </c>
      <c r="K3417" s="23">
        <v>0</v>
      </c>
      <c r="L3417" s="23">
        <v>8</v>
      </c>
      <c r="M3417" s="23" t="s">
        <v>75</v>
      </c>
      <c r="N3417" s="25">
        <f>((J3417*400)+(K3417*100))+L3417</f>
        <v>808</v>
      </c>
      <c r="O3417" s="26">
        <v>4600</v>
      </c>
      <c r="P3417" s="26">
        <f>N3417*O3417</f>
        <v>3716800</v>
      </c>
      <c r="Q3417" s="23"/>
      <c r="R3417" s="23"/>
      <c r="S3417" s="27"/>
      <c r="T3417" s="23"/>
      <c r="U3417" s="23"/>
      <c r="V3417" s="24"/>
      <c r="W3417" s="23"/>
      <c r="X3417" s="23"/>
      <c r="Y3417" s="23"/>
      <c r="Z3417" s="23"/>
      <c r="AA3417" s="28"/>
      <c r="AB3417" s="26"/>
      <c r="AC3417" s="26"/>
      <c r="AD3417" s="28"/>
      <c r="AE3417" s="28"/>
      <c r="AF3417" s="26"/>
      <c r="AG3417" s="26">
        <f>AF3417+P3417</f>
        <v>3716800</v>
      </c>
      <c r="AH3417" s="26">
        <f>AG3417</f>
        <v>3716800</v>
      </c>
      <c r="AI3417" s="26">
        <v>50000000</v>
      </c>
      <c r="AJ3417" s="26">
        <f>IF((AI3417-AH3417) &gt; 1,0,IF((AI3417-AH3417)&lt;0,AH3417-AI3417,AI3417-AH3417))</f>
        <v>0</v>
      </c>
      <c r="AK3417" s="26">
        <v>0.01</v>
      </c>
      <c r="AL3417" s="26">
        <f>AJ3417*(AK3417/100)</f>
        <v>0</v>
      </c>
    </row>
    <row r="3418" spans="1:39" x14ac:dyDescent="0.25">
      <c r="A3418" s="23"/>
      <c r="B3418" s="24"/>
      <c r="C3418" s="23"/>
      <c r="D3418" s="23"/>
      <c r="E3418" s="23"/>
      <c r="F3418" s="23"/>
      <c r="G3418" s="24"/>
      <c r="H3418" s="23"/>
      <c r="I3418" s="23"/>
      <c r="J3418" s="23"/>
      <c r="K3418" s="23"/>
      <c r="L3418" s="23"/>
      <c r="M3418" s="23"/>
      <c r="N3418" s="25"/>
      <c r="O3418" s="26"/>
      <c r="P3418" s="26"/>
      <c r="Q3418" s="23"/>
      <c r="R3418" s="23"/>
      <c r="S3418" s="27"/>
      <c r="T3418" s="23"/>
      <c r="U3418" s="23"/>
      <c r="V3418" s="24"/>
      <c r="W3418" s="23"/>
      <c r="X3418" s="23"/>
      <c r="Y3418" s="23"/>
      <c r="Z3418" s="23"/>
      <c r="AA3418" s="28"/>
      <c r="AB3418" s="26"/>
      <c r="AC3418" s="26"/>
      <c r="AD3418" s="28"/>
      <c r="AE3418" s="28"/>
      <c r="AF3418" s="26"/>
      <c r="AG3418" s="26" t="s">
        <v>60</v>
      </c>
      <c r="AH3418" s="26">
        <f>AH3417</f>
        <v>3716800</v>
      </c>
      <c r="AI3418" s="26"/>
      <c r="AJ3418" s="26">
        <f>AJ3417</f>
        <v>0</v>
      </c>
      <c r="AK3418" s="26"/>
      <c r="AL3418" s="26">
        <f>AL3417</f>
        <v>0</v>
      </c>
    </row>
    <row r="3419" spans="1:39" x14ac:dyDescent="0.25">
      <c r="A3419" s="23" t="s">
        <v>10463</v>
      </c>
      <c r="B3419" s="24" t="s">
        <v>10464</v>
      </c>
      <c r="C3419" s="23" t="s">
        <v>10465</v>
      </c>
      <c r="D3419" s="23" t="s">
        <v>1445</v>
      </c>
      <c r="E3419" s="23">
        <v>1357</v>
      </c>
      <c r="F3419" s="23" t="s">
        <v>10466</v>
      </c>
      <c r="G3419" s="24" t="s">
        <v>10467</v>
      </c>
      <c r="H3419" s="23" t="s">
        <v>43</v>
      </c>
      <c r="I3419" s="23" t="s">
        <v>10468</v>
      </c>
      <c r="J3419" s="23">
        <v>0</v>
      </c>
      <c r="K3419" s="23">
        <v>1</v>
      </c>
      <c r="L3419" s="23">
        <v>37</v>
      </c>
      <c r="M3419" s="23" t="s">
        <v>75</v>
      </c>
      <c r="N3419" s="25">
        <f>((J3419*400)+(K3419*100))+L3419</f>
        <v>137</v>
      </c>
      <c r="O3419" s="26">
        <v>10000</v>
      </c>
      <c r="P3419" s="26">
        <f>N3419*O3419</f>
        <v>1370000</v>
      </c>
      <c r="Q3419" s="23"/>
      <c r="R3419" s="23"/>
      <c r="S3419" s="27"/>
      <c r="T3419" s="23"/>
      <c r="U3419" s="23"/>
      <c r="V3419" s="24"/>
      <c r="W3419" s="23"/>
      <c r="X3419" s="23"/>
      <c r="Y3419" s="23"/>
      <c r="Z3419" s="23"/>
      <c r="AA3419" s="28"/>
      <c r="AB3419" s="26"/>
      <c r="AC3419" s="26"/>
      <c r="AD3419" s="28"/>
      <c r="AE3419" s="28"/>
      <c r="AF3419" s="26"/>
      <c r="AG3419" s="26">
        <f>AF3419+P3419</f>
        <v>1370000</v>
      </c>
      <c r="AH3419" s="26">
        <f>AG3419</f>
        <v>1370000</v>
      </c>
      <c r="AI3419" s="26">
        <v>50000000</v>
      </c>
      <c r="AJ3419" s="26">
        <f>IF((AI3419-AH3419) &gt; 1,0,IF((AI3419-AH3419)&lt;0,AH3419-AI3419,AI3419-AH3419))</f>
        <v>0</v>
      </c>
      <c r="AK3419" s="26">
        <v>0.01</v>
      </c>
      <c r="AL3419" s="26">
        <f>AJ3419*(AK3419/100)</f>
        <v>0</v>
      </c>
    </row>
    <row r="3420" spans="1:39" x14ac:dyDescent="0.25">
      <c r="A3420" s="23"/>
      <c r="B3420" s="24"/>
      <c r="C3420" s="23"/>
      <c r="D3420" s="23"/>
      <c r="E3420" s="23"/>
      <c r="F3420" s="23"/>
      <c r="G3420" s="24"/>
      <c r="H3420" s="23"/>
      <c r="I3420" s="23"/>
      <c r="J3420" s="23">
        <v>0</v>
      </c>
      <c r="K3420" s="23">
        <v>1</v>
      </c>
      <c r="L3420" s="23">
        <v>56.1</v>
      </c>
      <c r="M3420" s="23" t="s">
        <v>45</v>
      </c>
      <c r="N3420" s="25">
        <f>((J3420*400)+(K3420*100))+L3420</f>
        <v>156.1</v>
      </c>
      <c r="O3420" s="26">
        <v>10000</v>
      </c>
      <c r="P3420" s="26">
        <f>N3420*O3420</f>
        <v>1561000</v>
      </c>
      <c r="Q3420" s="23">
        <v>1</v>
      </c>
      <c r="R3420" s="23" t="s">
        <v>10463</v>
      </c>
      <c r="S3420" s="27" t="s">
        <v>10464</v>
      </c>
      <c r="T3420" s="23" t="s">
        <v>10465</v>
      </c>
      <c r="U3420" s="23" t="s">
        <v>1449</v>
      </c>
      <c r="V3420" s="24" t="s">
        <v>10469</v>
      </c>
      <c r="W3420" s="23" t="s">
        <v>142</v>
      </c>
      <c r="X3420" s="23" t="s">
        <v>143</v>
      </c>
      <c r="Y3420" s="23" t="s">
        <v>50</v>
      </c>
      <c r="Z3420" s="23">
        <v>216</v>
      </c>
      <c r="AA3420" s="28">
        <v>81.819999999999993</v>
      </c>
      <c r="AB3420" s="26">
        <v>7950</v>
      </c>
      <c r="AC3420" s="26">
        <f>Z3420*AB3420</f>
        <v>1717200</v>
      </c>
      <c r="AD3420" s="28">
        <v>52</v>
      </c>
      <c r="AE3420" s="28">
        <v>85</v>
      </c>
      <c r="AF3420" s="26">
        <f>(AC3420*(100-AE3420))/100</f>
        <v>257580</v>
      </c>
      <c r="AG3420" s="26">
        <f>P3420+AF3420+AF3421</f>
        <v>1875820</v>
      </c>
      <c r="AH3420" s="26">
        <f>(AG3420*AA3420)/100</f>
        <v>1534795.9239999996</v>
      </c>
      <c r="AI3420" s="26">
        <v>50000000</v>
      </c>
      <c r="AJ3420" s="26">
        <f>IF((AI3420-AH3420) &gt; 1,0,IF((AI3420-AH3420)&lt;0,AH3420-AI3420,AI3420-AH3420))</f>
        <v>0</v>
      </c>
      <c r="AK3420" s="26">
        <v>0.02</v>
      </c>
      <c r="AL3420" s="26">
        <f>ROUND(AJ3420*(AK3420/100),2)</f>
        <v>0</v>
      </c>
      <c r="AM3420" s="3" t="s">
        <v>110</v>
      </c>
    </row>
    <row r="3421" spans="1:39" x14ac:dyDescent="0.25">
      <c r="A3421" s="23"/>
      <c r="B3421" s="24"/>
      <c r="C3421" s="23"/>
      <c r="D3421" s="23"/>
      <c r="E3421" s="23"/>
      <c r="F3421" s="23"/>
      <c r="G3421" s="24"/>
      <c r="H3421" s="23"/>
      <c r="I3421" s="23"/>
      <c r="J3421" s="23"/>
      <c r="K3421" s="23"/>
      <c r="L3421" s="23"/>
      <c r="M3421" s="23"/>
      <c r="N3421" s="25"/>
      <c r="O3421" s="26"/>
      <c r="P3421" s="26"/>
      <c r="Q3421" s="23"/>
      <c r="R3421" s="23"/>
      <c r="S3421" s="27"/>
      <c r="T3421" s="23"/>
      <c r="U3421" s="23"/>
      <c r="V3421" s="24"/>
      <c r="W3421" s="23"/>
      <c r="X3421" s="23"/>
      <c r="Y3421" s="23" t="s">
        <v>54</v>
      </c>
      <c r="Z3421" s="23">
        <v>48</v>
      </c>
      <c r="AA3421" s="28">
        <v>18.18</v>
      </c>
      <c r="AB3421" s="26">
        <v>7950</v>
      </c>
      <c r="AC3421" s="26">
        <f>Z3421*AB3421</f>
        <v>381600</v>
      </c>
      <c r="AD3421" s="28">
        <v>52</v>
      </c>
      <c r="AE3421" s="28">
        <v>85</v>
      </c>
      <c r="AF3421" s="26">
        <f>(AC3421*(100-AE3421))/100</f>
        <v>57240</v>
      </c>
      <c r="AG3421" s="26">
        <f>P3420+AF3420+AF3421</f>
        <v>1875820</v>
      </c>
      <c r="AH3421" s="26">
        <f>(AG3421*AA3421)/100</f>
        <v>341024.076</v>
      </c>
      <c r="AI3421" s="26">
        <v>0</v>
      </c>
      <c r="AJ3421" s="26">
        <f>IF((AI3421-AH3421) &gt; 1,0,IF((AI3421-AH3421)&lt;0,AH3421-AI3421,AI3421-AH3421))</f>
        <v>341024.076</v>
      </c>
      <c r="AK3421" s="26">
        <v>0.3</v>
      </c>
      <c r="AL3421" s="26">
        <f>ROUND(AJ3421*(AK3421/100),2)</f>
        <v>1023.07</v>
      </c>
      <c r="AM3421" s="3" t="s">
        <v>1433</v>
      </c>
    </row>
    <row r="3422" spans="1:39" x14ac:dyDescent="0.25">
      <c r="A3422" s="23"/>
      <c r="B3422" s="24"/>
      <c r="C3422" s="23"/>
      <c r="D3422" s="23"/>
      <c r="E3422" s="23"/>
      <c r="F3422" s="23"/>
      <c r="G3422" s="24"/>
      <c r="H3422" s="23"/>
      <c r="I3422" s="23"/>
      <c r="J3422" s="23">
        <v>0</v>
      </c>
      <c r="K3422" s="23">
        <v>0</v>
      </c>
      <c r="L3422" s="23">
        <v>43.9</v>
      </c>
      <c r="M3422" s="23" t="s">
        <v>59</v>
      </c>
      <c r="N3422" s="25">
        <f>((J3422*400)+(K3422*100))+L3422</f>
        <v>43.9</v>
      </c>
      <c r="O3422" s="26">
        <v>10000</v>
      </c>
      <c r="P3422" s="26">
        <f>N3422*O3422</f>
        <v>439000</v>
      </c>
      <c r="Q3422" s="23">
        <v>1</v>
      </c>
      <c r="R3422" s="23" t="s">
        <v>10463</v>
      </c>
      <c r="S3422" s="27" t="s">
        <v>10464</v>
      </c>
      <c r="T3422" s="23" t="s">
        <v>10465</v>
      </c>
      <c r="U3422" s="23" t="s">
        <v>1449</v>
      </c>
      <c r="V3422" s="24" t="s">
        <v>10470</v>
      </c>
      <c r="W3422" s="23" t="s">
        <v>53</v>
      </c>
      <c r="X3422" s="23" t="s">
        <v>80</v>
      </c>
      <c r="Y3422" s="23" t="s">
        <v>50</v>
      </c>
      <c r="Z3422" s="23">
        <v>54</v>
      </c>
      <c r="AA3422" s="28">
        <v>100</v>
      </c>
      <c r="AB3422" s="26">
        <v>2750</v>
      </c>
      <c r="AC3422" s="26">
        <f>Z3422*AB3422</f>
        <v>148500</v>
      </c>
      <c r="AD3422" s="28">
        <v>52</v>
      </c>
      <c r="AE3422" s="28">
        <v>93</v>
      </c>
      <c r="AF3422" s="26">
        <f>(AC3422*(100-AE3422))/100</f>
        <v>10395</v>
      </c>
      <c r="AG3422" s="26">
        <f>P3422+AF3422</f>
        <v>449395</v>
      </c>
      <c r="AH3422" s="26">
        <f>(AG3422*AA3422)/100</f>
        <v>449395</v>
      </c>
      <c r="AI3422" s="26">
        <v>50000000</v>
      </c>
      <c r="AJ3422" s="26">
        <f>IF((AI3422-AH3422) &gt; 1,0,IF((AI3422-AH3422)&lt;0,AH3422-AI3422,AI3422-AH3422))</f>
        <v>0</v>
      </c>
      <c r="AK3422" s="26">
        <v>0.02</v>
      </c>
      <c r="AL3422" s="26">
        <f>ROUND(AJ3422*(AK3422/100),2)</f>
        <v>0</v>
      </c>
      <c r="AM3422" s="3" t="s">
        <v>83</v>
      </c>
    </row>
    <row r="3423" spans="1:39" x14ac:dyDescent="0.25">
      <c r="A3423" s="23"/>
      <c r="B3423" s="24"/>
      <c r="C3423" s="23"/>
      <c r="D3423" s="23"/>
      <c r="E3423" s="23">
        <v>1358</v>
      </c>
      <c r="F3423" s="23" t="s">
        <v>10471</v>
      </c>
      <c r="G3423" s="24" t="s">
        <v>10472</v>
      </c>
      <c r="H3423" s="23" t="s">
        <v>43</v>
      </c>
      <c r="I3423" s="23" t="s">
        <v>10473</v>
      </c>
      <c r="J3423" s="23">
        <v>1</v>
      </c>
      <c r="K3423" s="23">
        <v>0</v>
      </c>
      <c r="L3423" s="23">
        <v>45</v>
      </c>
      <c r="M3423" s="23" t="s">
        <v>75</v>
      </c>
      <c r="N3423" s="25">
        <f>((J3423*400)+(K3423*100))+L3423</f>
        <v>445</v>
      </c>
      <c r="O3423" s="26">
        <v>3400</v>
      </c>
      <c r="P3423" s="26">
        <f>N3423*O3423</f>
        <v>1513000</v>
      </c>
      <c r="Q3423" s="23"/>
      <c r="R3423" s="23"/>
      <c r="S3423" s="27"/>
      <c r="T3423" s="23"/>
      <c r="U3423" s="23"/>
      <c r="V3423" s="24"/>
      <c r="W3423" s="23"/>
      <c r="X3423" s="23"/>
      <c r="Y3423" s="23"/>
      <c r="Z3423" s="23"/>
      <c r="AA3423" s="28"/>
      <c r="AB3423" s="26"/>
      <c r="AC3423" s="26"/>
      <c r="AD3423" s="28"/>
      <c r="AE3423" s="28"/>
      <c r="AF3423" s="26"/>
      <c r="AG3423" s="26">
        <f>AF3423+P3423</f>
        <v>1513000</v>
      </c>
      <c r="AH3423" s="26">
        <f>AG3423</f>
        <v>1513000</v>
      </c>
      <c r="AI3423" s="26">
        <v>50000000</v>
      </c>
      <c r="AJ3423" s="26">
        <f>IF((AI3423-AH3423) &gt; 1,0,IF((AI3423-AH3423)&lt;0,AH3423-AI3423,AI3423-AH3423))</f>
        <v>0</v>
      </c>
      <c r="AK3423" s="26">
        <v>0.01</v>
      </c>
      <c r="AL3423" s="26">
        <f>AJ3423*(AK3423/100)</f>
        <v>0</v>
      </c>
    </row>
    <row r="3424" spans="1:39" x14ac:dyDescent="0.25">
      <c r="A3424" s="23"/>
      <c r="B3424" s="24"/>
      <c r="C3424" s="23"/>
      <c r="D3424" s="23"/>
      <c r="E3424" s="23"/>
      <c r="F3424" s="23"/>
      <c r="G3424" s="24"/>
      <c r="H3424" s="23"/>
      <c r="I3424" s="23"/>
      <c r="J3424" s="23"/>
      <c r="K3424" s="23"/>
      <c r="L3424" s="23"/>
      <c r="M3424" s="23"/>
      <c r="N3424" s="25"/>
      <c r="O3424" s="26"/>
      <c r="P3424" s="26"/>
      <c r="Q3424" s="23"/>
      <c r="R3424" s="23"/>
      <c r="S3424" s="27"/>
      <c r="T3424" s="23"/>
      <c r="U3424" s="23"/>
      <c r="V3424" s="24"/>
      <c r="W3424" s="23"/>
      <c r="X3424" s="23"/>
      <c r="Y3424" s="23"/>
      <c r="Z3424" s="23"/>
      <c r="AA3424" s="28"/>
      <c r="AB3424" s="26"/>
      <c r="AC3424" s="26"/>
      <c r="AD3424" s="28"/>
      <c r="AE3424" s="28"/>
      <c r="AF3424" s="26"/>
      <c r="AG3424" s="26" t="s">
        <v>60</v>
      </c>
      <c r="AH3424" s="26">
        <f>SUM(AH3419:AH3423)</f>
        <v>5208215</v>
      </c>
      <c r="AI3424" s="26"/>
      <c r="AJ3424" s="26">
        <f>SUM(AJ3419:AJ3423)</f>
        <v>341024.076</v>
      </c>
      <c r="AK3424" s="26"/>
      <c r="AL3424" s="26">
        <f>SUM(AL3419:AL3423)</f>
        <v>1023.07</v>
      </c>
    </row>
    <row r="3425" spans="1:39" x14ac:dyDescent="0.25">
      <c r="A3425" s="23" t="s">
        <v>10474</v>
      </c>
      <c r="B3425" s="24" t="s">
        <v>10475</v>
      </c>
      <c r="C3425" s="23" t="s">
        <v>10476</v>
      </c>
      <c r="D3425" s="23" t="s">
        <v>10477</v>
      </c>
      <c r="E3425" s="23">
        <v>1359</v>
      </c>
      <c r="F3425" s="23" t="s">
        <v>10478</v>
      </c>
      <c r="G3425" s="24" t="s">
        <v>10479</v>
      </c>
      <c r="H3425" s="23" t="s">
        <v>43</v>
      </c>
      <c r="I3425" s="23" t="s">
        <v>10480</v>
      </c>
      <c r="J3425" s="23">
        <v>0</v>
      </c>
      <c r="K3425" s="23">
        <v>0</v>
      </c>
      <c r="L3425" s="23">
        <v>48</v>
      </c>
      <c r="M3425" s="23" t="s">
        <v>59</v>
      </c>
      <c r="N3425" s="25">
        <f>((J3425*400)+(K3425*100))+L3425</f>
        <v>48</v>
      </c>
      <c r="O3425" s="26">
        <v>9000</v>
      </c>
      <c r="P3425" s="26">
        <f>N3425*O3425</f>
        <v>432000</v>
      </c>
      <c r="Q3425" s="23">
        <v>1</v>
      </c>
      <c r="R3425" s="23" t="s">
        <v>10474</v>
      </c>
      <c r="S3425" s="27" t="s">
        <v>10475</v>
      </c>
      <c r="T3425" s="23" t="s">
        <v>10476</v>
      </c>
      <c r="U3425" s="23" t="s">
        <v>10481</v>
      </c>
      <c r="V3425" s="24" t="s">
        <v>10482</v>
      </c>
      <c r="W3425" s="23" t="s">
        <v>109</v>
      </c>
      <c r="X3425" s="23" t="s">
        <v>49</v>
      </c>
      <c r="Y3425" s="23" t="s">
        <v>50</v>
      </c>
      <c r="Z3425" s="23">
        <v>228.25</v>
      </c>
      <c r="AA3425" s="28">
        <v>100</v>
      </c>
      <c r="AB3425" s="26">
        <v>8150</v>
      </c>
      <c r="AC3425" s="26">
        <f>Z3425*AB3425</f>
        <v>1860237.5</v>
      </c>
      <c r="AD3425" s="28">
        <v>27</v>
      </c>
      <c r="AE3425" s="28">
        <v>44</v>
      </c>
      <c r="AF3425" s="26">
        <f>(AC3425*(100-AE3425))/100</f>
        <v>1041733</v>
      </c>
      <c r="AG3425" s="26">
        <f>P3425+AF3425</f>
        <v>1473733</v>
      </c>
      <c r="AH3425" s="26">
        <f>(AG3425*AA3425)/100</f>
        <v>1473733</v>
      </c>
      <c r="AI3425" s="26">
        <v>50000000</v>
      </c>
      <c r="AJ3425" s="26">
        <f>IF((AI3425-AH3425) &gt; 1,0,IF((AI3425-AH3425)&lt;0,AH3425-AI3425,AI3425-AH3425))</f>
        <v>0</v>
      </c>
      <c r="AK3425" s="26">
        <v>0.02</v>
      </c>
      <c r="AL3425" s="26">
        <f>ROUND(AJ3425*(AK3425/100),2)</f>
        <v>0</v>
      </c>
      <c r="AM3425" s="3" t="s">
        <v>110</v>
      </c>
    </row>
    <row r="3426" spans="1:39" x14ac:dyDescent="0.25">
      <c r="A3426" s="23"/>
      <c r="B3426" s="24"/>
      <c r="C3426" s="23"/>
      <c r="D3426" s="23"/>
      <c r="E3426" s="23"/>
      <c r="F3426" s="23"/>
      <c r="G3426" s="24"/>
      <c r="H3426" s="23"/>
      <c r="I3426" s="23"/>
      <c r="J3426" s="23"/>
      <c r="K3426" s="23"/>
      <c r="L3426" s="23"/>
      <c r="M3426" s="23"/>
      <c r="N3426" s="25"/>
      <c r="O3426" s="26"/>
      <c r="P3426" s="26"/>
      <c r="Q3426" s="23"/>
      <c r="R3426" s="23"/>
      <c r="S3426" s="27"/>
      <c r="T3426" s="23"/>
      <c r="U3426" s="23"/>
      <c r="V3426" s="24"/>
      <c r="W3426" s="23"/>
      <c r="X3426" s="23"/>
      <c r="Y3426" s="23"/>
      <c r="Z3426" s="23"/>
      <c r="AA3426" s="28"/>
      <c r="AB3426" s="26"/>
      <c r="AC3426" s="26"/>
      <c r="AD3426" s="28"/>
      <c r="AE3426" s="28"/>
      <c r="AF3426" s="26"/>
      <c r="AG3426" s="26" t="s">
        <v>60</v>
      </c>
      <c r="AH3426" s="26">
        <f>AH3425</f>
        <v>1473733</v>
      </c>
      <c r="AI3426" s="26"/>
      <c r="AJ3426" s="26">
        <f>AJ3425</f>
        <v>0</v>
      </c>
      <c r="AK3426" s="26"/>
      <c r="AL3426" s="26">
        <f>AL3425</f>
        <v>0</v>
      </c>
    </row>
    <row r="3427" spans="1:39" x14ac:dyDescent="0.25">
      <c r="A3427" s="23" t="s">
        <v>10483</v>
      </c>
      <c r="B3427" s="24" t="s">
        <v>10484</v>
      </c>
      <c r="C3427" s="23" t="s">
        <v>10485</v>
      </c>
      <c r="D3427" s="23" t="s">
        <v>10486</v>
      </c>
      <c r="E3427" s="23">
        <v>1360</v>
      </c>
      <c r="F3427" s="23" t="s">
        <v>10487</v>
      </c>
      <c r="G3427" s="24" t="s">
        <v>10488</v>
      </c>
      <c r="H3427" s="23" t="s">
        <v>43</v>
      </c>
      <c r="I3427" s="23" t="s">
        <v>10489</v>
      </c>
      <c r="J3427" s="23">
        <v>3</v>
      </c>
      <c r="K3427" s="23">
        <v>0</v>
      </c>
      <c r="L3427" s="23">
        <v>6</v>
      </c>
      <c r="M3427" s="23" t="s">
        <v>68</v>
      </c>
      <c r="N3427" s="25">
        <f>((J3427*400)+(K3427*100))+L3427</f>
        <v>1206</v>
      </c>
      <c r="O3427" s="26">
        <v>2950</v>
      </c>
      <c r="P3427" s="26">
        <f>N3427*O3427</f>
        <v>3557700</v>
      </c>
      <c r="Q3427" s="23">
        <v>1</v>
      </c>
      <c r="R3427" s="23" t="s">
        <v>10483</v>
      </c>
      <c r="S3427" s="27" t="s">
        <v>10484</v>
      </c>
      <c r="T3427" s="23" t="s">
        <v>10485</v>
      </c>
      <c r="U3427" s="23" t="s">
        <v>10490</v>
      </c>
      <c r="V3427" s="24" t="s">
        <v>10491</v>
      </c>
      <c r="W3427" s="23" t="s">
        <v>537</v>
      </c>
      <c r="X3427" s="23" t="s">
        <v>80</v>
      </c>
      <c r="Y3427" s="23" t="s">
        <v>617</v>
      </c>
      <c r="Z3427" s="23">
        <v>162</v>
      </c>
      <c r="AA3427" s="28">
        <v>100</v>
      </c>
      <c r="AB3427" s="26">
        <v>7650</v>
      </c>
      <c r="AC3427" s="26">
        <f>Z3427*AB3427</f>
        <v>1239300</v>
      </c>
      <c r="AD3427" s="28">
        <v>52</v>
      </c>
      <c r="AE3427" s="28">
        <v>93</v>
      </c>
      <c r="AF3427" s="26">
        <f>(AC3427*(100-AE3427))/100</f>
        <v>86751</v>
      </c>
      <c r="AG3427" s="26">
        <f>P3427+AF3427</f>
        <v>3644451</v>
      </c>
      <c r="AH3427" s="26">
        <f>(AG3427*AA3427)/100</f>
        <v>3644451</v>
      </c>
      <c r="AI3427" s="26">
        <v>0</v>
      </c>
      <c r="AJ3427" s="26">
        <f>IF((AI3427-AH3427) &gt; 1,0,IF((AI3427-AH3427)&lt;0,AH3427-AI3427,AI3427-AH3427))</f>
        <v>3644451</v>
      </c>
      <c r="AK3427" s="26">
        <v>0.3</v>
      </c>
      <c r="AL3427" s="26">
        <f>ROUND(AJ3427*(AK3427/100),2)</f>
        <v>10933.35</v>
      </c>
      <c r="AM3427" s="3" t="s">
        <v>10492</v>
      </c>
    </row>
    <row r="3428" spans="1:39" x14ac:dyDescent="0.25">
      <c r="A3428" s="23"/>
      <c r="B3428" s="24"/>
      <c r="C3428" s="23"/>
      <c r="D3428" s="23"/>
      <c r="E3428" s="23"/>
      <c r="F3428" s="23"/>
      <c r="G3428" s="24"/>
      <c r="H3428" s="23"/>
      <c r="I3428" s="23"/>
      <c r="J3428" s="23"/>
      <c r="K3428" s="23"/>
      <c r="L3428" s="23"/>
      <c r="M3428" s="23"/>
      <c r="N3428" s="25"/>
      <c r="O3428" s="26"/>
      <c r="P3428" s="26"/>
      <c r="Q3428" s="23"/>
      <c r="R3428" s="23"/>
      <c r="S3428" s="27"/>
      <c r="T3428" s="23"/>
      <c r="U3428" s="23"/>
      <c r="V3428" s="24"/>
      <c r="W3428" s="23"/>
      <c r="X3428" s="23"/>
      <c r="Y3428" s="23"/>
      <c r="Z3428" s="23"/>
      <c r="AA3428" s="28"/>
      <c r="AB3428" s="26"/>
      <c r="AC3428" s="26"/>
      <c r="AD3428" s="28"/>
      <c r="AE3428" s="28"/>
      <c r="AF3428" s="26"/>
      <c r="AG3428" s="26" t="s">
        <v>60</v>
      </c>
      <c r="AH3428" s="26">
        <f>AH3427</f>
        <v>3644451</v>
      </c>
      <c r="AI3428" s="26"/>
      <c r="AJ3428" s="26">
        <f>AJ3427</f>
        <v>3644451</v>
      </c>
      <c r="AK3428" s="26"/>
      <c r="AL3428" s="26">
        <f>AL3427</f>
        <v>10933.35</v>
      </c>
    </row>
    <row r="3429" spans="1:39" x14ac:dyDescent="0.25">
      <c r="A3429" s="23" t="s">
        <v>10493</v>
      </c>
      <c r="B3429" s="24" t="s">
        <v>10494</v>
      </c>
      <c r="C3429" s="23" t="s">
        <v>10495</v>
      </c>
      <c r="D3429" s="23" t="s">
        <v>8247</v>
      </c>
      <c r="E3429" s="23">
        <v>1361</v>
      </c>
      <c r="F3429" s="23" t="s">
        <v>10496</v>
      </c>
      <c r="G3429" s="24" t="s">
        <v>10497</v>
      </c>
      <c r="H3429" s="23" t="s">
        <v>43</v>
      </c>
      <c r="I3429" s="23" t="s">
        <v>10498</v>
      </c>
      <c r="J3429" s="23">
        <v>0</v>
      </c>
      <c r="K3429" s="23">
        <v>2</v>
      </c>
      <c r="L3429" s="23">
        <v>11</v>
      </c>
      <c r="M3429" s="23" t="s">
        <v>75</v>
      </c>
      <c r="N3429" s="25">
        <f>((J3429*400)+(K3429*100))+L3429</f>
        <v>211</v>
      </c>
      <c r="O3429" s="26">
        <v>2650</v>
      </c>
      <c r="P3429" s="26">
        <f>N3429*O3429</f>
        <v>559150</v>
      </c>
      <c r="Q3429" s="23"/>
      <c r="R3429" s="23"/>
      <c r="S3429" s="27"/>
      <c r="T3429" s="23"/>
      <c r="U3429" s="23"/>
      <c r="V3429" s="24"/>
      <c r="W3429" s="23"/>
      <c r="X3429" s="23"/>
      <c r="Y3429" s="23"/>
      <c r="Z3429" s="23"/>
      <c r="AA3429" s="28"/>
      <c r="AB3429" s="26"/>
      <c r="AC3429" s="26"/>
      <c r="AD3429" s="28"/>
      <c r="AE3429" s="28"/>
      <c r="AF3429" s="26"/>
      <c r="AG3429" s="26">
        <f>AF3429+P3429</f>
        <v>559150</v>
      </c>
      <c r="AH3429" s="26">
        <f>AG3429</f>
        <v>559150</v>
      </c>
      <c r="AI3429" s="26">
        <v>50000000</v>
      </c>
      <c r="AJ3429" s="26">
        <f>IF((AI3429-AH3429) &gt; 1,0,IF((AI3429-AH3429)&lt;0,AH3429-AI3429,AI3429-AH3429))</f>
        <v>0</v>
      </c>
      <c r="AK3429" s="26">
        <v>0.01</v>
      </c>
      <c r="AL3429" s="26">
        <f>AJ3429*(AK3429/100)</f>
        <v>0</v>
      </c>
    </row>
    <row r="3430" spans="1:39" x14ac:dyDescent="0.25">
      <c r="A3430" s="23"/>
      <c r="B3430" s="24"/>
      <c r="C3430" s="23"/>
      <c r="D3430" s="23"/>
      <c r="E3430" s="23">
        <v>1362</v>
      </c>
      <c r="F3430" s="23" t="s">
        <v>10499</v>
      </c>
      <c r="G3430" s="24" t="s">
        <v>10500</v>
      </c>
      <c r="H3430" s="23" t="s">
        <v>43</v>
      </c>
      <c r="I3430" s="23" t="s">
        <v>10501</v>
      </c>
      <c r="J3430" s="23">
        <v>0</v>
      </c>
      <c r="K3430" s="23">
        <v>2</v>
      </c>
      <c r="L3430" s="23">
        <v>11</v>
      </c>
      <c r="M3430" s="23" t="s">
        <v>75</v>
      </c>
      <c r="N3430" s="25">
        <f>((J3430*400)+(K3430*100))+L3430</f>
        <v>211</v>
      </c>
      <c r="O3430" s="26">
        <v>2650</v>
      </c>
      <c r="P3430" s="26">
        <f>N3430*O3430</f>
        <v>559150</v>
      </c>
      <c r="Q3430" s="23"/>
      <c r="R3430" s="23"/>
      <c r="S3430" s="27"/>
      <c r="T3430" s="23"/>
      <c r="U3430" s="23"/>
      <c r="V3430" s="24"/>
      <c r="W3430" s="23"/>
      <c r="X3430" s="23"/>
      <c r="Y3430" s="23"/>
      <c r="Z3430" s="23"/>
      <c r="AA3430" s="28"/>
      <c r="AB3430" s="26"/>
      <c r="AC3430" s="26"/>
      <c r="AD3430" s="28"/>
      <c r="AE3430" s="28"/>
      <c r="AF3430" s="26"/>
      <c r="AG3430" s="26">
        <f>AF3430+P3430</f>
        <v>559150</v>
      </c>
      <c r="AH3430" s="26">
        <f>AG3430</f>
        <v>559150</v>
      </c>
      <c r="AI3430" s="26">
        <v>0</v>
      </c>
      <c r="AJ3430" s="26">
        <f>IF((AI3430-AH3430) &gt; 1,0,IF((AI3430-AH3430)&lt;0,AH3430-AI3430,AI3430-AH3430))</f>
        <v>559150</v>
      </c>
      <c r="AK3430" s="26">
        <v>0.01</v>
      </c>
      <c r="AL3430" s="26">
        <f>AJ3430*(AK3430/100)</f>
        <v>55.914999999999999</v>
      </c>
    </row>
    <row r="3431" spans="1:39" x14ac:dyDescent="0.25">
      <c r="A3431" s="23"/>
      <c r="B3431" s="24"/>
      <c r="C3431" s="23"/>
      <c r="D3431" s="23"/>
      <c r="E3431" s="23"/>
      <c r="F3431" s="23"/>
      <c r="G3431" s="24"/>
      <c r="H3431" s="23"/>
      <c r="I3431" s="23"/>
      <c r="J3431" s="23"/>
      <c r="K3431" s="23"/>
      <c r="L3431" s="23"/>
      <c r="M3431" s="23"/>
      <c r="N3431" s="25"/>
      <c r="O3431" s="26"/>
      <c r="P3431" s="26"/>
      <c r="Q3431" s="23"/>
      <c r="R3431" s="23"/>
      <c r="S3431" s="27"/>
      <c r="T3431" s="23"/>
      <c r="U3431" s="23"/>
      <c r="V3431" s="24"/>
      <c r="W3431" s="23"/>
      <c r="X3431" s="23"/>
      <c r="Y3431" s="23"/>
      <c r="Z3431" s="23"/>
      <c r="AA3431" s="28"/>
      <c r="AB3431" s="26"/>
      <c r="AC3431" s="26"/>
      <c r="AD3431" s="28"/>
      <c r="AE3431" s="28"/>
      <c r="AF3431" s="26"/>
      <c r="AG3431" s="26" t="s">
        <v>60</v>
      </c>
      <c r="AH3431" s="26">
        <f>SUM(AH3429:AH3430)</f>
        <v>1118300</v>
      </c>
      <c r="AI3431" s="26"/>
      <c r="AJ3431" s="26">
        <f>SUM(AJ3429:AJ3430)</f>
        <v>559150</v>
      </c>
      <c r="AK3431" s="26"/>
      <c r="AL3431" s="26">
        <f>SUM(AL3429:AL3430)</f>
        <v>55.914999999999999</v>
      </c>
    </row>
    <row r="3432" spans="1:39" x14ac:dyDescent="0.25">
      <c r="A3432" s="23" t="s">
        <v>10502</v>
      </c>
      <c r="B3432" s="24" t="s">
        <v>10503</v>
      </c>
      <c r="C3432" s="23" t="s">
        <v>10504</v>
      </c>
      <c r="D3432" s="23" t="s">
        <v>10505</v>
      </c>
      <c r="E3432" s="23">
        <v>1363</v>
      </c>
      <c r="F3432" s="23" t="s">
        <v>10506</v>
      </c>
      <c r="G3432" s="24" t="s">
        <v>10507</v>
      </c>
      <c r="H3432" s="23" t="s">
        <v>43</v>
      </c>
      <c r="I3432" s="23" t="s">
        <v>10508</v>
      </c>
      <c r="J3432" s="23">
        <v>0</v>
      </c>
      <c r="K3432" s="23">
        <v>3</v>
      </c>
      <c r="L3432" s="23">
        <v>31.7</v>
      </c>
      <c r="M3432" s="23" t="s">
        <v>75</v>
      </c>
      <c r="N3432" s="25">
        <f>((J3432*400)+(K3432*100))+L3432</f>
        <v>331.7</v>
      </c>
      <c r="O3432" s="26">
        <v>6000</v>
      </c>
      <c r="P3432" s="26">
        <f>N3432*O3432</f>
        <v>1990200</v>
      </c>
      <c r="Q3432" s="23"/>
      <c r="R3432" s="23"/>
      <c r="S3432" s="27"/>
      <c r="T3432" s="23"/>
      <c r="U3432" s="23"/>
      <c r="V3432" s="24"/>
      <c r="W3432" s="23"/>
      <c r="X3432" s="23"/>
      <c r="Y3432" s="23"/>
      <c r="Z3432" s="23"/>
      <c r="AA3432" s="28"/>
      <c r="AB3432" s="26"/>
      <c r="AC3432" s="26"/>
      <c r="AD3432" s="28"/>
      <c r="AE3432" s="28"/>
      <c r="AF3432" s="26"/>
      <c r="AG3432" s="26">
        <f>AF3432+P3432</f>
        <v>1990200</v>
      </c>
      <c r="AH3432" s="26">
        <f>AG3432</f>
        <v>1990200</v>
      </c>
      <c r="AI3432" s="26">
        <v>50000000</v>
      </c>
      <c r="AJ3432" s="26">
        <f t="shared" ref="AJ3432:AJ3443" si="563">IF((AI3432-AH3432) &gt; 1,0,IF((AI3432-AH3432)&lt;0,AH3432-AI3432,AI3432-AH3432))</f>
        <v>0</v>
      </c>
      <c r="AK3432" s="26">
        <v>0.01</v>
      </c>
      <c r="AL3432" s="26">
        <f>AJ3432*(AK3432/100)</f>
        <v>0</v>
      </c>
    </row>
    <row r="3433" spans="1:39" x14ac:dyDescent="0.25">
      <c r="A3433" s="23"/>
      <c r="B3433" s="24"/>
      <c r="C3433" s="23"/>
      <c r="D3433" s="23"/>
      <c r="E3433" s="23">
        <v>1364</v>
      </c>
      <c r="F3433" s="23" t="s">
        <v>10509</v>
      </c>
      <c r="G3433" s="24" t="s">
        <v>10510</v>
      </c>
      <c r="H3433" s="23" t="s">
        <v>43</v>
      </c>
      <c r="I3433" s="23" t="s">
        <v>10511</v>
      </c>
      <c r="J3433" s="23">
        <v>0</v>
      </c>
      <c r="K3433" s="23">
        <v>0</v>
      </c>
      <c r="L3433" s="23">
        <v>7.95</v>
      </c>
      <c r="M3433" s="23" t="s">
        <v>59</v>
      </c>
      <c r="N3433" s="25">
        <f>((J3433*400)+(K3433*100))+L3433</f>
        <v>7.95</v>
      </c>
      <c r="O3433" s="26">
        <v>10000</v>
      </c>
      <c r="P3433" s="26">
        <f>N3433*O3433</f>
        <v>79500</v>
      </c>
      <c r="Q3433" s="23">
        <v>1</v>
      </c>
      <c r="R3433" s="23" t="s">
        <v>10512</v>
      </c>
      <c r="S3433" s="27" t="s">
        <v>10513</v>
      </c>
      <c r="T3433" s="23" t="s">
        <v>10514</v>
      </c>
      <c r="U3433" s="23" t="s">
        <v>10515</v>
      </c>
      <c r="V3433" s="24" t="s">
        <v>10516</v>
      </c>
      <c r="W3433" s="23" t="s">
        <v>48</v>
      </c>
      <c r="X3433" s="23" t="s">
        <v>49</v>
      </c>
      <c r="Y3433" s="23" t="s">
        <v>54</v>
      </c>
      <c r="Z3433" s="23">
        <v>8</v>
      </c>
      <c r="AA3433" s="28">
        <v>44.44</v>
      </c>
      <c r="AB3433" s="26">
        <v>8300</v>
      </c>
      <c r="AC3433" s="26">
        <f>Z3433*AB3433</f>
        <v>66400</v>
      </c>
      <c r="AD3433" s="28">
        <v>12</v>
      </c>
      <c r="AE3433" s="28">
        <v>14</v>
      </c>
      <c r="AF3433" s="26">
        <f>(AC3433*(100-AE3433))/100</f>
        <v>57104</v>
      </c>
      <c r="AG3433" s="26">
        <f>P3433+AF3433+AF3434</f>
        <v>207984</v>
      </c>
      <c r="AH3433" s="26">
        <f>(AG3433*AA3433)/100</f>
        <v>92428.089599999992</v>
      </c>
      <c r="AI3433" s="26">
        <v>0</v>
      </c>
      <c r="AJ3433" s="26">
        <f t="shared" si="563"/>
        <v>92428.089599999992</v>
      </c>
      <c r="AK3433" s="26">
        <v>0.3</v>
      </c>
      <c r="AL3433" s="26">
        <f>ROUND(AJ3433*(AK3433/100),2)</f>
        <v>277.27999999999997</v>
      </c>
      <c r="AM3433" s="3" t="s">
        <v>1433</v>
      </c>
    </row>
    <row r="3434" spans="1:39" x14ac:dyDescent="0.25">
      <c r="A3434" s="23"/>
      <c r="B3434" s="24"/>
      <c r="C3434" s="23"/>
      <c r="D3434" s="23"/>
      <c r="E3434" s="23"/>
      <c r="F3434" s="23"/>
      <c r="G3434" s="24"/>
      <c r="H3434" s="23"/>
      <c r="I3434" s="23"/>
      <c r="J3434" s="23"/>
      <c r="K3434" s="23"/>
      <c r="L3434" s="23"/>
      <c r="M3434" s="23"/>
      <c r="N3434" s="25"/>
      <c r="O3434" s="26"/>
      <c r="P3434" s="26"/>
      <c r="Q3434" s="23"/>
      <c r="R3434" s="23"/>
      <c r="S3434" s="27"/>
      <c r="T3434" s="23"/>
      <c r="U3434" s="23"/>
      <c r="V3434" s="24"/>
      <c r="W3434" s="23"/>
      <c r="X3434" s="23"/>
      <c r="Y3434" s="23" t="s">
        <v>50</v>
      </c>
      <c r="Z3434" s="23">
        <v>10</v>
      </c>
      <c r="AA3434" s="28">
        <v>55.56</v>
      </c>
      <c r="AB3434" s="26">
        <v>8300</v>
      </c>
      <c r="AC3434" s="26">
        <f>Z3434*AB3434</f>
        <v>83000</v>
      </c>
      <c r="AD3434" s="28">
        <v>12</v>
      </c>
      <c r="AE3434" s="28">
        <v>14</v>
      </c>
      <c r="AF3434" s="26">
        <f>(AC3434*(100-AE3434))/100</f>
        <v>71380</v>
      </c>
      <c r="AG3434" s="26">
        <f>P3433+AF3433+AF3434</f>
        <v>207984</v>
      </c>
      <c r="AH3434" s="26">
        <f>(AG3434*AA3434)/100</f>
        <v>115555.91040000001</v>
      </c>
      <c r="AI3434" s="26">
        <v>10000000</v>
      </c>
      <c r="AJ3434" s="26">
        <f t="shared" si="563"/>
        <v>0</v>
      </c>
      <c r="AK3434" s="26">
        <v>0.02</v>
      </c>
      <c r="AL3434" s="26">
        <f>ROUND(AJ3434*(AK3434/100),2)</f>
        <v>0</v>
      </c>
      <c r="AM3434" s="3" t="s">
        <v>51</v>
      </c>
    </row>
    <row r="3435" spans="1:39" x14ac:dyDescent="0.25">
      <c r="A3435" s="23"/>
      <c r="B3435" s="24"/>
      <c r="C3435" s="23"/>
      <c r="D3435" s="23"/>
      <c r="E3435" s="23"/>
      <c r="F3435" s="23"/>
      <c r="G3435" s="24"/>
      <c r="H3435" s="23"/>
      <c r="I3435" s="23"/>
      <c r="J3435" s="23">
        <v>0</v>
      </c>
      <c r="K3435" s="23">
        <v>0</v>
      </c>
      <c r="L3435" s="23">
        <v>10.6</v>
      </c>
      <c r="M3435" s="23" t="s">
        <v>59</v>
      </c>
      <c r="N3435" s="25">
        <f t="shared" ref="N3435:N3443" si="564">((J3435*400)+(K3435*100))+L3435</f>
        <v>10.6</v>
      </c>
      <c r="O3435" s="26">
        <v>10000</v>
      </c>
      <c r="P3435" s="26">
        <f t="shared" ref="P3435:P3443" si="565">N3435*O3435</f>
        <v>106000</v>
      </c>
      <c r="Q3435" s="23">
        <v>1</v>
      </c>
      <c r="R3435" s="23" t="s">
        <v>10502</v>
      </c>
      <c r="S3435" s="27" t="s">
        <v>10503</v>
      </c>
      <c r="T3435" s="23" t="s">
        <v>10504</v>
      </c>
      <c r="U3435" s="23" t="s">
        <v>10517</v>
      </c>
      <c r="V3435" s="24" t="s">
        <v>10518</v>
      </c>
      <c r="W3435" s="23" t="s">
        <v>48</v>
      </c>
      <c r="X3435" s="23" t="s">
        <v>49</v>
      </c>
      <c r="Y3435" s="23" t="s">
        <v>50</v>
      </c>
      <c r="Z3435" s="23">
        <v>24</v>
      </c>
      <c r="AA3435" s="28">
        <v>100</v>
      </c>
      <c r="AB3435" s="26">
        <v>8300</v>
      </c>
      <c r="AC3435" s="26">
        <f>Z3435*AB3435</f>
        <v>199200</v>
      </c>
      <c r="AD3435" s="28">
        <v>7</v>
      </c>
      <c r="AE3435" s="28">
        <v>7</v>
      </c>
      <c r="AF3435" s="26">
        <f>(AC3435*(100-AE3435))/100</f>
        <v>185256</v>
      </c>
      <c r="AG3435" s="26">
        <f>P3435+AF3435</f>
        <v>291256</v>
      </c>
      <c r="AH3435" s="26">
        <f>(AG3435*AA3435)/100</f>
        <v>291256</v>
      </c>
      <c r="AI3435" s="26">
        <v>50000000</v>
      </c>
      <c r="AJ3435" s="26">
        <f t="shared" si="563"/>
        <v>0</v>
      </c>
      <c r="AK3435" s="26">
        <v>0.02</v>
      </c>
      <c r="AL3435" s="26">
        <f>ROUND(AJ3435*(AK3435/100),2)</f>
        <v>0</v>
      </c>
      <c r="AM3435" s="3" t="s">
        <v>51</v>
      </c>
    </row>
    <row r="3436" spans="1:39" x14ac:dyDescent="0.25">
      <c r="A3436" s="23"/>
      <c r="B3436" s="24"/>
      <c r="C3436" s="23"/>
      <c r="D3436" s="23"/>
      <c r="E3436" s="23"/>
      <c r="F3436" s="23"/>
      <c r="G3436" s="24"/>
      <c r="H3436" s="23"/>
      <c r="I3436" s="23"/>
      <c r="J3436" s="23">
        <v>0</v>
      </c>
      <c r="K3436" s="23">
        <v>0</v>
      </c>
      <c r="L3436" s="23">
        <v>7.06</v>
      </c>
      <c r="M3436" s="23" t="s">
        <v>59</v>
      </c>
      <c r="N3436" s="25">
        <f t="shared" si="564"/>
        <v>7.06</v>
      </c>
      <c r="O3436" s="26">
        <v>10000</v>
      </c>
      <c r="P3436" s="26">
        <f t="shared" si="565"/>
        <v>70600</v>
      </c>
      <c r="Q3436" s="23">
        <v>1</v>
      </c>
      <c r="R3436" s="23" t="s">
        <v>10502</v>
      </c>
      <c r="S3436" s="27" t="s">
        <v>10503</v>
      </c>
      <c r="T3436" s="23" t="s">
        <v>10504</v>
      </c>
      <c r="U3436" s="23" t="s">
        <v>10517</v>
      </c>
      <c r="V3436" s="24" t="s">
        <v>10519</v>
      </c>
      <c r="W3436" s="23" t="s">
        <v>48</v>
      </c>
      <c r="X3436" s="23" t="s">
        <v>49</v>
      </c>
      <c r="Y3436" s="23" t="s">
        <v>50</v>
      </c>
      <c r="Z3436" s="23">
        <v>16</v>
      </c>
      <c r="AA3436" s="28">
        <v>100</v>
      </c>
      <c r="AB3436" s="26">
        <v>8300</v>
      </c>
      <c r="AC3436" s="26">
        <f>Z3436*AB3436</f>
        <v>132800</v>
      </c>
      <c r="AD3436" s="28">
        <v>7</v>
      </c>
      <c r="AE3436" s="28">
        <v>7</v>
      </c>
      <c r="AF3436" s="26">
        <f>(AC3436*(100-AE3436))/100</f>
        <v>123504</v>
      </c>
      <c r="AG3436" s="26">
        <f>P3436+AF3436</f>
        <v>194104</v>
      </c>
      <c r="AH3436" s="26">
        <f>(AG3436*AA3436)/100</f>
        <v>194104</v>
      </c>
      <c r="AI3436" s="26">
        <v>50000000</v>
      </c>
      <c r="AJ3436" s="26">
        <f t="shared" si="563"/>
        <v>0</v>
      </c>
      <c r="AK3436" s="26">
        <v>0.02</v>
      </c>
      <c r="AL3436" s="26">
        <f>ROUND(AJ3436*(AK3436/100),2)</f>
        <v>0</v>
      </c>
      <c r="AM3436" s="3" t="s">
        <v>51</v>
      </c>
    </row>
    <row r="3437" spans="1:39" x14ac:dyDescent="0.25">
      <c r="A3437" s="23"/>
      <c r="B3437" s="24"/>
      <c r="C3437" s="23"/>
      <c r="D3437" s="23"/>
      <c r="E3437" s="23"/>
      <c r="F3437" s="23"/>
      <c r="G3437" s="24"/>
      <c r="H3437" s="23"/>
      <c r="I3437" s="23"/>
      <c r="J3437" s="23">
        <v>0</v>
      </c>
      <c r="K3437" s="23">
        <v>0</v>
      </c>
      <c r="L3437" s="23">
        <v>7</v>
      </c>
      <c r="M3437" s="23" t="s">
        <v>91</v>
      </c>
      <c r="N3437" s="25">
        <f t="shared" si="564"/>
        <v>7</v>
      </c>
      <c r="O3437" s="26">
        <v>10000</v>
      </c>
      <c r="P3437" s="26">
        <f t="shared" si="565"/>
        <v>70000</v>
      </c>
      <c r="Q3437" s="23">
        <v>1</v>
      </c>
      <c r="R3437" s="23" t="s">
        <v>10502</v>
      </c>
      <c r="S3437" s="27" t="s">
        <v>10503</v>
      </c>
      <c r="T3437" s="23" t="s">
        <v>10504</v>
      </c>
      <c r="U3437" s="23" t="s">
        <v>10517</v>
      </c>
      <c r="V3437" s="24" t="s">
        <v>10520</v>
      </c>
      <c r="W3437" s="23" t="s">
        <v>48</v>
      </c>
      <c r="X3437" s="23" t="s">
        <v>49</v>
      </c>
      <c r="Y3437" s="23" t="s">
        <v>54</v>
      </c>
      <c r="Z3437" s="23">
        <v>28</v>
      </c>
      <c r="AA3437" s="28">
        <v>100</v>
      </c>
      <c r="AB3437" s="26">
        <v>8300</v>
      </c>
      <c r="AC3437" s="26">
        <f>Z3437*AB3437</f>
        <v>232400</v>
      </c>
      <c r="AD3437" s="28">
        <v>4</v>
      </c>
      <c r="AE3437" s="28">
        <v>4</v>
      </c>
      <c r="AF3437" s="26">
        <f>(AC3437*(100-AE3437))/100</f>
        <v>223104</v>
      </c>
      <c r="AG3437" s="26">
        <f>P3437+AF3437</f>
        <v>293104</v>
      </c>
      <c r="AH3437" s="26">
        <f>(AG3437*AA3437)/100</f>
        <v>293104</v>
      </c>
      <c r="AI3437" s="26">
        <v>0</v>
      </c>
      <c r="AJ3437" s="26">
        <f t="shared" si="563"/>
        <v>293104</v>
      </c>
      <c r="AK3437" s="26">
        <v>0.3</v>
      </c>
      <c r="AL3437" s="26">
        <f>ROUND(AJ3437*(AK3437/100),2)</f>
        <v>879.31</v>
      </c>
      <c r="AM3437" s="3" t="s">
        <v>51</v>
      </c>
    </row>
    <row r="3438" spans="1:39" x14ac:dyDescent="0.25">
      <c r="A3438" s="23"/>
      <c r="B3438" s="24"/>
      <c r="C3438" s="23"/>
      <c r="D3438" s="23"/>
      <c r="E3438" s="23">
        <v>1365</v>
      </c>
      <c r="F3438" s="23" t="s">
        <v>10521</v>
      </c>
      <c r="G3438" s="24" t="s">
        <v>10522</v>
      </c>
      <c r="H3438" s="23" t="s">
        <v>43</v>
      </c>
      <c r="I3438" s="23" t="s">
        <v>10523</v>
      </c>
      <c r="J3438" s="23">
        <v>0</v>
      </c>
      <c r="K3438" s="23">
        <v>3</v>
      </c>
      <c r="L3438" s="23">
        <v>39.799999999999997</v>
      </c>
      <c r="M3438" s="23" t="s">
        <v>75</v>
      </c>
      <c r="N3438" s="25">
        <f t="shared" si="564"/>
        <v>339.8</v>
      </c>
      <c r="O3438" s="26">
        <v>4000</v>
      </c>
      <c r="P3438" s="26">
        <f t="shared" si="565"/>
        <v>1359200</v>
      </c>
      <c r="Q3438" s="23"/>
      <c r="R3438" s="23"/>
      <c r="S3438" s="27"/>
      <c r="T3438" s="23"/>
      <c r="U3438" s="23"/>
      <c r="V3438" s="24"/>
      <c r="W3438" s="23"/>
      <c r="X3438" s="23"/>
      <c r="Y3438" s="23"/>
      <c r="Z3438" s="23"/>
      <c r="AA3438" s="28"/>
      <c r="AB3438" s="26"/>
      <c r="AC3438" s="26"/>
      <c r="AD3438" s="28"/>
      <c r="AE3438" s="28"/>
      <c r="AF3438" s="26"/>
      <c r="AG3438" s="26">
        <f>AF3438+P3438</f>
        <v>1359200</v>
      </c>
      <c r="AH3438" s="26">
        <f>AG3438</f>
        <v>1359200</v>
      </c>
      <c r="AI3438" s="26">
        <v>50000000</v>
      </c>
      <c r="AJ3438" s="26">
        <f t="shared" si="563"/>
        <v>0</v>
      </c>
      <c r="AK3438" s="26">
        <v>0.01</v>
      </c>
      <c r="AL3438" s="26">
        <f>AJ3438*(AK3438/100)</f>
        <v>0</v>
      </c>
    </row>
    <row r="3439" spans="1:39" x14ac:dyDescent="0.25">
      <c r="A3439" s="23"/>
      <c r="B3439" s="24"/>
      <c r="C3439" s="23"/>
      <c r="D3439" s="23"/>
      <c r="E3439" s="23">
        <v>1366</v>
      </c>
      <c r="F3439" s="23" t="s">
        <v>10524</v>
      </c>
      <c r="G3439" s="24" t="s">
        <v>10525</v>
      </c>
      <c r="H3439" s="23" t="s">
        <v>43</v>
      </c>
      <c r="I3439" s="23" t="s">
        <v>10526</v>
      </c>
      <c r="J3439" s="23">
        <v>0</v>
      </c>
      <c r="K3439" s="23">
        <v>0</v>
      </c>
      <c r="L3439" s="23">
        <v>48</v>
      </c>
      <c r="M3439" s="23" t="s">
        <v>75</v>
      </c>
      <c r="N3439" s="25">
        <f t="shared" si="564"/>
        <v>48</v>
      </c>
      <c r="O3439" s="26">
        <v>5000</v>
      </c>
      <c r="P3439" s="26">
        <f t="shared" si="565"/>
        <v>240000</v>
      </c>
      <c r="Q3439" s="23"/>
      <c r="R3439" s="23"/>
      <c r="S3439" s="27"/>
      <c r="T3439" s="23"/>
      <c r="U3439" s="23"/>
      <c r="V3439" s="24"/>
      <c r="W3439" s="23"/>
      <c r="X3439" s="23"/>
      <c r="Y3439" s="23"/>
      <c r="Z3439" s="23"/>
      <c r="AA3439" s="28"/>
      <c r="AB3439" s="26"/>
      <c r="AC3439" s="26"/>
      <c r="AD3439" s="28"/>
      <c r="AE3439" s="28"/>
      <c r="AF3439" s="26"/>
      <c r="AG3439" s="26">
        <f>AF3439+P3439</f>
        <v>240000</v>
      </c>
      <c r="AH3439" s="26">
        <f>AG3439</f>
        <v>240000</v>
      </c>
      <c r="AI3439" s="26">
        <v>50000000</v>
      </c>
      <c r="AJ3439" s="26">
        <f t="shared" si="563"/>
        <v>0</v>
      </c>
      <c r="AK3439" s="26">
        <v>0.01</v>
      </c>
      <c r="AL3439" s="26">
        <f>AJ3439*(AK3439/100)</f>
        <v>0</v>
      </c>
    </row>
    <row r="3440" spans="1:39" x14ac:dyDescent="0.25">
      <c r="A3440" s="23"/>
      <c r="B3440" s="24"/>
      <c r="C3440" s="23"/>
      <c r="D3440" s="23"/>
      <c r="E3440" s="23">
        <v>1367</v>
      </c>
      <c r="F3440" s="23" t="s">
        <v>10527</v>
      </c>
      <c r="G3440" s="24" t="s">
        <v>10528</v>
      </c>
      <c r="H3440" s="23" t="s">
        <v>43</v>
      </c>
      <c r="I3440" s="23"/>
      <c r="J3440" s="23">
        <v>0</v>
      </c>
      <c r="K3440" s="23">
        <v>0</v>
      </c>
      <c r="L3440" s="23">
        <v>10.75</v>
      </c>
      <c r="M3440" s="23" t="s">
        <v>59</v>
      </c>
      <c r="N3440" s="25">
        <f t="shared" si="564"/>
        <v>10.75</v>
      </c>
      <c r="O3440" s="26">
        <v>4000</v>
      </c>
      <c r="P3440" s="26">
        <f t="shared" si="565"/>
        <v>43000</v>
      </c>
      <c r="Q3440" s="23"/>
      <c r="R3440" s="23"/>
      <c r="S3440" s="27"/>
      <c r="T3440" s="23"/>
      <c r="U3440" s="23"/>
      <c r="V3440" s="24"/>
      <c r="W3440" s="23"/>
      <c r="X3440" s="23"/>
      <c r="Y3440" s="23"/>
      <c r="Z3440" s="23"/>
      <c r="AA3440" s="28"/>
      <c r="AB3440" s="26"/>
      <c r="AC3440" s="26"/>
      <c r="AD3440" s="28"/>
      <c r="AE3440" s="28"/>
      <c r="AF3440" s="26"/>
      <c r="AG3440" s="26">
        <f>AF3440+P3440</f>
        <v>43000</v>
      </c>
      <c r="AH3440" s="26">
        <f>AG3440</f>
        <v>43000</v>
      </c>
      <c r="AI3440" s="26">
        <v>50000000</v>
      </c>
      <c r="AJ3440" s="26">
        <f t="shared" si="563"/>
        <v>0</v>
      </c>
      <c r="AK3440" s="26">
        <v>0.02</v>
      </c>
      <c r="AL3440" s="26">
        <f>AJ3440*(AK3440/100)</f>
        <v>0</v>
      </c>
    </row>
    <row r="3441" spans="1:39" x14ac:dyDescent="0.25">
      <c r="A3441" s="23"/>
      <c r="B3441" s="24"/>
      <c r="C3441" s="23"/>
      <c r="D3441" s="23"/>
      <c r="E3441" s="23"/>
      <c r="F3441" s="23"/>
      <c r="G3441" s="24"/>
      <c r="H3441" s="23"/>
      <c r="I3441" s="23"/>
      <c r="J3441" s="23">
        <v>0</v>
      </c>
      <c r="K3441" s="23">
        <v>0</v>
      </c>
      <c r="L3441" s="23">
        <v>14.33</v>
      </c>
      <c r="M3441" s="23" t="s">
        <v>59</v>
      </c>
      <c r="N3441" s="25">
        <f t="shared" si="564"/>
        <v>14.33</v>
      </c>
      <c r="O3441" s="26">
        <v>4000</v>
      </c>
      <c r="P3441" s="26">
        <f t="shared" si="565"/>
        <v>57320</v>
      </c>
      <c r="Q3441" s="23">
        <v>1</v>
      </c>
      <c r="R3441" s="23" t="s">
        <v>10502</v>
      </c>
      <c r="S3441" s="27" t="s">
        <v>10503</v>
      </c>
      <c r="T3441" s="23" t="s">
        <v>10504</v>
      </c>
      <c r="U3441" s="23" t="s">
        <v>10517</v>
      </c>
      <c r="V3441" s="24" t="s">
        <v>10529</v>
      </c>
      <c r="W3441" s="23" t="s">
        <v>48</v>
      </c>
      <c r="X3441" s="23" t="s">
        <v>49</v>
      </c>
      <c r="Y3441" s="23" t="s">
        <v>50</v>
      </c>
      <c r="Z3441" s="23">
        <v>24</v>
      </c>
      <c r="AA3441" s="28">
        <v>100</v>
      </c>
      <c r="AB3441" s="26">
        <v>8300</v>
      </c>
      <c r="AC3441" s="26">
        <f>Z3441*AB3441</f>
        <v>199200</v>
      </c>
      <c r="AD3441" s="28">
        <v>7</v>
      </c>
      <c r="AE3441" s="28">
        <v>7</v>
      </c>
      <c r="AF3441" s="26">
        <f>(AC3441*(100-AE3441))/100</f>
        <v>185256</v>
      </c>
      <c r="AG3441" s="26">
        <f>P3441+AF3441</f>
        <v>242576</v>
      </c>
      <c r="AH3441" s="26">
        <f>(AG3441*AA3441)/100</f>
        <v>242576</v>
      </c>
      <c r="AI3441" s="26">
        <v>50000000</v>
      </c>
      <c r="AJ3441" s="26">
        <f t="shared" si="563"/>
        <v>0</v>
      </c>
      <c r="AK3441" s="26">
        <v>0.02</v>
      </c>
      <c r="AL3441" s="26">
        <f>ROUND(AJ3441*(AK3441/100),2)</f>
        <v>0</v>
      </c>
    </row>
    <row r="3442" spans="1:39" x14ac:dyDescent="0.25">
      <c r="A3442" s="23"/>
      <c r="B3442" s="24"/>
      <c r="C3442" s="23"/>
      <c r="D3442" s="23"/>
      <c r="E3442" s="23"/>
      <c r="F3442" s="23"/>
      <c r="G3442" s="24"/>
      <c r="H3442" s="23"/>
      <c r="I3442" s="23"/>
      <c r="J3442" s="23">
        <v>0</v>
      </c>
      <c r="K3442" s="23">
        <v>0</v>
      </c>
      <c r="L3442" s="23">
        <v>9.56</v>
      </c>
      <c r="M3442" s="23" t="s">
        <v>59</v>
      </c>
      <c r="N3442" s="25">
        <f t="shared" si="564"/>
        <v>9.56</v>
      </c>
      <c r="O3442" s="26">
        <v>4000</v>
      </c>
      <c r="P3442" s="26">
        <f t="shared" si="565"/>
        <v>38240</v>
      </c>
      <c r="Q3442" s="23">
        <v>1</v>
      </c>
      <c r="R3442" s="23" t="s">
        <v>10502</v>
      </c>
      <c r="S3442" s="27" t="s">
        <v>10503</v>
      </c>
      <c r="T3442" s="23" t="s">
        <v>10504</v>
      </c>
      <c r="U3442" s="23" t="s">
        <v>10517</v>
      </c>
      <c r="V3442" s="24" t="s">
        <v>10530</v>
      </c>
      <c r="W3442" s="23" t="s">
        <v>48</v>
      </c>
      <c r="X3442" s="23" t="s">
        <v>49</v>
      </c>
      <c r="Y3442" s="23" t="s">
        <v>50</v>
      </c>
      <c r="Z3442" s="23">
        <v>16</v>
      </c>
      <c r="AA3442" s="28">
        <v>100</v>
      </c>
      <c r="AB3442" s="26">
        <v>8300</v>
      </c>
      <c r="AC3442" s="26">
        <f>Z3442*AB3442</f>
        <v>132800</v>
      </c>
      <c r="AD3442" s="28">
        <v>7</v>
      </c>
      <c r="AE3442" s="28">
        <v>7</v>
      </c>
      <c r="AF3442" s="26">
        <f>(AC3442*(100-AE3442))/100</f>
        <v>123504</v>
      </c>
      <c r="AG3442" s="26">
        <f>P3442+AF3442</f>
        <v>161744</v>
      </c>
      <c r="AH3442" s="26">
        <f>(AG3442*AA3442)/100</f>
        <v>161744</v>
      </c>
      <c r="AI3442" s="26">
        <v>50000000</v>
      </c>
      <c r="AJ3442" s="26">
        <f t="shared" si="563"/>
        <v>0</v>
      </c>
      <c r="AK3442" s="26">
        <v>0.02</v>
      </c>
      <c r="AL3442" s="26">
        <f>ROUND(AJ3442*(AK3442/100),2)</f>
        <v>0</v>
      </c>
      <c r="AM3442" s="3" t="s">
        <v>51</v>
      </c>
    </row>
    <row r="3443" spans="1:39" x14ac:dyDescent="0.25">
      <c r="A3443" s="23"/>
      <c r="B3443" s="24"/>
      <c r="C3443" s="23"/>
      <c r="D3443" s="23"/>
      <c r="E3443" s="23"/>
      <c r="F3443" s="23"/>
      <c r="G3443" s="24"/>
      <c r="H3443" s="23"/>
      <c r="I3443" s="23"/>
      <c r="J3443" s="23">
        <v>0</v>
      </c>
      <c r="K3443" s="23">
        <v>0</v>
      </c>
      <c r="L3443" s="23">
        <v>18.66</v>
      </c>
      <c r="M3443" s="23" t="s">
        <v>59</v>
      </c>
      <c r="N3443" s="25">
        <f t="shared" si="564"/>
        <v>18.66</v>
      </c>
      <c r="O3443" s="26">
        <v>4000</v>
      </c>
      <c r="P3443" s="26">
        <f t="shared" si="565"/>
        <v>74640</v>
      </c>
      <c r="Q3443" s="23">
        <v>1</v>
      </c>
      <c r="R3443" s="23" t="s">
        <v>10502</v>
      </c>
      <c r="S3443" s="27" t="s">
        <v>10503</v>
      </c>
      <c r="T3443" s="23" t="s">
        <v>10504</v>
      </c>
      <c r="U3443" s="23" t="s">
        <v>10517</v>
      </c>
      <c r="V3443" s="24" t="s">
        <v>10531</v>
      </c>
      <c r="W3443" s="23" t="s">
        <v>48</v>
      </c>
      <c r="X3443" s="23" t="s">
        <v>49</v>
      </c>
      <c r="Y3443" s="23" t="s">
        <v>50</v>
      </c>
      <c r="Z3443" s="23">
        <v>31.25</v>
      </c>
      <c r="AA3443" s="28">
        <v>100</v>
      </c>
      <c r="AB3443" s="26">
        <v>8300</v>
      </c>
      <c r="AC3443" s="26">
        <f>Z3443*AB3443</f>
        <v>259375</v>
      </c>
      <c r="AD3443" s="28">
        <v>4</v>
      </c>
      <c r="AE3443" s="28">
        <v>4</v>
      </c>
      <c r="AF3443" s="26">
        <f>(AC3443*(100-AE3443))/100</f>
        <v>249000</v>
      </c>
      <c r="AG3443" s="26">
        <f>P3443+AF3443</f>
        <v>323640</v>
      </c>
      <c r="AH3443" s="26">
        <f>(AG3443*AA3443)/100</f>
        <v>323640</v>
      </c>
      <c r="AI3443" s="26">
        <v>50000000</v>
      </c>
      <c r="AJ3443" s="26">
        <f t="shared" si="563"/>
        <v>0</v>
      </c>
      <c r="AK3443" s="26">
        <v>0.02</v>
      </c>
      <c r="AL3443" s="26">
        <f>ROUND(AJ3443*(AK3443/100),2)</f>
        <v>0</v>
      </c>
      <c r="AM3443" s="3" t="s">
        <v>51</v>
      </c>
    </row>
    <row r="3444" spans="1:39" x14ac:dyDescent="0.25">
      <c r="A3444" s="23"/>
      <c r="B3444" s="24"/>
      <c r="C3444" s="23"/>
      <c r="D3444" s="23"/>
      <c r="E3444" s="23"/>
      <c r="F3444" s="23"/>
      <c r="G3444" s="24"/>
      <c r="H3444" s="23"/>
      <c r="I3444" s="23"/>
      <c r="J3444" s="23"/>
      <c r="K3444" s="23"/>
      <c r="L3444" s="23"/>
      <c r="M3444" s="23"/>
      <c r="N3444" s="25"/>
      <c r="O3444" s="26"/>
      <c r="P3444" s="26"/>
      <c r="Q3444" s="23"/>
      <c r="R3444" s="23"/>
      <c r="S3444" s="27"/>
      <c r="T3444" s="23"/>
      <c r="U3444" s="23"/>
      <c r="V3444" s="24"/>
      <c r="W3444" s="23"/>
      <c r="X3444" s="23"/>
      <c r="Y3444" s="23"/>
      <c r="Z3444" s="23"/>
      <c r="AA3444" s="28"/>
      <c r="AB3444" s="26"/>
      <c r="AC3444" s="26"/>
      <c r="AD3444" s="28"/>
      <c r="AE3444" s="28"/>
      <c r="AF3444" s="26"/>
      <c r="AG3444" s="26" t="s">
        <v>60</v>
      </c>
      <c r="AH3444" s="26">
        <f>SUM(AH3432:AH3443)</f>
        <v>5346808</v>
      </c>
      <c r="AI3444" s="26"/>
      <c r="AJ3444" s="26">
        <f>SUM(AJ3432:AJ3443)</f>
        <v>385532.08960000001</v>
      </c>
      <c r="AK3444" s="26"/>
      <c r="AL3444" s="26">
        <f>SUM(AL3432:AL3443)</f>
        <v>1156.5899999999999</v>
      </c>
    </row>
    <row r="3445" spans="1:39" x14ac:dyDescent="0.25">
      <c r="A3445" s="23" t="s">
        <v>10532</v>
      </c>
      <c r="B3445" s="24" t="s">
        <v>10533</v>
      </c>
      <c r="C3445" s="23" t="s">
        <v>10534</v>
      </c>
      <c r="D3445" s="23" t="s">
        <v>10535</v>
      </c>
      <c r="E3445" s="23">
        <v>1368</v>
      </c>
      <c r="F3445" s="23" t="s">
        <v>10536</v>
      </c>
      <c r="G3445" s="24" t="s">
        <v>10537</v>
      </c>
      <c r="H3445" s="23" t="s">
        <v>43</v>
      </c>
      <c r="I3445" s="23" t="s">
        <v>10538</v>
      </c>
      <c r="J3445" s="23">
        <v>1</v>
      </c>
      <c r="K3445" s="23">
        <v>0</v>
      </c>
      <c r="L3445" s="23">
        <v>80</v>
      </c>
      <c r="M3445" s="23" t="s">
        <v>59</v>
      </c>
      <c r="N3445" s="25">
        <f>((J3445*400)+(K3445*100))+L3445</f>
        <v>480</v>
      </c>
      <c r="O3445" s="26">
        <v>4500</v>
      </c>
      <c r="P3445" s="26">
        <f>N3445*O3445</f>
        <v>2160000</v>
      </c>
      <c r="Q3445" s="23">
        <v>1</v>
      </c>
      <c r="R3445" s="23" t="s">
        <v>10539</v>
      </c>
      <c r="S3445" s="27" t="s">
        <v>10540</v>
      </c>
      <c r="T3445" s="23" t="s">
        <v>10541</v>
      </c>
      <c r="U3445" s="23" t="s">
        <v>10542</v>
      </c>
      <c r="V3445" s="24" t="s">
        <v>10543</v>
      </c>
      <c r="W3445" s="23" t="s">
        <v>79</v>
      </c>
      <c r="X3445" s="23" t="s">
        <v>80</v>
      </c>
      <c r="Y3445" s="23" t="s">
        <v>50</v>
      </c>
      <c r="Z3445" s="23">
        <v>192.5</v>
      </c>
      <c r="AA3445" s="28">
        <v>100</v>
      </c>
      <c r="AB3445" s="26">
        <v>8200</v>
      </c>
      <c r="AC3445" s="26">
        <f>Z3445*AB3445</f>
        <v>1578500</v>
      </c>
      <c r="AD3445" s="28">
        <v>3</v>
      </c>
      <c r="AE3445" s="28">
        <v>9</v>
      </c>
      <c r="AF3445" s="26">
        <f>(AC3445*(100-AE3445))/100</f>
        <v>1436435</v>
      </c>
      <c r="AG3445" s="26">
        <f>P3445+AF3445</f>
        <v>3596435</v>
      </c>
      <c r="AH3445" s="26">
        <f>(AG3445*AA3445)/100</f>
        <v>3596435</v>
      </c>
      <c r="AI3445" s="26">
        <v>10000000</v>
      </c>
      <c r="AJ3445" s="26">
        <f>IF((AI3445-AH3445) &gt; 1,0,IF((AI3445-AH3445)&lt;0,AH3445-AI3445,AI3445-AH3445))</f>
        <v>0</v>
      </c>
      <c r="AK3445" s="26">
        <v>0.02</v>
      </c>
      <c r="AL3445" s="26">
        <f>ROUND(AJ3445*(AK3445/100),2)</f>
        <v>0</v>
      </c>
      <c r="AM3445" s="3" t="s">
        <v>51</v>
      </c>
    </row>
    <row r="3446" spans="1:39" x14ac:dyDescent="0.25">
      <c r="A3446" s="23"/>
      <c r="B3446" s="24"/>
      <c r="C3446" s="23"/>
      <c r="D3446" s="23"/>
      <c r="E3446" s="23"/>
      <c r="F3446" s="23"/>
      <c r="G3446" s="24"/>
      <c r="H3446" s="23"/>
      <c r="I3446" s="23"/>
      <c r="J3446" s="23"/>
      <c r="K3446" s="23"/>
      <c r="L3446" s="23"/>
      <c r="M3446" s="23"/>
      <c r="N3446" s="25"/>
      <c r="O3446" s="26"/>
      <c r="P3446" s="26"/>
      <c r="Q3446" s="23"/>
      <c r="R3446" s="23"/>
      <c r="S3446" s="27"/>
      <c r="T3446" s="23"/>
      <c r="U3446" s="23"/>
      <c r="V3446" s="24"/>
      <c r="W3446" s="23"/>
      <c r="X3446" s="23"/>
      <c r="Y3446" s="23"/>
      <c r="Z3446" s="23"/>
      <c r="AA3446" s="28"/>
      <c r="AB3446" s="26"/>
      <c r="AC3446" s="26"/>
      <c r="AD3446" s="28"/>
      <c r="AE3446" s="28"/>
      <c r="AF3446" s="26"/>
      <c r="AG3446" s="26" t="s">
        <v>60</v>
      </c>
      <c r="AH3446" s="26">
        <f>AH3445</f>
        <v>3596435</v>
      </c>
      <c r="AI3446" s="26"/>
      <c r="AJ3446" s="26">
        <f>AJ3445</f>
        <v>0</v>
      </c>
      <c r="AK3446" s="26"/>
      <c r="AL3446" s="26">
        <f>AL3445</f>
        <v>0</v>
      </c>
    </row>
    <row r="3447" spans="1:39" x14ac:dyDescent="0.25">
      <c r="A3447" s="23" t="s">
        <v>10544</v>
      </c>
      <c r="B3447" s="24" t="s">
        <v>10545</v>
      </c>
      <c r="C3447" s="23" t="s">
        <v>10546</v>
      </c>
      <c r="D3447" s="23" t="s">
        <v>10547</v>
      </c>
      <c r="E3447" s="23">
        <v>1369</v>
      </c>
      <c r="F3447" s="23" t="s">
        <v>10548</v>
      </c>
      <c r="G3447" s="24" t="s">
        <v>10549</v>
      </c>
      <c r="H3447" s="23" t="s">
        <v>43</v>
      </c>
      <c r="I3447" s="23" t="s">
        <v>10550</v>
      </c>
      <c r="J3447" s="23">
        <v>0</v>
      </c>
      <c r="K3447" s="23">
        <v>3</v>
      </c>
      <c r="L3447" s="23">
        <v>6</v>
      </c>
      <c r="M3447" s="23" t="s">
        <v>75</v>
      </c>
      <c r="N3447" s="25">
        <f>((J3447*400)+(K3447*100))+L3447</f>
        <v>306</v>
      </c>
      <c r="O3447" s="26">
        <v>2000</v>
      </c>
      <c r="P3447" s="26">
        <f>N3447*O3447</f>
        <v>612000</v>
      </c>
      <c r="Q3447" s="23"/>
      <c r="R3447" s="23"/>
      <c r="S3447" s="27"/>
      <c r="T3447" s="23"/>
      <c r="U3447" s="23"/>
      <c r="V3447" s="24"/>
      <c r="W3447" s="23"/>
      <c r="X3447" s="23"/>
      <c r="Y3447" s="23"/>
      <c r="Z3447" s="23"/>
      <c r="AA3447" s="28"/>
      <c r="AB3447" s="26"/>
      <c r="AC3447" s="26"/>
      <c r="AD3447" s="28"/>
      <c r="AE3447" s="28"/>
      <c r="AF3447" s="26"/>
      <c r="AG3447" s="26">
        <f>AF3447+P3447</f>
        <v>612000</v>
      </c>
      <c r="AH3447" s="26">
        <f>AG3447</f>
        <v>612000</v>
      </c>
      <c r="AI3447" s="26">
        <v>50000000</v>
      </c>
      <c r="AJ3447" s="26">
        <f>IF((AI3447-AH3447) &gt; 1,0,IF((AI3447-AH3447)&lt;0,AH3447-AI3447,AI3447-AH3447))</f>
        <v>0</v>
      </c>
      <c r="AK3447" s="26">
        <v>0.01</v>
      </c>
      <c r="AL3447" s="26">
        <f>AJ3447*(AK3447/100)</f>
        <v>0</v>
      </c>
    </row>
    <row r="3448" spans="1:39" x14ac:dyDescent="0.25">
      <c r="A3448" s="23"/>
      <c r="B3448" s="24"/>
      <c r="C3448" s="23"/>
      <c r="D3448" s="23"/>
      <c r="E3448" s="23">
        <v>1370</v>
      </c>
      <c r="F3448" s="23" t="s">
        <v>10551</v>
      </c>
      <c r="G3448" s="24" t="s">
        <v>10552</v>
      </c>
      <c r="H3448" s="23" t="s">
        <v>43</v>
      </c>
      <c r="I3448" s="23" t="s">
        <v>10553</v>
      </c>
      <c r="J3448" s="23">
        <v>0</v>
      </c>
      <c r="K3448" s="23">
        <v>0</v>
      </c>
      <c r="L3448" s="23">
        <v>50</v>
      </c>
      <c r="M3448" s="23" t="s">
        <v>75</v>
      </c>
      <c r="N3448" s="25">
        <f>((J3448*400)+(K3448*100))+L3448</f>
        <v>50</v>
      </c>
      <c r="O3448" s="26">
        <v>2000</v>
      </c>
      <c r="P3448" s="26">
        <f>N3448*O3448</f>
        <v>100000</v>
      </c>
      <c r="Q3448" s="23"/>
      <c r="R3448" s="23"/>
      <c r="S3448" s="27"/>
      <c r="T3448" s="23"/>
      <c r="U3448" s="23"/>
      <c r="V3448" s="24"/>
      <c r="W3448" s="23"/>
      <c r="X3448" s="23"/>
      <c r="Y3448" s="23"/>
      <c r="Z3448" s="23"/>
      <c r="AA3448" s="28"/>
      <c r="AB3448" s="26"/>
      <c r="AC3448" s="26"/>
      <c r="AD3448" s="28"/>
      <c r="AE3448" s="28"/>
      <c r="AF3448" s="26"/>
      <c r="AG3448" s="26">
        <f>AF3448+P3448</f>
        <v>100000</v>
      </c>
      <c r="AH3448" s="26">
        <f>AG3448</f>
        <v>100000</v>
      </c>
      <c r="AI3448" s="26">
        <v>50000000</v>
      </c>
      <c r="AJ3448" s="26">
        <f>IF((AI3448-AH3448) &gt; 1,0,IF((AI3448-AH3448)&lt;0,AH3448-AI3448,AI3448-AH3448))</f>
        <v>0</v>
      </c>
      <c r="AK3448" s="26">
        <v>0.01</v>
      </c>
      <c r="AL3448" s="26">
        <f>AJ3448*(AK3448/100)</f>
        <v>0</v>
      </c>
    </row>
    <row r="3449" spans="1:39" x14ac:dyDescent="0.25">
      <c r="A3449" s="23"/>
      <c r="B3449" s="24"/>
      <c r="C3449" s="23"/>
      <c r="D3449" s="23"/>
      <c r="E3449" s="23">
        <v>1371</v>
      </c>
      <c r="F3449" s="23" t="s">
        <v>10554</v>
      </c>
      <c r="G3449" s="24" t="s">
        <v>10555</v>
      </c>
      <c r="H3449" s="23" t="s">
        <v>43</v>
      </c>
      <c r="I3449" s="23" t="s">
        <v>10556</v>
      </c>
      <c r="J3449" s="23">
        <v>0</v>
      </c>
      <c r="K3449" s="23">
        <v>0</v>
      </c>
      <c r="L3449" s="23">
        <v>50</v>
      </c>
      <c r="M3449" s="23" t="s">
        <v>75</v>
      </c>
      <c r="N3449" s="25">
        <f>((J3449*400)+(K3449*100))+L3449</f>
        <v>50</v>
      </c>
      <c r="O3449" s="26">
        <v>2000</v>
      </c>
      <c r="P3449" s="26">
        <f>N3449*O3449</f>
        <v>100000</v>
      </c>
      <c r="Q3449" s="23"/>
      <c r="R3449" s="23"/>
      <c r="S3449" s="27"/>
      <c r="T3449" s="23"/>
      <c r="U3449" s="23"/>
      <c r="V3449" s="24"/>
      <c r="W3449" s="23"/>
      <c r="X3449" s="23"/>
      <c r="Y3449" s="23"/>
      <c r="Z3449" s="23"/>
      <c r="AA3449" s="28"/>
      <c r="AB3449" s="26"/>
      <c r="AC3449" s="26"/>
      <c r="AD3449" s="28"/>
      <c r="AE3449" s="28"/>
      <c r="AF3449" s="26"/>
      <c r="AG3449" s="26">
        <f>AF3449+P3449</f>
        <v>100000</v>
      </c>
      <c r="AH3449" s="26">
        <f>AG3449</f>
        <v>100000</v>
      </c>
      <c r="AI3449" s="26">
        <v>50000000</v>
      </c>
      <c r="AJ3449" s="26">
        <f>IF((AI3449-AH3449) &gt; 1,0,IF((AI3449-AH3449)&lt;0,AH3449-AI3449,AI3449-AH3449))</f>
        <v>0</v>
      </c>
      <c r="AK3449" s="26">
        <v>0.01</v>
      </c>
      <c r="AL3449" s="26">
        <f>AJ3449*(AK3449/100)</f>
        <v>0</v>
      </c>
    </row>
    <row r="3450" spans="1:39" x14ac:dyDescent="0.25">
      <c r="A3450" s="23"/>
      <c r="B3450" s="24"/>
      <c r="C3450" s="23"/>
      <c r="D3450" s="23"/>
      <c r="E3450" s="23">
        <v>1372</v>
      </c>
      <c r="F3450" s="23" t="s">
        <v>10557</v>
      </c>
      <c r="G3450" s="24" t="s">
        <v>10558</v>
      </c>
      <c r="H3450" s="23" t="s">
        <v>43</v>
      </c>
      <c r="I3450" s="23" t="s">
        <v>10559</v>
      </c>
      <c r="J3450" s="23">
        <v>1</v>
      </c>
      <c r="K3450" s="23">
        <v>0</v>
      </c>
      <c r="L3450" s="23">
        <v>6</v>
      </c>
      <c r="M3450" s="23" t="s">
        <v>75</v>
      </c>
      <c r="N3450" s="25">
        <f>((J3450*400)+(K3450*100))+L3450</f>
        <v>406</v>
      </c>
      <c r="O3450" s="26">
        <v>2000</v>
      </c>
      <c r="P3450" s="26">
        <f>N3450*O3450</f>
        <v>812000</v>
      </c>
      <c r="Q3450" s="23"/>
      <c r="R3450" s="23"/>
      <c r="S3450" s="27"/>
      <c r="T3450" s="23"/>
      <c r="U3450" s="23"/>
      <c r="V3450" s="24"/>
      <c r="W3450" s="23"/>
      <c r="X3450" s="23"/>
      <c r="Y3450" s="23"/>
      <c r="Z3450" s="23"/>
      <c r="AA3450" s="28"/>
      <c r="AB3450" s="26"/>
      <c r="AC3450" s="26"/>
      <c r="AD3450" s="28"/>
      <c r="AE3450" s="28"/>
      <c r="AF3450" s="26"/>
      <c r="AG3450" s="26">
        <f>AF3450+P3450</f>
        <v>812000</v>
      </c>
      <c r="AH3450" s="26">
        <f>AG3450</f>
        <v>812000</v>
      </c>
      <c r="AI3450" s="26">
        <v>50000000</v>
      </c>
      <c r="AJ3450" s="26">
        <f>IF((AI3450-AH3450) &gt; 1,0,IF((AI3450-AH3450)&lt;0,AH3450-AI3450,AI3450-AH3450))</f>
        <v>0</v>
      </c>
      <c r="AK3450" s="26">
        <v>0.01</v>
      </c>
      <c r="AL3450" s="26">
        <f>AJ3450*(AK3450/100)</f>
        <v>0</v>
      </c>
    </row>
    <row r="3451" spans="1:39" x14ac:dyDescent="0.25">
      <c r="A3451" s="23"/>
      <c r="B3451" s="24"/>
      <c r="C3451" s="23"/>
      <c r="D3451" s="23"/>
      <c r="E3451" s="23"/>
      <c r="F3451" s="23"/>
      <c r="G3451" s="24"/>
      <c r="H3451" s="23"/>
      <c r="I3451" s="23"/>
      <c r="J3451" s="23"/>
      <c r="K3451" s="23"/>
      <c r="L3451" s="23"/>
      <c r="M3451" s="23"/>
      <c r="N3451" s="25"/>
      <c r="O3451" s="26"/>
      <c r="P3451" s="26"/>
      <c r="Q3451" s="23"/>
      <c r="R3451" s="23"/>
      <c r="S3451" s="27"/>
      <c r="T3451" s="23"/>
      <c r="U3451" s="23"/>
      <c r="V3451" s="24"/>
      <c r="W3451" s="23"/>
      <c r="X3451" s="23"/>
      <c r="Y3451" s="23"/>
      <c r="Z3451" s="23"/>
      <c r="AA3451" s="28"/>
      <c r="AB3451" s="26"/>
      <c r="AC3451" s="26"/>
      <c r="AD3451" s="28"/>
      <c r="AE3451" s="28"/>
      <c r="AF3451" s="26"/>
      <c r="AG3451" s="26" t="s">
        <v>60</v>
      </c>
      <c r="AH3451" s="26">
        <f>SUM(AH3447:AH3450)</f>
        <v>1624000</v>
      </c>
      <c r="AI3451" s="26"/>
      <c r="AJ3451" s="26">
        <f>SUM(AJ3447:AJ3450)</f>
        <v>0</v>
      </c>
      <c r="AK3451" s="26"/>
      <c r="AL3451" s="26">
        <f>SUM(AL3447:AL3450)</f>
        <v>0</v>
      </c>
    </row>
    <row r="3452" spans="1:39" x14ac:dyDescent="0.25">
      <c r="A3452" s="23" t="s">
        <v>10560</v>
      </c>
      <c r="B3452" s="24" t="s">
        <v>10561</v>
      </c>
      <c r="C3452" s="23" t="s">
        <v>10562</v>
      </c>
      <c r="D3452" s="23" t="s">
        <v>10563</v>
      </c>
      <c r="E3452" s="23">
        <v>1373</v>
      </c>
      <c r="F3452" s="23" t="s">
        <v>10564</v>
      </c>
      <c r="G3452" s="24" t="s">
        <v>10565</v>
      </c>
      <c r="H3452" s="23" t="s">
        <v>43</v>
      </c>
      <c r="I3452" s="23" t="s">
        <v>10566</v>
      </c>
      <c r="J3452" s="23">
        <v>5</v>
      </c>
      <c r="K3452" s="23">
        <v>3</v>
      </c>
      <c r="L3452" s="23">
        <v>22</v>
      </c>
      <c r="M3452" s="23" t="s">
        <v>68</v>
      </c>
      <c r="N3452" s="25">
        <f>((J3452*400)+(K3452*100))+L3452</f>
        <v>2322</v>
      </c>
      <c r="O3452" s="26">
        <v>3250</v>
      </c>
      <c r="P3452" s="26">
        <f>N3452*O3452</f>
        <v>7546500</v>
      </c>
      <c r="Q3452" s="23"/>
      <c r="R3452" s="23"/>
      <c r="S3452" s="27"/>
      <c r="T3452" s="23"/>
      <c r="U3452" s="23"/>
      <c r="V3452" s="24"/>
      <c r="W3452" s="23"/>
      <c r="X3452" s="23"/>
      <c r="Y3452" s="23"/>
      <c r="Z3452" s="23"/>
      <c r="AA3452" s="28"/>
      <c r="AB3452" s="26"/>
      <c r="AC3452" s="26"/>
      <c r="AD3452" s="28"/>
      <c r="AE3452" s="28"/>
      <c r="AF3452" s="26"/>
      <c r="AG3452" s="26">
        <f>AF3452+P3452</f>
        <v>7546500</v>
      </c>
      <c r="AH3452" s="26">
        <f>AG3452</f>
        <v>7546500</v>
      </c>
      <c r="AI3452" s="26">
        <v>0</v>
      </c>
      <c r="AJ3452" s="26">
        <f>IF((AI3452-AH3452) &gt; 1,0,IF((AI3452-AH3452)&lt;0,AH3452-AI3452,AI3452-AH3452))</f>
        <v>7546500</v>
      </c>
      <c r="AK3452" s="26">
        <v>0.3</v>
      </c>
      <c r="AL3452" s="26">
        <f>AJ3452*(AK3452/100)</f>
        <v>22639.5</v>
      </c>
    </row>
    <row r="3453" spans="1:39" x14ac:dyDescent="0.25">
      <c r="A3453" s="23"/>
      <c r="B3453" s="24"/>
      <c r="C3453" s="23"/>
      <c r="D3453" s="23"/>
      <c r="E3453" s="23">
        <v>1374</v>
      </c>
      <c r="F3453" s="23" t="s">
        <v>10567</v>
      </c>
      <c r="G3453" s="24" t="s">
        <v>10568</v>
      </c>
      <c r="H3453" s="23" t="s">
        <v>43</v>
      </c>
      <c r="I3453" s="23" t="s">
        <v>10569</v>
      </c>
      <c r="J3453" s="23">
        <v>0</v>
      </c>
      <c r="K3453" s="23">
        <v>2</v>
      </c>
      <c r="L3453" s="23">
        <v>40</v>
      </c>
      <c r="M3453" s="23" t="s">
        <v>68</v>
      </c>
      <c r="N3453" s="25">
        <f>((J3453*400)+(K3453*100))+L3453</f>
        <v>240</v>
      </c>
      <c r="O3453" s="26">
        <v>5250</v>
      </c>
      <c r="P3453" s="26">
        <f>N3453*O3453</f>
        <v>1260000</v>
      </c>
      <c r="Q3453" s="23"/>
      <c r="R3453" s="23"/>
      <c r="S3453" s="27"/>
      <c r="T3453" s="23"/>
      <c r="U3453" s="23"/>
      <c r="V3453" s="24"/>
      <c r="W3453" s="23"/>
      <c r="X3453" s="23"/>
      <c r="Y3453" s="23"/>
      <c r="Z3453" s="23"/>
      <c r="AA3453" s="28"/>
      <c r="AB3453" s="26"/>
      <c r="AC3453" s="26"/>
      <c r="AD3453" s="28"/>
      <c r="AE3453" s="28"/>
      <c r="AF3453" s="26"/>
      <c r="AG3453" s="26">
        <f>AF3453+P3453</f>
        <v>1260000</v>
      </c>
      <c r="AH3453" s="26">
        <f>AG3453</f>
        <v>1260000</v>
      </c>
      <c r="AI3453" s="26">
        <v>0</v>
      </c>
      <c r="AJ3453" s="26">
        <f>IF((AI3453-AH3453) &gt; 1,0,IF((AI3453-AH3453)&lt;0,AH3453-AI3453,AI3453-AH3453))</f>
        <v>1260000</v>
      </c>
      <c r="AK3453" s="26">
        <v>0.3</v>
      </c>
      <c r="AL3453" s="26">
        <f>AJ3453*(AK3453/100)</f>
        <v>3780</v>
      </c>
    </row>
    <row r="3454" spans="1:39" x14ac:dyDescent="0.25">
      <c r="A3454" s="23"/>
      <c r="B3454" s="24"/>
      <c r="C3454" s="23"/>
      <c r="D3454" s="23"/>
      <c r="E3454" s="23"/>
      <c r="F3454" s="23"/>
      <c r="G3454" s="24"/>
      <c r="H3454" s="23"/>
      <c r="I3454" s="23"/>
      <c r="J3454" s="23"/>
      <c r="K3454" s="23"/>
      <c r="L3454" s="23"/>
      <c r="M3454" s="23"/>
      <c r="N3454" s="25"/>
      <c r="O3454" s="26"/>
      <c r="P3454" s="26"/>
      <c r="Q3454" s="23"/>
      <c r="R3454" s="23"/>
      <c r="S3454" s="27"/>
      <c r="T3454" s="23"/>
      <c r="U3454" s="23"/>
      <c r="V3454" s="24"/>
      <c r="W3454" s="23"/>
      <c r="X3454" s="23"/>
      <c r="Y3454" s="23"/>
      <c r="Z3454" s="23"/>
      <c r="AA3454" s="28"/>
      <c r="AB3454" s="26"/>
      <c r="AC3454" s="26"/>
      <c r="AD3454" s="28"/>
      <c r="AE3454" s="28"/>
      <c r="AF3454" s="26"/>
      <c r="AG3454" s="26" t="s">
        <v>60</v>
      </c>
      <c r="AH3454" s="26">
        <f>SUM(AH3452:AH3453)</f>
        <v>8806500</v>
      </c>
      <c r="AI3454" s="26"/>
      <c r="AJ3454" s="26">
        <f>SUM(AJ3452:AJ3453)</f>
        <v>8806500</v>
      </c>
      <c r="AK3454" s="26"/>
      <c r="AL3454" s="26">
        <f>SUM(AL3452:AL3453)</f>
        <v>26419.5</v>
      </c>
    </row>
    <row r="3455" spans="1:39" x14ac:dyDescent="0.25">
      <c r="A3455" s="23" t="s">
        <v>10570</v>
      </c>
      <c r="B3455" s="24" t="s">
        <v>10571</v>
      </c>
      <c r="C3455" s="23" t="s">
        <v>10572</v>
      </c>
      <c r="D3455" s="23" t="s">
        <v>10573</v>
      </c>
      <c r="E3455" s="23">
        <v>1375</v>
      </c>
      <c r="F3455" s="23" t="s">
        <v>10574</v>
      </c>
      <c r="G3455" s="24" t="s">
        <v>10575</v>
      </c>
      <c r="H3455" s="23" t="s">
        <v>43</v>
      </c>
      <c r="I3455" s="23" t="s">
        <v>10576</v>
      </c>
      <c r="J3455" s="23">
        <v>0</v>
      </c>
      <c r="K3455" s="23">
        <v>0</v>
      </c>
      <c r="L3455" s="23">
        <v>61</v>
      </c>
      <c r="M3455" s="23" t="s">
        <v>91</v>
      </c>
      <c r="N3455" s="25">
        <f>((J3455*400)+(K3455*100))+L3455</f>
        <v>61</v>
      </c>
      <c r="O3455" s="26">
        <v>9000</v>
      </c>
      <c r="P3455" s="26">
        <f>N3455*O3455</f>
        <v>549000</v>
      </c>
      <c r="Q3455" s="23"/>
      <c r="R3455" s="23"/>
      <c r="S3455" s="27"/>
      <c r="T3455" s="23"/>
      <c r="U3455" s="23"/>
      <c r="V3455" s="24"/>
      <c r="W3455" s="23"/>
      <c r="X3455" s="23"/>
      <c r="Y3455" s="23"/>
      <c r="Z3455" s="23"/>
      <c r="AA3455" s="28"/>
      <c r="AB3455" s="26"/>
      <c r="AC3455" s="26"/>
      <c r="AD3455" s="28"/>
      <c r="AE3455" s="28"/>
      <c r="AF3455" s="26"/>
      <c r="AG3455" s="26">
        <f>AF3455+P3455</f>
        <v>549000</v>
      </c>
      <c r="AH3455" s="26">
        <f>AG3455</f>
        <v>549000</v>
      </c>
      <c r="AI3455" s="26">
        <v>0</v>
      </c>
      <c r="AJ3455" s="26">
        <f>IF((AI3455-AH3455) &gt; 1,0,IF((AI3455-AH3455)&lt;0,AH3455-AI3455,AI3455-AH3455))</f>
        <v>549000</v>
      </c>
      <c r="AK3455" s="26">
        <v>0.3</v>
      </c>
      <c r="AL3455" s="26">
        <f>AJ3455*(AK3455/100)</f>
        <v>1647</v>
      </c>
    </row>
    <row r="3456" spans="1:39" x14ac:dyDescent="0.25">
      <c r="A3456" s="23"/>
      <c r="B3456" s="24"/>
      <c r="C3456" s="23"/>
      <c r="D3456" s="23"/>
      <c r="E3456" s="23"/>
      <c r="F3456" s="23"/>
      <c r="G3456" s="24"/>
      <c r="H3456" s="23"/>
      <c r="I3456" s="23"/>
      <c r="J3456" s="23"/>
      <c r="K3456" s="23"/>
      <c r="L3456" s="23"/>
      <c r="M3456" s="23"/>
      <c r="N3456" s="25"/>
      <c r="O3456" s="26"/>
      <c r="P3456" s="26"/>
      <c r="Q3456" s="23"/>
      <c r="R3456" s="23"/>
      <c r="S3456" s="27"/>
      <c r="T3456" s="23"/>
      <c r="U3456" s="23"/>
      <c r="V3456" s="24"/>
      <c r="W3456" s="23"/>
      <c r="X3456" s="23"/>
      <c r="Y3456" s="23"/>
      <c r="Z3456" s="23"/>
      <c r="AA3456" s="28"/>
      <c r="AB3456" s="26"/>
      <c r="AC3456" s="26"/>
      <c r="AD3456" s="28"/>
      <c r="AE3456" s="28"/>
      <c r="AF3456" s="26"/>
      <c r="AG3456" s="26" t="s">
        <v>60</v>
      </c>
      <c r="AH3456" s="26">
        <f>AH3455</f>
        <v>549000</v>
      </c>
      <c r="AI3456" s="26"/>
      <c r="AJ3456" s="26">
        <f>AJ3455</f>
        <v>549000</v>
      </c>
      <c r="AK3456" s="26"/>
      <c r="AL3456" s="26">
        <f>AL3455</f>
        <v>1647</v>
      </c>
    </row>
    <row r="3457" spans="1:39" x14ac:dyDescent="0.25">
      <c r="A3457" s="23" t="s">
        <v>10577</v>
      </c>
      <c r="B3457" s="24" t="s">
        <v>10578</v>
      </c>
      <c r="C3457" s="23" t="s">
        <v>10579</v>
      </c>
      <c r="D3457" s="23" t="s">
        <v>10580</v>
      </c>
      <c r="E3457" s="23">
        <v>1376</v>
      </c>
      <c r="F3457" s="23" t="s">
        <v>10581</v>
      </c>
      <c r="G3457" s="24" t="s">
        <v>10582</v>
      </c>
      <c r="H3457" s="23" t="s">
        <v>43</v>
      </c>
      <c r="I3457" s="23" t="s">
        <v>10583</v>
      </c>
      <c r="J3457" s="23">
        <v>1</v>
      </c>
      <c r="K3457" s="23">
        <v>3</v>
      </c>
      <c r="L3457" s="23">
        <v>44</v>
      </c>
      <c r="M3457" s="23" t="s">
        <v>75</v>
      </c>
      <c r="N3457" s="25">
        <f>((J3457*400)+(K3457*100))+L3457</f>
        <v>744</v>
      </c>
      <c r="O3457" s="26">
        <v>2650</v>
      </c>
      <c r="P3457" s="26">
        <f>N3457*O3457</f>
        <v>1971600</v>
      </c>
      <c r="Q3457" s="23"/>
      <c r="R3457" s="23"/>
      <c r="S3457" s="27"/>
      <c r="T3457" s="23"/>
      <c r="U3457" s="23"/>
      <c r="V3457" s="24"/>
      <c r="W3457" s="23"/>
      <c r="X3457" s="23"/>
      <c r="Y3457" s="23"/>
      <c r="Z3457" s="23"/>
      <c r="AA3457" s="28"/>
      <c r="AB3457" s="26"/>
      <c r="AC3457" s="26"/>
      <c r="AD3457" s="28"/>
      <c r="AE3457" s="28"/>
      <c r="AF3457" s="26"/>
      <c r="AG3457" s="26">
        <f>AF3457+P3457</f>
        <v>1971600</v>
      </c>
      <c r="AH3457" s="26">
        <f>AG3457</f>
        <v>1971600</v>
      </c>
      <c r="AI3457" s="26">
        <v>50000000</v>
      </c>
      <c r="AJ3457" s="26">
        <f>IF((AI3457-AH3457) &gt; 1,0,IF((AI3457-AH3457)&lt;0,AH3457-AI3457,AI3457-AH3457))</f>
        <v>0</v>
      </c>
      <c r="AK3457" s="26">
        <v>0.01</v>
      </c>
      <c r="AL3457" s="26">
        <f>AJ3457*(AK3457/100)</f>
        <v>0</v>
      </c>
    </row>
    <row r="3458" spans="1:39" x14ac:dyDescent="0.25">
      <c r="A3458" s="23"/>
      <c r="B3458" s="24"/>
      <c r="C3458" s="23"/>
      <c r="D3458" s="23"/>
      <c r="E3458" s="23"/>
      <c r="F3458" s="23"/>
      <c r="G3458" s="24"/>
      <c r="H3458" s="23"/>
      <c r="I3458" s="23"/>
      <c r="J3458" s="23"/>
      <c r="K3458" s="23"/>
      <c r="L3458" s="23"/>
      <c r="M3458" s="23"/>
      <c r="N3458" s="25"/>
      <c r="O3458" s="26"/>
      <c r="P3458" s="26"/>
      <c r="Q3458" s="23"/>
      <c r="R3458" s="23"/>
      <c r="S3458" s="27"/>
      <c r="T3458" s="23"/>
      <c r="U3458" s="23"/>
      <c r="V3458" s="24"/>
      <c r="W3458" s="23"/>
      <c r="X3458" s="23"/>
      <c r="Y3458" s="23"/>
      <c r="Z3458" s="23"/>
      <c r="AA3458" s="28"/>
      <c r="AB3458" s="26"/>
      <c r="AC3458" s="26"/>
      <c r="AD3458" s="28"/>
      <c r="AE3458" s="28"/>
      <c r="AF3458" s="26"/>
      <c r="AG3458" s="26" t="s">
        <v>60</v>
      </c>
      <c r="AH3458" s="26">
        <f>AH3457</f>
        <v>1971600</v>
      </c>
      <c r="AI3458" s="26"/>
      <c r="AJ3458" s="26">
        <f>AJ3457</f>
        <v>0</v>
      </c>
      <c r="AK3458" s="26"/>
      <c r="AL3458" s="26">
        <f>AL3457</f>
        <v>0</v>
      </c>
    </row>
    <row r="3459" spans="1:39" x14ac:dyDescent="0.25">
      <c r="A3459" s="23" t="s">
        <v>2021</v>
      </c>
      <c r="B3459" s="24"/>
      <c r="C3459" s="23" t="s">
        <v>2022</v>
      </c>
      <c r="D3459" s="23" t="s">
        <v>10584</v>
      </c>
      <c r="E3459" s="23">
        <v>1377</v>
      </c>
      <c r="F3459" s="23" t="s">
        <v>10585</v>
      </c>
      <c r="G3459" s="24" t="s">
        <v>10586</v>
      </c>
      <c r="H3459" s="23" t="s">
        <v>43</v>
      </c>
      <c r="I3459" s="23" t="s">
        <v>10587</v>
      </c>
      <c r="J3459" s="23">
        <v>0</v>
      </c>
      <c r="K3459" s="23">
        <v>1</v>
      </c>
      <c r="L3459" s="23">
        <v>51.74</v>
      </c>
      <c r="M3459" s="23" t="s">
        <v>59</v>
      </c>
      <c r="N3459" s="25">
        <f>((J3459*400)+(K3459*100))+L3459</f>
        <v>151.74</v>
      </c>
      <c r="O3459" s="26">
        <v>7000</v>
      </c>
      <c r="P3459" s="26">
        <f>N3459*O3459</f>
        <v>1062180</v>
      </c>
      <c r="Q3459" s="23">
        <v>1</v>
      </c>
      <c r="R3459" s="23" t="s">
        <v>2021</v>
      </c>
      <c r="S3459" s="27"/>
      <c r="T3459" s="23" t="s">
        <v>2022</v>
      </c>
      <c r="U3459" s="23" t="s">
        <v>2023</v>
      </c>
      <c r="V3459" s="24" t="s">
        <v>10588</v>
      </c>
      <c r="W3459" s="23" t="s">
        <v>109</v>
      </c>
      <c r="X3459" s="23" t="s">
        <v>49</v>
      </c>
      <c r="Y3459" s="23" t="s">
        <v>50</v>
      </c>
      <c r="Z3459" s="23">
        <v>257</v>
      </c>
      <c r="AA3459" s="28">
        <v>100</v>
      </c>
      <c r="AB3459" s="26">
        <v>8150</v>
      </c>
      <c r="AC3459" s="26">
        <f>Z3459*AB3459</f>
        <v>2094550</v>
      </c>
      <c r="AD3459" s="28">
        <v>32</v>
      </c>
      <c r="AE3459" s="28">
        <v>54</v>
      </c>
      <c r="AF3459" s="26">
        <f>(AC3459*(100-AE3459))/100</f>
        <v>963493</v>
      </c>
      <c r="AG3459" s="26">
        <f>P3459+AF3459</f>
        <v>2025673</v>
      </c>
      <c r="AH3459" s="26">
        <f>(AG3459*AA3459)/100</f>
        <v>2025673</v>
      </c>
      <c r="AI3459" s="26">
        <v>50000000</v>
      </c>
      <c r="AJ3459" s="26">
        <f>IF((AI3459-AH3459) &gt; 1,0,IF((AI3459-AH3459)&lt;0,AH3459-AI3459,AI3459-AH3459))</f>
        <v>0</v>
      </c>
      <c r="AK3459" s="26">
        <v>0.02</v>
      </c>
      <c r="AL3459" s="26">
        <f>ROUND(AJ3459*(AK3459/100),2)</f>
        <v>0</v>
      </c>
      <c r="AM3459" s="3" t="s">
        <v>110</v>
      </c>
    </row>
    <row r="3460" spans="1:39" x14ac:dyDescent="0.25">
      <c r="A3460" s="23"/>
      <c r="B3460" s="24"/>
      <c r="C3460" s="23"/>
      <c r="D3460" s="23"/>
      <c r="E3460" s="23"/>
      <c r="F3460" s="23"/>
      <c r="G3460" s="24"/>
      <c r="H3460" s="23"/>
      <c r="I3460" s="23"/>
      <c r="J3460" s="23">
        <v>0</v>
      </c>
      <c r="K3460" s="23">
        <v>0</v>
      </c>
      <c r="L3460" s="23">
        <v>18.13</v>
      </c>
      <c r="M3460" s="23" t="s">
        <v>59</v>
      </c>
      <c r="N3460" s="25">
        <f>((J3460*400)+(K3460*100))+L3460</f>
        <v>18.13</v>
      </c>
      <c r="O3460" s="26">
        <v>7000</v>
      </c>
      <c r="P3460" s="26">
        <f>N3460*O3460</f>
        <v>126910</v>
      </c>
      <c r="Q3460" s="23">
        <v>1</v>
      </c>
      <c r="R3460" s="23" t="s">
        <v>2021</v>
      </c>
      <c r="S3460" s="27"/>
      <c r="T3460" s="23" t="s">
        <v>2022</v>
      </c>
      <c r="U3460" s="23" t="s">
        <v>2023</v>
      </c>
      <c r="V3460" s="24" t="s">
        <v>10589</v>
      </c>
      <c r="W3460" s="23" t="s">
        <v>53</v>
      </c>
      <c r="X3460" s="23" t="s">
        <v>49</v>
      </c>
      <c r="Y3460" s="23" t="s">
        <v>50</v>
      </c>
      <c r="Z3460" s="23">
        <v>72.5</v>
      </c>
      <c r="AA3460" s="28">
        <v>100</v>
      </c>
      <c r="AB3460" s="26">
        <v>2750</v>
      </c>
      <c r="AC3460" s="26">
        <f>Z3460*AB3460</f>
        <v>199375</v>
      </c>
      <c r="AD3460" s="28">
        <v>17</v>
      </c>
      <c r="AE3460" s="28">
        <v>24</v>
      </c>
      <c r="AF3460" s="26">
        <f>(AC3460*(100-AE3460))/100</f>
        <v>151525</v>
      </c>
      <c r="AG3460" s="26">
        <f>P3460+AF3460</f>
        <v>278435</v>
      </c>
      <c r="AH3460" s="26">
        <f>(AG3460*AA3460)/100</f>
        <v>278435</v>
      </c>
      <c r="AI3460" s="26">
        <v>50000000</v>
      </c>
      <c r="AJ3460" s="26">
        <f>IF((AI3460-AH3460) &gt; 1,0,IF((AI3460-AH3460)&lt;0,AH3460-AI3460,AI3460-AH3460))</f>
        <v>0</v>
      </c>
      <c r="AK3460" s="26">
        <v>0.02</v>
      </c>
      <c r="AL3460" s="26">
        <f>ROUND(AJ3460*(AK3460/100),2)</f>
        <v>0</v>
      </c>
      <c r="AM3460" s="3" t="s">
        <v>83</v>
      </c>
    </row>
    <row r="3461" spans="1:39" x14ac:dyDescent="0.25">
      <c r="A3461" s="23"/>
      <c r="B3461" s="24"/>
      <c r="C3461" s="23"/>
      <c r="D3461" s="23"/>
      <c r="E3461" s="23"/>
      <c r="F3461" s="23"/>
      <c r="G3461" s="24"/>
      <c r="H3461" s="23"/>
      <c r="I3461" s="23"/>
      <c r="J3461" s="23">
        <v>0</v>
      </c>
      <c r="K3461" s="23">
        <v>0</v>
      </c>
      <c r="L3461" s="23">
        <v>1.88</v>
      </c>
      <c r="M3461" s="23" t="s">
        <v>59</v>
      </c>
      <c r="N3461" s="25">
        <f>((J3461*400)+(K3461*100))+L3461</f>
        <v>1.88</v>
      </c>
      <c r="O3461" s="26">
        <v>7000</v>
      </c>
      <c r="P3461" s="26">
        <f>N3461*O3461</f>
        <v>13160</v>
      </c>
      <c r="Q3461" s="23">
        <v>1</v>
      </c>
      <c r="R3461" s="23" t="s">
        <v>2021</v>
      </c>
      <c r="S3461" s="27"/>
      <c r="T3461" s="23" t="s">
        <v>2022</v>
      </c>
      <c r="U3461" s="23" t="s">
        <v>2023</v>
      </c>
      <c r="V3461" s="24" t="s">
        <v>10590</v>
      </c>
      <c r="W3461" s="23" t="s">
        <v>158</v>
      </c>
      <c r="X3461" s="23" t="s">
        <v>49</v>
      </c>
      <c r="Y3461" s="23" t="s">
        <v>50</v>
      </c>
      <c r="Z3461" s="23">
        <v>7.5</v>
      </c>
      <c r="AA3461" s="28">
        <v>100</v>
      </c>
      <c r="AB3461" s="26">
        <v>5600</v>
      </c>
      <c r="AC3461" s="26">
        <f>Z3461*AB3461</f>
        <v>42000</v>
      </c>
      <c r="AD3461" s="28">
        <v>17</v>
      </c>
      <c r="AE3461" s="28">
        <v>24</v>
      </c>
      <c r="AF3461" s="26">
        <f>(AC3461*(100-AE3461))/100</f>
        <v>31920</v>
      </c>
      <c r="AG3461" s="26">
        <f>P3461+AF3461</f>
        <v>45080</v>
      </c>
      <c r="AH3461" s="26">
        <f>(AG3461*AA3461)/100</f>
        <v>45080</v>
      </c>
      <c r="AI3461" s="26">
        <v>50000000</v>
      </c>
      <c r="AJ3461" s="26">
        <f>IF((AI3461-AH3461) &gt; 1,0,IF((AI3461-AH3461)&lt;0,AH3461-AI3461,AI3461-AH3461))</f>
        <v>0</v>
      </c>
      <c r="AK3461" s="26">
        <v>0.02</v>
      </c>
      <c r="AL3461" s="26">
        <f>ROUND(AJ3461*(AK3461/100),2)</f>
        <v>0</v>
      </c>
      <c r="AM3461" s="3" t="s">
        <v>159</v>
      </c>
    </row>
    <row r="3462" spans="1:39" x14ac:dyDescent="0.25">
      <c r="A3462" s="23"/>
      <c r="B3462" s="24"/>
      <c r="C3462" s="23"/>
      <c r="D3462" s="23"/>
      <c r="E3462" s="23"/>
      <c r="F3462" s="23"/>
      <c r="G3462" s="24"/>
      <c r="H3462" s="23"/>
      <c r="I3462" s="23"/>
      <c r="J3462" s="23">
        <v>0</v>
      </c>
      <c r="K3462" s="23">
        <v>0</v>
      </c>
      <c r="L3462" s="23">
        <v>2.25</v>
      </c>
      <c r="M3462" s="23" t="s">
        <v>59</v>
      </c>
      <c r="N3462" s="25">
        <f>((J3462*400)+(K3462*100))+L3462</f>
        <v>2.25</v>
      </c>
      <c r="O3462" s="26">
        <v>7000</v>
      </c>
      <c r="P3462" s="26">
        <f>N3462*O3462</f>
        <v>15750</v>
      </c>
      <c r="Q3462" s="23">
        <v>1</v>
      </c>
      <c r="R3462" s="23" t="s">
        <v>2021</v>
      </c>
      <c r="S3462" s="27"/>
      <c r="T3462" s="23" t="s">
        <v>2022</v>
      </c>
      <c r="U3462" s="23" t="s">
        <v>2023</v>
      </c>
      <c r="V3462" s="24" t="s">
        <v>10591</v>
      </c>
      <c r="W3462" s="23" t="s">
        <v>158</v>
      </c>
      <c r="X3462" s="23" t="s">
        <v>49</v>
      </c>
      <c r="Y3462" s="23" t="s">
        <v>50</v>
      </c>
      <c r="Z3462" s="23">
        <v>9</v>
      </c>
      <c r="AA3462" s="28">
        <v>100</v>
      </c>
      <c r="AB3462" s="26">
        <v>5600</v>
      </c>
      <c r="AC3462" s="26">
        <f>Z3462*AB3462</f>
        <v>50400</v>
      </c>
      <c r="AD3462" s="28">
        <v>17</v>
      </c>
      <c r="AE3462" s="28">
        <v>24</v>
      </c>
      <c r="AF3462" s="26">
        <f>(AC3462*(100-AE3462))/100</f>
        <v>38304</v>
      </c>
      <c r="AG3462" s="26">
        <f>P3462+AF3462</f>
        <v>54054</v>
      </c>
      <c r="AH3462" s="26">
        <f>(AG3462*AA3462)/100</f>
        <v>54054</v>
      </c>
      <c r="AI3462" s="26">
        <v>50000000</v>
      </c>
      <c r="AJ3462" s="26">
        <f>IF((AI3462-AH3462) &gt; 1,0,IF((AI3462-AH3462)&lt;0,AH3462-AI3462,AI3462-AH3462))</f>
        <v>0</v>
      </c>
      <c r="AK3462" s="26">
        <v>0.02</v>
      </c>
      <c r="AL3462" s="26">
        <f>ROUND(AJ3462*(AK3462/100),2)</f>
        <v>0</v>
      </c>
      <c r="AM3462" s="3" t="s">
        <v>159</v>
      </c>
    </row>
    <row r="3463" spans="1:39" x14ac:dyDescent="0.25">
      <c r="A3463" s="23"/>
      <c r="B3463" s="24"/>
      <c r="C3463" s="23"/>
      <c r="D3463" s="23"/>
      <c r="E3463" s="23"/>
      <c r="F3463" s="23"/>
      <c r="G3463" s="24"/>
      <c r="H3463" s="23"/>
      <c r="I3463" s="23"/>
      <c r="J3463" s="23"/>
      <c r="K3463" s="23"/>
      <c r="L3463" s="23"/>
      <c r="M3463" s="23"/>
      <c r="N3463" s="25"/>
      <c r="O3463" s="26"/>
      <c r="P3463" s="26"/>
      <c r="Q3463" s="23"/>
      <c r="R3463" s="23"/>
      <c r="S3463" s="27"/>
      <c r="T3463" s="23"/>
      <c r="U3463" s="23"/>
      <c r="V3463" s="24"/>
      <c r="W3463" s="23"/>
      <c r="X3463" s="23"/>
      <c r="Y3463" s="23"/>
      <c r="Z3463" s="23"/>
      <c r="AA3463" s="28"/>
      <c r="AB3463" s="26"/>
      <c r="AC3463" s="26"/>
      <c r="AD3463" s="28"/>
      <c r="AE3463" s="28"/>
      <c r="AF3463" s="26"/>
      <c r="AG3463" s="26" t="s">
        <v>60</v>
      </c>
      <c r="AH3463" s="26">
        <f>SUM(AH3459:AH3462)</f>
        <v>2403242</v>
      </c>
      <c r="AI3463" s="26"/>
      <c r="AJ3463" s="26">
        <f>SUM(AJ3459:AJ3462)</f>
        <v>0</v>
      </c>
      <c r="AK3463" s="26"/>
      <c r="AL3463" s="26">
        <f>SUM(AL3459:AL3462)</f>
        <v>0</v>
      </c>
    </row>
    <row r="3464" spans="1:39" x14ac:dyDescent="0.25">
      <c r="A3464" s="23" t="s">
        <v>10592</v>
      </c>
      <c r="B3464" s="24" t="s">
        <v>10593</v>
      </c>
      <c r="C3464" s="23" t="s">
        <v>10594</v>
      </c>
      <c r="D3464" s="23" t="s">
        <v>10595</v>
      </c>
      <c r="E3464" s="23">
        <v>1378</v>
      </c>
      <c r="F3464" s="23" t="s">
        <v>10596</v>
      </c>
      <c r="G3464" s="24" t="s">
        <v>10597</v>
      </c>
      <c r="H3464" s="23" t="s">
        <v>43</v>
      </c>
      <c r="I3464" s="23" t="s">
        <v>10598</v>
      </c>
      <c r="J3464" s="23">
        <v>3</v>
      </c>
      <c r="K3464" s="23">
        <v>0</v>
      </c>
      <c r="L3464" s="23">
        <v>5</v>
      </c>
      <c r="M3464" s="23" t="s">
        <v>75</v>
      </c>
      <c r="N3464" s="25">
        <f>((J3464*400)+(K3464*100))+L3464</f>
        <v>1205</v>
      </c>
      <c r="O3464" s="26">
        <v>3950</v>
      </c>
      <c r="P3464" s="26">
        <f>N3464*O3464</f>
        <v>4759750</v>
      </c>
      <c r="Q3464" s="23"/>
      <c r="R3464" s="23"/>
      <c r="S3464" s="27"/>
      <c r="T3464" s="23"/>
      <c r="U3464" s="23"/>
      <c r="V3464" s="24"/>
      <c r="W3464" s="23"/>
      <c r="X3464" s="23"/>
      <c r="Y3464" s="23"/>
      <c r="Z3464" s="23"/>
      <c r="AA3464" s="28"/>
      <c r="AB3464" s="26"/>
      <c r="AC3464" s="26"/>
      <c r="AD3464" s="28"/>
      <c r="AE3464" s="28"/>
      <c r="AF3464" s="26"/>
      <c r="AG3464" s="26">
        <f>AF3464+P3464</f>
        <v>4759750</v>
      </c>
      <c r="AH3464" s="26">
        <f>AG3464</f>
        <v>4759750</v>
      </c>
      <c r="AI3464" s="26">
        <v>50000000</v>
      </c>
      <c r="AJ3464" s="26">
        <f>IF((AI3464-AH3464) &gt; 1,0,IF((AI3464-AH3464)&lt;0,AH3464-AI3464,AI3464-AH3464))</f>
        <v>0</v>
      </c>
      <c r="AK3464" s="26">
        <v>0.01</v>
      </c>
      <c r="AL3464" s="26">
        <f>AJ3464*(AK3464/100)</f>
        <v>0</v>
      </c>
    </row>
    <row r="3465" spans="1:39" x14ac:dyDescent="0.25">
      <c r="A3465" s="23"/>
      <c r="B3465" s="24"/>
      <c r="C3465" s="23"/>
      <c r="D3465" s="23"/>
      <c r="E3465" s="23"/>
      <c r="F3465" s="23"/>
      <c r="G3465" s="24"/>
      <c r="H3465" s="23"/>
      <c r="I3465" s="23"/>
      <c r="J3465" s="23">
        <v>0</v>
      </c>
      <c r="K3465" s="23">
        <v>0</v>
      </c>
      <c r="L3465" s="23">
        <v>20</v>
      </c>
      <c r="M3465" s="23" t="s">
        <v>59</v>
      </c>
      <c r="N3465" s="25">
        <f>((J3465*400)+(K3465*100))+L3465</f>
        <v>20</v>
      </c>
      <c r="O3465" s="26">
        <v>3950</v>
      </c>
      <c r="P3465" s="26">
        <f>N3465*O3465</f>
        <v>79000</v>
      </c>
      <c r="Q3465" s="23">
        <v>1</v>
      </c>
      <c r="R3465" s="23" t="s">
        <v>10599</v>
      </c>
      <c r="S3465" s="27" t="s">
        <v>10600</v>
      </c>
      <c r="T3465" s="23" t="s">
        <v>10601</v>
      </c>
      <c r="U3465" s="23" t="s">
        <v>10602</v>
      </c>
      <c r="V3465" s="24" t="s">
        <v>10603</v>
      </c>
      <c r="W3465" s="23" t="s">
        <v>48</v>
      </c>
      <c r="X3465" s="23" t="s">
        <v>49</v>
      </c>
      <c r="Y3465" s="23" t="s">
        <v>50</v>
      </c>
      <c r="Z3465" s="23">
        <v>80</v>
      </c>
      <c r="AA3465" s="28">
        <v>100</v>
      </c>
      <c r="AB3465" s="26">
        <v>8300</v>
      </c>
      <c r="AC3465" s="26">
        <f>Z3465*AB3465</f>
        <v>664000</v>
      </c>
      <c r="AD3465" s="28">
        <v>8</v>
      </c>
      <c r="AE3465" s="28">
        <v>8</v>
      </c>
      <c r="AF3465" s="26">
        <f>(AC3465*(100-AE3465))/100</f>
        <v>610880</v>
      </c>
      <c r="AG3465" s="26">
        <f>P3465+AF3465</f>
        <v>689880</v>
      </c>
      <c r="AH3465" s="26">
        <f>(AG3465*AA3465)/100</f>
        <v>689880</v>
      </c>
      <c r="AI3465" s="26">
        <v>10000000</v>
      </c>
      <c r="AJ3465" s="26">
        <f>IF((AI3465-AH3465) &gt; 1,0,IF((AI3465-AH3465)&lt;0,AH3465-AI3465,AI3465-AH3465))</f>
        <v>0</v>
      </c>
      <c r="AK3465" s="26">
        <v>0.02</v>
      </c>
      <c r="AL3465" s="26">
        <f>ROUND(AJ3465*(AK3465/100),2)</f>
        <v>0</v>
      </c>
      <c r="AM3465" s="3" t="s">
        <v>51</v>
      </c>
    </row>
    <row r="3466" spans="1:39" x14ac:dyDescent="0.25">
      <c r="A3466" s="23"/>
      <c r="B3466" s="24"/>
      <c r="C3466" s="23"/>
      <c r="D3466" s="23"/>
      <c r="E3466" s="23">
        <v>1379</v>
      </c>
      <c r="F3466" s="23" t="s">
        <v>10604</v>
      </c>
      <c r="G3466" s="24" t="s">
        <v>10605</v>
      </c>
      <c r="H3466" s="23" t="s">
        <v>43</v>
      </c>
      <c r="I3466" s="23" t="s">
        <v>10606</v>
      </c>
      <c r="J3466" s="23">
        <v>3</v>
      </c>
      <c r="K3466" s="23">
        <v>2</v>
      </c>
      <c r="L3466" s="23">
        <v>7</v>
      </c>
      <c r="M3466" s="23" t="s">
        <v>75</v>
      </c>
      <c r="N3466" s="25">
        <f>((J3466*400)+(K3466*100))+L3466</f>
        <v>1407</v>
      </c>
      <c r="O3466" s="26">
        <v>3950</v>
      </c>
      <c r="P3466" s="26">
        <f>N3466*O3466</f>
        <v>5557650</v>
      </c>
      <c r="Q3466" s="23"/>
      <c r="R3466" s="23"/>
      <c r="S3466" s="27"/>
      <c r="T3466" s="23"/>
      <c r="U3466" s="23"/>
      <c r="V3466" s="24"/>
      <c r="W3466" s="23"/>
      <c r="X3466" s="23"/>
      <c r="Y3466" s="23"/>
      <c r="Z3466" s="23"/>
      <c r="AA3466" s="28"/>
      <c r="AB3466" s="26"/>
      <c r="AC3466" s="26"/>
      <c r="AD3466" s="28"/>
      <c r="AE3466" s="28"/>
      <c r="AF3466" s="26"/>
      <c r="AG3466" s="26">
        <f>AF3466+P3466</f>
        <v>5557650</v>
      </c>
      <c r="AH3466" s="26">
        <f>AG3466</f>
        <v>5557650</v>
      </c>
      <c r="AI3466" s="26">
        <v>50000000</v>
      </c>
      <c r="AJ3466" s="26">
        <f>IF((AI3466-AH3466) &gt; 1,0,IF((AI3466-AH3466)&lt;0,AH3466-AI3466,AI3466-AH3466))</f>
        <v>0</v>
      </c>
      <c r="AK3466" s="26">
        <v>0.01</v>
      </c>
      <c r="AL3466" s="26">
        <f>AJ3466*(AK3466/100)</f>
        <v>0</v>
      </c>
    </row>
    <row r="3467" spans="1:39" x14ac:dyDescent="0.25">
      <c r="A3467" s="23"/>
      <c r="B3467" s="24"/>
      <c r="C3467" s="23"/>
      <c r="D3467" s="23"/>
      <c r="E3467" s="23"/>
      <c r="F3467" s="23"/>
      <c r="G3467" s="24"/>
      <c r="H3467" s="23"/>
      <c r="I3467" s="23"/>
      <c r="J3467" s="23"/>
      <c r="K3467" s="23"/>
      <c r="L3467" s="23"/>
      <c r="M3467" s="23"/>
      <c r="N3467" s="25"/>
      <c r="O3467" s="26"/>
      <c r="P3467" s="26"/>
      <c r="Q3467" s="23"/>
      <c r="R3467" s="23"/>
      <c r="S3467" s="27"/>
      <c r="T3467" s="23"/>
      <c r="U3467" s="23"/>
      <c r="V3467" s="24"/>
      <c r="W3467" s="23"/>
      <c r="X3467" s="23"/>
      <c r="Y3467" s="23"/>
      <c r="Z3467" s="23"/>
      <c r="AA3467" s="28"/>
      <c r="AB3467" s="26"/>
      <c r="AC3467" s="26"/>
      <c r="AD3467" s="28"/>
      <c r="AE3467" s="28"/>
      <c r="AF3467" s="26"/>
      <c r="AG3467" s="26" t="s">
        <v>60</v>
      </c>
      <c r="AH3467" s="26">
        <f>SUM(AH3464:AH3466)</f>
        <v>11007280</v>
      </c>
      <c r="AI3467" s="26"/>
      <c r="AJ3467" s="26">
        <f>SUM(AJ3464:AJ3466)</f>
        <v>0</v>
      </c>
      <c r="AK3467" s="26"/>
      <c r="AL3467" s="26">
        <f>SUM(AL3464:AL3466)</f>
        <v>0</v>
      </c>
    </row>
    <row r="3468" spans="1:39" x14ac:dyDescent="0.25">
      <c r="A3468" s="23" t="s">
        <v>10607</v>
      </c>
      <c r="B3468" s="24" t="s">
        <v>10608</v>
      </c>
      <c r="C3468" s="23" t="s">
        <v>10609</v>
      </c>
      <c r="D3468" s="23" t="s">
        <v>10610</v>
      </c>
      <c r="E3468" s="23">
        <v>1380</v>
      </c>
      <c r="F3468" s="23" t="s">
        <v>10611</v>
      </c>
      <c r="G3468" s="24" t="s">
        <v>10612</v>
      </c>
      <c r="H3468" s="23" t="s">
        <v>43</v>
      </c>
      <c r="I3468" s="23" t="s">
        <v>10613</v>
      </c>
      <c r="J3468" s="23">
        <v>3</v>
      </c>
      <c r="K3468" s="23">
        <v>2</v>
      </c>
      <c r="L3468" s="23">
        <v>69.599999999999994</v>
      </c>
      <c r="M3468" s="23" t="s">
        <v>75</v>
      </c>
      <c r="N3468" s="25">
        <f>((J3468*400)+(K3468*100))+L3468</f>
        <v>1469.6</v>
      </c>
      <c r="O3468" s="26">
        <v>1500</v>
      </c>
      <c r="P3468" s="26">
        <f>N3468*O3468</f>
        <v>2204400</v>
      </c>
      <c r="Q3468" s="23"/>
      <c r="R3468" s="23"/>
      <c r="S3468" s="27"/>
      <c r="T3468" s="23"/>
      <c r="U3468" s="23"/>
      <c r="V3468" s="24"/>
      <c r="W3468" s="23"/>
      <c r="X3468" s="23"/>
      <c r="Y3468" s="23"/>
      <c r="Z3468" s="23"/>
      <c r="AA3468" s="28"/>
      <c r="AB3468" s="26"/>
      <c r="AC3468" s="26"/>
      <c r="AD3468" s="28"/>
      <c r="AE3468" s="28"/>
      <c r="AF3468" s="26"/>
      <c r="AG3468" s="26">
        <f>AF3468+P3468</f>
        <v>2204400</v>
      </c>
      <c r="AH3468" s="26">
        <f>AG3468</f>
        <v>2204400</v>
      </c>
      <c r="AI3468" s="26">
        <v>50000000</v>
      </c>
      <c r="AJ3468" s="26">
        <f>IF((AI3468-AH3468) &gt; 1,0,IF((AI3468-AH3468)&lt;0,AH3468-AI3468,AI3468-AH3468))</f>
        <v>0</v>
      </c>
      <c r="AK3468" s="26">
        <v>0.01</v>
      </c>
      <c r="AL3468" s="26">
        <f>AJ3468*(AK3468/100)</f>
        <v>0</v>
      </c>
    </row>
    <row r="3469" spans="1:39" x14ac:dyDescent="0.25">
      <c r="A3469" s="23"/>
      <c r="B3469" s="24"/>
      <c r="C3469" s="23"/>
      <c r="D3469" s="23"/>
      <c r="E3469" s="23">
        <v>1381</v>
      </c>
      <c r="F3469" s="23" t="s">
        <v>10614</v>
      </c>
      <c r="G3469" s="24" t="s">
        <v>10615</v>
      </c>
      <c r="H3469" s="23" t="s">
        <v>43</v>
      </c>
      <c r="I3469" s="23" t="s">
        <v>10616</v>
      </c>
      <c r="J3469" s="23">
        <v>0</v>
      </c>
      <c r="K3469" s="23">
        <v>1</v>
      </c>
      <c r="L3469" s="23">
        <v>89.5</v>
      </c>
      <c r="M3469" s="23" t="s">
        <v>68</v>
      </c>
      <c r="N3469" s="25">
        <f>((J3469*400)+(K3469*100))+L3469</f>
        <v>189.5</v>
      </c>
      <c r="O3469" s="26">
        <v>1500</v>
      </c>
      <c r="P3469" s="26">
        <f>N3469*O3469</f>
        <v>284250</v>
      </c>
      <c r="Q3469" s="23"/>
      <c r="R3469" s="23"/>
      <c r="S3469" s="27"/>
      <c r="T3469" s="23"/>
      <c r="U3469" s="23"/>
      <c r="V3469" s="24"/>
      <c r="W3469" s="23"/>
      <c r="X3469" s="23"/>
      <c r="Y3469" s="23"/>
      <c r="Z3469" s="23"/>
      <c r="AA3469" s="28"/>
      <c r="AB3469" s="26"/>
      <c r="AC3469" s="26"/>
      <c r="AD3469" s="28"/>
      <c r="AE3469" s="28"/>
      <c r="AF3469" s="26"/>
      <c r="AG3469" s="26">
        <f>AF3469+P3469</f>
        <v>284250</v>
      </c>
      <c r="AH3469" s="26">
        <f>AG3469</f>
        <v>284250</v>
      </c>
      <c r="AI3469" s="26">
        <v>0</v>
      </c>
      <c r="AJ3469" s="26">
        <f>IF((AI3469-AH3469) &gt; 1,0,IF((AI3469-AH3469)&lt;0,AH3469-AI3469,AI3469-AH3469))</f>
        <v>284250</v>
      </c>
      <c r="AK3469" s="26">
        <v>0.3</v>
      </c>
      <c r="AL3469" s="26">
        <f>AJ3469*(AK3469/100)</f>
        <v>852.75</v>
      </c>
    </row>
    <row r="3470" spans="1:39" x14ac:dyDescent="0.25">
      <c r="A3470" s="23"/>
      <c r="B3470" s="24"/>
      <c r="C3470" s="23"/>
      <c r="D3470" s="23"/>
      <c r="E3470" s="23"/>
      <c r="F3470" s="23"/>
      <c r="G3470" s="24"/>
      <c r="H3470" s="23"/>
      <c r="I3470" s="23"/>
      <c r="J3470" s="23"/>
      <c r="K3470" s="23"/>
      <c r="L3470" s="23"/>
      <c r="M3470" s="23"/>
      <c r="N3470" s="25"/>
      <c r="O3470" s="26"/>
      <c r="P3470" s="26"/>
      <c r="Q3470" s="23"/>
      <c r="R3470" s="23"/>
      <c r="S3470" s="27"/>
      <c r="T3470" s="23"/>
      <c r="U3470" s="23"/>
      <c r="V3470" s="24"/>
      <c r="W3470" s="23"/>
      <c r="X3470" s="23"/>
      <c r="Y3470" s="23"/>
      <c r="Z3470" s="23"/>
      <c r="AA3470" s="28"/>
      <c r="AB3470" s="26"/>
      <c r="AC3470" s="26"/>
      <c r="AD3470" s="28"/>
      <c r="AE3470" s="28"/>
      <c r="AF3470" s="26"/>
      <c r="AG3470" s="26" t="s">
        <v>60</v>
      </c>
      <c r="AH3470" s="26">
        <f>SUM(AH3468:AH3469)</f>
        <v>2488650</v>
      </c>
      <c r="AI3470" s="26"/>
      <c r="AJ3470" s="26">
        <f>SUM(AJ3468:AJ3469)</f>
        <v>284250</v>
      </c>
      <c r="AK3470" s="26"/>
      <c r="AL3470" s="26">
        <f>SUM(AL3468:AL3469)</f>
        <v>852.75</v>
      </c>
    </row>
    <row r="3471" spans="1:39" x14ac:dyDescent="0.25">
      <c r="A3471" s="23" t="s">
        <v>10617</v>
      </c>
      <c r="B3471" s="24" t="s">
        <v>10618</v>
      </c>
      <c r="C3471" s="23" t="s">
        <v>10619</v>
      </c>
      <c r="D3471" s="23" t="s">
        <v>10620</v>
      </c>
      <c r="E3471" s="23">
        <v>1382</v>
      </c>
      <c r="F3471" s="23" t="s">
        <v>10621</v>
      </c>
      <c r="G3471" s="24" t="s">
        <v>10622</v>
      </c>
      <c r="H3471" s="23" t="s">
        <v>43</v>
      </c>
      <c r="I3471" s="23" t="s">
        <v>10623</v>
      </c>
      <c r="J3471" s="23">
        <v>4</v>
      </c>
      <c r="K3471" s="23">
        <v>0</v>
      </c>
      <c r="L3471" s="23">
        <v>43.7</v>
      </c>
      <c r="M3471" s="23" t="s">
        <v>68</v>
      </c>
      <c r="N3471" s="25">
        <f>((J3471*400)+(K3471*100))+L3471</f>
        <v>1643.7</v>
      </c>
      <c r="O3471" s="26">
        <v>1500</v>
      </c>
      <c r="P3471" s="26">
        <f>N3471*O3471</f>
        <v>2465550</v>
      </c>
      <c r="Q3471" s="23"/>
      <c r="R3471" s="23"/>
      <c r="S3471" s="27"/>
      <c r="T3471" s="23"/>
      <c r="U3471" s="23"/>
      <c r="V3471" s="24"/>
      <c r="W3471" s="23"/>
      <c r="X3471" s="23"/>
      <c r="Y3471" s="23"/>
      <c r="Z3471" s="23"/>
      <c r="AA3471" s="28"/>
      <c r="AB3471" s="26"/>
      <c r="AC3471" s="26"/>
      <c r="AD3471" s="28"/>
      <c r="AE3471" s="28"/>
      <c r="AF3471" s="26"/>
      <c r="AG3471" s="26">
        <f>AF3471+P3471</f>
        <v>2465550</v>
      </c>
      <c r="AH3471" s="26">
        <f>AG3471</f>
        <v>2465550</v>
      </c>
      <c r="AI3471" s="26">
        <v>0</v>
      </c>
      <c r="AJ3471" s="26">
        <f>IF((AI3471-AH3471) &gt; 1,0,IF((AI3471-AH3471)&lt;0,AH3471-AI3471,AI3471-AH3471))</f>
        <v>2465550</v>
      </c>
      <c r="AK3471" s="26">
        <v>0.3</v>
      </c>
      <c r="AL3471" s="26">
        <f>AJ3471*(AK3471/100)</f>
        <v>7396.6500000000005</v>
      </c>
    </row>
    <row r="3472" spans="1:39" x14ac:dyDescent="0.25">
      <c r="A3472" s="23"/>
      <c r="B3472" s="24"/>
      <c r="C3472" s="23"/>
      <c r="D3472" s="23"/>
      <c r="E3472" s="23"/>
      <c r="F3472" s="23"/>
      <c r="G3472" s="24"/>
      <c r="H3472" s="23"/>
      <c r="I3472" s="23"/>
      <c r="J3472" s="23"/>
      <c r="K3472" s="23"/>
      <c r="L3472" s="23"/>
      <c r="M3472" s="23"/>
      <c r="N3472" s="25"/>
      <c r="O3472" s="26"/>
      <c r="P3472" s="26"/>
      <c r="Q3472" s="23"/>
      <c r="R3472" s="23"/>
      <c r="S3472" s="27"/>
      <c r="T3472" s="23"/>
      <c r="U3472" s="23"/>
      <c r="V3472" s="24"/>
      <c r="W3472" s="23"/>
      <c r="X3472" s="23"/>
      <c r="Y3472" s="23"/>
      <c r="Z3472" s="23"/>
      <c r="AA3472" s="28"/>
      <c r="AB3472" s="26"/>
      <c r="AC3472" s="26"/>
      <c r="AD3472" s="28"/>
      <c r="AE3472" s="28"/>
      <c r="AF3472" s="26"/>
      <c r="AG3472" s="26" t="s">
        <v>60</v>
      </c>
      <c r="AH3472" s="26">
        <f>AH3471</f>
        <v>2465550</v>
      </c>
      <c r="AI3472" s="26"/>
      <c r="AJ3472" s="26">
        <f>AJ3471</f>
        <v>2465550</v>
      </c>
      <c r="AK3472" s="26"/>
      <c r="AL3472" s="26">
        <f>AL3471</f>
        <v>7396.6500000000005</v>
      </c>
    </row>
    <row r="3473" spans="1:39" x14ac:dyDescent="0.25">
      <c r="A3473" s="23" t="s">
        <v>10624</v>
      </c>
      <c r="B3473" s="24" t="s">
        <v>10625</v>
      </c>
      <c r="C3473" s="23" t="s">
        <v>10626</v>
      </c>
      <c r="D3473" s="23" t="s">
        <v>10627</v>
      </c>
      <c r="E3473" s="23">
        <v>1383</v>
      </c>
      <c r="F3473" s="23" t="s">
        <v>10628</v>
      </c>
      <c r="G3473" s="24" t="s">
        <v>10629</v>
      </c>
      <c r="H3473" s="23" t="s">
        <v>43</v>
      </c>
      <c r="I3473" s="23" t="s">
        <v>10630</v>
      </c>
      <c r="J3473" s="23">
        <v>0</v>
      </c>
      <c r="K3473" s="23">
        <v>2</v>
      </c>
      <c r="L3473" s="23">
        <v>65</v>
      </c>
      <c r="M3473" s="23" t="s">
        <v>75</v>
      </c>
      <c r="N3473" s="25">
        <f>((J3473*400)+(K3473*100))+L3473</f>
        <v>265</v>
      </c>
      <c r="O3473" s="26">
        <v>4500</v>
      </c>
      <c r="P3473" s="26">
        <f>N3473*O3473</f>
        <v>1192500</v>
      </c>
      <c r="Q3473" s="23"/>
      <c r="R3473" s="23"/>
      <c r="S3473" s="27"/>
      <c r="T3473" s="23"/>
      <c r="U3473" s="23"/>
      <c r="V3473" s="24"/>
      <c r="W3473" s="23"/>
      <c r="X3473" s="23"/>
      <c r="Y3473" s="23"/>
      <c r="Z3473" s="23"/>
      <c r="AA3473" s="28"/>
      <c r="AB3473" s="26"/>
      <c r="AC3473" s="26"/>
      <c r="AD3473" s="28"/>
      <c r="AE3473" s="28"/>
      <c r="AF3473" s="26"/>
      <c r="AG3473" s="26">
        <f>AF3473+P3473</f>
        <v>1192500</v>
      </c>
      <c r="AH3473" s="26">
        <f>AG3473</f>
        <v>1192500</v>
      </c>
      <c r="AI3473" s="26">
        <v>50000000</v>
      </c>
      <c r="AJ3473" s="26">
        <f>IF((AI3473-AH3473) &gt; 1,0,IF((AI3473-AH3473)&lt;0,AH3473-AI3473,AI3473-AH3473))</f>
        <v>0</v>
      </c>
      <c r="AK3473" s="26">
        <v>0.01</v>
      </c>
      <c r="AL3473" s="26">
        <f>AJ3473*(AK3473/100)</f>
        <v>0</v>
      </c>
    </row>
    <row r="3474" spans="1:39" x14ac:dyDescent="0.25">
      <c r="A3474" s="23"/>
      <c r="B3474" s="24"/>
      <c r="C3474" s="23"/>
      <c r="D3474" s="23"/>
      <c r="E3474" s="23"/>
      <c r="F3474" s="23"/>
      <c r="G3474" s="24"/>
      <c r="H3474" s="23"/>
      <c r="I3474" s="23"/>
      <c r="J3474" s="23"/>
      <c r="K3474" s="23"/>
      <c r="L3474" s="23"/>
      <c r="M3474" s="23"/>
      <c r="N3474" s="25"/>
      <c r="O3474" s="26"/>
      <c r="P3474" s="26"/>
      <c r="Q3474" s="23"/>
      <c r="R3474" s="23"/>
      <c r="S3474" s="27"/>
      <c r="T3474" s="23"/>
      <c r="U3474" s="23"/>
      <c r="V3474" s="24"/>
      <c r="W3474" s="23"/>
      <c r="X3474" s="23"/>
      <c r="Y3474" s="23"/>
      <c r="Z3474" s="23"/>
      <c r="AA3474" s="28"/>
      <c r="AB3474" s="26"/>
      <c r="AC3474" s="26"/>
      <c r="AD3474" s="28"/>
      <c r="AE3474" s="28"/>
      <c r="AF3474" s="26"/>
      <c r="AG3474" s="26" t="s">
        <v>60</v>
      </c>
      <c r="AH3474" s="26">
        <f>AH3473</f>
        <v>1192500</v>
      </c>
      <c r="AI3474" s="26"/>
      <c r="AJ3474" s="26">
        <f>AJ3473</f>
        <v>0</v>
      </c>
      <c r="AK3474" s="26"/>
      <c r="AL3474" s="26">
        <f>AL3473</f>
        <v>0</v>
      </c>
    </row>
    <row r="3475" spans="1:39" x14ac:dyDescent="0.25">
      <c r="A3475" s="23" t="s">
        <v>10631</v>
      </c>
      <c r="B3475" s="24"/>
      <c r="C3475" s="23" t="s">
        <v>10632</v>
      </c>
      <c r="D3475" s="23" t="s">
        <v>10633</v>
      </c>
      <c r="E3475" s="23">
        <v>1384</v>
      </c>
      <c r="F3475" s="23" t="s">
        <v>10634</v>
      </c>
      <c r="G3475" s="24" t="s">
        <v>10635</v>
      </c>
      <c r="H3475" s="23" t="s">
        <v>43</v>
      </c>
      <c r="I3475" s="23" t="s">
        <v>10636</v>
      </c>
      <c r="J3475" s="23">
        <v>0</v>
      </c>
      <c r="K3475" s="23">
        <v>1</v>
      </c>
      <c r="L3475" s="23">
        <v>22</v>
      </c>
      <c r="M3475" s="23" t="s">
        <v>68</v>
      </c>
      <c r="N3475" s="25">
        <f>((J3475*400)+(K3475*100))+L3475</f>
        <v>122</v>
      </c>
      <c r="O3475" s="26">
        <v>5000</v>
      </c>
      <c r="P3475" s="26">
        <f>N3475*O3475</f>
        <v>610000</v>
      </c>
      <c r="Q3475" s="23"/>
      <c r="R3475" s="23"/>
      <c r="S3475" s="27"/>
      <c r="T3475" s="23"/>
      <c r="U3475" s="23"/>
      <c r="V3475" s="24"/>
      <c r="W3475" s="23"/>
      <c r="X3475" s="23"/>
      <c r="Y3475" s="23"/>
      <c r="Z3475" s="23"/>
      <c r="AA3475" s="28"/>
      <c r="AB3475" s="26"/>
      <c r="AC3475" s="26"/>
      <c r="AD3475" s="28"/>
      <c r="AE3475" s="28"/>
      <c r="AF3475" s="26"/>
      <c r="AG3475" s="26">
        <f>AF3475+P3475</f>
        <v>610000</v>
      </c>
      <c r="AH3475" s="26">
        <f>AG3475</f>
        <v>610000</v>
      </c>
      <c r="AI3475" s="26">
        <v>0</v>
      </c>
      <c r="AJ3475" s="26">
        <f>IF((AI3475-AH3475) &gt; 1,0,IF((AI3475-AH3475)&lt;0,AH3475-AI3475,AI3475-AH3475))</f>
        <v>610000</v>
      </c>
      <c r="AK3475" s="26">
        <v>0.3</v>
      </c>
      <c r="AL3475" s="26">
        <f>AJ3475*(AK3475/100)</f>
        <v>1830</v>
      </c>
    </row>
    <row r="3476" spans="1:39" x14ac:dyDescent="0.25">
      <c r="A3476" s="23"/>
      <c r="B3476" s="24"/>
      <c r="C3476" s="23"/>
      <c r="D3476" s="23"/>
      <c r="E3476" s="23"/>
      <c r="F3476" s="23"/>
      <c r="G3476" s="24"/>
      <c r="H3476" s="23"/>
      <c r="I3476" s="23"/>
      <c r="J3476" s="23"/>
      <c r="K3476" s="23"/>
      <c r="L3476" s="23"/>
      <c r="M3476" s="23"/>
      <c r="N3476" s="25"/>
      <c r="O3476" s="26"/>
      <c r="P3476" s="26"/>
      <c r="Q3476" s="23"/>
      <c r="R3476" s="23"/>
      <c r="S3476" s="27"/>
      <c r="T3476" s="23"/>
      <c r="U3476" s="23"/>
      <c r="V3476" s="24"/>
      <c r="W3476" s="23"/>
      <c r="X3476" s="23"/>
      <c r="Y3476" s="23"/>
      <c r="Z3476" s="23"/>
      <c r="AA3476" s="28"/>
      <c r="AB3476" s="26"/>
      <c r="AC3476" s="26"/>
      <c r="AD3476" s="28"/>
      <c r="AE3476" s="28"/>
      <c r="AF3476" s="26"/>
      <c r="AG3476" s="26" t="s">
        <v>60</v>
      </c>
      <c r="AH3476" s="26">
        <f>AH3475</f>
        <v>610000</v>
      </c>
      <c r="AI3476" s="26"/>
      <c r="AJ3476" s="26">
        <f>AJ3475</f>
        <v>610000</v>
      </c>
      <c r="AK3476" s="26"/>
      <c r="AL3476" s="26">
        <f>AL3475</f>
        <v>1830</v>
      </c>
    </row>
    <row r="3477" spans="1:39" x14ac:dyDescent="0.25">
      <c r="A3477" s="23" t="s">
        <v>10637</v>
      </c>
      <c r="B3477" s="24" t="s">
        <v>10638</v>
      </c>
      <c r="C3477" s="23" t="s">
        <v>10639</v>
      </c>
      <c r="D3477" s="23" t="s">
        <v>10640</v>
      </c>
      <c r="E3477" s="23">
        <v>1385</v>
      </c>
      <c r="F3477" s="23" t="s">
        <v>10641</v>
      </c>
      <c r="G3477" s="24" t="s">
        <v>10642</v>
      </c>
      <c r="H3477" s="23" t="s">
        <v>43</v>
      </c>
      <c r="I3477" s="23" t="s">
        <v>10643</v>
      </c>
      <c r="J3477" s="23">
        <v>0</v>
      </c>
      <c r="K3477" s="23">
        <v>1</v>
      </c>
      <c r="L3477" s="23">
        <v>73</v>
      </c>
      <c r="M3477" s="23" t="s">
        <v>59</v>
      </c>
      <c r="N3477" s="25">
        <f>((J3477*400)+(K3477*100))+L3477</f>
        <v>173</v>
      </c>
      <c r="O3477" s="26">
        <v>10000</v>
      </c>
      <c r="P3477" s="26">
        <f>N3477*O3477</f>
        <v>1730000</v>
      </c>
      <c r="Q3477" s="23">
        <v>1</v>
      </c>
      <c r="R3477" s="23" t="s">
        <v>10637</v>
      </c>
      <c r="S3477" s="27" t="s">
        <v>10638</v>
      </c>
      <c r="T3477" s="23" t="s">
        <v>10639</v>
      </c>
      <c r="U3477" s="23" t="s">
        <v>10644</v>
      </c>
      <c r="V3477" s="24" t="s">
        <v>10645</v>
      </c>
      <c r="W3477" s="23" t="s">
        <v>142</v>
      </c>
      <c r="X3477" s="23" t="s">
        <v>143</v>
      </c>
      <c r="Y3477" s="23" t="s">
        <v>50</v>
      </c>
      <c r="Z3477" s="23">
        <v>198</v>
      </c>
      <c r="AA3477" s="28">
        <v>100</v>
      </c>
      <c r="AB3477" s="26">
        <v>7950</v>
      </c>
      <c r="AC3477" s="26">
        <f>Z3477*AB3477</f>
        <v>1574100</v>
      </c>
      <c r="AD3477" s="28">
        <v>47</v>
      </c>
      <c r="AE3477" s="28">
        <v>85</v>
      </c>
      <c r="AF3477" s="26">
        <f>(AC3477*(100-AE3477))/100</f>
        <v>236115</v>
      </c>
      <c r="AG3477" s="26">
        <f>P3477+AF3477</f>
        <v>1966115</v>
      </c>
      <c r="AH3477" s="26">
        <f>(AG3477*AA3477)/100</f>
        <v>1966115</v>
      </c>
      <c r="AI3477" s="26">
        <v>50000000</v>
      </c>
      <c r="AJ3477" s="26">
        <f>IF((AI3477-AH3477) &gt; 1,0,IF((AI3477-AH3477)&lt;0,AH3477-AI3477,AI3477-AH3477))</f>
        <v>0</v>
      </c>
      <c r="AK3477" s="26">
        <v>0.02</v>
      </c>
      <c r="AL3477" s="26">
        <f>ROUND(AJ3477*(AK3477/100),2)</f>
        <v>0</v>
      </c>
      <c r="AM3477" s="3" t="s">
        <v>110</v>
      </c>
    </row>
    <row r="3478" spans="1:39" x14ac:dyDescent="0.25">
      <c r="A3478" s="23"/>
      <c r="B3478" s="24"/>
      <c r="C3478" s="23"/>
      <c r="D3478" s="23"/>
      <c r="E3478" s="23"/>
      <c r="F3478" s="23"/>
      <c r="G3478" s="24"/>
      <c r="H3478" s="23"/>
      <c r="I3478" s="23"/>
      <c r="J3478" s="23">
        <v>0</v>
      </c>
      <c r="K3478" s="23">
        <v>0</v>
      </c>
      <c r="L3478" s="23">
        <v>24</v>
      </c>
      <c r="M3478" s="23" t="s">
        <v>59</v>
      </c>
      <c r="N3478" s="25">
        <f>((J3478*400)+(K3478*100))+L3478</f>
        <v>24</v>
      </c>
      <c r="O3478" s="26">
        <v>10000</v>
      </c>
      <c r="P3478" s="26">
        <f>N3478*O3478</f>
        <v>240000</v>
      </c>
      <c r="Q3478" s="23">
        <v>1</v>
      </c>
      <c r="R3478" s="23" t="s">
        <v>10637</v>
      </c>
      <c r="S3478" s="27" t="s">
        <v>10638</v>
      </c>
      <c r="T3478" s="23" t="s">
        <v>10639</v>
      </c>
      <c r="U3478" s="23" t="s">
        <v>10644</v>
      </c>
      <c r="V3478" s="24" t="s">
        <v>10646</v>
      </c>
      <c r="W3478" s="23" t="s">
        <v>53</v>
      </c>
      <c r="X3478" s="23" t="s">
        <v>49</v>
      </c>
      <c r="Y3478" s="23" t="s">
        <v>50</v>
      </c>
      <c r="Z3478" s="23">
        <v>96</v>
      </c>
      <c r="AA3478" s="28">
        <v>100</v>
      </c>
      <c r="AB3478" s="26">
        <v>2750</v>
      </c>
      <c r="AC3478" s="26">
        <f>Z3478*AB3478</f>
        <v>264000</v>
      </c>
      <c r="AD3478" s="28">
        <v>47</v>
      </c>
      <c r="AE3478" s="28">
        <v>76</v>
      </c>
      <c r="AF3478" s="26">
        <f>(AC3478*(100-AE3478))/100</f>
        <v>63360</v>
      </c>
      <c r="AG3478" s="26">
        <f>P3478+AF3478</f>
        <v>303360</v>
      </c>
      <c r="AH3478" s="26">
        <f>(AG3478*AA3478)/100</f>
        <v>303360</v>
      </c>
      <c r="AI3478" s="26">
        <v>50000000</v>
      </c>
      <c r="AJ3478" s="26">
        <f>IF((AI3478-AH3478) &gt; 1,0,IF((AI3478-AH3478)&lt;0,AH3478-AI3478,AI3478-AH3478))</f>
        <v>0</v>
      </c>
      <c r="AK3478" s="26">
        <v>0.02</v>
      </c>
      <c r="AL3478" s="26">
        <f>ROUND(AJ3478*(AK3478/100),2)</f>
        <v>0</v>
      </c>
      <c r="AM3478" s="3" t="s">
        <v>83</v>
      </c>
    </row>
    <row r="3479" spans="1:39" x14ac:dyDescent="0.25">
      <c r="A3479" s="23"/>
      <c r="B3479" s="24"/>
      <c r="C3479" s="23"/>
      <c r="D3479" s="23"/>
      <c r="E3479" s="23">
        <v>1386</v>
      </c>
      <c r="F3479" s="23" t="s">
        <v>10647</v>
      </c>
      <c r="G3479" s="24" t="s">
        <v>10648</v>
      </c>
      <c r="H3479" s="23" t="s">
        <v>43</v>
      </c>
      <c r="I3479" s="23" t="s">
        <v>10649</v>
      </c>
      <c r="J3479" s="23">
        <v>1</v>
      </c>
      <c r="K3479" s="23">
        <v>2</v>
      </c>
      <c r="L3479" s="23">
        <v>81</v>
      </c>
      <c r="M3479" s="23" t="s">
        <v>75</v>
      </c>
      <c r="N3479" s="25">
        <f>((J3479*400)+(K3479*100))+L3479</f>
        <v>681</v>
      </c>
      <c r="O3479" s="26">
        <v>8750</v>
      </c>
      <c r="P3479" s="26">
        <f>N3479*O3479</f>
        <v>5958750</v>
      </c>
      <c r="Q3479" s="23"/>
      <c r="R3479" s="23"/>
      <c r="S3479" s="27"/>
      <c r="T3479" s="23"/>
      <c r="U3479" s="23"/>
      <c r="V3479" s="24"/>
      <c r="W3479" s="23"/>
      <c r="X3479" s="23"/>
      <c r="Y3479" s="23"/>
      <c r="Z3479" s="23"/>
      <c r="AA3479" s="28"/>
      <c r="AB3479" s="26"/>
      <c r="AC3479" s="26"/>
      <c r="AD3479" s="28"/>
      <c r="AE3479" s="28"/>
      <c r="AF3479" s="26"/>
      <c r="AG3479" s="26">
        <f>AF3479+P3479</f>
        <v>5958750</v>
      </c>
      <c r="AH3479" s="26">
        <f>AG3479</f>
        <v>5958750</v>
      </c>
      <c r="AI3479" s="26">
        <v>50000000</v>
      </c>
      <c r="AJ3479" s="26">
        <f>IF((AI3479-AH3479) &gt; 1,0,IF((AI3479-AH3479)&lt;0,AH3479-AI3479,AI3479-AH3479))</f>
        <v>0</v>
      </c>
      <c r="AK3479" s="26">
        <v>0.01</v>
      </c>
      <c r="AL3479" s="26">
        <f>AJ3479*(AK3479/100)</f>
        <v>0</v>
      </c>
    </row>
    <row r="3480" spans="1:39" x14ac:dyDescent="0.25">
      <c r="A3480" s="23"/>
      <c r="B3480" s="24"/>
      <c r="C3480" s="23"/>
      <c r="D3480" s="23"/>
      <c r="E3480" s="23"/>
      <c r="F3480" s="23"/>
      <c r="G3480" s="24"/>
      <c r="H3480" s="23"/>
      <c r="I3480" s="23"/>
      <c r="J3480" s="23">
        <v>0</v>
      </c>
      <c r="K3480" s="23">
        <v>0</v>
      </c>
      <c r="L3480" s="23">
        <v>6</v>
      </c>
      <c r="M3480" s="23" t="s">
        <v>75</v>
      </c>
      <c r="N3480" s="25">
        <f>((J3480*400)+(K3480*100))+L3480</f>
        <v>6</v>
      </c>
      <c r="O3480" s="26">
        <v>8750</v>
      </c>
      <c r="P3480" s="26">
        <f>N3480*O3480</f>
        <v>52500</v>
      </c>
      <c r="Q3480" s="23"/>
      <c r="R3480" s="23"/>
      <c r="S3480" s="27"/>
      <c r="T3480" s="23"/>
      <c r="U3480" s="23"/>
      <c r="V3480" s="24"/>
      <c r="W3480" s="23"/>
      <c r="X3480" s="23"/>
      <c r="Y3480" s="23"/>
      <c r="Z3480" s="23"/>
      <c r="AA3480" s="28"/>
      <c r="AB3480" s="26"/>
      <c r="AC3480" s="26"/>
      <c r="AD3480" s="28"/>
      <c r="AE3480" s="28"/>
      <c r="AF3480" s="26"/>
      <c r="AG3480" s="26">
        <f>AF3480+P3480</f>
        <v>52500</v>
      </c>
      <c r="AH3480" s="26">
        <f>AG3480</f>
        <v>52500</v>
      </c>
      <c r="AI3480" s="26">
        <v>50000000</v>
      </c>
      <c r="AJ3480" s="26">
        <f>IF((AI3480-AH3480) &gt; 1,0,IF((AI3480-AH3480)&lt;0,AH3480-AI3480,AI3480-AH3480))</f>
        <v>0</v>
      </c>
      <c r="AK3480" s="26">
        <v>0.01</v>
      </c>
      <c r="AL3480" s="26">
        <f>AJ3480*(AK3480/100)</f>
        <v>0</v>
      </c>
    </row>
    <row r="3481" spans="1:39" x14ac:dyDescent="0.25">
      <c r="A3481" s="23"/>
      <c r="B3481" s="24"/>
      <c r="C3481" s="23"/>
      <c r="D3481" s="23"/>
      <c r="E3481" s="23"/>
      <c r="F3481" s="23"/>
      <c r="G3481" s="24"/>
      <c r="H3481" s="23"/>
      <c r="I3481" s="23"/>
      <c r="J3481" s="23">
        <v>0</v>
      </c>
      <c r="K3481" s="23">
        <v>0</v>
      </c>
      <c r="L3481" s="23">
        <v>25</v>
      </c>
      <c r="M3481" s="23" t="s">
        <v>45</v>
      </c>
      <c r="N3481" s="25">
        <f>((J3481*400)+(K3481*100))+L3481</f>
        <v>25</v>
      </c>
      <c r="O3481" s="26">
        <v>8750</v>
      </c>
      <c r="P3481" s="26">
        <f>N3481*O3481</f>
        <v>218750</v>
      </c>
      <c r="Q3481" s="23">
        <v>1</v>
      </c>
      <c r="R3481" s="23" t="s">
        <v>10637</v>
      </c>
      <c r="S3481" s="27" t="s">
        <v>10638</v>
      </c>
      <c r="T3481" s="23" t="s">
        <v>10639</v>
      </c>
      <c r="U3481" s="23" t="s">
        <v>10644</v>
      </c>
      <c r="V3481" s="24" t="s">
        <v>10650</v>
      </c>
      <c r="W3481" s="23" t="s">
        <v>1942</v>
      </c>
      <c r="X3481" s="23" t="s">
        <v>49</v>
      </c>
      <c r="Y3481" s="23" t="s">
        <v>81</v>
      </c>
      <c r="Z3481" s="23">
        <v>100</v>
      </c>
      <c r="AA3481" s="28">
        <v>100</v>
      </c>
      <c r="AB3481" s="26">
        <v>7600</v>
      </c>
      <c r="AC3481" s="26">
        <f>Z3481*AB3481</f>
        <v>760000</v>
      </c>
      <c r="AD3481" s="28">
        <v>12</v>
      </c>
      <c r="AE3481" s="28">
        <v>14</v>
      </c>
      <c r="AF3481" s="26">
        <f>(AC3481*(100-AE3481))/100</f>
        <v>653600</v>
      </c>
      <c r="AG3481" s="26">
        <f>P3481+AF3481</f>
        <v>872350</v>
      </c>
      <c r="AH3481" s="26">
        <f>(AG3481*AA3481)/100</f>
        <v>872350</v>
      </c>
      <c r="AI3481" s="26">
        <v>0</v>
      </c>
      <c r="AJ3481" s="26">
        <f>IF((AI3481-AH3481) &gt; 1,0,IF((AI3481-AH3481)&lt;0,AH3481-AI3481,AI3481-AH3481))</f>
        <v>872350</v>
      </c>
      <c r="AK3481" s="26">
        <v>0.02</v>
      </c>
      <c r="AL3481" s="26">
        <f>ROUND(AJ3481*(AK3481/100),2)</f>
        <v>174.47</v>
      </c>
      <c r="AM3481" s="3" t="s">
        <v>10651</v>
      </c>
    </row>
    <row r="3482" spans="1:39" x14ac:dyDescent="0.25">
      <c r="A3482" s="23"/>
      <c r="B3482" s="24"/>
      <c r="C3482" s="23"/>
      <c r="D3482" s="23"/>
      <c r="E3482" s="23"/>
      <c r="F3482" s="23"/>
      <c r="G3482" s="24"/>
      <c r="H3482" s="23"/>
      <c r="I3482" s="23"/>
      <c r="J3482" s="23"/>
      <c r="K3482" s="23"/>
      <c r="L3482" s="23"/>
      <c r="M3482" s="23"/>
      <c r="N3482" s="25"/>
      <c r="O3482" s="26"/>
      <c r="P3482" s="26"/>
      <c r="Q3482" s="23"/>
      <c r="R3482" s="23"/>
      <c r="S3482" s="27"/>
      <c r="T3482" s="23"/>
      <c r="U3482" s="23"/>
      <c r="V3482" s="24"/>
      <c r="W3482" s="23"/>
      <c r="X3482" s="23"/>
      <c r="Y3482" s="23"/>
      <c r="Z3482" s="23"/>
      <c r="AA3482" s="28"/>
      <c r="AB3482" s="26"/>
      <c r="AC3482" s="26"/>
      <c r="AD3482" s="28"/>
      <c r="AE3482" s="28"/>
      <c r="AF3482" s="26"/>
      <c r="AG3482" s="26" t="s">
        <v>60</v>
      </c>
      <c r="AH3482" s="26">
        <f>SUM(AH3477:AH3481)</f>
        <v>9153075</v>
      </c>
      <c r="AI3482" s="26"/>
      <c r="AJ3482" s="26">
        <f>SUM(AJ3477:AJ3481)</f>
        <v>872350</v>
      </c>
      <c r="AK3482" s="26"/>
      <c r="AL3482" s="26">
        <f>SUM(AL3477:AL3481)</f>
        <v>174.47</v>
      </c>
    </row>
    <row r="3483" spans="1:39" x14ac:dyDescent="0.25">
      <c r="A3483" s="23" t="s">
        <v>10652</v>
      </c>
      <c r="B3483" s="24" t="s">
        <v>10653</v>
      </c>
      <c r="C3483" s="23" t="s">
        <v>10654</v>
      </c>
      <c r="D3483" s="23" t="s">
        <v>10655</v>
      </c>
      <c r="E3483" s="23">
        <v>1387</v>
      </c>
      <c r="F3483" s="23" t="s">
        <v>10656</v>
      </c>
      <c r="G3483" s="24" t="s">
        <v>10657</v>
      </c>
      <c r="H3483" s="23" t="s">
        <v>43</v>
      </c>
      <c r="I3483" s="23" t="s">
        <v>10658</v>
      </c>
      <c r="J3483" s="23">
        <v>0</v>
      </c>
      <c r="K3483" s="23">
        <v>1</v>
      </c>
      <c r="L3483" s="23">
        <v>1</v>
      </c>
      <c r="M3483" s="23" t="s">
        <v>75</v>
      </c>
      <c r="N3483" s="25">
        <f t="shared" ref="N3483:N3498" si="566">((J3483*400)+(K3483*100))+L3483</f>
        <v>101</v>
      </c>
      <c r="O3483" s="26">
        <v>1500</v>
      </c>
      <c r="P3483" s="26">
        <f t="shared" ref="P3483:P3498" si="567">N3483*O3483</f>
        <v>151500</v>
      </c>
      <c r="Q3483" s="23"/>
      <c r="R3483" s="23"/>
      <c r="S3483" s="27"/>
      <c r="T3483" s="23"/>
      <c r="U3483" s="23"/>
      <c r="V3483" s="24"/>
      <c r="W3483" s="23"/>
      <c r="X3483" s="23"/>
      <c r="Y3483" s="23"/>
      <c r="Z3483" s="23"/>
      <c r="AA3483" s="28"/>
      <c r="AB3483" s="26"/>
      <c r="AC3483" s="26"/>
      <c r="AD3483" s="28"/>
      <c r="AE3483" s="28"/>
      <c r="AF3483" s="26"/>
      <c r="AG3483" s="26">
        <f t="shared" ref="AG3483:AG3498" si="568">AF3483+P3483</f>
        <v>151500</v>
      </c>
      <c r="AH3483" s="26">
        <f t="shared" ref="AH3483:AH3498" si="569">AG3483</f>
        <v>151500</v>
      </c>
      <c r="AI3483" s="26">
        <v>50000000</v>
      </c>
      <c r="AJ3483" s="26">
        <f t="shared" ref="AJ3483:AJ3498" si="570">IF((AI3483-AH3483) &gt; 1,0,IF((AI3483-AH3483)&lt;0,AH3483-AI3483,AI3483-AH3483))</f>
        <v>0</v>
      </c>
      <c r="AK3483" s="26">
        <v>0.01</v>
      </c>
      <c r="AL3483" s="26">
        <f t="shared" ref="AL3483:AL3498" si="571">AJ3483*(AK3483/100)</f>
        <v>0</v>
      </c>
    </row>
    <row r="3484" spans="1:39" x14ac:dyDescent="0.25">
      <c r="A3484" s="23"/>
      <c r="B3484" s="24"/>
      <c r="C3484" s="23"/>
      <c r="D3484" s="23"/>
      <c r="E3484" s="23">
        <v>1388</v>
      </c>
      <c r="F3484" s="23" t="s">
        <v>10659</v>
      </c>
      <c r="G3484" s="24" t="s">
        <v>10660</v>
      </c>
      <c r="H3484" s="23" t="s">
        <v>43</v>
      </c>
      <c r="I3484" s="23" t="s">
        <v>10661</v>
      </c>
      <c r="J3484" s="23">
        <v>0</v>
      </c>
      <c r="K3484" s="23">
        <v>1</v>
      </c>
      <c r="L3484" s="23">
        <v>50</v>
      </c>
      <c r="M3484" s="23" t="s">
        <v>75</v>
      </c>
      <c r="N3484" s="25">
        <f t="shared" si="566"/>
        <v>150</v>
      </c>
      <c r="O3484" s="26">
        <v>1500</v>
      </c>
      <c r="P3484" s="26">
        <f t="shared" si="567"/>
        <v>225000</v>
      </c>
      <c r="Q3484" s="23"/>
      <c r="R3484" s="23"/>
      <c r="S3484" s="27"/>
      <c r="T3484" s="23"/>
      <c r="U3484" s="23"/>
      <c r="V3484" s="24"/>
      <c r="W3484" s="23"/>
      <c r="X3484" s="23"/>
      <c r="Y3484" s="23"/>
      <c r="Z3484" s="23"/>
      <c r="AA3484" s="28"/>
      <c r="AB3484" s="26"/>
      <c r="AC3484" s="26"/>
      <c r="AD3484" s="28"/>
      <c r="AE3484" s="28"/>
      <c r="AF3484" s="26"/>
      <c r="AG3484" s="26">
        <f t="shared" si="568"/>
        <v>225000</v>
      </c>
      <c r="AH3484" s="26">
        <f t="shared" si="569"/>
        <v>225000</v>
      </c>
      <c r="AI3484" s="26">
        <v>50000000</v>
      </c>
      <c r="AJ3484" s="26">
        <f t="shared" si="570"/>
        <v>0</v>
      </c>
      <c r="AK3484" s="26">
        <v>0.01</v>
      </c>
      <c r="AL3484" s="26">
        <f t="shared" si="571"/>
        <v>0</v>
      </c>
    </row>
    <row r="3485" spans="1:39" x14ac:dyDescent="0.25">
      <c r="A3485" s="23"/>
      <c r="B3485" s="24"/>
      <c r="C3485" s="23"/>
      <c r="D3485" s="23"/>
      <c r="E3485" s="23">
        <v>1389</v>
      </c>
      <c r="F3485" s="23" t="s">
        <v>10662</v>
      </c>
      <c r="G3485" s="24" t="s">
        <v>10663</v>
      </c>
      <c r="H3485" s="23" t="s">
        <v>43</v>
      </c>
      <c r="I3485" s="23" t="s">
        <v>10664</v>
      </c>
      <c r="J3485" s="23">
        <v>0</v>
      </c>
      <c r="K3485" s="23">
        <v>1</v>
      </c>
      <c r="L3485" s="23">
        <v>50</v>
      </c>
      <c r="M3485" s="23" t="s">
        <v>75</v>
      </c>
      <c r="N3485" s="25">
        <f t="shared" si="566"/>
        <v>150</v>
      </c>
      <c r="O3485" s="26">
        <v>1500</v>
      </c>
      <c r="P3485" s="26">
        <f t="shared" si="567"/>
        <v>225000</v>
      </c>
      <c r="Q3485" s="23"/>
      <c r="R3485" s="23"/>
      <c r="S3485" s="27"/>
      <c r="T3485" s="23"/>
      <c r="U3485" s="23"/>
      <c r="V3485" s="24"/>
      <c r="W3485" s="23"/>
      <c r="X3485" s="23"/>
      <c r="Y3485" s="23"/>
      <c r="Z3485" s="23"/>
      <c r="AA3485" s="28"/>
      <c r="AB3485" s="26"/>
      <c r="AC3485" s="26"/>
      <c r="AD3485" s="28"/>
      <c r="AE3485" s="28"/>
      <c r="AF3485" s="26"/>
      <c r="AG3485" s="26">
        <f t="shared" si="568"/>
        <v>225000</v>
      </c>
      <c r="AH3485" s="26">
        <f t="shared" si="569"/>
        <v>225000</v>
      </c>
      <c r="AI3485" s="26">
        <v>50000000</v>
      </c>
      <c r="AJ3485" s="26">
        <f t="shared" si="570"/>
        <v>0</v>
      </c>
      <c r="AK3485" s="26">
        <v>0.01</v>
      </c>
      <c r="AL3485" s="26">
        <f t="shared" si="571"/>
        <v>0</v>
      </c>
    </row>
    <row r="3486" spans="1:39" x14ac:dyDescent="0.25">
      <c r="A3486" s="23"/>
      <c r="B3486" s="24"/>
      <c r="C3486" s="23"/>
      <c r="D3486" s="23"/>
      <c r="E3486" s="23">
        <v>1390</v>
      </c>
      <c r="F3486" s="23" t="s">
        <v>10665</v>
      </c>
      <c r="G3486" s="24" t="s">
        <v>10666</v>
      </c>
      <c r="H3486" s="23" t="s">
        <v>43</v>
      </c>
      <c r="I3486" s="23" t="s">
        <v>10667</v>
      </c>
      <c r="J3486" s="23">
        <v>0</v>
      </c>
      <c r="K3486" s="23">
        <v>1</v>
      </c>
      <c r="L3486" s="23">
        <v>0</v>
      </c>
      <c r="M3486" s="23" t="s">
        <v>75</v>
      </c>
      <c r="N3486" s="25">
        <f t="shared" si="566"/>
        <v>100</v>
      </c>
      <c r="O3486" s="26">
        <v>1500</v>
      </c>
      <c r="P3486" s="26">
        <f t="shared" si="567"/>
        <v>150000</v>
      </c>
      <c r="Q3486" s="23"/>
      <c r="R3486" s="23"/>
      <c r="S3486" s="27"/>
      <c r="T3486" s="23"/>
      <c r="U3486" s="23"/>
      <c r="V3486" s="24"/>
      <c r="W3486" s="23"/>
      <c r="X3486" s="23"/>
      <c r="Y3486" s="23"/>
      <c r="Z3486" s="23"/>
      <c r="AA3486" s="28"/>
      <c r="AB3486" s="26"/>
      <c r="AC3486" s="26"/>
      <c r="AD3486" s="28"/>
      <c r="AE3486" s="28"/>
      <c r="AF3486" s="26"/>
      <c r="AG3486" s="26">
        <f t="shared" si="568"/>
        <v>150000</v>
      </c>
      <c r="AH3486" s="26">
        <f t="shared" si="569"/>
        <v>150000</v>
      </c>
      <c r="AI3486" s="26">
        <v>50000000</v>
      </c>
      <c r="AJ3486" s="26">
        <f t="shared" si="570"/>
        <v>0</v>
      </c>
      <c r="AK3486" s="26">
        <v>0.01</v>
      </c>
      <c r="AL3486" s="26">
        <f t="shared" si="571"/>
        <v>0</v>
      </c>
    </row>
    <row r="3487" spans="1:39" x14ac:dyDescent="0.25">
      <c r="A3487" s="23"/>
      <c r="B3487" s="24"/>
      <c r="C3487" s="23"/>
      <c r="D3487" s="23"/>
      <c r="E3487" s="23">
        <v>1391</v>
      </c>
      <c r="F3487" s="23" t="s">
        <v>10668</v>
      </c>
      <c r="G3487" s="24" t="s">
        <v>10669</v>
      </c>
      <c r="H3487" s="23" t="s">
        <v>43</v>
      </c>
      <c r="I3487" s="23" t="s">
        <v>10670</v>
      </c>
      <c r="J3487" s="23">
        <v>0</v>
      </c>
      <c r="K3487" s="23">
        <v>1</v>
      </c>
      <c r="L3487" s="23">
        <v>0</v>
      </c>
      <c r="M3487" s="23" t="s">
        <v>75</v>
      </c>
      <c r="N3487" s="25">
        <f t="shared" si="566"/>
        <v>100</v>
      </c>
      <c r="O3487" s="26">
        <v>1500</v>
      </c>
      <c r="P3487" s="26">
        <f t="shared" si="567"/>
        <v>150000</v>
      </c>
      <c r="Q3487" s="23"/>
      <c r="R3487" s="23"/>
      <c r="S3487" s="27"/>
      <c r="T3487" s="23"/>
      <c r="U3487" s="23"/>
      <c r="V3487" s="24"/>
      <c r="W3487" s="23"/>
      <c r="X3487" s="23"/>
      <c r="Y3487" s="23"/>
      <c r="Z3487" s="23"/>
      <c r="AA3487" s="28"/>
      <c r="AB3487" s="26"/>
      <c r="AC3487" s="26"/>
      <c r="AD3487" s="28"/>
      <c r="AE3487" s="28"/>
      <c r="AF3487" s="26"/>
      <c r="AG3487" s="26">
        <f t="shared" si="568"/>
        <v>150000</v>
      </c>
      <c r="AH3487" s="26">
        <f t="shared" si="569"/>
        <v>150000</v>
      </c>
      <c r="AI3487" s="26">
        <v>50000000</v>
      </c>
      <c r="AJ3487" s="26">
        <f t="shared" si="570"/>
        <v>0</v>
      </c>
      <c r="AK3487" s="26">
        <v>0.01</v>
      </c>
      <c r="AL3487" s="26">
        <f t="shared" si="571"/>
        <v>0</v>
      </c>
    </row>
    <row r="3488" spans="1:39" x14ac:dyDescent="0.25">
      <c r="A3488" s="23"/>
      <c r="B3488" s="24"/>
      <c r="C3488" s="23"/>
      <c r="D3488" s="23"/>
      <c r="E3488" s="23">
        <v>1392</v>
      </c>
      <c r="F3488" s="23" t="s">
        <v>10671</v>
      </c>
      <c r="G3488" s="24" t="s">
        <v>10672</v>
      </c>
      <c r="H3488" s="23" t="s">
        <v>43</v>
      </c>
      <c r="I3488" s="23" t="s">
        <v>10673</v>
      </c>
      <c r="J3488" s="23">
        <v>0</v>
      </c>
      <c r="K3488" s="23">
        <v>1</v>
      </c>
      <c r="L3488" s="23">
        <v>42</v>
      </c>
      <c r="M3488" s="23" t="s">
        <v>75</v>
      </c>
      <c r="N3488" s="25">
        <f t="shared" si="566"/>
        <v>142</v>
      </c>
      <c r="O3488" s="26">
        <v>1500</v>
      </c>
      <c r="P3488" s="26">
        <f t="shared" si="567"/>
        <v>213000</v>
      </c>
      <c r="Q3488" s="23"/>
      <c r="R3488" s="23"/>
      <c r="S3488" s="27"/>
      <c r="T3488" s="23"/>
      <c r="U3488" s="23"/>
      <c r="V3488" s="24"/>
      <c r="W3488" s="23"/>
      <c r="X3488" s="23"/>
      <c r="Y3488" s="23"/>
      <c r="Z3488" s="23"/>
      <c r="AA3488" s="28"/>
      <c r="AB3488" s="26"/>
      <c r="AC3488" s="26"/>
      <c r="AD3488" s="28"/>
      <c r="AE3488" s="28"/>
      <c r="AF3488" s="26"/>
      <c r="AG3488" s="26">
        <f t="shared" si="568"/>
        <v>213000</v>
      </c>
      <c r="AH3488" s="26">
        <f t="shared" si="569"/>
        <v>213000</v>
      </c>
      <c r="AI3488" s="26">
        <v>50000000</v>
      </c>
      <c r="AJ3488" s="26">
        <f t="shared" si="570"/>
        <v>0</v>
      </c>
      <c r="AK3488" s="26">
        <v>0.01</v>
      </c>
      <c r="AL3488" s="26">
        <f t="shared" si="571"/>
        <v>0</v>
      </c>
    </row>
    <row r="3489" spans="1:39" x14ac:dyDescent="0.25">
      <c r="A3489" s="23"/>
      <c r="B3489" s="24"/>
      <c r="C3489" s="23"/>
      <c r="D3489" s="23"/>
      <c r="E3489" s="23">
        <v>1393</v>
      </c>
      <c r="F3489" s="23" t="s">
        <v>10674</v>
      </c>
      <c r="G3489" s="24" t="s">
        <v>10675</v>
      </c>
      <c r="H3489" s="23" t="s">
        <v>43</v>
      </c>
      <c r="I3489" s="23" t="s">
        <v>10676</v>
      </c>
      <c r="J3489" s="23">
        <v>0</v>
      </c>
      <c r="K3489" s="23">
        <v>0</v>
      </c>
      <c r="L3489" s="23">
        <v>52</v>
      </c>
      <c r="M3489" s="23" t="s">
        <v>68</v>
      </c>
      <c r="N3489" s="25">
        <f t="shared" si="566"/>
        <v>52</v>
      </c>
      <c r="O3489" s="26">
        <v>1000</v>
      </c>
      <c r="P3489" s="26">
        <f t="shared" si="567"/>
        <v>52000</v>
      </c>
      <c r="Q3489" s="23"/>
      <c r="R3489" s="23"/>
      <c r="S3489" s="27"/>
      <c r="T3489" s="23"/>
      <c r="U3489" s="23"/>
      <c r="V3489" s="24"/>
      <c r="W3489" s="23"/>
      <c r="X3489" s="23"/>
      <c r="Y3489" s="23"/>
      <c r="Z3489" s="23"/>
      <c r="AA3489" s="28"/>
      <c r="AB3489" s="26"/>
      <c r="AC3489" s="26"/>
      <c r="AD3489" s="28"/>
      <c r="AE3489" s="28"/>
      <c r="AF3489" s="26"/>
      <c r="AG3489" s="26">
        <f t="shared" si="568"/>
        <v>52000</v>
      </c>
      <c r="AH3489" s="26">
        <f t="shared" si="569"/>
        <v>52000</v>
      </c>
      <c r="AI3489" s="26">
        <v>0</v>
      </c>
      <c r="AJ3489" s="26">
        <f t="shared" si="570"/>
        <v>52000</v>
      </c>
      <c r="AK3489" s="26">
        <v>0.3</v>
      </c>
      <c r="AL3489" s="26">
        <f t="shared" si="571"/>
        <v>156</v>
      </c>
    </row>
    <row r="3490" spans="1:39" x14ac:dyDescent="0.25">
      <c r="A3490" s="23"/>
      <c r="B3490" s="24"/>
      <c r="C3490" s="23"/>
      <c r="D3490" s="23"/>
      <c r="E3490" s="23">
        <v>1394</v>
      </c>
      <c r="F3490" s="23" t="s">
        <v>10677</v>
      </c>
      <c r="G3490" s="24" t="s">
        <v>10678</v>
      </c>
      <c r="H3490" s="23" t="s">
        <v>43</v>
      </c>
      <c r="I3490" s="23" t="s">
        <v>10679</v>
      </c>
      <c r="J3490" s="23">
        <v>0</v>
      </c>
      <c r="K3490" s="23">
        <v>1</v>
      </c>
      <c r="L3490" s="23">
        <v>70</v>
      </c>
      <c r="M3490" s="23" t="s">
        <v>68</v>
      </c>
      <c r="N3490" s="25">
        <f t="shared" si="566"/>
        <v>170</v>
      </c>
      <c r="O3490" s="26">
        <v>1000</v>
      </c>
      <c r="P3490" s="26">
        <f t="shared" si="567"/>
        <v>170000</v>
      </c>
      <c r="Q3490" s="23"/>
      <c r="R3490" s="23"/>
      <c r="S3490" s="27"/>
      <c r="T3490" s="23"/>
      <c r="U3490" s="23"/>
      <c r="V3490" s="24"/>
      <c r="W3490" s="23"/>
      <c r="X3490" s="23"/>
      <c r="Y3490" s="23"/>
      <c r="Z3490" s="23"/>
      <c r="AA3490" s="28"/>
      <c r="AB3490" s="26"/>
      <c r="AC3490" s="26"/>
      <c r="AD3490" s="28"/>
      <c r="AE3490" s="28"/>
      <c r="AF3490" s="26"/>
      <c r="AG3490" s="26">
        <f t="shared" si="568"/>
        <v>170000</v>
      </c>
      <c r="AH3490" s="26">
        <f t="shared" si="569"/>
        <v>170000</v>
      </c>
      <c r="AI3490" s="26">
        <v>0</v>
      </c>
      <c r="AJ3490" s="26">
        <f t="shared" si="570"/>
        <v>170000</v>
      </c>
      <c r="AK3490" s="26">
        <v>0.3</v>
      </c>
      <c r="AL3490" s="26">
        <f t="shared" si="571"/>
        <v>510</v>
      </c>
    </row>
    <row r="3491" spans="1:39" x14ac:dyDescent="0.25">
      <c r="A3491" s="23"/>
      <c r="B3491" s="24"/>
      <c r="C3491" s="23"/>
      <c r="D3491" s="23"/>
      <c r="E3491" s="23">
        <v>1395</v>
      </c>
      <c r="F3491" s="23" t="s">
        <v>10680</v>
      </c>
      <c r="G3491" s="24" t="s">
        <v>10681</v>
      </c>
      <c r="H3491" s="23" t="s">
        <v>43</v>
      </c>
      <c r="I3491" s="23" t="s">
        <v>10682</v>
      </c>
      <c r="J3491" s="23">
        <v>0</v>
      </c>
      <c r="K3491" s="23">
        <v>1</v>
      </c>
      <c r="L3491" s="23">
        <v>70</v>
      </c>
      <c r="M3491" s="23" t="s">
        <v>68</v>
      </c>
      <c r="N3491" s="25">
        <f t="shared" si="566"/>
        <v>170</v>
      </c>
      <c r="O3491" s="26">
        <v>1000</v>
      </c>
      <c r="P3491" s="26">
        <f t="shared" si="567"/>
        <v>170000</v>
      </c>
      <c r="Q3491" s="23"/>
      <c r="R3491" s="23"/>
      <c r="S3491" s="27"/>
      <c r="T3491" s="23"/>
      <c r="U3491" s="23"/>
      <c r="V3491" s="24"/>
      <c r="W3491" s="23"/>
      <c r="X3491" s="23"/>
      <c r="Y3491" s="23"/>
      <c r="Z3491" s="23"/>
      <c r="AA3491" s="28"/>
      <c r="AB3491" s="26"/>
      <c r="AC3491" s="26"/>
      <c r="AD3491" s="28"/>
      <c r="AE3491" s="28"/>
      <c r="AF3491" s="26"/>
      <c r="AG3491" s="26">
        <f t="shared" si="568"/>
        <v>170000</v>
      </c>
      <c r="AH3491" s="26">
        <f t="shared" si="569"/>
        <v>170000</v>
      </c>
      <c r="AI3491" s="26">
        <v>0</v>
      </c>
      <c r="AJ3491" s="26">
        <f t="shared" si="570"/>
        <v>170000</v>
      </c>
      <c r="AK3491" s="26">
        <v>0.3</v>
      </c>
      <c r="AL3491" s="26">
        <f t="shared" si="571"/>
        <v>510</v>
      </c>
    </row>
    <row r="3492" spans="1:39" x14ac:dyDescent="0.25">
      <c r="A3492" s="23"/>
      <c r="B3492" s="24"/>
      <c r="C3492" s="23"/>
      <c r="D3492" s="23"/>
      <c r="E3492" s="23">
        <v>1396</v>
      </c>
      <c r="F3492" s="23" t="s">
        <v>10683</v>
      </c>
      <c r="G3492" s="24" t="s">
        <v>10684</v>
      </c>
      <c r="H3492" s="23" t="s">
        <v>43</v>
      </c>
      <c r="I3492" s="23" t="s">
        <v>10685</v>
      </c>
      <c r="J3492" s="23">
        <v>0</v>
      </c>
      <c r="K3492" s="23">
        <v>1</v>
      </c>
      <c r="L3492" s="23">
        <v>70</v>
      </c>
      <c r="M3492" s="23" t="s">
        <v>68</v>
      </c>
      <c r="N3492" s="25">
        <f t="shared" si="566"/>
        <v>170</v>
      </c>
      <c r="O3492" s="26">
        <v>1000</v>
      </c>
      <c r="P3492" s="26">
        <f t="shared" si="567"/>
        <v>170000</v>
      </c>
      <c r="Q3492" s="23"/>
      <c r="R3492" s="23"/>
      <c r="S3492" s="27"/>
      <c r="T3492" s="23"/>
      <c r="U3492" s="23"/>
      <c r="V3492" s="24"/>
      <c r="W3492" s="23"/>
      <c r="X3492" s="23"/>
      <c r="Y3492" s="23"/>
      <c r="Z3492" s="23"/>
      <c r="AA3492" s="28"/>
      <c r="AB3492" s="26"/>
      <c r="AC3492" s="26"/>
      <c r="AD3492" s="28"/>
      <c r="AE3492" s="28"/>
      <c r="AF3492" s="26"/>
      <c r="AG3492" s="26">
        <f t="shared" si="568"/>
        <v>170000</v>
      </c>
      <c r="AH3492" s="26">
        <f t="shared" si="569"/>
        <v>170000</v>
      </c>
      <c r="AI3492" s="26">
        <v>0</v>
      </c>
      <c r="AJ3492" s="26">
        <f t="shared" si="570"/>
        <v>170000</v>
      </c>
      <c r="AK3492" s="26">
        <v>0.3</v>
      </c>
      <c r="AL3492" s="26">
        <f t="shared" si="571"/>
        <v>510</v>
      </c>
    </row>
    <row r="3493" spans="1:39" x14ac:dyDescent="0.25">
      <c r="A3493" s="23"/>
      <c r="B3493" s="24"/>
      <c r="C3493" s="23"/>
      <c r="D3493" s="23"/>
      <c r="E3493" s="23">
        <v>1397</v>
      </c>
      <c r="F3493" s="23" t="s">
        <v>10686</v>
      </c>
      <c r="G3493" s="24" t="s">
        <v>10687</v>
      </c>
      <c r="H3493" s="23" t="s">
        <v>43</v>
      </c>
      <c r="I3493" s="23" t="s">
        <v>10688</v>
      </c>
      <c r="J3493" s="23">
        <v>0</v>
      </c>
      <c r="K3493" s="23">
        <v>1</v>
      </c>
      <c r="L3493" s="23">
        <v>70</v>
      </c>
      <c r="M3493" s="23" t="s">
        <v>68</v>
      </c>
      <c r="N3493" s="25">
        <f t="shared" si="566"/>
        <v>170</v>
      </c>
      <c r="O3493" s="26">
        <v>1000</v>
      </c>
      <c r="P3493" s="26">
        <f t="shared" si="567"/>
        <v>170000</v>
      </c>
      <c r="Q3493" s="23"/>
      <c r="R3493" s="23"/>
      <c r="S3493" s="27"/>
      <c r="T3493" s="23"/>
      <c r="U3493" s="23"/>
      <c r="V3493" s="24"/>
      <c r="W3493" s="23"/>
      <c r="X3493" s="23"/>
      <c r="Y3493" s="23"/>
      <c r="Z3493" s="23"/>
      <c r="AA3493" s="28"/>
      <c r="AB3493" s="26"/>
      <c r="AC3493" s="26"/>
      <c r="AD3493" s="28"/>
      <c r="AE3493" s="28"/>
      <c r="AF3493" s="26"/>
      <c r="AG3493" s="26">
        <f t="shared" si="568"/>
        <v>170000</v>
      </c>
      <c r="AH3493" s="26">
        <f t="shared" si="569"/>
        <v>170000</v>
      </c>
      <c r="AI3493" s="26">
        <v>0</v>
      </c>
      <c r="AJ3493" s="26">
        <f t="shared" si="570"/>
        <v>170000</v>
      </c>
      <c r="AK3493" s="26">
        <v>0.3</v>
      </c>
      <c r="AL3493" s="26">
        <f t="shared" si="571"/>
        <v>510</v>
      </c>
    </row>
    <row r="3494" spans="1:39" x14ac:dyDescent="0.25">
      <c r="A3494" s="23"/>
      <c r="B3494" s="24"/>
      <c r="C3494" s="23"/>
      <c r="D3494" s="23"/>
      <c r="E3494" s="23">
        <v>1398</v>
      </c>
      <c r="F3494" s="23" t="s">
        <v>10689</v>
      </c>
      <c r="G3494" s="24" t="s">
        <v>10690</v>
      </c>
      <c r="H3494" s="23" t="s">
        <v>43</v>
      </c>
      <c r="I3494" s="23" t="s">
        <v>10691</v>
      </c>
      <c r="J3494" s="23">
        <v>0</v>
      </c>
      <c r="K3494" s="23">
        <v>1</v>
      </c>
      <c r="L3494" s="23">
        <v>70</v>
      </c>
      <c r="M3494" s="23" t="s">
        <v>68</v>
      </c>
      <c r="N3494" s="25">
        <f t="shared" si="566"/>
        <v>170</v>
      </c>
      <c r="O3494" s="26">
        <v>1000</v>
      </c>
      <c r="P3494" s="26">
        <f t="shared" si="567"/>
        <v>170000</v>
      </c>
      <c r="Q3494" s="23"/>
      <c r="R3494" s="23"/>
      <c r="S3494" s="27"/>
      <c r="T3494" s="23"/>
      <c r="U3494" s="23"/>
      <c r="V3494" s="24"/>
      <c r="W3494" s="23"/>
      <c r="X3494" s="23"/>
      <c r="Y3494" s="23"/>
      <c r="Z3494" s="23"/>
      <c r="AA3494" s="28"/>
      <c r="AB3494" s="26"/>
      <c r="AC3494" s="26"/>
      <c r="AD3494" s="28"/>
      <c r="AE3494" s="28"/>
      <c r="AF3494" s="26"/>
      <c r="AG3494" s="26">
        <f t="shared" si="568"/>
        <v>170000</v>
      </c>
      <c r="AH3494" s="26">
        <f t="shared" si="569"/>
        <v>170000</v>
      </c>
      <c r="AI3494" s="26">
        <v>0</v>
      </c>
      <c r="AJ3494" s="26">
        <f t="shared" si="570"/>
        <v>170000</v>
      </c>
      <c r="AK3494" s="26">
        <v>0.3</v>
      </c>
      <c r="AL3494" s="26">
        <f t="shared" si="571"/>
        <v>510</v>
      </c>
    </row>
    <row r="3495" spans="1:39" x14ac:dyDescent="0.25">
      <c r="A3495" s="23"/>
      <c r="B3495" s="24"/>
      <c r="C3495" s="23"/>
      <c r="D3495" s="23"/>
      <c r="E3495" s="23">
        <v>1399</v>
      </c>
      <c r="F3495" s="23" t="s">
        <v>10692</v>
      </c>
      <c r="G3495" s="24" t="s">
        <v>10693</v>
      </c>
      <c r="H3495" s="23" t="s">
        <v>43</v>
      </c>
      <c r="I3495" s="23" t="s">
        <v>10694</v>
      </c>
      <c r="J3495" s="23">
        <v>0</v>
      </c>
      <c r="K3495" s="23">
        <v>0</v>
      </c>
      <c r="L3495" s="23">
        <v>52</v>
      </c>
      <c r="M3495" s="23" t="s">
        <v>68</v>
      </c>
      <c r="N3495" s="25">
        <f t="shared" si="566"/>
        <v>52</v>
      </c>
      <c r="O3495" s="26">
        <v>1000</v>
      </c>
      <c r="P3495" s="26">
        <f t="shared" si="567"/>
        <v>52000</v>
      </c>
      <c r="Q3495" s="23"/>
      <c r="R3495" s="23"/>
      <c r="S3495" s="27"/>
      <c r="T3495" s="23"/>
      <c r="U3495" s="23"/>
      <c r="V3495" s="24"/>
      <c r="W3495" s="23"/>
      <c r="X3495" s="23"/>
      <c r="Y3495" s="23"/>
      <c r="Z3495" s="23"/>
      <c r="AA3495" s="28"/>
      <c r="AB3495" s="26"/>
      <c r="AC3495" s="26"/>
      <c r="AD3495" s="28"/>
      <c r="AE3495" s="28"/>
      <c r="AF3495" s="26"/>
      <c r="AG3495" s="26">
        <f t="shared" si="568"/>
        <v>52000</v>
      </c>
      <c r="AH3495" s="26">
        <f t="shared" si="569"/>
        <v>52000</v>
      </c>
      <c r="AI3495" s="26">
        <v>0</v>
      </c>
      <c r="AJ3495" s="26">
        <f t="shared" si="570"/>
        <v>52000</v>
      </c>
      <c r="AK3495" s="26">
        <v>0.3</v>
      </c>
      <c r="AL3495" s="26">
        <f t="shared" si="571"/>
        <v>156</v>
      </c>
    </row>
    <row r="3496" spans="1:39" x14ac:dyDescent="0.25">
      <c r="A3496" s="23"/>
      <c r="B3496" s="24"/>
      <c r="C3496" s="23"/>
      <c r="D3496" s="23"/>
      <c r="E3496" s="23">
        <v>1400</v>
      </c>
      <c r="F3496" s="23" t="s">
        <v>10695</v>
      </c>
      <c r="G3496" s="24" t="s">
        <v>10696</v>
      </c>
      <c r="H3496" s="23" t="s">
        <v>43</v>
      </c>
      <c r="I3496" s="23" t="s">
        <v>10697</v>
      </c>
      <c r="J3496" s="23">
        <v>0</v>
      </c>
      <c r="K3496" s="23">
        <v>1</v>
      </c>
      <c r="L3496" s="23">
        <v>50</v>
      </c>
      <c r="M3496" s="23" t="s">
        <v>75</v>
      </c>
      <c r="N3496" s="25">
        <f t="shared" si="566"/>
        <v>150</v>
      </c>
      <c r="O3496" s="26">
        <v>1500</v>
      </c>
      <c r="P3496" s="26">
        <f t="shared" si="567"/>
        <v>225000</v>
      </c>
      <c r="Q3496" s="23"/>
      <c r="R3496" s="23"/>
      <c r="S3496" s="27"/>
      <c r="T3496" s="23"/>
      <c r="U3496" s="23"/>
      <c r="V3496" s="24"/>
      <c r="W3496" s="23"/>
      <c r="X3496" s="23"/>
      <c r="Y3496" s="23"/>
      <c r="Z3496" s="23"/>
      <c r="AA3496" s="28"/>
      <c r="AB3496" s="26"/>
      <c r="AC3496" s="26"/>
      <c r="AD3496" s="28"/>
      <c r="AE3496" s="28"/>
      <c r="AF3496" s="26"/>
      <c r="AG3496" s="26">
        <f t="shared" si="568"/>
        <v>225000</v>
      </c>
      <c r="AH3496" s="26">
        <f t="shared" si="569"/>
        <v>225000</v>
      </c>
      <c r="AI3496" s="26">
        <v>50000000</v>
      </c>
      <c r="AJ3496" s="26">
        <f t="shared" si="570"/>
        <v>0</v>
      </c>
      <c r="AK3496" s="26">
        <v>0.01</v>
      </c>
      <c r="AL3496" s="26">
        <f t="shared" si="571"/>
        <v>0</v>
      </c>
    </row>
    <row r="3497" spans="1:39" x14ac:dyDescent="0.25">
      <c r="A3497" s="23"/>
      <c r="B3497" s="24"/>
      <c r="C3497" s="23"/>
      <c r="D3497" s="23"/>
      <c r="E3497" s="23">
        <v>1401</v>
      </c>
      <c r="F3497" s="23" t="s">
        <v>10698</v>
      </c>
      <c r="G3497" s="24" t="s">
        <v>10699</v>
      </c>
      <c r="H3497" s="23" t="s">
        <v>43</v>
      </c>
      <c r="I3497" s="23" t="s">
        <v>10700</v>
      </c>
      <c r="J3497" s="23">
        <v>0</v>
      </c>
      <c r="K3497" s="23">
        <v>1</v>
      </c>
      <c r="L3497" s="23">
        <v>50</v>
      </c>
      <c r="M3497" s="23" t="s">
        <v>75</v>
      </c>
      <c r="N3497" s="25">
        <f t="shared" si="566"/>
        <v>150</v>
      </c>
      <c r="O3497" s="26">
        <v>1500</v>
      </c>
      <c r="P3497" s="26">
        <f t="shared" si="567"/>
        <v>225000</v>
      </c>
      <c r="Q3497" s="23"/>
      <c r="R3497" s="23"/>
      <c r="S3497" s="27"/>
      <c r="T3497" s="23"/>
      <c r="U3497" s="23"/>
      <c r="V3497" s="24"/>
      <c r="W3497" s="23"/>
      <c r="X3497" s="23"/>
      <c r="Y3497" s="23"/>
      <c r="Z3497" s="23"/>
      <c r="AA3497" s="28"/>
      <c r="AB3497" s="26"/>
      <c r="AC3497" s="26"/>
      <c r="AD3497" s="28"/>
      <c r="AE3497" s="28"/>
      <c r="AF3497" s="26"/>
      <c r="AG3497" s="26">
        <f t="shared" si="568"/>
        <v>225000</v>
      </c>
      <c r="AH3497" s="26">
        <f t="shared" si="569"/>
        <v>225000</v>
      </c>
      <c r="AI3497" s="26">
        <v>50000000</v>
      </c>
      <c r="AJ3497" s="26">
        <f t="shared" si="570"/>
        <v>0</v>
      </c>
      <c r="AK3497" s="26">
        <v>0.01</v>
      </c>
      <c r="AL3497" s="26">
        <f t="shared" si="571"/>
        <v>0</v>
      </c>
    </row>
    <row r="3498" spans="1:39" x14ac:dyDescent="0.25">
      <c r="A3498" s="23"/>
      <c r="B3498" s="24"/>
      <c r="C3498" s="23"/>
      <c r="D3498" s="23"/>
      <c r="E3498" s="23">
        <v>1402</v>
      </c>
      <c r="F3498" s="23" t="s">
        <v>10701</v>
      </c>
      <c r="G3498" s="24" t="s">
        <v>10702</v>
      </c>
      <c r="H3498" s="23" t="s">
        <v>43</v>
      </c>
      <c r="I3498" s="23" t="s">
        <v>10703</v>
      </c>
      <c r="J3498" s="23">
        <v>0</v>
      </c>
      <c r="K3498" s="23">
        <v>1</v>
      </c>
      <c r="L3498" s="23">
        <v>70</v>
      </c>
      <c r="M3498" s="23" t="s">
        <v>68</v>
      </c>
      <c r="N3498" s="25">
        <f t="shared" si="566"/>
        <v>170</v>
      </c>
      <c r="O3498" s="26">
        <v>1000</v>
      </c>
      <c r="P3498" s="26">
        <f t="shared" si="567"/>
        <v>170000</v>
      </c>
      <c r="Q3498" s="23"/>
      <c r="R3498" s="23"/>
      <c r="S3498" s="27"/>
      <c r="T3498" s="23"/>
      <c r="U3498" s="23"/>
      <c r="V3498" s="24"/>
      <c r="W3498" s="23"/>
      <c r="X3498" s="23"/>
      <c r="Y3498" s="23"/>
      <c r="Z3498" s="23"/>
      <c r="AA3498" s="28"/>
      <c r="AB3498" s="26"/>
      <c r="AC3498" s="26"/>
      <c r="AD3498" s="28"/>
      <c r="AE3498" s="28"/>
      <c r="AF3498" s="26"/>
      <c r="AG3498" s="26">
        <f t="shared" si="568"/>
        <v>170000</v>
      </c>
      <c r="AH3498" s="26">
        <f t="shared" si="569"/>
        <v>170000</v>
      </c>
      <c r="AI3498" s="26">
        <v>0</v>
      </c>
      <c r="AJ3498" s="26">
        <f t="shared" si="570"/>
        <v>170000</v>
      </c>
      <c r="AK3498" s="26">
        <v>0.3</v>
      </c>
      <c r="AL3498" s="26">
        <f t="shared" si="571"/>
        <v>510</v>
      </c>
    </row>
    <row r="3499" spans="1:39" x14ac:dyDescent="0.25">
      <c r="A3499" s="23"/>
      <c r="B3499" s="24"/>
      <c r="C3499" s="23"/>
      <c r="D3499" s="23"/>
      <c r="E3499" s="23"/>
      <c r="F3499" s="23"/>
      <c r="G3499" s="24"/>
      <c r="H3499" s="23"/>
      <c r="I3499" s="23"/>
      <c r="J3499" s="23"/>
      <c r="K3499" s="23"/>
      <c r="L3499" s="23"/>
      <c r="M3499" s="23"/>
      <c r="N3499" s="25"/>
      <c r="O3499" s="26"/>
      <c r="P3499" s="26"/>
      <c r="Q3499" s="23"/>
      <c r="R3499" s="23"/>
      <c r="S3499" s="27"/>
      <c r="T3499" s="23"/>
      <c r="U3499" s="23"/>
      <c r="V3499" s="24"/>
      <c r="W3499" s="23"/>
      <c r="X3499" s="23"/>
      <c r="Y3499" s="23"/>
      <c r="Z3499" s="23"/>
      <c r="AA3499" s="28"/>
      <c r="AB3499" s="26"/>
      <c r="AC3499" s="26"/>
      <c r="AD3499" s="28"/>
      <c r="AE3499" s="28"/>
      <c r="AF3499" s="26"/>
      <c r="AG3499" s="26" t="s">
        <v>60</v>
      </c>
      <c r="AH3499" s="26">
        <f>SUM(AH3483:AH3498)</f>
        <v>2688500</v>
      </c>
      <c r="AI3499" s="26"/>
      <c r="AJ3499" s="26">
        <f>SUM(AJ3483:AJ3498)</f>
        <v>1124000</v>
      </c>
      <c r="AK3499" s="26"/>
      <c r="AL3499" s="26">
        <f>SUM(AL3483:AL3498)</f>
        <v>3372</v>
      </c>
    </row>
    <row r="3500" spans="1:39" x14ac:dyDescent="0.25">
      <c r="A3500" s="23" t="s">
        <v>10704</v>
      </c>
      <c r="B3500" s="24" t="s">
        <v>10705</v>
      </c>
      <c r="C3500" s="23" t="s">
        <v>10706</v>
      </c>
      <c r="D3500" s="23" t="s">
        <v>10707</v>
      </c>
      <c r="E3500" s="23">
        <v>1403</v>
      </c>
      <c r="F3500" s="23" t="s">
        <v>10708</v>
      </c>
      <c r="G3500" s="24" t="s">
        <v>10709</v>
      </c>
      <c r="H3500" s="23" t="s">
        <v>43</v>
      </c>
      <c r="I3500" s="23" t="s">
        <v>10710</v>
      </c>
      <c r="J3500" s="23">
        <v>0</v>
      </c>
      <c r="K3500" s="23">
        <v>0</v>
      </c>
      <c r="L3500" s="23">
        <v>53</v>
      </c>
      <c r="M3500" s="23" t="s">
        <v>59</v>
      </c>
      <c r="N3500" s="25">
        <f>((J3500*400)+(K3500*100))+L3500</f>
        <v>53</v>
      </c>
      <c r="O3500" s="26">
        <v>9000</v>
      </c>
      <c r="P3500" s="26">
        <f>N3500*O3500</f>
        <v>477000</v>
      </c>
      <c r="Q3500" s="23">
        <v>1</v>
      </c>
      <c r="R3500" s="23" t="s">
        <v>10704</v>
      </c>
      <c r="S3500" s="27" t="s">
        <v>10705</v>
      </c>
      <c r="T3500" s="23" t="s">
        <v>10706</v>
      </c>
      <c r="U3500" s="23" t="s">
        <v>10711</v>
      </c>
      <c r="V3500" s="24" t="s">
        <v>10712</v>
      </c>
      <c r="W3500" s="23" t="s">
        <v>109</v>
      </c>
      <c r="X3500" s="23" t="s">
        <v>49</v>
      </c>
      <c r="Y3500" s="23" t="s">
        <v>50</v>
      </c>
      <c r="Z3500" s="23">
        <v>220</v>
      </c>
      <c r="AA3500" s="28">
        <v>100</v>
      </c>
      <c r="AB3500" s="26">
        <v>8150</v>
      </c>
      <c r="AC3500" s="26">
        <f>Z3500*AB3500</f>
        <v>1793000</v>
      </c>
      <c r="AD3500" s="28">
        <v>27</v>
      </c>
      <c r="AE3500" s="28">
        <v>44</v>
      </c>
      <c r="AF3500" s="26">
        <f>(AC3500*(100-AE3500))/100</f>
        <v>1004080</v>
      </c>
      <c r="AG3500" s="26">
        <f>P3500+AF3500</f>
        <v>1481080</v>
      </c>
      <c r="AH3500" s="26">
        <f>(AG3500*AA3500)/100</f>
        <v>1481080</v>
      </c>
      <c r="AI3500" s="26">
        <v>50000000</v>
      </c>
      <c r="AJ3500" s="26">
        <f>IF((AI3500-AH3500) &gt; 1,0,IF((AI3500-AH3500)&lt;0,AH3500-AI3500,AI3500-AH3500))</f>
        <v>0</v>
      </c>
      <c r="AK3500" s="26">
        <v>0.02</v>
      </c>
      <c r="AL3500" s="26">
        <f>ROUND(AJ3500*(AK3500/100),2)</f>
        <v>0</v>
      </c>
      <c r="AM3500" s="3" t="s">
        <v>110</v>
      </c>
    </row>
    <row r="3501" spans="1:39" x14ac:dyDescent="0.25">
      <c r="A3501" s="23"/>
      <c r="B3501" s="24"/>
      <c r="C3501" s="23"/>
      <c r="D3501" s="23"/>
      <c r="E3501" s="23"/>
      <c r="F3501" s="23"/>
      <c r="G3501" s="24"/>
      <c r="H3501" s="23"/>
      <c r="I3501" s="23"/>
      <c r="J3501" s="23"/>
      <c r="K3501" s="23"/>
      <c r="L3501" s="23"/>
      <c r="M3501" s="23"/>
      <c r="N3501" s="25"/>
      <c r="O3501" s="26"/>
      <c r="P3501" s="26"/>
      <c r="Q3501" s="23"/>
      <c r="R3501" s="23"/>
      <c r="S3501" s="27"/>
      <c r="T3501" s="23"/>
      <c r="U3501" s="23"/>
      <c r="V3501" s="24"/>
      <c r="W3501" s="23"/>
      <c r="X3501" s="23"/>
      <c r="Y3501" s="23"/>
      <c r="Z3501" s="23"/>
      <c r="AA3501" s="28"/>
      <c r="AB3501" s="26"/>
      <c r="AC3501" s="26"/>
      <c r="AD3501" s="28"/>
      <c r="AE3501" s="28"/>
      <c r="AF3501" s="26"/>
      <c r="AG3501" s="26" t="s">
        <v>60</v>
      </c>
      <c r="AH3501" s="26">
        <f>AH3500</f>
        <v>1481080</v>
      </c>
      <c r="AI3501" s="26"/>
      <c r="AJ3501" s="26">
        <f>AJ3500</f>
        <v>0</v>
      </c>
      <c r="AK3501" s="26"/>
      <c r="AL3501" s="26">
        <f>AL3500</f>
        <v>0</v>
      </c>
    </row>
    <row r="3502" spans="1:39" x14ac:dyDescent="0.25">
      <c r="A3502" s="23" t="s">
        <v>10713</v>
      </c>
      <c r="B3502" s="24" t="s">
        <v>10714</v>
      </c>
      <c r="C3502" s="23" t="s">
        <v>10715</v>
      </c>
      <c r="D3502" s="23" t="s">
        <v>10716</v>
      </c>
      <c r="E3502" s="23">
        <v>1404</v>
      </c>
      <c r="F3502" s="23" t="s">
        <v>10717</v>
      </c>
      <c r="G3502" s="24" t="s">
        <v>10718</v>
      </c>
      <c r="H3502" s="23" t="s">
        <v>43</v>
      </c>
      <c r="I3502" s="23" t="s">
        <v>10719</v>
      </c>
      <c r="J3502" s="23">
        <v>0</v>
      </c>
      <c r="K3502" s="23">
        <v>3</v>
      </c>
      <c r="L3502" s="23">
        <v>8</v>
      </c>
      <c r="M3502" s="23" t="s">
        <v>255</v>
      </c>
      <c r="N3502" s="25">
        <f t="shared" ref="N3502:N3510" si="572">((J3502*400)+(K3502*100))+L3502</f>
        <v>308</v>
      </c>
      <c r="O3502" s="26">
        <v>4500</v>
      </c>
      <c r="P3502" s="26">
        <f t="shared" ref="P3502:P3510" si="573">N3502*O3502</f>
        <v>1386000</v>
      </c>
      <c r="Q3502" s="23">
        <v>1</v>
      </c>
      <c r="R3502" s="23" t="s">
        <v>10720</v>
      </c>
      <c r="S3502" s="27" t="s">
        <v>10721</v>
      </c>
      <c r="T3502" s="23" t="s">
        <v>10722</v>
      </c>
      <c r="U3502" s="23" t="s">
        <v>10723</v>
      </c>
      <c r="V3502" s="24" t="s">
        <v>10724</v>
      </c>
      <c r="W3502" s="23" t="s">
        <v>48</v>
      </c>
      <c r="X3502" s="23" t="s">
        <v>49</v>
      </c>
      <c r="Y3502" s="23" t="s">
        <v>261</v>
      </c>
      <c r="Z3502" s="23">
        <v>98</v>
      </c>
      <c r="AA3502" s="28">
        <v>100</v>
      </c>
      <c r="AB3502" s="26">
        <v>8300</v>
      </c>
      <c r="AC3502" s="26">
        <f t="shared" ref="AC3502:AC3510" si="574">Z3502*AB3502</f>
        <v>813400</v>
      </c>
      <c r="AD3502" s="28">
        <v>7</v>
      </c>
      <c r="AE3502" s="28">
        <v>7</v>
      </c>
      <c r="AF3502" s="26">
        <f t="shared" ref="AF3502:AF3510" si="575">(AC3502*(100-AE3502))/100</f>
        <v>756462</v>
      </c>
      <c r="AG3502" s="26">
        <f t="shared" ref="AG3502:AG3510" si="576">P3502+AF3502</f>
        <v>2142462</v>
      </c>
      <c r="AH3502" s="26">
        <f t="shared" ref="AH3502:AH3510" si="577">(AG3502*AA3502)/100</f>
        <v>2142462</v>
      </c>
      <c r="AI3502" s="26">
        <f>IF(AF3502&lt;=10000000,AF3502,10000000)</f>
        <v>756462</v>
      </c>
      <c r="AJ3502" s="26">
        <f t="shared" ref="AJ3502:AJ3510" si="578">IF((AI3502-AH3502) &gt; 1,0,IF((AI3502-AH3502)&lt;0,AH3502-AI3502,AI3502-AH3502))</f>
        <v>1386000</v>
      </c>
      <c r="AK3502" s="26">
        <v>0.02</v>
      </c>
      <c r="AL3502" s="26">
        <f t="shared" ref="AL3502:AL3510" si="579">ROUND(AJ3502*(AK3502/100),2)</f>
        <v>277.2</v>
      </c>
      <c r="AM3502" s="3" t="s">
        <v>159</v>
      </c>
    </row>
    <row r="3503" spans="1:39" x14ac:dyDescent="0.25">
      <c r="A3503" s="23"/>
      <c r="B3503" s="24"/>
      <c r="C3503" s="23"/>
      <c r="D3503" s="23"/>
      <c r="E3503" s="23"/>
      <c r="F3503" s="23"/>
      <c r="G3503" s="24"/>
      <c r="H3503" s="23"/>
      <c r="I3503" s="23"/>
      <c r="J3503" s="23">
        <v>0</v>
      </c>
      <c r="K3503" s="23">
        <v>0</v>
      </c>
      <c r="L3503" s="23">
        <v>24.5</v>
      </c>
      <c r="M3503" s="23" t="s">
        <v>59</v>
      </c>
      <c r="N3503" s="25">
        <f t="shared" si="572"/>
        <v>24.5</v>
      </c>
      <c r="O3503" s="26">
        <v>4500</v>
      </c>
      <c r="P3503" s="26">
        <f t="shared" si="573"/>
        <v>110250</v>
      </c>
      <c r="Q3503" s="23">
        <v>1</v>
      </c>
      <c r="R3503" s="23" t="s">
        <v>10713</v>
      </c>
      <c r="S3503" s="27" t="s">
        <v>10714</v>
      </c>
      <c r="T3503" s="23" t="s">
        <v>10715</v>
      </c>
      <c r="U3503" s="23" t="s">
        <v>10725</v>
      </c>
      <c r="V3503" s="24" t="s">
        <v>10726</v>
      </c>
      <c r="W3503" s="23" t="s">
        <v>48</v>
      </c>
      <c r="X3503" s="23" t="s">
        <v>49</v>
      </c>
      <c r="Y3503" s="23" t="s">
        <v>50</v>
      </c>
      <c r="Z3503" s="23">
        <v>98</v>
      </c>
      <c r="AA3503" s="28">
        <v>100</v>
      </c>
      <c r="AB3503" s="26">
        <v>8300</v>
      </c>
      <c r="AC3503" s="26">
        <f t="shared" si="574"/>
        <v>813400</v>
      </c>
      <c r="AD3503" s="28">
        <v>7</v>
      </c>
      <c r="AE3503" s="28">
        <v>7</v>
      </c>
      <c r="AF3503" s="26">
        <f t="shared" si="575"/>
        <v>756462</v>
      </c>
      <c r="AG3503" s="26">
        <f t="shared" si="576"/>
        <v>866712</v>
      </c>
      <c r="AH3503" s="26">
        <f t="shared" si="577"/>
        <v>866712</v>
      </c>
      <c r="AI3503" s="26">
        <v>50000000</v>
      </c>
      <c r="AJ3503" s="26">
        <f t="shared" si="578"/>
        <v>0</v>
      </c>
      <c r="AK3503" s="26">
        <v>0.02</v>
      </c>
      <c r="AL3503" s="26">
        <f t="shared" si="579"/>
        <v>0</v>
      </c>
      <c r="AM3503" s="3" t="s">
        <v>4341</v>
      </c>
    </row>
    <row r="3504" spans="1:39" x14ac:dyDescent="0.25">
      <c r="A3504" s="23"/>
      <c r="B3504" s="24"/>
      <c r="C3504" s="23"/>
      <c r="D3504" s="23"/>
      <c r="E3504" s="23"/>
      <c r="F3504" s="23"/>
      <c r="G3504" s="24"/>
      <c r="H3504" s="23"/>
      <c r="I3504" s="23"/>
      <c r="J3504" s="23">
        <v>0</v>
      </c>
      <c r="K3504" s="23">
        <v>0</v>
      </c>
      <c r="L3504" s="23">
        <v>18.75</v>
      </c>
      <c r="M3504" s="23" t="s">
        <v>255</v>
      </c>
      <c r="N3504" s="25">
        <f t="shared" si="572"/>
        <v>18.75</v>
      </c>
      <c r="O3504" s="26">
        <v>4500</v>
      </c>
      <c r="P3504" s="26">
        <f t="shared" si="573"/>
        <v>84375</v>
      </c>
      <c r="Q3504" s="23">
        <v>1</v>
      </c>
      <c r="R3504" s="23" t="s">
        <v>10727</v>
      </c>
      <c r="S3504" s="27" t="s">
        <v>10728</v>
      </c>
      <c r="T3504" s="23" t="s">
        <v>10729</v>
      </c>
      <c r="U3504" s="23" t="s">
        <v>10730</v>
      </c>
      <c r="V3504" s="24" t="s">
        <v>10731</v>
      </c>
      <c r="W3504" s="23" t="s">
        <v>109</v>
      </c>
      <c r="X3504" s="23" t="s">
        <v>49</v>
      </c>
      <c r="Y3504" s="23" t="s">
        <v>261</v>
      </c>
      <c r="Z3504" s="23">
        <v>105</v>
      </c>
      <c r="AA3504" s="28">
        <v>100</v>
      </c>
      <c r="AB3504" s="26">
        <v>8150</v>
      </c>
      <c r="AC3504" s="26">
        <f t="shared" si="574"/>
        <v>855750</v>
      </c>
      <c r="AD3504" s="28">
        <v>7</v>
      </c>
      <c r="AE3504" s="28">
        <v>7</v>
      </c>
      <c r="AF3504" s="26">
        <f t="shared" si="575"/>
        <v>795847.5</v>
      </c>
      <c r="AG3504" s="26">
        <f t="shared" si="576"/>
        <v>880222.5</v>
      </c>
      <c r="AH3504" s="26">
        <f t="shared" si="577"/>
        <v>880222.5</v>
      </c>
      <c r="AI3504" s="26">
        <f>IF(AF3504&lt;=10000000,AF3504,10000000)</f>
        <v>795847.5</v>
      </c>
      <c r="AJ3504" s="26">
        <f t="shared" si="578"/>
        <v>84375</v>
      </c>
      <c r="AK3504" s="26">
        <v>0.02</v>
      </c>
      <c r="AL3504" s="26">
        <f t="shared" si="579"/>
        <v>16.88</v>
      </c>
      <c r="AM3504" s="3" t="s">
        <v>10732</v>
      </c>
    </row>
    <row r="3505" spans="1:39" x14ac:dyDescent="0.25">
      <c r="A3505" s="23"/>
      <c r="B3505" s="24"/>
      <c r="C3505" s="23"/>
      <c r="D3505" s="23"/>
      <c r="E3505" s="23"/>
      <c r="F3505" s="23"/>
      <c r="G3505" s="24"/>
      <c r="H3505" s="23"/>
      <c r="I3505" s="23"/>
      <c r="J3505" s="23">
        <v>0</v>
      </c>
      <c r="K3505" s="23">
        <v>0</v>
      </c>
      <c r="L3505" s="23">
        <v>15.75</v>
      </c>
      <c r="M3505" s="23" t="s">
        <v>76</v>
      </c>
      <c r="N3505" s="25">
        <f t="shared" si="572"/>
        <v>15.75</v>
      </c>
      <c r="O3505" s="26">
        <v>4500</v>
      </c>
      <c r="P3505" s="26">
        <f t="shared" si="573"/>
        <v>70875</v>
      </c>
      <c r="Q3505" s="23">
        <v>1</v>
      </c>
      <c r="R3505" s="23" t="s">
        <v>10713</v>
      </c>
      <c r="S3505" s="27" t="s">
        <v>10714</v>
      </c>
      <c r="T3505" s="23" t="s">
        <v>10715</v>
      </c>
      <c r="U3505" s="23" t="s">
        <v>10725</v>
      </c>
      <c r="V3505" s="24" t="s">
        <v>10733</v>
      </c>
      <c r="W3505" s="23" t="s">
        <v>53</v>
      </c>
      <c r="X3505" s="23" t="s">
        <v>49</v>
      </c>
      <c r="Y3505" s="23" t="s">
        <v>50</v>
      </c>
      <c r="Z3505" s="23">
        <v>63</v>
      </c>
      <c r="AA3505" s="28">
        <v>100</v>
      </c>
      <c r="AB3505" s="26">
        <v>2750</v>
      </c>
      <c r="AC3505" s="26">
        <f t="shared" si="574"/>
        <v>173250</v>
      </c>
      <c r="AD3505" s="28">
        <v>7</v>
      </c>
      <c r="AE3505" s="28">
        <v>7</v>
      </c>
      <c r="AF3505" s="26">
        <f t="shared" si="575"/>
        <v>161122.5</v>
      </c>
      <c r="AG3505" s="26">
        <f t="shared" si="576"/>
        <v>231997.5</v>
      </c>
      <c r="AH3505" s="26">
        <f t="shared" si="577"/>
        <v>231997.5</v>
      </c>
      <c r="AI3505" s="26">
        <v>50000000</v>
      </c>
      <c r="AJ3505" s="26">
        <f t="shared" si="578"/>
        <v>0</v>
      </c>
      <c r="AK3505" s="26">
        <v>0.02</v>
      </c>
      <c r="AL3505" s="26">
        <f t="shared" si="579"/>
        <v>0</v>
      </c>
      <c r="AM3505" s="3" t="s">
        <v>10734</v>
      </c>
    </row>
    <row r="3506" spans="1:39" x14ac:dyDescent="0.25">
      <c r="A3506" s="23"/>
      <c r="B3506" s="24"/>
      <c r="C3506" s="23"/>
      <c r="D3506" s="23"/>
      <c r="E3506" s="23"/>
      <c r="F3506" s="23"/>
      <c r="G3506" s="24"/>
      <c r="H3506" s="23"/>
      <c r="I3506" s="23"/>
      <c r="J3506" s="23">
        <v>0</v>
      </c>
      <c r="K3506" s="23">
        <v>0</v>
      </c>
      <c r="L3506" s="23">
        <v>12</v>
      </c>
      <c r="M3506" s="23" t="s">
        <v>255</v>
      </c>
      <c r="N3506" s="25">
        <f t="shared" si="572"/>
        <v>12</v>
      </c>
      <c r="O3506" s="26">
        <v>4500</v>
      </c>
      <c r="P3506" s="26">
        <f t="shared" si="573"/>
        <v>54000</v>
      </c>
      <c r="Q3506" s="23">
        <v>1</v>
      </c>
      <c r="R3506" s="23" t="s">
        <v>10735</v>
      </c>
      <c r="S3506" s="27" t="s">
        <v>10736</v>
      </c>
      <c r="T3506" s="23" t="s">
        <v>10737</v>
      </c>
      <c r="U3506" s="23" t="s">
        <v>10738</v>
      </c>
      <c r="V3506" s="24" t="s">
        <v>10739</v>
      </c>
      <c r="W3506" s="23" t="s">
        <v>48</v>
      </c>
      <c r="X3506" s="23" t="s">
        <v>49</v>
      </c>
      <c r="Y3506" s="23" t="s">
        <v>261</v>
      </c>
      <c r="Z3506" s="23">
        <v>48</v>
      </c>
      <c r="AA3506" s="28">
        <v>100</v>
      </c>
      <c r="AB3506" s="26">
        <v>8300</v>
      </c>
      <c r="AC3506" s="26">
        <f t="shared" si="574"/>
        <v>398400</v>
      </c>
      <c r="AD3506" s="28">
        <v>7</v>
      </c>
      <c r="AE3506" s="28">
        <v>7</v>
      </c>
      <c r="AF3506" s="26">
        <f t="shared" si="575"/>
        <v>370512</v>
      </c>
      <c r="AG3506" s="26">
        <f t="shared" si="576"/>
        <v>424512</v>
      </c>
      <c r="AH3506" s="26">
        <f t="shared" si="577"/>
        <v>424512</v>
      </c>
      <c r="AI3506" s="26">
        <f>IF(AF3506&lt;=10000000,AF3506,10000000)</f>
        <v>370512</v>
      </c>
      <c r="AJ3506" s="26">
        <f t="shared" si="578"/>
        <v>54000</v>
      </c>
      <c r="AK3506" s="26">
        <v>0.02</v>
      </c>
      <c r="AL3506" s="26">
        <f t="shared" si="579"/>
        <v>10.8</v>
      </c>
      <c r="AM3506" s="3" t="s">
        <v>4341</v>
      </c>
    </row>
    <row r="3507" spans="1:39" x14ac:dyDescent="0.25">
      <c r="A3507" s="23"/>
      <c r="B3507" s="24"/>
      <c r="C3507" s="23"/>
      <c r="D3507" s="23"/>
      <c r="E3507" s="23"/>
      <c r="F3507" s="23"/>
      <c r="G3507" s="24"/>
      <c r="H3507" s="23"/>
      <c r="I3507" s="23"/>
      <c r="J3507" s="23">
        <v>0</v>
      </c>
      <c r="K3507" s="23">
        <v>0</v>
      </c>
      <c r="L3507" s="23">
        <v>3.75</v>
      </c>
      <c r="M3507" s="23" t="s">
        <v>255</v>
      </c>
      <c r="N3507" s="25">
        <f t="shared" si="572"/>
        <v>3.75</v>
      </c>
      <c r="O3507" s="26">
        <v>4500</v>
      </c>
      <c r="P3507" s="26">
        <f t="shared" si="573"/>
        <v>16875</v>
      </c>
      <c r="Q3507" s="23">
        <v>1</v>
      </c>
      <c r="R3507" s="23" t="s">
        <v>10740</v>
      </c>
      <c r="S3507" s="27" t="s">
        <v>10741</v>
      </c>
      <c r="T3507" s="23" t="s">
        <v>10742</v>
      </c>
      <c r="U3507" s="23" t="s">
        <v>10743</v>
      </c>
      <c r="V3507" s="24" t="s">
        <v>10744</v>
      </c>
      <c r="W3507" s="23" t="s">
        <v>48</v>
      </c>
      <c r="X3507" s="23" t="s">
        <v>49</v>
      </c>
      <c r="Y3507" s="23" t="s">
        <v>261</v>
      </c>
      <c r="Z3507" s="23">
        <v>15</v>
      </c>
      <c r="AA3507" s="28">
        <v>100</v>
      </c>
      <c r="AB3507" s="26">
        <v>8300</v>
      </c>
      <c r="AC3507" s="26">
        <f t="shared" si="574"/>
        <v>124500</v>
      </c>
      <c r="AD3507" s="28">
        <v>7</v>
      </c>
      <c r="AE3507" s="28">
        <v>7</v>
      </c>
      <c r="AF3507" s="26">
        <f t="shared" si="575"/>
        <v>115785</v>
      </c>
      <c r="AG3507" s="26">
        <f t="shared" si="576"/>
        <v>132660</v>
      </c>
      <c r="AH3507" s="26">
        <f t="shared" si="577"/>
        <v>132660</v>
      </c>
      <c r="AI3507" s="26">
        <f>IF(AF3507&lt;=10000000,AF3507,10000000)</f>
        <v>115785</v>
      </c>
      <c r="AJ3507" s="26">
        <f t="shared" si="578"/>
        <v>16875</v>
      </c>
      <c r="AK3507" s="26">
        <v>0.02</v>
      </c>
      <c r="AL3507" s="26">
        <f t="shared" si="579"/>
        <v>3.38</v>
      </c>
      <c r="AM3507" s="3" t="s">
        <v>4341</v>
      </c>
    </row>
    <row r="3508" spans="1:39" x14ac:dyDescent="0.25">
      <c r="A3508" s="23"/>
      <c r="B3508" s="24"/>
      <c r="C3508" s="23"/>
      <c r="D3508" s="23"/>
      <c r="E3508" s="23"/>
      <c r="F3508" s="23"/>
      <c r="G3508" s="24"/>
      <c r="H3508" s="23"/>
      <c r="I3508" s="23"/>
      <c r="J3508" s="23">
        <v>0</v>
      </c>
      <c r="K3508" s="23">
        <v>0</v>
      </c>
      <c r="L3508" s="23">
        <v>3.75</v>
      </c>
      <c r="M3508" s="23" t="s">
        <v>255</v>
      </c>
      <c r="N3508" s="25">
        <f t="shared" si="572"/>
        <v>3.75</v>
      </c>
      <c r="O3508" s="26">
        <v>4500</v>
      </c>
      <c r="P3508" s="26">
        <f t="shared" si="573"/>
        <v>16875</v>
      </c>
      <c r="Q3508" s="23">
        <v>1</v>
      </c>
      <c r="R3508" s="23" t="s">
        <v>10745</v>
      </c>
      <c r="S3508" s="27" t="s">
        <v>10746</v>
      </c>
      <c r="T3508" s="23" t="s">
        <v>10747</v>
      </c>
      <c r="U3508" s="23" t="s">
        <v>10748</v>
      </c>
      <c r="V3508" s="24" t="s">
        <v>10749</v>
      </c>
      <c r="W3508" s="23" t="s">
        <v>48</v>
      </c>
      <c r="X3508" s="23" t="s">
        <v>49</v>
      </c>
      <c r="Y3508" s="23" t="s">
        <v>261</v>
      </c>
      <c r="Z3508" s="23">
        <v>15</v>
      </c>
      <c r="AA3508" s="28">
        <v>100</v>
      </c>
      <c r="AB3508" s="26">
        <v>8300</v>
      </c>
      <c r="AC3508" s="26">
        <f t="shared" si="574"/>
        <v>124500</v>
      </c>
      <c r="AD3508" s="28">
        <v>7</v>
      </c>
      <c r="AE3508" s="28">
        <v>7</v>
      </c>
      <c r="AF3508" s="26">
        <f t="shared" si="575"/>
        <v>115785</v>
      </c>
      <c r="AG3508" s="26">
        <f t="shared" si="576"/>
        <v>132660</v>
      </c>
      <c r="AH3508" s="26">
        <f t="shared" si="577"/>
        <v>132660</v>
      </c>
      <c r="AI3508" s="26">
        <f>IF(AF3508&lt;=10000000,AF3508,10000000)</f>
        <v>115785</v>
      </c>
      <c r="AJ3508" s="26">
        <f t="shared" si="578"/>
        <v>16875</v>
      </c>
      <c r="AK3508" s="26">
        <v>0.02</v>
      </c>
      <c r="AL3508" s="26">
        <f t="shared" si="579"/>
        <v>3.38</v>
      </c>
      <c r="AM3508" s="3" t="s">
        <v>4341</v>
      </c>
    </row>
    <row r="3509" spans="1:39" x14ac:dyDescent="0.25">
      <c r="A3509" s="23"/>
      <c r="B3509" s="24"/>
      <c r="C3509" s="23"/>
      <c r="D3509" s="23"/>
      <c r="E3509" s="23"/>
      <c r="F3509" s="23"/>
      <c r="G3509" s="24"/>
      <c r="H3509" s="23"/>
      <c r="I3509" s="23"/>
      <c r="J3509" s="23">
        <v>0</v>
      </c>
      <c r="K3509" s="23">
        <v>0</v>
      </c>
      <c r="L3509" s="23">
        <v>6.5</v>
      </c>
      <c r="M3509" s="23" t="s">
        <v>76</v>
      </c>
      <c r="N3509" s="25">
        <f t="shared" si="572"/>
        <v>6.5</v>
      </c>
      <c r="O3509" s="26">
        <v>4500</v>
      </c>
      <c r="P3509" s="26">
        <f t="shared" si="573"/>
        <v>29250</v>
      </c>
      <c r="Q3509" s="23">
        <v>1</v>
      </c>
      <c r="R3509" s="23" t="s">
        <v>10713</v>
      </c>
      <c r="S3509" s="27" t="s">
        <v>10714</v>
      </c>
      <c r="T3509" s="23" t="s">
        <v>10715</v>
      </c>
      <c r="U3509" s="23" t="s">
        <v>10725</v>
      </c>
      <c r="V3509" s="24" t="s">
        <v>10750</v>
      </c>
      <c r="W3509" s="23" t="s">
        <v>53</v>
      </c>
      <c r="X3509" s="23" t="s">
        <v>49</v>
      </c>
      <c r="Y3509" s="23" t="s">
        <v>50</v>
      </c>
      <c r="Z3509" s="23">
        <v>26</v>
      </c>
      <c r="AA3509" s="28">
        <v>100</v>
      </c>
      <c r="AB3509" s="26">
        <v>2750</v>
      </c>
      <c r="AC3509" s="26">
        <f t="shared" si="574"/>
        <v>71500</v>
      </c>
      <c r="AD3509" s="28">
        <v>3</v>
      </c>
      <c r="AE3509" s="28">
        <v>3</v>
      </c>
      <c r="AF3509" s="26">
        <f t="shared" si="575"/>
        <v>69355</v>
      </c>
      <c r="AG3509" s="26">
        <f t="shared" si="576"/>
        <v>98605</v>
      </c>
      <c r="AH3509" s="26">
        <f t="shared" si="577"/>
        <v>98605</v>
      </c>
      <c r="AI3509" s="26">
        <v>50000000</v>
      </c>
      <c r="AJ3509" s="26">
        <f t="shared" si="578"/>
        <v>0</v>
      </c>
      <c r="AK3509" s="26">
        <v>0.02</v>
      </c>
      <c r="AL3509" s="26">
        <f t="shared" si="579"/>
        <v>0</v>
      </c>
      <c r="AM3509" s="3" t="s">
        <v>159</v>
      </c>
    </row>
    <row r="3510" spans="1:39" x14ac:dyDescent="0.25">
      <c r="A3510" s="23"/>
      <c r="B3510" s="24"/>
      <c r="C3510" s="23"/>
      <c r="D3510" s="23"/>
      <c r="E3510" s="23"/>
      <c r="F3510" s="23"/>
      <c r="G3510" s="24"/>
      <c r="H3510" s="23"/>
      <c r="I3510" s="23"/>
      <c r="J3510" s="23">
        <v>0</v>
      </c>
      <c r="K3510" s="23">
        <v>0</v>
      </c>
      <c r="L3510" s="23">
        <v>5</v>
      </c>
      <c r="M3510" s="23" t="s">
        <v>76</v>
      </c>
      <c r="N3510" s="25">
        <f t="shared" si="572"/>
        <v>5</v>
      </c>
      <c r="O3510" s="26">
        <v>4500</v>
      </c>
      <c r="P3510" s="26">
        <f t="shared" si="573"/>
        <v>22500</v>
      </c>
      <c r="Q3510" s="23">
        <v>1</v>
      </c>
      <c r="R3510" s="23" t="s">
        <v>10713</v>
      </c>
      <c r="S3510" s="27" t="s">
        <v>10714</v>
      </c>
      <c r="T3510" s="23" t="s">
        <v>10715</v>
      </c>
      <c r="U3510" s="23" t="s">
        <v>10725</v>
      </c>
      <c r="V3510" s="24" t="s">
        <v>10751</v>
      </c>
      <c r="W3510" s="23" t="s">
        <v>53</v>
      </c>
      <c r="X3510" s="23" t="s">
        <v>49</v>
      </c>
      <c r="Y3510" s="23" t="s">
        <v>81</v>
      </c>
      <c r="Z3510" s="23">
        <v>20</v>
      </c>
      <c r="AA3510" s="28">
        <v>100</v>
      </c>
      <c r="AB3510" s="26">
        <v>2750</v>
      </c>
      <c r="AC3510" s="26">
        <f t="shared" si="574"/>
        <v>55000</v>
      </c>
      <c r="AD3510" s="28">
        <v>7</v>
      </c>
      <c r="AE3510" s="28">
        <v>7</v>
      </c>
      <c r="AF3510" s="26">
        <f t="shared" si="575"/>
        <v>51150</v>
      </c>
      <c r="AG3510" s="26">
        <f t="shared" si="576"/>
        <v>73650</v>
      </c>
      <c r="AH3510" s="26">
        <f t="shared" si="577"/>
        <v>73650</v>
      </c>
      <c r="AI3510" s="26">
        <v>0</v>
      </c>
      <c r="AJ3510" s="26">
        <f t="shared" si="578"/>
        <v>73650</v>
      </c>
      <c r="AK3510" s="26">
        <v>0.02</v>
      </c>
      <c r="AL3510" s="26">
        <f t="shared" si="579"/>
        <v>14.73</v>
      </c>
      <c r="AM3510" s="3" t="s">
        <v>159</v>
      </c>
    </row>
    <row r="3511" spans="1:39" x14ac:dyDescent="0.25">
      <c r="A3511" s="23"/>
      <c r="B3511" s="24"/>
      <c r="C3511" s="23"/>
      <c r="D3511" s="23"/>
      <c r="E3511" s="23"/>
      <c r="F3511" s="23"/>
      <c r="G3511" s="24"/>
      <c r="H3511" s="23"/>
      <c r="I3511" s="23"/>
      <c r="J3511" s="23"/>
      <c r="K3511" s="23"/>
      <c r="L3511" s="23"/>
      <c r="M3511" s="23"/>
      <c r="N3511" s="25"/>
      <c r="O3511" s="26"/>
      <c r="P3511" s="26"/>
      <c r="Q3511" s="23"/>
      <c r="R3511" s="23"/>
      <c r="S3511" s="27"/>
      <c r="T3511" s="23"/>
      <c r="U3511" s="23"/>
      <c r="V3511" s="24"/>
      <c r="W3511" s="23"/>
      <c r="X3511" s="23"/>
      <c r="Y3511" s="23"/>
      <c r="Z3511" s="23"/>
      <c r="AA3511" s="28"/>
      <c r="AB3511" s="26"/>
      <c r="AC3511" s="26"/>
      <c r="AD3511" s="28"/>
      <c r="AE3511" s="28"/>
      <c r="AF3511" s="26"/>
      <c r="AG3511" s="26" t="s">
        <v>60</v>
      </c>
      <c r="AH3511" s="26">
        <f>SUM(AH3502:AH3510)</f>
        <v>4983481</v>
      </c>
      <c r="AI3511" s="26"/>
      <c r="AJ3511" s="26">
        <f>SUM(AJ3502:AJ3510)</f>
        <v>1631775</v>
      </c>
      <c r="AK3511" s="26"/>
      <c r="AL3511" s="26">
        <f>SUM(AL3502:AL3510)</f>
        <v>326.37</v>
      </c>
    </row>
    <row r="3512" spans="1:39" x14ac:dyDescent="0.25">
      <c r="A3512" s="23" t="s">
        <v>10752</v>
      </c>
      <c r="B3512" s="24" t="s">
        <v>10753</v>
      </c>
      <c r="C3512" s="23" t="s">
        <v>10754</v>
      </c>
      <c r="D3512" s="23" t="s">
        <v>10755</v>
      </c>
      <c r="E3512" s="23">
        <v>1405</v>
      </c>
      <c r="F3512" s="23" t="s">
        <v>10756</v>
      </c>
      <c r="G3512" s="24" t="s">
        <v>10757</v>
      </c>
      <c r="H3512" s="23" t="s">
        <v>43</v>
      </c>
      <c r="I3512" s="23" t="s">
        <v>10758</v>
      </c>
      <c r="J3512" s="23">
        <v>2</v>
      </c>
      <c r="K3512" s="23">
        <v>1</v>
      </c>
      <c r="L3512" s="23">
        <v>78.05</v>
      </c>
      <c r="M3512" s="23" t="s">
        <v>75</v>
      </c>
      <c r="N3512" s="25">
        <f>((J3512*400)+(K3512*100))+L3512</f>
        <v>978.05</v>
      </c>
      <c r="O3512" s="26">
        <v>3400</v>
      </c>
      <c r="P3512" s="26">
        <f>N3512*O3512</f>
        <v>3325370</v>
      </c>
      <c r="Q3512" s="23"/>
      <c r="R3512" s="23"/>
      <c r="S3512" s="27"/>
      <c r="T3512" s="23"/>
      <c r="U3512" s="23"/>
      <c r="V3512" s="24"/>
      <c r="W3512" s="23"/>
      <c r="X3512" s="23"/>
      <c r="Y3512" s="23"/>
      <c r="Z3512" s="23"/>
      <c r="AA3512" s="28"/>
      <c r="AB3512" s="26"/>
      <c r="AC3512" s="26"/>
      <c r="AD3512" s="28"/>
      <c r="AE3512" s="28"/>
      <c r="AF3512" s="26"/>
      <c r="AG3512" s="26">
        <f>AF3512+P3512</f>
        <v>3325370</v>
      </c>
      <c r="AH3512" s="26">
        <f>AG3512</f>
        <v>3325370</v>
      </c>
      <c r="AI3512" s="26">
        <v>50000000</v>
      </c>
      <c r="AJ3512" s="26">
        <f>IF((AI3512-AH3512) &gt; 1,0,IF((AI3512-AH3512)&lt;0,AH3512-AI3512,AI3512-AH3512))</f>
        <v>0</v>
      </c>
      <c r="AK3512" s="26">
        <v>0.01</v>
      </c>
      <c r="AL3512" s="26">
        <f>AJ3512*(AK3512/100)</f>
        <v>0</v>
      </c>
    </row>
    <row r="3513" spans="1:39" x14ac:dyDescent="0.25">
      <c r="A3513" s="23"/>
      <c r="B3513" s="24"/>
      <c r="C3513" s="23"/>
      <c r="D3513" s="23"/>
      <c r="E3513" s="23"/>
      <c r="F3513" s="23"/>
      <c r="G3513" s="24"/>
      <c r="H3513" s="23"/>
      <c r="I3513" s="23"/>
      <c r="J3513" s="23">
        <v>0</v>
      </c>
      <c r="K3513" s="23">
        <v>0</v>
      </c>
      <c r="L3513" s="23">
        <v>60</v>
      </c>
      <c r="M3513" s="23" t="s">
        <v>76</v>
      </c>
      <c r="N3513" s="25">
        <f>((J3513*400)+(K3513*100))+L3513</f>
        <v>60</v>
      </c>
      <c r="O3513" s="26">
        <v>3400</v>
      </c>
      <c r="P3513" s="26">
        <f>N3513*O3513</f>
        <v>204000</v>
      </c>
      <c r="Q3513" s="23">
        <v>1</v>
      </c>
      <c r="R3513" s="23" t="s">
        <v>10752</v>
      </c>
      <c r="S3513" s="27" t="s">
        <v>10753</v>
      </c>
      <c r="T3513" s="23" t="s">
        <v>10754</v>
      </c>
      <c r="U3513" s="23" t="s">
        <v>10759</v>
      </c>
      <c r="V3513" s="24" t="s">
        <v>10760</v>
      </c>
      <c r="W3513" s="23" t="s">
        <v>48</v>
      </c>
      <c r="X3513" s="23" t="s">
        <v>49</v>
      </c>
      <c r="Y3513" s="23" t="s">
        <v>81</v>
      </c>
      <c r="Z3513" s="23">
        <v>240</v>
      </c>
      <c r="AA3513" s="28">
        <v>100</v>
      </c>
      <c r="AB3513" s="26">
        <v>8300</v>
      </c>
      <c r="AC3513" s="26">
        <f>Z3513*AB3513</f>
        <v>1992000</v>
      </c>
      <c r="AD3513" s="28">
        <v>22</v>
      </c>
      <c r="AE3513" s="28">
        <v>34</v>
      </c>
      <c r="AF3513" s="26">
        <f>(AC3513*(100-AE3513))/100</f>
        <v>1314720</v>
      </c>
      <c r="AG3513" s="26">
        <f>P3513+AF3513</f>
        <v>1518720</v>
      </c>
      <c r="AH3513" s="26">
        <f>(AG3513*AA3513)/100</f>
        <v>1518720</v>
      </c>
      <c r="AI3513" s="26">
        <v>0</v>
      </c>
      <c r="AJ3513" s="26">
        <f>IF((AI3513-AH3513) &gt; 1,0,IF((AI3513-AH3513)&lt;0,AH3513-AI3513,AI3513-AH3513))</f>
        <v>1518720</v>
      </c>
      <c r="AK3513" s="26">
        <v>0.02</v>
      </c>
      <c r="AL3513" s="26">
        <f>ROUND(AJ3513*(AK3513/100),2)</f>
        <v>303.74</v>
      </c>
      <c r="AM3513" s="3" t="s">
        <v>641</v>
      </c>
    </row>
    <row r="3514" spans="1:39" x14ac:dyDescent="0.25">
      <c r="A3514" s="23"/>
      <c r="B3514" s="24"/>
      <c r="C3514" s="23"/>
      <c r="D3514" s="23"/>
      <c r="E3514" s="23"/>
      <c r="F3514" s="23"/>
      <c r="G3514" s="24"/>
      <c r="H3514" s="23"/>
      <c r="I3514" s="23"/>
      <c r="J3514" s="23">
        <v>0</v>
      </c>
      <c r="K3514" s="23">
        <v>0</v>
      </c>
      <c r="L3514" s="23">
        <v>11.25</v>
      </c>
      <c r="M3514" s="23" t="s">
        <v>75</v>
      </c>
      <c r="N3514" s="25">
        <f>((J3514*400)+(K3514*100))+L3514</f>
        <v>11.25</v>
      </c>
      <c r="O3514" s="26">
        <v>3400</v>
      </c>
      <c r="P3514" s="26">
        <f>N3514*O3514</f>
        <v>38250</v>
      </c>
      <c r="Q3514" s="23">
        <v>1</v>
      </c>
      <c r="R3514" s="23" t="s">
        <v>10752</v>
      </c>
      <c r="S3514" s="27" t="s">
        <v>10753</v>
      </c>
      <c r="T3514" s="23" t="s">
        <v>10754</v>
      </c>
      <c r="U3514" s="23" t="s">
        <v>10759</v>
      </c>
      <c r="V3514" s="24" t="s">
        <v>10761</v>
      </c>
      <c r="W3514" s="23" t="s">
        <v>1174</v>
      </c>
      <c r="X3514" s="23" t="s">
        <v>49</v>
      </c>
      <c r="Y3514" s="23" t="s">
        <v>571</v>
      </c>
      <c r="Z3514" s="23">
        <v>45</v>
      </c>
      <c r="AA3514" s="28">
        <v>100</v>
      </c>
      <c r="AB3514" s="26">
        <v>2250</v>
      </c>
      <c r="AC3514" s="26">
        <f>Z3514*AB3514</f>
        <v>101250</v>
      </c>
      <c r="AD3514" s="28">
        <v>17</v>
      </c>
      <c r="AE3514" s="28">
        <v>24</v>
      </c>
      <c r="AF3514" s="26">
        <f>(AC3514*(100-AE3514))/100</f>
        <v>76950</v>
      </c>
      <c r="AG3514" s="26">
        <f>P3514+AF3514</f>
        <v>115200</v>
      </c>
      <c r="AH3514" s="26">
        <f>(AG3514*AA3514)/100</f>
        <v>115200</v>
      </c>
      <c r="AI3514" s="26">
        <v>50000000</v>
      </c>
      <c r="AJ3514" s="26">
        <f>IF((AI3514-AH3514) &gt; 1,0,IF((AI3514-AH3514)&lt;0,AH3514-AI3514,AI3514-AH3514))</f>
        <v>0</v>
      </c>
      <c r="AK3514" s="26">
        <v>0.01</v>
      </c>
      <c r="AL3514" s="26">
        <f>ROUND(AJ3514*(AK3514/100),2)</f>
        <v>0</v>
      </c>
      <c r="AM3514" s="3" t="s">
        <v>10762</v>
      </c>
    </row>
    <row r="3515" spans="1:39" x14ac:dyDescent="0.25">
      <c r="A3515" s="23"/>
      <c r="B3515" s="24"/>
      <c r="C3515" s="23"/>
      <c r="D3515" s="23"/>
      <c r="E3515" s="23"/>
      <c r="F3515" s="23"/>
      <c r="G3515" s="24"/>
      <c r="H3515" s="23"/>
      <c r="I3515" s="23"/>
      <c r="J3515" s="23"/>
      <c r="K3515" s="23"/>
      <c r="L3515" s="23"/>
      <c r="M3515" s="23"/>
      <c r="N3515" s="25"/>
      <c r="O3515" s="26"/>
      <c r="P3515" s="26"/>
      <c r="Q3515" s="23"/>
      <c r="R3515" s="23"/>
      <c r="S3515" s="27"/>
      <c r="T3515" s="23"/>
      <c r="U3515" s="23"/>
      <c r="V3515" s="24"/>
      <c r="W3515" s="23"/>
      <c r="X3515" s="23"/>
      <c r="Y3515" s="23"/>
      <c r="Z3515" s="23"/>
      <c r="AA3515" s="28"/>
      <c r="AB3515" s="26"/>
      <c r="AC3515" s="26"/>
      <c r="AD3515" s="28"/>
      <c r="AE3515" s="28"/>
      <c r="AF3515" s="26"/>
      <c r="AG3515" s="26" t="s">
        <v>60</v>
      </c>
      <c r="AH3515" s="26">
        <f>SUM(AH3512:AH3514)</f>
        <v>4959290</v>
      </c>
      <c r="AI3515" s="26"/>
      <c r="AJ3515" s="26">
        <f>SUM(AJ3512:AJ3514)</f>
        <v>1518720</v>
      </c>
      <c r="AK3515" s="26"/>
      <c r="AL3515" s="26">
        <f>SUM(AL3512:AL3514)</f>
        <v>303.74</v>
      </c>
    </row>
    <row r="3516" spans="1:39" x14ac:dyDescent="0.25">
      <c r="A3516" s="23" t="s">
        <v>10763</v>
      </c>
      <c r="B3516" s="24" t="s">
        <v>10764</v>
      </c>
      <c r="C3516" s="23" t="s">
        <v>10765</v>
      </c>
      <c r="D3516" s="23" t="s">
        <v>10766</v>
      </c>
      <c r="E3516" s="23">
        <v>1406</v>
      </c>
      <c r="F3516" s="23" t="s">
        <v>10767</v>
      </c>
      <c r="G3516" s="24" t="s">
        <v>10768</v>
      </c>
      <c r="H3516" s="23" t="s">
        <v>43</v>
      </c>
      <c r="I3516" s="23" t="s">
        <v>10769</v>
      </c>
      <c r="J3516" s="23">
        <v>0</v>
      </c>
      <c r="K3516" s="23">
        <v>0</v>
      </c>
      <c r="L3516" s="23">
        <v>60</v>
      </c>
      <c r="M3516" s="23" t="s">
        <v>59</v>
      </c>
      <c r="N3516" s="25">
        <f>((J3516*400)+(K3516*100))+L3516</f>
        <v>60</v>
      </c>
      <c r="O3516" s="26">
        <v>5000</v>
      </c>
      <c r="P3516" s="26">
        <f>N3516*O3516</f>
        <v>300000</v>
      </c>
      <c r="Q3516" s="23">
        <v>1</v>
      </c>
      <c r="R3516" s="23" t="s">
        <v>874</v>
      </c>
      <c r="S3516" s="27" t="s">
        <v>875</v>
      </c>
      <c r="T3516" s="23" t="s">
        <v>876</v>
      </c>
      <c r="U3516" s="23" t="s">
        <v>877</v>
      </c>
      <c r="V3516" s="24" t="s">
        <v>10770</v>
      </c>
      <c r="W3516" s="23" t="s">
        <v>48</v>
      </c>
      <c r="X3516" s="23" t="s">
        <v>49</v>
      </c>
      <c r="Y3516" s="23" t="s">
        <v>50</v>
      </c>
      <c r="Z3516" s="23">
        <v>42.25</v>
      </c>
      <c r="AA3516" s="28">
        <v>100</v>
      </c>
      <c r="AB3516" s="26">
        <v>8300</v>
      </c>
      <c r="AC3516" s="26">
        <f>Z3516*AB3516</f>
        <v>350675</v>
      </c>
      <c r="AD3516" s="28">
        <v>3</v>
      </c>
      <c r="AE3516" s="28">
        <v>3</v>
      </c>
      <c r="AF3516" s="26">
        <f>(AC3516*(100-AE3516))/100</f>
        <v>340154.75</v>
      </c>
      <c r="AG3516" s="26">
        <f>P3516+AF3516</f>
        <v>640154.75</v>
      </c>
      <c r="AH3516" s="26">
        <f>(AG3516*AA3516)/100</f>
        <v>640154.75</v>
      </c>
      <c r="AI3516" s="26">
        <v>10000000</v>
      </c>
      <c r="AJ3516" s="26">
        <f>IF((AI3516-AH3516) &gt; 1,0,IF((AI3516-AH3516)&lt;0,AH3516-AI3516,AI3516-AH3516))</f>
        <v>0</v>
      </c>
      <c r="AK3516" s="26">
        <v>0.02</v>
      </c>
      <c r="AL3516" s="26">
        <f>ROUND(AJ3516*(AK3516/100),2)</f>
        <v>0</v>
      </c>
      <c r="AM3516" s="3" t="s">
        <v>51</v>
      </c>
    </row>
    <row r="3517" spans="1:39" x14ac:dyDescent="0.25">
      <c r="A3517" s="23"/>
      <c r="B3517" s="24"/>
      <c r="C3517" s="23"/>
      <c r="D3517" s="23"/>
      <c r="E3517" s="23">
        <v>1407</v>
      </c>
      <c r="F3517" s="23" t="s">
        <v>10771</v>
      </c>
      <c r="G3517" s="24" t="s">
        <v>10772</v>
      </c>
      <c r="H3517" s="23" t="s">
        <v>43</v>
      </c>
      <c r="I3517" s="23" t="s">
        <v>10773</v>
      </c>
      <c r="J3517" s="23">
        <v>0</v>
      </c>
      <c r="K3517" s="23">
        <v>1</v>
      </c>
      <c r="L3517" s="23">
        <v>2</v>
      </c>
      <c r="M3517" s="23" t="s">
        <v>75</v>
      </c>
      <c r="N3517" s="25">
        <f>((J3517*400)+(K3517*100))+L3517</f>
        <v>102</v>
      </c>
      <c r="O3517" s="26">
        <v>2500</v>
      </c>
      <c r="P3517" s="26">
        <f>N3517*O3517</f>
        <v>255000</v>
      </c>
      <c r="Q3517" s="23"/>
      <c r="R3517" s="23"/>
      <c r="S3517" s="27"/>
      <c r="T3517" s="23"/>
      <c r="U3517" s="23"/>
      <c r="V3517" s="24"/>
      <c r="W3517" s="23"/>
      <c r="X3517" s="23"/>
      <c r="Y3517" s="23"/>
      <c r="Z3517" s="23"/>
      <c r="AA3517" s="28"/>
      <c r="AB3517" s="26"/>
      <c r="AC3517" s="26"/>
      <c r="AD3517" s="28"/>
      <c r="AE3517" s="28"/>
      <c r="AF3517" s="26"/>
      <c r="AG3517" s="26">
        <f>AF3517+P3517</f>
        <v>255000</v>
      </c>
      <c r="AH3517" s="26">
        <f>AG3517</f>
        <v>255000</v>
      </c>
      <c r="AI3517" s="26">
        <v>50000000</v>
      </c>
      <c r="AJ3517" s="26">
        <f>IF((AI3517-AH3517) &gt; 1,0,IF((AI3517-AH3517)&lt;0,AH3517-AI3517,AI3517-AH3517))</f>
        <v>0</v>
      </c>
      <c r="AK3517" s="26">
        <v>0.01</v>
      </c>
      <c r="AL3517" s="26">
        <f>AJ3517*(AK3517/100)</f>
        <v>0</v>
      </c>
    </row>
    <row r="3518" spans="1:39" x14ac:dyDescent="0.25">
      <c r="A3518" s="23"/>
      <c r="B3518" s="24"/>
      <c r="C3518" s="23"/>
      <c r="D3518" s="23"/>
      <c r="E3518" s="23"/>
      <c r="F3518" s="23"/>
      <c r="G3518" s="24"/>
      <c r="H3518" s="23"/>
      <c r="I3518" s="23"/>
      <c r="J3518" s="23"/>
      <c r="K3518" s="23"/>
      <c r="L3518" s="23"/>
      <c r="M3518" s="23"/>
      <c r="N3518" s="25"/>
      <c r="O3518" s="26"/>
      <c r="P3518" s="26"/>
      <c r="Q3518" s="23"/>
      <c r="R3518" s="23"/>
      <c r="S3518" s="27"/>
      <c r="T3518" s="23"/>
      <c r="U3518" s="23"/>
      <c r="V3518" s="24"/>
      <c r="W3518" s="23"/>
      <c r="X3518" s="23"/>
      <c r="Y3518" s="23"/>
      <c r="Z3518" s="23"/>
      <c r="AA3518" s="28"/>
      <c r="AB3518" s="26"/>
      <c r="AC3518" s="26"/>
      <c r="AD3518" s="28"/>
      <c r="AE3518" s="28"/>
      <c r="AF3518" s="26"/>
      <c r="AG3518" s="26" t="s">
        <v>60</v>
      </c>
      <c r="AH3518" s="26">
        <f>SUM(AH3516:AH3517)</f>
        <v>895154.75</v>
      </c>
      <c r="AI3518" s="26"/>
      <c r="AJ3518" s="26">
        <f>SUM(AJ3516:AJ3517)</f>
        <v>0</v>
      </c>
      <c r="AK3518" s="26"/>
      <c r="AL3518" s="26">
        <f>SUM(AL3516:AL3517)</f>
        <v>0</v>
      </c>
    </row>
    <row r="3519" spans="1:39" x14ac:dyDescent="0.25">
      <c r="A3519" s="23" t="s">
        <v>10774</v>
      </c>
      <c r="B3519" s="24"/>
      <c r="C3519" s="23" t="s">
        <v>10775</v>
      </c>
      <c r="D3519" s="23" t="s">
        <v>10776</v>
      </c>
      <c r="E3519" s="23">
        <v>1408</v>
      </c>
      <c r="F3519" s="23" t="s">
        <v>10777</v>
      </c>
      <c r="G3519" s="24" t="s">
        <v>10778</v>
      </c>
      <c r="H3519" s="23" t="s">
        <v>43</v>
      </c>
      <c r="I3519" s="23" t="s">
        <v>10779</v>
      </c>
      <c r="J3519" s="23">
        <v>0</v>
      </c>
      <c r="K3519" s="23">
        <v>2</v>
      </c>
      <c r="L3519" s="23">
        <v>20.12</v>
      </c>
      <c r="M3519" s="23" t="s">
        <v>91</v>
      </c>
      <c r="N3519" s="25">
        <f t="shared" ref="N3519:N3525" si="580">((J3519*400)+(K3519*100))+L3519</f>
        <v>220.12</v>
      </c>
      <c r="O3519" s="26">
        <v>7000</v>
      </c>
      <c r="P3519" s="26">
        <f t="shared" ref="P3519:P3525" si="581">N3519*O3519</f>
        <v>1540840</v>
      </c>
      <c r="Q3519" s="23">
        <v>1</v>
      </c>
      <c r="R3519" s="23" t="s">
        <v>10774</v>
      </c>
      <c r="S3519" s="27"/>
      <c r="T3519" s="23" t="s">
        <v>10775</v>
      </c>
      <c r="U3519" s="23" t="s">
        <v>10780</v>
      </c>
      <c r="V3519" s="24" t="s">
        <v>10781</v>
      </c>
      <c r="W3519" s="23" t="s">
        <v>639</v>
      </c>
      <c r="X3519" s="23" t="s">
        <v>49</v>
      </c>
      <c r="Y3519" s="23" t="s">
        <v>1859</v>
      </c>
      <c r="Z3519" s="23">
        <v>549</v>
      </c>
      <c r="AA3519" s="28">
        <v>100</v>
      </c>
      <c r="AB3519" s="26">
        <v>6350</v>
      </c>
      <c r="AC3519" s="26">
        <f>Z3519*AB3519</f>
        <v>3486150</v>
      </c>
      <c r="AD3519" s="28">
        <v>18</v>
      </c>
      <c r="AE3519" s="28">
        <v>26</v>
      </c>
      <c r="AF3519" s="26">
        <f>(AC3519*(100-AE3519))/100</f>
        <v>2579751</v>
      </c>
      <c r="AG3519" s="26">
        <f>P3519+AF3519</f>
        <v>4120591</v>
      </c>
      <c r="AH3519" s="26">
        <f>(AG3519*AA3519)/100</f>
        <v>4120591</v>
      </c>
      <c r="AI3519" s="26">
        <v>0</v>
      </c>
      <c r="AJ3519" s="26">
        <f t="shared" ref="AJ3519:AJ3525" si="582">IF((AI3519-AH3519) &gt; 1,0,IF((AI3519-AH3519)&lt;0,AH3519-AI3519,AI3519-AH3519))</f>
        <v>4120591</v>
      </c>
      <c r="AK3519" s="26">
        <v>0.3</v>
      </c>
      <c r="AL3519" s="26">
        <f>ROUND(AJ3519*(AK3519/100),2)</f>
        <v>12361.77</v>
      </c>
      <c r="AM3519" s="3" t="s">
        <v>10782</v>
      </c>
    </row>
    <row r="3520" spans="1:39" x14ac:dyDescent="0.25">
      <c r="A3520" s="23"/>
      <c r="B3520" s="24"/>
      <c r="C3520" s="23"/>
      <c r="D3520" s="23"/>
      <c r="E3520" s="23"/>
      <c r="F3520" s="23"/>
      <c r="G3520" s="24"/>
      <c r="H3520" s="23"/>
      <c r="I3520" s="23"/>
      <c r="J3520" s="23">
        <v>0</v>
      </c>
      <c r="K3520" s="23">
        <v>0</v>
      </c>
      <c r="L3520" s="23">
        <v>84</v>
      </c>
      <c r="M3520" s="23" t="s">
        <v>91</v>
      </c>
      <c r="N3520" s="25">
        <f t="shared" si="580"/>
        <v>84</v>
      </c>
      <c r="O3520" s="26">
        <v>7000</v>
      </c>
      <c r="P3520" s="26">
        <f t="shared" si="581"/>
        <v>588000</v>
      </c>
      <c r="Q3520" s="23">
        <v>1</v>
      </c>
      <c r="R3520" s="23" t="s">
        <v>10774</v>
      </c>
      <c r="S3520" s="27"/>
      <c r="T3520" s="23" t="s">
        <v>10775</v>
      </c>
      <c r="U3520" s="23" t="s">
        <v>10780</v>
      </c>
      <c r="V3520" s="24" t="s">
        <v>10783</v>
      </c>
      <c r="W3520" s="23" t="s">
        <v>639</v>
      </c>
      <c r="X3520" s="23" t="s">
        <v>49</v>
      </c>
      <c r="Y3520" s="23" t="s">
        <v>1859</v>
      </c>
      <c r="Z3520" s="23">
        <v>336</v>
      </c>
      <c r="AA3520" s="28">
        <v>100</v>
      </c>
      <c r="AB3520" s="26">
        <v>6350</v>
      </c>
      <c r="AC3520" s="26">
        <f>Z3520*AB3520</f>
        <v>2133600</v>
      </c>
      <c r="AD3520" s="28">
        <v>18</v>
      </c>
      <c r="AE3520" s="28">
        <v>26</v>
      </c>
      <c r="AF3520" s="26">
        <f>(AC3520*(100-AE3520))/100</f>
        <v>1578864</v>
      </c>
      <c r="AG3520" s="26">
        <f>P3520+AF3520</f>
        <v>2166864</v>
      </c>
      <c r="AH3520" s="26">
        <f>(AG3520*AA3520)/100</f>
        <v>2166864</v>
      </c>
      <c r="AI3520" s="26">
        <v>0</v>
      </c>
      <c r="AJ3520" s="26">
        <f t="shared" si="582"/>
        <v>2166864</v>
      </c>
      <c r="AK3520" s="26">
        <v>0.3</v>
      </c>
      <c r="AL3520" s="26">
        <f>ROUND(AJ3520*(AK3520/100),2)</f>
        <v>6500.59</v>
      </c>
      <c r="AM3520" s="3" t="s">
        <v>10782</v>
      </c>
    </row>
    <row r="3521" spans="1:39" x14ac:dyDescent="0.25">
      <c r="A3521" s="23"/>
      <c r="B3521" s="24"/>
      <c r="C3521" s="23"/>
      <c r="D3521" s="23"/>
      <c r="E3521" s="23"/>
      <c r="F3521" s="23"/>
      <c r="G3521" s="24"/>
      <c r="H3521" s="23"/>
      <c r="I3521" s="23"/>
      <c r="J3521" s="23">
        <v>0</v>
      </c>
      <c r="K3521" s="23">
        <v>0</v>
      </c>
      <c r="L3521" s="23">
        <v>25.13</v>
      </c>
      <c r="M3521" s="23" t="s">
        <v>91</v>
      </c>
      <c r="N3521" s="25">
        <f t="shared" si="580"/>
        <v>25.13</v>
      </c>
      <c r="O3521" s="26">
        <v>7000</v>
      </c>
      <c r="P3521" s="26">
        <f t="shared" si="581"/>
        <v>175910</v>
      </c>
      <c r="Q3521" s="23">
        <v>1</v>
      </c>
      <c r="R3521" s="23" t="s">
        <v>10774</v>
      </c>
      <c r="S3521" s="27"/>
      <c r="T3521" s="23" t="s">
        <v>10775</v>
      </c>
      <c r="U3521" s="23" t="s">
        <v>10780</v>
      </c>
      <c r="V3521" s="24" t="s">
        <v>10784</v>
      </c>
      <c r="W3521" s="23" t="s">
        <v>639</v>
      </c>
      <c r="X3521" s="23" t="s">
        <v>49</v>
      </c>
      <c r="Y3521" s="23" t="s">
        <v>1859</v>
      </c>
      <c r="Z3521" s="23">
        <v>100.5</v>
      </c>
      <c r="AA3521" s="28">
        <v>100</v>
      </c>
      <c r="AB3521" s="26">
        <v>6350</v>
      </c>
      <c r="AC3521" s="26">
        <f>Z3521*AB3521</f>
        <v>638175</v>
      </c>
      <c r="AD3521" s="28">
        <v>18</v>
      </c>
      <c r="AE3521" s="28">
        <v>26</v>
      </c>
      <c r="AF3521" s="26">
        <f>(AC3521*(100-AE3521))/100</f>
        <v>472249.5</v>
      </c>
      <c r="AG3521" s="26">
        <f>P3521+AF3521</f>
        <v>648159.5</v>
      </c>
      <c r="AH3521" s="26">
        <f>(AG3521*AA3521)/100</f>
        <v>648159.5</v>
      </c>
      <c r="AI3521" s="26">
        <v>0</v>
      </c>
      <c r="AJ3521" s="26">
        <f t="shared" si="582"/>
        <v>648159.5</v>
      </c>
      <c r="AK3521" s="26">
        <v>0.3</v>
      </c>
      <c r="AL3521" s="26">
        <f>ROUND(AJ3521*(AK3521/100),2)</f>
        <v>1944.48</v>
      </c>
      <c r="AM3521" s="3" t="s">
        <v>10782</v>
      </c>
    </row>
    <row r="3522" spans="1:39" x14ac:dyDescent="0.25">
      <c r="A3522" s="23"/>
      <c r="B3522" s="24"/>
      <c r="C3522" s="23"/>
      <c r="D3522" s="23"/>
      <c r="E3522" s="23"/>
      <c r="F3522" s="23"/>
      <c r="G3522" s="24"/>
      <c r="H3522" s="23"/>
      <c r="I3522" s="23"/>
      <c r="J3522" s="23">
        <v>0</v>
      </c>
      <c r="K3522" s="23">
        <v>0</v>
      </c>
      <c r="L3522" s="23">
        <v>33.75</v>
      </c>
      <c r="M3522" s="23" t="s">
        <v>91</v>
      </c>
      <c r="N3522" s="25">
        <f t="shared" si="580"/>
        <v>33.75</v>
      </c>
      <c r="O3522" s="26">
        <v>7000</v>
      </c>
      <c r="P3522" s="26">
        <f t="shared" si="581"/>
        <v>236250</v>
      </c>
      <c r="Q3522" s="23">
        <v>1</v>
      </c>
      <c r="R3522" s="23" t="s">
        <v>10774</v>
      </c>
      <c r="S3522" s="27"/>
      <c r="T3522" s="23" t="s">
        <v>10775</v>
      </c>
      <c r="U3522" s="23" t="s">
        <v>10780</v>
      </c>
      <c r="V3522" s="24" t="s">
        <v>10785</v>
      </c>
      <c r="W3522" s="23" t="s">
        <v>53</v>
      </c>
      <c r="X3522" s="23" t="s">
        <v>49</v>
      </c>
      <c r="Y3522" s="23" t="s">
        <v>1859</v>
      </c>
      <c r="Z3522" s="23">
        <v>135</v>
      </c>
      <c r="AA3522" s="28">
        <v>100</v>
      </c>
      <c r="AB3522" s="26">
        <v>2750</v>
      </c>
      <c r="AC3522" s="26">
        <f>Z3522*AB3522</f>
        <v>371250</v>
      </c>
      <c r="AD3522" s="28">
        <v>18</v>
      </c>
      <c r="AE3522" s="28">
        <v>26</v>
      </c>
      <c r="AF3522" s="26">
        <f>(AC3522*(100-AE3522))/100</f>
        <v>274725</v>
      </c>
      <c r="AG3522" s="26">
        <f>P3522+AF3522</f>
        <v>510975</v>
      </c>
      <c r="AH3522" s="26">
        <f>(AG3522*AA3522)/100</f>
        <v>510975</v>
      </c>
      <c r="AI3522" s="26">
        <v>0</v>
      </c>
      <c r="AJ3522" s="26">
        <f t="shared" si="582"/>
        <v>510975</v>
      </c>
      <c r="AK3522" s="26">
        <v>0.3</v>
      </c>
      <c r="AL3522" s="26">
        <f>ROUND(AJ3522*(AK3522/100),2)</f>
        <v>1532.93</v>
      </c>
      <c r="AM3522" s="3" t="s">
        <v>83</v>
      </c>
    </row>
    <row r="3523" spans="1:39" x14ac:dyDescent="0.25">
      <c r="A3523" s="23"/>
      <c r="B3523" s="24"/>
      <c r="C3523" s="23"/>
      <c r="D3523" s="23"/>
      <c r="E3523" s="23"/>
      <c r="F3523" s="23"/>
      <c r="G3523" s="24"/>
      <c r="H3523" s="23"/>
      <c r="I3523" s="23"/>
      <c r="J3523" s="23">
        <v>0</v>
      </c>
      <c r="K3523" s="23">
        <v>0</v>
      </c>
      <c r="L3523" s="23">
        <v>8.75</v>
      </c>
      <c r="M3523" s="23" t="s">
        <v>91</v>
      </c>
      <c r="N3523" s="25">
        <f t="shared" si="580"/>
        <v>8.75</v>
      </c>
      <c r="O3523" s="26">
        <v>7000</v>
      </c>
      <c r="P3523" s="26">
        <f t="shared" si="581"/>
        <v>61250</v>
      </c>
      <c r="Q3523" s="23"/>
      <c r="R3523" s="23"/>
      <c r="S3523" s="27"/>
      <c r="T3523" s="23"/>
      <c r="U3523" s="23"/>
      <c r="V3523" s="24"/>
      <c r="W3523" s="23"/>
      <c r="X3523" s="23"/>
      <c r="Y3523" s="23"/>
      <c r="Z3523" s="23"/>
      <c r="AA3523" s="28"/>
      <c r="AB3523" s="26"/>
      <c r="AC3523" s="26"/>
      <c r="AD3523" s="28"/>
      <c r="AE3523" s="28"/>
      <c r="AF3523" s="26"/>
      <c r="AG3523" s="26">
        <f>AF3523+P3523</f>
        <v>61250</v>
      </c>
      <c r="AH3523" s="26">
        <f>AG3523</f>
        <v>61250</v>
      </c>
      <c r="AI3523" s="26">
        <v>0</v>
      </c>
      <c r="AJ3523" s="26">
        <f t="shared" si="582"/>
        <v>61250</v>
      </c>
      <c r="AK3523" s="26">
        <v>0.3</v>
      </c>
      <c r="AL3523" s="26">
        <f>AJ3523*(AK3523/100)</f>
        <v>183.75</v>
      </c>
    </row>
    <row r="3524" spans="1:39" x14ac:dyDescent="0.25">
      <c r="A3524" s="23"/>
      <c r="B3524" s="24"/>
      <c r="C3524" s="23"/>
      <c r="D3524" s="23"/>
      <c r="E3524" s="23"/>
      <c r="F3524" s="23"/>
      <c r="G3524" s="24"/>
      <c r="H3524" s="23"/>
      <c r="I3524" s="23"/>
      <c r="J3524" s="23">
        <v>0</v>
      </c>
      <c r="K3524" s="23">
        <v>0</v>
      </c>
      <c r="L3524" s="23">
        <v>2.25</v>
      </c>
      <c r="M3524" s="23" t="s">
        <v>91</v>
      </c>
      <c r="N3524" s="25">
        <f t="shared" si="580"/>
        <v>2.25</v>
      </c>
      <c r="O3524" s="26">
        <v>7000</v>
      </c>
      <c r="P3524" s="26">
        <f t="shared" si="581"/>
        <v>15750</v>
      </c>
      <c r="Q3524" s="23">
        <v>1</v>
      </c>
      <c r="R3524" s="23" t="s">
        <v>10774</v>
      </c>
      <c r="S3524" s="27"/>
      <c r="T3524" s="23" t="s">
        <v>10775</v>
      </c>
      <c r="U3524" s="23" t="s">
        <v>10780</v>
      </c>
      <c r="V3524" s="24" t="s">
        <v>10786</v>
      </c>
      <c r="W3524" s="23" t="s">
        <v>53</v>
      </c>
      <c r="X3524" s="23" t="s">
        <v>49</v>
      </c>
      <c r="Y3524" s="23" t="s">
        <v>1859</v>
      </c>
      <c r="Z3524" s="23">
        <v>9</v>
      </c>
      <c r="AA3524" s="28">
        <v>100</v>
      </c>
      <c r="AB3524" s="26">
        <v>2750</v>
      </c>
      <c r="AC3524" s="26">
        <f>Z3524*AB3524</f>
        <v>24750</v>
      </c>
      <c r="AD3524" s="28">
        <v>18</v>
      </c>
      <c r="AE3524" s="28">
        <v>26</v>
      </c>
      <c r="AF3524" s="26">
        <f>(AC3524*(100-AE3524))/100</f>
        <v>18315</v>
      </c>
      <c r="AG3524" s="26">
        <f>P3524+AF3524</f>
        <v>34065</v>
      </c>
      <c r="AH3524" s="26">
        <f>(AG3524*AA3524)/100</f>
        <v>34065</v>
      </c>
      <c r="AI3524" s="26">
        <v>0</v>
      </c>
      <c r="AJ3524" s="26">
        <f t="shared" si="582"/>
        <v>34065</v>
      </c>
      <c r="AK3524" s="26">
        <v>0.3</v>
      </c>
      <c r="AL3524" s="26">
        <f>ROUND(AJ3524*(AK3524/100),2)</f>
        <v>102.2</v>
      </c>
      <c r="AM3524" s="3" t="s">
        <v>264</v>
      </c>
    </row>
    <row r="3525" spans="1:39" x14ac:dyDescent="0.25">
      <c r="A3525" s="23"/>
      <c r="B3525" s="24"/>
      <c r="C3525" s="23"/>
      <c r="D3525" s="23"/>
      <c r="E3525" s="23"/>
      <c r="F3525" s="23"/>
      <c r="G3525" s="24"/>
      <c r="H3525" s="23"/>
      <c r="I3525" s="23"/>
      <c r="J3525" s="23">
        <v>0</v>
      </c>
      <c r="K3525" s="23">
        <v>0</v>
      </c>
      <c r="L3525" s="23">
        <v>6</v>
      </c>
      <c r="M3525" s="23" t="s">
        <v>91</v>
      </c>
      <c r="N3525" s="25">
        <f t="shared" si="580"/>
        <v>6</v>
      </c>
      <c r="O3525" s="26">
        <v>7000</v>
      </c>
      <c r="P3525" s="26">
        <f t="shared" si="581"/>
        <v>42000</v>
      </c>
      <c r="Q3525" s="23">
        <v>1</v>
      </c>
      <c r="R3525" s="23" t="s">
        <v>10774</v>
      </c>
      <c r="S3525" s="27"/>
      <c r="T3525" s="23" t="s">
        <v>10775</v>
      </c>
      <c r="U3525" s="23" t="s">
        <v>10780</v>
      </c>
      <c r="V3525" s="24" t="s">
        <v>10787</v>
      </c>
      <c r="W3525" s="23" t="s">
        <v>53</v>
      </c>
      <c r="X3525" s="23" t="s">
        <v>49</v>
      </c>
      <c r="Y3525" s="23" t="s">
        <v>1859</v>
      </c>
      <c r="Z3525" s="23">
        <v>24</v>
      </c>
      <c r="AA3525" s="28">
        <v>100</v>
      </c>
      <c r="AB3525" s="26">
        <v>2750</v>
      </c>
      <c r="AC3525" s="26">
        <f>Z3525*AB3525</f>
        <v>66000</v>
      </c>
      <c r="AD3525" s="28">
        <v>18</v>
      </c>
      <c r="AE3525" s="28">
        <v>26</v>
      </c>
      <c r="AF3525" s="26">
        <f>(AC3525*(100-AE3525))/100</f>
        <v>48840</v>
      </c>
      <c r="AG3525" s="26">
        <f>P3525+AF3525</f>
        <v>90840</v>
      </c>
      <c r="AH3525" s="26">
        <f>(AG3525*AA3525)/100</f>
        <v>90840</v>
      </c>
      <c r="AI3525" s="26">
        <v>0</v>
      </c>
      <c r="AJ3525" s="26">
        <f t="shared" si="582"/>
        <v>90840</v>
      </c>
      <c r="AK3525" s="26">
        <v>0.3</v>
      </c>
      <c r="AL3525" s="26">
        <f>ROUND(AJ3525*(AK3525/100),2)</f>
        <v>272.52</v>
      </c>
      <c r="AM3525" s="3" t="s">
        <v>83</v>
      </c>
    </row>
    <row r="3526" spans="1:39" x14ac:dyDescent="0.25">
      <c r="A3526" s="23"/>
      <c r="B3526" s="24"/>
      <c r="C3526" s="23"/>
      <c r="D3526" s="23"/>
      <c r="E3526" s="23"/>
      <c r="F3526" s="23"/>
      <c r="G3526" s="24"/>
      <c r="H3526" s="23"/>
      <c r="I3526" s="23"/>
      <c r="J3526" s="23"/>
      <c r="K3526" s="23"/>
      <c r="L3526" s="23"/>
      <c r="M3526" s="23"/>
      <c r="N3526" s="25"/>
      <c r="O3526" s="26"/>
      <c r="P3526" s="26"/>
      <c r="Q3526" s="23"/>
      <c r="R3526" s="23"/>
      <c r="S3526" s="27"/>
      <c r="T3526" s="23"/>
      <c r="U3526" s="23"/>
      <c r="V3526" s="24"/>
      <c r="W3526" s="23"/>
      <c r="X3526" s="23"/>
      <c r="Y3526" s="23"/>
      <c r="Z3526" s="23"/>
      <c r="AA3526" s="28"/>
      <c r="AB3526" s="26"/>
      <c r="AC3526" s="26"/>
      <c r="AD3526" s="28"/>
      <c r="AE3526" s="28"/>
      <c r="AF3526" s="26"/>
      <c r="AG3526" s="26" t="s">
        <v>60</v>
      </c>
      <c r="AH3526" s="26">
        <f>SUM(AH3519:AH3525)</f>
        <v>7632744.5</v>
      </c>
      <c r="AI3526" s="26"/>
      <c r="AJ3526" s="26">
        <f>SUM(AJ3519:AJ3525)</f>
        <v>7632744.5</v>
      </c>
      <c r="AK3526" s="26"/>
      <c r="AL3526" s="26">
        <f>SUM(AL3519:AL3525)</f>
        <v>22898.240000000002</v>
      </c>
    </row>
    <row r="3527" spans="1:39" x14ac:dyDescent="0.25">
      <c r="A3527" s="23" t="s">
        <v>10788</v>
      </c>
      <c r="B3527" s="24" t="s">
        <v>10789</v>
      </c>
      <c r="C3527" s="23" t="s">
        <v>10790</v>
      </c>
      <c r="D3527" s="23" t="s">
        <v>10791</v>
      </c>
      <c r="E3527" s="23">
        <v>1409</v>
      </c>
      <c r="F3527" s="23" t="s">
        <v>10792</v>
      </c>
      <c r="G3527" s="24" t="s">
        <v>10793</v>
      </c>
      <c r="H3527" s="23" t="s">
        <v>43</v>
      </c>
      <c r="I3527" s="23" t="s">
        <v>10794</v>
      </c>
      <c r="J3527" s="23">
        <v>0</v>
      </c>
      <c r="K3527" s="23">
        <v>1</v>
      </c>
      <c r="L3527" s="23">
        <v>0</v>
      </c>
      <c r="M3527" s="23" t="s">
        <v>75</v>
      </c>
      <c r="N3527" s="25">
        <f>((J3527*400)+(K3527*100))+L3527</f>
        <v>100</v>
      </c>
      <c r="O3527" s="26">
        <v>4000</v>
      </c>
      <c r="P3527" s="26">
        <f>N3527*O3527</f>
        <v>400000</v>
      </c>
      <c r="Q3527" s="23"/>
      <c r="R3527" s="23"/>
      <c r="S3527" s="27"/>
      <c r="T3527" s="23"/>
      <c r="U3527" s="23"/>
      <c r="V3527" s="24"/>
      <c r="W3527" s="23"/>
      <c r="X3527" s="23"/>
      <c r="Y3527" s="23"/>
      <c r="Z3527" s="23"/>
      <c r="AA3527" s="28"/>
      <c r="AB3527" s="26"/>
      <c r="AC3527" s="26"/>
      <c r="AD3527" s="28"/>
      <c r="AE3527" s="28"/>
      <c r="AF3527" s="26"/>
      <c r="AG3527" s="26">
        <f>AF3527+P3527</f>
        <v>400000</v>
      </c>
      <c r="AH3527" s="26">
        <f>AG3527</f>
        <v>400000</v>
      </c>
      <c r="AI3527" s="26">
        <v>50000000</v>
      </c>
      <c r="AJ3527" s="26">
        <f>IF((AI3527-AH3527) &gt; 1,0,IF((AI3527-AH3527)&lt;0,AH3527-AI3527,AI3527-AH3527))</f>
        <v>0</v>
      </c>
      <c r="AK3527" s="26">
        <v>0.01</v>
      </c>
      <c r="AL3527" s="26">
        <f>AJ3527*(AK3527/100)</f>
        <v>0</v>
      </c>
    </row>
    <row r="3528" spans="1:39" x14ac:dyDescent="0.25">
      <c r="A3528" s="23"/>
      <c r="B3528" s="24"/>
      <c r="C3528" s="23"/>
      <c r="D3528" s="23"/>
      <c r="E3528" s="23"/>
      <c r="F3528" s="23"/>
      <c r="G3528" s="24"/>
      <c r="H3528" s="23"/>
      <c r="I3528" s="23"/>
      <c r="J3528" s="23"/>
      <c r="K3528" s="23"/>
      <c r="L3528" s="23"/>
      <c r="M3528" s="23"/>
      <c r="N3528" s="25"/>
      <c r="O3528" s="26"/>
      <c r="P3528" s="26"/>
      <c r="Q3528" s="23"/>
      <c r="R3528" s="23"/>
      <c r="S3528" s="27"/>
      <c r="T3528" s="23"/>
      <c r="U3528" s="23"/>
      <c r="V3528" s="24"/>
      <c r="W3528" s="23"/>
      <c r="X3528" s="23"/>
      <c r="Y3528" s="23"/>
      <c r="Z3528" s="23"/>
      <c r="AA3528" s="28"/>
      <c r="AB3528" s="26"/>
      <c r="AC3528" s="26"/>
      <c r="AD3528" s="28"/>
      <c r="AE3528" s="28"/>
      <c r="AF3528" s="26"/>
      <c r="AG3528" s="26" t="s">
        <v>60</v>
      </c>
      <c r="AH3528" s="26">
        <f>AH3527</f>
        <v>400000</v>
      </c>
      <c r="AI3528" s="26"/>
      <c r="AJ3528" s="26">
        <f>AJ3527</f>
        <v>0</v>
      </c>
      <c r="AK3528" s="26"/>
      <c r="AL3528" s="26">
        <f>AL3527</f>
        <v>0</v>
      </c>
    </row>
    <row r="3529" spans="1:39" x14ac:dyDescent="0.25">
      <c r="A3529" s="23" t="s">
        <v>10795</v>
      </c>
      <c r="B3529" s="24" t="s">
        <v>10796</v>
      </c>
      <c r="C3529" s="23" t="s">
        <v>10797</v>
      </c>
      <c r="D3529" s="23" t="s">
        <v>7194</v>
      </c>
      <c r="E3529" s="23">
        <v>1410</v>
      </c>
      <c r="F3529" s="23" t="s">
        <v>10798</v>
      </c>
      <c r="G3529" s="24" t="s">
        <v>10799</v>
      </c>
      <c r="H3529" s="23" t="s">
        <v>43</v>
      </c>
      <c r="I3529" s="23" t="s">
        <v>10800</v>
      </c>
      <c r="J3529" s="23">
        <v>1</v>
      </c>
      <c r="K3529" s="23">
        <v>3</v>
      </c>
      <c r="L3529" s="23">
        <v>66</v>
      </c>
      <c r="M3529" s="23" t="s">
        <v>75</v>
      </c>
      <c r="N3529" s="25">
        <f>((J3529*400)+(K3529*100))+L3529</f>
        <v>766</v>
      </c>
      <c r="O3529" s="26">
        <v>1000</v>
      </c>
      <c r="P3529" s="26">
        <f>N3529*O3529</f>
        <v>766000</v>
      </c>
      <c r="Q3529" s="23"/>
      <c r="R3529" s="23"/>
      <c r="S3529" s="27"/>
      <c r="T3529" s="23"/>
      <c r="U3529" s="23"/>
      <c r="V3529" s="24"/>
      <c r="W3529" s="23"/>
      <c r="X3529" s="23"/>
      <c r="Y3529" s="23"/>
      <c r="Z3529" s="23"/>
      <c r="AA3529" s="28"/>
      <c r="AB3529" s="26"/>
      <c r="AC3529" s="26"/>
      <c r="AD3529" s="28"/>
      <c r="AE3529" s="28"/>
      <c r="AF3529" s="26"/>
      <c r="AG3529" s="26">
        <f>AF3529+P3529</f>
        <v>766000</v>
      </c>
      <c r="AH3529" s="26">
        <f>AG3529</f>
        <v>766000</v>
      </c>
      <c r="AI3529" s="26">
        <v>50000000</v>
      </c>
      <c r="AJ3529" s="26">
        <f>IF((AI3529-AH3529) &gt; 1,0,IF((AI3529-AH3529)&lt;0,AH3529-AI3529,AI3529-AH3529))</f>
        <v>0</v>
      </c>
      <c r="AK3529" s="26">
        <v>0.01</v>
      </c>
      <c r="AL3529" s="26">
        <f>AJ3529*(AK3529/100)</f>
        <v>0</v>
      </c>
    </row>
    <row r="3530" spans="1:39" x14ac:dyDescent="0.25">
      <c r="A3530" s="23"/>
      <c r="B3530" s="24"/>
      <c r="C3530" s="23"/>
      <c r="D3530" s="23"/>
      <c r="E3530" s="23"/>
      <c r="F3530" s="23"/>
      <c r="G3530" s="24"/>
      <c r="H3530" s="23"/>
      <c r="I3530" s="23"/>
      <c r="J3530" s="23">
        <v>0</v>
      </c>
      <c r="K3530" s="23">
        <v>0</v>
      </c>
      <c r="L3530" s="23">
        <v>30</v>
      </c>
      <c r="M3530" s="23" t="s">
        <v>76</v>
      </c>
      <c r="N3530" s="25">
        <f>((J3530*400)+(K3530*100))+L3530</f>
        <v>30</v>
      </c>
      <c r="O3530" s="26">
        <v>1000</v>
      </c>
      <c r="P3530" s="26">
        <f>N3530*O3530</f>
        <v>30000</v>
      </c>
      <c r="Q3530" s="23">
        <v>1</v>
      </c>
      <c r="R3530" s="23" t="s">
        <v>10795</v>
      </c>
      <c r="S3530" s="27" t="s">
        <v>10796</v>
      </c>
      <c r="T3530" s="23" t="s">
        <v>10797</v>
      </c>
      <c r="U3530" s="23" t="s">
        <v>7198</v>
      </c>
      <c r="V3530" s="24" t="s">
        <v>10801</v>
      </c>
      <c r="W3530" s="23" t="s">
        <v>109</v>
      </c>
      <c r="X3530" s="23" t="s">
        <v>49</v>
      </c>
      <c r="Y3530" s="23" t="s">
        <v>81</v>
      </c>
      <c r="Z3530" s="23">
        <v>240</v>
      </c>
      <c r="AA3530" s="28">
        <v>100</v>
      </c>
      <c r="AB3530" s="26">
        <v>8150</v>
      </c>
      <c r="AC3530" s="26">
        <f>Z3530*AB3530</f>
        <v>1956000</v>
      </c>
      <c r="AD3530" s="28">
        <v>22</v>
      </c>
      <c r="AE3530" s="28">
        <v>34</v>
      </c>
      <c r="AF3530" s="26">
        <f>(AC3530*(100-AE3530))/100</f>
        <v>1290960</v>
      </c>
      <c r="AG3530" s="26">
        <f>P3530+AF3530</f>
        <v>1320960</v>
      </c>
      <c r="AH3530" s="26">
        <f>(AG3530*AA3530)/100</f>
        <v>1320960</v>
      </c>
      <c r="AI3530" s="26">
        <v>0</v>
      </c>
      <c r="AJ3530" s="26">
        <f>IF((AI3530-AH3530) &gt; 1,0,IF((AI3530-AH3530)&lt;0,AH3530-AI3530,AI3530-AH3530))</f>
        <v>1320960</v>
      </c>
      <c r="AK3530" s="26">
        <v>0.02</v>
      </c>
      <c r="AL3530" s="26">
        <f>ROUND(AJ3530*(AK3530/100),2)</f>
        <v>264.19</v>
      </c>
      <c r="AM3530" s="3" t="s">
        <v>10802</v>
      </c>
    </row>
    <row r="3531" spans="1:39" x14ac:dyDescent="0.25">
      <c r="A3531" s="23"/>
      <c r="B3531" s="24"/>
      <c r="C3531" s="23"/>
      <c r="D3531" s="23"/>
      <c r="E3531" s="23"/>
      <c r="F3531" s="23"/>
      <c r="G3531" s="24"/>
      <c r="H3531" s="23"/>
      <c r="I3531" s="23"/>
      <c r="J3531" s="23"/>
      <c r="K3531" s="23"/>
      <c r="L3531" s="23"/>
      <c r="M3531" s="23"/>
      <c r="N3531" s="25"/>
      <c r="O3531" s="26"/>
      <c r="P3531" s="26"/>
      <c r="Q3531" s="23"/>
      <c r="R3531" s="23"/>
      <c r="S3531" s="27"/>
      <c r="T3531" s="23"/>
      <c r="U3531" s="23"/>
      <c r="V3531" s="24"/>
      <c r="W3531" s="23"/>
      <c r="X3531" s="23"/>
      <c r="Y3531" s="23"/>
      <c r="Z3531" s="23"/>
      <c r="AA3531" s="28"/>
      <c r="AB3531" s="26"/>
      <c r="AC3531" s="26"/>
      <c r="AD3531" s="28"/>
      <c r="AE3531" s="28"/>
      <c r="AF3531" s="26"/>
      <c r="AG3531" s="26" t="s">
        <v>60</v>
      </c>
      <c r="AH3531" s="26">
        <f>SUM(AH3529:AH3530)</f>
        <v>2086960</v>
      </c>
      <c r="AI3531" s="26"/>
      <c r="AJ3531" s="26">
        <f>SUM(AJ3529:AJ3530)</f>
        <v>1320960</v>
      </c>
      <c r="AK3531" s="26"/>
      <c r="AL3531" s="26">
        <f>SUM(AL3529:AL3530)</f>
        <v>264.19</v>
      </c>
    </row>
    <row r="3532" spans="1:39" x14ac:dyDescent="0.25">
      <c r="A3532" s="23" t="s">
        <v>10803</v>
      </c>
      <c r="B3532" s="24"/>
      <c r="C3532" s="23" t="s">
        <v>10804</v>
      </c>
      <c r="D3532" s="23" t="s">
        <v>10805</v>
      </c>
      <c r="E3532" s="23">
        <v>1411</v>
      </c>
      <c r="F3532" s="23" t="s">
        <v>10806</v>
      </c>
      <c r="G3532" s="24" t="s">
        <v>10807</v>
      </c>
      <c r="H3532" s="23" t="s">
        <v>43</v>
      </c>
      <c r="I3532" s="23" t="s">
        <v>10808</v>
      </c>
      <c r="J3532" s="23">
        <v>1</v>
      </c>
      <c r="K3532" s="23">
        <v>0</v>
      </c>
      <c r="L3532" s="23">
        <v>46</v>
      </c>
      <c r="M3532" s="23" t="s">
        <v>75</v>
      </c>
      <c r="N3532" s="25">
        <f>((J3532*400)+(K3532*100))+L3532</f>
        <v>446</v>
      </c>
      <c r="O3532" s="26">
        <v>1000</v>
      </c>
      <c r="P3532" s="26">
        <f>N3532*O3532</f>
        <v>446000</v>
      </c>
      <c r="Q3532" s="23"/>
      <c r="R3532" s="23"/>
      <c r="S3532" s="27"/>
      <c r="T3532" s="23"/>
      <c r="U3532" s="23"/>
      <c r="V3532" s="24"/>
      <c r="W3532" s="23"/>
      <c r="X3532" s="23"/>
      <c r="Y3532" s="23"/>
      <c r="Z3532" s="23"/>
      <c r="AA3532" s="28"/>
      <c r="AB3532" s="26"/>
      <c r="AC3532" s="26"/>
      <c r="AD3532" s="28"/>
      <c r="AE3532" s="28"/>
      <c r="AF3532" s="26"/>
      <c r="AG3532" s="26">
        <f>AF3532+P3532</f>
        <v>446000</v>
      </c>
      <c r="AH3532" s="26">
        <f>AG3532</f>
        <v>446000</v>
      </c>
      <c r="AI3532" s="26">
        <v>50000000</v>
      </c>
      <c r="AJ3532" s="26">
        <f>IF((AI3532-AH3532) &gt; 1,0,IF((AI3532-AH3532)&lt;0,AH3532-AI3532,AI3532-AH3532))</f>
        <v>0</v>
      </c>
      <c r="AK3532" s="26">
        <v>0.01</v>
      </c>
      <c r="AL3532" s="26">
        <f>AJ3532*(AK3532/100)</f>
        <v>0</v>
      </c>
    </row>
    <row r="3533" spans="1:39" x14ac:dyDescent="0.25">
      <c r="A3533" s="23"/>
      <c r="B3533" s="24"/>
      <c r="C3533" s="23"/>
      <c r="D3533" s="23"/>
      <c r="E3533" s="23"/>
      <c r="F3533" s="23"/>
      <c r="G3533" s="24"/>
      <c r="H3533" s="23"/>
      <c r="I3533" s="23"/>
      <c r="J3533" s="23"/>
      <c r="K3533" s="23"/>
      <c r="L3533" s="23"/>
      <c r="M3533" s="23"/>
      <c r="N3533" s="25"/>
      <c r="O3533" s="26"/>
      <c r="P3533" s="26"/>
      <c r="Q3533" s="23"/>
      <c r="R3533" s="23"/>
      <c r="S3533" s="27"/>
      <c r="T3533" s="23"/>
      <c r="U3533" s="23"/>
      <c r="V3533" s="24"/>
      <c r="W3533" s="23"/>
      <c r="X3533" s="23"/>
      <c r="Y3533" s="23"/>
      <c r="Z3533" s="23"/>
      <c r="AA3533" s="28"/>
      <c r="AB3533" s="26"/>
      <c r="AC3533" s="26"/>
      <c r="AD3533" s="28"/>
      <c r="AE3533" s="28"/>
      <c r="AF3533" s="26"/>
      <c r="AG3533" s="26" t="s">
        <v>60</v>
      </c>
      <c r="AH3533" s="26">
        <f>AH3532</f>
        <v>446000</v>
      </c>
      <c r="AI3533" s="26"/>
      <c r="AJ3533" s="26">
        <f>AJ3532</f>
        <v>0</v>
      </c>
      <c r="AK3533" s="26"/>
      <c r="AL3533" s="26">
        <f>AL3532</f>
        <v>0</v>
      </c>
    </row>
    <row r="3534" spans="1:39" x14ac:dyDescent="0.25">
      <c r="A3534" s="23" t="s">
        <v>10809</v>
      </c>
      <c r="B3534" s="24" t="s">
        <v>10810</v>
      </c>
      <c r="C3534" s="23" t="s">
        <v>10811</v>
      </c>
      <c r="D3534" s="23" t="s">
        <v>10812</v>
      </c>
      <c r="E3534" s="23">
        <v>1412</v>
      </c>
      <c r="F3534" s="23" t="s">
        <v>10813</v>
      </c>
      <c r="G3534" s="24" t="s">
        <v>10814</v>
      </c>
      <c r="H3534" s="23" t="s">
        <v>43</v>
      </c>
      <c r="I3534" s="23" t="s">
        <v>10815</v>
      </c>
      <c r="J3534" s="23">
        <v>11</v>
      </c>
      <c r="K3534" s="23">
        <v>0</v>
      </c>
      <c r="L3534" s="23">
        <v>0</v>
      </c>
      <c r="M3534" s="23" t="s">
        <v>75</v>
      </c>
      <c r="N3534" s="25">
        <f t="shared" ref="N3534:N3565" si="583">((J3534*400)+(K3534*100))+L3534</f>
        <v>4400</v>
      </c>
      <c r="O3534" s="26">
        <v>2700</v>
      </c>
      <c r="P3534" s="26">
        <f t="shared" ref="P3534:P3565" si="584">N3534*O3534</f>
        <v>11880000</v>
      </c>
      <c r="Q3534" s="23"/>
      <c r="R3534" s="23"/>
      <c r="S3534" s="27"/>
      <c r="T3534" s="23"/>
      <c r="U3534" s="23"/>
      <c r="V3534" s="24"/>
      <c r="W3534" s="23"/>
      <c r="X3534" s="23"/>
      <c r="Y3534" s="23"/>
      <c r="Z3534" s="23"/>
      <c r="AA3534" s="28"/>
      <c r="AB3534" s="26"/>
      <c r="AC3534" s="26"/>
      <c r="AD3534" s="28"/>
      <c r="AE3534" s="28"/>
      <c r="AF3534" s="26"/>
      <c r="AG3534" s="26">
        <f>AF3534+P3534</f>
        <v>11880000</v>
      </c>
      <c r="AH3534" s="26">
        <f>AG3534</f>
        <v>11880000</v>
      </c>
      <c r="AI3534" s="26">
        <v>0</v>
      </c>
      <c r="AJ3534" s="26">
        <f t="shared" ref="AJ3534:AJ3565" si="585">IF((AI3534-AH3534) &gt; 1,0,IF((AI3534-AH3534)&lt;0,AH3534-AI3534,AI3534-AH3534))</f>
        <v>11880000</v>
      </c>
      <c r="AK3534" s="26">
        <v>0.01</v>
      </c>
      <c r="AL3534" s="26">
        <f>AJ3534*(AK3534/100)</f>
        <v>1188</v>
      </c>
    </row>
    <row r="3535" spans="1:39" x14ac:dyDescent="0.25">
      <c r="A3535" s="23"/>
      <c r="B3535" s="24"/>
      <c r="C3535" s="23"/>
      <c r="D3535" s="23"/>
      <c r="E3535" s="23">
        <v>1413</v>
      </c>
      <c r="F3535" s="23" t="s">
        <v>10816</v>
      </c>
      <c r="G3535" s="24" t="s">
        <v>10817</v>
      </c>
      <c r="H3535" s="23" t="s">
        <v>43</v>
      </c>
      <c r="I3535" s="23" t="s">
        <v>10818</v>
      </c>
      <c r="J3535" s="23">
        <v>22</v>
      </c>
      <c r="K3535" s="23">
        <v>3</v>
      </c>
      <c r="L3535" s="23">
        <v>97.25</v>
      </c>
      <c r="M3535" s="23" t="s">
        <v>75</v>
      </c>
      <c r="N3535" s="25">
        <f t="shared" si="583"/>
        <v>9197.25</v>
      </c>
      <c r="O3535" s="26">
        <v>2500</v>
      </c>
      <c r="P3535" s="26">
        <f t="shared" si="584"/>
        <v>22993125</v>
      </c>
      <c r="Q3535" s="23"/>
      <c r="R3535" s="23"/>
      <c r="S3535" s="27"/>
      <c r="T3535" s="23"/>
      <c r="U3535" s="23"/>
      <c r="V3535" s="24"/>
      <c r="W3535" s="23"/>
      <c r="X3535" s="23"/>
      <c r="Y3535" s="23"/>
      <c r="Z3535" s="23"/>
      <c r="AA3535" s="28"/>
      <c r="AB3535" s="26"/>
      <c r="AC3535" s="26"/>
      <c r="AD3535" s="28"/>
      <c r="AE3535" s="28"/>
      <c r="AF3535" s="26"/>
      <c r="AG3535" s="26">
        <f>AF3535+P3535</f>
        <v>22993125</v>
      </c>
      <c r="AH3535" s="26">
        <f>AG3535</f>
        <v>22993125</v>
      </c>
      <c r="AI3535" s="26">
        <v>0</v>
      </c>
      <c r="AJ3535" s="26">
        <f t="shared" si="585"/>
        <v>22993125</v>
      </c>
      <c r="AK3535" s="26">
        <v>0.01</v>
      </c>
      <c r="AL3535" s="26">
        <f>AJ3535*(AK3535/100)</f>
        <v>2299.3125</v>
      </c>
    </row>
    <row r="3536" spans="1:39" x14ac:dyDescent="0.25">
      <c r="A3536" s="23"/>
      <c r="B3536" s="24"/>
      <c r="C3536" s="23"/>
      <c r="D3536" s="23"/>
      <c r="E3536" s="23"/>
      <c r="F3536" s="23"/>
      <c r="G3536" s="24"/>
      <c r="H3536" s="23"/>
      <c r="I3536" s="23"/>
      <c r="J3536" s="23">
        <v>0</v>
      </c>
      <c r="K3536" s="23">
        <v>0</v>
      </c>
      <c r="L3536" s="23">
        <v>12.5</v>
      </c>
      <c r="M3536" s="23" t="s">
        <v>75</v>
      </c>
      <c r="N3536" s="25">
        <f t="shared" si="583"/>
        <v>12.5</v>
      </c>
      <c r="O3536" s="26">
        <v>2500</v>
      </c>
      <c r="P3536" s="26">
        <f t="shared" si="584"/>
        <v>31250</v>
      </c>
      <c r="Q3536" s="23">
        <v>1</v>
      </c>
      <c r="R3536" s="23" t="s">
        <v>10819</v>
      </c>
      <c r="S3536" s="27"/>
      <c r="T3536" s="23" t="s">
        <v>10820</v>
      </c>
      <c r="U3536" s="23" t="s">
        <v>9261</v>
      </c>
      <c r="V3536" s="24" t="s">
        <v>10821</v>
      </c>
      <c r="W3536" s="23" t="s">
        <v>53</v>
      </c>
      <c r="X3536" s="23" t="s">
        <v>80</v>
      </c>
      <c r="Y3536" s="23" t="s">
        <v>571</v>
      </c>
      <c r="Z3536" s="23">
        <v>50</v>
      </c>
      <c r="AA3536" s="28">
        <v>100</v>
      </c>
      <c r="AB3536" s="26">
        <v>2750</v>
      </c>
      <c r="AC3536" s="26">
        <f>Z3536*AB3536</f>
        <v>137500</v>
      </c>
      <c r="AD3536" s="28">
        <v>3</v>
      </c>
      <c r="AE3536" s="28">
        <v>9</v>
      </c>
      <c r="AF3536" s="26">
        <f>(AC3536*(100-AE3536))/100</f>
        <v>125125</v>
      </c>
      <c r="AG3536" s="26">
        <f>P3536+AF3536</f>
        <v>156375</v>
      </c>
      <c r="AH3536" s="26">
        <f>(AG3536*AA3536)/100</f>
        <v>156375</v>
      </c>
      <c r="AI3536" s="26">
        <v>50000000</v>
      </c>
      <c r="AJ3536" s="26">
        <f t="shared" si="585"/>
        <v>0</v>
      </c>
      <c r="AK3536" s="26">
        <v>0.01</v>
      </c>
      <c r="AL3536" s="26">
        <f>ROUND(AJ3536*(AK3536/100),2)</f>
        <v>0</v>
      </c>
      <c r="AM3536" s="3" t="s">
        <v>159</v>
      </c>
    </row>
    <row r="3537" spans="1:39" x14ac:dyDescent="0.25">
      <c r="A3537" s="23"/>
      <c r="B3537" s="24"/>
      <c r="C3537" s="23"/>
      <c r="D3537" s="23"/>
      <c r="E3537" s="23"/>
      <c r="F3537" s="23"/>
      <c r="G3537" s="24"/>
      <c r="H3537" s="23"/>
      <c r="I3537" s="23"/>
      <c r="J3537" s="23">
        <v>0</v>
      </c>
      <c r="K3537" s="23">
        <v>0</v>
      </c>
      <c r="L3537" s="23">
        <v>25</v>
      </c>
      <c r="M3537" s="23" t="s">
        <v>255</v>
      </c>
      <c r="N3537" s="25">
        <f t="shared" si="583"/>
        <v>25</v>
      </c>
      <c r="O3537" s="26">
        <v>2500</v>
      </c>
      <c r="P3537" s="26">
        <f t="shared" si="584"/>
        <v>62500</v>
      </c>
      <c r="Q3537" s="23">
        <v>1</v>
      </c>
      <c r="R3537" s="23" t="s">
        <v>10822</v>
      </c>
      <c r="S3537" s="27" t="s">
        <v>10823</v>
      </c>
      <c r="T3537" s="23" t="s">
        <v>10824</v>
      </c>
      <c r="U3537" s="23" t="s">
        <v>10825</v>
      </c>
      <c r="V3537" s="24" t="s">
        <v>10826</v>
      </c>
      <c r="W3537" s="23" t="s">
        <v>349</v>
      </c>
      <c r="X3537" s="23" t="s">
        <v>143</v>
      </c>
      <c r="Y3537" s="23" t="s">
        <v>261</v>
      </c>
      <c r="Z3537" s="23">
        <v>100</v>
      </c>
      <c r="AA3537" s="28">
        <v>100</v>
      </c>
      <c r="AB3537" s="26">
        <v>8150</v>
      </c>
      <c r="AC3537" s="26">
        <f>Z3537*AB3537</f>
        <v>815000</v>
      </c>
      <c r="AD3537" s="28">
        <v>12</v>
      </c>
      <c r="AE3537" s="28">
        <v>38</v>
      </c>
      <c r="AF3537" s="26">
        <f>(AC3537*(100-AE3537))/100</f>
        <v>505300</v>
      </c>
      <c r="AG3537" s="26">
        <f>P3537+AF3537</f>
        <v>567800</v>
      </c>
      <c r="AH3537" s="26">
        <f>(AG3537*AA3537)/100</f>
        <v>567800</v>
      </c>
      <c r="AI3537" s="26">
        <f>IF(AF3537&lt;=10000000,AF3537,10000000)</f>
        <v>505300</v>
      </c>
      <c r="AJ3537" s="26">
        <f t="shared" si="585"/>
        <v>62500</v>
      </c>
      <c r="AK3537" s="26">
        <v>0.02</v>
      </c>
      <c r="AL3537" s="26">
        <f>ROUND(AJ3537*(AK3537/100),2)</f>
        <v>12.5</v>
      </c>
      <c r="AM3537" s="3" t="s">
        <v>51</v>
      </c>
    </row>
    <row r="3538" spans="1:39" x14ac:dyDescent="0.25">
      <c r="A3538" s="23"/>
      <c r="B3538" s="24"/>
      <c r="C3538" s="23"/>
      <c r="D3538" s="23"/>
      <c r="E3538" s="23"/>
      <c r="F3538" s="23"/>
      <c r="G3538" s="24"/>
      <c r="H3538" s="23"/>
      <c r="I3538" s="23"/>
      <c r="J3538" s="23">
        <v>0</v>
      </c>
      <c r="K3538" s="23">
        <v>0</v>
      </c>
      <c r="L3538" s="23">
        <v>56.25</v>
      </c>
      <c r="M3538" s="23" t="s">
        <v>255</v>
      </c>
      <c r="N3538" s="25">
        <f t="shared" si="583"/>
        <v>56.25</v>
      </c>
      <c r="O3538" s="26">
        <v>2500</v>
      </c>
      <c r="P3538" s="26">
        <f t="shared" si="584"/>
        <v>140625</v>
      </c>
      <c r="Q3538" s="23">
        <v>1</v>
      </c>
      <c r="R3538" s="23" t="s">
        <v>10822</v>
      </c>
      <c r="S3538" s="27" t="s">
        <v>10823</v>
      </c>
      <c r="T3538" s="23" t="s">
        <v>10824</v>
      </c>
      <c r="U3538" s="23" t="s">
        <v>10825</v>
      </c>
      <c r="V3538" s="24" t="s">
        <v>10827</v>
      </c>
      <c r="W3538" s="23" t="s">
        <v>48</v>
      </c>
      <c r="X3538" s="23" t="s">
        <v>49</v>
      </c>
      <c r="Y3538" s="23" t="s">
        <v>261</v>
      </c>
      <c r="Z3538" s="23">
        <v>225</v>
      </c>
      <c r="AA3538" s="28">
        <v>100</v>
      </c>
      <c r="AB3538" s="26">
        <v>8300</v>
      </c>
      <c r="AC3538" s="26">
        <f>Z3538*AB3538</f>
        <v>1867500</v>
      </c>
      <c r="AD3538" s="28">
        <v>22</v>
      </c>
      <c r="AE3538" s="28">
        <v>34</v>
      </c>
      <c r="AF3538" s="26">
        <f>(AC3538*(100-AE3538))/100</f>
        <v>1232550</v>
      </c>
      <c r="AG3538" s="26">
        <f>P3538+AF3538</f>
        <v>1373175</v>
      </c>
      <c r="AH3538" s="26">
        <f>(AG3538*AA3538)/100</f>
        <v>1373175</v>
      </c>
      <c r="AI3538" s="26">
        <f>IF(AF3538&lt;=10000000,AF3538,10000000)</f>
        <v>1232550</v>
      </c>
      <c r="AJ3538" s="26">
        <f t="shared" si="585"/>
        <v>140625</v>
      </c>
      <c r="AK3538" s="26">
        <v>0.02</v>
      </c>
      <c r="AL3538" s="26">
        <f>ROUND(AJ3538*(AK3538/100),2)</f>
        <v>28.13</v>
      </c>
      <c r="AM3538" s="3" t="s">
        <v>51</v>
      </c>
    </row>
    <row r="3539" spans="1:39" x14ac:dyDescent="0.25">
      <c r="A3539" s="23"/>
      <c r="B3539" s="24"/>
      <c r="C3539" s="23"/>
      <c r="D3539" s="23"/>
      <c r="E3539" s="23"/>
      <c r="F3539" s="23"/>
      <c r="G3539" s="24"/>
      <c r="H3539" s="23"/>
      <c r="I3539" s="23"/>
      <c r="J3539" s="23">
        <v>0</v>
      </c>
      <c r="K3539" s="23">
        <v>0</v>
      </c>
      <c r="L3539" s="23">
        <v>9</v>
      </c>
      <c r="M3539" s="23" t="s">
        <v>255</v>
      </c>
      <c r="N3539" s="25">
        <f t="shared" si="583"/>
        <v>9</v>
      </c>
      <c r="O3539" s="26">
        <v>2500</v>
      </c>
      <c r="P3539" s="26">
        <f t="shared" si="584"/>
        <v>22500</v>
      </c>
      <c r="Q3539" s="23">
        <v>1</v>
      </c>
      <c r="R3539" s="23" t="s">
        <v>10822</v>
      </c>
      <c r="S3539" s="27" t="s">
        <v>10823</v>
      </c>
      <c r="T3539" s="23" t="s">
        <v>10824</v>
      </c>
      <c r="U3539" s="23" t="s">
        <v>10825</v>
      </c>
      <c r="V3539" s="24" t="s">
        <v>10828</v>
      </c>
      <c r="W3539" s="23" t="s">
        <v>158</v>
      </c>
      <c r="X3539" s="23" t="s">
        <v>49</v>
      </c>
      <c r="Y3539" s="23" t="s">
        <v>261</v>
      </c>
      <c r="Z3539" s="23">
        <v>36</v>
      </c>
      <c r="AA3539" s="28">
        <v>100</v>
      </c>
      <c r="AB3539" s="26">
        <v>5600</v>
      </c>
      <c r="AC3539" s="26">
        <f>Z3539*AB3539</f>
        <v>201600</v>
      </c>
      <c r="AD3539" s="28">
        <v>22</v>
      </c>
      <c r="AE3539" s="28">
        <v>34</v>
      </c>
      <c r="AF3539" s="26">
        <f>(AC3539*(100-AE3539))/100</f>
        <v>133056</v>
      </c>
      <c r="AG3539" s="26">
        <f>P3539+AF3539</f>
        <v>155556</v>
      </c>
      <c r="AH3539" s="26">
        <f>(AG3539*AA3539)/100</f>
        <v>155556</v>
      </c>
      <c r="AI3539" s="26">
        <f>IF(AF3539&lt;=10000000,AF3539,10000000)</f>
        <v>133056</v>
      </c>
      <c r="AJ3539" s="26">
        <f t="shared" si="585"/>
        <v>22500</v>
      </c>
      <c r="AK3539" s="26">
        <v>0.02</v>
      </c>
      <c r="AL3539" s="26">
        <f>ROUND(AJ3539*(AK3539/100),2)</f>
        <v>4.5</v>
      </c>
      <c r="AM3539" s="3" t="s">
        <v>159</v>
      </c>
    </row>
    <row r="3540" spans="1:39" x14ac:dyDescent="0.25">
      <c r="A3540" s="23"/>
      <c r="B3540" s="24"/>
      <c r="C3540" s="23"/>
      <c r="D3540" s="23"/>
      <c r="E3540" s="23">
        <v>1414</v>
      </c>
      <c r="F3540" s="23" t="s">
        <v>10829</v>
      </c>
      <c r="G3540" s="24" t="s">
        <v>10830</v>
      </c>
      <c r="H3540" s="23" t="s">
        <v>43</v>
      </c>
      <c r="I3540" s="23" t="s">
        <v>10831</v>
      </c>
      <c r="J3540" s="23">
        <v>10</v>
      </c>
      <c r="K3540" s="23">
        <v>3</v>
      </c>
      <c r="L3540" s="23">
        <v>7.61</v>
      </c>
      <c r="M3540" s="23" t="s">
        <v>75</v>
      </c>
      <c r="N3540" s="25">
        <f t="shared" si="583"/>
        <v>4307.6099999999997</v>
      </c>
      <c r="O3540" s="26">
        <v>3600</v>
      </c>
      <c r="P3540" s="26">
        <f t="shared" si="584"/>
        <v>15507395.999999998</v>
      </c>
      <c r="Q3540" s="23"/>
      <c r="R3540" s="23"/>
      <c r="S3540" s="27"/>
      <c r="T3540" s="23"/>
      <c r="U3540" s="23"/>
      <c r="V3540" s="24"/>
      <c r="W3540" s="23"/>
      <c r="X3540" s="23"/>
      <c r="Y3540" s="23"/>
      <c r="Z3540" s="23"/>
      <c r="AA3540" s="28"/>
      <c r="AB3540" s="26"/>
      <c r="AC3540" s="26"/>
      <c r="AD3540" s="28"/>
      <c r="AE3540" s="28"/>
      <c r="AF3540" s="26"/>
      <c r="AG3540" s="26">
        <f>AF3540+P3540</f>
        <v>15507395.999999998</v>
      </c>
      <c r="AH3540" s="26">
        <f>AG3540</f>
        <v>15507395.999999998</v>
      </c>
      <c r="AI3540" s="26">
        <v>0</v>
      </c>
      <c r="AJ3540" s="26">
        <f t="shared" si="585"/>
        <v>15507395.999999998</v>
      </c>
      <c r="AK3540" s="26">
        <v>0.01</v>
      </c>
      <c r="AL3540" s="26">
        <f>AJ3540*(AK3540/100)</f>
        <v>1550.7395999999999</v>
      </c>
    </row>
    <row r="3541" spans="1:39" x14ac:dyDescent="0.25">
      <c r="A3541" s="23"/>
      <c r="B3541" s="24"/>
      <c r="C3541" s="23"/>
      <c r="D3541" s="23"/>
      <c r="E3541" s="23"/>
      <c r="F3541" s="23"/>
      <c r="G3541" s="24"/>
      <c r="H3541" s="23"/>
      <c r="I3541" s="23"/>
      <c r="J3541" s="23">
        <v>0</v>
      </c>
      <c r="K3541" s="23">
        <v>0</v>
      </c>
      <c r="L3541" s="23">
        <v>58.13</v>
      </c>
      <c r="M3541" s="23" t="s">
        <v>255</v>
      </c>
      <c r="N3541" s="25">
        <f t="shared" si="583"/>
        <v>58.13</v>
      </c>
      <c r="O3541" s="26">
        <v>3600</v>
      </c>
      <c r="P3541" s="26">
        <f t="shared" si="584"/>
        <v>209268</v>
      </c>
      <c r="Q3541" s="23">
        <v>1</v>
      </c>
      <c r="R3541" s="23" t="s">
        <v>10832</v>
      </c>
      <c r="S3541" s="27" t="s">
        <v>10833</v>
      </c>
      <c r="T3541" s="23" t="s">
        <v>10834</v>
      </c>
      <c r="U3541" s="23" t="s">
        <v>10835</v>
      </c>
      <c r="V3541" s="24" t="s">
        <v>10836</v>
      </c>
      <c r="W3541" s="23" t="s">
        <v>109</v>
      </c>
      <c r="X3541" s="23" t="s">
        <v>49</v>
      </c>
      <c r="Y3541" s="23" t="s">
        <v>261</v>
      </c>
      <c r="Z3541" s="23">
        <v>316.5</v>
      </c>
      <c r="AA3541" s="28">
        <v>100</v>
      </c>
      <c r="AB3541" s="26">
        <v>8150</v>
      </c>
      <c r="AC3541" s="26">
        <f>Z3541*AB3541</f>
        <v>2579475</v>
      </c>
      <c r="AD3541" s="28">
        <v>3</v>
      </c>
      <c r="AE3541" s="28">
        <v>3</v>
      </c>
      <c r="AF3541" s="26">
        <f>(AC3541*(100-AE3541))/100</f>
        <v>2502090.75</v>
      </c>
      <c r="AG3541" s="26">
        <f>P3541+AF3541</f>
        <v>2711358.75</v>
      </c>
      <c r="AH3541" s="26">
        <f>(AG3541*AA3541)/100</f>
        <v>2711358.75</v>
      </c>
      <c r="AI3541" s="26">
        <f>IF(AF3541&lt;=10000000,AF3541,10000000)</f>
        <v>2502090.75</v>
      </c>
      <c r="AJ3541" s="26">
        <f t="shared" si="585"/>
        <v>209268</v>
      </c>
      <c r="AK3541" s="26">
        <v>0.02</v>
      </c>
      <c r="AL3541" s="26">
        <f>ROUND(AJ3541*(AK3541/100),2)</f>
        <v>41.85</v>
      </c>
      <c r="AM3541" s="3" t="s">
        <v>110</v>
      </c>
    </row>
    <row r="3542" spans="1:39" x14ac:dyDescent="0.25">
      <c r="A3542" s="23"/>
      <c r="B3542" s="24"/>
      <c r="C3542" s="23"/>
      <c r="D3542" s="23"/>
      <c r="E3542" s="23"/>
      <c r="F3542" s="23"/>
      <c r="G3542" s="24"/>
      <c r="H3542" s="23"/>
      <c r="I3542" s="23"/>
      <c r="J3542" s="23">
        <v>0</v>
      </c>
      <c r="K3542" s="23">
        <v>0</v>
      </c>
      <c r="L3542" s="23">
        <v>18.38</v>
      </c>
      <c r="M3542" s="23" t="s">
        <v>255</v>
      </c>
      <c r="N3542" s="25">
        <f t="shared" si="583"/>
        <v>18.38</v>
      </c>
      <c r="O3542" s="26">
        <v>3600</v>
      </c>
      <c r="P3542" s="26">
        <f t="shared" si="584"/>
        <v>66168</v>
      </c>
      <c r="Q3542" s="23">
        <v>1</v>
      </c>
      <c r="R3542" s="23" t="s">
        <v>10837</v>
      </c>
      <c r="S3542" s="27" t="s">
        <v>10838</v>
      </c>
      <c r="T3542" s="23" t="s">
        <v>10839</v>
      </c>
      <c r="U3542" s="23" t="s">
        <v>10840</v>
      </c>
      <c r="V3542" s="24" t="s">
        <v>10841</v>
      </c>
      <c r="W3542" s="23" t="s">
        <v>349</v>
      </c>
      <c r="X3542" s="23" t="s">
        <v>143</v>
      </c>
      <c r="Y3542" s="23" t="s">
        <v>261</v>
      </c>
      <c r="Z3542" s="23">
        <v>73.5</v>
      </c>
      <c r="AA3542" s="28">
        <v>100</v>
      </c>
      <c r="AB3542" s="26">
        <v>8150</v>
      </c>
      <c r="AC3542" s="26">
        <f>Z3542*AB3542</f>
        <v>599025</v>
      </c>
      <c r="AD3542" s="28">
        <v>3</v>
      </c>
      <c r="AE3542" s="28">
        <v>6</v>
      </c>
      <c r="AF3542" s="26">
        <f>(AC3542*(100-AE3542))/100</f>
        <v>563083.5</v>
      </c>
      <c r="AG3542" s="26">
        <f>P3542+AF3542</f>
        <v>629251.5</v>
      </c>
      <c r="AH3542" s="26">
        <f>(AG3542*AA3542)/100</f>
        <v>629251.5</v>
      </c>
      <c r="AI3542" s="26">
        <f>IF(AF3542&lt;=10000000,AF3542,10000000)</f>
        <v>563083.5</v>
      </c>
      <c r="AJ3542" s="26">
        <f t="shared" si="585"/>
        <v>66168</v>
      </c>
      <c r="AK3542" s="26">
        <v>0.02</v>
      </c>
      <c r="AL3542" s="26">
        <f>ROUND(AJ3542*(AK3542/100),2)</f>
        <v>13.23</v>
      </c>
      <c r="AM3542" s="3" t="s">
        <v>51</v>
      </c>
    </row>
    <row r="3543" spans="1:39" x14ac:dyDescent="0.25">
      <c r="A3543" s="23"/>
      <c r="B3543" s="24"/>
      <c r="C3543" s="23"/>
      <c r="D3543" s="23"/>
      <c r="E3543" s="23"/>
      <c r="F3543" s="23"/>
      <c r="G3543" s="24"/>
      <c r="H3543" s="23"/>
      <c r="I3543" s="23"/>
      <c r="J3543" s="23">
        <v>0</v>
      </c>
      <c r="K3543" s="23">
        <v>0</v>
      </c>
      <c r="L3543" s="23">
        <v>9.6300000000000008</v>
      </c>
      <c r="M3543" s="23" t="s">
        <v>75</v>
      </c>
      <c r="N3543" s="25">
        <f t="shared" si="583"/>
        <v>9.6300000000000008</v>
      </c>
      <c r="O3543" s="26">
        <v>3600</v>
      </c>
      <c r="P3543" s="26">
        <f t="shared" si="584"/>
        <v>34668</v>
      </c>
      <c r="Q3543" s="23">
        <v>1</v>
      </c>
      <c r="R3543" s="23" t="s">
        <v>10837</v>
      </c>
      <c r="S3543" s="27" t="s">
        <v>10838</v>
      </c>
      <c r="T3543" s="23" t="s">
        <v>10839</v>
      </c>
      <c r="U3543" s="23" t="s">
        <v>10840</v>
      </c>
      <c r="V3543" s="24" t="s">
        <v>10842</v>
      </c>
      <c r="W3543" s="23" t="s">
        <v>1174</v>
      </c>
      <c r="X3543" s="23" t="s">
        <v>80</v>
      </c>
      <c r="Y3543" s="23" t="s">
        <v>571</v>
      </c>
      <c r="Z3543" s="23">
        <v>38.5</v>
      </c>
      <c r="AA3543" s="28">
        <v>100</v>
      </c>
      <c r="AB3543" s="26">
        <v>2250</v>
      </c>
      <c r="AC3543" s="26">
        <f>Z3543*AB3543</f>
        <v>86625</v>
      </c>
      <c r="AD3543" s="28">
        <v>3</v>
      </c>
      <c r="AE3543" s="28">
        <v>9</v>
      </c>
      <c r="AF3543" s="26">
        <f>(AC3543*(100-AE3543))/100</f>
        <v>78828.75</v>
      </c>
      <c r="AG3543" s="26">
        <f>P3543+AF3543</f>
        <v>113496.75</v>
      </c>
      <c r="AH3543" s="26">
        <f>(AG3543*AA3543)/100</f>
        <v>113496.75</v>
      </c>
      <c r="AI3543" s="26">
        <v>50000000</v>
      </c>
      <c r="AJ3543" s="26">
        <f t="shared" si="585"/>
        <v>0</v>
      </c>
      <c r="AK3543" s="26">
        <v>0.01</v>
      </c>
      <c r="AL3543" s="26">
        <f>ROUND(AJ3543*(AK3543/100),2)</f>
        <v>0</v>
      </c>
      <c r="AM3543" s="3" t="s">
        <v>1626</v>
      </c>
    </row>
    <row r="3544" spans="1:39" x14ac:dyDescent="0.25">
      <c r="A3544" s="23"/>
      <c r="B3544" s="24"/>
      <c r="C3544" s="23"/>
      <c r="D3544" s="23"/>
      <c r="E3544" s="23"/>
      <c r="F3544" s="23"/>
      <c r="G3544" s="24"/>
      <c r="H3544" s="23"/>
      <c r="I3544" s="23"/>
      <c r="J3544" s="23">
        <v>0</v>
      </c>
      <c r="K3544" s="23">
        <v>0</v>
      </c>
      <c r="L3544" s="23">
        <v>8.25</v>
      </c>
      <c r="M3544" s="23" t="s">
        <v>255</v>
      </c>
      <c r="N3544" s="25">
        <f t="shared" si="583"/>
        <v>8.25</v>
      </c>
      <c r="O3544" s="26">
        <v>3600</v>
      </c>
      <c r="P3544" s="26">
        <f t="shared" si="584"/>
        <v>29700</v>
      </c>
      <c r="Q3544" s="23">
        <v>1</v>
      </c>
      <c r="R3544" s="23" t="s">
        <v>10837</v>
      </c>
      <c r="S3544" s="27" t="s">
        <v>10838</v>
      </c>
      <c r="T3544" s="23" t="s">
        <v>10839</v>
      </c>
      <c r="U3544" s="23" t="s">
        <v>10840</v>
      </c>
      <c r="V3544" s="24" t="s">
        <v>10843</v>
      </c>
      <c r="W3544" s="23" t="s">
        <v>48</v>
      </c>
      <c r="X3544" s="23" t="s">
        <v>49</v>
      </c>
      <c r="Y3544" s="23" t="s">
        <v>261</v>
      </c>
      <c r="Z3544" s="23">
        <v>33</v>
      </c>
      <c r="AA3544" s="28">
        <v>100</v>
      </c>
      <c r="AB3544" s="26">
        <v>8300</v>
      </c>
      <c r="AC3544" s="26">
        <f>Z3544*AB3544</f>
        <v>273900</v>
      </c>
      <c r="AD3544" s="28">
        <v>3</v>
      </c>
      <c r="AE3544" s="28">
        <v>3</v>
      </c>
      <c r="AF3544" s="26">
        <f>(AC3544*(100-AE3544))/100</f>
        <v>265683</v>
      </c>
      <c r="AG3544" s="26">
        <f>P3544+AF3544</f>
        <v>295383</v>
      </c>
      <c r="AH3544" s="26">
        <f>(AG3544*AA3544)/100</f>
        <v>295383</v>
      </c>
      <c r="AI3544" s="26">
        <f>IF(AF3544&lt;=10000000,AF3544,10000000)</f>
        <v>265683</v>
      </c>
      <c r="AJ3544" s="26">
        <f t="shared" si="585"/>
        <v>29700</v>
      </c>
      <c r="AK3544" s="26">
        <v>0.02</v>
      </c>
      <c r="AL3544" s="26">
        <f>ROUND(AJ3544*(AK3544/100),2)</f>
        <v>5.94</v>
      </c>
      <c r="AM3544" s="3" t="s">
        <v>51</v>
      </c>
    </row>
    <row r="3545" spans="1:39" x14ac:dyDescent="0.25">
      <c r="A3545" s="23"/>
      <c r="B3545" s="24"/>
      <c r="C3545" s="23"/>
      <c r="D3545" s="23"/>
      <c r="E3545" s="23">
        <v>1415</v>
      </c>
      <c r="F3545" s="23" t="s">
        <v>10844</v>
      </c>
      <c r="G3545" s="24" t="s">
        <v>10845</v>
      </c>
      <c r="H3545" s="23" t="s">
        <v>43</v>
      </c>
      <c r="I3545" s="23" t="s">
        <v>10846</v>
      </c>
      <c r="J3545" s="23">
        <v>10</v>
      </c>
      <c r="K3545" s="23">
        <v>0</v>
      </c>
      <c r="L3545" s="23">
        <v>0</v>
      </c>
      <c r="M3545" s="23" t="s">
        <v>75</v>
      </c>
      <c r="N3545" s="25">
        <f t="shared" si="583"/>
        <v>4000</v>
      </c>
      <c r="O3545" s="26">
        <v>2250</v>
      </c>
      <c r="P3545" s="26">
        <f t="shared" si="584"/>
        <v>9000000</v>
      </c>
      <c r="Q3545" s="23"/>
      <c r="R3545" s="23"/>
      <c r="S3545" s="27"/>
      <c r="T3545" s="23"/>
      <c r="U3545" s="23"/>
      <c r="V3545" s="24"/>
      <c r="W3545" s="23"/>
      <c r="X3545" s="23"/>
      <c r="Y3545" s="23"/>
      <c r="Z3545" s="23"/>
      <c r="AA3545" s="28"/>
      <c r="AB3545" s="26"/>
      <c r="AC3545" s="26"/>
      <c r="AD3545" s="28"/>
      <c r="AE3545" s="28"/>
      <c r="AF3545" s="26"/>
      <c r="AG3545" s="26">
        <f>AF3545+P3545</f>
        <v>9000000</v>
      </c>
      <c r="AH3545" s="26">
        <f>AG3545</f>
        <v>9000000</v>
      </c>
      <c r="AI3545" s="26">
        <v>0</v>
      </c>
      <c r="AJ3545" s="26">
        <f t="shared" si="585"/>
        <v>9000000</v>
      </c>
      <c r="AK3545" s="26">
        <v>0.01</v>
      </c>
      <c r="AL3545" s="26">
        <f>AJ3545*(AK3545/100)</f>
        <v>900</v>
      </c>
    </row>
    <row r="3546" spans="1:39" x14ac:dyDescent="0.25">
      <c r="A3546" s="23"/>
      <c r="B3546" s="24"/>
      <c r="C3546" s="23"/>
      <c r="D3546" s="23"/>
      <c r="E3546" s="23">
        <v>1416</v>
      </c>
      <c r="F3546" s="23" t="s">
        <v>10847</v>
      </c>
      <c r="G3546" s="24" t="s">
        <v>10848</v>
      </c>
      <c r="H3546" s="23" t="s">
        <v>43</v>
      </c>
      <c r="I3546" s="23" t="s">
        <v>10849</v>
      </c>
      <c r="J3546" s="23">
        <v>7</v>
      </c>
      <c r="K3546" s="23">
        <v>2</v>
      </c>
      <c r="L3546" s="23">
        <v>32</v>
      </c>
      <c r="M3546" s="23" t="s">
        <v>75</v>
      </c>
      <c r="N3546" s="25">
        <f t="shared" si="583"/>
        <v>3032</v>
      </c>
      <c r="O3546" s="26">
        <v>2000</v>
      </c>
      <c r="P3546" s="26">
        <f t="shared" si="584"/>
        <v>6064000</v>
      </c>
      <c r="Q3546" s="23"/>
      <c r="R3546" s="23"/>
      <c r="S3546" s="27"/>
      <c r="T3546" s="23"/>
      <c r="U3546" s="23"/>
      <c r="V3546" s="24"/>
      <c r="W3546" s="23"/>
      <c r="X3546" s="23"/>
      <c r="Y3546" s="23"/>
      <c r="Z3546" s="23"/>
      <c r="AA3546" s="28"/>
      <c r="AB3546" s="26"/>
      <c r="AC3546" s="26"/>
      <c r="AD3546" s="28"/>
      <c r="AE3546" s="28"/>
      <c r="AF3546" s="26"/>
      <c r="AG3546" s="26">
        <f>AF3546+P3546</f>
        <v>6064000</v>
      </c>
      <c r="AH3546" s="26">
        <f>AG3546</f>
        <v>6064000</v>
      </c>
      <c r="AI3546" s="26">
        <v>0</v>
      </c>
      <c r="AJ3546" s="26">
        <f t="shared" si="585"/>
        <v>6064000</v>
      </c>
      <c r="AK3546" s="26">
        <v>0.01</v>
      </c>
      <c r="AL3546" s="26">
        <f>AJ3546*(AK3546/100)</f>
        <v>606.4</v>
      </c>
    </row>
    <row r="3547" spans="1:39" x14ac:dyDescent="0.25">
      <c r="A3547" s="23"/>
      <c r="B3547" s="24"/>
      <c r="C3547" s="23"/>
      <c r="D3547" s="23"/>
      <c r="E3547" s="23">
        <v>1417</v>
      </c>
      <c r="F3547" s="23" t="s">
        <v>10850</v>
      </c>
      <c r="G3547" s="24" t="s">
        <v>10851</v>
      </c>
      <c r="H3547" s="23" t="s">
        <v>43</v>
      </c>
      <c r="I3547" s="23" t="s">
        <v>10852</v>
      </c>
      <c r="J3547" s="23">
        <v>0</v>
      </c>
      <c r="K3547" s="23">
        <v>0</v>
      </c>
      <c r="L3547" s="23">
        <v>51</v>
      </c>
      <c r="M3547" s="23" t="s">
        <v>91</v>
      </c>
      <c r="N3547" s="25">
        <f t="shared" si="583"/>
        <v>51</v>
      </c>
      <c r="O3547" s="26">
        <v>22000</v>
      </c>
      <c r="P3547" s="26">
        <f t="shared" si="584"/>
        <v>1122000</v>
      </c>
      <c r="Q3547" s="23">
        <v>1</v>
      </c>
      <c r="R3547" s="23" t="s">
        <v>10853</v>
      </c>
      <c r="S3547" s="27"/>
      <c r="T3547" s="23" t="s">
        <v>10854</v>
      </c>
      <c r="U3547" s="23" t="s">
        <v>10855</v>
      </c>
      <c r="V3547" s="24" t="s">
        <v>10856</v>
      </c>
      <c r="W3547" s="23" t="s">
        <v>53</v>
      </c>
      <c r="X3547" s="23" t="s">
        <v>49</v>
      </c>
      <c r="Y3547" s="23" t="s">
        <v>54</v>
      </c>
      <c r="Z3547" s="23">
        <v>204</v>
      </c>
      <c r="AA3547" s="28">
        <v>100</v>
      </c>
      <c r="AB3547" s="26">
        <v>2750</v>
      </c>
      <c r="AC3547" s="26">
        <f>Z3547*AB3547</f>
        <v>561000</v>
      </c>
      <c r="AD3547" s="28">
        <v>8</v>
      </c>
      <c r="AE3547" s="28">
        <v>8</v>
      </c>
      <c r="AF3547" s="26">
        <f>(AC3547*(100-AE3547))/100</f>
        <v>516120</v>
      </c>
      <c r="AG3547" s="26">
        <f>P3547+AF3547</f>
        <v>1638120</v>
      </c>
      <c r="AH3547" s="26">
        <f>(AG3547*AA3547)/100</f>
        <v>1638120</v>
      </c>
      <c r="AI3547" s="26">
        <v>0</v>
      </c>
      <c r="AJ3547" s="26">
        <f t="shared" si="585"/>
        <v>1638120</v>
      </c>
      <c r="AK3547" s="26">
        <v>0.3</v>
      </c>
      <c r="AL3547" s="26">
        <f>ROUND(AJ3547*(AK3547/100),2)</f>
        <v>4914.3599999999997</v>
      </c>
      <c r="AM3547" s="3" t="s">
        <v>1836</v>
      </c>
    </row>
    <row r="3548" spans="1:39" x14ac:dyDescent="0.25">
      <c r="A3548" s="23"/>
      <c r="B3548" s="24"/>
      <c r="C3548" s="23"/>
      <c r="D3548" s="23"/>
      <c r="E3548" s="23"/>
      <c r="F3548" s="23"/>
      <c r="G3548" s="24"/>
      <c r="H3548" s="23"/>
      <c r="I3548" s="23"/>
      <c r="J3548" s="23">
        <v>0</v>
      </c>
      <c r="K3548" s="23">
        <v>0</v>
      </c>
      <c r="L3548" s="23">
        <v>18.75</v>
      </c>
      <c r="M3548" s="23" t="s">
        <v>91</v>
      </c>
      <c r="N3548" s="25">
        <f t="shared" si="583"/>
        <v>18.75</v>
      </c>
      <c r="O3548" s="26">
        <v>22000</v>
      </c>
      <c r="P3548" s="26">
        <f t="shared" si="584"/>
        <v>412500</v>
      </c>
      <c r="Q3548" s="23">
        <v>1</v>
      </c>
      <c r="R3548" s="23" t="s">
        <v>10853</v>
      </c>
      <c r="S3548" s="27"/>
      <c r="T3548" s="23" t="s">
        <v>10854</v>
      </c>
      <c r="U3548" s="23" t="s">
        <v>10855</v>
      </c>
      <c r="V3548" s="24" t="s">
        <v>10857</v>
      </c>
      <c r="W3548" s="23" t="s">
        <v>53</v>
      </c>
      <c r="X3548" s="23" t="s">
        <v>49</v>
      </c>
      <c r="Y3548" s="23" t="s">
        <v>54</v>
      </c>
      <c r="Z3548" s="23">
        <v>75</v>
      </c>
      <c r="AA3548" s="28">
        <v>100</v>
      </c>
      <c r="AB3548" s="26">
        <v>2750</v>
      </c>
      <c r="AC3548" s="26">
        <f>Z3548*AB3548</f>
        <v>206250</v>
      </c>
      <c r="AD3548" s="28">
        <v>8</v>
      </c>
      <c r="AE3548" s="28">
        <v>8</v>
      </c>
      <c r="AF3548" s="26">
        <f>(AC3548*(100-AE3548))/100</f>
        <v>189750</v>
      </c>
      <c r="AG3548" s="26">
        <f>P3548+AF3548</f>
        <v>602250</v>
      </c>
      <c r="AH3548" s="26">
        <f>(AG3548*AA3548)/100</f>
        <v>602250</v>
      </c>
      <c r="AI3548" s="26">
        <v>0</v>
      </c>
      <c r="AJ3548" s="26">
        <f t="shared" si="585"/>
        <v>602250</v>
      </c>
      <c r="AK3548" s="26">
        <v>0.3</v>
      </c>
      <c r="AL3548" s="26">
        <f>ROUND(AJ3548*(AK3548/100),2)</f>
        <v>1806.75</v>
      </c>
      <c r="AM3548" s="3" t="s">
        <v>83</v>
      </c>
    </row>
    <row r="3549" spans="1:39" x14ac:dyDescent="0.25">
      <c r="A3549" s="23"/>
      <c r="B3549" s="24"/>
      <c r="C3549" s="23"/>
      <c r="D3549" s="23"/>
      <c r="E3549" s="23"/>
      <c r="F3549" s="23"/>
      <c r="G3549" s="24"/>
      <c r="H3549" s="23"/>
      <c r="I3549" s="23"/>
      <c r="J3549" s="23">
        <v>0</v>
      </c>
      <c r="K3549" s="23">
        <v>0</v>
      </c>
      <c r="L3549" s="23">
        <v>10</v>
      </c>
      <c r="M3549" s="23" t="s">
        <v>91</v>
      </c>
      <c r="N3549" s="25">
        <f t="shared" si="583"/>
        <v>10</v>
      </c>
      <c r="O3549" s="26">
        <v>22000</v>
      </c>
      <c r="P3549" s="26">
        <f t="shared" si="584"/>
        <v>220000</v>
      </c>
      <c r="Q3549" s="23">
        <v>1</v>
      </c>
      <c r="R3549" s="23" t="s">
        <v>10853</v>
      </c>
      <c r="S3549" s="27"/>
      <c r="T3549" s="23" t="s">
        <v>10854</v>
      </c>
      <c r="U3549" s="23" t="s">
        <v>10855</v>
      </c>
      <c r="V3549" s="24" t="s">
        <v>10858</v>
      </c>
      <c r="W3549" s="23" t="s">
        <v>53</v>
      </c>
      <c r="X3549" s="23" t="s">
        <v>49</v>
      </c>
      <c r="Y3549" s="23" t="s">
        <v>54</v>
      </c>
      <c r="Z3549" s="23">
        <v>40</v>
      </c>
      <c r="AA3549" s="28">
        <v>100</v>
      </c>
      <c r="AB3549" s="26">
        <v>2750</v>
      </c>
      <c r="AC3549" s="26">
        <f>Z3549*AB3549</f>
        <v>110000</v>
      </c>
      <c r="AD3549" s="28">
        <v>8</v>
      </c>
      <c r="AE3549" s="28">
        <v>8</v>
      </c>
      <c r="AF3549" s="26">
        <f>(AC3549*(100-AE3549))/100</f>
        <v>101200</v>
      </c>
      <c r="AG3549" s="26">
        <f>P3549+AF3549</f>
        <v>321200</v>
      </c>
      <c r="AH3549" s="26">
        <f>(AG3549*AA3549)/100</f>
        <v>321200</v>
      </c>
      <c r="AI3549" s="26">
        <v>0</v>
      </c>
      <c r="AJ3549" s="26">
        <f t="shared" si="585"/>
        <v>321200</v>
      </c>
      <c r="AK3549" s="26">
        <v>0.3</v>
      </c>
      <c r="AL3549" s="26">
        <f>ROUND(AJ3549*(AK3549/100),2)</f>
        <v>963.6</v>
      </c>
      <c r="AM3549" s="3" t="s">
        <v>83</v>
      </c>
    </row>
    <row r="3550" spans="1:39" x14ac:dyDescent="0.25">
      <c r="A3550" s="23"/>
      <c r="B3550" s="24"/>
      <c r="C3550" s="23"/>
      <c r="D3550" s="23"/>
      <c r="E3550" s="23"/>
      <c r="F3550" s="23"/>
      <c r="G3550" s="24"/>
      <c r="H3550" s="23"/>
      <c r="I3550" s="23"/>
      <c r="J3550" s="23">
        <v>0</v>
      </c>
      <c r="K3550" s="23">
        <v>0</v>
      </c>
      <c r="L3550" s="23">
        <v>12.5</v>
      </c>
      <c r="M3550" s="23" t="s">
        <v>76</v>
      </c>
      <c r="N3550" s="25">
        <f t="shared" si="583"/>
        <v>12.5</v>
      </c>
      <c r="O3550" s="26">
        <v>22000</v>
      </c>
      <c r="P3550" s="26">
        <f t="shared" si="584"/>
        <v>275000</v>
      </c>
      <c r="Q3550" s="23">
        <v>1</v>
      </c>
      <c r="R3550" s="23" t="s">
        <v>10853</v>
      </c>
      <c r="S3550" s="27"/>
      <c r="T3550" s="23" t="s">
        <v>10854</v>
      </c>
      <c r="U3550" s="23" t="s">
        <v>10855</v>
      </c>
      <c r="V3550" s="24" t="s">
        <v>10859</v>
      </c>
      <c r="W3550" s="23" t="s">
        <v>48</v>
      </c>
      <c r="X3550" s="23" t="s">
        <v>49</v>
      </c>
      <c r="Y3550" s="23" t="s">
        <v>81</v>
      </c>
      <c r="Z3550" s="23">
        <v>50</v>
      </c>
      <c r="AA3550" s="28">
        <v>100</v>
      </c>
      <c r="AB3550" s="26">
        <v>8300</v>
      </c>
      <c r="AC3550" s="26">
        <f>Z3550*AB3550</f>
        <v>415000</v>
      </c>
      <c r="AD3550" s="28">
        <v>16</v>
      </c>
      <c r="AE3550" s="28">
        <v>22</v>
      </c>
      <c r="AF3550" s="26">
        <f>(AC3550*(100-AE3550))/100</f>
        <v>323700</v>
      </c>
      <c r="AG3550" s="26">
        <f>P3550+AF3550</f>
        <v>598700</v>
      </c>
      <c r="AH3550" s="26">
        <f>(AG3550*AA3550)/100</f>
        <v>598700</v>
      </c>
      <c r="AI3550" s="26">
        <v>0</v>
      </c>
      <c r="AJ3550" s="26">
        <f t="shared" si="585"/>
        <v>598700</v>
      </c>
      <c r="AK3550" s="26">
        <v>0.02</v>
      </c>
      <c r="AL3550" s="26">
        <f>ROUND(AJ3550*(AK3550/100),2)</f>
        <v>119.74</v>
      </c>
      <c r="AM3550" s="3" t="s">
        <v>401</v>
      </c>
    </row>
    <row r="3551" spans="1:39" x14ac:dyDescent="0.25">
      <c r="A3551" s="23"/>
      <c r="B3551" s="24"/>
      <c r="C3551" s="23"/>
      <c r="D3551" s="23"/>
      <c r="E3551" s="23"/>
      <c r="F3551" s="23"/>
      <c r="G3551" s="24"/>
      <c r="H3551" s="23"/>
      <c r="I3551" s="23"/>
      <c r="J3551" s="23">
        <v>0</v>
      </c>
      <c r="K3551" s="23">
        <v>0</v>
      </c>
      <c r="L3551" s="23">
        <v>1</v>
      </c>
      <c r="M3551" s="23" t="s">
        <v>76</v>
      </c>
      <c r="N3551" s="25">
        <f t="shared" si="583"/>
        <v>1</v>
      </c>
      <c r="O3551" s="26">
        <v>22000</v>
      </c>
      <c r="P3551" s="26">
        <f t="shared" si="584"/>
        <v>22000</v>
      </c>
      <c r="Q3551" s="23">
        <v>1</v>
      </c>
      <c r="R3551" s="23" t="s">
        <v>10853</v>
      </c>
      <c r="S3551" s="27"/>
      <c r="T3551" s="23" t="s">
        <v>10854</v>
      </c>
      <c r="U3551" s="23" t="s">
        <v>10855</v>
      </c>
      <c r="V3551" s="24" t="s">
        <v>10860</v>
      </c>
      <c r="W3551" s="23" t="s">
        <v>79</v>
      </c>
      <c r="X3551" s="23" t="s">
        <v>80</v>
      </c>
      <c r="Y3551" s="23" t="s">
        <v>81</v>
      </c>
      <c r="Z3551" s="23">
        <v>4</v>
      </c>
      <c r="AA3551" s="28">
        <v>100</v>
      </c>
      <c r="AB3551" s="26">
        <v>8200</v>
      </c>
      <c r="AC3551" s="26">
        <f>Z3551*AB3551</f>
        <v>32800</v>
      </c>
      <c r="AD3551" s="28">
        <v>17</v>
      </c>
      <c r="AE3551" s="28">
        <v>79</v>
      </c>
      <c r="AF3551" s="26">
        <f>(AC3551*(100-AE3551))/100</f>
        <v>6888</v>
      </c>
      <c r="AG3551" s="26">
        <f>P3551+AF3551</f>
        <v>28888</v>
      </c>
      <c r="AH3551" s="26">
        <f>(AG3551*AA3551)/100</f>
        <v>28888</v>
      </c>
      <c r="AI3551" s="26">
        <v>0</v>
      </c>
      <c r="AJ3551" s="26">
        <f t="shared" si="585"/>
        <v>28888</v>
      </c>
      <c r="AK3551" s="26">
        <v>0.02</v>
      </c>
      <c r="AL3551" s="26">
        <f>ROUND(AJ3551*(AK3551/100),2)</f>
        <v>5.78</v>
      </c>
      <c r="AM3551" s="3" t="s">
        <v>401</v>
      </c>
    </row>
    <row r="3552" spans="1:39" x14ac:dyDescent="0.25">
      <c r="A3552" s="23"/>
      <c r="B3552" s="24"/>
      <c r="C3552" s="23"/>
      <c r="D3552" s="23"/>
      <c r="E3552" s="23"/>
      <c r="F3552" s="23"/>
      <c r="G3552" s="24"/>
      <c r="H3552" s="23"/>
      <c r="I3552" s="23"/>
      <c r="J3552" s="23">
        <v>0</v>
      </c>
      <c r="K3552" s="23">
        <v>0</v>
      </c>
      <c r="L3552" s="23">
        <v>73.75</v>
      </c>
      <c r="M3552" s="23" t="s">
        <v>75</v>
      </c>
      <c r="N3552" s="25">
        <f t="shared" si="583"/>
        <v>73.75</v>
      </c>
      <c r="O3552" s="26">
        <v>22000</v>
      </c>
      <c r="P3552" s="26">
        <f t="shared" si="584"/>
        <v>1622500</v>
      </c>
      <c r="Q3552" s="23"/>
      <c r="R3552" s="23"/>
      <c r="S3552" s="27"/>
      <c r="T3552" s="23"/>
      <c r="U3552" s="23"/>
      <c r="V3552" s="24"/>
      <c r="W3552" s="23"/>
      <c r="X3552" s="23"/>
      <c r="Y3552" s="23"/>
      <c r="Z3552" s="23"/>
      <c r="AA3552" s="28"/>
      <c r="AB3552" s="26"/>
      <c r="AC3552" s="26"/>
      <c r="AD3552" s="28"/>
      <c r="AE3552" s="28"/>
      <c r="AF3552" s="26"/>
      <c r="AG3552" s="26">
        <f>AF3552+P3552</f>
        <v>1622500</v>
      </c>
      <c r="AH3552" s="26">
        <f>AG3552</f>
        <v>1622500</v>
      </c>
      <c r="AI3552" s="26">
        <v>0</v>
      </c>
      <c r="AJ3552" s="26">
        <f t="shared" si="585"/>
        <v>1622500</v>
      </c>
      <c r="AK3552" s="26">
        <v>0.01</v>
      </c>
      <c r="AL3552" s="26">
        <f>AJ3552*(AK3552/100)</f>
        <v>162.25</v>
      </c>
    </row>
    <row r="3553" spans="1:39" x14ac:dyDescent="0.25">
      <c r="A3553" s="23"/>
      <c r="B3553" s="24"/>
      <c r="C3553" s="23"/>
      <c r="D3553" s="23"/>
      <c r="E3553" s="23"/>
      <c r="F3553" s="23"/>
      <c r="G3553" s="24"/>
      <c r="H3553" s="23"/>
      <c r="I3553" s="23"/>
      <c r="J3553" s="23">
        <v>1</v>
      </c>
      <c r="K3553" s="23">
        <v>1</v>
      </c>
      <c r="L3553" s="23">
        <v>23</v>
      </c>
      <c r="M3553" s="23" t="s">
        <v>75</v>
      </c>
      <c r="N3553" s="25">
        <f t="shared" si="583"/>
        <v>523</v>
      </c>
      <c r="O3553" s="26">
        <v>22000</v>
      </c>
      <c r="P3553" s="26">
        <f t="shared" si="584"/>
        <v>11506000</v>
      </c>
      <c r="Q3553" s="23"/>
      <c r="R3553" s="23"/>
      <c r="S3553" s="27"/>
      <c r="T3553" s="23"/>
      <c r="U3553" s="23"/>
      <c r="V3553" s="24"/>
      <c r="W3553" s="23"/>
      <c r="X3553" s="23"/>
      <c r="Y3553" s="23"/>
      <c r="Z3553" s="23"/>
      <c r="AA3553" s="28"/>
      <c r="AB3553" s="26"/>
      <c r="AC3553" s="26"/>
      <c r="AD3553" s="28"/>
      <c r="AE3553" s="28"/>
      <c r="AF3553" s="26"/>
      <c r="AG3553" s="26">
        <f>AF3553+P3553</f>
        <v>11506000</v>
      </c>
      <c r="AH3553" s="26">
        <f>AG3553</f>
        <v>11506000</v>
      </c>
      <c r="AI3553" s="26">
        <v>0</v>
      </c>
      <c r="AJ3553" s="26">
        <f t="shared" si="585"/>
        <v>11506000</v>
      </c>
      <c r="AK3553" s="26">
        <v>0.01</v>
      </c>
      <c r="AL3553" s="26">
        <f>AJ3553*(AK3553/100)</f>
        <v>1150.6000000000001</v>
      </c>
    </row>
    <row r="3554" spans="1:39" x14ac:dyDescent="0.25">
      <c r="A3554" s="23"/>
      <c r="B3554" s="24"/>
      <c r="C3554" s="23"/>
      <c r="D3554" s="23"/>
      <c r="E3554" s="23"/>
      <c r="F3554" s="23"/>
      <c r="G3554" s="24"/>
      <c r="H3554" s="23"/>
      <c r="I3554" s="23"/>
      <c r="J3554" s="23">
        <v>0</v>
      </c>
      <c r="K3554" s="23">
        <v>1</v>
      </c>
      <c r="L3554" s="23">
        <v>0</v>
      </c>
      <c r="M3554" s="23" t="s">
        <v>91</v>
      </c>
      <c r="N3554" s="25">
        <f t="shared" si="583"/>
        <v>100</v>
      </c>
      <c r="O3554" s="26">
        <v>22000</v>
      </c>
      <c r="P3554" s="26">
        <f t="shared" si="584"/>
        <v>2200000</v>
      </c>
      <c r="Q3554" s="23">
        <v>1</v>
      </c>
      <c r="R3554" s="23" t="s">
        <v>10861</v>
      </c>
      <c r="S3554" s="27"/>
      <c r="T3554" s="23" t="s">
        <v>10862</v>
      </c>
      <c r="U3554" s="23" t="s">
        <v>10863</v>
      </c>
      <c r="V3554" s="24" t="s">
        <v>10864</v>
      </c>
      <c r="W3554" s="23" t="s">
        <v>10865</v>
      </c>
      <c r="X3554" s="23" t="s">
        <v>49</v>
      </c>
      <c r="Y3554" s="23" t="s">
        <v>54</v>
      </c>
      <c r="Z3554" s="23">
        <v>360</v>
      </c>
      <c r="AA3554" s="28">
        <v>100</v>
      </c>
      <c r="AB3554" s="26">
        <v>7900</v>
      </c>
      <c r="AC3554" s="26">
        <f>Z3554*AB3554</f>
        <v>2844000</v>
      </c>
      <c r="AD3554" s="28">
        <v>12</v>
      </c>
      <c r="AE3554" s="28">
        <v>14</v>
      </c>
      <c r="AF3554" s="26">
        <f>(AC3554*(100-AE3554))/100</f>
        <v>2445840</v>
      </c>
      <c r="AG3554" s="26">
        <f>P3554+AF3554</f>
        <v>4645840</v>
      </c>
      <c r="AH3554" s="26">
        <f>(AG3554*AA3554)/100</f>
        <v>4645840</v>
      </c>
      <c r="AI3554" s="26">
        <v>0</v>
      </c>
      <c r="AJ3554" s="26">
        <f t="shared" si="585"/>
        <v>4645840</v>
      </c>
      <c r="AK3554" s="26">
        <v>0.3</v>
      </c>
      <c r="AL3554" s="26">
        <f>ROUND(AJ3554*(AK3554/100),2)</f>
        <v>13937.52</v>
      </c>
      <c r="AM3554" s="3" t="s">
        <v>10866</v>
      </c>
    </row>
    <row r="3555" spans="1:39" x14ac:dyDescent="0.25">
      <c r="A3555" s="23"/>
      <c r="B3555" s="24"/>
      <c r="C3555" s="23"/>
      <c r="D3555" s="23"/>
      <c r="E3555" s="23">
        <v>1418</v>
      </c>
      <c r="F3555" s="23" t="s">
        <v>10867</v>
      </c>
      <c r="G3555" s="24" t="s">
        <v>10868</v>
      </c>
      <c r="H3555" s="23" t="s">
        <v>43</v>
      </c>
      <c r="I3555" s="23" t="s">
        <v>10869</v>
      </c>
      <c r="J3555" s="23">
        <v>20</v>
      </c>
      <c r="K3555" s="23">
        <v>0</v>
      </c>
      <c r="L3555" s="23">
        <v>73</v>
      </c>
      <c r="M3555" s="23" t="s">
        <v>75</v>
      </c>
      <c r="N3555" s="25">
        <f t="shared" si="583"/>
        <v>8073</v>
      </c>
      <c r="O3555" s="26">
        <v>1500</v>
      </c>
      <c r="P3555" s="26">
        <f t="shared" si="584"/>
        <v>12109500</v>
      </c>
      <c r="Q3555" s="23"/>
      <c r="R3555" s="23"/>
      <c r="S3555" s="27"/>
      <c r="T3555" s="23"/>
      <c r="U3555" s="23"/>
      <c r="V3555" s="24"/>
      <c r="W3555" s="23"/>
      <c r="X3555" s="23"/>
      <c r="Y3555" s="23"/>
      <c r="Z3555" s="23"/>
      <c r="AA3555" s="28"/>
      <c r="AB3555" s="26"/>
      <c r="AC3555" s="26"/>
      <c r="AD3555" s="28"/>
      <c r="AE3555" s="28"/>
      <c r="AF3555" s="26"/>
      <c r="AG3555" s="26">
        <f t="shared" ref="AG3555:AG3566" si="586">AF3555+P3555</f>
        <v>12109500</v>
      </c>
      <c r="AH3555" s="26">
        <f t="shared" ref="AH3555:AH3566" si="587">AG3555</f>
        <v>12109500</v>
      </c>
      <c r="AI3555" s="26">
        <v>0</v>
      </c>
      <c r="AJ3555" s="26">
        <f t="shared" si="585"/>
        <v>12109500</v>
      </c>
      <c r="AK3555" s="26">
        <v>0.01</v>
      </c>
      <c r="AL3555" s="26">
        <f t="shared" ref="AL3555:AL3566" si="588">AJ3555*(AK3555/100)</f>
        <v>1210.95</v>
      </c>
    </row>
    <row r="3556" spans="1:39" x14ac:dyDescent="0.25">
      <c r="A3556" s="23"/>
      <c r="B3556" s="24"/>
      <c r="C3556" s="23"/>
      <c r="D3556" s="23"/>
      <c r="E3556" s="23">
        <v>1419</v>
      </c>
      <c r="F3556" s="23" t="s">
        <v>10870</v>
      </c>
      <c r="G3556" s="24" t="s">
        <v>10871</v>
      </c>
      <c r="H3556" s="23" t="s">
        <v>43</v>
      </c>
      <c r="I3556" s="23" t="s">
        <v>10872</v>
      </c>
      <c r="J3556" s="23">
        <v>10</v>
      </c>
      <c r="K3556" s="23">
        <v>0</v>
      </c>
      <c r="L3556" s="23">
        <v>21</v>
      </c>
      <c r="M3556" s="23" t="s">
        <v>75</v>
      </c>
      <c r="N3556" s="25">
        <f t="shared" si="583"/>
        <v>4021</v>
      </c>
      <c r="O3556" s="26">
        <v>1500</v>
      </c>
      <c r="P3556" s="26">
        <f t="shared" si="584"/>
        <v>6031500</v>
      </c>
      <c r="Q3556" s="23"/>
      <c r="R3556" s="23"/>
      <c r="S3556" s="27"/>
      <c r="T3556" s="23"/>
      <c r="U3556" s="23"/>
      <c r="V3556" s="24"/>
      <c r="W3556" s="23"/>
      <c r="X3556" s="23"/>
      <c r="Y3556" s="23"/>
      <c r="Z3556" s="23"/>
      <c r="AA3556" s="28"/>
      <c r="AB3556" s="26"/>
      <c r="AC3556" s="26"/>
      <c r="AD3556" s="28"/>
      <c r="AE3556" s="28"/>
      <c r="AF3556" s="26"/>
      <c r="AG3556" s="26">
        <f t="shared" si="586"/>
        <v>6031500</v>
      </c>
      <c r="AH3556" s="26">
        <f t="shared" si="587"/>
        <v>6031500</v>
      </c>
      <c r="AI3556" s="26">
        <v>0</v>
      </c>
      <c r="AJ3556" s="26">
        <f t="shared" si="585"/>
        <v>6031500</v>
      </c>
      <c r="AK3556" s="26">
        <v>0.01</v>
      </c>
      <c r="AL3556" s="26">
        <f t="shared" si="588"/>
        <v>603.15</v>
      </c>
    </row>
    <row r="3557" spans="1:39" x14ac:dyDescent="0.25">
      <c r="A3557" s="23"/>
      <c r="B3557" s="24"/>
      <c r="C3557" s="23"/>
      <c r="D3557" s="23"/>
      <c r="E3557" s="23">
        <v>1420</v>
      </c>
      <c r="F3557" s="23" t="s">
        <v>10873</v>
      </c>
      <c r="G3557" s="24" t="s">
        <v>10874</v>
      </c>
      <c r="H3557" s="23" t="s">
        <v>43</v>
      </c>
      <c r="I3557" s="23" t="s">
        <v>10875</v>
      </c>
      <c r="J3557" s="23">
        <v>18</v>
      </c>
      <c r="K3557" s="23">
        <v>3</v>
      </c>
      <c r="L3557" s="23">
        <v>60</v>
      </c>
      <c r="M3557" s="23" t="s">
        <v>75</v>
      </c>
      <c r="N3557" s="25">
        <f t="shared" si="583"/>
        <v>7560</v>
      </c>
      <c r="O3557" s="26">
        <v>1500</v>
      </c>
      <c r="P3557" s="26">
        <f t="shared" si="584"/>
        <v>11340000</v>
      </c>
      <c r="Q3557" s="23"/>
      <c r="R3557" s="23"/>
      <c r="S3557" s="27"/>
      <c r="T3557" s="23"/>
      <c r="U3557" s="23"/>
      <c r="V3557" s="24"/>
      <c r="W3557" s="23"/>
      <c r="X3557" s="23"/>
      <c r="Y3557" s="23"/>
      <c r="Z3557" s="23"/>
      <c r="AA3557" s="28"/>
      <c r="AB3557" s="26"/>
      <c r="AC3557" s="26"/>
      <c r="AD3557" s="28"/>
      <c r="AE3557" s="28"/>
      <c r="AF3557" s="26"/>
      <c r="AG3557" s="26">
        <f t="shared" si="586"/>
        <v>11340000</v>
      </c>
      <c r="AH3557" s="26">
        <f t="shared" si="587"/>
        <v>11340000</v>
      </c>
      <c r="AI3557" s="26">
        <v>0</v>
      </c>
      <c r="AJ3557" s="26">
        <f t="shared" si="585"/>
        <v>11340000</v>
      </c>
      <c r="AK3557" s="26">
        <v>0.01</v>
      </c>
      <c r="AL3557" s="26">
        <f t="shared" si="588"/>
        <v>1134</v>
      </c>
    </row>
    <row r="3558" spans="1:39" x14ac:dyDescent="0.25">
      <c r="A3558" s="23"/>
      <c r="B3558" s="24"/>
      <c r="C3558" s="23"/>
      <c r="D3558" s="23"/>
      <c r="E3558" s="23">
        <v>1421</v>
      </c>
      <c r="F3558" s="23" t="s">
        <v>10876</v>
      </c>
      <c r="G3558" s="24" t="s">
        <v>10877</v>
      </c>
      <c r="H3558" s="23" t="s">
        <v>43</v>
      </c>
      <c r="I3558" s="23" t="s">
        <v>10878</v>
      </c>
      <c r="J3558" s="23">
        <v>10</v>
      </c>
      <c r="K3558" s="23">
        <v>0</v>
      </c>
      <c r="L3558" s="23">
        <v>28</v>
      </c>
      <c r="M3558" s="23" t="s">
        <v>75</v>
      </c>
      <c r="N3558" s="25">
        <f t="shared" si="583"/>
        <v>4028</v>
      </c>
      <c r="O3558" s="26">
        <v>1500</v>
      </c>
      <c r="P3558" s="26">
        <f t="shared" si="584"/>
        <v>6042000</v>
      </c>
      <c r="Q3558" s="23"/>
      <c r="R3558" s="23"/>
      <c r="S3558" s="27"/>
      <c r="T3558" s="23"/>
      <c r="U3558" s="23"/>
      <c r="V3558" s="24"/>
      <c r="W3558" s="23"/>
      <c r="X3558" s="23"/>
      <c r="Y3558" s="23"/>
      <c r="Z3558" s="23"/>
      <c r="AA3558" s="28"/>
      <c r="AB3558" s="26"/>
      <c r="AC3558" s="26"/>
      <c r="AD3558" s="28"/>
      <c r="AE3558" s="28"/>
      <c r="AF3558" s="26"/>
      <c r="AG3558" s="26">
        <f t="shared" si="586"/>
        <v>6042000</v>
      </c>
      <c r="AH3558" s="26">
        <f t="shared" si="587"/>
        <v>6042000</v>
      </c>
      <c r="AI3558" s="26">
        <v>0</v>
      </c>
      <c r="AJ3558" s="26">
        <f t="shared" si="585"/>
        <v>6042000</v>
      </c>
      <c r="AK3558" s="26">
        <v>0.01</v>
      </c>
      <c r="AL3558" s="26">
        <f t="shared" si="588"/>
        <v>604.20000000000005</v>
      </c>
    </row>
    <row r="3559" spans="1:39" x14ac:dyDescent="0.25">
      <c r="A3559" s="23"/>
      <c r="B3559" s="24"/>
      <c r="C3559" s="23"/>
      <c r="D3559" s="23"/>
      <c r="E3559" s="23">
        <v>1422</v>
      </c>
      <c r="F3559" s="23" t="s">
        <v>10879</v>
      </c>
      <c r="G3559" s="24" t="s">
        <v>10880</v>
      </c>
      <c r="H3559" s="23" t="s">
        <v>43</v>
      </c>
      <c r="I3559" s="23" t="s">
        <v>10881</v>
      </c>
      <c r="J3559" s="23">
        <v>14</v>
      </c>
      <c r="K3559" s="23">
        <v>1</v>
      </c>
      <c r="L3559" s="23">
        <v>60</v>
      </c>
      <c r="M3559" s="23" t="s">
        <v>75</v>
      </c>
      <c r="N3559" s="25">
        <f t="shared" si="583"/>
        <v>5760</v>
      </c>
      <c r="O3559" s="26">
        <v>1500</v>
      </c>
      <c r="P3559" s="26">
        <f t="shared" si="584"/>
        <v>8640000</v>
      </c>
      <c r="Q3559" s="23"/>
      <c r="R3559" s="23"/>
      <c r="S3559" s="27"/>
      <c r="T3559" s="23"/>
      <c r="U3559" s="23"/>
      <c r="V3559" s="24"/>
      <c r="W3559" s="23"/>
      <c r="X3559" s="23"/>
      <c r="Y3559" s="23"/>
      <c r="Z3559" s="23"/>
      <c r="AA3559" s="28"/>
      <c r="AB3559" s="26"/>
      <c r="AC3559" s="26"/>
      <c r="AD3559" s="28"/>
      <c r="AE3559" s="28"/>
      <c r="AF3559" s="26"/>
      <c r="AG3559" s="26">
        <f t="shared" si="586"/>
        <v>8640000</v>
      </c>
      <c r="AH3559" s="26">
        <f t="shared" si="587"/>
        <v>8640000</v>
      </c>
      <c r="AI3559" s="26">
        <v>0</v>
      </c>
      <c r="AJ3559" s="26">
        <f t="shared" si="585"/>
        <v>8640000</v>
      </c>
      <c r="AK3559" s="26">
        <v>0.01</v>
      </c>
      <c r="AL3559" s="26">
        <f t="shared" si="588"/>
        <v>864</v>
      </c>
    </row>
    <row r="3560" spans="1:39" x14ac:dyDescent="0.25">
      <c r="A3560" s="23"/>
      <c r="B3560" s="24"/>
      <c r="C3560" s="23"/>
      <c r="D3560" s="23"/>
      <c r="E3560" s="23">
        <v>1423</v>
      </c>
      <c r="F3560" s="23" t="s">
        <v>10882</v>
      </c>
      <c r="G3560" s="24" t="s">
        <v>10883</v>
      </c>
      <c r="H3560" s="23" t="s">
        <v>43</v>
      </c>
      <c r="I3560" s="23" t="s">
        <v>10884</v>
      </c>
      <c r="J3560" s="23">
        <v>9</v>
      </c>
      <c r="K3560" s="23">
        <v>3</v>
      </c>
      <c r="L3560" s="23">
        <v>94</v>
      </c>
      <c r="M3560" s="23" t="s">
        <v>75</v>
      </c>
      <c r="N3560" s="25">
        <f t="shared" si="583"/>
        <v>3994</v>
      </c>
      <c r="O3560" s="26">
        <v>1500</v>
      </c>
      <c r="P3560" s="26">
        <f t="shared" si="584"/>
        <v>5991000</v>
      </c>
      <c r="Q3560" s="23"/>
      <c r="R3560" s="23"/>
      <c r="S3560" s="27"/>
      <c r="T3560" s="23"/>
      <c r="U3560" s="23"/>
      <c r="V3560" s="24"/>
      <c r="W3560" s="23"/>
      <c r="X3560" s="23"/>
      <c r="Y3560" s="23"/>
      <c r="Z3560" s="23"/>
      <c r="AA3560" s="28"/>
      <c r="AB3560" s="26"/>
      <c r="AC3560" s="26"/>
      <c r="AD3560" s="28"/>
      <c r="AE3560" s="28"/>
      <c r="AF3560" s="26"/>
      <c r="AG3560" s="26">
        <f t="shared" si="586"/>
        <v>5991000</v>
      </c>
      <c r="AH3560" s="26">
        <f t="shared" si="587"/>
        <v>5991000</v>
      </c>
      <c r="AI3560" s="26">
        <v>0</v>
      </c>
      <c r="AJ3560" s="26">
        <f t="shared" si="585"/>
        <v>5991000</v>
      </c>
      <c r="AK3560" s="26">
        <v>0.01</v>
      </c>
      <c r="AL3560" s="26">
        <f t="shared" si="588"/>
        <v>599.1</v>
      </c>
    </row>
    <row r="3561" spans="1:39" x14ac:dyDescent="0.25">
      <c r="A3561" s="23"/>
      <c r="B3561" s="24"/>
      <c r="C3561" s="23"/>
      <c r="D3561" s="23"/>
      <c r="E3561" s="23">
        <v>1424</v>
      </c>
      <c r="F3561" s="23" t="s">
        <v>10885</v>
      </c>
      <c r="G3561" s="24" t="s">
        <v>10886</v>
      </c>
      <c r="H3561" s="23" t="s">
        <v>43</v>
      </c>
      <c r="I3561" s="23" t="s">
        <v>10887</v>
      </c>
      <c r="J3561" s="23">
        <v>10</v>
      </c>
      <c r="K3561" s="23">
        <v>0</v>
      </c>
      <c r="L3561" s="23">
        <v>91</v>
      </c>
      <c r="M3561" s="23" t="s">
        <v>75</v>
      </c>
      <c r="N3561" s="25">
        <f t="shared" si="583"/>
        <v>4091</v>
      </c>
      <c r="O3561" s="26">
        <v>1500</v>
      </c>
      <c r="P3561" s="26">
        <f t="shared" si="584"/>
        <v>6136500</v>
      </c>
      <c r="Q3561" s="23"/>
      <c r="R3561" s="23"/>
      <c r="S3561" s="27"/>
      <c r="T3561" s="23"/>
      <c r="U3561" s="23"/>
      <c r="V3561" s="24"/>
      <c r="W3561" s="23"/>
      <c r="X3561" s="23"/>
      <c r="Y3561" s="23"/>
      <c r="Z3561" s="23"/>
      <c r="AA3561" s="28"/>
      <c r="AB3561" s="26"/>
      <c r="AC3561" s="26"/>
      <c r="AD3561" s="28"/>
      <c r="AE3561" s="28"/>
      <c r="AF3561" s="26"/>
      <c r="AG3561" s="26">
        <f t="shared" si="586"/>
        <v>6136500</v>
      </c>
      <c r="AH3561" s="26">
        <f t="shared" si="587"/>
        <v>6136500</v>
      </c>
      <c r="AI3561" s="26">
        <v>0</v>
      </c>
      <c r="AJ3561" s="26">
        <f t="shared" si="585"/>
        <v>6136500</v>
      </c>
      <c r="AK3561" s="26">
        <v>0.01</v>
      </c>
      <c r="AL3561" s="26">
        <f t="shared" si="588"/>
        <v>613.65</v>
      </c>
    </row>
    <row r="3562" spans="1:39" x14ac:dyDescent="0.25">
      <c r="A3562" s="23"/>
      <c r="B3562" s="24"/>
      <c r="C3562" s="23"/>
      <c r="D3562" s="23"/>
      <c r="E3562" s="23">
        <v>1425</v>
      </c>
      <c r="F3562" s="23" t="s">
        <v>10888</v>
      </c>
      <c r="G3562" s="24" t="s">
        <v>10889</v>
      </c>
      <c r="H3562" s="23" t="s">
        <v>43</v>
      </c>
      <c r="I3562" s="23" t="s">
        <v>10890</v>
      </c>
      <c r="J3562" s="23">
        <v>8</v>
      </c>
      <c r="K3562" s="23">
        <v>2</v>
      </c>
      <c r="L3562" s="23">
        <v>80</v>
      </c>
      <c r="M3562" s="23" t="s">
        <v>75</v>
      </c>
      <c r="N3562" s="25">
        <f t="shared" si="583"/>
        <v>3480</v>
      </c>
      <c r="O3562" s="26">
        <v>1500</v>
      </c>
      <c r="P3562" s="26">
        <f t="shared" si="584"/>
        <v>5220000</v>
      </c>
      <c r="Q3562" s="23"/>
      <c r="R3562" s="23"/>
      <c r="S3562" s="27"/>
      <c r="T3562" s="23"/>
      <c r="U3562" s="23"/>
      <c r="V3562" s="24"/>
      <c r="W3562" s="23"/>
      <c r="X3562" s="23"/>
      <c r="Y3562" s="23"/>
      <c r="Z3562" s="23"/>
      <c r="AA3562" s="28"/>
      <c r="AB3562" s="26"/>
      <c r="AC3562" s="26"/>
      <c r="AD3562" s="28"/>
      <c r="AE3562" s="28"/>
      <c r="AF3562" s="26"/>
      <c r="AG3562" s="26">
        <f t="shared" si="586"/>
        <v>5220000</v>
      </c>
      <c r="AH3562" s="26">
        <f t="shared" si="587"/>
        <v>5220000</v>
      </c>
      <c r="AI3562" s="26">
        <v>0</v>
      </c>
      <c r="AJ3562" s="26">
        <f t="shared" si="585"/>
        <v>5220000</v>
      </c>
      <c r="AK3562" s="26">
        <v>0.01</v>
      </c>
      <c r="AL3562" s="26">
        <f t="shared" si="588"/>
        <v>522</v>
      </c>
    </row>
    <row r="3563" spans="1:39" x14ac:dyDescent="0.25">
      <c r="A3563" s="23"/>
      <c r="B3563" s="24"/>
      <c r="C3563" s="23"/>
      <c r="D3563" s="23"/>
      <c r="E3563" s="23">
        <v>1426</v>
      </c>
      <c r="F3563" s="23" t="s">
        <v>10891</v>
      </c>
      <c r="G3563" s="24" t="s">
        <v>10892</v>
      </c>
      <c r="H3563" s="23" t="s">
        <v>43</v>
      </c>
      <c r="I3563" s="23" t="s">
        <v>10893</v>
      </c>
      <c r="J3563" s="23">
        <v>9</v>
      </c>
      <c r="K3563" s="23">
        <v>2</v>
      </c>
      <c r="L3563" s="23">
        <v>28</v>
      </c>
      <c r="M3563" s="23" t="s">
        <v>75</v>
      </c>
      <c r="N3563" s="25">
        <f t="shared" si="583"/>
        <v>3828</v>
      </c>
      <c r="O3563" s="26">
        <v>1500</v>
      </c>
      <c r="P3563" s="26">
        <f t="shared" si="584"/>
        <v>5742000</v>
      </c>
      <c r="Q3563" s="23"/>
      <c r="R3563" s="23"/>
      <c r="S3563" s="27"/>
      <c r="T3563" s="23"/>
      <c r="U3563" s="23"/>
      <c r="V3563" s="24"/>
      <c r="W3563" s="23"/>
      <c r="X3563" s="23"/>
      <c r="Y3563" s="23"/>
      <c r="Z3563" s="23"/>
      <c r="AA3563" s="28"/>
      <c r="AB3563" s="26"/>
      <c r="AC3563" s="26"/>
      <c r="AD3563" s="28"/>
      <c r="AE3563" s="28"/>
      <c r="AF3563" s="26"/>
      <c r="AG3563" s="26">
        <f t="shared" si="586"/>
        <v>5742000</v>
      </c>
      <c r="AH3563" s="26">
        <f t="shared" si="587"/>
        <v>5742000</v>
      </c>
      <c r="AI3563" s="26">
        <v>0</v>
      </c>
      <c r="AJ3563" s="26">
        <f t="shared" si="585"/>
        <v>5742000</v>
      </c>
      <c r="AK3563" s="26">
        <v>0.01</v>
      </c>
      <c r="AL3563" s="26">
        <f t="shared" si="588"/>
        <v>574.20000000000005</v>
      </c>
    </row>
    <row r="3564" spans="1:39" x14ac:dyDescent="0.25">
      <c r="A3564" s="23"/>
      <c r="B3564" s="24"/>
      <c r="C3564" s="23"/>
      <c r="D3564" s="23"/>
      <c r="E3564" s="23">
        <v>1427</v>
      </c>
      <c r="F3564" s="23" t="s">
        <v>10894</v>
      </c>
      <c r="G3564" s="24" t="s">
        <v>10895</v>
      </c>
      <c r="H3564" s="23" t="s">
        <v>43</v>
      </c>
      <c r="I3564" s="23" t="s">
        <v>10896</v>
      </c>
      <c r="J3564" s="23">
        <v>14</v>
      </c>
      <c r="K3564" s="23">
        <v>1</v>
      </c>
      <c r="L3564" s="23">
        <v>80</v>
      </c>
      <c r="M3564" s="23" t="s">
        <v>75</v>
      </c>
      <c r="N3564" s="25">
        <f t="shared" si="583"/>
        <v>5780</v>
      </c>
      <c r="O3564" s="26">
        <v>1500</v>
      </c>
      <c r="P3564" s="26">
        <f t="shared" si="584"/>
        <v>8670000</v>
      </c>
      <c r="Q3564" s="23"/>
      <c r="R3564" s="23"/>
      <c r="S3564" s="27"/>
      <c r="T3564" s="23"/>
      <c r="U3564" s="23"/>
      <c r="V3564" s="24"/>
      <c r="W3564" s="23"/>
      <c r="X3564" s="23"/>
      <c r="Y3564" s="23"/>
      <c r="Z3564" s="23"/>
      <c r="AA3564" s="28"/>
      <c r="AB3564" s="26"/>
      <c r="AC3564" s="26"/>
      <c r="AD3564" s="28"/>
      <c r="AE3564" s="28"/>
      <c r="AF3564" s="26"/>
      <c r="AG3564" s="26">
        <f t="shared" si="586"/>
        <v>8670000</v>
      </c>
      <c r="AH3564" s="26">
        <f t="shared" si="587"/>
        <v>8670000</v>
      </c>
      <c r="AI3564" s="26">
        <v>0</v>
      </c>
      <c r="AJ3564" s="26">
        <f t="shared" si="585"/>
        <v>8670000</v>
      </c>
      <c r="AK3564" s="26">
        <v>0.01</v>
      </c>
      <c r="AL3564" s="26">
        <f t="shared" si="588"/>
        <v>867</v>
      </c>
    </row>
    <row r="3565" spans="1:39" x14ac:dyDescent="0.25">
      <c r="A3565" s="23"/>
      <c r="B3565" s="24"/>
      <c r="C3565" s="23"/>
      <c r="D3565" s="23"/>
      <c r="E3565" s="23">
        <v>1428</v>
      </c>
      <c r="F3565" s="23" t="s">
        <v>10897</v>
      </c>
      <c r="G3565" s="24" t="s">
        <v>10898</v>
      </c>
      <c r="H3565" s="23" t="s">
        <v>43</v>
      </c>
      <c r="I3565" s="23" t="s">
        <v>10899</v>
      </c>
      <c r="J3565" s="23">
        <v>9</v>
      </c>
      <c r="K3565" s="23">
        <v>3</v>
      </c>
      <c r="L3565" s="23">
        <v>26</v>
      </c>
      <c r="M3565" s="23" t="s">
        <v>75</v>
      </c>
      <c r="N3565" s="25">
        <f t="shared" si="583"/>
        <v>3926</v>
      </c>
      <c r="O3565" s="26">
        <v>1500</v>
      </c>
      <c r="P3565" s="26">
        <f t="shared" si="584"/>
        <v>5889000</v>
      </c>
      <c r="Q3565" s="23"/>
      <c r="R3565" s="23"/>
      <c r="S3565" s="27"/>
      <c r="T3565" s="23"/>
      <c r="U3565" s="23"/>
      <c r="V3565" s="24"/>
      <c r="W3565" s="23"/>
      <c r="X3565" s="23"/>
      <c r="Y3565" s="23"/>
      <c r="Z3565" s="23"/>
      <c r="AA3565" s="28"/>
      <c r="AB3565" s="26"/>
      <c r="AC3565" s="26"/>
      <c r="AD3565" s="28"/>
      <c r="AE3565" s="28"/>
      <c r="AF3565" s="26"/>
      <c r="AG3565" s="26">
        <f t="shared" si="586"/>
        <v>5889000</v>
      </c>
      <c r="AH3565" s="26">
        <f t="shared" si="587"/>
        <v>5889000</v>
      </c>
      <c r="AI3565" s="26">
        <v>0</v>
      </c>
      <c r="AJ3565" s="26">
        <f t="shared" si="585"/>
        <v>5889000</v>
      </c>
      <c r="AK3565" s="26">
        <v>0.01</v>
      </c>
      <c r="AL3565" s="26">
        <f t="shared" si="588"/>
        <v>588.9</v>
      </c>
    </row>
    <row r="3566" spans="1:39" x14ac:dyDescent="0.25">
      <c r="A3566" s="23"/>
      <c r="B3566" s="24"/>
      <c r="C3566" s="23"/>
      <c r="D3566" s="23"/>
      <c r="E3566" s="23">
        <v>1429</v>
      </c>
      <c r="F3566" s="23" t="s">
        <v>10900</v>
      </c>
      <c r="G3566" s="24" t="s">
        <v>10901</v>
      </c>
      <c r="H3566" s="23" t="s">
        <v>43</v>
      </c>
      <c r="I3566" s="23" t="s">
        <v>10902</v>
      </c>
      <c r="J3566" s="23">
        <v>9</v>
      </c>
      <c r="K3566" s="23">
        <v>3</v>
      </c>
      <c r="L3566" s="23">
        <v>88</v>
      </c>
      <c r="M3566" s="23" t="s">
        <v>75</v>
      </c>
      <c r="N3566" s="25">
        <f t="shared" ref="N3566:N3597" si="589">((J3566*400)+(K3566*100))+L3566</f>
        <v>3988</v>
      </c>
      <c r="O3566" s="26">
        <v>1500</v>
      </c>
      <c r="P3566" s="26">
        <f t="shared" ref="P3566:P3597" si="590">N3566*O3566</f>
        <v>5982000</v>
      </c>
      <c r="Q3566" s="23"/>
      <c r="R3566" s="23"/>
      <c r="S3566" s="27"/>
      <c r="T3566" s="23"/>
      <c r="U3566" s="23"/>
      <c r="V3566" s="24"/>
      <c r="W3566" s="23"/>
      <c r="X3566" s="23"/>
      <c r="Y3566" s="23"/>
      <c r="Z3566" s="23"/>
      <c r="AA3566" s="28"/>
      <c r="AB3566" s="26"/>
      <c r="AC3566" s="26"/>
      <c r="AD3566" s="28"/>
      <c r="AE3566" s="28"/>
      <c r="AF3566" s="26"/>
      <c r="AG3566" s="26">
        <f t="shared" si="586"/>
        <v>5982000</v>
      </c>
      <c r="AH3566" s="26">
        <f t="shared" si="587"/>
        <v>5982000</v>
      </c>
      <c r="AI3566" s="26">
        <v>0</v>
      </c>
      <c r="AJ3566" s="26">
        <f t="shared" ref="AJ3566:AJ3597" si="591">IF((AI3566-AH3566) &gt; 1,0,IF((AI3566-AH3566)&lt;0,AH3566-AI3566,AI3566-AH3566))</f>
        <v>5982000</v>
      </c>
      <c r="AK3566" s="26">
        <v>0.01</v>
      </c>
      <c r="AL3566" s="26">
        <f t="shared" si="588"/>
        <v>598.20000000000005</v>
      </c>
    </row>
    <row r="3567" spans="1:39" x14ac:dyDescent="0.25">
      <c r="A3567" s="23"/>
      <c r="B3567" s="24"/>
      <c r="C3567" s="23"/>
      <c r="D3567" s="23"/>
      <c r="E3567" s="23">
        <v>1430</v>
      </c>
      <c r="F3567" s="23" t="s">
        <v>10903</v>
      </c>
      <c r="G3567" s="24" t="s">
        <v>10904</v>
      </c>
      <c r="H3567" s="23" t="s">
        <v>43</v>
      </c>
      <c r="I3567" s="23" t="s">
        <v>10905</v>
      </c>
      <c r="J3567" s="23">
        <v>0</v>
      </c>
      <c r="K3567" s="23">
        <v>0</v>
      </c>
      <c r="L3567" s="23">
        <v>6.25</v>
      </c>
      <c r="M3567" s="23" t="s">
        <v>75</v>
      </c>
      <c r="N3567" s="25">
        <f t="shared" si="589"/>
        <v>6.25</v>
      </c>
      <c r="O3567" s="26">
        <v>1500</v>
      </c>
      <c r="P3567" s="26">
        <f t="shared" si="590"/>
        <v>9375</v>
      </c>
      <c r="Q3567" s="23">
        <v>1</v>
      </c>
      <c r="R3567" s="23" t="s">
        <v>10809</v>
      </c>
      <c r="S3567" s="27" t="s">
        <v>10810</v>
      </c>
      <c r="T3567" s="23" t="s">
        <v>10811</v>
      </c>
      <c r="U3567" s="23" t="s">
        <v>10906</v>
      </c>
      <c r="V3567" s="24" t="s">
        <v>10907</v>
      </c>
      <c r="W3567" s="23" t="s">
        <v>349</v>
      </c>
      <c r="X3567" s="23" t="s">
        <v>143</v>
      </c>
      <c r="Y3567" s="23" t="s">
        <v>571</v>
      </c>
      <c r="Z3567" s="23">
        <v>25</v>
      </c>
      <c r="AA3567" s="28">
        <v>100</v>
      </c>
      <c r="AB3567" s="26">
        <v>8150</v>
      </c>
      <c r="AC3567" s="26">
        <f>Z3567*AB3567</f>
        <v>203750</v>
      </c>
      <c r="AD3567" s="28">
        <v>22</v>
      </c>
      <c r="AE3567" s="28">
        <v>85</v>
      </c>
      <c r="AF3567" s="26">
        <f>(AC3567*(100-AE3567))/100</f>
        <v>30562.5</v>
      </c>
      <c r="AG3567" s="26">
        <f>P3567+AF3567</f>
        <v>39937.5</v>
      </c>
      <c r="AH3567" s="26">
        <f>(AG3567*AA3567)/100</f>
        <v>39937.5</v>
      </c>
      <c r="AI3567" s="26">
        <v>0</v>
      </c>
      <c r="AJ3567" s="26">
        <f t="shared" si="591"/>
        <v>39937.5</v>
      </c>
      <c r="AK3567" s="26">
        <v>0.01</v>
      </c>
      <c r="AL3567" s="26">
        <f>ROUND(AJ3567*(AK3567/100),2)</f>
        <v>3.99</v>
      </c>
      <c r="AM3567" s="3" t="s">
        <v>10908</v>
      </c>
    </row>
    <row r="3568" spans="1:39" x14ac:dyDescent="0.25">
      <c r="A3568" s="23"/>
      <c r="B3568" s="24"/>
      <c r="C3568" s="23"/>
      <c r="D3568" s="23"/>
      <c r="E3568" s="23"/>
      <c r="F3568" s="23"/>
      <c r="G3568" s="24"/>
      <c r="H3568" s="23"/>
      <c r="I3568" s="23"/>
      <c r="J3568" s="23">
        <v>10</v>
      </c>
      <c r="K3568" s="23">
        <v>1</v>
      </c>
      <c r="L3568" s="23">
        <v>73.75</v>
      </c>
      <c r="M3568" s="23" t="s">
        <v>75</v>
      </c>
      <c r="N3568" s="25">
        <f t="shared" si="589"/>
        <v>4173.75</v>
      </c>
      <c r="O3568" s="26">
        <v>1500</v>
      </c>
      <c r="P3568" s="26">
        <f t="shared" si="590"/>
        <v>6260625</v>
      </c>
      <c r="Q3568" s="23"/>
      <c r="R3568" s="23"/>
      <c r="S3568" s="27"/>
      <c r="T3568" s="23"/>
      <c r="U3568" s="23"/>
      <c r="V3568" s="24"/>
      <c r="W3568" s="23"/>
      <c r="X3568" s="23"/>
      <c r="Y3568" s="23"/>
      <c r="Z3568" s="23"/>
      <c r="AA3568" s="28"/>
      <c r="AB3568" s="26"/>
      <c r="AC3568" s="26"/>
      <c r="AD3568" s="28"/>
      <c r="AE3568" s="28"/>
      <c r="AF3568" s="26"/>
      <c r="AG3568" s="26">
        <f t="shared" ref="AG3568:AG3578" si="592">AF3568+P3568</f>
        <v>6260625</v>
      </c>
      <c r="AH3568" s="26">
        <f t="shared" ref="AH3568:AH3578" si="593">AG3568</f>
        <v>6260625</v>
      </c>
      <c r="AI3568" s="26">
        <v>0</v>
      </c>
      <c r="AJ3568" s="26">
        <f t="shared" si="591"/>
        <v>6260625</v>
      </c>
      <c r="AK3568" s="26">
        <v>0.01</v>
      </c>
      <c r="AL3568" s="26">
        <f t="shared" ref="AL3568:AL3578" si="594">AJ3568*(AK3568/100)</f>
        <v>626.0625</v>
      </c>
    </row>
    <row r="3569" spans="1:39" x14ac:dyDescent="0.25">
      <c r="A3569" s="23"/>
      <c r="B3569" s="24"/>
      <c r="C3569" s="23"/>
      <c r="D3569" s="23"/>
      <c r="E3569" s="23">
        <v>1431</v>
      </c>
      <c r="F3569" s="23" t="s">
        <v>10909</v>
      </c>
      <c r="G3569" s="24" t="s">
        <v>10910</v>
      </c>
      <c r="H3569" s="23" t="s">
        <v>43</v>
      </c>
      <c r="I3569" s="23" t="s">
        <v>10911</v>
      </c>
      <c r="J3569" s="23">
        <v>1</v>
      </c>
      <c r="K3569" s="23">
        <v>0</v>
      </c>
      <c r="L3569" s="23">
        <v>0</v>
      </c>
      <c r="M3569" s="23" t="s">
        <v>75</v>
      </c>
      <c r="N3569" s="25">
        <f t="shared" si="589"/>
        <v>400</v>
      </c>
      <c r="O3569" s="26">
        <v>1500</v>
      </c>
      <c r="P3569" s="26">
        <f t="shared" si="590"/>
        <v>600000</v>
      </c>
      <c r="Q3569" s="23"/>
      <c r="R3569" s="23"/>
      <c r="S3569" s="27"/>
      <c r="T3569" s="23"/>
      <c r="U3569" s="23"/>
      <c r="V3569" s="24"/>
      <c r="W3569" s="23"/>
      <c r="X3569" s="23"/>
      <c r="Y3569" s="23"/>
      <c r="Z3569" s="23"/>
      <c r="AA3569" s="28"/>
      <c r="AB3569" s="26"/>
      <c r="AC3569" s="26"/>
      <c r="AD3569" s="28"/>
      <c r="AE3569" s="28"/>
      <c r="AF3569" s="26"/>
      <c r="AG3569" s="26">
        <f t="shared" si="592"/>
        <v>600000</v>
      </c>
      <c r="AH3569" s="26">
        <f t="shared" si="593"/>
        <v>600000</v>
      </c>
      <c r="AI3569" s="26">
        <v>0</v>
      </c>
      <c r="AJ3569" s="26">
        <f t="shared" si="591"/>
        <v>600000</v>
      </c>
      <c r="AK3569" s="26">
        <v>0.01</v>
      </c>
      <c r="AL3569" s="26">
        <f t="shared" si="594"/>
        <v>60</v>
      </c>
    </row>
    <row r="3570" spans="1:39" x14ac:dyDescent="0.25">
      <c r="A3570" s="23"/>
      <c r="B3570" s="24"/>
      <c r="C3570" s="23"/>
      <c r="D3570" s="23"/>
      <c r="E3570" s="23">
        <v>1432</v>
      </c>
      <c r="F3570" s="23" t="s">
        <v>10912</v>
      </c>
      <c r="G3570" s="24" t="s">
        <v>10913</v>
      </c>
      <c r="H3570" s="23" t="s">
        <v>43</v>
      </c>
      <c r="I3570" s="23" t="s">
        <v>10914</v>
      </c>
      <c r="J3570" s="23">
        <v>14</v>
      </c>
      <c r="K3570" s="23">
        <v>0</v>
      </c>
      <c r="L3570" s="23">
        <v>0</v>
      </c>
      <c r="M3570" s="23" t="s">
        <v>75</v>
      </c>
      <c r="N3570" s="25">
        <f t="shared" si="589"/>
        <v>5600</v>
      </c>
      <c r="O3570" s="26">
        <v>1500</v>
      </c>
      <c r="P3570" s="26">
        <f t="shared" si="590"/>
        <v>8400000</v>
      </c>
      <c r="Q3570" s="23"/>
      <c r="R3570" s="23"/>
      <c r="S3570" s="27"/>
      <c r="T3570" s="23"/>
      <c r="U3570" s="23"/>
      <c r="V3570" s="24"/>
      <c r="W3570" s="23"/>
      <c r="X3570" s="23"/>
      <c r="Y3570" s="23"/>
      <c r="Z3570" s="23"/>
      <c r="AA3570" s="28"/>
      <c r="AB3570" s="26"/>
      <c r="AC3570" s="26"/>
      <c r="AD3570" s="28"/>
      <c r="AE3570" s="28"/>
      <c r="AF3570" s="26"/>
      <c r="AG3570" s="26">
        <f t="shared" si="592"/>
        <v>8400000</v>
      </c>
      <c r="AH3570" s="26">
        <f t="shared" si="593"/>
        <v>8400000</v>
      </c>
      <c r="AI3570" s="26">
        <v>0</v>
      </c>
      <c r="AJ3570" s="26">
        <f t="shared" si="591"/>
        <v>8400000</v>
      </c>
      <c r="AK3570" s="26">
        <v>0.01</v>
      </c>
      <c r="AL3570" s="26">
        <f t="shared" si="594"/>
        <v>840</v>
      </c>
    </row>
    <row r="3571" spans="1:39" x14ac:dyDescent="0.25">
      <c r="A3571" s="23"/>
      <c r="B3571" s="24"/>
      <c r="C3571" s="23"/>
      <c r="D3571" s="23"/>
      <c r="E3571" s="23">
        <v>1433</v>
      </c>
      <c r="F3571" s="23" t="s">
        <v>10915</v>
      </c>
      <c r="G3571" s="24" t="s">
        <v>10916</v>
      </c>
      <c r="H3571" s="23" t="s">
        <v>43</v>
      </c>
      <c r="I3571" s="23" t="s">
        <v>10917</v>
      </c>
      <c r="J3571" s="23">
        <v>5</v>
      </c>
      <c r="K3571" s="23">
        <v>0</v>
      </c>
      <c r="L3571" s="23">
        <v>55</v>
      </c>
      <c r="M3571" s="23" t="s">
        <v>75</v>
      </c>
      <c r="N3571" s="25">
        <f t="shared" si="589"/>
        <v>2055</v>
      </c>
      <c r="O3571" s="26">
        <v>1500</v>
      </c>
      <c r="P3571" s="26">
        <f t="shared" si="590"/>
        <v>3082500</v>
      </c>
      <c r="Q3571" s="23"/>
      <c r="R3571" s="23"/>
      <c r="S3571" s="27"/>
      <c r="T3571" s="23"/>
      <c r="U3571" s="23"/>
      <c r="V3571" s="24"/>
      <c r="W3571" s="23"/>
      <c r="X3571" s="23"/>
      <c r="Y3571" s="23"/>
      <c r="Z3571" s="23"/>
      <c r="AA3571" s="28"/>
      <c r="AB3571" s="26"/>
      <c r="AC3571" s="26"/>
      <c r="AD3571" s="28"/>
      <c r="AE3571" s="28"/>
      <c r="AF3571" s="26"/>
      <c r="AG3571" s="26">
        <f t="shared" si="592"/>
        <v>3082500</v>
      </c>
      <c r="AH3571" s="26">
        <f t="shared" si="593"/>
        <v>3082500</v>
      </c>
      <c r="AI3571" s="26">
        <v>0</v>
      </c>
      <c r="AJ3571" s="26">
        <f t="shared" si="591"/>
        <v>3082500</v>
      </c>
      <c r="AK3571" s="26">
        <v>0.01</v>
      </c>
      <c r="AL3571" s="26">
        <f t="shared" si="594"/>
        <v>308.25</v>
      </c>
    </row>
    <row r="3572" spans="1:39" x14ac:dyDescent="0.25">
      <c r="A3572" s="23"/>
      <c r="B3572" s="24"/>
      <c r="C3572" s="23"/>
      <c r="D3572" s="23"/>
      <c r="E3572" s="23">
        <v>1434</v>
      </c>
      <c r="F3572" s="23" t="s">
        <v>10918</v>
      </c>
      <c r="G3572" s="24" t="s">
        <v>10919</v>
      </c>
      <c r="H3572" s="23" t="s">
        <v>43</v>
      </c>
      <c r="I3572" s="23" t="s">
        <v>10920</v>
      </c>
      <c r="J3572" s="23">
        <v>4</v>
      </c>
      <c r="K3572" s="23">
        <v>0</v>
      </c>
      <c r="L3572" s="23">
        <v>65</v>
      </c>
      <c r="M3572" s="23" t="s">
        <v>75</v>
      </c>
      <c r="N3572" s="25">
        <f t="shared" si="589"/>
        <v>1665</v>
      </c>
      <c r="O3572" s="26">
        <v>2500</v>
      </c>
      <c r="P3572" s="26">
        <f t="shared" si="590"/>
        <v>4162500</v>
      </c>
      <c r="Q3572" s="23"/>
      <c r="R3572" s="23"/>
      <c r="S3572" s="27"/>
      <c r="T3572" s="23"/>
      <c r="U3572" s="23"/>
      <c r="V3572" s="24"/>
      <c r="W3572" s="23"/>
      <c r="X3572" s="23"/>
      <c r="Y3572" s="23"/>
      <c r="Z3572" s="23"/>
      <c r="AA3572" s="28"/>
      <c r="AB3572" s="26"/>
      <c r="AC3572" s="26"/>
      <c r="AD3572" s="28"/>
      <c r="AE3572" s="28"/>
      <c r="AF3572" s="26"/>
      <c r="AG3572" s="26">
        <f t="shared" si="592"/>
        <v>4162500</v>
      </c>
      <c r="AH3572" s="26">
        <f t="shared" si="593"/>
        <v>4162500</v>
      </c>
      <c r="AI3572" s="26">
        <v>0</v>
      </c>
      <c r="AJ3572" s="26">
        <f t="shared" si="591"/>
        <v>4162500</v>
      </c>
      <c r="AK3572" s="26">
        <v>0.01</v>
      </c>
      <c r="AL3572" s="26">
        <f t="shared" si="594"/>
        <v>416.25</v>
      </c>
    </row>
    <row r="3573" spans="1:39" x14ac:dyDescent="0.25">
      <c r="A3573" s="23"/>
      <c r="B3573" s="24"/>
      <c r="C3573" s="23"/>
      <c r="D3573" s="23"/>
      <c r="E3573" s="23">
        <v>1435</v>
      </c>
      <c r="F3573" s="23" t="s">
        <v>10921</v>
      </c>
      <c r="G3573" s="24" t="s">
        <v>10922</v>
      </c>
      <c r="H3573" s="23" t="s">
        <v>43</v>
      </c>
      <c r="I3573" s="23" t="s">
        <v>10923</v>
      </c>
      <c r="J3573" s="23">
        <v>12</v>
      </c>
      <c r="K3573" s="23">
        <v>1</v>
      </c>
      <c r="L3573" s="23">
        <v>60</v>
      </c>
      <c r="M3573" s="23" t="s">
        <v>75</v>
      </c>
      <c r="N3573" s="25">
        <f t="shared" si="589"/>
        <v>4960</v>
      </c>
      <c r="O3573" s="26">
        <v>1500</v>
      </c>
      <c r="P3573" s="26">
        <f t="shared" si="590"/>
        <v>7440000</v>
      </c>
      <c r="Q3573" s="23"/>
      <c r="R3573" s="23"/>
      <c r="S3573" s="27"/>
      <c r="T3573" s="23"/>
      <c r="U3573" s="23"/>
      <c r="V3573" s="24"/>
      <c r="W3573" s="23"/>
      <c r="X3573" s="23"/>
      <c r="Y3573" s="23"/>
      <c r="Z3573" s="23"/>
      <c r="AA3573" s="28"/>
      <c r="AB3573" s="26"/>
      <c r="AC3573" s="26"/>
      <c r="AD3573" s="28"/>
      <c r="AE3573" s="28"/>
      <c r="AF3573" s="26"/>
      <c r="AG3573" s="26">
        <f t="shared" si="592"/>
        <v>7440000</v>
      </c>
      <c r="AH3573" s="26">
        <f t="shared" si="593"/>
        <v>7440000</v>
      </c>
      <c r="AI3573" s="26">
        <v>0</v>
      </c>
      <c r="AJ3573" s="26">
        <f t="shared" si="591"/>
        <v>7440000</v>
      </c>
      <c r="AK3573" s="26">
        <v>0.01</v>
      </c>
      <c r="AL3573" s="26">
        <f t="shared" si="594"/>
        <v>744</v>
      </c>
    </row>
    <row r="3574" spans="1:39" x14ac:dyDescent="0.25">
      <c r="A3574" s="23"/>
      <c r="B3574" s="24"/>
      <c r="C3574" s="23"/>
      <c r="D3574" s="23"/>
      <c r="E3574" s="23">
        <v>1436</v>
      </c>
      <c r="F3574" s="23" t="s">
        <v>10924</v>
      </c>
      <c r="G3574" s="24" t="s">
        <v>10925</v>
      </c>
      <c r="H3574" s="23" t="s">
        <v>43</v>
      </c>
      <c r="I3574" s="23" t="s">
        <v>10926</v>
      </c>
      <c r="J3574" s="23">
        <v>15</v>
      </c>
      <c r="K3574" s="23">
        <v>2</v>
      </c>
      <c r="L3574" s="23">
        <v>80</v>
      </c>
      <c r="M3574" s="23" t="s">
        <v>75</v>
      </c>
      <c r="N3574" s="25">
        <f t="shared" si="589"/>
        <v>6280</v>
      </c>
      <c r="O3574" s="26">
        <v>2800</v>
      </c>
      <c r="P3574" s="26">
        <f t="shared" si="590"/>
        <v>17584000</v>
      </c>
      <c r="Q3574" s="23"/>
      <c r="R3574" s="23"/>
      <c r="S3574" s="27"/>
      <c r="T3574" s="23"/>
      <c r="U3574" s="23"/>
      <c r="V3574" s="24"/>
      <c r="W3574" s="23"/>
      <c r="X3574" s="23"/>
      <c r="Y3574" s="23"/>
      <c r="Z3574" s="23"/>
      <c r="AA3574" s="28"/>
      <c r="AB3574" s="26"/>
      <c r="AC3574" s="26"/>
      <c r="AD3574" s="28"/>
      <c r="AE3574" s="28"/>
      <c r="AF3574" s="26"/>
      <c r="AG3574" s="26">
        <f t="shared" si="592"/>
        <v>17584000</v>
      </c>
      <c r="AH3574" s="26">
        <f t="shared" si="593"/>
        <v>17584000</v>
      </c>
      <c r="AI3574" s="26">
        <v>0</v>
      </c>
      <c r="AJ3574" s="26">
        <f t="shared" si="591"/>
        <v>17584000</v>
      </c>
      <c r="AK3574" s="26">
        <v>0.01</v>
      </c>
      <c r="AL3574" s="26">
        <f t="shared" si="594"/>
        <v>1758.4</v>
      </c>
    </row>
    <row r="3575" spans="1:39" x14ac:dyDescent="0.25">
      <c r="A3575" s="23"/>
      <c r="B3575" s="24"/>
      <c r="C3575" s="23"/>
      <c r="D3575" s="23"/>
      <c r="E3575" s="23">
        <v>1437</v>
      </c>
      <c r="F3575" s="23" t="s">
        <v>10927</v>
      </c>
      <c r="G3575" s="24" t="s">
        <v>10928</v>
      </c>
      <c r="H3575" s="23" t="s">
        <v>43</v>
      </c>
      <c r="I3575" s="23" t="s">
        <v>10929</v>
      </c>
      <c r="J3575" s="23">
        <v>14</v>
      </c>
      <c r="K3575" s="23">
        <v>2</v>
      </c>
      <c r="L3575" s="23">
        <v>26</v>
      </c>
      <c r="M3575" s="23" t="s">
        <v>75</v>
      </c>
      <c r="N3575" s="25">
        <f t="shared" si="589"/>
        <v>5826</v>
      </c>
      <c r="O3575" s="26">
        <v>2600</v>
      </c>
      <c r="P3575" s="26">
        <f t="shared" si="590"/>
        <v>15147600</v>
      </c>
      <c r="Q3575" s="23"/>
      <c r="R3575" s="23"/>
      <c r="S3575" s="27"/>
      <c r="T3575" s="23"/>
      <c r="U3575" s="23"/>
      <c r="V3575" s="24"/>
      <c r="W3575" s="23"/>
      <c r="X3575" s="23"/>
      <c r="Y3575" s="23"/>
      <c r="Z3575" s="23"/>
      <c r="AA3575" s="28"/>
      <c r="AB3575" s="26"/>
      <c r="AC3575" s="26"/>
      <c r="AD3575" s="28"/>
      <c r="AE3575" s="28"/>
      <c r="AF3575" s="26"/>
      <c r="AG3575" s="26">
        <f t="shared" si="592"/>
        <v>15147600</v>
      </c>
      <c r="AH3575" s="26">
        <f t="shared" si="593"/>
        <v>15147600</v>
      </c>
      <c r="AI3575" s="26">
        <v>0</v>
      </c>
      <c r="AJ3575" s="26">
        <f t="shared" si="591"/>
        <v>15147600</v>
      </c>
      <c r="AK3575" s="26">
        <v>0.01</v>
      </c>
      <c r="AL3575" s="26">
        <f t="shared" si="594"/>
        <v>1514.76</v>
      </c>
    </row>
    <row r="3576" spans="1:39" x14ac:dyDescent="0.25">
      <c r="A3576" s="23"/>
      <c r="B3576" s="24"/>
      <c r="C3576" s="23"/>
      <c r="D3576" s="23"/>
      <c r="E3576" s="23">
        <v>1438</v>
      </c>
      <c r="F3576" s="23" t="s">
        <v>10930</v>
      </c>
      <c r="G3576" s="24" t="s">
        <v>10931</v>
      </c>
      <c r="H3576" s="23" t="s">
        <v>43</v>
      </c>
      <c r="I3576" s="23" t="s">
        <v>10932</v>
      </c>
      <c r="J3576" s="23">
        <v>0</v>
      </c>
      <c r="K3576" s="23">
        <v>1</v>
      </c>
      <c r="L3576" s="23">
        <v>74</v>
      </c>
      <c r="M3576" s="23" t="s">
        <v>75</v>
      </c>
      <c r="N3576" s="25">
        <f t="shared" si="589"/>
        <v>174</v>
      </c>
      <c r="O3576" s="26">
        <v>4500</v>
      </c>
      <c r="P3576" s="26">
        <f t="shared" si="590"/>
        <v>783000</v>
      </c>
      <c r="Q3576" s="23"/>
      <c r="R3576" s="23"/>
      <c r="S3576" s="27"/>
      <c r="T3576" s="23"/>
      <c r="U3576" s="23"/>
      <c r="V3576" s="24"/>
      <c r="W3576" s="23"/>
      <c r="X3576" s="23"/>
      <c r="Y3576" s="23"/>
      <c r="Z3576" s="23"/>
      <c r="AA3576" s="28"/>
      <c r="AB3576" s="26"/>
      <c r="AC3576" s="26"/>
      <c r="AD3576" s="28"/>
      <c r="AE3576" s="28"/>
      <c r="AF3576" s="26"/>
      <c r="AG3576" s="26">
        <f t="shared" si="592"/>
        <v>783000</v>
      </c>
      <c r="AH3576" s="26">
        <f t="shared" si="593"/>
        <v>783000</v>
      </c>
      <c r="AI3576" s="26">
        <v>0</v>
      </c>
      <c r="AJ3576" s="26">
        <f t="shared" si="591"/>
        <v>783000</v>
      </c>
      <c r="AK3576" s="26">
        <v>0.01</v>
      </c>
      <c r="AL3576" s="26">
        <f t="shared" si="594"/>
        <v>78.3</v>
      </c>
    </row>
    <row r="3577" spans="1:39" x14ac:dyDescent="0.25">
      <c r="A3577" s="23"/>
      <c r="B3577" s="24"/>
      <c r="C3577" s="23"/>
      <c r="D3577" s="23"/>
      <c r="E3577" s="23">
        <v>1439</v>
      </c>
      <c r="F3577" s="23" t="s">
        <v>10933</v>
      </c>
      <c r="G3577" s="24" t="s">
        <v>10934</v>
      </c>
      <c r="H3577" s="23" t="s">
        <v>43</v>
      </c>
      <c r="I3577" s="23" t="s">
        <v>10935</v>
      </c>
      <c r="J3577" s="23">
        <v>20</v>
      </c>
      <c r="K3577" s="23">
        <v>0</v>
      </c>
      <c r="L3577" s="23">
        <v>0</v>
      </c>
      <c r="M3577" s="23" t="s">
        <v>75</v>
      </c>
      <c r="N3577" s="25">
        <f t="shared" si="589"/>
        <v>8000</v>
      </c>
      <c r="O3577" s="26">
        <v>2800</v>
      </c>
      <c r="P3577" s="26">
        <f t="shared" si="590"/>
        <v>22400000</v>
      </c>
      <c r="Q3577" s="23"/>
      <c r="R3577" s="23"/>
      <c r="S3577" s="27"/>
      <c r="T3577" s="23"/>
      <c r="U3577" s="23"/>
      <c r="V3577" s="24"/>
      <c r="W3577" s="23"/>
      <c r="X3577" s="23"/>
      <c r="Y3577" s="23"/>
      <c r="Z3577" s="23"/>
      <c r="AA3577" s="28"/>
      <c r="AB3577" s="26"/>
      <c r="AC3577" s="26"/>
      <c r="AD3577" s="28"/>
      <c r="AE3577" s="28"/>
      <c r="AF3577" s="26"/>
      <c r="AG3577" s="26">
        <f t="shared" si="592"/>
        <v>22400000</v>
      </c>
      <c r="AH3577" s="26">
        <f t="shared" si="593"/>
        <v>22400000</v>
      </c>
      <c r="AI3577" s="26">
        <v>0</v>
      </c>
      <c r="AJ3577" s="26">
        <f t="shared" si="591"/>
        <v>22400000</v>
      </c>
      <c r="AK3577" s="26">
        <v>0.01</v>
      </c>
      <c r="AL3577" s="26">
        <f t="shared" si="594"/>
        <v>2240</v>
      </c>
    </row>
    <row r="3578" spans="1:39" x14ac:dyDescent="0.25">
      <c r="A3578" s="23"/>
      <c r="B3578" s="24"/>
      <c r="C3578" s="23"/>
      <c r="D3578" s="23"/>
      <c r="E3578" s="23">
        <v>1440</v>
      </c>
      <c r="F3578" s="23" t="s">
        <v>10936</v>
      </c>
      <c r="G3578" s="24" t="s">
        <v>10937</v>
      </c>
      <c r="H3578" s="23" t="s">
        <v>43</v>
      </c>
      <c r="I3578" s="23" t="s">
        <v>10938</v>
      </c>
      <c r="J3578" s="23">
        <v>2</v>
      </c>
      <c r="K3578" s="23">
        <v>0</v>
      </c>
      <c r="L3578" s="23">
        <v>87</v>
      </c>
      <c r="M3578" s="23" t="s">
        <v>75</v>
      </c>
      <c r="N3578" s="25">
        <f t="shared" si="589"/>
        <v>887</v>
      </c>
      <c r="O3578" s="26">
        <v>4400</v>
      </c>
      <c r="P3578" s="26">
        <f t="shared" si="590"/>
        <v>3902800</v>
      </c>
      <c r="Q3578" s="23"/>
      <c r="R3578" s="23"/>
      <c r="S3578" s="27"/>
      <c r="T3578" s="23"/>
      <c r="U3578" s="23"/>
      <c r="V3578" s="24"/>
      <c r="W3578" s="23"/>
      <c r="X3578" s="23"/>
      <c r="Y3578" s="23"/>
      <c r="Z3578" s="23"/>
      <c r="AA3578" s="28"/>
      <c r="AB3578" s="26"/>
      <c r="AC3578" s="26"/>
      <c r="AD3578" s="28"/>
      <c r="AE3578" s="28"/>
      <c r="AF3578" s="26"/>
      <c r="AG3578" s="26">
        <f t="shared" si="592"/>
        <v>3902800</v>
      </c>
      <c r="AH3578" s="26">
        <f t="shared" si="593"/>
        <v>3902800</v>
      </c>
      <c r="AI3578" s="26">
        <v>0</v>
      </c>
      <c r="AJ3578" s="26">
        <f t="shared" si="591"/>
        <v>3902800</v>
      </c>
      <c r="AK3578" s="26">
        <v>0.01</v>
      </c>
      <c r="AL3578" s="26">
        <f t="shared" si="594"/>
        <v>390.28000000000003</v>
      </c>
    </row>
    <row r="3579" spans="1:39" x14ac:dyDescent="0.25">
      <c r="A3579" s="23"/>
      <c r="B3579" s="24"/>
      <c r="C3579" s="23"/>
      <c r="D3579" s="23"/>
      <c r="E3579" s="23"/>
      <c r="F3579" s="23"/>
      <c r="G3579" s="24"/>
      <c r="H3579" s="23"/>
      <c r="I3579" s="23"/>
      <c r="J3579" s="23">
        <v>0</v>
      </c>
      <c r="K3579" s="23">
        <v>0</v>
      </c>
      <c r="L3579" s="23">
        <v>1.5</v>
      </c>
      <c r="M3579" s="23" t="s">
        <v>75</v>
      </c>
      <c r="N3579" s="25">
        <f t="shared" si="589"/>
        <v>1.5</v>
      </c>
      <c r="O3579" s="26">
        <v>4400</v>
      </c>
      <c r="P3579" s="26">
        <f t="shared" si="590"/>
        <v>6600</v>
      </c>
      <c r="Q3579" s="23">
        <v>1</v>
      </c>
      <c r="R3579" s="23" t="s">
        <v>10939</v>
      </c>
      <c r="S3579" s="27" t="s">
        <v>10940</v>
      </c>
      <c r="T3579" s="23" t="s">
        <v>10941</v>
      </c>
      <c r="U3579" s="23" t="s">
        <v>10942</v>
      </c>
      <c r="V3579" s="24" t="s">
        <v>10943</v>
      </c>
      <c r="W3579" s="23" t="s">
        <v>53</v>
      </c>
      <c r="X3579" s="23" t="s">
        <v>80</v>
      </c>
      <c r="Y3579" s="23" t="s">
        <v>571</v>
      </c>
      <c r="Z3579" s="23">
        <v>6</v>
      </c>
      <c r="AA3579" s="28">
        <v>100</v>
      </c>
      <c r="AB3579" s="26">
        <v>2750</v>
      </c>
      <c r="AC3579" s="26">
        <f>Z3579*AB3579</f>
        <v>16500</v>
      </c>
      <c r="AD3579" s="28">
        <v>3</v>
      </c>
      <c r="AE3579" s="28">
        <v>9</v>
      </c>
      <c r="AF3579" s="26">
        <f>(AC3579*(100-AE3579))/100</f>
        <v>15015</v>
      </c>
      <c r="AG3579" s="26">
        <f>P3579+AF3579</f>
        <v>21615</v>
      </c>
      <c r="AH3579" s="26">
        <f>(AG3579*AA3579)/100</f>
        <v>21615</v>
      </c>
      <c r="AI3579" s="26">
        <v>50000000</v>
      </c>
      <c r="AJ3579" s="26">
        <f t="shared" si="591"/>
        <v>0</v>
      </c>
      <c r="AK3579" s="26">
        <v>0.01</v>
      </c>
      <c r="AL3579" s="26">
        <f>ROUND(AJ3579*(AK3579/100),2)</f>
        <v>0</v>
      </c>
      <c r="AM3579" s="3" t="s">
        <v>159</v>
      </c>
    </row>
    <row r="3580" spans="1:39" x14ac:dyDescent="0.25">
      <c r="A3580" s="23"/>
      <c r="B3580" s="24"/>
      <c r="C3580" s="23"/>
      <c r="D3580" s="23"/>
      <c r="E3580" s="23"/>
      <c r="F3580" s="23"/>
      <c r="G3580" s="24"/>
      <c r="H3580" s="23"/>
      <c r="I3580" s="23"/>
      <c r="J3580" s="23">
        <v>0</v>
      </c>
      <c r="K3580" s="23">
        <v>0</v>
      </c>
      <c r="L3580" s="23">
        <v>1.5</v>
      </c>
      <c r="M3580" s="23" t="s">
        <v>75</v>
      </c>
      <c r="N3580" s="25">
        <f t="shared" si="589"/>
        <v>1.5</v>
      </c>
      <c r="O3580" s="26">
        <v>4400</v>
      </c>
      <c r="P3580" s="26">
        <f t="shared" si="590"/>
        <v>6600</v>
      </c>
      <c r="Q3580" s="23">
        <v>1</v>
      </c>
      <c r="R3580" s="23" t="s">
        <v>10939</v>
      </c>
      <c r="S3580" s="27" t="s">
        <v>10940</v>
      </c>
      <c r="T3580" s="23" t="s">
        <v>10941</v>
      </c>
      <c r="U3580" s="23" t="s">
        <v>10942</v>
      </c>
      <c r="V3580" s="24" t="s">
        <v>10944</v>
      </c>
      <c r="W3580" s="23" t="s">
        <v>53</v>
      </c>
      <c r="X3580" s="23" t="s">
        <v>80</v>
      </c>
      <c r="Y3580" s="23" t="s">
        <v>571</v>
      </c>
      <c r="Z3580" s="23">
        <v>6</v>
      </c>
      <c r="AA3580" s="28">
        <v>100</v>
      </c>
      <c r="AB3580" s="26">
        <v>2750</v>
      </c>
      <c r="AC3580" s="26">
        <f>Z3580*AB3580</f>
        <v>16500</v>
      </c>
      <c r="AD3580" s="28">
        <v>3</v>
      </c>
      <c r="AE3580" s="28">
        <v>9</v>
      </c>
      <c r="AF3580" s="26">
        <f>(AC3580*(100-AE3580))/100</f>
        <v>15015</v>
      </c>
      <c r="AG3580" s="26">
        <f>P3580+AF3580</f>
        <v>21615</v>
      </c>
      <c r="AH3580" s="26">
        <f>(AG3580*AA3580)/100</f>
        <v>21615</v>
      </c>
      <c r="AI3580" s="26">
        <v>50000000</v>
      </c>
      <c r="AJ3580" s="26">
        <f t="shared" si="591"/>
        <v>0</v>
      </c>
      <c r="AK3580" s="26">
        <v>0.01</v>
      </c>
      <c r="AL3580" s="26">
        <f>ROUND(AJ3580*(AK3580/100),2)</f>
        <v>0</v>
      </c>
      <c r="AM3580" s="3" t="s">
        <v>159</v>
      </c>
    </row>
    <row r="3581" spans="1:39" x14ac:dyDescent="0.25">
      <c r="A3581" s="23"/>
      <c r="B3581" s="24"/>
      <c r="C3581" s="23"/>
      <c r="D3581" s="23"/>
      <c r="E3581" s="23">
        <v>1441</v>
      </c>
      <c r="F3581" s="23" t="s">
        <v>10945</v>
      </c>
      <c r="G3581" s="24" t="s">
        <v>10946</v>
      </c>
      <c r="H3581" s="23" t="s">
        <v>43</v>
      </c>
      <c r="I3581" s="23" t="s">
        <v>10947</v>
      </c>
      <c r="J3581" s="23">
        <v>4</v>
      </c>
      <c r="K3581" s="23">
        <v>2</v>
      </c>
      <c r="L3581" s="23">
        <v>6</v>
      </c>
      <c r="M3581" s="23" t="s">
        <v>75</v>
      </c>
      <c r="N3581" s="25">
        <f t="shared" si="589"/>
        <v>1806</v>
      </c>
      <c r="O3581" s="26">
        <v>1500</v>
      </c>
      <c r="P3581" s="26">
        <f t="shared" si="590"/>
        <v>2709000</v>
      </c>
      <c r="Q3581" s="23"/>
      <c r="R3581" s="23"/>
      <c r="S3581" s="27"/>
      <c r="T3581" s="23"/>
      <c r="U3581" s="23"/>
      <c r="V3581" s="24"/>
      <c r="W3581" s="23"/>
      <c r="X3581" s="23"/>
      <c r="Y3581" s="23"/>
      <c r="Z3581" s="23"/>
      <c r="AA3581" s="28"/>
      <c r="AB3581" s="26"/>
      <c r="AC3581" s="26"/>
      <c r="AD3581" s="28"/>
      <c r="AE3581" s="28"/>
      <c r="AF3581" s="26"/>
      <c r="AG3581" s="26">
        <f t="shared" ref="AG3581:AG3587" si="595">AF3581+P3581</f>
        <v>2709000</v>
      </c>
      <c r="AH3581" s="26">
        <f t="shared" ref="AH3581:AH3587" si="596">AG3581</f>
        <v>2709000</v>
      </c>
      <c r="AI3581" s="26">
        <v>0</v>
      </c>
      <c r="AJ3581" s="26">
        <f t="shared" si="591"/>
        <v>2709000</v>
      </c>
      <c r="AK3581" s="26">
        <v>0.01</v>
      </c>
      <c r="AL3581" s="26">
        <f t="shared" ref="AL3581:AL3587" si="597">AJ3581*(AK3581/100)</f>
        <v>270.90000000000003</v>
      </c>
    </row>
    <row r="3582" spans="1:39" x14ac:dyDescent="0.25">
      <c r="A3582" s="23"/>
      <c r="B3582" s="24"/>
      <c r="C3582" s="23"/>
      <c r="D3582" s="23"/>
      <c r="E3582" s="23">
        <v>1442</v>
      </c>
      <c r="F3582" s="23" t="s">
        <v>10948</v>
      </c>
      <c r="G3582" s="24" t="s">
        <v>10949</v>
      </c>
      <c r="H3582" s="23" t="s">
        <v>43</v>
      </c>
      <c r="I3582" s="23" t="s">
        <v>10950</v>
      </c>
      <c r="J3582" s="23">
        <v>15</v>
      </c>
      <c r="K3582" s="23">
        <v>1</v>
      </c>
      <c r="L3582" s="23">
        <v>40</v>
      </c>
      <c r="M3582" s="23" t="s">
        <v>75</v>
      </c>
      <c r="N3582" s="25">
        <f t="shared" si="589"/>
        <v>6140</v>
      </c>
      <c r="O3582" s="26">
        <v>2600</v>
      </c>
      <c r="P3582" s="26">
        <f t="shared" si="590"/>
        <v>15964000</v>
      </c>
      <c r="Q3582" s="23"/>
      <c r="R3582" s="23"/>
      <c r="S3582" s="27"/>
      <c r="T3582" s="23"/>
      <c r="U3582" s="23"/>
      <c r="V3582" s="24"/>
      <c r="W3582" s="23"/>
      <c r="X3582" s="23"/>
      <c r="Y3582" s="23"/>
      <c r="Z3582" s="23"/>
      <c r="AA3582" s="28"/>
      <c r="AB3582" s="26"/>
      <c r="AC3582" s="26"/>
      <c r="AD3582" s="28"/>
      <c r="AE3582" s="28"/>
      <c r="AF3582" s="26"/>
      <c r="AG3582" s="26">
        <f t="shared" si="595"/>
        <v>15964000</v>
      </c>
      <c r="AH3582" s="26">
        <f t="shared" si="596"/>
        <v>15964000</v>
      </c>
      <c r="AI3582" s="26">
        <v>0</v>
      </c>
      <c r="AJ3582" s="26">
        <f t="shared" si="591"/>
        <v>15964000</v>
      </c>
      <c r="AK3582" s="26">
        <v>0.01</v>
      </c>
      <c r="AL3582" s="26">
        <f t="shared" si="597"/>
        <v>1596.4</v>
      </c>
    </row>
    <row r="3583" spans="1:39" x14ac:dyDescent="0.25">
      <c r="A3583" s="23"/>
      <c r="B3583" s="24"/>
      <c r="C3583" s="23"/>
      <c r="D3583" s="23"/>
      <c r="E3583" s="23">
        <v>1443</v>
      </c>
      <c r="F3583" s="23" t="s">
        <v>10951</v>
      </c>
      <c r="G3583" s="24" t="s">
        <v>10952</v>
      </c>
      <c r="H3583" s="23" t="s">
        <v>43</v>
      </c>
      <c r="I3583" s="23" t="s">
        <v>10953</v>
      </c>
      <c r="J3583" s="23">
        <v>0</v>
      </c>
      <c r="K3583" s="23">
        <v>2</v>
      </c>
      <c r="L3583" s="23">
        <v>2</v>
      </c>
      <c r="M3583" s="23" t="s">
        <v>75</v>
      </c>
      <c r="N3583" s="25">
        <f t="shared" si="589"/>
        <v>202</v>
      </c>
      <c r="O3583" s="26">
        <v>1500</v>
      </c>
      <c r="P3583" s="26">
        <f t="shared" si="590"/>
        <v>303000</v>
      </c>
      <c r="Q3583" s="23"/>
      <c r="R3583" s="23"/>
      <c r="S3583" s="27"/>
      <c r="T3583" s="23"/>
      <c r="U3583" s="23"/>
      <c r="V3583" s="24"/>
      <c r="W3583" s="23"/>
      <c r="X3583" s="23"/>
      <c r="Y3583" s="23"/>
      <c r="Z3583" s="23"/>
      <c r="AA3583" s="28"/>
      <c r="AB3583" s="26"/>
      <c r="AC3583" s="26"/>
      <c r="AD3583" s="28"/>
      <c r="AE3583" s="28"/>
      <c r="AF3583" s="26"/>
      <c r="AG3583" s="26">
        <f t="shared" si="595"/>
        <v>303000</v>
      </c>
      <c r="AH3583" s="26">
        <f t="shared" si="596"/>
        <v>303000</v>
      </c>
      <c r="AI3583" s="26">
        <v>0</v>
      </c>
      <c r="AJ3583" s="26">
        <f t="shared" si="591"/>
        <v>303000</v>
      </c>
      <c r="AK3583" s="26">
        <v>0.01</v>
      </c>
      <c r="AL3583" s="26">
        <f t="shared" si="597"/>
        <v>30.3</v>
      </c>
    </row>
    <row r="3584" spans="1:39" x14ac:dyDescent="0.25">
      <c r="A3584" s="23"/>
      <c r="B3584" s="24"/>
      <c r="C3584" s="23"/>
      <c r="D3584" s="23"/>
      <c r="E3584" s="23">
        <v>1444</v>
      </c>
      <c r="F3584" s="23" t="s">
        <v>10954</v>
      </c>
      <c r="G3584" s="24" t="s">
        <v>10955</v>
      </c>
      <c r="H3584" s="23" t="s">
        <v>43</v>
      </c>
      <c r="I3584" s="23" t="s">
        <v>10956</v>
      </c>
      <c r="J3584" s="23">
        <v>0</v>
      </c>
      <c r="K3584" s="23">
        <v>2</v>
      </c>
      <c r="L3584" s="23">
        <v>2</v>
      </c>
      <c r="M3584" s="23" t="s">
        <v>75</v>
      </c>
      <c r="N3584" s="25">
        <f t="shared" si="589"/>
        <v>202</v>
      </c>
      <c r="O3584" s="26">
        <v>1500</v>
      </c>
      <c r="P3584" s="26">
        <f t="shared" si="590"/>
        <v>303000</v>
      </c>
      <c r="Q3584" s="23"/>
      <c r="R3584" s="23"/>
      <c r="S3584" s="27"/>
      <c r="T3584" s="23"/>
      <c r="U3584" s="23"/>
      <c r="V3584" s="24"/>
      <c r="W3584" s="23"/>
      <c r="X3584" s="23"/>
      <c r="Y3584" s="23"/>
      <c r="Z3584" s="23"/>
      <c r="AA3584" s="28"/>
      <c r="AB3584" s="26"/>
      <c r="AC3584" s="26"/>
      <c r="AD3584" s="28"/>
      <c r="AE3584" s="28"/>
      <c r="AF3584" s="26"/>
      <c r="AG3584" s="26">
        <f t="shared" si="595"/>
        <v>303000</v>
      </c>
      <c r="AH3584" s="26">
        <f t="shared" si="596"/>
        <v>303000</v>
      </c>
      <c r="AI3584" s="26">
        <v>0</v>
      </c>
      <c r="AJ3584" s="26">
        <f t="shared" si="591"/>
        <v>303000</v>
      </c>
      <c r="AK3584" s="26">
        <v>0.01</v>
      </c>
      <c r="AL3584" s="26">
        <f t="shared" si="597"/>
        <v>30.3</v>
      </c>
    </row>
    <row r="3585" spans="1:39" x14ac:dyDescent="0.25">
      <c r="A3585" s="23"/>
      <c r="B3585" s="24"/>
      <c r="C3585" s="23"/>
      <c r="D3585" s="23"/>
      <c r="E3585" s="23">
        <v>1445</v>
      </c>
      <c r="F3585" s="23" t="s">
        <v>10957</v>
      </c>
      <c r="G3585" s="24" t="s">
        <v>10958</v>
      </c>
      <c r="H3585" s="23" t="s">
        <v>43</v>
      </c>
      <c r="I3585" s="23" t="s">
        <v>10959</v>
      </c>
      <c r="J3585" s="23">
        <v>0</v>
      </c>
      <c r="K3585" s="23">
        <v>2</v>
      </c>
      <c r="L3585" s="23">
        <v>2</v>
      </c>
      <c r="M3585" s="23" t="s">
        <v>75</v>
      </c>
      <c r="N3585" s="25">
        <f t="shared" si="589"/>
        <v>202</v>
      </c>
      <c r="O3585" s="26">
        <v>1500</v>
      </c>
      <c r="P3585" s="26">
        <f t="shared" si="590"/>
        <v>303000</v>
      </c>
      <c r="Q3585" s="23"/>
      <c r="R3585" s="23"/>
      <c r="S3585" s="27"/>
      <c r="T3585" s="23"/>
      <c r="U3585" s="23"/>
      <c r="V3585" s="24"/>
      <c r="W3585" s="23"/>
      <c r="X3585" s="23"/>
      <c r="Y3585" s="23"/>
      <c r="Z3585" s="23"/>
      <c r="AA3585" s="28"/>
      <c r="AB3585" s="26"/>
      <c r="AC3585" s="26"/>
      <c r="AD3585" s="28"/>
      <c r="AE3585" s="28"/>
      <c r="AF3585" s="26"/>
      <c r="AG3585" s="26">
        <f t="shared" si="595"/>
        <v>303000</v>
      </c>
      <c r="AH3585" s="26">
        <f t="shared" si="596"/>
        <v>303000</v>
      </c>
      <c r="AI3585" s="26">
        <v>0</v>
      </c>
      <c r="AJ3585" s="26">
        <f t="shared" si="591"/>
        <v>303000</v>
      </c>
      <c r="AK3585" s="26">
        <v>0.01</v>
      </c>
      <c r="AL3585" s="26">
        <f t="shared" si="597"/>
        <v>30.3</v>
      </c>
    </row>
    <row r="3586" spans="1:39" x14ac:dyDescent="0.25">
      <c r="A3586" s="23"/>
      <c r="B3586" s="24"/>
      <c r="C3586" s="23"/>
      <c r="D3586" s="23"/>
      <c r="E3586" s="23">
        <v>1446</v>
      </c>
      <c r="F3586" s="23" t="s">
        <v>10960</v>
      </c>
      <c r="G3586" s="24" t="s">
        <v>10961</v>
      </c>
      <c r="H3586" s="23" t="s">
        <v>43</v>
      </c>
      <c r="I3586" s="23" t="s">
        <v>10962</v>
      </c>
      <c r="J3586" s="23">
        <v>1</v>
      </c>
      <c r="K3586" s="23">
        <v>2</v>
      </c>
      <c r="L3586" s="23">
        <v>5</v>
      </c>
      <c r="M3586" s="23" t="s">
        <v>75</v>
      </c>
      <c r="N3586" s="25">
        <f t="shared" si="589"/>
        <v>605</v>
      </c>
      <c r="O3586" s="26">
        <v>1500</v>
      </c>
      <c r="P3586" s="26">
        <f t="shared" si="590"/>
        <v>907500</v>
      </c>
      <c r="Q3586" s="23"/>
      <c r="R3586" s="23"/>
      <c r="S3586" s="27"/>
      <c r="T3586" s="23"/>
      <c r="U3586" s="23"/>
      <c r="V3586" s="24"/>
      <c r="W3586" s="23"/>
      <c r="X3586" s="23"/>
      <c r="Y3586" s="23"/>
      <c r="Z3586" s="23"/>
      <c r="AA3586" s="28"/>
      <c r="AB3586" s="26"/>
      <c r="AC3586" s="26"/>
      <c r="AD3586" s="28"/>
      <c r="AE3586" s="28"/>
      <c r="AF3586" s="26"/>
      <c r="AG3586" s="26">
        <f t="shared" si="595"/>
        <v>907500</v>
      </c>
      <c r="AH3586" s="26">
        <f t="shared" si="596"/>
        <v>907500</v>
      </c>
      <c r="AI3586" s="26">
        <v>0</v>
      </c>
      <c r="AJ3586" s="26">
        <f t="shared" si="591"/>
        <v>907500</v>
      </c>
      <c r="AK3586" s="26">
        <v>0.01</v>
      </c>
      <c r="AL3586" s="26">
        <f t="shared" si="597"/>
        <v>90.75</v>
      </c>
    </row>
    <row r="3587" spans="1:39" x14ac:dyDescent="0.25">
      <c r="A3587" s="23"/>
      <c r="B3587" s="24"/>
      <c r="C3587" s="23"/>
      <c r="D3587" s="23"/>
      <c r="E3587" s="23">
        <v>1447</v>
      </c>
      <c r="F3587" s="23" t="s">
        <v>10963</v>
      </c>
      <c r="G3587" s="24" t="s">
        <v>10964</v>
      </c>
      <c r="H3587" s="23" t="s">
        <v>43</v>
      </c>
      <c r="I3587" s="23" t="s">
        <v>10965</v>
      </c>
      <c r="J3587" s="23">
        <v>19</v>
      </c>
      <c r="K3587" s="23">
        <v>2</v>
      </c>
      <c r="L3587" s="23">
        <v>31</v>
      </c>
      <c r="M3587" s="23" t="s">
        <v>75</v>
      </c>
      <c r="N3587" s="25">
        <f t="shared" si="589"/>
        <v>7831</v>
      </c>
      <c r="O3587" s="26">
        <v>2600</v>
      </c>
      <c r="P3587" s="26">
        <f t="shared" si="590"/>
        <v>20360600</v>
      </c>
      <c r="Q3587" s="23"/>
      <c r="R3587" s="23"/>
      <c r="S3587" s="27"/>
      <c r="T3587" s="23"/>
      <c r="U3587" s="23"/>
      <c r="V3587" s="24"/>
      <c r="W3587" s="23"/>
      <c r="X3587" s="23"/>
      <c r="Y3587" s="23"/>
      <c r="Z3587" s="23"/>
      <c r="AA3587" s="28"/>
      <c r="AB3587" s="26"/>
      <c r="AC3587" s="26"/>
      <c r="AD3587" s="28"/>
      <c r="AE3587" s="28"/>
      <c r="AF3587" s="26"/>
      <c r="AG3587" s="26">
        <f t="shared" si="595"/>
        <v>20360600</v>
      </c>
      <c r="AH3587" s="26">
        <f t="shared" si="596"/>
        <v>20360600</v>
      </c>
      <c r="AI3587" s="26">
        <v>0</v>
      </c>
      <c r="AJ3587" s="26">
        <f t="shared" si="591"/>
        <v>20360600</v>
      </c>
      <c r="AK3587" s="26">
        <v>0.01</v>
      </c>
      <c r="AL3587" s="26">
        <f t="shared" si="597"/>
        <v>2036.0600000000002</v>
      </c>
    </row>
    <row r="3588" spans="1:39" x14ac:dyDescent="0.25">
      <c r="A3588" s="23"/>
      <c r="B3588" s="24"/>
      <c r="C3588" s="23"/>
      <c r="D3588" s="23"/>
      <c r="E3588" s="23"/>
      <c r="F3588" s="23"/>
      <c r="G3588" s="24"/>
      <c r="H3588" s="23"/>
      <c r="I3588" s="23"/>
      <c r="J3588" s="23">
        <v>0</v>
      </c>
      <c r="K3588" s="23">
        <v>1</v>
      </c>
      <c r="L3588" s="23">
        <v>17.5</v>
      </c>
      <c r="M3588" s="23" t="s">
        <v>255</v>
      </c>
      <c r="N3588" s="25">
        <f t="shared" si="589"/>
        <v>117.5</v>
      </c>
      <c r="O3588" s="26">
        <v>2600</v>
      </c>
      <c r="P3588" s="26">
        <f t="shared" si="590"/>
        <v>305500</v>
      </c>
      <c r="Q3588" s="23">
        <v>1</v>
      </c>
      <c r="R3588" s="23" t="s">
        <v>6071</v>
      </c>
      <c r="S3588" s="27" t="s">
        <v>6072</v>
      </c>
      <c r="T3588" s="23" t="s">
        <v>6073</v>
      </c>
      <c r="U3588" s="23" t="s">
        <v>6081</v>
      </c>
      <c r="V3588" s="24" t="s">
        <v>10966</v>
      </c>
      <c r="W3588" s="23" t="s">
        <v>48</v>
      </c>
      <c r="X3588" s="23" t="s">
        <v>49</v>
      </c>
      <c r="Y3588" s="23" t="s">
        <v>261</v>
      </c>
      <c r="Z3588" s="23">
        <v>470</v>
      </c>
      <c r="AA3588" s="28">
        <v>100</v>
      </c>
      <c r="AB3588" s="26">
        <v>8300</v>
      </c>
      <c r="AC3588" s="26">
        <f>Z3588*AB3588</f>
        <v>3901000</v>
      </c>
      <c r="AD3588" s="28">
        <v>17</v>
      </c>
      <c r="AE3588" s="28">
        <v>24</v>
      </c>
      <c r="AF3588" s="26">
        <f>(AC3588*(100-AE3588))/100</f>
        <v>2964760</v>
      </c>
      <c r="AG3588" s="26">
        <f>P3588+AF3588</f>
        <v>3270260</v>
      </c>
      <c r="AH3588" s="26">
        <f>(AG3588*AA3588)/100</f>
        <v>3270260</v>
      </c>
      <c r="AI3588" s="26">
        <f>IF(AF3588&lt;=10000000,AF3588,10000000)</f>
        <v>2964760</v>
      </c>
      <c r="AJ3588" s="26">
        <f t="shared" si="591"/>
        <v>305500</v>
      </c>
      <c r="AK3588" s="26">
        <v>0.02</v>
      </c>
      <c r="AL3588" s="26">
        <f>ROUND(AJ3588*(AK3588/100),2)</f>
        <v>61.1</v>
      </c>
      <c r="AM3588" s="3" t="s">
        <v>51</v>
      </c>
    </row>
    <row r="3589" spans="1:39" x14ac:dyDescent="0.25">
      <c r="A3589" s="23"/>
      <c r="B3589" s="24"/>
      <c r="C3589" s="23"/>
      <c r="D3589" s="23"/>
      <c r="E3589" s="23"/>
      <c r="F3589" s="23"/>
      <c r="G3589" s="24"/>
      <c r="H3589" s="23"/>
      <c r="I3589" s="23"/>
      <c r="J3589" s="23">
        <v>0</v>
      </c>
      <c r="K3589" s="23">
        <v>0</v>
      </c>
      <c r="L3589" s="23">
        <v>3.5</v>
      </c>
      <c r="M3589" s="23" t="s">
        <v>255</v>
      </c>
      <c r="N3589" s="25">
        <f t="shared" si="589"/>
        <v>3.5</v>
      </c>
      <c r="O3589" s="26">
        <v>2600</v>
      </c>
      <c r="P3589" s="26">
        <f t="shared" si="590"/>
        <v>9100</v>
      </c>
      <c r="Q3589" s="23">
        <v>1</v>
      </c>
      <c r="R3589" s="23" t="s">
        <v>6071</v>
      </c>
      <c r="S3589" s="27" t="s">
        <v>6072</v>
      </c>
      <c r="T3589" s="23" t="s">
        <v>6073</v>
      </c>
      <c r="U3589" s="23" t="s">
        <v>6081</v>
      </c>
      <c r="V3589" s="24" t="s">
        <v>10967</v>
      </c>
      <c r="W3589" s="23" t="s">
        <v>48</v>
      </c>
      <c r="X3589" s="23" t="s">
        <v>49</v>
      </c>
      <c r="Y3589" s="23" t="s">
        <v>261</v>
      </c>
      <c r="Z3589" s="23">
        <v>14</v>
      </c>
      <c r="AA3589" s="28">
        <v>100</v>
      </c>
      <c r="AB3589" s="26">
        <v>8300</v>
      </c>
      <c r="AC3589" s="26">
        <f>Z3589*AB3589</f>
        <v>116200</v>
      </c>
      <c r="AD3589" s="28">
        <v>17</v>
      </c>
      <c r="AE3589" s="28">
        <v>24</v>
      </c>
      <c r="AF3589" s="26">
        <f>(AC3589*(100-AE3589))/100</f>
        <v>88312</v>
      </c>
      <c r="AG3589" s="26">
        <f>P3589+AF3589</f>
        <v>97412</v>
      </c>
      <c r="AH3589" s="26">
        <f>(AG3589*AA3589)/100</f>
        <v>97412</v>
      </c>
      <c r="AI3589" s="26">
        <f>IF(AF3589&lt;=10000000,AF3589,10000000)</f>
        <v>88312</v>
      </c>
      <c r="AJ3589" s="26">
        <f t="shared" si="591"/>
        <v>9100</v>
      </c>
      <c r="AK3589" s="26">
        <v>0.02</v>
      </c>
      <c r="AL3589" s="26">
        <f>ROUND(AJ3589*(AK3589/100),2)</f>
        <v>1.82</v>
      </c>
      <c r="AM3589" s="3" t="s">
        <v>421</v>
      </c>
    </row>
    <row r="3590" spans="1:39" x14ac:dyDescent="0.25">
      <c r="A3590" s="23"/>
      <c r="B3590" s="24"/>
      <c r="C3590" s="23"/>
      <c r="D3590" s="23"/>
      <c r="E3590" s="23">
        <v>1448</v>
      </c>
      <c r="F3590" s="23" t="s">
        <v>10968</v>
      </c>
      <c r="G3590" s="24" t="s">
        <v>10969</v>
      </c>
      <c r="H3590" s="23" t="s">
        <v>43</v>
      </c>
      <c r="I3590" s="23" t="s">
        <v>10970</v>
      </c>
      <c r="J3590" s="23">
        <v>3</v>
      </c>
      <c r="K3590" s="23">
        <v>0</v>
      </c>
      <c r="L3590" s="23">
        <v>25</v>
      </c>
      <c r="M3590" s="23" t="s">
        <v>75</v>
      </c>
      <c r="N3590" s="25">
        <f t="shared" si="589"/>
        <v>1225</v>
      </c>
      <c r="O3590" s="26">
        <v>1500</v>
      </c>
      <c r="P3590" s="26">
        <f t="shared" si="590"/>
        <v>1837500</v>
      </c>
      <c r="Q3590" s="23"/>
      <c r="R3590" s="23"/>
      <c r="S3590" s="27"/>
      <c r="T3590" s="23"/>
      <c r="U3590" s="23"/>
      <c r="V3590" s="24"/>
      <c r="W3590" s="23"/>
      <c r="X3590" s="23"/>
      <c r="Y3590" s="23"/>
      <c r="Z3590" s="23"/>
      <c r="AA3590" s="28"/>
      <c r="AB3590" s="26"/>
      <c r="AC3590" s="26"/>
      <c r="AD3590" s="28"/>
      <c r="AE3590" s="28"/>
      <c r="AF3590" s="26"/>
      <c r="AG3590" s="26">
        <f t="shared" ref="AG3590:AG3602" si="598">AF3590+P3590</f>
        <v>1837500</v>
      </c>
      <c r="AH3590" s="26">
        <f t="shared" ref="AH3590:AH3602" si="599">AG3590</f>
        <v>1837500</v>
      </c>
      <c r="AI3590" s="26">
        <v>0</v>
      </c>
      <c r="AJ3590" s="26">
        <f t="shared" si="591"/>
        <v>1837500</v>
      </c>
      <c r="AK3590" s="26">
        <v>0.01</v>
      </c>
      <c r="AL3590" s="26">
        <f t="shared" ref="AL3590:AL3602" si="600">AJ3590*(AK3590/100)</f>
        <v>183.75</v>
      </c>
    </row>
    <row r="3591" spans="1:39" x14ac:dyDescent="0.25">
      <c r="A3591" s="23"/>
      <c r="B3591" s="24"/>
      <c r="C3591" s="23"/>
      <c r="D3591" s="23"/>
      <c r="E3591" s="23">
        <v>1449</v>
      </c>
      <c r="F3591" s="23" t="s">
        <v>10971</v>
      </c>
      <c r="G3591" s="24" t="s">
        <v>10972</v>
      </c>
      <c r="H3591" s="23" t="s">
        <v>43</v>
      </c>
      <c r="I3591" s="23" t="s">
        <v>10973</v>
      </c>
      <c r="J3591" s="23">
        <v>7</v>
      </c>
      <c r="K3591" s="23">
        <v>1</v>
      </c>
      <c r="L3591" s="23">
        <v>26</v>
      </c>
      <c r="M3591" s="23" t="s">
        <v>75</v>
      </c>
      <c r="N3591" s="25">
        <f t="shared" si="589"/>
        <v>2926</v>
      </c>
      <c r="O3591" s="26">
        <v>1500</v>
      </c>
      <c r="P3591" s="26">
        <f t="shared" si="590"/>
        <v>4389000</v>
      </c>
      <c r="Q3591" s="23"/>
      <c r="R3591" s="23"/>
      <c r="S3591" s="27"/>
      <c r="T3591" s="23"/>
      <c r="U3591" s="23"/>
      <c r="V3591" s="24"/>
      <c r="W3591" s="23"/>
      <c r="X3591" s="23"/>
      <c r="Y3591" s="23"/>
      <c r="Z3591" s="23"/>
      <c r="AA3591" s="28"/>
      <c r="AB3591" s="26"/>
      <c r="AC3591" s="26"/>
      <c r="AD3591" s="28"/>
      <c r="AE3591" s="28"/>
      <c r="AF3591" s="26"/>
      <c r="AG3591" s="26">
        <f t="shared" si="598"/>
        <v>4389000</v>
      </c>
      <c r="AH3591" s="26">
        <f t="shared" si="599"/>
        <v>4389000</v>
      </c>
      <c r="AI3591" s="26">
        <v>0</v>
      </c>
      <c r="AJ3591" s="26">
        <f t="shared" si="591"/>
        <v>4389000</v>
      </c>
      <c r="AK3591" s="26">
        <v>0.01</v>
      </c>
      <c r="AL3591" s="26">
        <f t="shared" si="600"/>
        <v>438.90000000000003</v>
      </c>
    </row>
    <row r="3592" spans="1:39" x14ac:dyDescent="0.25">
      <c r="A3592" s="23"/>
      <c r="B3592" s="24"/>
      <c r="C3592" s="23"/>
      <c r="D3592" s="23"/>
      <c r="E3592" s="23">
        <v>1450</v>
      </c>
      <c r="F3592" s="23" t="s">
        <v>10974</v>
      </c>
      <c r="G3592" s="24" t="s">
        <v>10975</v>
      </c>
      <c r="H3592" s="23" t="s">
        <v>43</v>
      </c>
      <c r="I3592" s="23" t="s">
        <v>10976</v>
      </c>
      <c r="J3592" s="23">
        <v>0</v>
      </c>
      <c r="K3592" s="23">
        <v>2</v>
      </c>
      <c r="L3592" s="23">
        <v>36</v>
      </c>
      <c r="M3592" s="23" t="s">
        <v>91</v>
      </c>
      <c r="N3592" s="25">
        <f t="shared" si="589"/>
        <v>236</v>
      </c>
      <c r="O3592" s="26">
        <v>3500</v>
      </c>
      <c r="P3592" s="26">
        <f t="shared" si="590"/>
        <v>826000</v>
      </c>
      <c r="Q3592" s="23"/>
      <c r="R3592" s="23"/>
      <c r="S3592" s="27"/>
      <c r="T3592" s="23"/>
      <c r="U3592" s="23"/>
      <c r="V3592" s="24"/>
      <c r="W3592" s="23"/>
      <c r="X3592" s="23"/>
      <c r="Y3592" s="23"/>
      <c r="Z3592" s="23"/>
      <c r="AA3592" s="28"/>
      <c r="AB3592" s="26"/>
      <c r="AC3592" s="26"/>
      <c r="AD3592" s="28"/>
      <c r="AE3592" s="28"/>
      <c r="AF3592" s="26"/>
      <c r="AG3592" s="26">
        <f t="shared" si="598"/>
        <v>826000</v>
      </c>
      <c r="AH3592" s="26">
        <f t="shared" si="599"/>
        <v>826000</v>
      </c>
      <c r="AI3592" s="26">
        <v>0</v>
      </c>
      <c r="AJ3592" s="26">
        <f t="shared" si="591"/>
        <v>826000</v>
      </c>
      <c r="AK3592" s="26">
        <v>0.3</v>
      </c>
      <c r="AL3592" s="26">
        <f t="shared" si="600"/>
        <v>2478</v>
      </c>
    </row>
    <row r="3593" spans="1:39" x14ac:dyDescent="0.25">
      <c r="A3593" s="23"/>
      <c r="B3593" s="24"/>
      <c r="C3593" s="23"/>
      <c r="D3593" s="23"/>
      <c r="E3593" s="23">
        <v>1451</v>
      </c>
      <c r="F3593" s="23" t="s">
        <v>10977</v>
      </c>
      <c r="G3593" s="24" t="s">
        <v>10978</v>
      </c>
      <c r="H3593" s="23" t="s">
        <v>43</v>
      </c>
      <c r="I3593" s="23" t="s">
        <v>10979</v>
      </c>
      <c r="J3593" s="23">
        <v>0</v>
      </c>
      <c r="K3593" s="23">
        <v>1</v>
      </c>
      <c r="L3593" s="23">
        <v>96</v>
      </c>
      <c r="M3593" s="23" t="s">
        <v>91</v>
      </c>
      <c r="N3593" s="25">
        <f t="shared" si="589"/>
        <v>196</v>
      </c>
      <c r="O3593" s="26">
        <v>2500</v>
      </c>
      <c r="P3593" s="26">
        <f t="shared" si="590"/>
        <v>490000</v>
      </c>
      <c r="Q3593" s="23"/>
      <c r="R3593" s="23"/>
      <c r="S3593" s="27"/>
      <c r="T3593" s="23"/>
      <c r="U3593" s="23"/>
      <c r="V3593" s="24"/>
      <c r="W3593" s="23"/>
      <c r="X3593" s="23"/>
      <c r="Y3593" s="23"/>
      <c r="Z3593" s="23"/>
      <c r="AA3593" s="28"/>
      <c r="AB3593" s="26"/>
      <c r="AC3593" s="26"/>
      <c r="AD3593" s="28"/>
      <c r="AE3593" s="28"/>
      <c r="AF3593" s="26"/>
      <c r="AG3593" s="26">
        <f t="shared" si="598"/>
        <v>490000</v>
      </c>
      <c r="AH3593" s="26">
        <f t="shared" si="599"/>
        <v>490000</v>
      </c>
      <c r="AI3593" s="26">
        <v>0</v>
      </c>
      <c r="AJ3593" s="26">
        <f t="shared" si="591"/>
        <v>490000</v>
      </c>
      <c r="AK3593" s="26">
        <v>0.3</v>
      </c>
      <c r="AL3593" s="26">
        <f t="shared" si="600"/>
        <v>1470</v>
      </c>
    </row>
    <row r="3594" spans="1:39" x14ac:dyDescent="0.25">
      <c r="A3594" s="23"/>
      <c r="B3594" s="24"/>
      <c r="C3594" s="23"/>
      <c r="D3594" s="23"/>
      <c r="E3594" s="23">
        <v>1452</v>
      </c>
      <c r="F3594" s="23" t="s">
        <v>10980</v>
      </c>
      <c r="G3594" s="24" t="s">
        <v>10981</v>
      </c>
      <c r="H3594" s="23" t="s">
        <v>43</v>
      </c>
      <c r="I3594" s="23" t="s">
        <v>10982</v>
      </c>
      <c r="J3594" s="23">
        <v>2</v>
      </c>
      <c r="K3594" s="23">
        <v>0</v>
      </c>
      <c r="L3594" s="23">
        <v>78</v>
      </c>
      <c r="M3594" s="23" t="s">
        <v>68</v>
      </c>
      <c r="N3594" s="25">
        <f t="shared" si="589"/>
        <v>878</v>
      </c>
      <c r="O3594" s="26">
        <v>1500</v>
      </c>
      <c r="P3594" s="26">
        <f t="shared" si="590"/>
        <v>1317000</v>
      </c>
      <c r="Q3594" s="23"/>
      <c r="R3594" s="23"/>
      <c r="S3594" s="27"/>
      <c r="T3594" s="23"/>
      <c r="U3594" s="23"/>
      <c r="V3594" s="24"/>
      <c r="W3594" s="23"/>
      <c r="X3594" s="23"/>
      <c r="Y3594" s="23"/>
      <c r="Z3594" s="23"/>
      <c r="AA3594" s="28"/>
      <c r="AB3594" s="26"/>
      <c r="AC3594" s="26"/>
      <c r="AD3594" s="28"/>
      <c r="AE3594" s="28"/>
      <c r="AF3594" s="26"/>
      <c r="AG3594" s="26">
        <f t="shared" si="598"/>
        <v>1317000</v>
      </c>
      <c r="AH3594" s="26">
        <f t="shared" si="599"/>
        <v>1317000</v>
      </c>
      <c r="AI3594" s="26">
        <v>0</v>
      </c>
      <c r="AJ3594" s="26">
        <f t="shared" si="591"/>
        <v>1317000</v>
      </c>
      <c r="AK3594" s="26">
        <v>0.3</v>
      </c>
      <c r="AL3594" s="26">
        <f t="shared" si="600"/>
        <v>3951</v>
      </c>
    </row>
    <row r="3595" spans="1:39" x14ac:dyDescent="0.25">
      <c r="A3595" s="23"/>
      <c r="B3595" s="24"/>
      <c r="C3595" s="23"/>
      <c r="D3595" s="23"/>
      <c r="E3595" s="23">
        <v>1453</v>
      </c>
      <c r="F3595" s="23" t="s">
        <v>10983</v>
      </c>
      <c r="G3595" s="24" t="s">
        <v>10984</v>
      </c>
      <c r="H3595" s="23" t="s">
        <v>43</v>
      </c>
      <c r="I3595" s="23" t="s">
        <v>10985</v>
      </c>
      <c r="J3595" s="23">
        <v>4</v>
      </c>
      <c r="K3595" s="23">
        <v>0</v>
      </c>
      <c r="L3595" s="23">
        <v>0</v>
      </c>
      <c r="M3595" s="23" t="s">
        <v>75</v>
      </c>
      <c r="N3595" s="25">
        <f t="shared" si="589"/>
        <v>1600</v>
      </c>
      <c r="O3595" s="26">
        <v>3600</v>
      </c>
      <c r="P3595" s="26">
        <f t="shared" si="590"/>
        <v>5760000</v>
      </c>
      <c r="Q3595" s="23"/>
      <c r="R3595" s="23"/>
      <c r="S3595" s="27"/>
      <c r="T3595" s="23"/>
      <c r="U3595" s="23"/>
      <c r="V3595" s="24"/>
      <c r="W3595" s="23"/>
      <c r="X3595" s="23"/>
      <c r="Y3595" s="23"/>
      <c r="Z3595" s="23"/>
      <c r="AA3595" s="28"/>
      <c r="AB3595" s="26"/>
      <c r="AC3595" s="26"/>
      <c r="AD3595" s="28"/>
      <c r="AE3595" s="28"/>
      <c r="AF3595" s="26"/>
      <c r="AG3595" s="26">
        <f t="shared" si="598"/>
        <v>5760000</v>
      </c>
      <c r="AH3595" s="26">
        <f t="shared" si="599"/>
        <v>5760000</v>
      </c>
      <c r="AI3595" s="26">
        <v>0</v>
      </c>
      <c r="AJ3595" s="26">
        <f t="shared" si="591"/>
        <v>5760000</v>
      </c>
      <c r="AK3595" s="26">
        <v>0.01</v>
      </c>
      <c r="AL3595" s="26">
        <f t="shared" si="600"/>
        <v>576</v>
      </c>
    </row>
    <row r="3596" spans="1:39" x14ac:dyDescent="0.25">
      <c r="A3596" s="23"/>
      <c r="B3596" s="24"/>
      <c r="C3596" s="23"/>
      <c r="D3596" s="23"/>
      <c r="E3596" s="23">
        <v>1454</v>
      </c>
      <c r="F3596" s="23" t="s">
        <v>10986</v>
      </c>
      <c r="G3596" s="24" t="s">
        <v>10987</v>
      </c>
      <c r="H3596" s="23" t="s">
        <v>43</v>
      </c>
      <c r="I3596" s="23" t="s">
        <v>10988</v>
      </c>
      <c r="J3596" s="23">
        <v>0</v>
      </c>
      <c r="K3596" s="23">
        <v>3</v>
      </c>
      <c r="L3596" s="23">
        <v>89.75</v>
      </c>
      <c r="M3596" s="23" t="s">
        <v>75</v>
      </c>
      <c r="N3596" s="25">
        <f t="shared" si="589"/>
        <v>389.75</v>
      </c>
      <c r="O3596" s="26">
        <v>4500</v>
      </c>
      <c r="P3596" s="26">
        <f t="shared" si="590"/>
        <v>1753875</v>
      </c>
      <c r="Q3596" s="23"/>
      <c r="R3596" s="23"/>
      <c r="S3596" s="27"/>
      <c r="T3596" s="23"/>
      <c r="U3596" s="23"/>
      <c r="V3596" s="24"/>
      <c r="W3596" s="23"/>
      <c r="X3596" s="23"/>
      <c r="Y3596" s="23"/>
      <c r="Z3596" s="23"/>
      <c r="AA3596" s="28"/>
      <c r="AB3596" s="26"/>
      <c r="AC3596" s="26"/>
      <c r="AD3596" s="28"/>
      <c r="AE3596" s="28"/>
      <c r="AF3596" s="26"/>
      <c r="AG3596" s="26">
        <f t="shared" si="598"/>
        <v>1753875</v>
      </c>
      <c r="AH3596" s="26">
        <f t="shared" si="599"/>
        <v>1753875</v>
      </c>
      <c r="AI3596" s="26">
        <v>0</v>
      </c>
      <c r="AJ3596" s="26">
        <f t="shared" si="591"/>
        <v>1753875</v>
      </c>
      <c r="AK3596" s="26">
        <v>0.01</v>
      </c>
      <c r="AL3596" s="26">
        <f t="shared" si="600"/>
        <v>175.38750000000002</v>
      </c>
    </row>
    <row r="3597" spans="1:39" x14ac:dyDescent="0.25">
      <c r="A3597" s="23"/>
      <c r="B3597" s="24"/>
      <c r="C3597" s="23"/>
      <c r="D3597" s="23"/>
      <c r="E3597" s="23"/>
      <c r="F3597" s="23"/>
      <c r="G3597" s="24"/>
      <c r="H3597" s="23"/>
      <c r="I3597" s="23"/>
      <c r="J3597" s="23">
        <v>1</v>
      </c>
      <c r="K3597" s="23">
        <v>2</v>
      </c>
      <c r="L3597" s="23">
        <v>9.25</v>
      </c>
      <c r="M3597" s="23" t="s">
        <v>91</v>
      </c>
      <c r="N3597" s="25">
        <f t="shared" si="589"/>
        <v>609.25</v>
      </c>
      <c r="O3597" s="26">
        <v>4500</v>
      </c>
      <c r="P3597" s="26">
        <f t="shared" si="590"/>
        <v>2741625</v>
      </c>
      <c r="Q3597" s="23"/>
      <c r="R3597" s="23"/>
      <c r="S3597" s="27"/>
      <c r="T3597" s="23"/>
      <c r="U3597" s="23"/>
      <c r="V3597" s="24"/>
      <c r="W3597" s="23"/>
      <c r="X3597" s="23"/>
      <c r="Y3597" s="23"/>
      <c r="Z3597" s="23"/>
      <c r="AA3597" s="28"/>
      <c r="AB3597" s="26"/>
      <c r="AC3597" s="26"/>
      <c r="AD3597" s="28"/>
      <c r="AE3597" s="28"/>
      <c r="AF3597" s="26"/>
      <c r="AG3597" s="26">
        <f t="shared" si="598"/>
        <v>2741625</v>
      </c>
      <c r="AH3597" s="26">
        <f t="shared" si="599"/>
        <v>2741625</v>
      </c>
      <c r="AI3597" s="26">
        <v>0</v>
      </c>
      <c r="AJ3597" s="26">
        <f t="shared" si="591"/>
        <v>2741625</v>
      </c>
      <c r="AK3597" s="26">
        <v>0.3</v>
      </c>
      <c r="AL3597" s="26">
        <f t="shared" si="600"/>
        <v>8224.875</v>
      </c>
    </row>
    <row r="3598" spans="1:39" x14ac:dyDescent="0.25">
      <c r="A3598" s="23"/>
      <c r="B3598" s="24"/>
      <c r="C3598" s="23"/>
      <c r="D3598" s="23"/>
      <c r="E3598" s="23">
        <v>1455</v>
      </c>
      <c r="F3598" s="23" t="s">
        <v>10989</v>
      </c>
      <c r="G3598" s="24" t="s">
        <v>10990</v>
      </c>
      <c r="H3598" s="23" t="s">
        <v>43</v>
      </c>
      <c r="I3598" s="23" t="s">
        <v>10991</v>
      </c>
      <c r="J3598" s="23">
        <v>2</v>
      </c>
      <c r="K3598" s="23">
        <v>3</v>
      </c>
      <c r="L3598" s="23">
        <v>66</v>
      </c>
      <c r="M3598" s="23" t="s">
        <v>75</v>
      </c>
      <c r="N3598" s="25">
        <f t="shared" ref="N3598:N3610" si="601">((J3598*400)+(K3598*100))+L3598</f>
        <v>1166</v>
      </c>
      <c r="O3598" s="26">
        <v>3600</v>
      </c>
      <c r="P3598" s="26">
        <f t="shared" ref="P3598:P3629" si="602">N3598*O3598</f>
        <v>4197600</v>
      </c>
      <c r="Q3598" s="23"/>
      <c r="R3598" s="23"/>
      <c r="S3598" s="27"/>
      <c r="T3598" s="23"/>
      <c r="U3598" s="23"/>
      <c r="V3598" s="24"/>
      <c r="W3598" s="23"/>
      <c r="X3598" s="23"/>
      <c r="Y3598" s="23"/>
      <c r="Z3598" s="23"/>
      <c r="AA3598" s="28"/>
      <c r="AB3598" s="26"/>
      <c r="AC3598" s="26"/>
      <c r="AD3598" s="28"/>
      <c r="AE3598" s="28"/>
      <c r="AF3598" s="26"/>
      <c r="AG3598" s="26">
        <f t="shared" si="598"/>
        <v>4197600</v>
      </c>
      <c r="AH3598" s="26">
        <f t="shared" si="599"/>
        <v>4197600</v>
      </c>
      <c r="AI3598" s="26">
        <v>0</v>
      </c>
      <c r="AJ3598" s="26">
        <f t="shared" ref="AJ3598:AJ3629" si="603">IF((AI3598-AH3598) &gt; 1,0,IF((AI3598-AH3598)&lt;0,AH3598-AI3598,AI3598-AH3598))</f>
        <v>4197600</v>
      </c>
      <c r="AK3598" s="26">
        <v>0.01</v>
      </c>
      <c r="AL3598" s="26">
        <f t="shared" si="600"/>
        <v>419.76000000000005</v>
      </c>
    </row>
    <row r="3599" spans="1:39" x14ac:dyDescent="0.25">
      <c r="A3599" s="23"/>
      <c r="B3599" s="24"/>
      <c r="C3599" s="23"/>
      <c r="D3599" s="23"/>
      <c r="E3599" s="23">
        <v>1456</v>
      </c>
      <c r="F3599" s="23" t="s">
        <v>10992</v>
      </c>
      <c r="G3599" s="24" t="s">
        <v>10993</v>
      </c>
      <c r="H3599" s="23" t="s">
        <v>43</v>
      </c>
      <c r="I3599" s="23" t="s">
        <v>10994</v>
      </c>
      <c r="J3599" s="23">
        <v>1</v>
      </c>
      <c r="K3599" s="23">
        <v>0</v>
      </c>
      <c r="L3599" s="23">
        <v>50</v>
      </c>
      <c r="M3599" s="23" t="s">
        <v>91</v>
      </c>
      <c r="N3599" s="25">
        <f t="shared" si="601"/>
        <v>450</v>
      </c>
      <c r="O3599" s="26">
        <v>4500</v>
      </c>
      <c r="P3599" s="26">
        <f t="shared" si="602"/>
        <v>2025000</v>
      </c>
      <c r="Q3599" s="23"/>
      <c r="R3599" s="23"/>
      <c r="S3599" s="27"/>
      <c r="T3599" s="23"/>
      <c r="U3599" s="23"/>
      <c r="V3599" s="24"/>
      <c r="W3599" s="23"/>
      <c r="X3599" s="23"/>
      <c r="Y3599" s="23"/>
      <c r="Z3599" s="23"/>
      <c r="AA3599" s="28"/>
      <c r="AB3599" s="26"/>
      <c r="AC3599" s="26"/>
      <c r="AD3599" s="28"/>
      <c r="AE3599" s="28"/>
      <c r="AF3599" s="26"/>
      <c r="AG3599" s="26">
        <f t="shared" si="598"/>
        <v>2025000</v>
      </c>
      <c r="AH3599" s="26">
        <f t="shared" si="599"/>
        <v>2025000</v>
      </c>
      <c r="AI3599" s="26">
        <v>0</v>
      </c>
      <c r="AJ3599" s="26">
        <f t="shared" si="603"/>
        <v>2025000</v>
      </c>
      <c r="AK3599" s="26">
        <v>0.3</v>
      </c>
      <c r="AL3599" s="26">
        <f t="shared" si="600"/>
        <v>6075</v>
      </c>
    </row>
    <row r="3600" spans="1:39" x14ac:dyDescent="0.25">
      <c r="A3600" s="23"/>
      <c r="B3600" s="24"/>
      <c r="C3600" s="23"/>
      <c r="D3600" s="23"/>
      <c r="E3600" s="23">
        <v>1457</v>
      </c>
      <c r="F3600" s="23" t="s">
        <v>10995</v>
      </c>
      <c r="G3600" s="24" t="s">
        <v>10996</v>
      </c>
      <c r="H3600" s="23" t="s">
        <v>43</v>
      </c>
      <c r="I3600" s="23" t="s">
        <v>10997</v>
      </c>
      <c r="J3600" s="23">
        <v>7</v>
      </c>
      <c r="K3600" s="23">
        <v>3</v>
      </c>
      <c r="L3600" s="23">
        <v>15</v>
      </c>
      <c r="M3600" s="23" t="s">
        <v>75</v>
      </c>
      <c r="N3600" s="25">
        <f t="shared" si="601"/>
        <v>3115</v>
      </c>
      <c r="O3600" s="26">
        <v>1500</v>
      </c>
      <c r="P3600" s="26">
        <f t="shared" si="602"/>
        <v>4672500</v>
      </c>
      <c r="Q3600" s="23"/>
      <c r="R3600" s="23"/>
      <c r="S3600" s="27"/>
      <c r="T3600" s="23"/>
      <c r="U3600" s="23"/>
      <c r="V3600" s="24"/>
      <c r="W3600" s="23"/>
      <c r="X3600" s="23"/>
      <c r="Y3600" s="23"/>
      <c r="Z3600" s="23"/>
      <c r="AA3600" s="28"/>
      <c r="AB3600" s="26"/>
      <c r="AC3600" s="26"/>
      <c r="AD3600" s="28"/>
      <c r="AE3600" s="28"/>
      <c r="AF3600" s="26"/>
      <c r="AG3600" s="26">
        <f t="shared" si="598"/>
        <v>4672500</v>
      </c>
      <c r="AH3600" s="26">
        <f t="shared" si="599"/>
        <v>4672500</v>
      </c>
      <c r="AI3600" s="26">
        <v>0</v>
      </c>
      <c r="AJ3600" s="26">
        <f t="shared" si="603"/>
        <v>4672500</v>
      </c>
      <c r="AK3600" s="26">
        <v>0.01</v>
      </c>
      <c r="AL3600" s="26">
        <f t="shared" si="600"/>
        <v>467.25</v>
      </c>
    </row>
    <row r="3601" spans="1:39" x14ac:dyDescent="0.25">
      <c r="A3601" s="23"/>
      <c r="B3601" s="24"/>
      <c r="C3601" s="23"/>
      <c r="D3601" s="23"/>
      <c r="E3601" s="23">
        <v>1458</v>
      </c>
      <c r="F3601" s="23" t="s">
        <v>10998</v>
      </c>
      <c r="G3601" s="24" t="s">
        <v>10999</v>
      </c>
      <c r="H3601" s="23" t="s">
        <v>43</v>
      </c>
      <c r="I3601" s="23" t="s">
        <v>11000</v>
      </c>
      <c r="J3601" s="23">
        <v>2</v>
      </c>
      <c r="K3601" s="23">
        <v>0</v>
      </c>
      <c r="L3601" s="23">
        <v>0</v>
      </c>
      <c r="M3601" s="23" t="s">
        <v>75</v>
      </c>
      <c r="N3601" s="25">
        <f t="shared" si="601"/>
        <v>800</v>
      </c>
      <c r="O3601" s="26">
        <v>4500</v>
      </c>
      <c r="P3601" s="26">
        <f t="shared" si="602"/>
        <v>3600000</v>
      </c>
      <c r="Q3601" s="23"/>
      <c r="R3601" s="23"/>
      <c r="S3601" s="27"/>
      <c r="T3601" s="23"/>
      <c r="U3601" s="23"/>
      <c r="V3601" s="24"/>
      <c r="W3601" s="23"/>
      <c r="X3601" s="23"/>
      <c r="Y3601" s="23"/>
      <c r="Z3601" s="23"/>
      <c r="AA3601" s="28"/>
      <c r="AB3601" s="26"/>
      <c r="AC3601" s="26"/>
      <c r="AD3601" s="28"/>
      <c r="AE3601" s="28"/>
      <c r="AF3601" s="26"/>
      <c r="AG3601" s="26">
        <f t="shared" si="598"/>
        <v>3600000</v>
      </c>
      <c r="AH3601" s="26">
        <f t="shared" si="599"/>
        <v>3600000</v>
      </c>
      <c r="AI3601" s="26">
        <v>0</v>
      </c>
      <c r="AJ3601" s="26">
        <f t="shared" si="603"/>
        <v>3600000</v>
      </c>
      <c r="AK3601" s="26">
        <v>0.01</v>
      </c>
      <c r="AL3601" s="26">
        <f t="shared" si="600"/>
        <v>360</v>
      </c>
    </row>
    <row r="3602" spans="1:39" x14ac:dyDescent="0.25">
      <c r="A3602" s="23"/>
      <c r="B3602" s="24"/>
      <c r="C3602" s="23"/>
      <c r="D3602" s="23"/>
      <c r="E3602" s="23">
        <v>1459</v>
      </c>
      <c r="F3602" s="23" t="s">
        <v>11001</v>
      </c>
      <c r="G3602" s="24" t="s">
        <v>11002</v>
      </c>
      <c r="H3602" s="23" t="s">
        <v>43</v>
      </c>
      <c r="I3602" s="23" t="s">
        <v>11003</v>
      </c>
      <c r="J3602" s="23">
        <v>3</v>
      </c>
      <c r="K3602" s="23">
        <v>1</v>
      </c>
      <c r="L3602" s="23">
        <v>19</v>
      </c>
      <c r="M3602" s="23" t="s">
        <v>75</v>
      </c>
      <c r="N3602" s="25">
        <f t="shared" si="601"/>
        <v>1319</v>
      </c>
      <c r="O3602" s="26">
        <v>4200</v>
      </c>
      <c r="P3602" s="26">
        <f t="shared" si="602"/>
        <v>5539800</v>
      </c>
      <c r="Q3602" s="23"/>
      <c r="R3602" s="23"/>
      <c r="S3602" s="27"/>
      <c r="T3602" s="23"/>
      <c r="U3602" s="23"/>
      <c r="V3602" s="24"/>
      <c r="W3602" s="23"/>
      <c r="X3602" s="23"/>
      <c r="Y3602" s="23"/>
      <c r="Z3602" s="23"/>
      <c r="AA3602" s="28"/>
      <c r="AB3602" s="26"/>
      <c r="AC3602" s="26"/>
      <c r="AD3602" s="28"/>
      <c r="AE3602" s="28"/>
      <c r="AF3602" s="26"/>
      <c r="AG3602" s="26">
        <f t="shared" si="598"/>
        <v>5539800</v>
      </c>
      <c r="AH3602" s="26">
        <f t="shared" si="599"/>
        <v>5539800</v>
      </c>
      <c r="AI3602" s="26">
        <v>0</v>
      </c>
      <c r="AJ3602" s="26">
        <f t="shared" si="603"/>
        <v>5539800</v>
      </c>
      <c r="AK3602" s="26">
        <v>0.01</v>
      </c>
      <c r="AL3602" s="26">
        <f t="shared" si="600"/>
        <v>553.98</v>
      </c>
    </row>
    <row r="3603" spans="1:39" x14ac:dyDescent="0.25">
      <c r="A3603" s="23"/>
      <c r="B3603" s="24"/>
      <c r="C3603" s="23"/>
      <c r="D3603" s="23"/>
      <c r="E3603" s="23"/>
      <c r="F3603" s="23"/>
      <c r="G3603" s="24"/>
      <c r="H3603" s="23"/>
      <c r="I3603" s="23"/>
      <c r="J3603" s="23">
        <v>0</v>
      </c>
      <c r="K3603" s="23">
        <v>0</v>
      </c>
      <c r="L3603" s="23">
        <v>7</v>
      </c>
      <c r="M3603" s="23" t="s">
        <v>75</v>
      </c>
      <c r="N3603" s="25">
        <f t="shared" si="601"/>
        <v>7</v>
      </c>
      <c r="O3603" s="26">
        <v>4200</v>
      </c>
      <c r="P3603" s="26">
        <f t="shared" si="602"/>
        <v>29400</v>
      </c>
      <c r="Q3603" s="23">
        <v>1</v>
      </c>
      <c r="R3603" s="23" t="s">
        <v>10809</v>
      </c>
      <c r="S3603" s="27" t="s">
        <v>10810</v>
      </c>
      <c r="T3603" s="23" t="s">
        <v>10811</v>
      </c>
      <c r="U3603" s="23" t="s">
        <v>10906</v>
      </c>
      <c r="V3603" s="24" t="s">
        <v>11004</v>
      </c>
      <c r="W3603" s="23" t="s">
        <v>53</v>
      </c>
      <c r="X3603" s="23" t="s">
        <v>49</v>
      </c>
      <c r="Y3603" s="23" t="s">
        <v>571</v>
      </c>
      <c r="Z3603" s="23">
        <v>28</v>
      </c>
      <c r="AA3603" s="28">
        <v>100</v>
      </c>
      <c r="AB3603" s="26">
        <v>2750</v>
      </c>
      <c r="AC3603" s="26">
        <f>Z3603*AB3603</f>
        <v>77000</v>
      </c>
      <c r="AD3603" s="28">
        <v>7</v>
      </c>
      <c r="AE3603" s="28">
        <v>7</v>
      </c>
      <c r="AF3603" s="26">
        <f>(AC3603*(100-AE3603))/100</f>
        <v>71610</v>
      </c>
      <c r="AG3603" s="26">
        <f>P3603+AF3603</f>
        <v>101010</v>
      </c>
      <c r="AH3603" s="26">
        <f>(AG3603*AA3603)/100</f>
        <v>101010</v>
      </c>
      <c r="AI3603" s="26">
        <v>0</v>
      </c>
      <c r="AJ3603" s="26">
        <f t="shared" si="603"/>
        <v>101010</v>
      </c>
      <c r="AK3603" s="26">
        <v>0.01</v>
      </c>
      <c r="AL3603" s="26">
        <f>ROUND(AJ3603*(AK3603/100),2)</f>
        <v>10.1</v>
      </c>
      <c r="AM3603" s="3" t="s">
        <v>264</v>
      </c>
    </row>
    <row r="3604" spans="1:39" x14ac:dyDescent="0.25">
      <c r="A3604" s="23"/>
      <c r="B3604" s="24"/>
      <c r="C3604" s="23"/>
      <c r="D3604" s="23"/>
      <c r="E3604" s="23">
        <v>1460</v>
      </c>
      <c r="F3604" s="23" t="s">
        <v>11005</v>
      </c>
      <c r="G3604" s="24" t="s">
        <v>11006</v>
      </c>
      <c r="H3604" s="23" t="s">
        <v>43</v>
      </c>
      <c r="I3604" s="23" t="s">
        <v>11007</v>
      </c>
      <c r="J3604" s="23">
        <v>10</v>
      </c>
      <c r="K3604" s="23">
        <v>0</v>
      </c>
      <c r="L3604" s="23">
        <v>0</v>
      </c>
      <c r="M3604" s="23" t="s">
        <v>75</v>
      </c>
      <c r="N3604" s="25">
        <f t="shared" si="601"/>
        <v>4000</v>
      </c>
      <c r="O3604" s="26">
        <v>4000</v>
      </c>
      <c r="P3604" s="26">
        <f t="shared" si="602"/>
        <v>16000000</v>
      </c>
      <c r="Q3604" s="23"/>
      <c r="R3604" s="23"/>
      <c r="S3604" s="27"/>
      <c r="T3604" s="23"/>
      <c r="U3604" s="23"/>
      <c r="V3604" s="24"/>
      <c r="W3604" s="23"/>
      <c r="X3604" s="23"/>
      <c r="Y3604" s="23"/>
      <c r="Z3604" s="23"/>
      <c r="AA3604" s="28"/>
      <c r="AB3604" s="26"/>
      <c r="AC3604" s="26"/>
      <c r="AD3604" s="28"/>
      <c r="AE3604" s="28"/>
      <c r="AF3604" s="26"/>
      <c r="AG3604" s="26">
        <f>AF3604+P3604</f>
        <v>16000000</v>
      </c>
      <c r="AH3604" s="26">
        <f>AG3604</f>
        <v>16000000</v>
      </c>
      <c r="AI3604" s="26">
        <v>0</v>
      </c>
      <c r="AJ3604" s="26">
        <f t="shared" si="603"/>
        <v>16000000</v>
      </c>
      <c r="AK3604" s="26">
        <v>0.01</v>
      </c>
      <c r="AL3604" s="26">
        <f>AJ3604*(AK3604/100)</f>
        <v>1600</v>
      </c>
    </row>
    <row r="3605" spans="1:39" x14ac:dyDescent="0.25">
      <c r="A3605" s="23"/>
      <c r="B3605" s="24"/>
      <c r="C3605" s="23"/>
      <c r="D3605" s="23"/>
      <c r="E3605" s="23">
        <v>1461</v>
      </c>
      <c r="F3605" s="23" t="s">
        <v>11008</v>
      </c>
      <c r="G3605" s="24" t="s">
        <v>11009</v>
      </c>
      <c r="H3605" s="23" t="s">
        <v>43</v>
      </c>
      <c r="I3605" s="23" t="s">
        <v>11010</v>
      </c>
      <c r="J3605" s="23">
        <v>2</v>
      </c>
      <c r="K3605" s="23">
        <v>2</v>
      </c>
      <c r="L3605" s="23">
        <v>86</v>
      </c>
      <c r="M3605" s="23" t="s">
        <v>75</v>
      </c>
      <c r="N3605" s="25">
        <f t="shared" si="601"/>
        <v>1086</v>
      </c>
      <c r="O3605" s="26">
        <v>4200</v>
      </c>
      <c r="P3605" s="26">
        <f t="shared" si="602"/>
        <v>4561200</v>
      </c>
      <c r="Q3605" s="23"/>
      <c r="R3605" s="23"/>
      <c r="S3605" s="27"/>
      <c r="T3605" s="23"/>
      <c r="U3605" s="23"/>
      <c r="V3605" s="24"/>
      <c r="W3605" s="23"/>
      <c r="X3605" s="23"/>
      <c r="Y3605" s="23"/>
      <c r="Z3605" s="23"/>
      <c r="AA3605" s="28"/>
      <c r="AB3605" s="26"/>
      <c r="AC3605" s="26"/>
      <c r="AD3605" s="28"/>
      <c r="AE3605" s="28"/>
      <c r="AF3605" s="26"/>
      <c r="AG3605" s="26">
        <f>AF3605+P3605</f>
        <v>4561200</v>
      </c>
      <c r="AH3605" s="26">
        <f>AG3605</f>
        <v>4561200</v>
      </c>
      <c r="AI3605" s="26">
        <v>0</v>
      </c>
      <c r="AJ3605" s="26">
        <f t="shared" si="603"/>
        <v>4561200</v>
      </c>
      <c r="AK3605" s="26">
        <v>0.01</v>
      </c>
      <c r="AL3605" s="26">
        <f>AJ3605*(AK3605/100)</f>
        <v>456.12</v>
      </c>
    </row>
    <row r="3606" spans="1:39" x14ac:dyDescent="0.25">
      <c r="A3606" s="23"/>
      <c r="B3606" s="24"/>
      <c r="C3606" s="23"/>
      <c r="D3606" s="23"/>
      <c r="E3606" s="23"/>
      <c r="F3606" s="23"/>
      <c r="G3606" s="24"/>
      <c r="H3606" s="23"/>
      <c r="I3606" s="23"/>
      <c r="J3606" s="23">
        <v>0</v>
      </c>
      <c r="K3606" s="23">
        <v>0</v>
      </c>
      <c r="L3606" s="23">
        <v>18</v>
      </c>
      <c r="M3606" s="23" t="s">
        <v>76</v>
      </c>
      <c r="N3606" s="25">
        <f t="shared" si="601"/>
        <v>18</v>
      </c>
      <c r="O3606" s="26">
        <v>4200</v>
      </c>
      <c r="P3606" s="26">
        <f t="shared" si="602"/>
        <v>75600</v>
      </c>
      <c r="Q3606" s="23">
        <v>1</v>
      </c>
      <c r="R3606" s="23" t="s">
        <v>10809</v>
      </c>
      <c r="S3606" s="27" t="s">
        <v>10810</v>
      </c>
      <c r="T3606" s="23" t="s">
        <v>10811</v>
      </c>
      <c r="U3606" s="23" t="s">
        <v>10906</v>
      </c>
      <c r="V3606" s="24" t="s">
        <v>11011</v>
      </c>
      <c r="W3606" s="23" t="s">
        <v>48</v>
      </c>
      <c r="X3606" s="23" t="s">
        <v>49</v>
      </c>
      <c r="Y3606" s="23" t="s">
        <v>81</v>
      </c>
      <c r="Z3606" s="23">
        <v>72</v>
      </c>
      <c r="AA3606" s="28">
        <v>100</v>
      </c>
      <c r="AB3606" s="26">
        <v>8300</v>
      </c>
      <c r="AC3606" s="26">
        <f>Z3606*AB3606</f>
        <v>597600</v>
      </c>
      <c r="AD3606" s="28">
        <v>2</v>
      </c>
      <c r="AE3606" s="28">
        <v>2</v>
      </c>
      <c r="AF3606" s="26">
        <f>(AC3606*(100-AE3606))/100</f>
        <v>585648</v>
      </c>
      <c r="AG3606" s="26">
        <f>P3606+AF3606</f>
        <v>661248</v>
      </c>
      <c r="AH3606" s="26">
        <f>(AG3606*AA3606)/100</f>
        <v>661248</v>
      </c>
      <c r="AI3606" s="26">
        <v>0</v>
      </c>
      <c r="AJ3606" s="26">
        <f t="shared" si="603"/>
        <v>661248</v>
      </c>
      <c r="AK3606" s="26">
        <v>0.02</v>
      </c>
      <c r="AL3606" s="26">
        <f>ROUND(AJ3606*(AK3606/100),2)</f>
        <v>132.25</v>
      </c>
      <c r="AM3606" s="3" t="s">
        <v>51</v>
      </c>
    </row>
    <row r="3607" spans="1:39" x14ac:dyDescent="0.25">
      <c r="A3607" s="23"/>
      <c r="B3607" s="24"/>
      <c r="C3607" s="23"/>
      <c r="D3607" s="23"/>
      <c r="E3607" s="23">
        <v>1462</v>
      </c>
      <c r="F3607" s="23" t="s">
        <v>11012</v>
      </c>
      <c r="G3607" s="24" t="s">
        <v>11013</v>
      </c>
      <c r="H3607" s="23" t="s">
        <v>43</v>
      </c>
      <c r="I3607" s="23" t="s">
        <v>11014</v>
      </c>
      <c r="J3607" s="23">
        <v>10</v>
      </c>
      <c r="K3607" s="23">
        <v>0</v>
      </c>
      <c r="L3607" s="23">
        <v>16</v>
      </c>
      <c r="M3607" s="23" t="s">
        <v>75</v>
      </c>
      <c r="N3607" s="25">
        <f t="shared" si="601"/>
        <v>4016</v>
      </c>
      <c r="O3607" s="26">
        <v>1500</v>
      </c>
      <c r="P3607" s="26">
        <f t="shared" si="602"/>
        <v>6024000</v>
      </c>
      <c r="Q3607" s="23"/>
      <c r="R3607" s="23"/>
      <c r="S3607" s="27"/>
      <c r="T3607" s="23"/>
      <c r="U3607" s="23"/>
      <c r="V3607" s="24"/>
      <c r="W3607" s="23"/>
      <c r="X3607" s="23"/>
      <c r="Y3607" s="23"/>
      <c r="Z3607" s="23"/>
      <c r="AA3607" s="28"/>
      <c r="AB3607" s="26"/>
      <c r="AC3607" s="26"/>
      <c r="AD3607" s="28"/>
      <c r="AE3607" s="28"/>
      <c r="AF3607" s="26"/>
      <c r="AG3607" s="26">
        <f>AF3607+P3607</f>
        <v>6024000</v>
      </c>
      <c r="AH3607" s="26">
        <f>AG3607</f>
        <v>6024000</v>
      </c>
      <c r="AI3607" s="26">
        <v>0</v>
      </c>
      <c r="AJ3607" s="26">
        <f t="shared" si="603"/>
        <v>6024000</v>
      </c>
      <c r="AK3607" s="26">
        <v>0.01</v>
      </c>
      <c r="AL3607" s="26">
        <f>AJ3607*(AK3607/100)</f>
        <v>602.4</v>
      </c>
    </row>
    <row r="3608" spans="1:39" x14ac:dyDescent="0.25">
      <c r="A3608" s="23"/>
      <c r="B3608" s="24"/>
      <c r="C3608" s="23"/>
      <c r="D3608" s="23"/>
      <c r="E3608" s="23">
        <v>1463</v>
      </c>
      <c r="F3608" s="23" t="s">
        <v>11015</v>
      </c>
      <c r="G3608" s="24" t="s">
        <v>11016</v>
      </c>
      <c r="H3608" s="23" t="s">
        <v>43</v>
      </c>
      <c r="I3608" s="23" t="s">
        <v>11017</v>
      </c>
      <c r="J3608" s="23">
        <v>1</v>
      </c>
      <c r="K3608" s="23">
        <v>1</v>
      </c>
      <c r="L3608" s="23">
        <v>46.62</v>
      </c>
      <c r="M3608" s="23" t="s">
        <v>75</v>
      </c>
      <c r="N3608" s="25">
        <f t="shared" si="601"/>
        <v>546.62</v>
      </c>
      <c r="O3608" s="26">
        <v>6000</v>
      </c>
      <c r="P3608" s="26">
        <f t="shared" si="602"/>
        <v>3279720</v>
      </c>
      <c r="Q3608" s="23"/>
      <c r="R3608" s="23"/>
      <c r="S3608" s="27"/>
      <c r="T3608" s="23"/>
      <c r="U3608" s="23"/>
      <c r="V3608" s="24"/>
      <c r="W3608" s="23"/>
      <c r="X3608" s="23"/>
      <c r="Y3608" s="23"/>
      <c r="Z3608" s="23"/>
      <c r="AA3608" s="28"/>
      <c r="AB3608" s="26"/>
      <c r="AC3608" s="26"/>
      <c r="AD3608" s="28"/>
      <c r="AE3608" s="28"/>
      <c r="AF3608" s="26"/>
      <c r="AG3608" s="26">
        <f>AF3608+P3608</f>
        <v>3279720</v>
      </c>
      <c r="AH3608" s="26">
        <f>AG3608</f>
        <v>3279720</v>
      </c>
      <c r="AI3608" s="26">
        <v>0</v>
      </c>
      <c r="AJ3608" s="26">
        <f t="shared" si="603"/>
        <v>3279720</v>
      </c>
      <c r="AK3608" s="26">
        <v>0.01</v>
      </c>
      <c r="AL3608" s="26">
        <f>AJ3608*(AK3608/100)</f>
        <v>327.97200000000004</v>
      </c>
    </row>
    <row r="3609" spans="1:39" x14ac:dyDescent="0.25">
      <c r="A3609" s="23"/>
      <c r="B3609" s="24"/>
      <c r="C3609" s="23"/>
      <c r="D3609" s="23"/>
      <c r="E3609" s="23"/>
      <c r="F3609" s="23"/>
      <c r="G3609" s="24"/>
      <c r="H3609" s="23"/>
      <c r="I3609" s="23"/>
      <c r="J3609" s="23">
        <v>0</v>
      </c>
      <c r="K3609" s="23">
        <v>0</v>
      </c>
      <c r="L3609" s="23">
        <v>35</v>
      </c>
      <c r="M3609" s="23" t="s">
        <v>76</v>
      </c>
      <c r="N3609" s="25">
        <f t="shared" si="601"/>
        <v>35</v>
      </c>
      <c r="O3609" s="26">
        <v>6000</v>
      </c>
      <c r="P3609" s="26">
        <f t="shared" si="602"/>
        <v>210000</v>
      </c>
      <c r="Q3609" s="23">
        <v>1</v>
      </c>
      <c r="R3609" s="23" t="s">
        <v>11018</v>
      </c>
      <c r="S3609" s="27"/>
      <c r="T3609" s="23" t="s">
        <v>11019</v>
      </c>
      <c r="U3609" s="23" t="s">
        <v>9261</v>
      </c>
      <c r="V3609" s="24" t="s">
        <v>11020</v>
      </c>
      <c r="W3609" s="23" t="s">
        <v>48</v>
      </c>
      <c r="X3609" s="23" t="s">
        <v>49</v>
      </c>
      <c r="Y3609" s="23" t="s">
        <v>81</v>
      </c>
      <c r="Z3609" s="23">
        <v>140</v>
      </c>
      <c r="AA3609" s="28">
        <v>100</v>
      </c>
      <c r="AB3609" s="26">
        <v>8300</v>
      </c>
      <c r="AC3609" s="26">
        <f>Z3609*AB3609</f>
        <v>1162000</v>
      </c>
      <c r="AD3609" s="28">
        <v>25</v>
      </c>
      <c r="AE3609" s="28">
        <v>40</v>
      </c>
      <c r="AF3609" s="26">
        <f>(AC3609*(100-AE3609))/100</f>
        <v>697200</v>
      </c>
      <c r="AG3609" s="26">
        <f>P3609+AF3609</f>
        <v>907200</v>
      </c>
      <c r="AH3609" s="26">
        <f>(AG3609*AA3609)/100</f>
        <v>907200</v>
      </c>
      <c r="AI3609" s="26">
        <v>0</v>
      </c>
      <c r="AJ3609" s="26">
        <f t="shared" si="603"/>
        <v>907200</v>
      </c>
      <c r="AK3609" s="26">
        <v>0.02</v>
      </c>
      <c r="AL3609" s="26">
        <f>ROUND(AJ3609*(AK3609/100),2)</f>
        <v>181.44</v>
      </c>
      <c r="AM3609" s="3" t="s">
        <v>51</v>
      </c>
    </row>
    <row r="3610" spans="1:39" x14ac:dyDescent="0.25">
      <c r="A3610" s="23"/>
      <c r="B3610" s="24"/>
      <c r="C3610" s="23"/>
      <c r="D3610" s="23"/>
      <c r="E3610" s="23"/>
      <c r="F3610" s="23"/>
      <c r="G3610" s="24"/>
      <c r="H3610" s="23"/>
      <c r="I3610" s="23"/>
      <c r="J3610" s="23">
        <v>0</v>
      </c>
      <c r="K3610" s="23">
        <v>0</v>
      </c>
      <c r="L3610" s="23">
        <v>3.38</v>
      </c>
      <c r="M3610" s="23" t="s">
        <v>76</v>
      </c>
      <c r="N3610" s="25">
        <f t="shared" si="601"/>
        <v>3.38</v>
      </c>
      <c r="O3610" s="26">
        <v>6000</v>
      </c>
      <c r="P3610" s="26">
        <f t="shared" si="602"/>
        <v>20280</v>
      </c>
      <c r="Q3610" s="23">
        <v>1</v>
      </c>
      <c r="R3610" s="23" t="s">
        <v>11018</v>
      </c>
      <c r="S3610" s="27"/>
      <c r="T3610" s="23" t="s">
        <v>11019</v>
      </c>
      <c r="U3610" s="23" t="s">
        <v>9261</v>
      </c>
      <c r="V3610" s="24" t="s">
        <v>11021</v>
      </c>
      <c r="W3610" s="23" t="s">
        <v>53</v>
      </c>
      <c r="X3610" s="23" t="s">
        <v>49</v>
      </c>
      <c r="Y3610" s="23" t="s">
        <v>81</v>
      </c>
      <c r="Z3610" s="23">
        <v>13.5</v>
      </c>
      <c r="AA3610" s="28">
        <v>100</v>
      </c>
      <c r="AB3610" s="26">
        <v>2750</v>
      </c>
      <c r="AC3610" s="26">
        <f>Z3610*AB3610</f>
        <v>37125</v>
      </c>
      <c r="AD3610" s="28">
        <v>25</v>
      </c>
      <c r="AE3610" s="28">
        <v>40</v>
      </c>
      <c r="AF3610" s="26">
        <f>(AC3610*(100-AE3610))/100</f>
        <v>22275</v>
      </c>
      <c r="AG3610" s="26">
        <f>P3610+AF3610</f>
        <v>42555</v>
      </c>
      <c r="AH3610" s="26">
        <f>(AG3610*AA3610)/100</f>
        <v>42555</v>
      </c>
      <c r="AI3610" s="26">
        <v>0</v>
      </c>
      <c r="AJ3610" s="26">
        <f t="shared" si="603"/>
        <v>42555</v>
      </c>
      <c r="AK3610" s="26">
        <v>0.02</v>
      </c>
      <c r="AL3610" s="26">
        <f>ROUND(AJ3610*(AK3610/100),2)</f>
        <v>8.51</v>
      </c>
      <c r="AM3610" s="3" t="s">
        <v>83</v>
      </c>
    </row>
    <row r="3611" spans="1:39" x14ac:dyDescent="0.25">
      <c r="A3611" s="23"/>
      <c r="B3611" s="24"/>
      <c r="C3611" s="23"/>
      <c r="D3611" s="23"/>
      <c r="E3611" s="23"/>
      <c r="F3611" s="23"/>
      <c r="G3611" s="24"/>
      <c r="H3611" s="23"/>
      <c r="I3611" s="23"/>
      <c r="J3611" s="23"/>
      <c r="K3611" s="23"/>
      <c r="L3611" s="23"/>
      <c r="M3611" s="23"/>
      <c r="N3611" s="25"/>
      <c r="O3611" s="26"/>
      <c r="P3611" s="26"/>
      <c r="Q3611" s="23"/>
      <c r="R3611" s="23"/>
      <c r="S3611" s="27"/>
      <c r="T3611" s="23"/>
      <c r="U3611" s="23"/>
      <c r="V3611" s="24"/>
      <c r="W3611" s="23"/>
      <c r="X3611" s="23"/>
      <c r="Y3611" s="23"/>
      <c r="Z3611" s="23"/>
      <c r="AA3611" s="28"/>
      <c r="AB3611" s="26"/>
      <c r="AC3611" s="26"/>
      <c r="AD3611" s="28"/>
      <c r="AE3611" s="28"/>
      <c r="AF3611" s="26"/>
      <c r="AG3611" s="26" t="s">
        <v>60</v>
      </c>
      <c r="AH3611" s="26">
        <f>SUM(AH3534:AH3610)</f>
        <v>384994712.5</v>
      </c>
      <c r="AI3611" s="26"/>
      <c r="AJ3611" s="26">
        <f>SUM(AJ3534:AJ3610)</f>
        <v>376426775.5</v>
      </c>
      <c r="AK3611" s="26"/>
      <c r="AL3611" s="26">
        <f>SUM(AL3534:AL3610)</f>
        <v>80311.469099999988</v>
      </c>
    </row>
    <row r="3612" spans="1:39" x14ac:dyDescent="0.25">
      <c r="A3612" s="23" t="s">
        <v>11022</v>
      </c>
      <c r="B3612" s="24" t="s">
        <v>11023</v>
      </c>
      <c r="C3612" s="23" t="s">
        <v>11024</v>
      </c>
      <c r="D3612" s="23" t="s">
        <v>11025</v>
      </c>
      <c r="E3612" s="23">
        <v>1464</v>
      </c>
      <c r="F3612" s="23" t="s">
        <v>11026</v>
      </c>
      <c r="G3612" s="24" t="s">
        <v>11027</v>
      </c>
      <c r="H3612" s="23" t="s">
        <v>43</v>
      </c>
      <c r="I3612" s="23" t="s">
        <v>11028</v>
      </c>
      <c r="J3612" s="23">
        <v>0</v>
      </c>
      <c r="K3612" s="23">
        <v>0</v>
      </c>
      <c r="L3612" s="23">
        <v>16</v>
      </c>
      <c r="M3612" s="23" t="s">
        <v>91</v>
      </c>
      <c r="N3612" s="25">
        <f t="shared" ref="N3612:N3620" si="604">((J3612*400)+(K3612*100))+L3612</f>
        <v>16</v>
      </c>
      <c r="O3612" s="26">
        <v>8000</v>
      </c>
      <c r="P3612" s="26">
        <f t="shared" ref="P3612:P3620" si="605">N3612*O3612</f>
        <v>128000</v>
      </c>
      <c r="Q3612" s="23">
        <v>1</v>
      </c>
      <c r="R3612" s="23" t="s">
        <v>11022</v>
      </c>
      <c r="S3612" s="27" t="s">
        <v>11023</v>
      </c>
      <c r="T3612" s="23" t="s">
        <v>11024</v>
      </c>
      <c r="U3612" s="23" t="s">
        <v>11029</v>
      </c>
      <c r="V3612" s="24" t="s">
        <v>11030</v>
      </c>
      <c r="W3612" s="23" t="s">
        <v>53</v>
      </c>
      <c r="X3612" s="23" t="s">
        <v>49</v>
      </c>
      <c r="Y3612" s="23" t="s">
        <v>54</v>
      </c>
      <c r="Z3612" s="23">
        <v>64</v>
      </c>
      <c r="AA3612" s="28">
        <v>100</v>
      </c>
      <c r="AB3612" s="26">
        <v>2750</v>
      </c>
      <c r="AC3612" s="26">
        <f t="shared" ref="AC3612:AC3618" si="606">Z3612*AB3612</f>
        <v>176000</v>
      </c>
      <c r="AD3612" s="28">
        <v>7</v>
      </c>
      <c r="AE3612" s="28">
        <v>7</v>
      </c>
      <c r="AF3612" s="26">
        <f t="shared" ref="AF3612:AF3618" si="607">(AC3612*(100-AE3612))/100</f>
        <v>163680</v>
      </c>
      <c r="AG3612" s="26">
        <f t="shared" ref="AG3612:AG3618" si="608">P3612+AF3612</f>
        <v>291680</v>
      </c>
      <c r="AH3612" s="26">
        <f t="shared" ref="AH3612:AH3618" si="609">(AG3612*AA3612)/100</f>
        <v>291680</v>
      </c>
      <c r="AI3612" s="26">
        <v>0</v>
      </c>
      <c r="AJ3612" s="26">
        <f t="shared" ref="AJ3612:AJ3643" si="610">IF((AI3612-AH3612) &gt; 1,0,IF((AI3612-AH3612)&lt;0,AH3612-AI3612,AI3612-AH3612))</f>
        <v>291680</v>
      </c>
      <c r="AK3612" s="26">
        <v>0.3</v>
      </c>
      <c r="AL3612" s="26">
        <f t="shared" ref="AL3612:AL3618" si="611">ROUND(AJ3612*(AK3612/100),2)</f>
        <v>875.04</v>
      </c>
      <c r="AM3612" s="3" t="s">
        <v>11031</v>
      </c>
    </row>
    <row r="3613" spans="1:39" x14ac:dyDescent="0.25">
      <c r="A3613" s="23"/>
      <c r="B3613" s="24"/>
      <c r="C3613" s="23"/>
      <c r="D3613" s="23"/>
      <c r="E3613" s="23"/>
      <c r="F3613" s="23"/>
      <c r="G3613" s="24"/>
      <c r="H3613" s="23"/>
      <c r="I3613" s="23"/>
      <c r="J3613" s="23">
        <v>0</v>
      </c>
      <c r="K3613" s="23">
        <v>0</v>
      </c>
      <c r="L3613" s="23">
        <v>5</v>
      </c>
      <c r="M3613" s="23" t="s">
        <v>91</v>
      </c>
      <c r="N3613" s="25">
        <f t="shared" si="604"/>
        <v>5</v>
      </c>
      <c r="O3613" s="26">
        <v>8000</v>
      </c>
      <c r="P3613" s="26">
        <f t="shared" si="605"/>
        <v>40000</v>
      </c>
      <c r="Q3613" s="23">
        <v>1</v>
      </c>
      <c r="R3613" s="23" t="s">
        <v>11022</v>
      </c>
      <c r="S3613" s="27" t="s">
        <v>11023</v>
      </c>
      <c r="T3613" s="23" t="s">
        <v>11024</v>
      </c>
      <c r="U3613" s="23" t="s">
        <v>11029</v>
      </c>
      <c r="V3613" s="24" t="s">
        <v>11032</v>
      </c>
      <c r="W3613" s="23" t="s">
        <v>53</v>
      </c>
      <c r="X3613" s="23" t="s">
        <v>49</v>
      </c>
      <c r="Y3613" s="23" t="s">
        <v>54</v>
      </c>
      <c r="Z3613" s="23">
        <v>20</v>
      </c>
      <c r="AA3613" s="28">
        <v>100</v>
      </c>
      <c r="AB3613" s="26">
        <v>2750</v>
      </c>
      <c r="AC3613" s="26">
        <f t="shared" si="606"/>
        <v>55000</v>
      </c>
      <c r="AD3613" s="28">
        <v>7</v>
      </c>
      <c r="AE3613" s="28">
        <v>7</v>
      </c>
      <c r="AF3613" s="26">
        <f t="shared" si="607"/>
        <v>51150</v>
      </c>
      <c r="AG3613" s="26">
        <f t="shared" si="608"/>
        <v>91150</v>
      </c>
      <c r="AH3613" s="26">
        <f t="shared" si="609"/>
        <v>91150</v>
      </c>
      <c r="AI3613" s="26">
        <v>0</v>
      </c>
      <c r="AJ3613" s="26">
        <f t="shared" si="610"/>
        <v>91150</v>
      </c>
      <c r="AK3613" s="26">
        <v>0.3</v>
      </c>
      <c r="AL3613" s="26">
        <f t="shared" si="611"/>
        <v>273.45</v>
      </c>
      <c r="AM3613" s="3" t="s">
        <v>11033</v>
      </c>
    </row>
    <row r="3614" spans="1:39" x14ac:dyDescent="0.25">
      <c r="A3614" s="23"/>
      <c r="B3614" s="24"/>
      <c r="C3614" s="23"/>
      <c r="D3614" s="23"/>
      <c r="E3614" s="23"/>
      <c r="F3614" s="23"/>
      <c r="G3614" s="24"/>
      <c r="H3614" s="23"/>
      <c r="I3614" s="23"/>
      <c r="J3614" s="23">
        <v>0</v>
      </c>
      <c r="K3614" s="23">
        <v>0</v>
      </c>
      <c r="L3614" s="23">
        <v>2</v>
      </c>
      <c r="M3614" s="23" t="s">
        <v>91</v>
      </c>
      <c r="N3614" s="25">
        <f t="shared" si="604"/>
        <v>2</v>
      </c>
      <c r="O3614" s="26">
        <v>8000</v>
      </c>
      <c r="P3614" s="26">
        <f t="shared" si="605"/>
        <v>16000</v>
      </c>
      <c r="Q3614" s="23">
        <v>1</v>
      </c>
      <c r="R3614" s="23" t="s">
        <v>11022</v>
      </c>
      <c r="S3614" s="27" t="s">
        <v>11023</v>
      </c>
      <c r="T3614" s="23" t="s">
        <v>11024</v>
      </c>
      <c r="U3614" s="23" t="s">
        <v>11029</v>
      </c>
      <c r="V3614" s="24" t="s">
        <v>11034</v>
      </c>
      <c r="W3614" s="23" t="s">
        <v>403</v>
      </c>
      <c r="X3614" s="23" t="s">
        <v>49</v>
      </c>
      <c r="Y3614" s="23" t="s">
        <v>54</v>
      </c>
      <c r="Z3614" s="23">
        <v>8</v>
      </c>
      <c r="AA3614" s="28">
        <v>100</v>
      </c>
      <c r="AB3614" s="26">
        <v>6100</v>
      </c>
      <c r="AC3614" s="26">
        <f t="shared" si="606"/>
        <v>48800</v>
      </c>
      <c r="AD3614" s="28">
        <v>7</v>
      </c>
      <c r="AE3614" s="28">
        <v>7</v>
      </c>
      <c r="AF3614" s="26">
        <f t="shared" si="607"/>
        <v>45384</v>
      </c>
      <c r="AG3614" s="26">
        <f t="shared" si="608"/>
        <v>61384</v>
      </c>
      <c r="AH3614" s="26">
        <f t="shared" si="609"/>
        <v>61384</v>
      </c>
      <c r="AI3614" s="26">
        <v>0</v>
      </c>
      <c r="AJ3614" s="26">
        <f t="shared" si="610"/>
        <v>61384</v>
      </c>
      <c r="AK3614" s="26">
        <v>0.3</v>
      </c>
      <c r="AL3614" s="26">
        <f t="shared" si="611"/>
        <v>184.15</v>
      </c>
      <c r="AM3614" s="3" t="s">
        <v>421</v>
      </c>
    </row>
    <row r="3615" spans="1:39" x14ac:dyDescent="0.25">
      <c r="A3615" s="23"/>
      <c r="B3615" s="24"/>
      <c r="C3615" s="23"/>
      <c r="D3615" s="23"/>
      <c r="E3615" s="23"/>
      <c r="F3615" s="23"/>
      <c r="G3615" s="24"/>
      <c r="H3615" s="23"/>
      <c r="I3615" s="23"/>
      <c r="J3615" s="23">
        <v>0</v>
      </c>
      <c r="K3615" s="23">
        <v>0</v>
      </c>
      <c r="L3615" s="23">
        <v>2</v>
      </c>
      <c r="M3615" s="23" t="s">
        <v>91</v>
      </c>
      <c r="N3615" s="25">
        <f t="shared" si="604"/>
        <v>2</v>
      </c>
      <c r="O3615" s="26">
        <v>8000</v>
      </c>
      <c r="P3615" s="26">
        <f t="shared" si="605"/>
        <v>16000</v>
      </c>
      <c r="Q3615" s="23">
        <v>1</v>
      </c>
      <c r="R3615" s="23" t="s">
        <v>11022</v>
      </c>
      <c r="S3615" s="27" t="s">
        <v>11023</v>
      </c>
      <c r="T3615" s="23" t="s">
        <v>11024</v>
      </c>
      <c r="U3615" s="23" t="s">
        <v>11029</v>
      </c>
      <c r="V3615" s="24" t="s">
        <v>11035</v>
      </c>
      <c r="W3615" s="23" t="s">
        <v>53</v>
      </c>
      <c r="X3615" s="23" t="s">
        <v>49</v>
      </c>
      <c r="Y3615" s="23" t="s">
        <v>54</v>
      </c>
      <c r="Z3615" s="23">
        <v>8</v>
      </c>
      <c r="AA3615" s="28">
        <v>100</v>
      </c>
      <c r="AB3615" s="26">
        <v>2750</v>
      </c>
      <c r="AC3615" s="26">
        <f t="shared" si="606"/>
        <v>22000</v>
      </c>
      <c r="AD3615" s="28">
        <v>7</v>
      </c>
      <c r="AE3615" s="28">
        <v>7</v>
      </c>
      <c r="AF3615" s="26">
        <f t="shared" si="607"/>
        <v>20460</v>
      </c>
      <c r="AG3615" s="26">
        <f t="shared" si="608"/>
        <v>36460</v>
      </c>
      <c r="AH3615" s="26">
        <f t="shared" si="609"/>
        <v>36460</v>
      </c>
      <c r="AI3615" s="26">
        <v>0</v>
      </c>
      <c r="AJ3615" s="26">
        <f t="shared" si="610"/>
        <v>36460</v>
      </c>
      <c r="AK3615" s="26">
        <v>0.3</v>
      </c>
      <c r="AL3615" s="26">
        <f t="shared" si="611"/>
        <v>109.38</v>
      </c>
      <c r="AM3615" s="3" t="s">
        <v>159</v>
      </c>
    </row>
    <row r="3616" spans="1:39" x14ac:dyDescent="0.25">
      <c r="A3616" s="23"/>
      <c r="B3616" s="24"/>
      <c r="C3616" s="23"/>
      <c r="D3616" s="23"/>
      <c r="E3616" s="23"/>
      <c r="F3616" s="23"/>
      <c r="G3616" s="24"/>
      <c r="H3616" s="23"/>
      <c r="I3616" s="23"/>
      <c r="J3616" s="23">
        <v>0</v>
      </c>
      <c r="K3616" s="23">
        <v>0</v>
      </c>
      <c r="L3616" s="23">
        <v>18.75</v>
      </c>
      <c r="M3616" s="23" t="s">
        <v>91</v>
      </c>
      <c r="N3616" s="25">
        <f t="shared" si="604"/>
        <v>18.75</v>
      </c>
      <c r="O3616" s="26">
        <v>8000</v>
      </c>
      <c r="P3616" s="26">
        <f t="shared" si="605"/>
        <v>150000</v>
      </c>
      <c r="Q3616" s="23">
        <v>1</v>
      </c>
      <c r="R3616" s="23" t="s">
        <v>11022</v>
      </c>
      <c r="S3616" s="27" t="s">
        <v>11023</v>
      </c>
      <c r="T3616" s="23" t="s">
        <v>11024</v>
      </c>
      <c r="U3616" s="23" t="s">
        <v>11029</v>
      </c>
      <c r="V3616" s="24" t="s">
        <v>11036</v>
      </c>
      <c r="W3616" s="23" t="s">
        <v>53</v>
      </c>
      <c r="X3616" s="23" t="s">
        <v>49</v>
      </c>
      <c r="Y3616" s="23" t="s">
        <v>54</v>
      </c>
      <c r="Z3616" s="23">
        <v>75</v>
      </c>
      <c r="AA3616" s="28">
        <v>100</v>
      </c>
      <c r="AB3616" s="26">
        <v>2750</v>
      </c>
      <c r="AC3616" s="26">
        <f t="shared" si="606"/>
        <v>206250</v>
      </c>
      <c r="AD3616" s="28">
        <v>7</v>
      </c>
      <c r="AE3616" s="28">
        <v>7</v>
      </c>
      <c r="AF3616" s="26">
        <f t="shared" si="607"/>
        <v>191812.5</v>
      </c>
      <c r="AG3616" s="26">
        <f t="shared" si="608"/>
        <v>341812.5</v>
      </c>
      <c r="AH3616" s="26">
        <f t="shared" si="609"/>
        <v>341812.5</v>
      </c>
      <c r="AI3616" s="26">
        <v>0</v>
      </c>
      <c r="AJ3616" s="26">
        <f t="shared" si="610"/>
        <v>341812.5</v>
      </c>
      <c r="AK3616" s="26">
        <v>0.3</v>
      </c>
      <c r="AL3616" s="26">
        <f t="shared" si="611"/>
        <v>1025.44</v>
      </c>
      <c r="AM3616" s="3" t="s">
        <v>83</v>
      </c>
    </row>
    <row r="3617" spans="1:39" x14ac:dyDescent="0.25">
      <c r="A3617" s="23"/>
      <c r="B3617" s="24"/>
      <c r="C3617" s="23"/>
      <c r="D3617" s="23"/>
      <c r="E3617" s="23"/>
      <c r="F3617" s="23"/>
      <c r="G3617" s="24"/>
      <c r="H3617" s="23"/>
      <c r="I3617" s="23"/>
      <c r="J3617" s="23">
        <v>0</v>
      </c>
      <c r="K3617" s="23">
        <v>0</v>
      </c>
      <c r="L3617" s="23">
        <v>18</v>
      </c>
      <c r="M3617" s="23" t="s">
        <v>91</v>
      </c>
      <c r="N3617" s="25">
        <f t="shared" si="604"/>
        <v>18</v>
      </c>
      <c r="O3617" s="26">
        <v>8000</v>
      </c>
      <c r="P3617" s="26">
        <f t="shared" si="605"/>
        <v>144000</v>
      </c>
      <c r="Q3617" s="23">
        <v>1</v>
      </c>
      <c r="R3617" s="23" t="s">
        <v>11022</v>
      </c>
      <c r="S3617" s="27" t="s">
        <v>11023</v>
      </c>
      <c r="T3617" s="23" t="s">
        <v>11024</v>
      </c>
      <c r="U3617" s="23" t="s">
        <v>11029</v>
      </c>
      <c r="V3617" s="24" t="s">
        <v>11037</v>
      </c>
      <c r="W3617" s="23" t="s">
        <v>53</v>
      </c>
      <c r="X3617" s="23" t="s">
        <v>49</v>
      </c>
      <c r="Y3617" s="23" t="s">
        <v>54</v>
      </c>
      <c r="Z3617" s="23">
        <v>72</v>
      </c>
      <c r="AA3617" s="28">
        <v>100</v>
      </c>
      <c r="AB3617" s="26">
        <v>2750</v>
      </c>
      <c r="AC3617" s="26">
        <f t="shared" si="606"/>
        <v>198000</v>
      </c>
      <c r="AD3617" s="28">
        <v>7</v>
      </c>
      <c r="AE3617" s="28">
        <v>7</v>
      </c>
      <c r="AF3617" s="26">
        <f t="shared" si="607"/>
        <v>184140</v>
      </c>
      <c r="AG3617" s="26">
        <f t="shared" si="608"/>
        <v>328140</v>
      </c>
      <c r="AH3617" s="26">
        <f t="shared" si="609"/>
        <v>328140</v>
      </c>
      <c r="AI3617" s="26">
        <v>0</v>
      </c>
      <c r="AJ3617" s="26">
        <f t="shared" si="610"/>
        <v>328140</v>
      </c>
      <c r="AK3617" s="26">
        <v>0.3</v>
      </c>
      <c r="AL3617" s="26">
        <f t="shared" si="611"/>
        <v>984.42</v>
      </c>
      <c r="AM3617" s="3" t="s">
        <v>5182</v>
      </c>
    </row>
    <row r="3618" spans="1:39" x14ac:dyDescent="0.25">
      <c r="A3618" s="23"/>
      <c r="B3618" s="24"/>
      <c r="C3618" s="23"/>
      <c r="D3618" s="23"/>
      <c r="E3618" s="23"/>
      <c r="F3618" s="23"/>
      <c r="G3618" s="24"/>
      <c r="H3618" s="23"/>
      <c r="I3618" s="23"/>
      <c r="J3618" s="23">
        <v>0</v>
      </c>
      <c r="K3618" s="23">
        <v>0</v>
      </c>
      <c r="L3618" s="23">
        <v>75</v>
      </c>
      <c r="M3618" s="23" t="s">
        <v>91</v>
      </c>
      <c r="N3618" s="25">
        <f t="shared" si="604"/>
        <v>75</v>
      </c>
      <c r="O3618" s="26">
        <v>8000</v>
      </c>
      <c r="P3618" s="26">
        <f t="shared" si="605"/>
        <v>600000</v>
      </c>
      <c r="Q3618" s="23">
        <v>1</v>
      </c>
      <c r="R3618" s="23" t="s">
        <v>11038</v>
      </c>
      <c r="S3618" s="27"/>
      <c r="T3618" s="23" t="s">
        <v>11039</v>
      </c>
      <c r="U3618" s="23" t="s">
        <v>11040</v>
      </c>
      <c r="V3618" s="24" t="s">
        <v>11041</v>
      </c>
      <c r="W3618" s="23" t="s">
        <v>48</v>
      </c>
      <c r="X3618" s="23" t="s">
        <v>49</v>
      </c>
      <c r="Y3618" s="23" t="s">
        <v>54</v>
      </c>
      <c r="Z3618" s="23">
        <v>300</v>
      </c>
      <c r="AA3618" s="28">
        <v>100</v>
      </c>
      <c r="AB3618" s="26">
        <v>8300</v>
      </c>
      <c r="AC3618" s="26">
        <f t="shared" si="606"/>
        <v>2490000</v>
      </c>
      <c r="AD3618" s="28">
        <v>9</v>
      </c>
      <c r="AE3618" s="28">
        <v>9</v>
      </c>
      <c r="AF3618" s="26">
        <f t="shared" si="607"/>
        <v>2265900</v>
      </c>
      <c r="AG3618" s="26">
        <f t="shared" si="608"/>
        <v>2865900</v>
      </c>
      <c r="AH3618" s="26">
        <f t="shared" si="609"/>
        <v>2865900</v>
      </c>
      <c r="AI3618" s="26">
        <v>0</v>
      </c>
      <c r="AJ3618" s="26">
        <f t="shared" si="610"/>
        <v>2865900</v>
      </c>
      <c r="AK3618" s="26">
        <v>0.3</v>
      </c>
      <c r="AL3618" s="26">
        <f t="shared" si="611"/>
        <v>8597.7000000000007</v>
      </c>
      <c r="AM3618" s="3" t="s">
        <v>5799</v>
      </c>
    </row>
    <row r="3619" spans="1:39" x14ac:dyDescent="0.25">
      <c r="A3619" s="23"/>
      <c r="B3619" s="24"/>
      <c r="C3619" s="23"/>
      <c r="D3619" s="23"/>
      <c r="E3619" s="23"/>
      <c r="F3619" s="23"/>
      <c r="G3619" s="24"/>
      <c r="H3619" s="23"/>
      <c r="I3619" s="23"/>
      <c r="J3619" s="23">
        <v>0</v>
      </c>
      <c r="K3619" s="23">
        <v>1</v>
      </c>
      <c r="L3619" s="23">
        <v>67.25</v>
      </c>
      <c r="M3619" s="23" t="s">
        <v>91</v>
      </c>
      <c r="N3619" s="25">
        <f t="shared" si="604"/>
        <v>167.25</v>
      </c>
      <c r="O3619" s="26">
        <v>8000</v>
      </c>
      <c r="P3619" s="26">
        <f t="shared" si="605"/>
        <v>1338000</v>
      </c>
      <c r="Q3619" s="23"/>
      <c r="R3619" s="23"/>
      <c r="S3619" s="27"/>
      <c r="T3619" s="23"/>
      <c r="U3619" s="23"/>
      <c r="V3619" s="24"/>
      <c r="W3619" s="23"/>
      <c r="X3619" s="23"/>
      <c r="Y3619" s="23"/>
      <c r="Z3619" s="23"/>
      <c r="AA3619" s="28"/>
      <c r="AB3619" s="26"/>
      <c r="AC3619" s="26"/>
      <c r="AD3619" s="28"/>
      <c r="AE3619" s="28"/>
      <c r="AF3619" s="26"/>
      <c r="AG3619" s="26">
        <f>AF3619+P3619</f>
        <v>1338000</v>
      </c>
      <c r="AH3619" s="26">
        <f>AG3619</f>
        <v>1338000</v>
      </c>
      <c r="AI3619" s="26">
        <v>0</v>
      </c>
      <c r="AJ3619" s="26">
        <f t="shared" si="610"/>
        <v>1338000</v>
      </c>
      <c r="AK3619" s="26">
        <v>0.3</v>
      </c>
      <c r="AL3619" s="26">
        <f>AJ3619*(AK3619/100)</f>
        <v>4014</v>
      </c>
    </row>
    <row r="3620" spans="1:39" x14ac:dyDescent="0.25">
      <c r="A3620" s="23"/>
      <c r="B3620" s="24"/>
      <c r="C3620" s="23"/>
      <c r="D3620" s="23"/>
      <c r="E3620" s="23">
        <v>1465</v>
      </c>
      <c r="F3620" s="23" t="s">
        <v>11042</v>
      </c>
      <c r="G3620" s="24" t="s">
        <v>11043</v>
      </c>
      <c r="H3620" s="23" t="s">
        <v>43</v>
      </c>
      <c r="I3620" s="23" t="s">
        <v>11044</v>
      </c>
      <c r="J3620" s="23">
        <v>0</v>
      </c>
      <c r="K3620" s="23">
        <v>0</v>
      </c>
      <c r="L3620" s="23">
        <v>15</v>
      </c>
      <c r="M3620" s="23" t="s">
        <v>45</v>
      </c>
      <c r="N3620" s="25">
        <f t="shared" si="604"/>
        <v>15</v>
      </c>
      <c r="O3620" s="26">
        <v>8000</v>
      </c>
      <c r="P3620" s="26">
        <f t="shared" si="605"/>
        <v>120000</v>
      </c>
      <c r="Q3620" s="23">
        <v>1</v>
      </c>
      <c r="R3620" s="23" t="s">
        <v>11022</v>
      </c>
      <c r="S3620" s="27" t="s">
        <v>11023</v>
      </c>
      <c r="T3620" s="23" t="s">
        <v>11024</v>
      </c>
      <c r="U3620" s="23" t="s">
        <v>11029</v>
      </c>
      <c r="V3620" s="24" t="s">
        <v>11045</v>
      </c>
      <c r="W3620" s="23" t="s">
        <v>1853</v>
      </c>
      <c r="X3620" s="23" t="s">
        <v>49</v>
      </c>
      <c r="Y3620" s="23" t="s">
        <v>54</v>
      </c>
      <c r="Z3620" s="23">
        <v>16</v>
      </c>
      <c r="AA3620" s="28">
        <v>13.33</v>
      </c>
      <c r="AB3620" s="26">
        <v>8200</v>
      </c>
      <c r="AC3620" s="26">
        <f t="shared" ref="AC3620:AC3655" si="612">Z3620*AB3620</f>
        <v>131200</v>
      </c>
      <c r="AD3620" s="28">
        <v>12</v>
      </c>
      <c r="AE3620" s="28">
        <v>14</v>
      </c>
      <c r="AF3620" s="26">
        <f t="shared" ref="AF3620:AF3655" si="613">(AC3620*(100-AE3620))/100</f>
        <v>112832</v>
      </c>
      <c r="AG3620" s="26">
        <f>P3620+AF3620+AF3621</f>
        <v>966240</v>
      </c>
      <c r="AH3620" s="26">
        <f t="shared" ref="AH3620:AH3655" si="614">(AG3620*AA3620)/100</f>
        <v>128799.79199999999</v>
      </c>
      <c r="AI3620" s="26">
        <v>0</v>
      </c>
      <c r="AJ3620" s="26">
        <f t="shared" si="610"/>
        <v>128799.79199999999</v>
      </c>
      <c r="AK3620" s="26">
        <v>0.3</v>
      </c>
      <c r="AL3620" s="26">
        <f t="shared" ref="AL3620:AL3655" si="615">ROUND(AJ3620*(AK3620/100),2)</f>
        <v>386.4</v>
      </c>
      <c r="AM3620" s="3" t="s">
        <v>11046</v>
      </c>
    </row>
    <row r="3621" spans="1:39" x14ac:dyDescent="0.25">
      <c r="A3621" s="23"/>
      <c r="B3621" s="24"/>
      <c r="C3621" s="23"/>
      <c r="D3621" s="23"/>
      <c r="E3621" s="23"/>
      <c r="F3621" s="23"/>
      <c r="G3621" s="24"/>
      <c r="H3621" s="23"/>
      <c r="I3621" s="23"/>
      <c r="J3621" s="23"/>
      <c r="K3621" s="23"/>
      <c r="L3621" s="23"/>
      <c r="M3621" s="23"/>
      <c r="N3621" s="25"/>
      <c r="O3621" s="26"/>
      <c r="P3621" s="26"/>
      <c r="Q3621" s="23"/>
      <c r="R3621" s="23"/>
      <c r="S3621" s="27"/>
      <c r="T3621" s="23"/>
      <c r="U3621" s="23"/>
      <c r="V3621" s="24"/>
      <c r="W3621" s="23"/>
      <c r="X3621" s="23"/>
      <c r="Y3621" s="23" t="s">
        <v>318</v>
      </c>
      <c r="Z3621" s="23">
        <v>104</v>
      </c>
      <c r="AA3621" s="28">
        <v>86.67</v>
      </c>
      <c r="AB3621" s="26">
        <v>8200</v>
      </c>
      <c r="AC3621" s="26">
        <f t="shared" si="612"/>
        <v>852800</v>
      </c>
      <c r="AD3621" s="28">
        <v>12</v>
      </c>
      <c r="AE3621" s="28">
        <v>14</v>
      </c>
      <c r="AF3621" s="26">
        <f t="shared" si="613"/>
        <v>733408</v>
      </c>
      <c r="AG3621" s="26">
        <f>P3620+AF3620+AF3621</f>
        <v>966240</v>
      </c>
      <c r="AH3621" s="26">
        <f t="shared" si="614"/>
        <v>837440.20799999998</v>
      </c>
      <c r="AI3621" s="26">
        <v>0</v>
      </c>
      <c r="AJ3621" s="26">
        <f t="shared" si="610"/>
        <v>837440.20799999998</v>
      </c>
      <c r="AK3621" s="26">
        <v>0.02</v>
      </c>
      <c r="AL3621" s="26">
        <f t="shared" si="615"/>
        <v>167.49</v>
      </c>
      <c r="AM3621" s="3" t="s">
        <v>690</v>
      </c>
    </row>
    <row r="3622" spans="1:39" x14ac:dyDescent="0.25">
      <c r="A3622" s="23"/>
      <c r="B3622" s="24"/>
      <c r="C3622" s="23"/>
      <c r="D3622" s="23"/>
      <c r="E3622" s="23"/>
      <c r="F3622" s="23"/>
      <c r="G3622" s="24"/>
      <c r="H3622" s="23"/>
      <c r="I3622" s="23"/>
      <c r="J3622" s="23">
        <v>0</v>
      </c>
      <c r="K3622" s="23">
        <v>0</v>
      </c>
      <c r="L3622" s="23">
        <v>15</v>
      </c>
      <c r="M3622" s="23" t="s">
        <v>76</v>
      </c>
      <c r="N3622" s="25">
        <f>((J3622*400)+(K3622*100))+L3622</f>
        <v>15</v>
      </c>
      <c r="O3622" s="26">
        <v>8000</v>
      </c>
      <c r="P3622" s="26">
        <f>N3622*O3622</f>
        <v>120000</v>
      </c>
      <c r="Q3622" s="23">
        <v>1</v>
      </c>
      <c r="R3622" s="23" t="s">
        <v>11022</v>
      </c>
      <c r="S3622" s="27" t="s">
        <v>11023</v>
      </c>
      <c r="T3622" s="23" t="s">
        <v>11024</v>
      </c>
      <c r="U3622" s="23" t="s">
        <v>11029</v>
      </c>
      <c r="V3622" s="24" t="s">
        <v>11047</v>
      </c>
      <c r="W3622" s="23" t="s">
        <v>1853</v>
      </c>
      <c r="X3622" s="23" t="s">
        <v>49</v>
      </c>
      <c r="Y3622" s="23" t="s">
        <v>318</v>
      </c>
      <c r="Z3622" s="23">
        <v>120</v>
      </c>
      <c r="AA3622" s="28">
        <v>100</v>
      </c>
      <c r="AB3622" s="26">
        <v>8200</v>
      </c>
      <c r="AC3622" s="26">
        <f t="shared" si="612"/>
        <v>984000</v>
      </c>
      <c r="AD3622" s="28">
        <v>12</v>
      </c>
      <c r="AE3622" s="28">
        <v>14</v>
      </c>
      <c r="AF3622" s="26">
        <f t="shared" si="613"/>
        <v>846240</v>
      </c>
      <c r="AG3622" s="26">
        <f>P3622+AF3622</f>
        <v>966240</v>
      </c>
      <c r="AH3622" s="26">
        <f t="shared" si="614"/>
        <v>966240</v>
      </c>
      <c r="AI3622" s="26">
        <v>0</v>
      </c>
      <c r="AJ3622" s="26">
        <f t="shared" si="610"/>
        <v>966240</v>
      </c>
      <c r="AK3622" s="26">
        <v>0.02</v>
      </c>
      <c r="AL3622" s="26">
        <f t="shared" si="615"/>
        <v>193.25</v>
      </c>
      <c r="AM3622" s="3" t="s">
        <v>690</v>
      </c>
    </row>
    <row r="3623" spans="1:39" x14ac:dyDescent="0.25">
      <c r="A3623" s="23"/>
      <c r="B3623" s="24"/>
      <c r="C3623" s="23"/>
      <c r="D3623" s="23"/>
      <c r="E3623" s="23"/>
      <c r="F3623" s="23"/>
      <c r="G3623" s="24"/>
      <c r="H3623" s="23"/>
      <c r="I3623" s="23"/>
      <c r="J3623" s="23">
        <v>0</v>
      </c>
      <c r="K3623" s="23">
        <v>0</v>
      </c>
      <c r="L3623" s="23">
        <v>15</v>
      </c>
      <c r="M3623" s="23" t="s">
        <v>45</v>
      </c>
      <c r="N3623" s="25">
        <f>((J3623*400)+(K3623*100))+L3623</f>
        <v>15</v>
      </c>
      <c r="O3623" s="26">
        <v>8000</v>
      </c>
      <c r="P3623" s="26">
        <f>N3623*O3623</f>
        <v>120000</v>
      </c>
      <c r="Q3623" s="23">
        <v>1</v>
      </c>
      <c r="R3623" s="23" t="s">
        <v>11022</v>
      </c>
      <c r="S3623" s="27" t="s">
        <v>11023</v>
      </c>
      <c r="T3623" s="23" t="s">
        <v>11024</v>
      </c>
      <c r="U3623" s="23" t="s">
        <v>11029</v>
      </c>
      <c r="V3623" s="24" t="s">
        <v>11048</v>
      </c>
      <c r="W3623" s="23" t="s">
        <v>1853</v>
      </c>
      <c r="X3623" s="23" t="s">
        <v>49</v>
      </c>
      <c r="Y3623" s="23" t="s">
        <v>1859</v>
      </c>
      <c r="Z3623" s="23">
        <v>18</v>
      </c>
      <c r="AA3623" s="28">
        <v>15</v>
      </c>
      <c r="AB3623" s="26">
        <v>8200</v>
      </c>
      <c r="AC3623" s="26">
        <f t="shared" si="612"/>
        <v>147600</v>
      </c>
      <c r="AD3623" s="28">
        <v>3</v>
      </c>
      <c r="AE3623" s="28">
        <v>3</v>
      </c>
      <c r="AF3623" s="26">
        <f t="shared" si="613"/>
        <v>143172</v>
      </c>
      <c r="AG3623" s="26">
        <f>P3623+AF3623+AF3624</f>
        <v>1074480</v>
      </c>
      <c r="AH3623" s="26">
        <f t="shared" si="614"/>
        <v>161172</v>
      </c>
      <c r="AI3623" s="26">
        <v>0</v>
      </c>
      <c r="AJ3623" s="26">
        <f t="shared" si="610"/>
        <v>161172</v>
      </c>
      <c r="AK3623" s="26">
        <v>0.3</v>
      </c>
      <c r="AL3623" s="26">
        <f t="shared" si="615"/>
        <v>483.52</v>
      </c>
      <c r="AM3623" s="3" t="s">
        <v>11049</v>
      </c>
    </row>
    <row r="3624" spans="1:39" x14ac:dyDescent="0.25">
      <c r="A3624" s="23"/>
      <c r="B3624" s="24"/>
      <c r="C3624" s="23"/>
      <c r="D3624" s="23"/>
      <c r="E3624" s="23"/>
      <c r="F3624" s="23"/>
      <c r="G3624" s="24"/>
      <c r="H3624" s="23"/>
      <c r="I3624" s="23"/>
      <c r="J3624" s="23"/>
      <c r="K3624" s="23"/>
      <c r="L3624" s="23"/>
      <c r="M3624" s="23"/>
      <c r="N3624" s="25"/>
      <c r="O3624" s="26"/>
      <c r="P3624" s="26"/>
      <c r="Q3624" s="23"/>
      <c r="R3624" s="23"/>
      <c r="S3624" s="27"/>
      <c r="T3624" s="23"/>
      <c r="U3624" s="23"/>
      <c r="V3624" s="24"/>
      <c r="W3624" s="23"/>
      <c r="X3624" s="23"/>
      <c r="Y3624" s="23" t="s">
        <v>318</v>
      </c>
      <c r="Z3624" s="23">
        <v>102</v>
      </c>
      <c r="AA3624" s="28">
        <v>85</v>
      </c>
      <c r="AB3624" s="26">
        <v>8200</v>
      </c>
      <c r="AC3624" s="26">
        <f t="shared" si="612"/>
        <v>836400</v>
      </c>
      <c r="AD3624" s="28">
        <v>3</v>
      </c>
      <c r="AE3624" s="28">
        <v>3</v>
      </c>
      <c r="AF3624" s="26">
        <f t="shared" si="613"/>
        <v>811308</v>
      </c>
      <c r="AG3624" s="26">
        <f>P3623+AF3623+AF3624</f>
        <v>1074480</v>
      </c>
      <c r="AH3624" s="26">
        <f t="shared" si="614"/>
        <v>913308</v>
      </c>
      <c r="AI3624" s="26">
        <v>0</v>
      </c>
      <c r="AJ3624" s="26">
        <f t="shared" si="610"/>
        <v>913308</v>
      </c>
      <c r="AK3624" s="26">
        <v>0.02</v>
      </c>
      <c r="AL3624" s="26">
        <f t="shared" si="615"/>
        <v>182.66</v>
      </c>
      <c r="AM3624" s="3" t="s">
        <v>690</v>
      </c>
    </row>
    <row r="3625" spans="1:39" x14ac:dyDescent="0.25">
      <c r="A3625" s="23"/>
      <c r="B3625" s="24"/>
      <c r="C3625" s="23"/>
      <c r="D3625" s="23"/>
      <c r="E3625" s="23"/>
      <c r="F3625" s="23"/>
      <c r="G3625" s="24"/>
      <c r="H3625" s="23"/>
      <c r="I3625" s="23"/>
      <c r="J3625" s="23">
        <v>0</v>
      </c>
      <c r="K3625" s="23">
        <v>0</v>
      </c>
      <c r="L3625" s="23">
        <v>15</v>
      </c>
      <c r="M3625" s="23" t="s">
        <v>76</v>
      </c>
      <c r="N3625" s="25">
        <f>((J3625*400)+(K3625*100))+L3625</f>
        <v>15</v>
      </c>
      <c r="O3625" s="26">
        <v>8000</v>
      </c>
      <c r="P3625" s="26">
        <f>N3625*O3625</f>
        <v>120000</v>
      </c>
      <c r="Q3625" s="23">
        <v>1</v>
      </c>
      <c r="R3625" s="23" t="s">
        <v>11022</v>
      </c>
      <c r="S3625" s="27" t="s">
        <v>11023</v>
      </c>
      <c r="T3625" s="23" t="s">
        <v>11024</v>
      </c>
      <c r="U3625" s="23" t="s">
        <v>11029</v>
      </c>
      <c r="V3625" s="24" t="s">
        <v>11050</v>
      </c>
      <c r="W3625" s="23" t="s">
        <v>1853</v>
      </c>
      <c r="X3625" s="23" t="s">
        <v>49</v>
      </c>
      <c r="Y3625" s="23" t="s">
        <v>318</v>
      </c>
      <c r="Z3625" s="23">
        <v>120</v>
      </c>
      <c r="AA3625" s="28">
        <v>100</v>
      </c>
      <c r="AB3625" s="26">
        <v>8200</v>
      </c>
      <c r="AC3625" s="26">
        <f t="shared" si="612"/>
        <v>984000</v>
      </c>
      <c r="AD3625" s="28">
        <v>12</v>
      </c>
      <c r="AE3625" s="28">
        <v>14</v>
      </c>
      <c r="AF3625" s="26">
        <f t="shared" si="613"/>
        <v>846240</v>
      </c>
      <c r="AG3625" s="26">
        <f>P3625+AF3625</f>
        <v>966240</v>
      </c>
      <c r="AH3625" s="26">
        <f t="shared" si="614"/>
        <v>966240</v>
      </c>
      <c r="AI3625" s="26">
        <v>0</v>
      </c>
      <c r="AJ3625" s="26">
        <f t="shared" si="610"/>
        <v>966240</v>
      </c>
      <c r="AK3625" s="26">
        <v>0.02</v>
      </c>
      <c r="AL3625" s="26">
        <f t="shared" si="615"/>
        <v>193.25</v>
      </c>
      <c r="AM3625" s="3" t="s">
        <v>690</v>
      </c>
    </row>
    <row r="3626" spans="1:39" x14ac:dyDescent="0.25">
      <c r="A3626" s="23"/>
      <c r="B3626" s="24"/>
      <c r="C3626" s="23"/>
      <c r="D3626" s="23"/>
      <c r="E3626" s="23"/>
      <c r="F3626" s="23"/>
      <c r="G3626" s="24"/>
      <c r="H3626" s="23"/>
      <c r="I3626" s="23"/>
      <c r="J3626" s="23">
        <v>0</v>
      </c>
      <c r="K3626" s="23">
        <v>0</v>
      </c>
      <c r="L3626" s="23">
        <v>15</v>
      </c>
      <c r="M3626" s="23" t="s">
        <v>45</v>
      </c>
      <c r="N3626" s="25">
        <f>((J3626*400)+(K3626*100))+L3626</f>
        <v>15</v>
      </c>
      <c r="O3626" s="26">
        <v>8000</v>
      </c>
      <c r="P3626" s="26">
        <f>N3626*O3626</f>
        <v>120000</v>
      </c>
      <c r="Q3626" s="23">
        <v>1</v>
      </c>
      <c r="R3626" s="23" t="s">
        <v>11022</v>
      </c>
      <c r="S3626" s="27" t="s">
        <v>11023</v>
      </c>
      <c r="T3626" s="23" t="s">
        <v>11024</v>
      </c>
      <c r="U3626" s="23" t="s">
        <v>11029</v>
      </c>
      <c r="V3626" s="24" t="s">
        <v>11051</v>
      </c>
      <c r="W3626" s="23" t="s">
        <v>1853</v>
      </c>
      <c r="X3626" s="23" t="s">
        <v>49</v>
      </c>
      <c r="Y3626" s="23" t="s">
        <v>1859</v>
      </c>
      <c r="Z3626" s="23">
        <v>16</v>
      </c>
      <c r="AA3626" s="28">
        <v>13.33</v>
      </c>
      <c r="AB3626" s="26">
        <v>8200</v>
      </c>
      <c r="AC3626" s="26">
        <f t="shared" si="612"/>
        <v>131200</v>
      </c>
      <c r="AD3626" s="28">
        <v>12</v>
      </c>
      <c r="AE3626" s="28">
        <v>14</v>
      </c>
      <c r="AF3626" s="26">
        <f t="shared" si="613"/>
        <v>112832</v>
      </c>
      <c r="AG3626" s="26">
        <f>P3626+AF3626+AF3627</f>
        <v>966240</v>
      </c>
      <c r="AH3626" s="26">
        <f t="shared" si="614"/>
        <v>128799.79199999999</v>
      </c>
      <c r="AI3626" s="26">
        <v>0</v>
      </c>
      <c r="AJ3626" s="26">
        <f t="shared" si="610"/>
        <v>128799.79199999999</v>
      </c>
      <c r="AK3626" s="26">
        <v>0.3</v>
      </c>
      <c r="AL3626" s="26">
        <f t="shared" si="615"/>
        <v>386.4</v>
      </c>
      <c r="AM3626" s="3" t="s">
        <v>11052</v>
      </c>
    </row>
    <row r="3627" spans="1:39" x14ac:dyDescent="0.25">
      <c r="A3627" s="23"/>
      <c r="B3627" s="24"/>
      <c r="C3627" s="23"/>
      <c r="D3627" s="23"/>
      <c r="E3627" s="23"/>
      <c r="F3627" s="23"/>
      <c r="G3627" s="24"/>
      <c r="H3627" s="23"/>
      <c r="I3627" s="23"/>
      <c r="J3627" s="23"/>
      <c r="K3627" s="23"/>
      <c r="L3627" s="23"/>
      <c r="M3627" s="23"/>
      <c r="N3627" s="25"/>
      <c r="O3627" s="26"/>
      <c r="P3627" s="26"/>
      <c r="Q3627" s="23"/>
      <c r="R3627" s="23"/>
      <c r="S3627" s="27"/>
      <c r="T3627" s="23"/>
      <c r="U3627" s="23"/>
      <c r="V3627" s="24"/>
      <c r="W3627" s="23"/>
      <c r="X3627" s="23"/>
      <c r="Y3627" s="23" t="s">
        <v>318</v>
      </c>
      <c r="Z3627" s="23">
        <v>104</v>
      </c>
      <c r="AA3627" s="28">
        <v>86.67</v>
      </c>
      <c r="AB3627" s="26">
        <v>8200</v>
      </c>
      <c r="AC3627" s="26">
        <f t="shared" si="612"/>
        <v>852800</v>
      </c>
      <c r="AD3627" s="28">
        <v>12</v>
      </c>
      <c r="AE3627" s="28">
        <v>14</v>
      </c>
      <c r="AF3627" s="26">
        <f t="shared" si="613"/>
        <v>733408</v>
      </c>
      <c r="AG3627" s="26">
        <f>P3626+AF3626+AF3627</f>
        <v>966240</v>
      </c>
      <c r="AH3627" s="26">
        <f t="shared" si="614"/>
        <v>837440.20799999998</v>
      </c>
      <c r="AI3627" s="26">
        <v>0</v>
      </c>
      <c r="AJ3627" s="26">
        <f t="shared" si="610"/>
        <v>837440.20799999998</v>
      </c>
      <c r="AK3627" s="26">
        <v>0.02</v>
      </c>
      <c r="AL3627" s="26">
        <f t="shared" si="615"/>
        <v>167.49</v>
      </c>
      <c r="AM3627" s="3" t="s">
        <v>690</v>
      </c>
    </row>
    <row r="3628" spans="1:39" x14ac:dyDescent="0.25">
      <c r="A3628" s="23"/>
      <c r="B3628" s="24"/>
      <c r="C3628" s="23"/>
      <c r="D3628" s="23"/>
      <c r="E3628" s="23"/>
      <c r="F3628" s="23"/>
      <c r="G3628" s="24"/>
      <c r="H3628" s="23"/>
      <c r="I3628" s="23"/>
      <c r="J3628" s="23">
        <v>0</v>
      </c>
      <c r="K3628" s="23">
        <v>0</v>
      </c>
      <c r="L3628" s="23">
        <v>15</v>
      </c>
      <c r="M3628" s="23" t="s">
        <v>76</v>
      </c>
      <c r="N3628" s="25">
        <f>((J3628*400)+(K3628*100))+L3628</f>
        <v>15</v>
      </c>
      <c r="O3628" s="26">
        <v>8000</v>
      </c>
      <c r="P3628" s="26">
        <f>N3628*O3628</f>
        <v>120000</v>
      </c>
      <c r="Q3628" s="23">
        <v>1</v>
      </c>
      <c r="R3628" s="23" t="s">
        <v>11022</v>
      </c>
      <c r="S3628" s="27" t="s">
        <v>11023</v>
      </c>
      <c r="T3628" s="23" t="s">
        <v>11024</v>
      </c>
      <c r="U3628" s="23" t="s">
        <v>11029</v>
      </c>
      <c r="V3628" s="24" t="s">
        <v>11053</v>
      </c>
      <c r="W3628" s="23" t="s">
        <v>109</v>
      </c>
      <c r="X3628" s="23" t="s">
        <v>49</v>
      </c>
      <c r="Y3628" s="23" t="s">
        <v>318</v>
      </c>
      <c r="Z3628" s="23">
        <v>120</v>
      </c>
      <c r="AA3628" s="28">
        <v>100</v>
      </c>
      <c r="AB3628" s="26">
        <v>8150</v>
      </c>
      <c r="AC3628" s="26">
        <f t="shared" si="612"/>
        <v>978000</v>
      </c>
      <c r="AD3628" s="28">
        <v>12</v>
      </c>
      <c r="AE3628" s="28">
        <v>14</v>
      </c>
      <c r="AF3628" s="26">
        <f t="shared" si="613"/>
        <v>841080</v>
      </c>
      <c r="AG3628" s="26">
        <f>P3628+AF3628</f>
        <v>961080</v>
      </c>
      <c r="AH3628" s="26">
        <f t="shared" si="614"/>
        <v>961080</v>
      </c>
      <c r="AI3628" s="26">
        <v>0</v>
      </c>
      <c r="AJ3628" s="26">
        <f t="shared" si="610"/>
        <v>961080</v>
      </c>
      <c r="AK3628" s="26">
        <v>0.02</v>
      </c>
      <c r="AL3628" s="26">
        <f t="shared" si="615"/>
        <v>192.22</v>
      </c>
      <c r="AM3628" s="3" t="s">
        <v>690</v>
      </c>
    </row>
    <row r="3629" spans="1:39" x14ac:dyDescent="0.25">
      <c r="A3629" s="23"/>
      <c r="B3629" s="24"/>
      <c r="C3629" s="23"/>
      <c r="D3629" s="23"/>
      <c r="E3629" s="23"/>
      <c r="F3629" s="23"/>
      <c r="G3629" s="24"/>
      <c r="H3629" s="23"/>
      <c r="I3629" s="23"/>
      <c r="J3629" s="23">
        <v>0</v>
      </c>
      <c r="K3629" s="23">
        <v>0</v>
      </c>
      <c r="L3629" s="23">
        <v>15</v>
      </c>
      <c r="M3629" s="23" t="s">
        <v>91</v>
      </c>
      <c r="N3629" s="25">
        <f>((J3629*400)+(K3629*100))+L3629</f>
        <v>15</v>
      </c>
      <c r="O3629" s="26">
        <v>8000</v>
      </c>
      <c r="P3629" s="26">
        <f>N3629*O3629</f>
        <v>120000</v>
      </c>
      <c r="Q3629" s="23">
        <v>1</v>
      </c>
      <c r="R3629" s="23" t="s">
        <v>11022</v>
      </c>
      <c r="S3629" s="27" t="s">
        <v>11023</v>
      </c>
      <c r="T3629" s="23" t="s">
        <v>11024</v>
      </c>
      <c r="U3629" s="23" t="s">
        <v>11029</v>
      </c>
      <c r="V3629" s="24" t="s">
        <v>11054</v>
      </c>
      <c r="W3629" s="23" t="s">
        <v>158</v>
      </c>
      <c r="X3629" s="23" t="s">
        <v>49</v>
      </c>
      <c r="Y3629" s="23" t="s">
        <v>54</v>
      </c>
      <c r="Z3629" s="23">
        <v>60</v>
      </c>
      <c r="AA3629" s="28">
        <v>100</v>
      </c>
      <c r="AB3629" s="26">
        <v>5600</v>
      </c>
      <c r="AC3629" s="26">
        <f t="shared" si="612"/>
        <v>336000</v>
      </c>
      <c r="AD3629" s="28">
        <v>12</v>
      </c>
      <c r="AE3629" s="28">
        <v>14</v>
      </c>
      <c r="AF3629" s="26">
        <f t="shared" si="613"/>
        <v>288960</v>
      </c>
      <c r="AG3629" s="26">
        <f>P3629+AF3629</f>
        <v>408960</v>
      </c>
      <c r="AH3629" s="26">
        <f t="shared" si="614"/>
        <v>408960</v>
      </c>
      <c r="AI3629" s="26">
        <v>0</v>
      </c>
      <c r="AJ3629" s="26">
        <f t="shared" si="610"/>
        <v>408960</v>
      </c>
      <c r="AK3629" s="26">
        <v>0.3</v>
      </c>
      <c r="AL3629" s="26">
        <f t="shared" si="615"/>
        <v>1226.8800000000001</v>
      </c>
      <c r="AM3629" s="3" t="s">
        <v>159</v>
      </c>
    </row>
    <row r="3630" spans="1:39" x14ac:dyDescent="0.25">
      <c r="A3630" s="23"/>
      <c r="B3630" s="24"/>
      <c r="C3630" s="23"/>
      <c r="D3630" s="23"/>
      <c r="E3630" s="23"/>
      <c r="F3630" s="23"/>
      <c r="G3630" s="24"/>
      <c r="H3630" s="23"/>
      <c r="I3630" s="23"/>
      <c r="J3630" s="23">
        <v>0</v>
      </c>
      <c r="K3630" s="23">
        <v>0</v>
      </c>
      <c r="L3630" s="23">
        <v>15</v>
      </c>
      <c r="M3630" s="23" t="s">
        <v>76</v>
      </c>
      <c r="N3630" s="25">
        <f>((J3630*400)+(K3630*100))+L3630</f>
        <v>15</v>
      </c>
      <c r="O3630" s="26">
        <v>8000</v>
      </c>
      <c r="P3630" s="26">
        <f>N3630*O3630</f>
        <v>120000</v>
      </c>
      <c r="Q3630" s="23">
        <v>1</v>
      </c>
      <c r="R3630" s="23" t="s">
        <v>11022</v>
      </c>
      <c r="S3630" s="27" t="s">
        <v>11023</v>
      </c>
      <c r="T3630" s="23" t="s">
        <v>11024</v>
      </c>
      <c r="U3630" s="23" t="s">
        <v>11029</v>
      </c>
      <c r="V3630" s="24" t="s">
        <v>11055</v>
      </c>
      <c r="W3630" s="23" t="s">
        <v>1853</v>
      </c>
      <c r="X3630" s="23" t="s">
        <v>49</v>
      </c>
      <c r="Y3630" s="23" t="s">
        <v>318</v>
      </c>
      <c r="Z3630" s="23">
        <v>120</v>
      </c>
      <c r="AA3630" s="28">
        <v>100</v>
      </c>
      <c r="AB3630" s="26">
        <v>8200</v>
      </c>
      <c r="AC3630" s="26">
        <f t="shared" si="612"/>
        <v>984000</v>
      </c>
      <c r="AD3630" s="28">
        <v>12</v>
      </c>
      <c r="AE3630" s="28">
        <v>14</v>
      </c>
      <c r="AF3630" s="26">
        <f t="shared" si="613"/>
        <v>846240</v>
      </c>
      <c r="AG3630" s="26">
        <f>P3630+AF3630</f>
        <v>966240</v>
      </c>
      <c r="AH3630" s="26">
        <f t="shared" si="614"/>
        <v>966240</v>
      </c>
      <c r="AI3630" s="26">
        <v>0</v>
      </c>
      <c r="AJ3630" s="26">
        <f t="shared" si="610"/>
        <v>966240</v>
      </c>
      <c r="AK3630" s="26">
        <v>0.02</v>
      </c>
      <c r="AL3630" s="26">
        <f t="shared" si="615"/>
        <v>193.25</v>
      </c>
      <c r="AM3630" s="3" t="s">
        <v>690</v>
      </c>
    </row>
    <row r="3631" spans="1:39" x14ac:dyDescent="0.25">
      <c r="A3631" s="23"/>
      <c r="B3631" s="24"/>
      <c r="C3631" s="23"/>
      <c r="D3631" s="23"/>
      <c r="E3631" s="23"/>
      <c r="F3631" s="23"/>
      <c r="G3631" s="24"/>
      <c r="H3631" s="23"/>
      <c r="I3631" s="23"/>
      <c r="J3631" s="23">
        <v>0</v>
      </c>
      <c r="K3631" s="23">
        <v>0</v>
      </c>
      <c r="L3631" s="23">
        <v>15</v>
      </c>
      <c r="M3631" s="23" t="s">
        <v>76</v>
      </c>
      <c r="N3631" s="25">
        <f>((J3631*400)+(K3631*100))+L3631</f>
        <v>15</v>
      </c>
      <c r="O3631" s="26">
        <v>8000</v>
      </c>
      <c r="P3631" s="26">
        <f>N3631*O3631</f>
        <v>120000</v>
      </c>
      <c r="Q3631" s="23">
        <v>1</v>
      </c>
      <c r="R3631" s="23" t="s">
        <v>11022</v>
      </c>
      <c r="S3631" s="27" t="s">
        <v>11023</v>
      </c>
      <c r="T3631" s="23" t="s">
        <v>11024</v>
      </c>
      <c r="U3631" s="23" t="s">
        <v>11029</v>
      </c>
      <c r="V3631" s="24" t="s">
        <v>11056</v>
      </c>
      <c r="W3631" s="23" t="s">
        <v>1853</v>
      </c>
      <c r="X3631" s="23" t="s">
        <v>49</v>
      </c>
      <c r="Y3631" s="23" t="s">
        <v>318</v>
      </c>
      <c r="Z3631" s="23">
        <v>120</v>
      </c>
      <c r="AA3631" s="28">
        <v>100</v>
      </c>
      <c r="AB3631" s="26">
        <v>8200</v>
      </c>
      <c r="AC3631" s="26">
        <f t="shared" si="612"/>
        <v>984000</v>
      </c>
      <c r="AD3631" s="28">
        <v>12</v>
      </c>
      <c r="AE3631" s="28">
        <v>14</v>
      </c>
      <c r="AF3631" s="26">
        <f t="shared" si="613"/>
        <v>846240</v>
      </c>
      <c r="AG3631" s="26">
        <f>P3631+AF3631</f>
        <v>966240</v>
      </c>
      <c r="AH3631" s="26">
        <f t="shared" si="614"/>
        <v>966240</v>
      </c>
      <c r="AI3631" s="26">
        <v>0</v>
      </c>
      <c r="AJ3631" s="26">
        <f t="shared" si="610"/>
        <v>966240</v>
      </c>
      <c r="AK3631" s="26">
        <v>0.02</v>
      </c>
      <c r="AL3631" s="26">
        <f t="shared" si="615"/>
        <v>193.25</v>
      </c>
      <c r="AM3631" s="3" t="s">
        <v>690</v>
      </c>
    </row>
    <row r="3632" spans="1:39" x14ac:dyDescent="0.25">
      <c r="A3632" s="23"/>
      <c r="B3632" s="24"/>
      <c r="C3632" s="23"/>
      <c r="D3632" s="23"/>
      <c r="E3632" s="23"/>
      <c r="F3632" s="23"/>
      <c r="G3632" s="24"/>
      <c r="H3632" s="23"/>
      <c r="I3632" s="23"/>
      <c r="J3632" s="23">
        <v>0</v>
      </c>
      <c r="K3632" s="23">
        <v>0</v>
      </c>
      <c r="L3632" s="23">
        <v>15</v>
      </c>
      <c r="M3632" s="23" t="s">
        <v>45</v>
      </c>
      <c r="N3632" s="25">
        <f>((J3632*400)+(K3632*100))+L3632</f>
        <v>15</v>
      </c>
      <c r="O3632" s="26">
        <v>8000</v>
      </c>
      <c r="P3632" s="26">
        <f>N3632*O3632</f>
        <v>120000</v>
      </c>
      <c r="Q3632" s="23">
        <v>1</v>
      </c>
      <c r="R3632" s="23" t="s">
        <v>11022</v>
      </c>
      <c r="S3632" s="27" t="s">
        <v>11023</v>
      </c>
      <c r="T3632" s="23" t="s">
        <v>11024</v>
      </c>
      <c r="U3632" s="23" t="s">
        <v>11029</v>
      </c>
      <c r="V3632" s="24" t="s">
        <v>11057</v>
      </c>
      <c r="W3632" s="23" t="s">
        <v>1853</v>
      </c>
      <c r="X3632" s="23" t="s">
        <v>49</v>
      </c>
      <c r="Y3632" s="23" t="s">
        <v>1859</v>
      </c>
      <c r="Z3632" s="23">
        <v>44</v>
      </c>
      <c r="AA3632" s="28">
        <v>36.67</v>
      </c>
      <c r="AB3632" s="26">
        <v>8200</v>
      </c>
      <c r="AC3632" s="26">
        <f t="shared" si="612"/>
        <v>360800</v>
      </c>
      <c r="AD3632" s="28">
        <v>12</v>
      </c>
      <c r="AE3632" s="28">
        <v>14</v>
      </c>
      <c r="AF3632" s="26">
        <f t="shared" si="613"/>
        <v>310288</v>
      </c>
      <c r="AG3632" s="26">
        <f>P3632+AF3632+AF3633</f>
        <v>966240</v>
      </c>
      <c r="AH3632" s="26">
        <f t="shared" si="614"/>
        <v>354320.20800000004</v>
      </c>
      <c r="AI3632" s="26">
        <v>0</v>
      </c>
      <c r="AJ3632" s="26">
        <f t="shared" si="610"/>
        <v>354320.20800000004</v>
      </c>
      <c r="AK3632" s="26">
        <v>0.3</v>
      </c>
      <c r="AL3632" s="26">
        <f t="shared" si="615"/>
        <v>1062.96</v>
      </c>
      <c r="AM3632" s="3" t="s">
        <v>4694</v>
      </c>
    </row>
    <row r="3633" spans="1:39" x14ac:dyDescent="0.25">
      <c r="A3633" s="23"/>
      <c r="B3633" s="24"/>
      <c r="C3633" s="23"/>
      <c r="D3633" s="23"/>
      <c r="E3633" s="23"/>
      <c r="F3633" s="23"/>
      <c r="G3633" s="24"/>
      <c r="H3633" s="23"/>
      <c r="I3633" s="23"/>
      <c r="J3633" s="23"/>
      <c r="K3633" s="23"/>
      <c r="L3633" s="23"/>
      <c r="M3633" s="23"/>
      <c r="N3633" s="25"/>
      <c r="O3633" s="26"/>
      <c r="P3633" s="26"/>
      <c r="Q3633" s="23"/>
      <c r="R3633" s="23"/>
      <c r="S3633" s="27"/>
      <c r="T3633" s="23"/>
      <c r="U3633" s="23"/>
      <c r="V3633" s="24"/>
      <c r="W3633" s="23"/>
      <c r="X3633" s="23"/>
      <c r="Y3633" s="23" t="s">
        <v>318</v>
      </c>
      <c r="Z3633" s="23">
        <v>76</v>
      </c>
      <c r="AA3633" s="28">
        <v>63.33</v>
      </c>
      <c r="AB3633" s="26">
        <v>8200</v>
      </c>
      <c r="AC3633" s="26">
        <f t="shared" si="612"/>
        <v>623200</v>
      </c>
      <c r="AD3633" s="28">
        <v>12</v>
      </c>
      <c r="AE3633" s="28">
        <v>14</v>
      </c>
      <c r="AF3633" s="26">
        <f t="shared" si="613"/>
        <v>535952</v>
      </c>
      <c r="AG3633" s="26">
        <f>P3632+AF3632+AF3633</f>
        <v>966240</v>
      </c>
      <c r="AH3633" s="26">
        <f t="shared" si="614"/>
        <v>611919.7919999999</v>
      </c>
      <c r="AI3633" s="26">
        <v>0</v>
      </c>
      <c r="AJ3633" s="26">
        <f t="shared" si="610"/>
        <v>611919.7919999999</v>
      </c>
      <c r="AK3633" s="26">
        <v>0.02</v>
      </c>
      <c r="AL3633" s="26">
        <f t="shared" si="615"/>
        <v>122.38</v>
      </c>
      <c r="AM3633" s="3" t="s">
        <v>690</v>
      </c>
    </row>
    <row r="3634" spans="1:39" x14ac:dyDescent="0.25">
      <c r="A3634" s="23"/>
      <c r="B3634" s="24"/>
      <c r="C3634" s="23"/>
      <c r="D3634" s="23"/>
      <c r="E3634" s="23"/>
      <c r="F3634" s="23"/>
      <c r="G3634" s="24"/>
      <c r="H3634" s="23"/>
      <c r="I3634" s="23"/>
      <c r="J3634" s="23">
        <v>0</v>
      </c>
      <c r="K3634" s="23">
        <v>0</v>
      </c>
      <c r="L3634" s="23">
        <v>15</v>
      </c>
      <c r="M3634" s="23" t="s">
        <v>76</v>
      </c>
      <c r="N3634" s="25">
        <f>((J3634*400)+(K3634*100))+L3634</f>
        <v>15</v>
      </c>
      <c r="O3634" s="26">
        <v>8000</v>
      </c>
      <c r="P3634" s="26">
        <f>N3634*O3634</f>
        <v>120000</v>
      </c>
      <c r="Q3634" s="23">
        <v>1</v>
      </c>
      <c r="R3634" s="23" t="s">
        <v>11022</v>
      </c>
      <c r="S3634" s="27" t="s">
        <v>11023</v>
      </c>
      <c r="T3634" s="23" t="s">
        <v>11024</v>
      </c>
      <c r="U3634" s="23" t="s">
        <v>11029</v>
      </c>
      <c r="V3634" s="24" t="s">
        <v>11058</v>
      </c>
      <c r="W3634" s="23" t="s">
        <v>1853</v>
      </c>
      <c r="X3634" s="23" t="s">
        <v>49</v>
      </c>
      <c r="Y3634" s="23" t="s">
        <v>318</v>
      </c>
      <c r="Z3634" s="23">
        <v>120</v>
      </c>
      <c r="AA3634" s="28">
        <v>100</v>
      </c>
      <c r="AB3634" s="26">
        <v>8200</v>
      </c>
      <c r="AC3634" s="26">
        <f t="shared" si="612"/>
        <v>984000</v>
      </c>
      <c r="AD3634" s="28">
        <v>12</v>
      </c>
      <c r="AE3634" s="28">
        <v>14</v>
      </c>
      <c r="AF3634" s="26">
        <f t="shared" si="613"/>
        <v>846240</v>
      </c>
      <c r="AG3634" s="26">
        <f>P3634+AF3634</f>
        <v>966240</v>
      </c>
      <c r="AH3634" s="26">
        <f t="shared" si="614"/>
        <v>966240</v>
      </c>
      <c r="AI3634" s="26">
        <v>0</v>
      </c>
      <c r="AJ3634" s="26">
        <f t="shared" si="610"/>
        <v>966240</v>
      </c>
      <c r="AK3634" s="26">
        <v>0.02</v>
      </c>
      <c r="AL3634" s="26">
        <f t="shared" si="615"/>
        <v>193.25</v>
      </c>
      <c r="AM3634" s="3" t="s">
        <v>690</v>
      </c>
    </row>
    <row r="3635" spans="1:39" x14ac:dyDescent="0.25">
      <c r="A3635" s="23"/>
      <c r="B3635" s="24"/>
      <c r="C3635" s="23"/>
      <c r="D3635" s="23"/>
      <c r="E3635" s="23"/>
      <c r="F3635" s="23"/>
      <c r="G3635" s="24"/>
      <c r="H3635" s="23"/>
      <c r="I3635" s="23"/>
      <c r="J3635" s="23">
        <v>0</v>
      </c>
      <c r="K3635" s="23">
        <v>0</v>
      </c>
      <c r="L3635" s="23">
        <v>15</v>
      </c>
      <c r="M3635" s="23" t="s">
        <v>45</v>
      </c>
      <c r="N3635" s="25">
        <f>((J3635*400)+(K3635*100))+L3635</f>
        <v>15</v>
      </c>
      <c r="O3635" s="26">
        <v>8000</v>
      </c>
      <c r="P3635" s="26">
        <f>N3635*O3635</f>
        <v>120000</v>
      </c>
      <c r="Q3635" s="23">
        <v>1</v>
      </c>
      <c r="R3635" s="23" t="s">
        <v>11022</v>
      </c>
      <c r="S3635" s="27" t="s">
        <v>11023</v>
      </c>
      <c r="T3635" s="23" t="s">
        <v>11024</v>
      </c>
      <c r="U3635" s="23" t="s">
        <v>11029</v>
      </c>
      <c r="V3635" s="24" t="s">
        <v>11059</v>
      </c>
      <c r="W3635" s="23" t="s">
        <v>1853</v>
      </c>
      <c r="X3635" s="23" t="s">
        <v>49</v>
      </c>
      <c r="Y3635" s="23" t="s">
        <v>1859</v>
      </c>
      <c r="Z3635" s="23">
        <v>24</v>
      </c>
      <c r="AA3635" s="28">
        <v>20</v>
      </c>
      <c r="AB3635" s="26">
        <v>8200</v>
      </c>
      <c r="AC3635" s="26">
        <f t="shared" si="612"/>
        <v>196800</v>
      </c>
      <c r="AD3635" s="28">
        <v>12</v>
      </c>
      <c r="AE3635" s="28">
        <v>14</v>
      </c>
      <c r="AF3635" s="26">
        <f t="shared" si="613"/>
        <v>169248</v>
      </c>
      <c r="AG3635" s="26">
        <f>P3635+AF3635+AF3636</f>
        <v>966240</v>
      </c>
      <c r="AH3635" s="26">
        <f t="shared" si="614"/>
        <v>193248</v>
      </c>
      <c r="AI3635" s="26">
        <v>0</v>
      </c>
      <c r="AJ3635" s="26">
        <f t="shared" si="610"/>
        <v>193248</v>
      </c>
      <c r="AK3635" s="26">
        <v>0.3</v>
      </c>
      <c r="AL3635" s="26">
        <f t="shared" si="615"/>
        <v>579.74</v>
      </c>
      <c r="AM3635" s="3" t="s">
        <v>11060</v>
      </c>
    </row>
    <row r="3636" spans="1:39" x14ac:dyDescent="0.25">
      <c r="A3636" s="23"/>
      <c r="B3636" s="24"/>
      <c r="C3636" s="23"/>
      <c r="D3636" s="23"/>
      <c r="E3636" s="23"/>
      <c r="F3636" s="23"/>
      <c r="G3636" s="24"/>
      <c r="H3636" s="23"/>
      <c r="I3636" s="23"/>
      <c r="J3636" s="23"/>
      <c r="K3636" s="23"/>
      <c r="L3636" s="23"/>
      <c r="M3636" s="23"/>
      <c r="N3636" s="25"/>
      <c r="O3636" s="26"/>
      <c r="P3636" s="26"/>
      <c r="Q3636" s="23"/>
      <c r="R3636" s="23"/>
      <c r="S3636" s="27"/>
      <c r="T3636" s="23"/>
      <c r="U3636" s="23"/>
      <c r="V3636" s="24"/>
      <c r="W3636" s="23"/>
      <c r="X3636" s="23"/>
      <c r="Y3636" s="23" t="s">
        <v>318</v>
      </c>
      <c r="Z3636" s="23">
        <v>96</v>
      </c>
      <c r="AA3636" s="28">
        <v>80</v>
      </c>
      <c r="AB3636" s="26">
        <v>8200</v>
      </c>
      <c r="AC3636" s="26">
        <f t="shared" si="612"/>
        <v>787200</v>
      </c>
      <c r="AD3636" s="28">
        <v>12</v>
      </c>
      <c r="AE3636" s="28">
        <v>14</v>
      </c>
      <c r="AF3636" s="26">
        <f t="shared" si="613"/>
        <v>676992</v>
      </c>
      <c r="AG3636" s="26">
        <f>P3635+AF3635+AF3636</f>
        <v>966240</v>
      </c>
      <c r="AH3636" s="26">
        <f t="shared" si="614"/>
        <v>772992</v>
      </c>
      <c r="AI3636" s="26">
        <v>0</v>
      </c>
      <c r="AJ3636" s="26">
        <f t="shared" si="610"/>
        <v>772992</v>
      </c>
      <c r="AK3636" s="26">
        <v>0.02</v>
      </c>
      <c r="AL3636" s="26">
        <f t="shared" si="615"/>
        <v>154.6</v>
      </c>
      <c r="AM3636" s="3" t="s">
        <v>690</v>
      </c>
    </row>
    <row r="3637" spans="1:39" x14ac:dyDescent="0.25">
      <c r="A3637" s="23"/>
      <c r="B3637" s="24"/>
      <c r="C3637" s="23"/>
      <c r="D3637" s="23"/>
      <c r="E3637" s="23"/>
      <c r="F3637" s="23"/>
      <c r="G3637" s="24"/>
      <c r="H3637" s="23"/>
      <c r="I3637" s="23"/>
      <c r="J3637" s="23">
        <v>0</v>
      </c>
      <c r="K3637" s="23">
        <v>0</v>
      </c>
      <c r="L3637" s="23">
        <v>15</v>
      </c>
      <c r="M3637" s="23" t="s">
        <v>76</v>
      </c>
      <c r="N3637" s="25">
        <f>((J3637*400)+(K3637*100))+L3637</f>
        <v>15</v>
      </c>
      <c r="O3637" s="26">
        <v>8000</v>
      </c>
      <c r="P3637" s="26">
        <f>N3637*O3637</f>
        <v>120000</v>
      </c>
      <c r="Q3637" s="23">
        <v>1</v>
      </c>
      <c r="R3637" s="23" t="s">
        <v>11022</v>
      </c>
      <c r="S3637" s="27" t="s">
        <v>11023</v>
      </c>
      <c r="T3637" s="23" t="s">
        <v>11024</v>
      </c>
      <c r="U3637" s="23" t="s">
        <v>11029</v>
      </c>
      <c r="V3637" s="24" t="s">
        <v>11061</v>
      </c>
      <c r="W3637" s="23" t="s">
        <v>1853</v>
      </c>
      <c r="X3637" s="23" t="s">
        <v>49</v>
      </c>
      <c r="Y3637" s="23" t="s">
        <v>318</v>
      </c>
      <c r="Z3637" s="23">
        <v>120</v>
      </c>
      <c r="AA3637" s="28">
        <v>100</v>
      </c>
      <c r="AB3637" s="26">
        <v>8200</v>
      </c>
      <c r="AC3637" s="26">
        <f t="shared" si="612"/>
        <v>984000</v>
      </c>
      <c r="AD3637" s="28">
        <v>12</v>
      </c>
      <c r="AE3637" s="28">
        <v>14</v>
      </c>
      <c r="AF3637" s="26">
        <f t="shared" si="613"/>
        <v>846240</v>
      </c>
      <c r="AG3637" s="26">
        <f>P3637+AF3637</f>
        <v>966240</v>
      </c>
      <c r="AH3637" s="26">
        <f t="shared" si="614"/>
        <v>966240</v>
      </c>
      <c r="AI3637" s="26">
        <v>0</v>
      </c>
      <c r="AJ3637" s="26">
        <f t="shared" si="610"/>
        <v>966240</v>
      </c>
      <c r="AK3637" s="26">
        <v>0.02</v>
      </c>
      <c r="AL3637" s="26">
        <f t="shared" si="615"/>
        <v>193.25</v>
      </c>
      <c r="AM3637" s="3" t="s">
        <v>11062</v>
      </c>
    </row>
    <row r="3638" spans="1:39" x14ac:dyDescent="0.25">
      <c r="A3638" s="23"/>
      <c r="B3638" s="24"/>
      <c r="C3638" s="23"/>
      <c r="D3638" s="23"/>
      <c r="E3638" s="23"/>
      <c r="F3638" s="23"/>
      <c r="G3638" s="24"/>
      <c r="H3638" s="23"/>
      <c r="I3638" s="23"/>
      <c r="J3638" s="23">
        <v>0</v>
      </c>
      <c r="K3638" s="23">
        <v>0</v>
      </c>
      <c r="L3638" s="23">
        <v>15</v>
      </c>
      <c r="M3638" s="23" t="s">
        <v>45</v>
      </c>
      <c r="N3638" s="25">
        <f>((J3638*400)+(K3638*100))+L3638</f>
        <v>15</v>
      </c>
      <c r="O3638" s="26">
        <v>8000</v>
      </c>
      <c r="P3638" s="26">
        <f>N3638*O3638</f>
        <v>120000</v>
      </c>
      <c r="Q3638" s="23">
        <v>1</v>
      </c>
      <c r="R3638" s="23" t="s">
        <v>11022</v>
      </c>
      <c r="S3638" s="27" t="s">
        <v>11023</v>
      </c>
      <c r="T3638" s="23" t="s">
        <v>11024</v>
      </c>
      <c r="U3638" s="23" t="s">
        <v>11029</v>
      </c>
      <c r="V3638" s="24" t="s">
        <v>11063</v>
      </c>
      <c r="W3638" s="23" t="s">
        <v>1853</v>
      </c>
      <c r="X3638" s="23" t="s">
        <v>49</v>
      </c>
      <c r="Y3638" s="23" t="s">
        <v>1859</v>
      </c>
      <c r="Z3638" s="23">
        <v>120</v>
      </c>
      <c r="AA3638" s="28">
        <v>100</v>
      </c>
      <c r="AB3638" s="26">
        <v>8200</v>
      </c>
      <c r="AC3638" s="26">
        <f t="shared" si="612"/>
        <v>984000</v>
      </c>
      <c r="AD3638" s="28">
        <v>12</v>
      </c>
      <c r="AE3638" s="28">
        <v>14</v>
      </c>
      <c r="AF3638" s="26">
        <f t="shared" si="613"/>
        <v>846240</v>
      </c>
      <c r="AG3638" s="26">
        <f>P3638+AF3638</f>
        <v>966240</v>
      </c>
      <c r="AH3638" s="26">
        <f t="shared" si="614"/>
        <v>966240</v>
      </c>
      <c r="AI3638" s="26">
        <v>0</v>
      </c>
      <c r="AJ3638" s="26">
        <f t="shared" si="610"/>
        <v>966240</v>
      </c>
      <c r="AK3638" s="26">
        <v>0.3</v>
      </c>
      <c r="AL3638" s="26">
        <f t="shared" si="615"/>
        <v>2898.72</v>
      </c>
      <c r="AM3638" s="3" t="s">
        <v>11064</v>
      </c>
    </row>
    <row r="3639" spans="1:39" x14ac:dyDescent="0.25">
      <c r="A3639" s="23"/>
      <c r="B3639" s="24"/>
      <c r="C3639" s="23"/>
      <c r="D3639" s="23"/>
      <c r="E3639" s="23"/>
      <c r="F3639" s="23"/>
      <c r="G3639" s="24"/>
      <c r="H3639" s="23"/>
      <c r="I3639" s="23"/>
      <c r="J3639" s="23">
        <v>0</v>
      </c>
      <c r="K3639" s="23">
        <v>0</v>
      </c>
      <c r="L3639" s="23">
        <v>15</v>
      </c>
      <c r="M3639" s="23" t="s">
        <v>76</v>
      </c>
      <c r="N3639" s="25">
        <f>((J3639*400)+(K3639*100))+L3639</f>
        <v>15</v>
      </c>
      <c r="O3639" s="26">
        <v>8000</v>
      </c>
      <c r="P3639" s="26">
        <f>N3639*O3639</f>
        <v>120000</v>
      </c>
      <c r="Q3639" s="23">
        <v>1</v>
      </c>
      <c r="R3639" s="23" t="s">
        <v>11022</v>
      </c>
      <c r="S3639" s="27" t="s">
        <v>11023</v>
      </c>
      <c r="T3639" s="23" t="s">
        <v>11024</v>
      </c>
      <c r="U3639" s="23" t="s">
        <v>11029</v>
      </c>
      <c r="V3639" s="24" t="s">
        <v>11065</v>
      </c>
      <c r="W3639" s="23" t="s">
        <v>1853</v>
      </c>
      <c r="X3639" s="23" t="s">
        <v>49</v>
      </c>
      <c r="Y3639" s="23" t="s">
        <v>318</v>
      </c>
      <c r="Z3639" s="23">
        <v>120</v>
      </c>
      <c r="AA3639" s="28">
        <v>100</v>
      </c>
      <c r="AB3639" s="26">
        <v>8200</v>
      </c>
      <c r="AC3639" s="26">
        <f t="shared" si="612"/>
        <v>984000</v>
      </c>
      <c r="AD3639" s="28">
        <v>12</v>
      </c>
      <c r="AE3639" s="28">
        <v>14</v>
      </c>
      <c r="AF3639" s="26">
        <f t="shared" si="613"/>
        <v>846240</v>
      </c>
      <c r="AG3639" s="26">
        <f>P3639+AF3639</f>
        <v>966240</v>
      </c>
      <c r="AH3639" s="26">
        <f t="shared" si="614"/>
        <v>966240</v>
      </c>
      <c r="AI3639" s="26">
        <v>0</v>
      </c>
      <c r="AJ3639" s="26">
        <f t="shared" si="610"/>
        <v>966240</v>
      </c>
      <c r="AK3639" s="26">
        <v>0.02</v>
      </c>
      <c r="AL3639" s="26">
        <f t="shared" si="615"/>
        <v>193.25</v>
      </c>
      <c r="AM3639" s="3" t="s">
        <v>690</v>
      </c>
    </row>
    <row r="3640" spans="1:39" x14ac:dyDescent="0.25">
      <c r="A3640" s="23"/>
      <c r="B3640" s="24"/>
      <c r="C3640" s="23"/>
      <c r="D3640" s="23"/>
      <c r="E3640" s="23"/>
      <c r="F3640" s="23"/>
      <c r="G3640" s="24"/>
      <c r="H3640" s="23"/>
      <c r="I3640" s="23"/>
      <c r="J3640" s="23">
        <v>0</v>
      </c>
      <c r="K3640" s="23">
        <v>0</v>
      </c>
      <c r="L3640" s="23">
        <v>15</v>
      </c>
      <c r="M3640" s="23" t="s">
        <v>45</v>
      </c>
      <c r="N3640" s="25">
        <f>((J3640*400)+(K3640*100))+L3640</f>
        <v>15</v>
      </c>
      <c r="O3640" s="26">
        <v>8000</v>
      </c>
      <c r="P3640" s="26">
        <f>N3640*O3640</f>
        <v>120000</v>
      </c>
      <c r="Q3640" s="23">
        <v>1</v>
      </c>
      <c r="R3640" s="23" t="s">
        <v>11022</v>
      </c>
      <c r="S3640" s="27" t="s">
        <v>11023</v>
      </c>
      <c r="T3640" s="23" t="s">
        <v>11024</v>
      </c>
      <c r="U3640" s="23" t="s">
        <v>11029</v>
      </c>
      <c r="V3640" s="24" t="s">
        <v>11066</v>
      </c>
      <c r="W3640" s="23" t="s">
        <v>1853</v>
      </c>
      <c r="X3640" s="23" t="s">
        <v>49</v>
      </c>
      <c r="Y3640" s="23" t="s">
        <v>1859</v>
      </c>
      <c r="Z3640" s="23">
        <v>60</v>
      </c>
      <c r="AA3640" s="28">
        <v>50</v>
      </c>
      <c r="AB3640" s="26">
        <v>8200</v>
      </c>
      <c r="AC3640" s="26">
        <f t="shared" si="612"/>
        <v>492000</v>
      </c>
      <c r="AD3640" s="28">
        <v>12</v>
      </c>
      <c r="AE3640" s="28">
        <v>14</v>
      </c>
      <c r="AF3640" s="26">
        <f t="shared" si="613"/>
        <v>423120</v>
      </c>
      <c r="AG3640" s="26">
        <f>P3640+AF3640+AF3641</f>
        <v>966240</v>
      </c>
      <c r="AH3640" s="26">
        <f t="shared" si="614"/>
        <v>483120</v>
      </c>
      <c r="AI3640" s="26">
        <v>0</v>
      </c>
      <c r="AJ3640" s="26">
        <f t="shared" si="610"/>
        <v>483120</v>
      </c>
      <c r="AK3640" s="26">
        <v>0.3</v>
      </c>
      <c r="AL3640" s="26">
        <f t="shared" si="615"/>
        <v>1449.36</v>
      </c>
      <c r="AM3640" s="3" t="s">
        <v>11067</v>
      </c>
    </row>
    <row r="3641" spans="1:39" x14ac:dyDescent="0.25">
      <c r="A3641" s="23"/>
      <c r="B3641" s="24"/>
      <c r="C3641" s="23"/>
      <c r="D3641" s="23"/>
      <c r="E3641" s="23"/>
      <c r="F3641" s="23"/>
      <c r="G3641" s="24"/>
      <c r="H3641" s="23"/>
      <c r="I3641" s="23"/>
      <c r="J3641" s="23"/>
      <c r="K3641" s="23"/>
      <c r="L3641" s="23"/>
      <c r="M3641" s="23"/>
      <c r="N3641" s="25"/>
      <c r="O3641" s="26"/>
      <c r="P3641" s="26"/>
      <c r="Q3641" s="23"/>
      <c r="R3641" s="23"/>
      <c r="S3641" s="27"/>
      <c r="T3641" s="23"/>
      <c r="U3641" s="23"/>
      <c r="V3641" s="24"/>
      <c r="W3641" s="23"/>
      <c r="X3641" s="23"/>
      <c r="Y3641" s="23" t="s">
        <v>318</v>
      </c>
      <c r="Z3641" s="23">
        <v>60</v>
      </c>
      <c r="AA3641" s="28">
        <v>50</v>
      </c>
      <c r="AB3641" s="26">
        <v>8200</v>
      </c>
      <c r="AC3641" s="26">
        <f t="shared" si="612"/>
        <v>492000</v>
      </c>
      <c r="AD3641" s="28">
        <v>12</v>
      </c>
      <c r="AE3641" s="28">
        <v>14</v>
      </c>
      <c r="AF3641" s="26">
        <f t="shared" si="613"/>
        <v>423120</v>
      </c>
      <c r="AG3641" s="26">
        <f>P3640+AF3640+AF3641</f>
        <v>966240</v>
      </c>
      <c r="AH3641" s="26">
        <f t="shared" si="614"/>
        <v>483120</v>
      </c>
      <c r="AI3641" s="26">
        <v>0</v>
      </c>
      <c r="AJ3641" s="26">
        <f t="shared" si="610"/>
        <v>483120</v>
      </c>
      <c r="AK3641" s="26">
        <v>0.02</v>
      </c>
      <c r="AL3641" s="26">
        <f t="shared" si="615"/>
        <v>96.62</v>
      </c>
      <c r="AM3641" s="3" t="s">
        <v>641</v>
      </c>
    </row>
    <row r="3642" spans="1:39" x14ac:dyDescent="0.25">
      <c r="A3642" s="23"/>
      <c r="B3642" s="24"/>
      <c r="C3642" s="23"/>
      <c r="D3642" s="23"/>
      <c r="E3642" s="23"/>
      <c r="F3642" s="23"/>
      <c r="G3642" s="24"/>
      <c r="H3642" s="23"/>
      <c r="I3642" s="23"/>
      <c r="J3642" s="23">
        <v>0</v>
      </c>
      <c r="K3642" s="23">
        <v>0</v>
      </c>
      <c r="L3642" s="23">
        <v>15</v>
      </c>
      <c r="M3642" s="23" t="s">
        <v>45</v>
      </c>
      <c r="N3642" s="25">
        <f>((J3642*400)+(K3642*100))+L3642</f>
        <v>15</v>
      </c>
      <c r="O3642" s="26">
        <v>8000</v>
      </c>
      <c r="P3642" s="26">
        <f>N3642*O3642</f>
        <v>120000</v>
      </c>
      <c r="Q3642" s="23">
        <v>1</v>
      </c>
      <c r="R3642" s="23" t="s">
        <v>11022</v>
      </c>
      <c r="S3642" s="27" t="s">
        <v>11023</v>
      </c>
      <c r="T3642" s="23" t="s">
        <v>11024</v>
      </c>
      <c r="U3642" s="23" t="s">
        <v>11029</v>
      </c>
      <c r="V3642" s="24" t="s">
        <v>11068</v>
      </c>
      <c r="W3642" s="23" t="s">
        <v>1853</v>
      </c>
      <c r="X3642" s="23" t="s">
        <v>49</v>
      </c>
      <c r="Y3642" s="23" t="s">
        <v>1859</v>
      </c>
      <c r="Z3642" s="23">
        <v>24</v>
      </c>
      <c r="AA3642" s="28">
        <v>20</v>
      </c>
      <c r="AB3642" s="26">
        <v>8200</v>
      </c>
      <c r="AC3642" s="26">
        <f t="shared" si="612"/>
        <v>196800</v>
      </c>
      <c r="AD3642" s="28">
        <v>12</v>
      </c>
      <c r="AE3642" s="28">
        <v>14</v>
      </c>
      <c r="AF3642" s="26">
        <f t="shared" si="613"/>
        <v>169248</v>
      </c>
      <c r="AG3642" s="26">
        <f>P3642+AF3642+AF3643</f>
        <v>966240</v>
      </c>
      <c r="AH3642" s="26">
        <f t="shared" si="614"/>
        <v>193248</v>
      </c>
      <c r="AI3642" s="26">
        <v>0</v>
      </c>
      <c r="AJ3642" s="26">
        <f t="shared" si="610"/>
        <v>193248</v>
      </c>
      <c r="AK3642" s="26">
        <v>0.3</v>
      </c>
      <c r="AL3642" s="26">
        <f t="shared" si="615"/>
        <v>579.74</v>
      </c>
      <c r="AM3642" s="3" t="s">
        <v>1433</v>
      </c>
    </row>
    <row r="3643" spans="1:39" x14ac:dyDescent="0.25">
      <c r="A3643" s="23"/>
      <c r="B3643" s="24"/>
      <c r="C3643" s="23"/>
      <c r="D3643" s="23"/>
      <c r="E3643" s="23"/>
      <c r="F3643" s="23"/>
      <c r="G3643" s="24"/>
      <c r="H3643" s="23"/>
      <c r="I3643" s="23"/>
      <c r="J3643" s="23"/>
      <c r="K3643" s="23"/>
      <c r="L3643" s="23"/>
      <c r="M3643" s="23"/>
      <c r="N3643" s="25"/>
      <c r="O3643" s="26"/>
      <c r="P3643" s="26"/>
      <c r="Q3643" s="23"/>
      <c r="R3643" s="23"/>
      <c r="S3643" s="27"/>
      <c r="T3643" s="23"/>
      <c r="U3643" s="23"/>
      <c r="V3643" s="24"/>
      <c r="W3643" s="23"/>
      <c r="X3643" s="23"/>
      <c r="Y3643" s="23" t="s">
        <v>318</v>
      </c>
      <c r="Z3643" s="23">
        <v>96</v>
      </c>
      <c r="AA3643" s="28">
        <v>80</v>
      </c>
      <c r="AB3643" s="26">
        <v>8200</v>
      </c>
      <c r="AC3643" s="26">
        <f t="shared" si="612"/>
        <v>787200</v>
      </c>
      <c r="AD3643" s="28">
        <v>12</v>
      </c>
      <c r="AE3643" s="28">
        <v>14</v>
      </c>
      <c r="AF3643" s="26">
        <f t="shared" si="613"/>
        <v>676992</v>
      </c>
      <c r="AG3643" s="26">
        <f>P3642+AF3642+AF3643</f>
        <v>966240</v>
      </c>
      <c r="AH3643" s="26">
        <f t="shared" si="614"/>
        <v>772992</v>
      </c>
      <c r="AI3643" s="26">
        <v>0</v>
      </c>
      <c r="AJ3643" s="26">
        <f t="shared" si="610"/>
        <v>772992</v>
      </c>
      <c r="AK3643" s="26">
        <v>0.02</v>
      </c>
      <c r="AL3643" s="26">
        <f t="shared" si="615"/>
        <v>154.6</v>
      </c>
      <c r="AM3643" s="3" t="s">
        <v>690</v>
      </c>
    </row>
    <row r="3644" spans="1:39" x14ac:dyDescent="0.25">
      <c r="A3644" s="23"/>
      <c r="B3644" s="24"/>
      <c r="C3644" s="23"/>
      <c r="D3644" s="23"/>
      <c r="E3644" s="23"/>
      <c r="F3644" s="23"/>
      <c r="G3644" s="24"/>
      <c r="H3644" s="23"/>
      <c r="I3644" s="23"/>
      <c r="J3644" s="23">
        <v>0</v>
      </c>
      <c r="K3644" s="23">
        <v>0</v>
      </c>
      <c r="L3644" s="23">
        <v>15</v>
      </c>
      <c r="M3644" s="23" t="s">
        <v>76</v>
      </c>
      <c r="N3644" s="25">
        <f t="shared" ref="N3644:N3651" si="616">((J3644*400)+(K3644*100))+L3644</f>
        <v>15</v>
      </c>
      <c r="O3644" s="26">
        <v>8000</v>
      </c>
      <c r="P3644" s="26">
        <f t="shared" ref="P3644:P3651" si="617">N3644*O3644</f>
        <v>120000</v>
      </c>
      <c r="Q3644" s="23">
        <v>1</v>
      </c>
      <c r="R3644" s="23" t="s">
        <v>11022</v>
      </c>
      <c r="S3644" s="27" t="s">
        <v>11023</v>
      </c>
      <c r="T3644" s="23" t="s">
        <v>11024</v>
      </c>
      <c r="U3644" s="23" t="s">
        <v>11029</v>
      </c>
      <c r="V3644" s="24" t="s">
        <v>11069</v>
      </c>
      <c r="W3644" s="23" t="s">
        <v>1853</v>
      </c>
      <c r="X3644" s="23" t="s">
        <v>49</v>
      </c>
      <c r="Y3644" s="23" t="s">
        <v>318</v>
      </c>
      <c r="Z3644" s="23">
        <v>120</v>
      </c>
      <c r="AA3644" s="28">
        <v>100</v>
      </c>
      <c r="AB3644" s="26">
        <v>8200</v>
      </c>
      <c r="AC3644" s="26">
        <f t="shared" si="612"/>
        <v>984000</v>
      </c>
      <c r="AD3644" s="28">
        <v>12</v>
      </c>
      <c r="AE3644" s="28">
        <v>14</v>
      </c>
      <c r="AF3644" s="26">
        <f t="shared" si="613"/>
        <v>846240</v>
      </c>
      <c r="AG3644" s="26">
        <f t="shared" ref="AG3644:AG3650" si="618">P3644+AF3644</f>
        <v>966240</v>
      </c>
      <c r="AH3644" s="26">
        <f t="shared" si="614"/>
        <v>966240</v>
      </c>
      <c r="AI3644" s="26">
        <v>0</v>
      </c>
      <c r="AJ3644" s="26">
        <f t="shared" ref="AJ3644:AJ3675" si="619">IF((AI3644-AH3644) &gt; 1,0,IF((AI3644-AH3644)&lt;0,AH3644-AI3644,AI3644-AH3644))</f>
        <v>966240</v>
      </c>
      <c r="AK3644" s="26">
        <v>0.02</v>
      </c>
      <c r="AL3644" s="26">
        <f t="shared" si="615"/>
        <v>193.25</v>
      </c>
      <c r="AM3644" s="3" t="s">
        <v>690</v>
      </c>
    </row>
    <row r="3645" spans="1:39" x14ac:dyDescent="0.25">
      <c r="A3645" s="23"/>
      <c r="B3645" s="24"/>
      <c r="C3645" s="23"/>
      <c r="D3645" s="23"/>
      <c r="E3645" s="23"/>
      <c r="F3645" s="23"/>
      <c r="G3645" s="24"/>
      <c r="H3645" s="23"/>
      <c r="I3645" s="23"/>
      <c r="J3645" s="23">
        <v>0</v>
      </c>
      <c r="K3645" s="23">
        <v>0</v>
      </c>
      <c r="L3645" s="23">
        <v>15</v>
      </c>
      <c r="M3645" s="23" t="s">
        <v>76</v>
      </c>
      <c r="N3645" s="25">
        <f t="shared" si="616"/>
        <v>15</v>
      </c>
      <c r="O3645" s="26">
        <v>8000</v>
      </c>
      <c r="P3645" s="26">
        <f t="shared" si="617"/>
        <v>120000</v>
      </c>
      <c r="Q3645" s="23">
        <v>1</v>
      </c>
      <c r="R3645" s="23" t="s">
        <v>11022</v>
      </c>
      <c r="S3645" s="27" t="s">
        <v>11023</v>
      </c>
      <c r="T3645" s="23" t="s">
        <v>11024</v>
      </c>
      <c r="U3645" s="23" t="s">
        <v>11029</v>
      </c>
      <c r="V3645" s="24" t="s">
        <v>11070</v>
      </c>
      <c r="W3645" s="23" t="s">
        <v>1853</v>
      </c>
      <c r="X3645" s="23" t="s">
        <v>49</v>
      </c>
      <c r="Y3645" s="23" t="s">
        <v>318</v>
      </c>
      <c r="Z3645" s="23">
        <v>120</v>
      </c>
      <c r="AA3645" s="28">
        <v>100</v>
      </c>
      <c r="AB3645" s="26">
        <v>8200</v>
      </c>
      <c r="AC3645" s="26">
        <f t="shared" si="612"/>
        <v>984000</v>
      </c>
      <c r="AD3645" s="28">
        <v>12</v>
      </c>
      <c r="AE3645" s="28">
        <v>14</v>
      </c>
      <c r="AF3645" s="26">
        <f t="shared" si="613"/>
        <v>846240</v>
      </c>
      <c r="AG3645" s="26">
        <f t="shared" si="618"/>
        <v>966240</v>
      </c>
      <c r="AH3645" s="26">
        <f t="shared" si="614"/>
        <v>966240</v>
      </c>
      <c r="AI3645" s="26">
        <v>0</v>
      </c>
      <c r="AJ3645" s="26">
        <f t="shared" si="619"/>
        <v>966240</v>
      </c>
      <c r="AK3645" s="26">
        <v>0.02</v>
      </c>
      <c r="AL3645" s="26">
        <f t="shared" si="615"/>
        <v>193.25</v>
      </c>
      <c r="AM3645" s="3" t="s">
        <v>690</v>
      </c>
    </row>
    <row r="3646" spans="1:39" x14ac:dyDescent="0.25">
      <c r="A3646" s="23"/>
      <c r="B3646" s="24"/>
      <c r="C3646" s="23"/>
      <c r="D3646" s="23"/>
      <c r="E3646" s="23"/>
      <c r="F3646" s="23"/>
      <c r="G3646" s="24"/>
      <c r="H3646" s="23"/>
      <c r="I3646" s="23"/>
      <c r="J3646" s="23">
        <v>0</v>
      </c>
      <c r="K3646" s="23">
        <v>0</v>
      </c>
      <c r="L3646" s="23">
        <v>15</v>
      </c>
      <c r="M3646" s="23" t="s">
        <v>76</v>
      </c>
      <c r="N3646" s="25">
        <f t="shared" si="616"/>
        <v>15</v>
      </c>
      <c r="O3646" s="26">
        <v>8000</v>
      </c>
      <c r="P3646" s="26">
        <f t="shared" si="617"/>
        <v>120000</v>
      </c>
      <c r="Q3646" s="23">
        <v>1</v>
      </c>
      <c r="R3646" s="23" t="s">
        <v>11022</v>
      </c>
      <c r="S3646" s="27" t="s">
        <v>11023</v>
      </c>
      <c r="T3646" s="23" t="s">
        <v>11024</v>
      </c>
      <c r="U3646" s="23" t="s">
        <v>11029</v>
      </c>
      <c r="V3646" s="24" t="s">
        <v>11071</v>
      </c>
      <c r="W3646" s="23" t="s">
        <v>1853</v>
      </c>
      <c r="X3646" s="23" t="s">
        <v>49</v>
      </c>
      <c r="Y3646" s="23" t="s">
        <v>318</v>
      </c>
      <c r="Z3646" s="23">
        <v>120</v>
      </c>
      <c r="AA3646" s="28">
        <v>100</v>
      </c>
      <c r="AB3646" s="26">
        <v>8200</v>
      </c>
      <c r="AC3646" s="26">
        <f t="shared" si="612"/>
        <v>984000</v>
      </c>
      <c r="AD3646" s="28">
        <v>12</v>
      </c>
      <c r="AE3646" s="28">
        <v>14</v>
      </c>
      <c r="AF3646" s="26">
        <f t="shared" si="613"/>
        <v>846240</v>
      </c>
      <c r="AG3646" s="26">
        <f t="shared" si="618"/>
        <v>966240</v>
      </c>
      <c r="AH3646" s="26">
        <f t="shared" si="614"/>
        <v>966240</v>
      </c>
      <c r="AI3646" s="26">
        <v>0</v>
      </c>
      <c r="AJ3646" s="26">
        <f t="shared" si="619"/>
        <v>966240</v>
      </c>
      <c r="AK3646" s="26">
        <v>0.02</v>
      </c>
      <c r="AL3646" s="26">
        <f t="shared" si="615"/>
        <v>193.25</v>
      </c>
      <c r="AM3646" s="3" t="s">
        <v>690</v>
      </c>
    </row>
    <row r="3647" spans="1:39" x14ac:dyDescent="0.25">
      <c r="A3647" s="23"/>
      <c r="B3647" s="24"/>
      <c r="C3647" s="23"/>
      <c r="D3647" s="23"/>
      <c r="E3647" s="23"/>
      <c r="F3647" s="23"/>
      <c r="G3647" s="24"/>
      <c r="H3647" s="23"/>
      <c r="I3647" s="23"/>
      <c r="J3647" s="23">
        <v>0</v>
      </c>
      <c r="K3647" s="23">
        <v>0</v>
      </c>
      <c r="L3647" s="23">
        <v>15</v>
      </c>
      <c r="M3647" s="23" t="s">
        <v>76</v>
      </c>
      <c r="N3647" s="25">
        <f t="shared" si="616"/>
        <v>15</v>
      </c>
      <c r="O3647" s="26">
        <v>8000</v>
      </c>
      <c r="P3647" s="26">
        <f t="shared" si="617"/>
        <v>120000</v>
      </c>
      <c r="Q3647" s="23">
        <v>1</v>
      </c>
      <c r="R3647" s="23" t="s">
        <v>11022</v>
      </c>
      <c r="S3647" s="27" t="s">
        <v>11023</v>
      </c>
      <c r="T3647" s="23" t="s">
        <v>11024</v>
      </c>
      <c r="U3647" s="23" t="s">
        <v>11029</v>
      </c>
      <c r="V3647" s="24" t="s">
        <v>11072</v>
      </c>
      <c r="W3647" s="23" t="s">
        <v>1853</v>
      </c>
      <c r="X3647" s="23" t="s">
        <v>49</v>
      </c>
      <c r="Y3647" s="23" t="s">
        <v>318</v>
      </c>
      <c r="Z3647" s="23">
        <v>120</v>
      </c>
      <c r="AA3647" s="28">
        <v>100</v>
      </c>
      <c r="AB3647" s="26">
        <v>8200</v>
      </c>
      <c r="AC3647" s="26">
        <f t="shared" si="612"/>
        <v>984000</v>
      </c>
      <c r="AD3647" s="28">
        <v>12</v>
      </c>
      <c r="AE3647" s="28">
        <v>14</v>
      </c>
      <c r="AF3647" s="26">
        <f t="shared" si="613"/>
        <v>846240</v>
      </c>
      <c r="AG3647" s="26">
        <f t="shared" si="618"/>
        <v>966240</v>
      </c>
      <c r="AH3647" s="26">
        <f t="shared" si="614"/>
        <v>966240</v>
      </c>
      <c r="AI3647" s="26">
        <v>0</v>
      </c>
      <c r="AJ3647" s="26">
        <f t="shared" si="619"/>
        <v>966240</v>
      </c>
      <c r="AK3647" s="26">
        <v>0.02</v>
      </c>
      <c r="AL3647" s="26">
        <f t="shared" si="615"/>
        <v>193.25</v>
      </c>
      <c r="AM3647" s="3" t="s">
        <v>690</v>
      </c>
    </row>
    <row r="3648" spans="1:39" x14ac:dyDescent="0.25">
      <c r="A3648" s="23"/>
      <c r="B3648" s="24"/>
      <c r="C3648" s="23"/>
      <c r="D3648" s="23"/>
      <c r="E3648" s="23"/>
      <c r="F3648" s="23"/>
      <c r="G3648" s="24"/>
      <c r="H3648" s="23"/>
      <c r="I3648" s="23"/>
      <c r="J3648" s="23">
        <v>0</v>
      </c>
      <c r="K3648" s="23">
        <v>0</v>
      </c>
      <c r="L3648" s="23">
        <v>15</v>
      </c>
      <c r="M3648" s="23" t="s">
        <v>76</v>
      </c>
      <c r="N3648" s="25">
        <f t="shared" si="616"/>
        <v>15</v>
      </c>
      <c r="O3648" s="26">
        <v>8000</v>
      </c>
      <c r="P3648" s="26">
        <f t="shared" si="617"/>
        <v>120000</v>
      </c>
      <c r="Q3648" s="23">
        <v>1</v>
      </c>
      <c r="R3648" s="23" t="s">
        <v>11022</v>
      </c>
      <c r="S3648" s="27" t="s">
        <v>11023</v>
      </c>
      <c r="T3648" s="23" t="s">
        <v>11024</v>
      </c>
      <c r="U3648" s="23" t="s">
        <v>11029</v>
      </c>
      <c r="V3648" s="24" t="s">
        <v>11073</v>
      </c>
      <c r="W3648" s="23" t="s">
        <v>1853</v>
      </c>
      <c r="X3648" s="23" t="s">
        <v>49</v>
      </c>
      <c r="Y3648" s="23" t="s">
        <v>318</v>
      </c>
      <c r="Z3648" s="23">
        <v>120</v>
      </c>
      <c r="AA3648" s="28">
        <v>100</v>
      </c>
      <c r="AB3648" s="26">
        <v>8200</v>
      </c>
      <c r="AC3648" s="26">
        <f t="shared" si="612"/>
        <v>984000</v>
      </c>
      <c r="AD3648" s="28">
        <v>12</v>
      </c>
      <c r="AE3648" s="28">
        <v>14</v>
      </c>
      <c r="AF3648" s="26">
        <f t="shared" si="613"/>
        <v>846240</v>
      </c>
      <c r="AG3648" s="26">
        <f t="shared" si="618"/>
        <v>966240</v>
      </c>
      <c r="AH3648" s="26">
        <f t="shared" si="614"/>
        <v>966240</v>
      </c>
      <c r="AI3648" s="26">
        <v>0</v>
      </c>
      <c r="AJ3648" s="26">
        <f t="shared" si="619"/>
        <v>966240</v>
      </c>
      <c r="AK3648" s="26">
        <v>0.02</v>
      </c>
      <c r="AL3648" s="26">
        <f t="shared" si="615"/>
        <v>193.25</v>
      </c>
      <c r="AM3648" s="3" t="s">
        <v>690</v>
      </c>
    </row>
    <row r="3649" spans="1:39" x14ac:dyDescent="0.25">
      <c r="A3649" s="23"/>
      <c r="B3649" s="24"/>
      <c r="C3649" s="23"/>
      <c r="D3649" s="23"/>
      <c r="E3649" s="23"/>
      <c r="F3649" s="23"/>
      <c r="G3649" s="24"/>
      <c r="H3649" s="23"/>
      <c r="I3649" s="23"/>
      <c r="J3649" s="23">
        <v>0</v>
      </c>
      <c r="K3649" s="23">
        <v>0</v>
      </c>
      <c r="L3649" s="23">
        <v>15</v>
      </c>
      <c r="M3649" s="23" t="s">
        <v>76</v>
      </c>
      <c r="N3649" s="25">
        <f t="shared" si="616"/>
        <v>15</v>
      </c>
      <c r="O3649" s="26">
        <v>8000</v>
      </c>
      <c r="P3649" s="26">
        <f t="shared" si="617"/>
        <v>120000</v>
      </c>
      <c r="Q3649" s="23">
        <v>1</v>
      </c>
      <c r="R3649" s="23" t="s">
        <v>11022</v>
      </c>
      <c r="S3649" s="27" t="s">
        <v>11023</v>
      </c>
      <c r="T3649" s="23" t="s">
        <v>11024</v>
      </c>
      <c r="U3649" s="23" t="s">
        <v>11029</v>
      </c>
      <c r="V3649" s="24" t="s">
        <v>11074</v>
      </c>
      <c r="W3649" s="23" t="s">
        <v>1853</v>
      </c>
      <c r="X3649" s="23" t="s">
        <v>49</v>
      </c>
      <c r="Y3649" s="23" t="s">
        <v>318</v>
      </c>
      <c r="Z3649" s="23">
        <v>120</v>
      </c>
      <c r="AA3649" s="28">
        <v>100</v>
      </c>
      <c r="AB3649" s="26">
        <v>8200</v>
      </c>
      <c r="AC3649" s="26">
        <f t="shared" si="612"/>
        <v>984000</v>
      </c>
      <c r="AD3649" s="28">
        <v>12</v>
      </c>
      <c r="AE3649" s="28">
        <v>14</v>
      </c>
      <c r="AF3649" s="26">
        <f t="shared" si="613"/>
        <v>846240</v>
      </c>
      <c r="AG3649" s="26">
        <f t="shared" si="618"/>
        <v>966240</v>
      </c>
      <c r="AH3649" s="26">
        <f t="shared" si="614"/>
        <v>966240</v>
      </c>
      <c r="AI3649" s="26">
        <v>0</v>
      </c>
      <c r="AJ3649" s="26">
        <f t="shared" si="619"/>
        <v>966240</v>
      </c>
      <c r="AK3649" s="26">
        <v>0.02</v>
      </c>
      <c r="AL3649" s="26">
        <f t="shared" si="615"/>
        <v>193.25</v>
      </c>
      <c r="AM3649" s="3" t="s">
        <v>690</v>
      </c>
    </row>
    <row r="3650" spans="1:39" x14ac:dyDescent="0.25">
      <c r="A3650" s="23"/>
      <c r="B3650" s="24"/>
      <c r="C3650" s="23"/>
      <c r="D3650" s="23"/>
      <c r="E3650" s="23"/>
      <c r="F3650" s="23"/>
      <c r="G3650" s="24"/>
      <c r="H3650" s="23"/>
      <c r="I3650" s="23"/>
      <c r="J3650" s="23">
        <v>0</v>
      </c>
      <c r="K3650" s="23">
        <v>0</v>
      </c>
      <c r="L3650" s="23">
        <v>15</v>
      </c>
      <c r="M3650" s="23" t="s">
        <v>45</v>
      </c>
      <c r="N3650" s="25">
        <f t="shared" si="616"/>
        <v>15</v>
      </c>
      <c r="O3650" s="26">
        <v>8000</v>
      </c>
      <c r="P3650" s="26">
        <f t="shared" si="617"/>
        <v>120000</v>
      </c>
      <c r="Q3650" s="23">
        <v>1</v>
      </c>
      <c r="R3650" s="23" t="s">
        <v>11022</v>
      </c>
      <c r="S3650" s="27" t="s">
        <v>11023</v>
      </c>
      <c r="T3650" s="23" t="s">
        <v>11024</v>
      </c>
      <c r="U3650" s="23" t="s">
        <v>11029</v>
      </c>
      <c r="V3650" s="24" t="s">
        <v>11075</v>
      </c>
      <c r="W3650" s="23" t="s">
        <v>1853</v>
      </c>
      <c r="X3650" s="23" t="s">
        <v>49</v>
      </c>
      <c r="Y3650" s="23" t="s">
        <v>1859</v>
      </c>
      <c r="Z3650" s="23">
        <v>120</v>
      </c>
      <c r="AA3650" s="28">
        <v>100</v>
      </c>
      <c r="AB3650" s="26">
        <v>8200</v>
      </c>
      <c r="AC3650" s="26">
        <f t="shared" si="612"/>
        <v>984000</v>
      </c>
      <c r="AD3650" s="28">
        <v>12</v>
      </c>
      <c r="AE3650" s="28">
        <v>14</v>
      </c>
      <c r="AF3650" s="26">
        <f t="shared" si="613"/>
        <v>846240</v>
      </c>
      <c r="AG3650" s="26">
        <f t="shared" si="618"/>
        <v>966240</v>
      </c>
      <c r="AH3650" s="26">
        <f t="shared" si="614"/>
        <v>966240</v>
      </c>
      <c r="AI3650" s="26">
        <v>0</v>
      </c>
      <c r="AJ3650" s="26">
        <f t="shared" si="619"/>
        <v>966240</v>
      </c>
      <c r="AK3650" s="26">
        <v>0.3</v>
      </c>
      <c r="AL3650" s="26">
        <f t="shared" si="615"/>
        <v>2898.72</v>
      </c>
      <c r="AM3650" s="3" t="s">
        <v>11076</v>
      </c>
    </row>
    <row r="3651" spans="1:39" x14ac:dyDescent="0.25">
      <c r="A3651" s="23"/>
      <c r="B3651" s="24"/>
      <c r="C3651" s="23"/>
      <c r="D3651" s="23"/>
      <c r="E3651" s="23"/>
      <c r="F3651" s="23"/>
      <c r="G3651" s="24"/>
      <c r="H3651" s="23"/>
      <c r="I3651" s="23"/>
      <c r="J3651" s="23">
        <v>0</v>
      </c>
      <c r="K3651" s="23">
        <v>0</v>
      </c>
      <c r="L3651" s="23">
        <v>15</v>
      </c>
      <c r="M3651" s="23" t="s">
        <v>45</v>
      </c>
      <c r="N3651" s="25">
        <f t="shared" si="616"/>
        <v>15</v>
      </c>
      <c r="O3651" s="26">
        <v>8000</v>
      </c>
      <c r="P3651" s="26">
        <f t="shared" si="617"/>
        <v>120000</v>
      </c>
      <c r="Q3651" s="23">
        <v>1</v>
      </c>
      <c r="R3651" s="23" t="s">
        <v>11022</v>
      </c>
      <c r="S3651" s="27" t="s">
        <v>11023</v>
      </c>
      <c r="T3651" s="23" t="s">
        <v>11024</v>
      </c>
      <c r="U3651" s="23" t="s">
        <v>11029</v>
      </c>
      <c r="V3651" s="24" t="s">
        <v>11077</v>
      </c>
      <c r="W3651" s="23" t="s">
        <v>1853</v>
      </c>
      <c r="X3651" s="23" t="s">
        <v>49</v>
      </c>
      <c r="Y3651" s="23" t="s">
        <v>1859</v>
      </c>
      <c r="Z3651" s="23">
        <v>36</v>
      </c>
      <c r="AA3651" s="28">
        <v>30</v>
      </c>
      <c r="AB3651" s="26">
        <v>8200</v>
      </c>
      <c r="AC3651" s="26">
        <f t="shared" si="612"/>
        <v>295200</v>
      </c>
      <c r="AD3651" s="28">
        <v>12</v>
      </c>
      <c r="AE3651" s="28">
        <v>14</v>
      </c>
      <c r="AF3651" s="26">
        <f t="shared" si="613"/>
        <v>253872</v>
      </c>
      <c r="AG3651" s="26">
        <f>P3651+AF3651+AF3652</f>
        <v>966240</v>
      </c>
      <c r="AH3651" s="26">
        <f t="shared" si="614"/>
        <v>289872</v>
      </c>
      <c r="AI3651" s="26">
        <v>0</v>
      </c>
      <c r="AJ3651" s="26">
        <f t="shared" si="619"/>
        <v>289872</v>
      </c>
      <c r="AK3651" s="26">
        <v>0.3</v>
      </c>
      <c r="AL3651" s="26">
        <f t="shared" si="615"/>
        <v>869.62</v>
      </c>
      <c r="AM3651" s="3" t="s">
        <v>11052</v>
      </c>
    </row>
    <row r="3652" spans="1:39" x14ac:dyDescent="0.25">
      <c r="A3652" s="23"/>
      <c r="B3652" s="24"/>
      <c r="C3652" s="23"/>
      <c r="D3652" s="23"/>
      <c r="E3652" s="23"/>
      <c r="F3652" s="23"/>
      <c r="G3652" s="24"/>
      <c r="H3652" s="23"/>
      <c r="I3652" s="23"/>
      <c r="J3652" s="23"/>
      <c r="K3652" s="23"/>
      <c r="L3652" s="23"/>
      <c r="M3652" s="23"/>
      <c r="N3652" s="25"/>
      <c r="O3652" s="26"/>
      <c r="P3652" s="26"/>
      <c r="Q3652" s="23"/>
      <c r="R3652" s="23"/>
      <c r="S3652" s="27"/>
      <c r="T3652" s="23"/>
      <c r="U3652" s="23"/>
      <c r="V3652" s="24"/>
      <c r="W3652" s="23"/>
      <c r="X3652" s="23"/>
      <c r="Y3652" s="23" t="s">
        <v>318</v>
      </c>
      <c r="Z3652" s="23">
        <v>84</v>
      </c>
      <c r="AA3652" s="28">
        <v>70</v>
      </c>
      <c r="AB3652" s="26">
        <v>8200</v>
      </c>
      <c r="AC3652" s="26">
        <f t="shared" si="612"/>
        <v>688800</v>
      </c>
      <c r="AD3652" s="28">
        <v>12</v>
      </c>
      <c r="AE3652" s="28">
        <v>14</v>
      </c>
      <c r="AF3652" s="26">
        <f t="shared" si="613"/>
        <v>592368</v>
      </c>
      <c r="AG3652" s="26">
        <f>P3651+AF3651+AF3652</f>
        <v>966240</v>
      </c>
      <c r="AH3652" s="26">
        <f t="shared" si="614"/>
        <v>676368</v>
      </c>
      <c r="AI3652" s="26">
        <v>0</v>
      </c>
      <c r="AJ3652" s="26">
        <f t="shared" si="619"/>
        <v>676368</v>
      </c>
      <c r="AK3652" s="26">
        <v>0.02</v>
      </c>
      <c r="AL3652" s="26">
        <f t="shared" si="615"/>
        <v>135.27000000000001</v>
      </c>
      <c r="AM3652" s="3" t="s">
        <v>690</v>
      </c>
    </row>
    <row r="3653" spans="1:39" x14ac:dyDescent="0.25">
      <c r="A3653" s="23"/>
      <c r="B3653" s="24"/>
      <c r="C3653" s="23"/>
      <c r="D3653" s="23"/>
      <c r="E3653" s="23"/>
      <c r="F3653" s="23"/>
      <c r="G3653" s="24"/>
      <c r="H3653" s="23"/>
      <c r="I3653" s="23"/>
      <c r="J3653" s="23">
        <v>0</v>
      </c>
      <c r="K3653" s="23">
        <v>0</v>
      </c>
      <c r="L3653" s="23">
        <v>15</v>
      </c>
      <c r="M3653" s="23" t="s">
        <v>76</v>
      </c>
      <c r="N3653" s="25">
        <f>((J3653*400)+(K3653*100))+L3653</f>
        <v>15</v>
      </c>
      <c r="O3653" s="26">
        <v>8000</v>
      </c>
      <c r="P3653" s="26">
        <f>N3653*O3653</f>
        <v>120000</v>
      </c>
      <c r="Q3653" s="23">
        <v>1</v>
      </c>
      <c r="R3653" s="23" t="s">
        <v>11022</v>
      </c>
      <c r="S3653" s="27" t="s">
        <v>11023</v>
      </c>
      <c r="T3653" s="23" t="s">
        <v>11024</v>
      </c>
      <c r="U3653" s="23" t="s">
        <v>11029</v>
      </c>
      <c r="V3653" s="24" t="s">
        <v>11078</v>
      </c>
      <c r="W3653" s="23" t="s">
        <v>1853</v>
      </c>
      <c r="X3653" s="23" t="s">
        <v>49</v>
      </c>
      <c r="Y3653" s="23" t="s">
        <v>318</v>
      </c>
      <c r="Z3653" s="23">
        <v>120</v>
      </c>
      <c r="AA3653" s="28">
        <v>100</v>
      </c>
      <c r="AB3653" s="26">
        <v>8200</v>
      </c>
      <c r="AC3653" s="26">
        <f t="shared" si="612"/>
        <v>984000</v>
      </c>
      <c r="AD3653" s="28">
        <v>12</v>
      </c>
      <c r="AE3653" s="28">
        <v>14</v>
      </c>
      <c r="AF3653" s="26">
        <f t="shared" si="613"/>
        <v>846240</v>
      </c>
      <c r="AG3653" s="26">
        <f>P3653+AF3653</f>
        <v>966240</v>
      </c>
      <c r="AH3653" s="26">
        <f t="shared" si="614"/>
        <v>966240</v>
      </c>
      <c r="AI3653" s="26">
        <v>0</v>
      </c>
      <c r="AJ3653" s="26">
        <f t="shared" si="619"/>
        <v>966240</v>
      </c>
      <c r="AK3653" s="26">
        <v>0.02</v>
      </c>
      <c r="AL3653" s="26">
        <f t="shared" si="615"/>
        <v>193.25</v>
      </c>
      <c r="AM3653" s="3" t="s">
        <v>690</v>
      </c>
    </row>
    <row r="3654" spans="1:39" x14ac:dyDescent="0.25">
      <c r="A3654" s="23"/>
      <c r="B3654" s="24"/>
      <c r="C3654" s="23"/>
      <c r="D3654" s="23"/>
      <c r="E3654" s="23"/>
      <c r="F3654" s="23"/>
      <c r="G3654" s="24"/>
      <c r="H3654" s="23"/>
      <c r="I3654" s="23"/>
      <c r="J3654" s="23">
        <v>0</v>
      </c>
      <c r="K3654" s="23">
        <v>0</v>
      </c>
      <c r="L3654" s="23">
        <v>15</v>
      </c>
      <c r="M3654" s="23" t="s">
        <v>45</v>
      </c>
      <c r="N3654" s="25">
        <f>((J3654*400)+(K3654*100))+L3654</f>
        <v>15</v>
      </c>
      <c r="O3654" s="26">
        <v>8000</v>
      </c>
      <c r="P3654" s="26">
        <f>N3654*O3654</f>
        <v>120000</v>
      </c>
      <c r="Q3654" s="23">
        <v>1</v>
      </c>
      <c r="R3654" s="23" t="s">
        <v>11022</v>
      </c>
      <c r="S3654" s="27" t="s">
        <v>11023</v>
      </c>
      <c r="T3654" s="23" t="s">
        <v>11024</v>
      </c>
      <c r="U3654" s="23" t="s">
        <v>11029</v>
      </c>
      <c r="V3654" s="24" t="s">
        <v>11079</v>
      </c>
      <c r="W3654" s="23" t="s">
        <v>1853</v>
      </c>
      <c r="X3654" s="23" t="s">
        <v>49</v>
      </c>
      <c r="Y3654" s="23" t="s">
        <v>1859</v>
      </c>
      <c r="Z3654" s="23">
        <v>36</v>
      </c>
      <c r="AA3654" s="28">
        <v>30</v>
      </c>
      <c r="AB3654" s="26">
        <v>8200</v>
      </c>
      <c r="AC3654" s="26">
        <f t="shared" si="612"/>
        <v>295200</v>
      </c>
      <c r="AD3654" s="28">
        <v>12</v>
      </c>
      <c r="AE3654" s="28">
        <v>14</v>
      </c>
      <c r="AF3654" s="26">
        <f t="shared" si="613"/>
        <v>253872</v>
      </c>
      <c r="AG3654" s="26">
        <f>P3654+AF3654+AF3655</f>
        <v>966240</v>
      </c>
      <c r="AH3654" s="26">
        <f t="shared" si="614"/>
        <v>289872</v>
      </c>
      <c r="AI3654" s="26">
        <v>0</v>
      </c>
      <c r="AJ3654" s="26">
        <f t="shared" si="619"/>
        <v>289872</v>
      </c>
      <c r="AK3654" s="26">
        <v>0.3</v>
      </c>
      <c r="AL3654" s="26">
        <f t="shared" si="615"/>
        <v>869.62</v>
      </c>
      <c r="AM3654" s="3" t="s">
        <v>11080</v>
      </c>
    </row>
    <row r="3655" spans="1:39" x14ac:dyDescent="0.25">
      <c r="A3655" s="23"/>
      <c r="B3655" s="24"/>
      <c r="C3655" s="23"/>
      <c r="D3655" s="23"/>
      <c r="E3655" s="23"/>
      <c r="F3655" s="23"/>
      <c r="G3655" s="24"/>
      <c r="H3655" s="23"/>
      <c r="I3655" s="23"/>
      <c r="J3655" s="23"/>
      <c r="K3655" s="23"/>
      <c r="L3655" s="23"/>
      <c r="M3655" s="23"/>
      <c r="N3655" s="25"/>
      <c r="O3655" s="26"/>
      <c r="P3655" s="26"/>
      <c r="Q3655" s="23"/>
      <c r="R3655" s="23"/>
      <c r="S3655" s="27"/>
      <c r="T3655" s="23"/>
      <c r="U3655" s="23"/>
      <c r="V3655" s="24"/>
      <c r="W3655" s="23"/>
      <c r="X3655" s="23"/>
      <c r="Y3655" s="23" t="s">
        <v>318</v>
      </c>
      <c r="Z3655" s="23">
        <v>84</v>
      </c>
      <c r="AA3655" s="28">
        <v>70</v>
      </c>
      <c r="AB3655" s="26">
        <v>8200</v>
      </c>
      <c r="AC3655" s="26">
        <f t="shared" si="612"/>
        <v>688800</v>
      </c>
      <c r="AD3655" s="28">
        <v>12</v>
      </c>
      <c r="AE3655" s="28">
        <v>14</v>
      </c>
      <c r="AF3655" s="26">
        <f t="shared" si="613"/>
        <v>592368</v>
      </c>
      <c r="AG3655" s="26">
        <f>P3654+AF3654+AF3655</f>
        <v>966240</v>
      </c>
      <c r="AH3655" s="26">
        <f t="shared" si="614"/>
        <v>676368</v>
      </c>
      <c r="AI3655" s="26">
        <v>0</v>
      </c>
      <c r="AJ3655" s="26">
        <f t="shared" si="619"/>
        <v>676368</v>
      </c>
      <c r="AK3655" s="26">
        <v>0.02</v>
      </c>
      <c r="AL3655" s="26">
        <f t="shared" si="615"/>
        <v>135.27000000000001</v>
      </c>
      <c r="AM3655" s="3" t="s">
        <v>690</v>
      </c>
    </row>
    <row r="3656" spans="1:39" x14ac:dyDescent="0.25">
      <c r="A3656" s="23"/>
      <c r="B3656" s="24"/>
      <c r="C3656" s="23"/>
      <c r="D3656" s="23"/>
      <c r="E3656" s="23"/>
      <c r="F3656" s="23"/>
      <c r="G3656" s="24"/>
      <c r="H3656" s="23"/>
      <c r="I3656" s="23"/>
      <c r="J3656" s="23">
        <v>0</v>
      </c>
      <c r="K3656" s="23">
        <v>3</v>
      </c>
      <c r="L3656" s="23">
        <v>55</v>
      </c>
      <c r="M3656" s="23" t="s">
        <v>91</v>
      </c>
      <c r="N3656" s="25">
        <f>((J3656*400)+(K3656*100))+L3656</f>
        <v>355</v>
      </c>
      <c r="O3656" s="26">
        <v>8000</v>
      </c>
      <c r="P3656" s="26">
        <f>N3656*O3656</f>
        <v>2840000</v>
      </c>
      <c r="Q3656" s="23"/>
      <c r="R3656" s="23"/>
      <c r="S3656" s="27"/>
      <c r="T3656" s="23"/>
      <c r="U3656" s="23"/>
      <c r="V3656" s="24"/>
      <c r="W3656" s="23"/>
      <c r="X3656" s="23"/>
      <c r="Y3656" s="23"/>
      <c r="Z3656" s="23"/>
      <c r="AA3656" s="28"/>
      <c r="AB3656" s="26"/>
      <c r="AC3656" s="26"/>
      <c r="AD3656" s="28"/>
      <c r="AE3656" s="28"/>
      <c r="AF3656" s="26"/>
      <c r="AG3656" s="26">
        <f>AF3656+P3656</f>
        <v>2840000</v>
      </c>
      <c r="AH3656" s="26">
        <f>AG3656</f>
        <v>2840000</v>
      </c>
      <c r="AI3656" s="26">
        <v>0</v>
      </c>
      <c r="AJ3656" s="26">
        <f t="shared" si="619"/>
        <v>2840000</v>
      </c>
      <c r="AK3656" s="26">
        <v>0.3</v>
      </c>
      <c r="AL3656" s="26">
        <f>AJ3656*(AK3656/100)</f>
        <v>8520</v>
      </c>
    </row>
    <row r="3657" spans="1:39" x14ac:dyDescent="0.25">
      <c r="A3657" s="23"/>
      <c r="B3657" s="24"/>
      <c r="C3657" s="23"/>
      <c r="D3657" s="23"/>
      <c r="E3657" s="23">
        <v>1466</v>
      </c>
      <c r="F3657" s="23" t="s">
        <v>11081</v>
      </c>
      <c r="G3657" s="24" t="s">
        <v>11082</v>
      </c>
      <c r="H3657" s="23" t="s">
        <v>43</v>
      </c>
      <c r="I3657" s="23" t="s">
        <v>11083</v>
      </c>
      <c r="J3657" s="23">
        <v>0</v>
      </c>
      <c r="K3657" s="23">
        <v>2</v>
      </c>
      <c r="L3657" s="23">
        <v>82.2</v>
      </c>
      <c r="M3657" s="23" t="s">
        <v>91</v>
      </c>
      <c r="N3657" s="25">
        <f>((J3657*400)+(K3657*100))+L3657</f>
        <v>282.2</v>
      </c>
      <c r="O3657" s="26">
        <v>8000</v>
      </c>
      <c r="P3657" s="26">
        <f>N3657*O3657</f>
        <v>2257600</v>
      </c>
      <c r="Q3657" s="23"/>
      <c r="R3657" s="23"/>
      <c r="S3657" s="27"/>
      <c r="T3657" s="23"/>
      <c r="U3657" s="23"/>
      <c r="V3657" s="24"/>
      <c r="W3657" s="23"/>
      <c r="X3657" s="23"/>
      <c r="Y3657" s="23"/>
      <c r="Z3657" s="23"/>
      <c r="AA3657" s="28"/>
      <c r="AB3657" s="26"/>
      <c r="AC3657" s="26"/>
      <c r="AD3657" s="28"/>
      <c r="AE3657" s="28"/>
      <c r="AF3657" s="26"/>
      <c r="AG3657" s="26">
        <f>AF3657+P3657</f>
        <v>2257600</v>
      </c>
      <c r="AH3657" s="26">
        <f>AG3657</f>
        <v>2257600</v>
      </c>
      <c r="AI3657" s="26">
        <v>0</v>
      </c>
      <c r="AJ3657" s="26">
        <f t="shared" si="619"/>
        <v>2257600</v>
      </c>
      <c r="AK3657" s="26">
        <v>0.3</v>
      </c>
      <c r="AL3657" s="26">
        <f>AJ3657*(AK3657/100)</f>
        <v>6772.8</v>
      </c>
    </row>
    <row r="3658" spans="1:39" x14ac:dyDescent="0.25">
      <c r="A3658" s="23"/>
      <c r="B3658" s="24"/>
      <c r="C3658" s="23"/>
      <c r="D3658" s="23"/>
      <c r="E3658" s="23"/>
      <c r="F3658" s="23"/>
      <c r="G3658" s="24"/>
      <c r="H3658" s="23"/>
      <c r="I3658" s="23"/>
      <c r="J3658" s="23">
        <v>0</v>
      </c>
      <c r="K3658" s="23">
        <v>0</v>
      </c>
      <c r="L3658" s="23">
        <v>25.68</v>
      </c>
      <c r="M3658" s="23" t="s">
        <v>91</v>
      </c>
      <c r="N3658" s="25">
        <f>((J3658*400)+(K3658*100))+L3658</f>
        <v>25.68</v>
      </c>
      <c r="O3658" s="26">
        <v>8000</v>
      </c>
      <c r="P3658" s="26">
        <f>N3658*O3658</f>
        <v>205440</v>
      </c>
      <c r="Q3658" s="23">
        <v>1</v>
      </c>
      <c r="R3658" s="23" t="s">
        <v>11084</v>
      </c>
      <c r="S3658" s="27"/>
      <c r="T3658" s="23" t="s">
        <v>11085</v>
      </c>
      <c r="U3658" s="23" t="s">
        <v>11086</v>
      </c>
      <c r="V3658" s="24" t="s">
        <v>11087</v>
      </c>
      <c r="W3658" s="23" t="s">
        <v>48</v>
      </c>
      <c r="X3658" s="23" t="s">
        <v>49</v>
      </c>
      <c r="Y3658" s="23" t="s">
        <v>54</v>
      </c>
      <c r="Z3658" s="23">
        <v>102.75</v>
      </c>
      <c r="AA3658" s="28">
        <v>100</v>
      </c>
      <c r="AB3658" s="26">
        <v>8300</v>
      </c>
      <c r="AC3658" s="26">
        <f t="shared" ref="AC3658:AC3663" si="620">Z3658*AB3658</f>
        <v>852825</v>
      </c>
      <c r="AD3658" s="28">
        <v>2</v>
      </c>
      <c r="AE3658" s="28">
        <v>2</v>
      </c>
      <c r="AF3658" s="26">
        <f t="shared" ref="AF3658:AF3663" si="621">(AC3658*(100-AE3658))/100</f>
        <v>835768.5</v>
      </c>
      <c r="AG3658" s="26">
        <f t="shared" ref="AG3658:AG3663" si="622">P3658+AF3658</f>
        <v>1041208.5</v>
      </c>
      <c r="AH3658" s="26">
        <f t="shared" ref="AH3658:AH3663" si="623">(AG3658*AA3658)/100</f>
        <v>1041208.5</v>
      </c>
      <c r="AI3658" s="26">
        <v>0</v>
      </c>
      <c r="AJ3658" s="26">
        <f t="shared" si="619"/>
        <v>1041208.5</v>
      </c>
      <c r="AK3658" s="26">
        <v>0.3</v>
      </c>
      <c r="AL3658" s="26">
        <f t="shared" ref="AL3658:AL3663" si="624">ROUND(AJ3658*(AK3658/100),2)</f>
        <v>3123.63</v>
      </c>
      <c r="AM3658" s="3" t="s">
        <v>1272</v>
      </c>
    </row>
    <row r="3659" spans="1:39" x14ac:dyDescent="0.25">
      <c r="A3659" s="23"/>
      <c r="B3659" s="24"/>
      <c r="C3659" s="23"/>
      <c r="D3659" s="23"/>
      <c r="E3659" s="23"/>
      <c r="F3659" s="23"/>
      <c r="G3659" s="24"/>
      <c r="H3659" s="23"/>
      <c r="I3659" s="23"/>
      <c r="J3659" s="23">
        <v>0</v>
      </c>
      <c r="K3659" s="23">
        <v>2</v>
      </c>
      <c r="L3659" s="23">
        <v>1.1200000000000001</v>
      </c>
      <c r="M3659" s="23" t="s">
        <v>91</v>
      </c>
      <c r="N3659" s="25">
        <f>((J3659*400)+(K3659*100))+L3659</f>
        <v>201.12</v>
      </c>
      <c r="O3659" s="26">
        <v>8000</v>
      </c>
      <c r="P3659" s="26">
        <f>N3659*O3659</f>
        <v>1608960</v>
      </c>
      <c r="Q3659" s="23">
        <v>1</v>
      </c>
      <c r="R3659" s="23" t="s">
        <v>11022</v>
      </c>
      <c r="S3659" s="27" t="s">
        <v>11023</v>
      </c>
      <c r="T3659" s="23" t="s">
        <v>11024</v>
      </c>
      <c r="U3659" s="23" t="s">
        <v>11029</v>
      </c>
      <c r="V3659" s="24" t="s">
        <v>11088</v>
      </c>
      <c r="W3659" s="23" t="s">
        <v>53</v>
      </c>
      <c r="X3659" s="23" t="s">
        <v>49</v>
      </c>
      <c r="Y3659" s="23" t="s">
        <v>1859</v>
      </c>
      <c r="Z3659" s="23">
        <v>140</v>
      </c>
      <c r="AA3659" s="28">
        <v>100</v>
      </c>
      <c r="AB3659" s="26">
        <v>2750</v>
      </c>
      <c r="AC3659" s="26">
        <f t="shared" si="620"/>
        <v>385000</v>
      </c>
      <c r="AD3659" s="28">
        <v>2</v>
      </c>
      <c r="AE3659" s="28">
        <v>2</v>
      </c>
      <c r="AF3659" s="26">
        <f t="shared" si="621"/>
        <v>377300</v>
      </c>
      <c r="AG3659" s="26">
        <f t="shared" si="622"/>
        <v>1986260</v>
      </c>
      <c r="AH3659" s="26">
        <f t="shared" si="623"/>
        <v>1986260</v>
      </c>
      <c r="AI3659" s="26">
        <v>0</v>
      </c>
      <c r="AJ3659" s="26">
        <f t="shared" si="619"/>
        <v>1986260</v>
      </c>
      <c r="AK3659" s="26">
        <v>0.3</v>
      </c>
      <c r="AL3659" s="26">
        <f t="shared" si="624"/>
        <v>5958.78</v>
      </c>
      <c r="AM3659" s="3" t="s">
        <v>11089</v>
      </c>
    </row>
    <row r="3660" spans="1:39" x14ac:dyDescent="0.25">
      <c r="A3660" s="23"/>
      <c r="B3660" s="24"/>
      <c r="C3660" s="23"/>
      <c r="D3660" s="23"/>
      <c r="E3660" s="23"/>
      <c r="F3660" s="23"/>
      <c r="G3660" s="24"/>
      <c r="H3660" s="23"/>
      <c r="I3660" s="23"/>
      <c r="J3660" s="23"/>
      <c r="K3660" s="23"/>
      <c r="L3660" s="23"/>
      <c r="M3660" s="23"/>
      <c r="N3660" s="25"/>
      <c r="O3660" s="26"/>
      <c r="P3660" s="26"/>
      <c r="Q3660" s="23">
        <v>2</v>
      </c>
      <c r="R3660" s="23" t="s">
        <v>11022</v>
      </c>
      <c r="S3660" s="27" t="s">
        <v>11023</v>
      </c>
      <c r="T3660" s="23" t="s">
        <v>11024</v>
      </c>
      <c r="U3660" s="23" t="s">
        <v>11029</v>
      </c>
      <c r="V3660" s="24" t="s">
        <v>11090</v>
      </c>
      <c r="W3660" s="23" t="s">
        <v>53</v>
      </c>
      <c r="X3660" s="23" t="s">
        <v>49</v>
      </c>
      <c r="Y3660" s="23" t="s">
        <v>1859</v>
      </c>
      <c r="Z3660" s="23">
        <v>315</v>
      </c>
      <c r="AA3660" s="28">
        <v>100</v>
      </c>
      <c r="AB3660" s="26">
        <v>2750</v>
      </c>
      <c r="AC3660" s="26">
        <f t="shared" si="620"/>
        <v>866250</v>
      </c>
      <c r="AD3660" s="28">
        <v>2</v>
      </c>
      <c r="AE3660" s="28">
        <v>2</v>
      </c>
      <c r="AF3660" s="26">
        <f t="shared" si="621"/>
        <v>848925</v>
      </c>
      <c r="AG3660" s="26">
        <f t="shared" si="622"/>
        <v>848925</v>
      </c>
      <c r="AH3660" s="26">
        <f t="shared" si="623"/>
        <v>848925</v>
      </c>
      <c r="AI3660" s="26">
        <v>0</v>
      </c>
      <c r="AJ3660" s="26">
        <f t="shared" si="619"/>
        <v>848925</v>
      </c>
      <c r="AK3660" s="26">
        <v>0.3</v>
      </c>
      <c r="AL3660" s="26">
        <f t="shared" si="624"/>
        <v>2546.7800000000002</v>
      </c>
      <c r="AM3660" s="3" t="s">
        <v>83</v>
      </c>
    </row>
    <row r="3661" spans="1:39" x14ac:dyDescent="0.25">
      <c r="A3661" s="23"/>
      <c r="B3661" s="24"/>
      <c r="C3661" s="23"/>
      <c r="D3661" s="23"/>
      <c r="E3661" s="23"/>
      <c r="F3661" s="23"/>
      <c r="G3661" s="24"/>
      <c r="H3661" s="23"/>
      <c r="I3661" s="23"/>
      <c r="J3661" s="23"/>
      <c r="K3661" s="23"/>
      <c r="L3661" s="23"/>
      <c r="M3661" s="23"/>
      <c r="N3661" s="25"/>
      <c r="O3661" s="26"/>
      <c r="P3661" s="26"/>
      <c r="Q3661" s="23">
        <v>3</v>
      </c>
      <c r="R3661" s="23" t="s">
        <v>11022</v>
      </c>
      <c r="S3661" s="27" t="s">
        <v>11023</v>
      </c>
      <c r="T3661" s="23" t="s">
        <v>11024</v>
      </c>
      <c r="U3661" s="23" t="s">
        <v>11029</v>
      </c>
      <c r="V3661" s="24" t="s">
        <v>11091</v>
      </c>
      <c r="W3661" s="23" t="s">
        <v>53</v>
      </c>
      <c r="X3661" s="23" t="s">
        <v>49</v>
      </c>
      <c r="Y3661" s="23" t="s">
        <v>1859</v>
      </c>
      <c r="Z3661" s="23">
        <v>100</v>
      </c>
      <c r="AA3661" s="28">
        <v>100</v>
      </c>
      <c r="AB3661" s="26">
        <v>2750</v>
      </c>
      <c r="AC3661" s="26">
        <f t="shared" si="620"/>
        <v>275000</v>
      </c>
      <c r="AD3661" s="28">
        <v>2</v>
      </c>
      <c r="AE3661" s="28">
        <v>2</v>
      </c>
      <c r="AF3661" s="26">
        <f t="shared" si="621"/>
        <v>269500</v>
      </c>
      <c r="AG3661" s="26">
        <f t="shared" si="622"/>
        <v>269500</v>
      </c>
      <c r="AH3661" s="26">
        <f t="shared" si="623"/>
        <v>269500</v>
      </c>
      <c r="AI3661" s="26">
        <v>0</v>
      </c>
      <c r="AJ3661" s="26">
        <f t="shared" si="619"/>
        <v>269500</v>
      </c>
      <c r="AK3661" s="26">
        <v>0.3</v>
      </c>
      <c r="AL3661" s="26">
        <f t="shared" si="624"/>
        <v>808.5</v>
      </c>
      <c r="AM3661" s="3" t="s">
        <v>11092</v>
      </c>
    </row>
    <row r="3662" spans="1:39" x14ac:dyDescent="0.25">
      <c r="A3662" s="23"/>
      <c r="B3662" s="24"/>
      <c r="C3662" s="23"/>
      <c r="D3662" s="23"/>
      <c r="E3662" s="23"/>
      <c r="F3662" s="23"/>
      <c r="G3662" s="24"/>
      <c r="H3662" s="23"/>
      <c r="I3662" s="23"/>
      <c r="J3662" s="23"/>
      <c r="K3662" s="23"/>
      <c r="L3662" s="23"/>
      <c r="M3662" s="23"/>
      <c r="N3662" s="25"/>
      <c r="O3662" s="26"/>
      <c r="P3662" s="26"/>
      <c r="Q3662" s="23">
        <v>4</v>
      </c>
      <c r="R3662" s="23" t="s">
        <v>11022</v>
      </c>
      <c r="S3662" s="27" t="s">
        <v>11023</v>
      </c>
      <c r="T3662" s="23" t="s">
        <v>11024</v>
      </c>
      <c r="U3662" s="23" t="s">
        <v>11029</v>
      </c>
      <c r="V3662" s="24" t="s">
        <v>11093</v>
      </c>
      <c r="W3662" s="23" t="s">
        <v>53</v>
      </c>
      <c r="X3662" s="23" t="s">
        <v>49</v>
      </c>
      <c r="Y3662" s="23" t="s">
        <v>1859</v>
      </c>
      <c r="Z3662" s="23">
        <v>119.5</v>
      </c>
      <c r="AA3662" s="28">
        <v>100</v>
      </c>
      <c r="AB3662" s="26">
        <v>2750</v>
      </c>
      <c r="AC3662" s="26">
        <f t="shared" si="620"/>
        <v>328625</v>
      </c>
      <c r="AD3662" s="28">
        <v>2</v>
      </c>
      <c r="AE3662" s="28">
        <v>2</v>
      </c>
      <c r="AF3662" s="26">
        <f t="shared" si="621"/>
        <v>322052.5</v>
      </c>
      <c r="AG3662" s="26">
        <f t="shared" si="622"/>
        <v>322052.5</v>
      </c>
      <c r="AH3662" s="26">
        <f t="shared" si="623"/>
        <v>322052.5</v>
      </c>
      <c r="AI3662" s="26">
        <v>0</v>
      </c>
      <c r="AJ3662" s="26">
        <f t="shared" si="619"/>
        <v>322052.5</v>
      </c>
      <c r="AK3662" s="26">
        <v>0.3</v>
      </c>
      <c r="AL3662" s="26">
        <f t="shared" si="624"/>
        <v>966.16</v>
      </c>
      <c r="AM3662" s="3" t="s">
        <v>11092</v>
      </c>
    </row>
    <row r="3663" spans="1:39" x14ac:dyDescent="0.25">
      <c r="A3663" s="23"/>
      <c r="B3663" s="24"/>
      <c r="C3663" s="23"/>
      <c r="D3663" s="23"/>
      <c r="E3663" s="23"/>
      <c r="F3663" s="23"/>
      <c r="G3663" s="24"/>
      <c r="H3663" s="23"/>
      <c r="I3663" s="23"/>
      <c r="J3663" s="23"/>
      <c r="K3663" s="23"/>
      <c r="L3663" s="23"/>
      <c r="M3663" s="23"/>
      <c r="N3663" s="25"/>
      <c r="O3663" s="26"/>
      <c r="P3663" s="26"/>
      <c r="Q3663" s="23">
        <v>5</v>
      </c>
      <c r="R3663" s="23" t="s">
        <v>11022</v>
      </c>
      <c r="S3663" s="27" t="s">
        <v>11023</v>
      </c>
      <c r="T3663" s="23" t="s">
        <v>11024</v>
      </c>
      <c r="U3663" s="23" t="s">
        <v>11029</v>
      </c>
      <c r="V3663" s="24" t="s">
        <v>11094</v>
      </c>
      <c r="W3663" s="23" t="s">
        <v>53</v>
      </c>
      <c r="X3663" s="23" t="s">
        <v>49</v>
      </c>
      <c r="Y3663" s="23" t="s">
        <v>1859</v>
      </c>
      <c r="Z3663" s="23">
        <v>130</v>
      </c>
      <c r="AA3663" s="28">
        <v>100</v>
      </c>
      <c r="AB3663" s="26">
        <v>2750</v>
      </c>
      <c r="AC3663" s="26">
        <f t="shared" si="620"/>
        <v>357500</v>
      </c>
      <c r="AD3663" s="28">
        <v>2</v>
      </c>
      <c r="AE3663" s="28">
        <v>2</v>
      </c>
      <c r="AF3663" s="26">
        <f t="shared" si="621"/>
        <v>350350</v>
      </c>
      <c r="AG3663" s="26">
        <f t="shared" si="622"/>
        <v>350350</v>
      </c>
      <c r="AH3663" s="26">
        <f t="shared" si="623"/>
        <v>350350</v>
      </c>
      <c r="AI3663" s="26">
        <v>0</v>
      </c>
      <c r="AJ3663" s="26">
        <f t="shared" si="619"/>
        <v>350350</v>
      </c>
      <c r="AK3663" s="26">
        <v>0.3</v>
      </c>
      <c r="AL3663" s="26">
        <f t="shared" si="624"/>
        <v>1051.05</v>
      </c>
      <c r="AM3663" s="3" t="s">
        <v>11092</v>
      </c>
    </row>
    <row r="3664" spans="1:39" x14ac:dyDescent="0.25">
      <c r="A3664" s="23"/>
      <c r="B3664" s="24"/>
      <c r="C3664" s="23"/>
      <c r="D3664" s="23"/>
      <c r="E3664" s="23">
        <v>1467</v>
      </c>
      <c r="F3664" s="23" t="s">
        <v>11095</v>
      </c>
      <c r="G3664" s="24" t="s">
        <v>11096</v>
      </c>
      <c r="H3664" s="23" t="s">
        <v>43</v>
      </c>
      <c r="I3664" s="23" t="s">
        <v>11097</v>
      </c>
      <c r="J3664" s="23">
        <v>0</v>
      </c>
      <c r="K3664" s="23">
        <v>0</v>
      </c>
      <c r="L3664" s="23">
        <v>47</v>
      </c>
      <c r="M3664" s="23" t="s">
        <v>68</v>
      </c>
      <c r="N3664" s="25">
        <f t="shared" ref="N3664:N3670" si="625">((J3664*400)+(K3664*100))+L3664</f>
        <v>47</v>
      </c>
      <c r="O3664" s="26">
        <v>8000</v>
      </c>
      <c r="P3664" s="26">
        <f t="shared" ref="P3664:P3670" si="626">N3664*O3664</f>
        <v>376000</v>
      </c>
      <c r="Q3664" s="23"/>
      <c r="R3664" s="23"/>
      <c r="S3664" s="27"/>
      <c r="T3664" s="23"/>
      <c r="U3664" s="23"/>
      <c r="V3664" s="24"/>
      <c r="W3664" s="23"/>
      <c r="X3664" s="23"/>
      <c r="Y3664" s="23"/>
      <c r="Z3664" s="23"/>
      <c r="AA3664" s="28"/>
      <c r="AB3664" s="26"/>
      <c r="AC3664" s="26"/>
      <c r="AD3664" s="28"/>
      <c r="AE3664" s="28"/>
      <c r="AF3664" s="26"/>
      <c r="AG3664" s="26">
        <f>AF3664+P3664</f>
        <v>376000</v>
      </c>
      <c r="AH3664" s="26">
        <f>AG3664</f>
        <v>376000</v>
      </c>
      <c r="AI3664" s="26">
        <v>0</v>
      </c>
      <c r="AJ3664" s="26">
        <f t="shared" si="619"/>
        <v>376000</v>
      </c>
      <c r="AK3664" s="26">
        <v>0.3</v>
      </c>
      <c r="AL3664" s="26">
        <f>AJ3664*(AK3664/100)</f>
        <v>1128</v>
      </c>
    </row>
    <row r="3665" spans="1:39" x14ac:dyDescent="0.25">
      <c r="A3665" s="23"/>
      <c r="B3665" s="24"/>
      <c r="C3665" s="23"/>
      <c r="D3665" s="23"/>
      <c r="E3665" s="23">
        <v>1468</v>
      </c>
      <c r="F3665" s="23" t="s">
        <v>11098</v>
      </c>
      <c r="G3665" s="24" t="s">
        <v>11099</v>
      </c>
      <c r="H3665" s="23" t="s">
        <v>43</v>
      </c>
      <c r="I3665" s="23" t="s">
        <v>11100</v>
      </c>
      <c r="J3665" s="23">
        <v>0</v>
      </c>
      <c r="K3665" s="23">
        <v>0</v>
      </c>
      <c r="L3665" s="23">
        <v>82</v>
      </c>
      <c r="M3665" s="23" t="s">
        <v>68</v>
      </c>
      <c r="N3665" s="25">
        <f t="shared" si="625"/>
        <v>82</v>
      </c>
      <c r="O3665" s="26">
        <v>8000</v>
      </c>
      <c r="P3665" s="26">
        <f t="shared" si="626"/>
        <v>656000</v>
      </c>
      <c r="Q3665" s="23"/>
      <c r="R3665" s="23"/>
      <c r="S3665" s="27"/>
      <c r="T3665" s="23"/>
      <c r="U3665" s="23"/>
      <c r="V3665" s="24"/>
      <c r="W3665" s="23"/>
      <c r="X3665" s="23"/>
      <c r="Y3665" s="23"/>
      <c r="Z3665" s="23"/>
      <c r="AA3665" s="28"/>
      <c r="AB3665" s="26"/>
      <c r="AC3665" s="26"/>
      <c r="AD3665" s="28"/>
      <c r="AE3665" s="28"/>
      <c r="AF3665" s="26"/>
      <c r="AG3665" s="26">
        <f>AF3665+P3665</f>
        <v>656000</v>
      </c>
      <c r="AH3665" s="26">
        <f>AG3665</f>
        <v>656000</v>
      </c>
      <c r="AI3665" s="26">
        <v>0</v>
      </c>
      <c r="AJ3665" s="26">
        <f t="shared" si="619"/>
        <v>656000</v>
      </c>
      <c r="AK3665" s="26">
        <v>0.3</v>
      </c>
      <c r="AL3665" s="26">
        <f>AJ3665*(AK3665/100)</f>
        <v>1968</v>
      </c>
    </row>
    <row r="3666" spans="1:39" x14ac:dyDescent="0.25">
      <c r="A3666" s="23"/>
      <c r="B3666" s="24"/>
      <c r="C3666" s="23"/>
      <c r="D3666" s="23"/>
      <c r="E3666" s="23">
        <v>1469</v>
      </c>
      <c r="F3666" s="23" t="s">
        <v>11101</v>
      </c>
      <c r="G3666" s="24" t="s">
        <v>11102</v>
      </c>
      <c r="H3666" s="23" t="s">
        <v>43</v>
      </c>
      <c r="I3666" s="23" t="s">
        <v>11103</v>
      </c>
      <c r="J3666" s="23">
        <v>0</v>
      </c>
      <c r="K3666" s="23">
        <v>0</v>
      </c>
      <c r="L3666" s="23">
        <v>94</v>
      </c>
      <c r="M3666" s="23" t="s">
        <v>91</v>
      </c>
      <c r="N3666" s="25">
        <f t="shared" si="625"/>
        <v>94</v>
      </c>
      <c r="O3666" s="26">
        <v>4000</v>
      </c>
      <c r="P3666" s="26">
        <f t="shared" si="626"/>
        <v>376000</v>
      </c>
      <c r="Q3666" s="23"/>
      <c r="R3666" s="23"/>
      <c r="S3666" s="27"/>
      <c r="T3666" s="23"/>
      <c r="U3666" s="23"/>
      <c r="V3666" s="24"/>
      <c r="W3666" s="23"/>
      <c r="X3666" s="23"/>
      <c r="Y3666" s="23"/>
      <c r="Z3666" s="23"/>
      <c r="AA3666" s="28"/>
      <c r="AB3666" s="26"/>
      <c r="AC3666" s="26"/>
      <c r="AD3666" s="28"/>
      <c r="AE3666" s="28"/>
      <c r="AF3666" s="26"/>
      <c r="AG3666" s="26">
        <f>AF3666+P3666</f>
        <v>376000</v>
      </c>
      <c r="AH3666" s="26">
        <f>AG3666</f>
        <v>376000</v>
      </c>
      <c r="AI3666" s="26">
        <v>0</v>
      </c>
      <c r="AJ3666" s="26">
        <f t="shared" si="619"/>
        <v>376000</v>
      </c>
      <c r="AK3666" s="26">
        <v>0.3</v>
      </c>
      <c r="AL3666" s="26">
        <f>AJ3666*(AK3666/100)</f>
        <v>1128</v>
      </c>
    </row>
    <row r="3667" spans="1:39" x14ac:dyDescent="0.25">
      <c r="A3667" s="23"/>
      <c r="B3667" s="24"/>
      <c r="C3667" s="23"/>
      <c r="D3667" s="23"/>
      <c r="E3667" s="23">
        <v>1470</v>
      </c>
      <c r="F3667" s="23" t="s">
        <v>11104</v>
      </c>
      <c r="G3667" s="24" t="s">
        <v>11105</v>
      </c>
      <c r="H3667" s="23" t="s">
        <v>43</v>
      </c>
      <c r="I3667" s="23" t="s">
        <v>11106</v>
      </c>
      <c r="J3667" s="23">
        <v>0</v>
      </c>
      <c r="K3667" s="23">
        <v>0</v>
      </c>
      <c r="L3667" s="23">
        <v>98</v>
      </c>
      <c r="M3667" s="23" t="s">
        <v>76</v>
      </c>
      <c r="N3667" s="25">
        <f t="shared" si="625"/>
        <v>98</v>
      </c>
      <c r="O3667" s="26">
        <v>8000</v>
      </c>
      <c r="P3667" s="26">
        <f t="shared" si="626"/>
        <v>784000</v>
      </c>
      <c r="Q3667" s="23">
        <v>1</v>
      </c>
      <c r="R3667" s="23" t="s">
        <v>11022</v>
      </c>
      <c r="S3667" s="27" t="s">
        <v>11023</v>
      </c>
      <c r="T3667" s="23" t="s">
        <v>11024</v>
      </c>
      <c r="U3667" s="23" t="s">
        <v>11029</v>
      </c>
      <c r="V3667" s="24" t="s">
        <v>11107</v>
      </c>
      <c r="W3667" s="23" t="s">
        <v>1853</v>
      </c>
      <c r="X3667" s="23" t="s">
        <v>49</v>
      </c>
      <c r="Y3667" s="23" t="s">
        <v>318</v>
      </c>
      <c r="Z3667" s="23">
        <v>195</v>
      </c>
      <c r="AA3667" s="28">
        <v>100</v>
      </c>
      <c r="AB3667" s="26">
        <v>8200</v>
      </c>
      <c r="AC3667" s="26">
        <f>Z3667*AB3667</f>
        <v>1599000</v>
      </c>
      <c r="AD3667" s="28">
        <v>12</v>
      </c>
      <c r="AE3667" s="28">
        <v>14</v>
      </c>
      <c r="AF3667" s="26">
        <f>(AC3667*(100-AE3667))/100</f>
        <v>1375140</v>
      </c>
      <c r="AG3667" s="26">
        <f>P3667+AF3667</f>
        <v>2159140</v>
      </c>
      <c r="AH3667" s="26">
        <f>(AG3667*AA3667)/100</f>
        <v>2159140</v>
      </c>
      <c r="AI3667" s="26">
        <v>0</v>
      </c>
      <c r="AJ3667" s="26">
        <f t="shared" si="619"/>
        <v>2159140</v>
      </c>
      <c r="AK3667" s="26">
        <v>0.02</v>
      </c>
      <c r="AL3667" s="26">
        <f>ROUND(AJ3667*(AK3667/100),2)</f>
        <v>431.83</v>
      </c>
      <c r="AM3667" s="3" t="s">
        <v>110</v>
      </c>
    </row>
    <row r="3668" spans="1:39" x14ac:dyDescent="0.25">
      <c r="A3668" s="23"/>
      <c r="B3668" s="24"/>
      <c r="C3668" s="23"/>
      <c r="D3668" s="23"/>
      <c r="E3668" s="23"/>
      <c r="F3668" s="23"/>
      <c r="G3668" s="24"/>
      <c r="H3668" s="23"/>
      <c r="I3668" s="23"/>
      <c r="J3668" s="23">
        <v>0</v>
      </c>
      <c r="K3668" s="23">
        <v>0</v>
      </c>
      <c r="L3668" s="23">
        <v>15</v>
      </c>
      <c r="M3668" s="23" t="s">
        <v>59</v>
      </c>
      <c r="N3668" s="25">
        <f t="shared" si="625"/>
        <v>15</v>
      </c>
      <c r="O3668" s="26">
        <v>8000</v>
      </c>
      <c r="P3668" s="26">
        <f t="shared" si="626"/>
        <v>120000</v>
      </c>
      <c r="Q3668" s="23">
        <v>1</v>
      </c>
      <c r="R3668" s="23" t="s">
        <v>11022</v>
      </c>
      <c r="S3668" s="27" t="s">
        <v>11023</v>
      </c>
      <c r="T3668" s="23" t="s">
        <v>11024</v>
      </c>
      <c r="U3668" s="23" t="s">
        <v>11029</v>
      </c>
      <c r="V3668" s="24" t="s">
        <v>11108</v>
      </c>
      <c r="W3668" s="23" t="s">
        <v>1853</v>
      </c>
      <c r="X3668" s="23" t="s">
        <v>49</v>
      </c>
      <c r="Y3668" s="23" t="s">
        <v>50</v>
      </c>
      <c r="Z3668" s="23">
        <v>120</v>
      </c>
      <c r="AA3668" s="28">
        <v>100</v>
      </c>
      <c r="AB3668" s="26">
        <v>8200</v>
      </c>
      <c r="AC3668" s="26">
        <f>Z3668*AB3668</f>
        <v>984000</v>
      </c>
      <c r="AD3668" s="28">
        <v>12</v>
      </c>
      <c r="AE3668" s="28">
        <v>14</v>
      </c>
      <c r="AF3668" s="26">
        <f>(AC3668*(100-AE3668))/100</f>
        <v>846240</v>
      </c>
      <c r="AG3668" s="26">
        <f>P3668+AF3668</f>
        <v>966240</v>
      </c>
      <c r="AH3668" s="26">
        <f>(AG3668*AA3668)/100</f>
        <v>966240</v>
      </c>
      <c r="AI3668" s="26">
        <v>50000000</v>
      </c>
      <c r="AJ3668" s="26">
        <f t="shared" si="619"/>
        <v>0</v>
      </c>
      <c r="AK3668" s="26">
        <v>0.02</v>
      </c>
      <c r="AL3668" s="26">
        <f>ROUND(AJ3668*(AK3668/100),2)</f>
        <v>0</v>
      </c>
      <c r="AM3668" s="3" t="s">
        <v>110</v>
      </c>
    </row>
    <row r="3669" spans="1:39" x14ac:dyDescent="0.25">
      <c r="A3669" s="23"/>
      <c r="B3669" s="24"/>
      <c r="C3669" s="23"/>
      <c r="D3669" s="23"/>
      <c r="E3669" s="23"/>
      <c r="F3669" s="23"/>
      <c r="G3669" s="24"/>
      <c r="H3669" s="23"/>
      <c r="I3669" s="23"/>
      <c r="J3669" s="23">
        <v>0</v>
      </c>
      <c r="K3669" s="23">
        <v>0</v>
      </c>
      <c r="L3669" s="23">
        <v>15</v>
      </c>
      <c r="M3669" s="23" t="s">
        <v>76</v>
      </c>
      <c r="N3669" s="25">
        <f t="shared" si="625"/>
        <v>15</v>
      </c>
      <c r="O3669" s="26">
        <v>8000</v>
      </c>
      <c r="P3669" s="26">
        <f t="shared" si="626"/>
        <v>120000</v>
      </c>
      <c r="Q3669" s="23">
        <v>1</v>
      </c>
      <c r="R3669" s="23" t="s">
        <v>11022</v>
      </c>
      <c r="S3669" s="27" t="s">
        <v>11023</v>
      </c>
      <c r="T3669" s="23" t="s">
        <v>11024</v>
      </c>
      <c r="U3669" s="23" t="s">
        <v>11029</v>
      </c>
      <c r="V3669" s="24" t="s">
        <v>11109</v>
      </c>
      <c r="W3669" s="23" t="s">
        <v>1853</v>
      </c>
      <c r="X3669" s="23" t="s">
        <v>49</v>
      </c>
      <c r="Y3669" s="23" t="s">
        <v>81</v>
      </c>
      <c r="Z3669" s="23">
        <v>120</v>
      </c>
      <c r="AA3669" s="28">
        <v>100</v>
      </c>
      <c r="AB3669" s="26">
        <v>8200</v>
      </c>
      <c r="AC3669" s="26">
        <f>Z3669*AB3669</f>
        <v>984000</v>
      </c>
      <c r="AD3669" s="28">
        <v>12</v>
      </c>
      <c r="AE3669" s="28">
        <v>14</v>
      </c>
      <c r="AF3669" s="26">
        <f>(AC3669*(100-AE3669))/100</f>
        <v>846240</v>
      </c>
      <c r="AG3669" s="26">
        <f>P3669+AF3669</f>
        <v>966240</v>
      </c>
      <c r="AH3669" s="26">
        <f>(AG3669*AA3669)/100</f>
        <v>966240</v>
      </c>
      <c r="AI3669" s="26">
        <v>0</v>
      </c>
      <c r="AJ3669" s="26">
        <f t="shared" si="619"/>
        <v>966240</v>
      </c>
      <c r="AK3669" s="26">
        <v>0.02</v>
      </c>
      <c r="AL3669" s="26">
        <f>ROUND(AJ3669*(AK3669/100),2)</f>
        <v>193.25</v>
      </c>
      <c r="AM3669" s="3" t="s">
        <v>110</v>
      </c>
    </row>
    <row r="3670" spans="1:39" x14ac:dyDescent="0.25">
      <c r="A3670" s="23"/>
      <c r="B3670" s="24"/>
      <c r="C3670" s="23"/>
      <c r="D3670" s="23"/>
      <c r="E3670" s="23"/>
      <c r="F3670" s="23"/>
      <c r="G3670" s="24"/>
      <c r="H3670" s="23"/>
      <c r="I3670" s="23"/>
      <c r="J3670" s="23">
        <v>0</v>
      </c>
      <c r="K3670" s="23">
        <v>0</v>
      </c>
      <c r="L3670" s="23">
        <v>15</v>
      </c>
      <c r="M3670" s="23" t="s">
        <v>45</v>
      </c>
      <c r="N3670" s="25">
        <f t="shared" si="625"/>
        <v>15</v>
      </c>
      <c r="O3670" s="26">
        <v>8000</v>
      </c>
      <c r="P3670" s="26">
        <f t="shared" si="626"/>
        <v>120000</v>
      </c>
      <c r="Q3670" s="23">
        <v>1</v>
      </c>
      <c r="R3670" s="23" t="s">
        <v>11022</v>
      </c>
      <c r="S3670" s="27" t="s">
        <v>11023</v>
      </c>
      <c r="T3670" s="23" t="s">
        <v>11024</v>
      </c>
      <c r="U3670" s="23" t="s">
        <v>11029</v>
      </c>
      <c r="V3670" s="24" t="s">
        <v>11110</v>
      </c>
      <c r="W3670" s="23" t="s">
        <v>1853</v>
      </c>
      <c r="X3670" s="23" t="s">
        <v>49</v>
      </c>
      <c r="Y3670" s="23" t="s">
        <v>318</v>
      </c>
      <c r="Z3670" s="23">
        <v>90</v>
      </c>
      <c r="AA3670" s="28">
        <v>77.59</v>
      </c>
      <c r="AB3670" s="26">
        <v>8200</v>
      </c>
      <c r="AC3670" s="26">
        <f>Z3670*AB3670</f>
        <v>738000</v>
      </c>
      <c r="AD3670" s="28">
        <v>12</v>
      </c>
      <c r="AE3670" s="28">
        <v>14</v>
      </c>
      <c r="AF3670" s="26">
        <f>(AC3670*(100-AE3670))/100</f>
        <v>634680</v>
      </c>
      <c r="AG3670" s="26">
        <f>P3670+AF3670+AF3671</f>
        <v>938032</v>
      </c>
      <c r="AH3670" s="26">
        <f>(AG3670*AA3670)/100</f>
        <v>727819.02880000009</v>
      </c>
      <c r="AI3670" s="26">
        <v>0</v>
      </c>
      <c r="AJ3670" s="26">
        <f t="shared" si="619"/>
        <v>727819.02880000009</v>
      </c>
      <c r="AK3670" s="26">
        <v>0.02</v>
      </c>
      <c r="AL3670" s="26">
        <f>ROUND(AJ3670*(AK3670/100),2)</f>
        <v>145.56</v>
      </c>
      <c r="AM3670" s="3" t="s">
        <v>11111</v>
      </c>
    </row>
    <row r="3671" spans="1:39" x14ac:dyDescent="0.25">
      <c r="A3671" s="23"/>
      <c r="B3671" s="24"/>
      <c r="C3671" s="23"/>
      <c r="D3671" s="23"/>
      <c r="E3671" s="23"/>
      <c r="F3671" s="23"/>
      <c r="G3671" s="24"/>
      <c r="H3671" s="23"/>
      <c r="I3671" s="23"/>
      <c r="J3671" s="23"/>
      <c r="K3671" s="23"/>
      <c r="L3671" s="23"/>
      <c r="M3671" s="23"/>
      <c r="N3671" s="25"/>
      <c r="O3671" s="26"/>
      <c r="P3671" s="26"/>
      <c r="Q3671" s="23"/>
      <c r="R3671" s="23"/>
      <c r="S3671" s="27"/>
      <c r="T3671" s="23"/>
      <c r="U3671" s="23"/>
      <c r="V3671" s="24"/>
      <c r="W3671" s="23"/>
      <c r="X3671" s="23"/>
      <c r="Y3671" s="23" t="s">
        <v>1859</v>
      </c>
      <c r="Z3671" s="23">
        <v>26</v>
      </c>
      <c r="AA3671" s="28">
        <v>22.41</v>
      </c>
      <c r="AB3671" s="26">
        <v>8200</v>
      </c>
      <c r="AC3671" s="26">
        <f>Z3671*AB3671</f>
        <v>213200</v>
      </c>
      <c r="AD3671" s="28">
        <v>12</v>
      </c>
      <c r="AE3671" s="28">
        <v>14</v>
      </c>
      <c r="AF3671" s="26">
        <f>(AC3671*(100-AE3671))/100</f>
        <v>183352</v>
      </c>
      <c r="AG3671" s="26">
        <f>P3670+AF3670+AF3671</f>
        <v>938032</v>
      </c>
      <c r="AH3671" s="26">
        <f>(AG3671*AA3671)/100</f>
        <v>210212.9712</v>
      </c>
      <c r="AI3671" s="26">
        <v>0</v>
      </c>
      <c r="AJ3671" s="26">
        <f t="shared" si="619"/>
        <v>210212.9712</v>
      </c>
      <c r="AK3671" s="26">
        <v>0.3</v>
      </c>
      <c r="AL3671" s="26">
        <f>ROUND(AJ3671*(AK3671/100),2)</f>
        <v>630.64</v>
      </c>
      <c r="AM3671" s="3" t="s">
        <v>51</v>
      </c>
    </row>
    <row r="3672" spans="1:39" x14ac:dyDescent="0.25">
      <c r="A3672" s="23"/>
      <c r="B3672" s="24"/>
      <c r="C3672" s="23"/>
      <c r="D3672" s="23"/>
      <c r="E3672" s="23">
        <v>1471</v>
      </c>
      <c r="F3672" s="23" t="s">
        <v>11112</v>
      </c>
      <c r="G3672" s="24" t="s">
        <v>11113</v>
      </c>
      <c r="H3672" s="23" t="s">
        <v>43</v>
      </c>
      <c r="I3672" s="23" t="s">
        <v>11114</v>
      </c>
      <c r="J3672" s="23">
        <v>0</v>
      </c>
      <c r="K3672" s="23">
        <v>3</v>
      </c>
      <c r="L3672" s="23">
        <v>53</v>
      </c>
      <c r="M3672" s="23" t="s">
        <v>75</v>
      </c>
      <c r="N3672" s="25">
        <f>((J3672*400)+(K3672*100))+L3672</f>
        <v>353</v>
      </c>
      <c r="O3672" s="26">
        <v>6500</v>
      </c>
      <c r="P3672" s="26">
        <f>N3672*O3672</f>
        <v>2294500</v>
      </c>
      <c r="Q3672" s="23"/>
      <c r="R3672" s="23"/>
      <c r="S3672" s="27"/>
      <c r="T3672" s="23"/>
      <c r="U3672" s="23"/>
      <c r="V3672" s="24"/>
      <c r="W3672" s="23"/>
      <c r="X3672" s="23"/>
      <c r="Y3672" s="23"/>
      <c r="Z3672" s="23"/>
      <c r="AA3672" s="28"/>
      <c r="AB3672" s="26"/>
      <c r="AC3672" s="26"/>
      <c r="AD3672" s="28"/>
      <c r="AE3672" s="28"/>
      <c r="AF3672" s="26"/>
      <c r="AG3672" s="26">
        <f>AF3672+P3672</f>
        <v>2294500</v>
      </c>
      <c r="AH3672" s="26">
        <f>AG3672</f>
        <v>2294500</v>
      </c>
      <c r="AI3672" s="26">
        <v>50000000</v>
      </c>
      <c r="AJ3672" s="26">
        <f t="shared" si="619"/>
        <v>0</v>
      </c>
      <c r="AK3672" s="26">
        <v>0.01</v>
      </c>
      <c r="AL3672" s="26">
        <f>AJ3672*(AK3672/100)</f>
        <v>0</v>
      </c>
    </row>
    <row r="3673" spans="1:39" x14ac:dyDescent="0.25">
      <c r="A3673" s="23"/>
      <c r="B3673" s="24"/>
      <c r="C3673" s="23"/>
      <c r="D3673" s="23"/>
      <c r="E3673" s="23"/>
      <c r="F3673" s="23"/>
      <c r="G3673" s="24"/>
      <c r="H3673" s="23"/>
      <c r="I3673" s="23"/>
      <c r="J3673" s="23"/>
      <c r="K3673" s="23"/>
      <c r="L3673" s="23"/>
      <c r="M3673" s="23"/>
      <c r="N3673" s="25"/>
      <c r="O3673" s="26"/>
      <c r="P3673" s="26"/>
      <c r="Q3673" s="23"/>
      <c r="R3673" s="23"/>
      <c r="S3673" s="27"/>
      <c r="T3673" s="23"/>
      <c r="U3673" s="23"/>
      <c r="V3673" s="24"/>
      <c r="W3673" s="23"/>
      <c r="X3673" s="23"/>
      <c r="Y3673" s="23"/>
      <c r="Z3673" s="23"/>
      <c r="AA3673" s="28"/>
      <c r="AB3673" s="26"/>
      <c r="AC3673" s="26"/>
      <c r="AD3673" s="28"/>
      <c r="AE3673" s="28"/>
      <c r="AF3673" s="26"/>
      <c r="AG3673" s="26" t="s">
        <v>60</v>
      </c>
      <c r="AH3673" s="26">
        <f>SUM(AH3612:AH3672)</f>
        <v>49636854.5</v>
      </c>
      <c r="AI3673" s="26"/>
      <c r="AJ3673" s="26">
        <f>SUM(AJ3612:AJ3672)</f>
        <v>46376114.5</v>
      </c>
      <c r="AK3673" s="26"/>
      <c r="AL3673" s="26">
        <f>SUM(AL3612:AL3672)</f>
        <v>69342.340000000011</v>
      </c>
    </row>
    <row r="3674" spans="1:39" x14ac:dyDescent="0.25">
      <c r="A3674" s="23" t="s">
        <v>11115</v>
      </c>
      <c r="B3674" s="24" t="s">
        <v>11116</v>
      </c>
      <c r="C3674" s="23" t="s">
        <v>11117</v>
      </c>
      <c r="D3674" s="23" t="s">
        <v>11118</v>
      </c>
      <c r="E3674" s="23">
        <v>1472</v>
      </c>
      <c r="F3674" s="23" t="s">
        <v>11119</v>
      </c>
      <c r="G3674" s="24" t="s">
        <v>11120</v>
      </c>
      <c r="H3674" s="23" t="s">
        <v>43</v>
      </c>
      <c r="I3674" s="23" t="s">
        <v>11121</v>
      </c>
      <c r="J3674" s="23">
        <v>4</v>
      </c>
      <c r="K3674" s="23">
        <v>0</v>
      </c>
      <c r="L3674" s="23">
        <v>99</v>
      </c>
      <c r="M3674" s="23" t="s">
        <v>75</v>
      </c>
      <c r="N3674" s="25">
        <f>((J3674*400)+(K3674*100))+L3674</f>
        <v>1699</v>
      </c>
      <c r="O3674" s="26">
        <v>4500</v>
      </c>
      <c r="P3674" s="26">
        <f>N3674*O3674</f>
        <v>7645500</v>
      </c>
      <c r="Q3674" s="23"/>
      <c r="R3674" s="23"/>
      <c r="S3674" s="27"/>
      <c r="T3674" s="23"/>
      <c r="U3674" s="23"/>
      <c r="V3674" s="24"/>
      <c r="W3674" s="23"/>
      <c r="X3674" s="23"/>
      <c r="Y3674" s="23"/>
      <c r="Z3674" s="23"/>
      <c r="AA3674" s="28"/>
      <c r="AB3674" s="26"/>
      <c r="AC3674" s="26"/>
      <c r="AD3674" s="28"/>
      <c r="AE3674" s="28"/>
      <c r="AF3674" s="26"/>
      <c r="AG3674" s="26">
        <f>AF3674+P3674</f>
        <v>7645500</v>
      </c>
      <c r="AH3674" s="26">
        <f>AG3674</f>
        <v>7645500</v>
      </c>
      <c r="AI3674" s="26">
        <v>50000000</v>
      </c>
      <c r="AJ3674" s="26">
        <f>IF((AI3674-AH3674) &gt; 1,0,IF((AI3674-AH3674)&lt;0,AH3674-AI3674,AI3674-AH3674))</f>
        <v>0</v>
      </c>
      <c r="AK3674" s="26">
        <v>0.01</v>
      </c>
      <c r="AL3674" s="26">
        <f>AJ3674*(AK3674/100)</f>
        <v>0</v>
      </c>
    </row>
    <row r="3675" spans="1:39" x14ac:dyDescent="0.25">
      <c r="A3675" s="23"/>
      <c r="B3675" s="24"/>
      <c r="C3675" s="23"/>
      <c r="D3675" s="23"/>
      <c r="E3675" s="23"/>
      <c r="F3675" s="23"/>
      <c r="G3675" s="24"/>
      <c r="H3675" s="23"/>
      <c r="I3675" s="23"/>
      <c r="J3675" s="23"/>
      <c r="K3675" s="23"/>
      <c r="L3675" s="23"/>
      <c r="M3675" s="23"/>
      <c r="N3675" s="25"/>
      <c r="O3675" s="26"/>
      <c r="P3675" s="26"/>
      <c r="Q3675" s="23"/>
      <c r="R3675" s="23"/>
      <c r="S3675" s="27"/>
      <c r="T3675" s="23"/>
      <c r="U3675" s="23"/>
      <c r="V3675" s="24"/>
      <c r="W3675" s="23"/>
      <c r="X3675" s="23"/>
      <c r="Y3675" s="23"/>
      <c r="Z3675" s="23"/>
      <c r="AA3675" s="28"/>
      <c r="AB3675" s="26"/>
      <c r="AC3675" s="26"/>
      <c r="AD3675" s="28"/>
      <c r="AE3675" s="28"/>
      <c r="AF3675" s="26"/>
      <c r="AG3675" s="26" t="s">
        <v>60</v>
      </c>
      <c r="AH3675" s="26">
        <f>AH3674</f>
        <v>7645500</v>
      </c>
      <c r="AI3675" s="26"/>
      <c r="AJ3675" s="26">
        <f>AJ3674</f>
        <v>0</v>
      </c>
      <c r="AK3675" s="26"/>
      <c r="AL3675" s="26">
        <f>AL3674</f>
        <v>0</v>
      </c>
    </row>
    <row r="3676" spans="1:39" x14ac:dyDescent="0.25">
      <c r="A3676" s="23" t="s">
        <v>11122</v>
      </c>
      <c r="B3676" s="24" t="s">
        <v>11123</v>
      </c>
      <c r="C3676" s="23" t="s">
        <v>11124</v>
      </c>
      <c r="D3676" s="23" t="s">
        <v>11125</v>
      </c>
      <c r="E3676" s="23">
        <v>1473</v>
      </c>
      <c r="F3676" s="23" t="s">
        <v>11126</v>
      </c>
      <c r="G3676" s="24" t="s">
        <v>11127</v>
      </c>
      <c r="H3676" s="23" t="s">
        <v>43</v>
      </c>
      <c r="I3676" s="23" t="s">
        <v>11128</v>
      </c>
      <c r="J3676" s="23">
        <v>0</v>
      </c>
      <c r="K3676" s="23">
        <v>0</v>
      </c>
      <c r="L3676" s="23">
        <v>51</v>
      </c>
      <c r="M3676" s="23" t="s">
        <v>59</v>
      </c>
      <c r="N3676" s="25">
        <f>((J3676*400)+(K3676*100))+L3676</f>
        <v>51</v>
      </c>
      <c r="O3676" s="26">
        <v>9000</v>
      </c>
      <c r="P3676" s="26">
        <f>N3676*O3676</f>
        <v>459000</v>
      </c>
      <c r="Q3676" s="23">
        <v>1</v>
      </c>
      <c r="R3676" s="23" t="s">
        <v>11122</v>
      </c>
      <c r="S3676" s="27" t="s">
        <v>11123</v>
      </c>
      <c r="T3676" s="23" t="s">
        <v>11124</v>
      </c>
      <c r="U3676" s="23" t="s">
        <v>11129</v>
      </c>
      <c r="V3676" s="24" t="s">
        <v>11130</v>
      </c>
      <c r="W3676" s="23" t="s">
        <v>109</v>
      </c>
      <c r="X3676" s="23" t="s">
        <v>49</v>
      </c>
      <c r="Y3676" s="23" t="s">
        <v>50</v>
      </c>
      <c r="Z3676" s="23">
        <v>205</v>
      </c>
      <c r="AA3676" s="28">
        <v>100</v>
      </c>
      <c r="AB3676" s="26">
        <v>8150</v>
      </c>
      <c r="AC3676" s="26">
        <f>Z3676*AB3676</f>
        <v>1670750</v>
      </c>
      <c r="AD3676" s="28">
        <v>21</v>
      </c>
      <c r="AE3676" s="28">
        <v>32</v>
      </c>
      <c r="AF3676" s="26">
        <f>(AC3676*(100-AE3676))/100</f>
        <v>1136110</v>
      </c>
      <c r="AG3676" s="26">
        <f>P3676+AF3676</f>
        <v>1595110</v>
      </c>
      <c r="AH3676" s="26">
        <f>(AG3676*AA3676)/100</f>
        <v>1595110</v>
      </c>
      <c r="AI3676" s="26">
        <v>50000000</v>
      </c>
      <c r="AJ3676" s="26">
        <f>IF((AI3676-AH3676) &gt; 1,0,IF((AI3676-AH3676)&lt;0,AH3676-AI3676,AI3676-AH3676))</f>
        <v>0</v>
      </c>
      <c r="AK3676" s="26">
        <v>0.02</v>
      </c>
      <c r="AL3676" s="26">
        <f>ROUND(AJ3676*(AK3676/100),2)</f>
        <v>0</v>
      </c>
      <c r="AM3676" s="3" t="s">
        <v>110</v>
      </c>
    </row>
    <row r="3677" spans="1:39" x14ac:dyDescent="0.25">
      <c r="A3677" s="23"/>
      <c r="B3677" s="24"/>
      <c r="C3677" s="23"/>
      <c r="D3677" s="23"/>
      <c r="E3677" s="23"/>
      <c r="F3677" s="23"/>
      <c r="G3677" s="24"/>
      <c r="H3677" s="23"/>
      <c r="I3677" s="23"/>
      <c r="J3677" s="23"/>
      <c r="K3677" s="23"/>
      <c r="L3677" s="23"/>
      <c r="M3677" s="23"/>
      <c r="N3677" s="25"/>
      <c r="O3677" s="26"/>
      <c r="P3677" s="26"/>
      <c r="Q3677" s="23"/>
      <c r="R3677" s="23"/>
      <c r="S3677" s="27"/>
      <c r="T3677" s="23"/>
      <c r="U3677" s="23"/>
      <c r="V3677" s="24"/>
      <c r="W3677" s="23"/>
      <c r="X3677" s="23"/>
      <c r="Y3677" s="23"/>
      <c r="Z3677" s="23"/>
      <c r="AA3677" s="28"/>
      <c r="AB3677" s="26"/>
      <c r="AC3677" s="26"/>
      <c r="AD3677" s="28"/>
      <c r="AE3677" s="28"/>
      <c r="AF3677" s="26"/>
      <c r="AG3677" s="26" t="s">
        <v>60</v>
      </c>
      <c r="AH3677" s="26">
        <f>AH3676</f>
        <v>1595110</v>
      </c>
      <c r="AI3677" s="26"/>
      <c r="AJ3677" s="26">
        <f>AJ3676</f>
        <v>0</v>
      </c>
      <c r="AK3677" s="26"/>
      <c r="AL3677" s="26">
        <f>AL3676</f>
        <v>0</v>
      </c>
    </row>
    <row r="3678" spans="1:39" x14ac:dyDescent="0.25">
      <c r="A3678" s="23" t="s">
        <v>11131</v>
      </c>
      <c r="B3678" s="24" t="s">
        <v>11132</v>
      </c>
      <c r="C3678" s="23" t="s">
        <v>11133</v>
      </c>
      <c r="D3678" s="23" t="s">
        <v>11134</v>
      </c>
      <c r="E3678" s="23">
        <v>1474</v>
      </c>
      <c r="F3678" s="23" t="s">
        <v>11135</v>
      </c>
      <c r="G3678" s="24" t="s">
        <v>11136</v>
      </c>
      <c r="H3678" s="23" t="s">
        <v>43</v>
      </c>
      <c r="I3678" s="23" t="s">
        <v>11137</v>
      </c>
      <c r="J3678" s="23">
        <v>3</v>
      </c>
      <c r="K3678" s="23">
        <v>2</v>
      </c>
      <c r="L3678" s="23">
        <v>0</v>
      </c>
      <c r="M3678" s="23" t="s">
        <v>75</v>
      </c>
      <c r="N3678" s="25">
        <f>((J3678*400)+(K3678*100))+L3678</f>
        <v>1400</v>
      </c>
      <c r="O3678" s="26">
        <v>1000</v>
      </c>
      <c r="P3678" s="26">
        <f>N3678*O3678</f>
        <v>1400000</v>
      </c>
      <c r="Q3678" s="23"/>
      <c r="R3678" s="23"/>
      <c r="S3678" s="27"/>
      <c r="T3678" s="23"/>
      <c r="U3678" s="23"/>
      <c r="V3678" s="24"/>
      <c r="W3678" s="23"/>
      <c r="X3678" s="23"/>
      <c r="Y3678" s="23"/>
      <c r="Z3678" s="23"/>
      <c r="AA3678" s="28"/>
      <c r="AB3678" s="26"/>
      <c r="AC3678" s="26"/>
      <c r="AD3678" s="28"/>
      <c r="AE3678" s="28"/>
      <c r="AF3678" s="26"/>
      <c r="AG3678" s="26">
        <f>AF3678+P3678</f>
        <v>1400000</v>
      </c>
      <c r="AH3678" s="26">
        <f>AG3678</f>
        <v>1400000</v>
      </c>
      <c r="AI3678" s="26">
        <v>50000000</v>
      </c>
      <c r="AJ3678" s="26">
        <f>IF((AI3678-AH3678) &gt; 1,0,IF((AI3678-AH3678)&lt;0,AH3678-AI3678,AI3678-AH3678))</f>
        <v>0</v>
      </c>
      <c r="AK3678" s="26">
        <v>0.01</v>
      </c>
      <c r="AL3678" s="26">
        <f>AJ3678*(AK3678/100)</f>
        <v>0</v>
      </c>
    </row>
    <row r="3679" spans="1:39" x14ac:dyDescent="0.25">
      <c r="A3679" s="23"/>
      <c r="B3679" s="24"/>
      <c r="C3679" s="23"/>
      <c r="D3679" s="23"/>
      <c r="E3679" s="23"/>
      <c r="F3679" s="23"/>
      <c r="G3679" s="24"/>
      <c r="H3679" s="23"/>
      <c r="I3679" s="23"/>
      <c r="J3679" s="23"/>
      <c r="K3679" s="23"/>
      <c r="L3679" s="23"/>
      <c r="M3679" s="23"/>
      <c r="N3679" s="25"/>
      <c r="O3679" s="26"/>
      <c r="P3679" s="26"/>
      <c r="Q3679" s="23"/>
      <c r="R3679" s="23"/>
      <c r="S3679" s="27"/>
      <c r="T3679" s="23"/>
      <c r="U3679" s="23"/>
      <c r="V3679" s="24"/>
      <c r="W3679" s="23"/>
      <c r="X3679" s="23"/>
      <c r="Y3679" s="23"/>
      <c r="Z3679" s="23"/>
      <c r="AA3679" s="28"/>
      <c r="AB3679" s="26"/>
      <c r="AC3679" s="26"/>
      <c r="AD3679" s="28"/>
      <c r="AE3679" s="28"/>
      <c r="AF3679" s="26"/>
      <c r="AG3679" s="26" t="s">
        <v>60</v>
      </c>
      <c r="AH3679" s="26">
        <f>AH3678</f>
        <v>1400000</v>
      </c>
      <c r="AI3679" s="26"/>
      <c r="AJ3679" s="26">
        <f>AJ3678</f>
        <v>0</v>
      </c>
      <c r="AK3679" s="26"/>
      <c r="AL3679" s="26">
        <f>AL3678</f>
        <v>0</v>
      </c>
    </row>
    <row r="3680" spans="1:39" x14ac:dyDescent="0.25">
      <c r="A3680" s="23" t="s">
        <v>11138</v>
      </c>
      <c r="B3680" s="24" t="s">
        <v>11139</v>
      </c>
      <c r="C3680" s="23" t="s">
        <v>11140</v>
      </c>
      <c r="D3680" s="23" t="s">
        <v>11141</v>
      </c>
      <c r="E3680" s="23">
        <v>1475</v>
      </c>
      <c r="F3680" s="23" t="s">
        <v>11142</v>
      </c>
      <c r="G3680" s="24" t="s">
        <v>11143</v>
      </c>
      <c r="H3680" s="23" t="s">
        <v>43</v>
      </c>
      <c r="I3680" s="23" t="s">
        <v>11144</v>
      </c>
      <c r="J3680" s="23">
        <v>16</v>
      </c>
      <c r="K3680" s="23">
        <v>0</v>
      </c>
      <c r="L3680" s="23">
        <v>92</v>
      </c>
      <c r="M3680" s="23" t="s">
        <v>75</v>
      </c>
      <c r="N3680" s="25">
        <f>((J3680*400)+(K3680*100))+L3680</f>
        <v>6492</v>
      </c>
      <c r="O3680" s="26">
        <v>1500</v>
      </c>
      <c r="P3680" s="26">
        <f>N3680*O3680</f>
        <v>9738000</v>
      </c>
      <c r="Q3680" s="23"/>
      <c r="R3680" s="23"/>
      <c r="S3680" s="27"/>
      <c r="T3680" s="23"/>
      <c r="U3680" s="23"/>
      <c r="V3680" s="24"/>
      <c r="W3680" s="23"/>
      <c r="X3680" s="23"/>
      <c r="Y3680" s="23"/>
      <c r="Z3680" s="23"/>
      <c r="AA3680" s="28"/>
      <c r="AB3680" s="26"/>
      <c r="AC3680" s="26"/>
      <c r="AD3680" s="28"/>
      <c r="AE3680" s="28"/>
      <c r="AF3680" s="26"/>
      <c r="AG3680" s="26">
        <f>AF3680+P3680</f>
        <v>9738000</v>
      </c>
      <c r="AH3680" s="26">
        <f>AG3680</f>
        <v>9738000</v>
      </c>
      <c r="AI3680" s="26">
        <v>50000000</v>
      </c>
      <c r="AJ3680" s="26">
        <f>IF((AI3680-AH3680) &gt; 1,0,IF((AI3680-AH3680)&lt;0,AH3680-AI3680,AI3680-AH3680))</f>
        <v>0</v>
      </c>
      <c r="AK3680" s="26">
        <v>0.01</v>
      </c>
      <c r="AL3680" s="26">
        <f>AJ3680*(AK3680/100)</f>
        <v>0</v>
      </c>
    </row>
    <row r="3681" spans="1:38" x14ac:dyDescent="0.25">
      <c r="A3681" s="23"/>
      <c r="B3681" s="24"/>
      <c r="C3681" s="23"/>
      <c r="D3681" s="23"/>
      <c r="E3681" s="23"/>
      <c r="F3681" s="23"/>
      <c r="G3681" s="24"/>
      <c r="H3681" s="23"/>
      <c r="I3681" s="23"/>
      <c r="J3681" s="23"/>
      <c r="K3681" s="23"/>
      <c r="L3681" s="23"/>
      <c r="M3681" s="23"/>
      <c r="N3681" s="25"/>
      <c r="O3681" s="26"/>
      <c r="P3681" s="26"/>
      <c r="Q3681" s="23"/>
      <c r="R3681" s="23"/>
      <c r="S3681" s="27"/>
      <c r="T3681" s="23"/>
      <c r="U3681" s="23"/>
      <c r="V3681" s="24"/>
      <c r="W3681" s="23"/>
      <c r="X3681" s="23"/>
      <c r="Y3681" s="23"/>
      <c r="Z3681" s="23"/>
      <c r="AA3681" s="28"/>
      <c r="AB3681" s="26"/>
      <c r="AC3681" s="26"/>
      <c r="AD3681" s="28"/>
      <c r="AE3681" s="28"/>
      <c r="AF3681" s="26"/>
      <c r="AG3681" s="26" t="s">
        <v>60</v>
      </c>
      <c r="AH3681" s="26">
        <f>AH3680</f>
        <v>9738000</v>
      </c>
      <c r="AI3681" s="26"/>
      <c r="AJ3681" s="26">
        <f>AJ3680</f>
        <v>0</v>
      </c>
      <c r="AK3681" s="26"/>
      <c r="AL3681" s="26">
        <f>AL3680</f>
        <v>0</v>
      </c>
    </row>
    <row r="3682" spans="1:38" x14ac:dyDescent="0.25">
      <c r="A3682" s="23" t="s">
        <v>11145</v>
      </c>
      <c r="B3682" s="24" t="s">
        <v>11146</v>
      </c>
      <c r="C3682" s="23" t="s">
        <v>11147</v>
      </c>
      <c r="D3682" s="23" t="s">
        <v>11148</v>
      </c>
      <c r="E3682" s="23">
        <v>1476</v>
      </c>
      <c r="F3682" s="23" t="s">
        <v>11149</v>
      </c>
      <c r="G3682" s="24" t="s">
        <v>11150</v>
      </c>
      <c r="H3682" s="23" t="s">
        <v>43</v>
      </c>
      <c r="I3682" s="23" t="s">
        <v>11151</v>
      </c>
      <c r="J3682" s="23">
        <v>2</v>
      </c>
      <c r="K3682" s="23">
        <v>3</v>
      </c>
      <c r="L3682" s="23">
        <v>60</v>
      </c>
      <c r="M3682" s="23" t="s">
        <v>75</v>
      </c>
      <c r="N3682" s="25">
        <f>((J3682*400)+(K3682*100))+L3682</f>
        <v>1160</v>
      </c>
      <c r="O3682" s="26">
        <v>1500</v>
      </c>
      <c r="P3682" s="26">
        <f>N3682*O3682</f>
        <v>1740000</v>
      </c>
      <c r="Q3682" s="23"/>
      <c r="R3682" s="23"/>
      <c r="S3682" s="27"/>
      <c r="T3682" s="23"/>
      <c r="U3682" s="23"/>
      <c r="V3682" s="24"/>
      <c r="W3682" s="23"/>
      <c r="X3682" s="23"/>
      <c r="Y3682" s="23"/>
      <c r="Z3682" s="23"/>
      <c r="AA3682" s="28"/>
      <c r="AB3682" s="26"/>
      <c r="AC3682" s="26"/>
      <c r="AD3682" s="28"/>
      <c r="AE3682" s="28"/>
      <c r="AF3682" s="26"/>
      <c r="AG3682" s="26">
        <f>AF3682+P3682</f>
        <v>1740000</v>
      </c>
      <c r="AH3682" s="26">
        <f>AG3682</f>
        <v>1740000</v>
      </c>
      <c r="AI3682" s="26">
        <v>50000000</v>
      </c>
      <c r="AJ3682" s="26">
        <f>IF((AI3682-AH3682) &gt; 1,0,IF((AI3682-AH3682)&lt;0,AH3682-AI3682,AI3682-AH3682))</f>
        <v>0</v>
      </c>
      <c r="AK3682" s="26">
        <v>0.01</v>
      </c>
      <c r="AL3682" s="26">
        <f>AJ3682*(AK3682/100)</f>
        <v>0</v>
      </c>
    </row>
    <row r="3683" spans="1:38" x14ac:dyDescent="0.25">
      <c r="A3683" s="23"/>
      <c r="B3683" s="24"/>
      <c r="C3683" s="23"/>
      <c r="D3683" s="23"/>
      <c r="E3683" s="23"/>
      <c r="F3683" s="23"/>
      <c r="G3683" s="24"/>
      <c r="H3683" s="23"/>
      <c r="I3683" s="23"/>
      <c r="J3683" s="23"/>
      <c r="K3683" s="23"/>
      <c r="L3683" s="23"/>
      <c r="M3683" s="23"/>
      <c r="N3683" s="25"/>
      <c r="O3683" s="26"/>
      <c r="P3683" s="26"/>
      <c r="Q3683" s="23"/>
      <c r="R3683" s="23"/>
      <c r="S3683" s="27"/>
      <c r="T3683" s="23"/>
      <c r="U3683" s="23"/>
      <c r="V3683" s="24"/>
      <c r="W3683" s="23"/>
      <c r="X3683" s="23"/>
      <c r="Y3683" s="23"/>
      <c r="Z3683" s="23"/>
      <c r="AA3683" s="28"/>
      <c r="AB3683" s="26"/>
      <c r="AC3683" s="26"/>
      <c r="AD3683" s="28"/>
      <c r="AE3683" s="28"/>
      <c r="AF3683" s="26"/>
      <c r="AG3683" s="26" t="s">
        <v>60</v>
      </c>
      <c r="AH3683" s="26">
        <f>AH3682</f>
        <v>1740000</v>
      </c>
      <c r="AI3683" s="26"/>
      <c r="AJ3683" s="26">
        <f>AJ3682</f>
        <v>0</v>
      </c>
      <c r="AK3683" s="26"/>
      <c r="AL3683" s="26">
        <f>AL3682</f>
        <v>0</v>
      </c>
    </row>
    <row r="3684" spans="1:38" x14ac:dyDescent="0.25">
      <c r="A3684" s="23" t="s">
        <v>11152</v>
      </c>
      <c r="B3684" s="24" t="s">
        <v>11153</v>
      </c>
      <c r="C3684" s="23" t="s">
        <v>11154</v>
      </c>
      <c r="D3684" s="23" t="s">
        <v>11155</v>
      </c>
      <c r="E3684" s="23">
        <v>1477</v>
      </c>
      <c r="F3684" s="23" t="s">
        <v>11156</v>
      </c>
      <c r="G3684" s="24" t="s">
        <v>11157</v>
      </c>
      <c r="H3684" s="23" t="s">
        <v>43</v>
      </c>
      <c r="I3684" s="23" t="s">
        <v>11158</v>
      </c>
      <c r="J3684" s="23">
        <v>0</v>
      </c>
      <c r="K3684" s="23">
        <v>1</v>
      </c>
      <c r="L3684" s="23">
        <v>36</v>
      </c>
      <c r="M3684" s="23" t="s">
        <v>68</v>
      </c>
      <c r="N3684" s="25">
        <f>((J3684*400)+(K3684*100))+L3684</f>
        <v>136</v>
      </c>
      <c r="O3684" s="26">
        <v>5000</v>
      </c>
      <c r="P3684" s="26">
        <f>N3684*O3684</f>
        <v>680000</v>
      </c>
      <c r="Q3684" s="23"/>
      <c r="R3684" s="23"/>
      <c r="S3684" s="27"/>
      <c r="T3684" s="23"/>
      <c r="U3684" s="23"/>
      <c r="V3684" s="24"/>
      <c r="W3684" s="23"/>
      <c r="X3684" s="23"/>
      <c r="Y3684" s="23"/>
      <c r="Z3684" s="23"/>
      <c r="AA3684" s="28"/>
      <c r="AB3684" s="26"/>
      <c r="AC3684" s="26"/>
      <c r="AD3684" s="28"/>
      <c r="AE3684" s="28"/>
      <c r="AF3684" s="26"/>
      <c r="AG3684" s="26">
        <f>AF3684+P3684</f>
        <v>680000</v>
      </c>
      <c r="AH3684" s="26">
        <f>AG3684</f>
        <v>680000</v>
      </c>
      <c r="AI3684" s="26">
        <v>0</v>
      </c>
      <c r="AJ3684" s="26">
        <f>IF((AI3684-AH3684) &gt; 1,0,IF((AI3684-AH3684)&lt;0,AH3684-AI3684,AI3684-AH3684))</f>
        <v>680000</v>
      </c>
      <c r="AK3684" s="26">
        <v>0.3</v>
      </c>
      <c r="AL3684" s="26">
        <f>AJ3684*(AK3684/100)</f>
        <v>2040</v>
      </c>
    </row>
    <row r="3685" spans="1:38" x14ac:dyDescent="0.25">
      <c r="A3685" s="23"/>
      <c r="B3685" s="24"/>
      <c r="C3685" s="23"/>
      <c r="D3685" s="23"/>
      <c r="E3685" s="23">
        <v>1478</v>
      </c>
      <c r="F3685" s="23" t="s">
        <v>11159</v>
      </c>
      <c r="G3685" s="24" t="s">
        <v>11160</v>
      </c>
      <c r="H3685" s="23" t="s">
        <v>43</v>
      </c>
      <c r="I3685" s="23" t="s">
        <v>11161</v>
      </c>
      <c r="J3685" s="23">
        <v>1</v>
      </c>
      <c r="K3685" s="23">
        <v>3</v>
      </c>
      <c r="L3685" s="23">
        <v>71</v>
      </c>
      <c r="M3685" s="23" t="s">
        <v>75</v>
      </c>
      <c r="N3685" s="25">
        <f>((J3685*400)+(K3685*100))+L3685</f>
        <v>771</v>
      </c>
      <c r="O3685" s="26">
        <v>1500</v>
      </c>
      <c r="P3685" s="26">
        <f>N3685*O3685</f>
        <v>1156500</v>
      </c>
      <c r="Q3685" s="23"/>
      <c r="R3685" s="23"/>
      <c r="S3685" s="27"/>
      <c r="T3685" s="23"/>
      <c r="U3685" s="23"/>
      <c r="V3685" s="24"/>
      <c r="W3685" s="23"/>
      <c r="X3685" s="23"/>
      <c r="Y3685" s="23"/>
      <c r="Z3685" s="23"/>
      <c r="AA3685" s="28"/>
      <c r="AB3685" s="26"/>
      <c r="AC3685" s="26"/>
      <c r="AD3685" s="28"/>
      <c r="AE3685" s="28"/>
      <c r="AF3685" s="26"/>
      <c r="AG3685" s="26">
        <f>AF3685+P3685</f>
        <v>1156500</v>
      </c>
      <c r="AH3685" s="26">
        <f>AG3685</f>
        <v>1156500</v>
      </c>
      <c r="AI3685" s="26">
        <v>50000000</v>
      </c>
      <c r="AJ3685" s="26">
        <f>IF((AI3685-AH3685) &gt; 1,0,IF((AI3685-AH3685)&lt;0,AH3685-AI3685,AI3685-AH3685))</f>
        <v>0</v>
      </c>
      <c r="AK3685" s="26">
        <v>0.01</v>
      </c>
      <c r="AL3685" s="26">
        <f>AJ3685*(AK3685/100)</f>
        <v>0</v>
      </c>
    </row>
    <row r="3686" spans="1:38" x14ac:dyDescent="0.25">
      <c r="A3686" s="23"/>
      <c r="B3686" s="24"/>
      <c r="C3686" s="23"/>
      <c r="D3686" s="23"/>
      <c r="E3686" s="23"/>
      <c r="F3686" s="23"/>
      <c r="G3686" s="24"/>
      <c r="H3686" s="23"/>
      <c r="I3686" s="23"/>
      <c r="J3686" s="23"/>
      <c r="K3686" s="23"/>
      <c r="L3686" s="23"/>
      <c r="M3686" s="23"/>
      <c r="N3686" s="25"/>
      <c r="O3686" s="26"/>
      <c r="P3686" s="26"/>
      <c r="Q3686" s="23"/>
      <c r="R3686" s="23"/>
      <c r="S3686" s="27"/>
      <c r="T3686" s="23"/>
      <c r="U3686" s="23"/>
      <c r="V3686" s="24"/>
      <c r="W3686" s="23"/>
      <c r="X3686" s="23"/>
      <c r="Y3686" s="23"/>
      <c r="Z3686" s="23"/>
      <c r="AA3686" s="28"/>
      <c r="AB3686" s="26"/>
      <c r="AC3686" s="26"/>
      <c r="AD3686" s="28"/>
      <c r="AE3686" s="28"/>
      <c r="AF3686" s="26"/>
      <c r="AG3686" s="26" t="s">
        <v>60</v>
      </c>
      <c r="AH3686" s="26">
        <f>SUM(AH3684:AH3685)</f>
        <v>1836500</v>
      </c>
      <c r="AI3686" s="26"/>
      <c r="AJ3686" s="26">
        <f>SUM(AJ3684:AJ3685)</f>
        <v>680000</v>
      </c>
      <c r="AK3686" s="26"/>
      <c r="AL3686" s="26">
        <f>SUM(AL3684:AL3685)</f>
        <v>2040</v>
      </c>
    </row>
    <row r="3687" spans="1:38" x14ac:dyDescent="0.25">
      <c r="A3687" s="23" t="s">
        <v>11162</v>
      </c>
      <c r="B3687" s="24"/>
      <c r="C3687" s="23" t="s">
        <v>11163</v>
      </c>
      <c r="D3687" s="23" t="s">
        <v>11164</v>
      </c>
      <c r="E3687" s="23">
        <v>1479</v>
      </c>
      <c r="F3687" s="23" t="s">
        <v>11165</v>
      </c>
      <c r="G3687" s="24" t="s">
        <v>11166</v>
      </c>
      <c r="H3687" s="23" t="s">
        <v>43</v>
      </c>
      <c r="I3687" s="23" t="s">
        <v>11167</v>
      </c>
      <c r="J3687" s="23">
        <v>0</v>
      </c>
      <c r="K3687" s="23">
        <v>0</v>
      </c>
      <c r="L3687" s="23">
        <v>24</v>
      </c>
      <c r="M3687" s="23" t="s">
        <v>75</v>
      </c>
      <c r="N3687" s="25">
        <f>((J3687*400)+(K3687*100))+L3687</f>
        <v>24</v>
      </c>
      <c r="O3687" s="26">
        <v>1500</v>
      </c>
      <c r="P3687" s="26">
        <f>N3687*O3687</f>
        <v>36000</v>
      </c>
      <c r="Q3687" s="23"/>
      <c r="R3687" s="23"/>
      <c r="S3687" s="27"/>
      <c r="T3687" s="23"/>
      <c r="U3687" s="23"/>
      <c r="V3687" s="24"/>
      <c r="W3687" s="23"/>
      <c r="X3687" s="23"/>
      <c r="Y3687" s="23"/>
      <c r="Z3687" s="23"/>
      <c r="AA3687" s="28"/>
      <c r="AB3687" s="26"/>
      <c r="AC3687" s="26"/>
      <c r="AD3687" s="28"/>
      <c r="AE3687" s="28"/>
      <c r="AF3687" s="26"/>
      <c r="AG3687" s="26">
        <f>AF3687+P3687</f>
        <v>36000</v>
      </c>
      <c r="AH3687" s="26">
        <f>AG3687</f>
        <v>36000</v>
      </c>
      <c r="AI3687" s="26">
        <v>50000000</v>
      </c>
      <c r="AJ3687" s="26">
        <f>IF((AI3687-AH3687) &gt; 1,0,IF((AI3687-AH3687)&lt;0,AH3687-AI3687,AI3687-AH3687))</f>
        <v>0</v>
      </c>
      <c r="AK3687" s="26">
        <v>0.01</v>
      </c>
      <c r="AL3687" s="26">
        <f>AJ3687*(AK3687/100)</f>
        <v>0</v>
      </c>
    </row>
    <row r="3688" spans="1:38" x14ac:dyDescent="0.25">
      <c r="A3688" s="23"/>
      <c r="B3688" s="24"/>
      <c r="C3688" s="23"/>
      <c r="D3688" s="23"/>
      <c r="E3688" s="23">
        <v>1480</v>
      </c>
      <c r="F3688" s="23" t="s">
        <v>11168</v>
      </c>
      <c r="G3688" s="24" t="s">
        <v>11169</v>
      </c>
      <c r="H3688" s="23" t="s">
        <v>43</v>
      </c>
      <c r="I3688" s="23" t="s">
        <v>11170</v>
      </c>
      <c r="J3688" s="23">
        <v>0</v>
      </c>
      <c r="K3688" s="23">
        <v>1</v>
      </c>
      <c r="L3688" s="23">
        <v>59</v>
      </c>
      <c r="M3688" s="23" t="s">
        <v>75</v>
      </c>
      <c r="N3688" s="25">
        <f>((J3688*400)+(K3688*100))+L3688</f>
        <v>159</v>
      </c>
      <c r="O3688" s="26">
        <v>1500</v>
      </c>
      <c r="P3688" s="26">
        <f>N3688*O3688</f>
        <v>238500</v>
      </c>
      <c r="Q3688" s="23"/>
      <c r="R3688" s="23"/>
      <c r="S3688" s="27"/>
      <c r="T3688" s="23"/>
      <c r="U3688" s="23"/>
      <c r="V3688" s="24"/>
      <c r="W3688" s="23"/>
      <c r="X3688" s="23"/>
      <c r="Y3688" s="23"/>
      <c r="Z3688" s="23"/>
      <c r="AA3688" s="28"/>
      <c r="AB3688" s="26"/>
      <c r="AC3688" s="26"/>
      <c r="AD3688" s="28"/>
      <c r="AE3688" s="28"/>
      <c r="AF3688" s="26"/>
      <c r="AG3688" s="26">
        <f>AF3688+P3688</f>
        <v>238500</v>
      </c>
      <c r="AH3688" s="26">
        <f>AG3688</f>
        <v>238500</v>
      </c>
      <c r="AI3688" s="26">
        <v>50000000</v>
      </c>
      <c r="AJ3688" s="26">
        <f>IF((AI3688-AH3688) &gt; 1,0,IF((AI3688-AH3688)&lt;0,AH3688-AI3688,AI3688-AH3688))</f>
        <v>0</v>
      </c>
      <c r="AK3688" s="26">
        <v>0.01</v>
      </c>
      <c r="AL3688" s="26">
        <f>AJ3688*(AK3688/100)</f>
        <v>0</v>
      </c>
    </row>
    <row r="3689" spans="1:38" x14ac:dyDescent="0.25">
      <c r="A3689" s="23"/>
      <c r="B3689" s="24"/>
      <c r="C3689" s="23"/>
      <c r="D3689" s="23"/>
      <c r="E3689" s="23"/>
      <c r="F3689" s="23"/>
      <c r="G3689" s="24"/>
      <c r="H3689" s="23"/>
      <c r="I3689" s="23"/>
      <c r="J3689" s="23"/>
      <c r="K3689" s="23"/>
      <c r="L3689" s="23"/>
      <c r="M3689" s="23"/>
      <c r="N3689" s="25"/>
      <c r="O3689" s="26"/>
      <c r="P3689" s="26"/>
      <c r="Q3689" s="23"/>
      <c r="R3689" s="23"/>
      <c r="S3689" s="27"/>
      <c r="T3689" s="23"/>
      <c r="U3689" s="23"/>
      <c r="V3689" s="24"/>
      <c r="W3689" s="23"/>
      <c r="X3689" s="23"/>
      <c r="Y3689" s="23"/>
      <c r="Z3689" s="23"/>
      <c r="AA3689" s="28"/>
      <c r="AB3689" s="26"/>
      <c r="AC3689" s="26"/>
      <c r="AD3689" s="28"/>
      <c r="AE3689" s="28"/>
      <c r="AF3689" s="26"/>
      <c r="AG3689" s="26" t="s">
        <v>60</v>
      </c>
      <c r="AH3689" s="26">
        <f>SUM(AH3687:AH3688)</f>
        <v>274500</v>
      </c>
      <c r="AI3689" s="26"/>
      <c r="AJ3689" s="26">
        <f>SUM(AJ3687:AJ3688)</f>
        <v>0</v>
      </c>
      <c r="AK3689" s="26"/>
      <c r="AL3689" s="26">
        <f>SUM(AL3687:AL3688)</f>
        <v>0</v>
      </c>
    </row>
    <row r="3690" spans="1:38" x14ac:dyDescent="0.25">
      <c r="A3690" s="23" t="s">
        <v>11171</v>
      </c>
      <c r="B3690" s="24"/>
      <c r="C3690" s="23" t="s">
        <v>11172</v>
      </c>
      <c r="D3690" s="23" t="s">
        <v>8734</v>
      </c>
      <c r="E3690" s="23">
        <v>1481</v>
      </c>
      <c r="F3690" s="23" t="s">
        <v>11173</v>
      </c>
      <c r="G3690" s="24" t="s">
        <v>11174</v>
      </c>
      <c r="H3690" s="23" t="s">
        <v>43</v>
      </c>
      <c r="I3690" s="23" t="s">
        <v>11175</v>
      </c>
      <c r="J3690" s="23">
        <v>0</v>
      </c>
      <c r="K3690" s="23">
        <v>1</v>
      </c>
      <c r="L3690" s="23">
        <v>54</v>
      </c>
      <c r="M3690" s="23" t="s">
        <v>75</v>
      </c>
      <c r="N3690" s="25">
        <f>((J3690*400)+(K3690*100))+L3690</f>
        <v>154</v>
      </c>
      <c r="O3690" s="26">
        <v>1500</v>
      </c>
      <c r="P3690" s="26">
        <f>N3690*O3690</f>
        <v>231000</v>
      </c>
      <c r="Q3690" s="23"/>
      <c r="R3690" s="23"/>
      <c r="S3690" s="27"/>
      <c r="T3690" s="23"/>
      <c r="U3690" s="23"/>
      <c r="V3690" s="24"/>
      <c r="W3690" s="23"/>
      <c r="X3690" s="23"/>
      <c r="Y3690" s="23"/>
      <c r="Z3690" s="23"/>
      <c r="AA3690" s="28"/>
      <c r="AB3690" s="26"/>
      <c r="AC3690" s="26"/>
      <c r="AD3690" s="28"/>
      <c r="AE3690" s="28"/>
      <c r="AF3690" s="26"/>
      <c r="AG3690" s="26">
        <f>AF3690+P3690</f>
        <v>231000</v>
      </c>
      <c r="AH3690" s="26">
        <f>AG3690</f>
        <v>231000</v>
      </c>
      <c r="AI3690" s="26">
        <v>50000000</v>
      </c>
      <c r="AJ3690" s="26">
        <f>IF((AI3690-AH3690) &gt; 1,0,IF((AI3690-AH3690)&lt;0,AH3690-AI3690,AI3690-AH3690))</f>
        <v>0</v>
      </c>
      <c r="AK3690" s="26">
        <v>0.01</v>
      </c>
      <c r="AL3690" s="26">
        <f>AJ3690*(AK3690/100)</f>
        <v>0</v>
      </c>
    </row>
    <row r="3691" spans="1:38" x14ac:dyDescent="0.25">
      <c r="A3691" s="23"/>
      <c r="B3691" s="24"/>
      <c r="C3691" s="23"/>
      <c r="D3691" s="23"/>
      <c r="E3691" s="23"/>
      <c r="F3691" s="23"/>
      <c r="G3691" s="24"/>
      <c r="H3691" s="23"/>
      <c r="I3691" s="23"/>
      <c r="J3691" s="23"/>
      <c r="K3691" s="23"/>
      <c r="L3691" s="23"/>
      <c r="M3691" s="23"/>
      <c r="N3691" s="25"/>
      <c r="O3691" s="26"/>
      <c r="P3691" s="26"/>
      <c r="Q3691" s="23"/>
      <c r="R3691" s="23"/>
      <c r="S3691" s="27"/>
      <c r="T3691" s="23"/>
      <c r="U3691" s="23"/>
      <c r="V3691" s="24"/>
      <c r="W3691" s="23"/>
      <c r="X3691" s="23"/>
      <c r="Y3691" s="23"/>
      <c r="Z3691" s="23"/>
      <c r="AA3691" s="28"/>
      <c r="AB3691" s="26"/>
      <c r="AC3691" s="26"/>
      <c r="AD3691" s="28"/>
      <c r="AE3691" s="28"/>
      <c r="AF3691" s="26"/>
      <c r="AG3691" s="26" t="s">
        <v>60</v>
      </c>
      <c r="AH3691" s="26">
        <f>AH3690</f>
        <v>231000</v>
      </c>
      <c r="AI3691" s="26"/>
      <c r="AJ3691" s="26">
        <f>AJ3690</f>
        <v>0</v>
      </c>
      <c r="AK3691" s="26"/>
      <c r="AL3691" s="26">
        <f>AL3690</f>
        <v>0</v>
      </c>
    </row>
    <row r="3692" spans="1:38" x14ac:dyDescent="0.25">
      <c r="A3692" s="23" t="s">
        <v>11176</v>
      </c>
      <c r="B3692" s="24"/>
      <c r="C3692" s="23" t="s">
        <v>11177</v>
      </c>
      <c r="D3692" s="23" t="s">
        <v>11178</v>
      </c>
      <c r="E3692" s="23">
        <v>1482</v>
      </c>
      <c r="F3692" s="23" t="s">
        <v>11179</v>
      </c>
      <c r="G3692" s="24" t="s">
        <v>11180</v>
      </c>
      <c r="H3692" s="23" t="s">
        <v>43</v>
      </c>
      <c r="I3692" s="23" t="s">
        <v>11181</v>
      </c>
      <c r="J3692" s="23">
        <v>3</v>
      </c>
      <c r="K3692" s="23">
        <v>0</v>
      </c>
      <c r="L3692" s="23">
        <v>64</v>
      </c>
      <c r="M3692" s="23" t="s">
        <v>75</v>
      </c>
      <c r="N3692" s="25">
        <f>((J3692*400)+(K3692*100))+L3692</f>
        <v>1264</v>
      </c>
      <c r="O3692" s="26">
        <v>1000</v>
      </c>
      <c r="P3692" s="26">
        <f>N3692*O3692</f>
        <v>1264000</v>
      </c>
      <c r="Q3692" s="23"/>
      <c r="R3692" s="23"/>
      <c r="S3692" s="27"/>
      <c r="T3692" s="23"/>
      <c r="U3692" s="23"/>
      <c r="V3692" s="24"/>
      <c r="W3692" s="23"/>
      <c r="X3692" s="23"/>
      <c r="Y3692" s="23"/>
      <c r="Z3692" s="23"/>
      <c r="AA3692" s="28"/>
      <c r="AB3692" s="26"/>
      <c r="AC3692" s="26"/>
      <c r="AD3692" s="28"/>
      <c r="AE3692" s="28"/>
      <c r="AF3692" s="26"/>
      <c r="AG3692" s="26">
        <f>AF3692+P3692</f>
        <v>1264000</v>
      </c>
      <c r="AH3692" s="26">
        <f>AG3692</f>
        <v>1264000</v>
      </c>
      <c r="AI3692" s="26">
        <v>50000000</v>
      </c>
      <c r="AJ3692" s="26">
        <f>IF((AI3692-AH3692) &gt; 1,0,IF((AI3692-AH3692)&lt;0,AH3692-AI3692,AI3692-AH3692))</f>
        <v>0</v>
      </c>
      <c r="AK3692" s="26">
        <v>0.01</v>
      </c>
      <c r="AL3692" s="26">
        <f>AJ3692*(AK3692/100)</f>
        <v>0</v>
      </c>
    </row>
    <row r="3693" spans="1:38" x14ac:dyDescent="0.25">
      <c r="A3693" s="23"/>
      <c r="B3693" s="24"/>
      <c r="C3693" s="23"/>
      <c r="D3693" s="23"/>
      <c r="E3693" s="23"/>
      <c r="F3693" s="23"/>
      <c r="G3693" s="24"/>
      <c r="H3693" s="23"/>
      <c r="I3693" s="23"/>
      <c r="J3693" s="23"/>
      <c r="K3693" s="23"/>
      <c r="L3693" s="23"/>
      <c r="M3693" s="23"/>
      <c r="N3693" s="25"/>
      <c r="O3693" s="26"/>
      <c r="P3693" s="26"/>
      <c r="Q3693" s="23"/>
      <c r="R3693" s="23"/>
      <c r="S3693" s="27"/>
      <c r="T3693" s="23"/>
      <c r="U3693" s="23"/>
      <c r="V3693" s="24"/>
      <c r="W3693" s="23"/>
      <c r="X3693" s="23"/>
      <c r="Y3693" s="23"/>
      <c r="Z3693" s="23"/>
      <c r="AA3693" s="28"/>
      <c r="AB3693" s="26"/>
      <c r="AC3693" s="26"/>
      <c r="AD3693" s="28"/>
      <c r="AE3693" s="28"/>
      <c r="AF3693" s="26"/>
      <c r="AG3693" s="26" t="s">
        <v>60</v>
      </c>
      <c r="AH3693" s="26">
        <f>AH3692</f>
        <v>1264000</v>
      </c>
      <c r="AI3693" s="26"/>
      <c r="AJ3693" s="26">
        <f>AJ3692</f>
        <v>0</v>
      </c>
      <c r="AK3693" s="26"/>
      <c r="AL3693" s="26">
        <f>AL3692</f>
        <v>0</v>
      </c>
    </row>
    <row r="3694" spans="1:38" x14ac:dyDescent="0.25">
      <c r="A3694" s="23" t="s">
        <v>11182</v>
      </c>
      <c r="B3694" s="24" t="s">
        <v>11183</v>
      </c>
      <c r="C3694" s="23" t="s">
        <v>11184</v>
      </c>
      <c r="D3694" s="23" t="s">
        <v>6274</v>
      </c>
      <c r="E3694" s="23">
        <v>1483</v>
      </c>
      <c r="F3694" s="23" t="s">
        <v>11185</v>
      </c>
      <c r="G3694" s="24" t="s">
        <v>11186</v>
      </c>
      <c r="H3694" s="23" t="s">
        <v>43</v>
      </c>
      <c r="I3694" s="23" t="s">
        <v>11187</v>
      </c>
      <c r="J3694" s="23">
        <v>0</v>
      </c>
      <c r="K3694" s="23">
        <v>0</v>
      </c>
      <c r="L3694" s="23">
        <v>54</v>
      </c>
      <c r="M3694" s="23" t="s">
        <v>91</v>
      </c>
      <c r="N3694" s="25">
        <f>((J3694*400)+(K3694*100))+L3694</f>
        <v>54</v>
      </c>
      <c r="O3694" s="26">
        <v>4500</v>
      </c>
      <c r="P3694" s="26">
        <f>N3694*O3694</f>
        <v>243000</v>
      </c>
      <c r="Q3694" s="23"/>
      <c r="R3694" s="23"/>
      <c r="S3694" s="27"/>
      <c r="T3694" s="23"/>
      <c r="U3694" s="23"/>
      <c r="V3694" s="24"/>
      <c r="W3694" s="23"/>
      <c r="X3694" s="23"/>
      <c r="Y3694" s="23"/>
      <c r="Z3694" s="23"/>
      <c r="AA3694" s="28"/>
      <c r="AB3694" s="26"/>
      <c r="AC3694" s="26"/>
      <c r="AD3694" s="28"/>
      <c r="AE3694" s="28"/>
      <c r="AF3694" s="26"/>
      <c r="AG3694" s="26">
        <f>AF3694+P3694</f>
        <v>243000</v>
      </c>
      <c r="AH3694" s="26">
        <f>AG3694</f>
        <v>243000</v>
      </c>
      <c r="AI3694" s="26">
        <v>0</v>
      </c>
      <c r="AJ3694" s="26">
        <f>IF((AI3694-AH3694) &gt; 1,0,IF((AI3694-AH3694)&lt;0,AH3694-AI3694,AI3694-AH3694))</f>
        <v>243000</v>
      </c>
      <c r="AK3694" s="26">
        <v>0.3</v>
      </c>
      <c r="AL3694" s="26">
        <f>AJ3694*(AK3694/100)</f>
        <v>729</v>
      </c>
    </row>
    <row r="3695" spans="1:38" x14ac:dyDescent="0.25">
      <c r="A3695" s="23"/>
      <c r="B3695" s="24"/>
      <c r="C3695" s="23"/>
      <c r="D3695" s="23"/>
      <c r="E3695" s="23"/>
      <c r="F3695" s="23"/>
      <c r="G3695" s="24"/>
      <c r="H3695" s="23"/>
      <c r="I3695" s="23"/>
      <c r="J3695" s="23"/>
      <c r="K3695" s="23"/>
      <c r="L3695" s="23"/>
      <c r="M3695" s="23"/>
      <c r="N3695" s="25"/>
      <c r="O3695" s="26"/>
      <c r="P3695" s="26"/>
      <c r="Q3695" s="23"/>
      <c r="R3695" s="23"/>
      <c r="S3695" s="27"/>
      <c r="T3695" s="23"/>
      <c r="U3695" s="23"/>
      <c r="V3695" s="24"/>
      <c r="W3695" s="23"/>
      <c r="X3695" s="23"/>
      <c r="Y3695" s="23"/>
      <c r="Z3695" s="23"/>
      <c r="AA3695" s="28"/>
      <c r="AB3695" s="26"/>
      <c r="AC3695" s="26"/>
      <c r="AD3695" s="28"/>
      <c r="AE3695" s="28"/>
      <c r="AF3695" s="26"/>
      <c r="AG3695" s="26" t="s">
        <v>60</v>
      </c>
      <c r="AH3695" s="26">
        <f>AH3694</f>
        <v>243000</v>
      </c>
      <c r="AI3695" s="26"/>
      <c r="AJ3695" s="26">
        <f>AJ3694</f>
        <v>243000</v>
      </c>
      <c r="AK3695" s="26"/>
      <c r="AL3695" s="26">
        <f>AL3694</f>
        <v>729</v>
      </c>
    </row>
    <row r="3696" spans="1:38" x14ac:dyDescent="0.25">
      <c r="A3696" s="23" t="s">
        <v>11188</v>
      </c>
      <c r="B3696" s="24" t="s">
        <v>11189</v>
      </c>
      <c r="C3696" s="23" t="s">
        <v>11190</v>
      </c>
      <c r="D3696" s="23" t="s">
        <v>4498</v>
      </c>
      <c r="E3696" s="23">
        <v>1484</v>
      </c>
      <c r="F3696" s="23" t="s">
        <v>11191</v>
      </c>
      <c r="G3696" s="24" t="s">
        <v>11192</v>
      </c>
      <c r="H3696" s="23" t="s">
        <v>43</v>
      </c>
      <c r="I3696" s="23" t="s">
        <v>11193</v>
      </c>
      <c r="J3696" s="23">
        <v>1</v>
      </c>
      <c r="K3696" s="23">
        <v>1</v>
      </c>
      <c r="L3696" s="23">
        <v>76</v>
      </c>
      <c r="M3696" s="23" t="s">
        <v>68</v>
      </c>
      <c r="N3696" s="25">
        <f>((J3696*400)+(K3696*100))+L3696</f>
        <v>576</v>
      </c>
      <c r="O3696" s="26">
        <v>4500</v>
      </c>
      <c r="P3696" s="26">
        <f>N3696*O3696</f>
        <v>2592000</v>
      </c>
      <c r="Q3696" s="23"/>
      <c r="R3696" s="23"/>
      <c r="S3696" s="27"/>
      <c r="T3696" s="23"/>
      <c r="U3696" s="23"/>
      <c r="V3696" s="24"/>
      <c r="W3696" s="23"/>
      <c r="X3696" s="23"/>
      <c r="Y3696" s="23"/>
      <c r="Z3696" s="23"/>
      <c r="AA3696" s="28"/>
      <c r="AB3696" s="26"/>
      <c r="AC3696" s="26"/>
      <c r="AD3696" s="28"/>
      <c r="AE3696" s="28"/>
      <c r="AF3696" s="26"/>
      <c r="AG3696" s="26">
        <f>AF3696+P3696</f>
        <v>2592000</v>
      </c>
      <c r="AH3696" s="26">
        <f>AG3696</f>
        <v>2592000</v>
      </c>
      <c r="AI3696" s="26">
        <v>0</v>
      </c>
      <c r="AJ3696" s="26">
        <f>IF((AI3696-AH3696) &gt; 1,0,IF((AI3696-AH3696)&lt;0,AH3696-AI3696,AI3696-AH3696))</f>
        <v>2592000</v>
      </c>
      <c r="AK3696" s="26">
        <v>0.3</v>
      </c>
      <c r="AL3696" s="26">
        <f>AJ3696*(AK3696/100)</f>
        <v>7776</v>
      </c>
    </row>
    <row r="3697" spans="1:39" x14ac:dyDescent="0.25">
      <c r="A3697" s="23"/>
      <c r="B3697" s="24"/>
      <c r="C3697" s="23"/>
      <c r="D3697" s="23"/>
      <c r="E3697" s="23">
        <v>1485</v>
      </c>
      <c r="F3697" s="23" t="s">
        <v>11194</v>
      </c>
      <c r="G3697" s="24" t="s">
        <v>11195</v>
      </c>
      <c r="H3697" s="23" t="s">
        <v>43</v>
      </c>
      <c r="I3697" s="23" t="s">
        <v>11196</v>
      </c>
      <c r="J3697" s="23">
        <v>3</v>
      </c>
      <c r="K3697" s="23">
        <v>3</v>
      </c>
      <c r="L3697" s="23">
        <v>54.75</v>
      </c>
      <c r="M3697" s="23" t="s">
        <v>75</v>
      </c>
      <c r="N3697" s="25">
        <f>((J3697*400)+(K3697*100))+L3697</f>
        <v>1554.75</v>
      </c>
      <c r="O3697" s="26">
        <v>3750</v>
      </c>
      <c r="P3697" s="26">
        <f>N3697*O3697</f>
        <v>5830312.5</v>
      </c>
      <c r="Q3697" s="23"/>
      <c r="R3697" s="23"/>
      <c r="S3697" s="27"/>
      <c r="T3697" s="23"/>
      <c r="U3697" s="23"/>
      <c r="V3697" s="24"/>
      <c r="W3697" s="23"/>
      <c r="X3697" s="23"/>
      <c r="Y3697" s="23"/>
      <c r="Z3697" s="23"/>
      <c r="AA3697" s="28"/>
      <c r="AB3697" s="26"/>
      <c r="AC3697" s="26"/>
      <c r="AD3697" s="28"/>
      <c r="AE3697" s="28"/>
      <c r="AF3697" s="26"/>
      <c r="AG3697" s="26">
        <f>AF3697+P3697</f>
        <v>5830312.5</v>
      </c>
      <c r="AH3697" s="26">
        <f>AG3697</f>
        <v>5830312.5</v>
      </c>
      <c r="AI3697" s="26">
        <v>50000000</v>
      </c>
      <c r="AJ3697" s="26">
        <f>IF((AI3697-AH3697) &gt; 1,0,IF((AI3697-AH3697)&lt;0,AH3697-AI3697,AI3697-AH3697))</f>
        <v>0</v>
      </c>
      <c r="AK3697" s="26">
        <v>0.01</v>
      </c>
      <c r="AL3697" s="26">
        <f>AJ3697*(AK3697/100)</f>
        <v>0</v>
      </c>
    </row>
    <row r="3698" spans="1:39" x14ac:dyDescent="0.25">
      <c r="A3698" s="23"/>
      <c r="B3698" s="24"/>
      <c r="C3698" s="23"/>
      <c r="D3698" s="23"/>
      <c r="E3698" s="23"/>
      <c r="F3698" s="23"/>
      <c r="G3698" s="24"/>
      <c r="H3698" s="23"/>
      <c r="I3698" s="23"/>
      <c r="J3698" s="23">
        <v>0</v>
      </c>
      <c r="K3698" s="23">
        <v>0</v>
      </c>
      <c r="L3698" s="23">
        <v>45.25</v>
      </c>
      <c r="M3698" s="23" t="s">
        <v>59</v>
      </c>
      <c r="N3698" s="25">
        <f>((J3698*400)+(K3698*100))+L3698</f>
        <v>45.25</v>
      </c>
      <c r="O3698" s="26">
        <v>3750</v>
      </c>
      <c r="P3698" s="26">
        <f>N3698*O3698</f>
        <v>169687.5</v>
      </c>
      <c r="Q3698" s="23">
        <v>1</v>
      </c>
      <c r="R3698" s="23" t="s">
        <v>4495</v>
      </c>
      <c r="S3698" s="27" t="s">
        <v>4496</v>
      </c>
      <c r="T3698" s="23" t="s">
        <v>4497</v>
      </c>
      <c r="U3698" s="23" t="s">
        <v>11197</v>
      </c>
      <c r="V3698" s="24" t="s">
        <v>11198</v>
      </c>
      <c r="W3698" s="23" t="s">
        <v>142</v>
      </c>
      <c r="X3698" s="23" t="s">
        <v>143</v>
      </c>
      <c r="Y3698" s="23" t="s">
        <v>50</v>
      </c>
      <c r="Z3698" s="23">
        <v>223</v>
      </c>
      <c r="AA3698" s="28">
        <v>100</v>
      </c>
      <c r="AB3698" s="26">
        <v>7950</v>
      </c>
      <c r="AC3698" s="26">
        <f>Z3698*AB3698</f>
        <v>1772850</v>
      </c>
      <c r="AD3698" s="28">
        <v>52</v>
      </c>
      <c r="AE3698" s="28">
        <v>85</v>
      </c>
      <c r="AF3698" s="26">
        <f>(AC3698*(100-AE3698))/100</f>
        <v>265927.5</v>
      </c>
      <c r="AG3698" s="26">
        <f>P3698+AF3698</f>
        <v>435615</v>
      </c>
      <c r="AH3698" s="26">
        <f>(AG3698*AA3698)/100</f>
        <v>435615</v>
      </c>
      <c r="AI3698" s="26">
        <v>10000000</v>
      </c>
      <c r="AJ3698" s="26">
        <f>IF((AI3698-AH3698) &gt; 1,0,IF((AI3698-AH3698)&lt;0,AH3698-AI3698,AI3698-AH3698))</f>
        <v>0</v>
      </c>
      <c r="AK3698" s="26">
        <v>0.02</v>
      </c>
      <c r="AL3698" s="26">
        <f>ROUND(AJ3698*(AK3698/100),2)</f>
        <v>0</v>
      </c>
      <c r="AM3698" s="3" t="s">
        <v>110</v>
      </c>
    </row>
    <row r="3699" spans="1:39" x14ac:dyDescent="0.25">
      <c r="A3699" s="23"/>
      <c r="B3699" s="24"/>
      <c r="C3699" s="23"/>
      <c r="D3699" s="23"/>
      <c r="E3699" s="23"/>
      <c r="F3699" s="23"/>
      <c r="G3699" s="24"/>
      <c r="H3699" s="23"/>
      <c r="I3699" s="23"/>
      <c r="J3699" s="23"/>
      <c r="K3699" s="23"/>
      <c r="L3699" s="23"/>
      <c r="M3699" s="23"/>
      <c r="N3699" s="25"/>
      <c r="O3699" s="26"/>
      <c r="P3699" s="26"/>
      <c r="Q3699" s="23"/>
      <c r="R3699" s="23"/>
      <c r="S3699" s="27"/>
      <c r="T3699" s="23"/>
      <c r="U3699" s="23"/>
      <c r="V3699" s="24"/>
      <c r="W3699" s="23"/>
      <c r="X3699" s="23"/>
      <c r="Y3699" s="23"/>
      <c r="Z3699" s="23"/>
      <c r="AA3699" s="28"/>
      <c r="AB3699" s="26"/>
      <c r="AC3699" s="26"/>
      <c r="AD3699" s="28"/>
      <c r="AE3699" s="28"/>
      <c r="AF3699" s="26"/>
      <c r="AG3699" s="26" t="s">
        <v>60</v>
      </c>
      <c r="AH3699" s="26">
        <f>SUM(AH3696:AH3698)</f>
        <v>8857927.5</v>
      </c>
      <c r="AI3699" s="26"/>
      <c r="AJ3699" s="26">
        <f>SUM(AJ3696:AJ3698)</f>
        <v>2592000</v>
      </c>
      <c r="AK3699" s="26"/>
      <c r="AL3699" s="26">
        <f>SUM(AL3696:AL3698)</f>
        <v>7776</v>
      </c>
    </row>
    <row r="3700" spans="1:39" x14ac:dyDescent="0.25">
      <c r="A3700" s="23" t="s">
        <v>11199</v>
      </c>
      <c r="B3700" s="24" t="s">
        <v>11200</v>
      </c>
      <c r="C3700" s="23" t="s">
        <v>11201</v>
      </c>
      <c r="D3700" s="23" t="s">
        <v>11202</v>
      </c>
      <c r="E3700" s="23">
        <v>1486</v>
      </c>
      <c r="F3700" s="23" t="s">
        <v>11203</v>
      </c>
      <c r="G3700" s="24" t="s">
        <v>11204</v>
      </c>
      <c r="H3700" s="23" t="s">
        <v>43</v>
      </c>
      <c r="I3700" s="23" t="s">
        <v>11205</v>
      </c>
      <c r="J3700" s="23">
        <v>0</v>
      </c>
      <c r="K3700" s="23">
        <v>1</v>
      </c>
      <c r="L3700" s="23">
        <v>16</v>
      </c>
      <c r="M3700" s="23" t="s">
        <v>59</v>
      </c>
      <c r="N3700" s="25">
        <f>((J3700*400)+(K3700*100))+L3700</f>
        <v>116</v>
      </c>
      <c r="O3700" s="26">
        <v>9000</v>
      </c>
      <c r="P3700" s="26">
        <f>N3700*O3700</f>
        <v>1044000</v>
      </c>
      <c r="Q3700" s="23">
        <v>1</v>
      </c>
      <c r="R3700" s="23" t="s">
        <v>11206</v>
      </c>
      <c r="S3700" s="27" t="s">
        <v>11207</v>
      </c>
      <c r="T3700" s="23" t="s">
        <v>11208</v>
      </c>
      <c r="U3700" s="23" t="s">
        <v>11209</v>
      </c>
      <c r="V3700" s="24" t="s">
        <v>11210</v>
      </c>
      <c r="W3700" s="23" t="s">
        <v>109</v>
      </c>
      <c r="X3700" s="23" t="s">
        <v>49</v>
      </c>
      <c r="Y3700" s="23" t="s">
        <v>50</v>
      </c>
      <c r="Z3700" s="23">
        <v>520</v>
      </c>
      <c r="AA3700" s="28">
        <v>100</v>
      </c>
      <c r="AB3700" s="26">
        <v>8150</v>
      </c>
      <c r="AC3700" s="26">
        <f>Z3700*AB3700</f>
        <v>4238000</v>
      </c>
      <c r="AD3700" s="28">
        <v>27</v>
      </c>
      <c r="AE3700" s="28">
        <v>44</v>
      </c>
      <c r="AF3700" s="26">
        <f>(AC3700*(100-AE3700))/100</f>
        <v>2373280</v>
      </c>
      <c r="AG3700" s="26">
        <f>P3700+AF3700</f>
        <v>3417280</v>
      </c>
      <c r="AH3700" s="26">
        <f>(AG3700*AA3700)/100</f>
        <v>3417280</v>
      </c>
      <c r="AI3700" s="26">
        <v>10000000</v>
      </c>
      <c r="AJ3700" s="26">
        <f>IF((AI3700-AH3700) &gt; 1,0,IF((AI3700-AH3700)&lt;0,AH3700-AI3700,AI3700-AH3700))</f>
        <v>0</v>
      </c>
      <c r="AK3700" s="26">
        <v>0.02</v>
      </c>
      <c r="AL3700" s="26">
        <f>ROUND(AJ3700*(AK3700/100),2)</f>
        <v>0</v>
      </c>
      <c r="AM3700" s="3" t="s">
        <v>110</v>
      </c>
    </row>
    <row r="3701" spans="1:39" x14ac:dyDescent="0.25">
      <c r="A3701" s="23"/>
      <c r="B3701" s="24"/>
      <c r="C3701" s="23"/>
      <c r="D3701" s="23"/>
      <c r="E3701" s="23"/>
      <c r="F3701" s="23"/>
      <c r="G3701" s="24"/>
      <c r="H3701" s="23"/>
      <c r="I3701" s="23"/>
      <c r="J3701" s="23">
        <v>0</v>
      </c>
      <c r="K3701" s="23">
        <v>0</v>
      </c>
      <c r="L3701" s="23">
        <v>7</v>
      </c>
      <c r="M3701" s="23" t="s">
        <v>59</v>
      </c>
      <c r="N3701" s="25">
        <f>((J3701*400)+(K3701*100))+L3701</f>
        <v>7</v>
      </c>
      <c r="O3701" s="26">
        <v>9000</v>
      </c>
      <c r="P3701" s="26">
        <f>N3701*O3701</f>
        <v>63000</v>
      </c>
      <c r="Q3701" s="23">
        <v>1</v>
      </c>
      <c r="R3701" s="23" t="s">
        <v>11206</v>
      </c>
      <c r="S3701" s="27" t="s">
        <v>11207</v>
      </c>
      <c r="T3701" s="23" t="s">
        <v>11208</v>
      </c>
      <c r="U3701" s="23" t="s">
        <v>11209</v>
      </c>
      <c r="V3701" s="24" t="s">
        <v>11211</v>
      </c>
      <c r="W3701" s="23" t="s">
        <v>53</v>
      </c>
      <c r="X3701" s="23" t="s">
        <v>49</v>
      </c>
      <c r="Y3701" s="23" t="s">
        <v>50</v>
      </c>
      <c r="Z3701" s="23">
        <v>28</v>
      </c>
      <c r="AA3701" s="28">
        <v>100</v>
      </c>
      <c r="AB3701" s="26">
        <v>2750</v>
      </c>
      <c r="AC3701" s="26">
        <f>Z3701*AB3701</f>
        <v>77000</v>
      </c>
      <c r="AD3701" s="28">
        <v>27</v>
      </c>
      <c r="AE3701" s="28">
        <v>44</v>
      </c>
      <c r="AF3701" s="26">
        <f>(AC3701*(100-AE3701))/100</f>
        <v>43120</v>
      </c>
      <c r="AG3701" s="26">
        <f>P3701+AF3701</f>
        <v>106120</v>
      </c>
      <c r="AH3701" s="26">
        <f>(AG3701*AA3701)/100</f>
        <v>106120</v>
      </c>
      <c r="AI3701" s="26">
        <v>10000000</v>
      </c>
      <c r="AJ3701" s="26">
        <f>IF((AI3701-AH3701) &gt; 1,0,IF((AI3701-AH3701)&lt;0,AH3701-AI3701,AI3701-AH3701))</f>
        <v>0</v>
      </c>
      <c r="AK3701" s="26">
        <v>0.02</v>
      </c>
      <c r="AL3701" s="26">
        <f>ROUND(AJ3701*(AK3701/100),2)</f>
        <v>0</v>
      </c>
      <c r="AM3701" s="3" t="s">
        <v>83</v>
      </c>
    </row>
    <row r="3702" spans="1:39" x14ac:dyDescent="0.25">
      <c r="A3702" s="23"/>
      <c r="B3702" s="24"/>
      <c r="C3702" s="23"/>
      <c r="D3702" s="23"/>
      <c r="E3702" s="23"/>
      <c r="F3702" s="23"/>
      <c r="G3702" s="24"/>
      <c r="H3702" s="23"/>
      <c r="I3702" s="23"/>
      <c r="J3702" s="23">
        <v>0</v>
      </c>
      <c r="K3702" s="23">
        <v>0</v>
      </c>
      <c r="L3702" s="23">
        <v>6</v>
      </c>
      <c r="M3702" s="23" t="s">
        <v>59</v>
      </c>
      <c r="N3702" s="25">
        <f>((J3702*400)+(K3702*100))+L3702</f>
        <v>6</v>
      </c>
      <c r="O3702" s="26">
        <v>9000</v>
      </c>
      <c r="P3702" s="26">
        <f>N3702*O3702</f>
        <v>54000</v>
      </c>
      <c r="Q3702" s="23">
        <v>1</v>
      </c>
      <c r="R3702" s="23" t="s">
        <v>11206</v>
      </c>
      <c r="S3702" s="27" t="s">
        <v>11207</v>
      </c>
      <c r="T3702" s="23" t="s">
        <v>11208</v>
      </c>
      <c r="U3702" s="23" t="s">
        <v>11209</v>
      </c>
      <c r="V3702" s="24" t="s">
        <v>11212</v>
      </c>
      <c r="W3702" s="23" t="s">
        <v>53</v>
      </c>
      <c r="X3702" s="23" t="s">
        <v>49</v>
      </c>
      <c r="Y3702" s="23" t="s">
        <v>50</v>
      </c>
      <c r="Z3702" s="23">
        <v>24</v>
      </c>
      <c r="AA3702" s="28">
        <v>100</v>
      </c>
      <c r="AB3702" s="26">
        <v>2750</v>
      </c>
      <c r="AC3702" s="26">
        <f>Z3702*AB3702</f>
        <v>66000</v>
      </c>
      <c r="AD3702" s="28">
        <v>27</v>
      </c>
      <c r="AE3702" s="28">
        <v>44</v>
      </c>
      <c r="AF3702" s="26">
        <f>(AC3702*(100-AE3702))/100</f>
        <v>36960</v>
      </c>
      <c r="AG3702" s="26">
        <f>P3702+AF3702</f>
        <v>90960</v>
      </c>
      <c r="AH3702" s="26">
        <f>(AG3702*AA3702)/100</f>
        <v>90960</v>
      </c>
      <c r="AI3702" s="26">
        <v>10000000</v>
      </c>
      <c r="AJ3702" s="26">
        <f>IF((AI3702-AH3702) &gt; 1,0,IF((AI3702-AH3702)&lt;0,AH3702-AI3702,AI3702-AH3702))</f>
        <v>0</v>
      </c>
      <c r="AK3702" s="26">
        <v>0.02</v>
      </c>
      <c r="AL3702" s="26">
        <f>ROUND(AJ3702*(AK3702/100),2)</f>
        <v>0</v>
      </c>
      <c r="AM3702" s="3" t="s">
        <v>264</v>
      </c>
    </row>
    <row r="3703" spans="1:39" x14ac:dyDescent="0.25">
      <c r="A3703" s="23"/>
      <c r="B3703" s="24"/>
      <c r="C3703" s="23"/>
      <c r="D3703" s="23"/>
      <c r="E3703" s="23"/>
      <c r="F3703" s="23"/>
      <c r="G3703" s="24"/>
      <c r="H3703" s="23"/>
      <c r="I3703" s="23"/>
      <c r="J3703" s="23"/>
      <c r="K3703" s="23"/>
      <c r="L3703" s="23"/>
      <c r="M3703" s="23"/>
      <c r="N3703" s="25"/>
      <c r="O3703" s="26"/>
      <c r="P3703" s="26"/>
      <c r="Q3703" s="23"/>
      <c r="R3703" s="23"/>
      <c r="S3703" s="27"/>
      <c r="T3703" s="23"/>
      <c r="U3703" s="23"/>
      <c r="V3703" s="24"/>
      <c r="W3703" s="23"/>
      <c r="X3703" s="23"/>
      <c r="Y3703" s="23"/>
      <c r="Z3703" s="23"/>
      <c r="AA3703" s="28"/>
      <c r="AB3703" s="26"/>
      <c r="AC3703" s="26"/>
      <c r="AD3703" s="28"/>
      <c r="AE3703" s="28"/>
      <c r="AF3703" s="26"/>
      <c r="AG3703" s="26" t="s">
        <v>60</v>
      </c>
      <c r="AH3703" s="26">
        <f>SUM(AH3700:AH3702)</f>
        <v>3614360</v>
      </c>
      <c r="AI3703" s="26"/>
      <c r="AJ3703" s="26">
        <f>SUM(AJ3700:AJ3702)</f>
        <v>0</v>
      </c>
      <c r="AK3703" s="26"/>
      <c r="AL3703" s="26">
        <f>SUM(AL3700:AL3702)</f>
        <v>0</v>
      </c>
    </row>
    <row r="3704" spans="1:39" x14ac:dyDescent="0.25">
      <c r="A3704" s="23" t="s">
        <v>11213</v>
      </c>
      <c r="B3704" s="24" t="s">
        <v>11214</v>
      </c>
      <c r="C3704" s="23" t="s">
        <v>11215</v>
      </c>
      <c r="D3704" s="23" t="s">
        <v>11216</v>
      </c>
      <c r="E3704" s="23">
        <v>1487</v>
      </c>
      <c r="F3704" s="23" t="s">
        <v>11217</v>
      </c>
      <c r="G3704" s="24" t="s">
        <v>11218</v>
      </c>
      <c r="H3704" s="23" t="s">
        <v>43</v>
      </c>
      <c r="I3704" s="23" t="s">
        <v>11219</v>
      </c>
      <c r="J3704" s="23">
        <v>1</v>
      </c>
      <c r="K3704" s="23">
        <v>0</v>
      </c>
      <c r="L3704" s="23">
        <v>78.25</v>
      </c>
      <c r="M3704" s="23" t="s">
        <v>76</v>
      </c>
      <c r="N3704" s="25">
        <f>((J3704*400)+(K3704*100))+L3704</f>
        <v>478.25</v>
      </c>
      <c r="O3704" s="26">
        <v>8750</v>
      </c>
      <c r="P3704" s="26">
        <f>N3704*O3704</f>
        <v>4184687.5</v>
      </c>
      <c r="Q3704" s="23"/>
      <c r="R3704" s="23"/>
      <c r="S3704" s="27"/>
      <c r="T3704" s="23"/>
      <c r="U3704" s="23"/>
      <c r="V3704" s="24"/>
      <c r="W3704" s="23"/>
      <c r="X3704" s="23"/>
      <c r="Y3704" s="23"/>
      <c r="Z3704" s="23"/>
      <c r="AA3704" s="28"/>
      <c r="AB3704" s="26"/>
      <c r="AC3704" s="26"/>
      <c r="AD3704" s="28"/>
      <c r="AE3704" s="28"/>
      <c r="AF3704" s="26"/>
      <c r="AG3704" s="26">
        <f>AF3704+P3704</f>
        <v>4184687.5</v>
      </c>
      <c r="AH3704" s="26">
        <f>AG3704</f>
        <v>4184687.5</v>
      </c>
      <c r="AI3704" s="26">
        <v>0</v>
      </c>
      <c r="AJ3704" s="26">
        <f t="shared" ref="AJ3704:AJ3710" si="627">IF((AI3704-AH3704) &gt; 1,0,IF((AI3704-AH3704)&lt;0,AH3704-AI3704,AI3704-AH3704))</f>
        <v>4184687.5</v>
      </c>
      <c r="AK3704" s="26">
        <v>0.02</v>
      </c>
      <c r="AL3704" s="26">
        <f>AJ3704*(AK3704/100)</f>
        <v>836.9375</v>
      </c>
    </row>
    <row r="3705" spans="1:39" x14ac:dyDescent="0.25">
      <c r="A3705" s="23"/>
      <c r="B3705" s="24"/>
      <c r="C3705" s="23"/>
      <c r="D3705" s="23"/>
      <c r="E3705" s="23"/>
      <c r="F3705" s="23"/>
      <c r="G3705" s="24"/>
      <c r="H3705" s="23"/>
      <c r="I3705" s="23"/>
      <c r="J3705" s="23">
        <v>0</v>
      </c>
      <c r="K3705" s="23">
        <v>0</v>
      </c>
      <c r="L3705" s="23">
        <v>32</v>
      </c>
      <c r="M3705" s="23" t="s">
        <v>255</v>
      </c>
      <c r="N3705" s="25">
        <f>((J3705*400)+(K3705*100))+L3705</f>
        <v>32</v>
      </c>
      <c r="O3705" s="26">
        <v>8750</v>
      </c>
      <c r="P3705" s="26">
        <f>N3705*O3705</f>
        <v>280000</v>
      </c>
      <c r="Q3705" s="23">
        <v>1</v>
      </c>
      <c r="R3705" s="23" t="s">
        <v>11213</v>
      </c>
      <c r="S3705" s="27" t="s">
        <v>11214</v>
      </c>
      <c r="T3705" s="23" t="s">
        <v>11215</v>
      </c>
      <c r="U3705" s="23" t="s">
        <v>11220</v>
      </c>
      <c r="V3705" s="24" t="s">
        <v>11221</v>
      </c>
      <c r="W3705" s="23" t="s">
        <v>2568</v>
      </c>
      <c r="X3705" s="23" t="s">
        <v>49</v>
      </c>
      <c r="Y3705" s="23" t="s">
        <v>54</v>
      </c>
      <c r="Z3705" s="23">
        <v>128</v>
      </c>
      <c r="AA3705" s="28">
        <v>51.61</v>
      </c>
      <c r="AB3705" s="26">
        <v>8100</v>
      </c>
      <c r="AC3705" s="26">
        <f t="shared" ref="AC3705:AC3710" si="628">Z3705*AB3705</f>
        <v>1036800</v>
      </c>
      <c r="AD3705" s="28">
        <v>3</v>
      </c>
      <c r="AE3705" s="28">
        <v>3</v>
      </c>
      <c r="AF3705" s="26">
        <f t="shared" ref="AF3705:AF3710" si="629">(AC3705*(100-AE3705))/100</f>
        <v>1005696</v>
      </c>
      <c r="AG3705" s="26">
        <f>P3705+AF3705+AF3706</f>
        <v>2228536</v>
      </c>
      <c r="AH3705" s="26">
        <f t="shared" ref="AH3705:AH3710" si="630">(AG3705*AA3705)/100</f>
        <v>1150147.4295999999</v>
      </c>
      <c r="AI3705" s="26">
        <v>0</v>
      </c>
      <c r="AJ3705" s="26">
        <f t="shared" si="627"/>
        <v>1150147.4295999999</v>
      </c>
      <c r="AK3705" s="26">
        <v>0.3</v>
      </c>
      <c r="AL3705" s="26">
        <f t="shared" ref="AL3705:AL3710" si="631">ROUND(AJ3705*(AK3705/100),2)</f>
        <v>3450.44</v>
      </c>
      <c r="AM3705" s="3" t="s">
        <v>11222</v>
      </c>
    </row>
    <row r="3706" spans="1:39" x14ac:dyDescent="0.25">
      <c r="A3706" s="23"/>
      <c r="B3706" s="24"/>
      <c r="C3706" s="23"/>
      <c r="D3706" s="23"/>
      <c r="E3706" s="23"/>
      <c r="F3706" s="23"/>
      <c r="G3706" s="24"/>
      <c r="H3706" s="23"/>
      <c r="I3706" s="23"/>
      <c r="J3706" s="23"/>
      <c r="K3706" s="23"/>
      <c r="L3706" s="23"/>
      <c r="M3706" s="23"/>
      <c r="N3706" s="25"/>
      <c r="O3706" s="26"/>
      <c r="P3706" s="26"/>
      <c r="Q3706" s="23"/>
      <c r="R3706" s="23"/>
      <c r="S3706" s="27"/>
      <c r="T3706" s="23"/>
      <c r="U3706" s="23"/>
      <c r="V3706" s="24"/>
      <c r="W3706" s="23"/>
      <c r="X3706" s="23"/>
      <c r="Y3706" s="23" t="s">
        <v>81</v>
      </c>
      <c r="Z3706" s="23">
        <v>120</v>
      </c>
      <c r="AA3706" s="28">
        <v>48.39</v>
      </c>
      <c r="AB3706" s="26">
        <v>8100</v>
      </c>
      <c r="AC3706" s="26">
        <f t="shared" si="628"/>
        <v>972000</v>
      </c>
      <c r="AD3706" s="28">
        <v>3</v>
      </c>
      <c r="AE3706" s="28">
        <v>3</v>
      </c>
      <c r="AF3706" s="26">
        <f t="shared" si="629"/>
        <v>942840</v>
      </c>
      <c r="AG3706" s="26">
        <f>P3705+AF3705+AF3706</f>
        <v>2228536</v>
      </c>
      <c r="AH3706" s="26">
        <f t="shared" si="630"/>
        <v>1078388.5704000001</v>
      </c>
      <c r="AI3706" s="26">
        <v>0</v>
      </c>
      <c r="AJ3706" s="26">
        <f t="shared" si="627"/>
        <v>1078388.5704000001</v>
      </c>
      <c r="AK3706" s="26">
        <v>0.02</v>
      </c>
      <c r="AL3706" s="26">
        <f t="shared" si="631"/>
        <v>215.68</v>
      </c>
      <c r="AM3706" s="3" t="s">
        <v>110</v>
      </c>
    </row>
    <row r="3707" spans="1:39" x14ac:dyDescent="0.25">
      <c r="A3707" s="23"/>
      <c r="B3707" s="24"/>
      <c r="C3707" s="23"/>
      <c r="D3707" s="23"/>
      <c r="E3707" s="23"/>
      <c r="F3707" s="23"/>
      <c r="G3707" s="24"/>
      <c r="H3707" s="23"/>
      <c r="I3707" s="23"/>
      <c r="J3707" s="23">
        <v>0</v>
      </c>
      <c r="K3707" s="23">
        <v>0</v>
      </c>
      <c r="L3707" s="23">
        <v>34.5</v>
      </c>
      <c r="M3707" s="23" t="s">
        <v>76</v>
      </c>
      <c r="N3707" s="25">
        <f>((J3707*400)+(K3707*100))+L3707</f>
        <v>34.5</v>
      </c>
      <c r="O3707" s="26">
        <v>8750</v>
      </c>
      <c r="P3707" s="26">
        <f>N3707*O3707</f>
        <v>301875</v>
      </c>
      <c r="Q3707" s="23">
        <v>1</v>
      </c>
      <c r="R3707" s="23" t="s">
        <v>11213</v>
      </c>
      <c r="S3707" s="27" t="s">
        <v>11214</v>
      </c>
      <c r="T3707" s="23" t="s">
        <v>11215</v>
      </c>
      <c r="U3707" s="23" t="s">
        <v>11220</v>
      </c>
      <c r="V3707" s="24" t="s">
        <v>11223</v>
      </c>
      <c r="W3707" s="23" t="s">
        <v>1853</v>
      </c>
      <c r="X3707" s="23" t="s">
        <v>49</v>
      </c>
      <c r="Y3707" s="23" t="s">
        <v>318</v>
      </c>
      <c r="Z3707" s="23">
        <v>218</v>
      </c>
      <c r="AA3707" s="28">
        <v>100</v>
      </c>
      <c r="AB3707" s="26">
        <v>8200</v>
      </c>
      <c r="AC3707" s="26">
        <f t="shared" si="628"/>
        <v>1787600</v>
      </c>
      <c r="AD3707" s="28">
        <v>3</v>
      </c>
      <c r="AE3707" s="28">
        <v>3</v>
      </c>
      <c r="AF3707" s="26">
        <f t="shared" si="629"/>
        <v>1733972</v>
      </c>
      <c r="AG3707" s="26">
        <f>P3707+AF3707</f>
        <v>2035847</v>
      </c>
      <c r="AH3707" s="26">
        <f t="shared" si="630"/>
        <v>2035847</v>
      </c>
      <c r="AI3707" s="26">
        <v>0</v>
      </c>
      <c r="AJ3707" s="26">
        <f t="shared" si="627"/>
        <v>2035847</v>
      </c>
      <c r="AK3707" s="26">
        <v>0.02</v>
      </c>
      <c r="AL3707" s="26">
        <f t="shared" si="631"/>
        <v>407.17</v>
      </c>
      <c r="AM3707" s="3" t="s">
        <v>3939</v>
      </c>
    </row>
    <row r="3708" spans="1:39" x14ac:dyDescent="0.25">
      <c r="A3708" s="23"/>
      <c r="B3708" s="24"/>
      <c r="C3708" s="23"/>
      <c r="D3708" s="23"/>
      <c r="E3708" s="23"/>
      <c r="F3708" s="23"/>
      <c r="G3708" s="24"/>
      <c r="H3708" s="23"/>
      <c r="I3708" s="23"/>
      <c r="J3708" s="23">
        <v>0</v>
      </c>
      <c r="K3708" s="23">
        <v>0</v>
      </c>
      <c r="L3708" s="23">
        <v>67.5</v>
      </c>
      <c r="M3708" s="23" t="s">
        <v>76</v>
      </c>
      <c r="N3708" s="25">
        <f>((J3708*400)+(K3708*100))+L3708</f>
        <v>67.5</v>
      </c>
      <c r="O3708" s="26">
        <v>8750</v>
      </c>
      <c r="P3708" s="26">
        <f>N3708*O3708</f>
        <v>590625</v>
      </c>
      <c r="Q3708" s="23">
        <v>1</v>
      </c>
      <c r="R3708" s="23" t="s">
        <v>11213</v>
      </c>
      <c r="S3708" s="27" t="s">
        <v>11214</v>
      </c>
      <c r="T3708" s="23" t="s">
        <v>11215</v>
      </c>
      <c r="U3708" s="23" t="s">
        <v>11220</v>
      </c>
      <c r="V3708" s="24" t="s">
        <v>11224</v>
      </c>
      <c r="W3708" s="23" t="s">
        <v>1274</v>
      </c>
      <c r="X3708" s="23" t="s">
        <v>49</v>
      </c>
      <c r="Y3708" s="23" t="s">
        <v>318</v>
      </c>
      <c r="Z3708" s="23">
        <v>810</v>
      </c>
      <c r="AA3708" s="28">
        <v>100</v>
      </c>
      <c r="AB3708" s="26">
        <v>8200</v>
      </c>
      <c r="AC3708" s="26">
        <f t="shared" si="628"/>
        <v>6642000</v>
      </c>
      <c r="AD3708" s="28">
        <v>4</v>
      </c>
      <c r="AE3708" s="28">
        <v>4</v>
      </c>
      <c r="AF3708" s="26">
        <f t="shared" si="629"/>
        <v>6376320</v>
      </c>
      <c r="AG3708" s="26">
        <f>P3708+AF3708</f>
        <v>6966945</v>
      </c>
      <c r="AH3708" s="26">
        <f t="shared" si="630"/>
        <v>6966945</v>
      </c>
      <c r="AI3708" s="26">
        <v>0</v>
      </c>
      <c r="AJ3708" s="26">
        <f t="shared" si="627"/>
        <v>6966945</v>
      </c>
      <c r="AK3708" s="26">
        <v>0.02</v>
      </c>
      <c r="AL3708" s="26">
        <f t="shared" si="631"/>
        <v>1393.39</v>
      </c>
      <c r="AM3708" s="3" t="s">
        <v>11225</v>
      </c>
    </row>
    <row r="3709" spans="1:39" x14ac:dyDescent="0.25">
      <c r="A3709" s="23"/>
      <c r="B3709" s="24"/>
      <c r="C3709" s="23"/>
      <c r="D3709" s="23"/>
      <c r="E3709" s="23"/>
      <c r="F3709" s="23"/>
      <c r="G3709" s="24"/>
      <c r="H3709" s="23"/>
      <c r="I3709" s="23"/>
      <c r="J3709" s="23">
        <v>0</v>
      </c>
      <c r="K3709" s="23">
        <v>1</v>
      </c>
      <c r="L3709" s="23">
        <v>44</v>
      </c>
      <c r="M3709" s="23" t="s">
        <v>76</v>
      </c>
      <c r="N3709" s="25">
        <f>((J3709*400)+(K3709*100))+L3709</f>
        <v>144</v>
      </c>
      <c r="O3709" s="26">
        <v>8750</v>
      </c>
      <c r="P3709" s="26">
        <f>N3709*O3709</f>
        <v>1260000</v>
      </c>
      <c r="Q3709" s="23">
        <v>1</v>
      </c>
      <c r="R3709" s="23" t="s">
        <v>11213</v>
      </c>
      <c r="S3709" s="27" t="s">
        <v>11214</v>
      </c>
      <c r="T3709" s="23" t="s">
        <v>11215</v>
      </c>
      <c r="U3709" s="23" t="s">
        <v>11220</v>
      </c>
      <c r="V3709" s="24" t="s">
        <v>11226</v>
      </c>
      <c r="W3709" s="23" t="s">
        <v>1274</v>
      </c>
      <c r="X3709" s="23" t="s">
        <v>49</v>
      </c>
      <c r="Y3709" s="23" t="s">
        <v>318</v>
      </c>
      <c r="Z3709" s="23">
        <v>1728</v>
      </c>
      <c r="AA3709" s="28">
        <v>100</v>
      </c>
      <c r="AB3709" s="26">
        <v>8200</v>
      </c>
      <c r="AC3709" s="26">
        <f t="shared" si="628"/>
        <v>14169600</v>
      </c>
      <c r="AD3709" s="28">
        <v>5</v>
      </c>
      <c r="AE3709" s="28">
        <v>5</v>
      </c>
      <c r="AF3709" s="26">
        <f t="shared" si="629"/>
        <v>13461120</v>
      </c>
      <c r="AG3709" s="26">
        <f>P3709+AF3709</f>
        <v>14721120</v>
      </c>
      <c r="AH3709" s="26">
        <f t="shared" si="630"/>
        <v>14721120</v>
      </c>
      <c r="AI3709" s="26">
        <v>0</v>
      </c>
      <c r="AJ3709" s="26">
        <f t="shared" si="627"/>
        <v>14721120</v>
      </c>
      <c r="AK3709" s="26">
        <v>0.02</v>
      </c>
      <c r="AL3709" s="26">
        <f t="shared" si="631"/>
        <v>2944.22</v>
      </c>
      <c r="AM3709" s="3" t="s">
        <v>11225</v>
      </c>
    </row>
    <row r="3710" spans="1:39" x14ac:dyDescent="0.25">
      <c r="A3710" s="23"/>
      <c r="B3710" s="24"/>
      <c r="C3710" s="23"/>
      <c r="D3710" s="23"/>
      <c r="E3710" s="23"/>
      <c r="F3710" s="23"/>
      <c r="G3710" s="24"/>
      <c r="H3710" s="23"/>
      <c r="I3710" s="23"/>
      <c r="J3710" s="23">
        <v>0</v>
      </c>
      <c r="K3710" s="23">
        <v>0</v>
      </c>
      <c r="L3710" s="23">
        <v>43.75</v>
      </c>
      <c r="M3710" s="23" t="s">
        <v>76</v>
      </c>
      <c r="N3710" s="25">
        <f>((J3710*400)+(K3710*100))+L3710</f>
        <v>43.75</v>
      </c>
      <c r="O3710" s="26">
        <v>8750</v>
      </c>
      <c r="P3710" s="26">
        <f>N3710*O3710</f>
        <v>382812.5</v>
      </c>
      <c r="Q3710" s="23">
        <v>1</v>
      </c>
      <c r="R3710" s="23" t="s">
        <v>11213</v>
      </c>
      <c r="S3710" s="27" t="s">
        <v>11214</v>
      </c>
      <c r="T3710" s="23" t="s">
        <v>11215</v>
      </c>
      <c r="U3710" s="23" t="s">
        <v>11220</v>
      </c>
      <c r="V3710" s="24" t="s">
        <v>11227</v>
      </c>
      <c r="W3710" s="23" t="s">
        <v>53</v>
      </c>
      <c r="X3710" s="23" t="s">
        <v>49</v>
      </c>
      <c r="Y3710" s="23" t="s">
        <v>81</v>
      </c>
      <c r="Z3710" s="23">
        <v>175</v>
      </c>
      <c r="AA3710" s="28">
        <v>100</v>
      </c>
      <c r="AB3710" s="26">
        <v>2750</v>
      </c>
      <c r="AC3710" s="26">
        <f t="shared" si="628"/>
        <v>481250</v>
      </c>
      <c r="AD3710" s="28">
        <v>4</v>
      </c>
      <c r="AE3710" s="28">
        <v>4</v>
      </c>
      <c r="AF3710" s="26">
        <f t="shared" si="629"/>
        <v>462000</v>
      </c>
      <c r="AG3710" s="26">
        <f>P3710+AF3710</f>
        <v>844812.5</v>
      </c>
      <c r="AH3710" s="26">
        <f t="shared" si="630"/>
        <v>844812.5</v>
      </c>
      <c r="AI3710" s="26">
        <v>0</v>
      </c>
      <c r="AJ3710" s="26">
        <f t="shared" si="627"/>
        <v>844812.5</v>
      </c>
      <c r="AK3710" s="26">
        <v>0.02</v>
      </c>
      <c r="AL3710" s="26">
        <f t="shared" si="631"/>
        <v>168.96</v>
      </c>
      <c r="AM3710" s="3" t="s">
        <v>83</v>
      </c>
    </row>
    <row r="3711" spans="1:39" x14ac:dyDescent="0.25">
      <c r="A3711" s="23"/>
      <c r="B3711" s="24"/>
      <c r="C3711" s="23"/>
      <c r="D3711" s="23"/>
      <c r="E3711" s="23"/>
      <c r="F3711" s="23"/>
      <c r="G3711" s="24"/>
      <c r="H3711" s="23"/>
      <c r="I3711" s="23"/>
      <c r="J3711" s="23"/>
      <c r="K3711" s="23"/>
      <c r="L3711" s="23"/>
      <c r="M3711" s="23"/>
      <c r="N3711" s="25"/>
      <c r="O3711" s="26"/>
      <c r="P3711" s="26"/>
      <c r="Q3711" s="23"/>
      <c r="R3711" s="23"/>
      <c r="S3711" s="27"/>
      <c r="T3711" s="23"/>
      <c r="U3711" s="23"/>
      <c r="V3711" s="24"/>
      <c r="W3711" s="23"/>
      <c r="X3711" s="23"/>
      <c r="Y3711" s="23"/>
      <c r="Z3711" s="23"/>
      <c r="AA3711" s="28"/>
      <c r="AB3711" s="26"/>
      <c r="AC3711" s="26"/>
      <c r="AD3711" s="28"/>
      <c r="AE3711" s="28"/>
      <c r="AF3711" s="26"/>
      <c r="AG3711" s="26" t="s">
        <v>60</v>
      </c>
      <c r="AH3711" s="26">
        <f>SUM(AH3704:AH3710)</f>
        <v>30981948</v>
      </c>
      <c r="AI3711" s="26"/>
      <c r="AJ3711" s="26">
        <f>SUM(AJ3704:AJ3710)</f>
        <v>30981948</v>
      </c>
      <c r="AK3711" s="26"/>
      <c r="AL3711" s="26">
        <f>SUM(AL3704:AL3710)</f>
        <v>9416.7975000000006</v>
      </c>
    </row>
    <row r="3712" spans="1:39" x14ac:dyDescent="0.25">
      <c r="A3712" s="23" t="s">
        <v>11228</v>
      </c>
      <c r="B3712" s="24" t="s">
        <v>11229</v>
      </c>
      <c r="C3712" s="23" t="s">
        <v>11230</v>
      </c>
      <c r="D3712" s="23" t="s">
        <v>11231</v>
      </c>
      <c r="E3712" s="23">
        <v>1488</v>
      </c>
      <c r="F3712" s="23" t="s">
        <v>11232</v>
      </c>
      <c r="G3712" s="24" t="s">
        <v>11233</v>
      </c>
      <c r="H3712" s="23" t="s">
        <v>43</v>
      </c>
      <c r="I3712" s="23" t="s">
        <v>11234</v>
      </c>
      <c r="J3712" s="23">
        <v>0</v>
      </c>
      <c r="K3712" s="23">
        <v>0</v>
      </c>
      <c r="L3712" s="23">
        <v>48</v>
      </c>
      <c r="M3712" s="23" t="s">
        <v>59</v>
      </c>
      <c r="N3712" s="25">
        <f>((J3712*400)+(K3712*100))+L3712</f>
        <v>48</v>
      </c>
      <c r="O3712" s="26">
        <v>9000</v>
      </c>
      <c r="P3712" s="26">
        <f>N3712*O3712</f>
        <v>432000</v>
      </c>
      <c r="Q3712" s="23">
        <v>1</v>
      </c>
      <c r="R3712" s="23" t="s">
        <v>11228</v>
      </c>
      <c r="S3712" s="27" t="s">
        <v>11229</v>
      </c>
      <c r="T3712" s="23" t="s">
        <v>11230</v>
      </c>
      <c r="U3712" s="23" t="s">
        <v>11235</v>
      </c>
      <c r="V3712" s="24" t="s">
        <v>11236</v>
      </c>
      <c r="W3712" s="23" t="s">
        <v>109</v>
      </c>
      <c r="X3712" s="23" t="s">
        <v>49</v>
      </c>
      <c r="Y3712" s="23" t="s">
        <v>50</v>
      </c>
      <c r="Z3712" s="23">
        <v>136.5</v>
      </c>
      <c r="AA3712" s="28">
        <v>100</v>
      </c>
      <c r="AB3712" s="26">
        <v>8150</v>
      </c>
      <c r="AC3712" s="26">
        <f>Z3712*AB3712</f>
        <v>1112475</v>
      </c>
      <c r="AD3712" s="28">
        <v>27</v>
      </c>
      <c r="AE3712" s="28">
        <v>44</v>
      </c>
      <c r="AF3712" s="26">
        <f>(AC3712*(100-AE3712))/100</f>
        <v>622986</v>
      </c>
      <c r="AG3712" s="26">
        <f>P3712+AF3712</f>
        <v>1054986</v>
      </c>
      <c r="AH3712" s="26">
        <f>(AG3712*AA3712)/100</f>
        <v>1054986</v>
      </c>
      <c r="AI3712" s="26">
        <v>50000000</v>
      </c>
      <c r="AJ3712" s="26">
        <f>IF((AI3712-AH3712) &gt; 1,0,IF((AI3712-AH3712)&lt;0,AH3712-AI3712,AI3712-AH3712))</f>
        <v>0</v>
      </c>
      <c r="AK3712" s="26">
        <v>0.02</v>
      </c>
      <c r="AL3712" s="26">
        <f>ROUND(AJ3712*(AK3712/100),2)</f>
        <v>0</v>
      </c>
      <c r="AM3712" s="3" t="s">
        <v>110</v>
      </c>
    </row>
    <row r="3713" spans="1:39" x14ac:dyDescent="0.25">
      <c r="A3713" s="23"/>
      <c r="B3713" s="24"/>
      <c r="C3713" s="23"/>
      <c r="D3713" s="23"/>
      <c r="E3713" s="23"/>
      <c r="F3713" s="23"/>
      <c r="G3713" s="24"/>
      <c r="H3713" s="23"/>
      <c r="I3713" s="23"/>
      <c r="J3713" s="23"/>
      <c r="K3713" s="23"/>
      <c r="L3713" s="23"/>
      <c r="M3713" s="23"/>
      <c r="N3713" s="25"/>
      <c r="O3713" s="26"/>
      <c r="P3713" s="26"/>
      <c r="Q3713" s="23"/>
      <c r="R3713" s="23"/>
      <c r="S3713" s="27"/>
      <c r="T3713" s="23"/>
      <c r="U3713" s="23"/>
      <c r="V3713" s="24"/>
      <c r="W3713" s="23"/>
      <c r="X3713" s="23"/>
      <c r="Y3713" s="23"/>
      <c r="Z3713" s="23"/>
      <c r="AA3713" s="28"/>
      <c r="AB3713" s="26"/>
      <c r="AC3713" s="26"/>
      <c r="AD3713" s="28"/>
      <c r="AE3713" s="28"/>
      <c r="AF3713" s="26"/>
      <c r="AG3713" s="26" t="s">
        <v>60</v>
      </c>
      <c r="AH3713" s="26">
        <f>AH3712</f>
        <v>1054986</v>
      </c>
      <c r="AI3713" s="26"/>
      <c r="AJ3713" s="26">
        <f>AJ3712</f>
        <v>0</v>
      </c>
      <c r="AK3713" s="26"/>
      <c r="AL3713" s="26">
        <f>AL3712</f>
        <v>0</v>
      </c>
    </row>
    <row r="3714" spans="1:39" x14ac:dyDescent="0.25">
      <c r="A3714" s="23" t="s">
        <v>11237</v>
      </c>
      <c r="B3714" s="24" t="s">
        <v>11238</v>
      </c>
      <c r="C3714" s="23" t="s">
        <v>11239</v>
      </c>
      <c r="D3714" s="23" t="s">
        <v>1128</v>
      </c>
      <c r="E3714" s="23">
        <v>1489</v>
      </c>
      <c r="F3714" s="23" t="s">
        <v>11240</v>
      </c>
      <c r="G3714" s="24" t="s">
        <v>11241</v>
      </c>
      <c r="H3714" s="23" t="s">
        <v>43</v>
      </c>
      <c r="I3714" s="23" t="s">
        <v>11242</v>
      </c>
      <c r="J3714" s="23">
        <v>4</v>
      </c>
      <c r="K3714" s="23">
        <v>3</v>
      </c>
      <c r="L3714" s="23">
        <v>50.75</v>
      </c>
      <c r="M3714" s="23" t="s">
        <v>75</v>
      </c>
      <c r="N3714" s="25">
        <f>((J3714*400)+(K3714*100))+L3714</f>
        <v>1950.75</v>
      </c>
      <c r="O3714" s="26">
        <v>3750</v>
      </c>
      <c r="P3714" s="26">
        <f>N3714*O3714</f>
        <v>7315312.5</v>
      </c>
      <c r="Q3714" s="23"/>
      <c r="R3714" s="23"/>
      <c r="S3714" s="27"/>
      <c r="T3714" s="23"/>
      <c r="U3714" s="23"/>
      <c r="V3714" s="24"/>
      <c r="W3714" s="23"/>
      <c r="X3714" s="23"/>
      <c r="Y3714" s="23"/>
      <c r="Z3714" s="23"/>
      <c r="AA3714" s="28"/>
      <c r="AB3714" s="26"/>
      <c r="AC3714" s="26"/>
      <c r="AD3714" s="28"/>
      <c r="AE3714" s="28"/>
      <c r="AF3714" s="26"/>
      <c r="AG3714" s="26">
        <f>AF3714+P3714</f>
        <v>7315312.5</v>
      </c>
      <c r="AH3714" s="26">
        <f>AG3714</f>
        <v>7315312.5</v>
      </c>
      <c r="AI3714" s="26">
        <v>50000000</v>
      </c>
      <c r="AJ3714" s="26">
        <f>IF((AI3714-AH3714) &gt; 1,0,IF((AI3714-AH3714)&lt;0,AH3714-AI3714,AI3714-AH3714))</f>
        <v>0</v>
      </c>
      <c r="AK3714" s="26">
        <v>0.01</v>
      </c>
      <c r="AL3714" s="26">
        <f>AJ3714*(AK3714/100)</f>
        <v>0</v>
      </c>
    </row>
    <row r="3715" spans="1:39" x14ac:dyDescent="0.25">
      <c r="A3715" s="23"/>
      <c r="B3715" s="24"/>
      <c r="C3715" s="23"/>
      <c r="D3715" s="23"/>
      <c r="E3715" s="23"/>
      <c r="F3715" s="23"/>
      <c r="G3715" s="24"/>
      <c r="H3715" s="23"/>
      <c r="I3715" s="23"/>
      <c r="J3715" s="23">
        <v>0</v>
      </c>
      <c r="K3715" s="23">
        <v>0</v>
      </c>
      <c r="L3715" s="23">
        <v>81.25</v>
      </c>
      <c r="M3715" s="23" t="s">
        <v>255</v>
      </c>
      <c r="N3715" s="25">
        <f>((J3715*400)+(K3715*100))+L3715</f>
        <v>81.25</v>
      </c>
      <c r="O3715" s="26">
        <v>3750</v>
      </c>
      <c r="P3715" s="26">
        <f>N3715*O3715</f>
        <v>304687.5</v>
      </c>
      <c r="Q3715" s="23">
        <v>1</v>
      </c>
      <c r="R3715" s="23" t="s">
        <v>11237</v>
      </c>
      <c r="S3715" s="27" t="s">
        <v>11238</v>
      </c>
      <c r="T3715" s="23" t="s">
        <v>11239</v>
      </c>
      <c r="U3715" s="23" t="s">
        <v>3336</v>
      </c>
      <c r="V3715" s="24" t="s">
        <v>11243</v>
      </c>
      <c r="W3715" s="23" t="s">
        <v>48</v>
      </c>
      <c r="X3715" s="23" t="s">
        <v>49</v>
      </c>
      <c r="Y3715" s="23" t="s">
        <v>261</v>
      </c>
      <c r="Z3715" s="23">
        <v>325</v>
      </c>
      <c r="AA3715" s="28">
        <v>100</v>
      </c>
      <c r="AB3715" s="26">
        <v>8300</v>
      </c>
      <c r="AC3715" s="26">
        <f>Z3715*AB3715</f>
        <v>2697500</v>
      </c>
      <c r="AD3715" s="28">
        <v>17</v>
      </c>
      <c r="AE3715" s="28">
        <v>24</v>
      </c>
      <c r="AF3715" s="26">
        <f>(AC3715*(100-AE3715))/100</f>
        <v>2050100</v>
      </c>
      <c r="AG3715" s="26">
        <f>P3715+AF3715</f>
        <v>2354787.5</v>
      </c>
      <c r="AH3715" s="26">
        <f>(AG3715*AA3715)/100</f>
        <v>2354787.5</v>
      </c>
      <c r="AI3715" s="26">
        <f>IF(AF3715&lt;=10000000,AF3715,10000000)</f>
        <v>2050100</v>
      </c>
      <c r="AJ3715" s="26">
        <f>IF((AI3715-AH3715) &gt; 1,0,IF((AI3715-AH3715)&lt;0,AH3715-AI3715,AI3715-AH3715))</f>
        <v>304687.5</v>
      </c>
      <c r="AK3715" s="26">
        <v>0.02</v>
      </c>
      <c r="AL3715" s="26">
        <f>ROUND(AJ3715*(AK3715/100),2)</f>
        <v>60.94</v>
      </c>
      <c r="AM3715" s="3" t="s">
        <v>51</v>
      </c>
    </row>
    <row r="3716" spans="1:39" x14ac:dyDescent="0.25">
      <c r="A3716" s="23"/>
      <c r="B3716" s="24"/>
      <c r="C3716" s="23"/>
      <c r="D3716" s="23"/>
      <c r="E3716" s="23"/>
      <c r="F3716" s="23"/>
      <c r="G3716" s="24"/>
      <c r="H3716" s="23"/>
      <c r="I3716" s="23"/>
      <c r="J3716" s="23">
        <v>0</v>
      </c>
      <c r="K3716" s="23">
        <v>0</v>
      </c>
      <c r="L3716" s="23">
        <v>8</v>
      </c>
      <c r="M3716" s="23" t="s">
        <v>255</v>
      </c>
      <c r="N3716" s="25">
        <f>((J3716*400)+(K3716*100))+L3716</f>
        <v>8</v>
      </c>
      <c r="O3716" s="26">
        <v>3750</v>
      </c>
      <c r="P3716" s="26">
        <f>N3716*O3716</f>
        <v>30000</v>
      </c>
      <c r="Q3716" s="23">
        <v>1</v>
      </c>
      <c r="R3716" s="23" t="s">
        <v>11237</v>
      </c>
      <c r="S3716" s="27" t="s">
        <v>11238</v>
      </c>
      <c r="T3716" s="23" t="s">
        <v>11239</v>
      </c>
      <c r="U3716" s="23" t="s">
        <v>3336</v>
      </c>
      <c r="V3716" s="24" t="s">
        <v>11244</v>
      </c>
      <c r="W3716" s="23" t="s">
        <v>53</v>
      </c>
      <c r="X3716" s="23" t="s">
        <v>49</v>
      </c>
      <c r="Y3716" s="23" t="s">
        <v>261</v>
      </c>
      <c r="Z3716" s="23">
        <v>32</v>
      </c>
      <c r="AA3716" s="28">
        <v>100</v>
      </c>
      <c r="AB3716" s="26">
        <v>2750</v>
      </c>
      <c r="AC3716" s="26">
        <f>Z3716*AB3716</f>
        <v>88000</v>
      </c>
      <c r="AD3716" s="28">
        <v>17</v>
      </c>
      <c r="AE3716" s="28">
        <v>24</v>
      </c>
      <c r="AF3716" s="26">
        <f>(AC3716*(100-AE3716))/100</f>
        <v>66880</v>
      </c>
      <c r="AG3716" s="26">
        <f>P3716+AF3716</f>
        <v>96880</v>
      </c>
      <c r="AH3716" s="26">
        <f>(AG3716*AA3716)/100</f>
        <v>96880</v>
      </c>
      <c r="AI3716" s="26">
        <f>IF(AF3716&lt;=10000000,AF3716,10000000)</f>
        <v>66880</v>
      </c>
      <c r="AJ3716" s="26">
        <f>IF((AI3716-AH3716) &gt; 1,0,IF((AI3716-AH3716)&lt;0,AH3716-AI3716,AI3716-AH3716))</f>
        <v>30000</v>
      </c>
      <c r="AK3716" s="26">
        <v>0.02</v>
      </c>
      <c r="AL3716" s="26">
        <f>ROUND(AJ3716*(AK3716/100),2)</f>
        <v>6</v>
      </c>
      <c r="AM3716" s="3" t="s">
        <v>83</v>
      </c>
    </row>
    <row r="3717" spans="1:39" x14ac:dyDescent="0.25">
      <c r="A3717" s="23"/>
      <c r="B3717" s="24"/>
      <c r="C3717" s="23"/>
      <c r="D3717" s="23"/>
      <c r="E3717" s="23">
        <v>1490</v>
      </c>
      <c r="F3717" s="23" t="s">
        <v>11245</v>
      </c>
      <c r="G3717" s="24" t="s">
        <v>11246</v>
      </c>
      <c r="H3717" s="23" t="s">
        <v>43</v>
      </c>
      <c r="I3717" s="23" t="s">
        <v>11247</v>
      </c>
      <c r="J3717" s="23">
        <v>0</v>
      </c>
      <c r="K3717" s="23">
        <v>1</v>
      </c>
      <c r="L3717" s="23">
        <v>19</v>
      </c>
      <c r="M3717" s="23" t="s">
        <v>75</v>
      </c>
      <c r="N3717" s="25">
        <f>((J3717*400)+(K3717*100))+L3717</f>
        <v>119</v>
      </c>
      <c r="O3717" s="26">
        <v>4000</v>
      </c>
      <c r="P3717" s="26">
        <f>N3717*O3717</f>
        <v>476000</v>
      </c>
      <c r="Q3717" s="23"/>
      <c r="R3717" s="23"/>
      <c r="S3717" s="27"/>
      <c r="T3717" s="23"/>
      <c r="U3717" s="23"/>
      <c r="V3717" s="24"/>
      <c r="W3717" s="23"/>
      <c r="X3717" s="23"/>
      <c r="Y3717" s="23"/>
      <c r="Z3717" s="23"/>
      <c r="AA3717" s="28"/>
      <c r="AB3717" s="26"/>
      <c r="AC3717" s="26"/>
      <c r="AD3717" s="28"/>
      <c r="AE3717" s="28"/>
      <c r="AF3717" s="26"/>
      <c r="AG3717" s="26">
        <f>AF3717+P3717</f>
        <v>476000</v>
      </c>
      <c r="AH3717" s="26">
        <f>AG3717</f>
        <v>476000</v>
      </c>
      <c r="AI3717" s="26">
        <v>50000000</v>
      </c>
      <c r="AJ3717" s="26">
        <f>IF((AI3717-AH3717) &gt; 1,0,IF((AI3717-AH3717)&lt;0,AH3717-AI3717,AI3717-AH3717))</f>
        <v>0</v>
      </c>
      <c r="AK3717" s="26">
        <v>0.01</v>
      </c>
      <c r="AL3717" s="26">
        <f>AJ3717*(AK3717/100)</f>
        <v>0</v>
      </c>
    </row>
    <row r="3718" spans="1:39" x14ac:dyDescent="0.25">
      <c r="A3718" s="23"/>
      <c r="B3718" s="24"/>
      <c r="C3718" s="23"/>
      <c r="D3718" s="23"/>
      <c r="E3718" s="23"/>
      <c r="F3718" s="23"/>
      <c r="G3718" s="24"/>
      <c r="H3718" s="23"/>
      <c r="I3718" s="23"/>
      <c r="J3718" s="23"/>
      <c r="K3718" s="23"/>
      <c r="L3718" s="23"/>
      <c r="M3718" s="23"/>
      <c r="N3718" s="25"/>
      <c r="O3718" s="26"/>
      <c r="P3718" s="26"/>
      <c r="Q3718" s="23"/>
      <c r="R3718" s="23"/>
      <c r="S3718" s="27"/>
      <c r="T3718" s="23"/>
      <c r="U3718" s="23"/>
      <c r="V3718" s="24"/>
      <c r="W3718" s="23"/>
      <c r="X3718" s="23"/>
      <c r="Y3718" s="23"/>
      <c r="Z3718" s="23"/>
      <c r="AA3718" s="28"/>
      <c r="AB3718" s="26"/>
      <c r="AC3718" s="26"/>
      <c r="AD3718" s="28"/>
      <c r="AE3718" s="28"/>
      <c r="AF3718" s="26"/>
      <c r="AG3718" s="26" t="s">
        <v>60</v>
      </c>
      <c r="AH3718" s="26">
        <f>SUM(AH3714:AH3717)</f>
        <v>10242980</v>
      </c>
      <c r="AI3718" s="26"/>
      <c r="AJ3718" s="26">
        <f>SUM(AJ3714:AJ3717)</f>
        <v>334687.5</v>
      </c>
      <c r="AK3718" s="26"/>
      <c r="AL3718" s="26">
        <f>SUM(AL3714:AL3717)</f>
        <v>66.94</v>
      </c>
    </row>
    <row r="3719" spans="1:39" x14ac:dyDescent="0.25">
      <c r="A3719" s="23" t="s">
        <v>11248</v>
      </c>
      <c r="B3719" s="24" t="s">
        <v>11249</v>
      </c>
      <c r="C3719" s="23" t="s">
        <v>11250</v>
      </c>
      <c r="D3719" s="23" t="s">
        <v>11251</v>
      </c>
      <c r="E3719" s="23">
        <v>1491</v>
      </c>
      <c r="F3719" s="23" t="s">
        <v>11252</v>
      </c>
      <c r="G3719" s="24" t="s">
        <v>11253</v>
      </c>
      <c r="H3719" s="23" t="s">
        <v>43</v>
      </c>
      <c r="I3719" s="23" t="s">
        <v>11254</v>
      </c>
      <c r="J3719" s="23">
        <v>0</v>
      </c>
      <c r="K3719" s="23">
        <v>0</v>
      </c>
      <c r="L3719" s="23">
        <v>67</v>
      </c>
      <c r="M3719" s="23" t="s">
        <v>255</v>
      </c>
      <c r="N3719" s="25">
        <f>((J3719*400)+(K3719*100))+L3719</f>
        <v>67</v>
      </c>
      <c r="O3719" s="26">
        <v>9000</v>
      </c>
      <c r="P3719" s="26">
        <f>N3719*O3719</f>
        <v>603000</v>
      </c>
      <c r="Q3719" s="23">
        <v>1</v>
      </c>
      <c r="R3719" s="23" t="s">
        <v>11248</v>
      </c>
      <c r="S3719" s="27" t="s">
        <v>11249</v>
      </c>
      <c r="T3719" s="23" t="s">
        <v>11250</v>
      </c>
      <c r="U3719" s="23" t="s">
        <v>11255</v>
      </c>
      <c r="V3719" s="24" t="s">
        <v>11256</v>
      </c>
      <c r="W3719" s="23" t="s">
        <v>109</v>
      </c>
      <c r="X3719" s="23" t="s">
        <v>49</v>
      </c>
      <c r="Y3719" s="23" t="s">
        <v>261</v>
      </c>
      <c r="Z3719" s="23">
        <v>218.25</v>
      </c>
      <c r="AA3719" s="28">
        <v>100</v>
      </c>
      <c r="AB3719" s="26">
        <v>8150</v>
      </c>
      <c r="AC3719" s="26">
        <f>Z3719*AB3719</f>
        <v>1778737.5</v>
      </c>
      <c r="AD3719" s="28">
        <v>27</v>
      </c>
      <c r="AE3719" s="28">
        <v>44</v>
      </c>
      <c r="AF3719" s="26">
        <f>(AC3719*(100-AE3719))/100</f>
        <v>996093</v>
      </c>
      <c r="AG3719" s="26">
        <f>P3719+AF3719</f>
        <v>1599093</v>
      </c>
      <c r="AH3719" s="26">
        <f>(AG3719*AA3719)/100</f>
        <v>1599093</v>
      </c>
      <c r="AI3719" s="26">
        <f>IF(AF3719&lt;=10000000,AF3719,10000000)</f>
        <v>996093</v>
      </c>
      <c r="AJ3719" s="26">
        <f>IF((AI3719-AH3719) &gt; 1,0,IF((AI3719-AH3719)&lt;0,AH3719-AI3719,AI3719-AH3719))</f>
        <v>603000</v>
      </c>
      <c r="AK3719" s="26">
        <v>0.02</v>
      </c>
      <c r="AL3719" s="26">
        <f>ROUND(AJ3719*(AK3719/100),2)</f>
        <v>120.6</v>
      </c>
      <c r="AM3719" s="3" t="s">
        <v>110</v>
      </c>
    </row>
    <row r="3720" spans="1:39" x14ac:dyDescent="0.25">
      <c r="A3720" s="23"/>
      <c r="B3720" s="24"/>
      <c r="C3720" s="23"/>
      <c r="D3720" s="23"/>
      <c r="E3720" s="23"/>
      <c r="F3720" s="23"/>
      <c r="G3720" s="24"/>
      <c r="H3720" s="23"/>
      <c r="I3720" s="23"/>
      <c r="J3720" s="23"/>
      <c r="K3720" s="23"/>
      <c r="L3720" s="23"/>
      <c r="M3720" s="23"/>
      <c r="N3720" s="25"/>
      <c r="O3720" s="26"/>
      <c r="P3720" s="26"/>
      <c r="Q3720" s="23"/>
      <c r="R3720" s="23"/>
      <c r="S3720" s="27"/>
      <c r="T3720" s="23"/>
      <c r="U3720" s="23"/>
      <c r="V3720" s="24"/>
      <c r="W3720" s="23"/>
      <c r="X3720" s="23"/>
      <c r="Y3720" s="23"/>
      <c r="Z3720" s="23"/>
      <c r="AA3720" s="28"/>
      <c r="AB3720" s="26"/>
      <c r="AC3720" s="26"/>
      <c r="AD3720" s="28"/>
      <c r="AE3720" s="28"/>
      <c r="AF3720" s="26"/>
      <c r="AG3720" s="26" t="s">
        <v>60</v>
      </c>
      <c r="AH3720" s="26">
        <f>AH3719</f>
        <v>1599093</v>
      </c>
      <c r="AI3720" s="26"/>
      <c r="AJ3720" s="26">
        <f>AJ3719</f>
        <v>603000</v>
      </c>
      <c r="AK3720" s="26"/>
      <c r="AL3720" s="26">
        <f>AL3719</f>
        <v>120.6</v>
      </c>
    </row>
    <row r="3721" spans="1:39" x14ac:dyDescent="0.25">
      <c r="A3721" s="23" t="s">
        <v>11257</v>
      </c>
      <c r="B3721" s="24" t="s">
        <v>11258</v>
      </c>
      <c r="C3721" s="23" t="s">
        <v>11259</v>
      </c>
      <c r="D3721" s="23" t="s">
        <v>11260</v>
      </c>
      <c r="E3721" s="23">
        <v>1492</v>
      </c>
      <c r="F3721" s="23" t="s">
        <v>11261</v>
      </c>
      <c r="G3721" s="24" t="s">
        <v>11262</v>
      </c>
      <c r="H3721" s="23" t="s">
        <v>43</v>
      </c>
      <c r="I3721" s="23" t="s">
        <v>11263</v>
      </c>
      <c r="J3721" s="23">
        <v>0</v>
      </c>
      <c r="K3721" s="23">
        <v>1</v>
      </c>
      <c r="L3721" s="23">
        <v>3</v>
      </c>
      <c r="M3721" s="23" t="s">
        <v>68</v>
      </c>
      <c r="N3721" s="25">
        <f>((J3721*400)+(K3721*100))+L3721</f>
        <v>103</v>
      </c>
      <c r="O3721" s="26">
        <v>10000</v>
      </c>
      <c r="P3721" s="26">
        <f>N3721*O3721</f>
        <v>1030000</v>
      </c>
      <c r="Q3721" s="23"/>
      <c r="R3721" s="23"/>
      <c r="S3721" s="27"/>
      <c r="T3721" s="23"/>
      <c r="U3721" s="23"/>
      <c r="V3721" s="24"/>
      <c r="W3721" s="23"/>
      <c r="X3721" s="23"/>
      <c r="Y3721" s="23"/>
      <c r="Z3721" s="23"/>
      <c r="AA3721" s="28"/>
      <c r="AB3721" s="26"/>
      <c r="AC3721" s="26"/>
      <c r="AD3721" s="28"/>
      <c r="AE3721" s="28"/>
      <c r="AF3721" s="26"/>
      <c r="AG3721" s="26">
        <f>AF3721+P3721</f>
        <v>1030000</v>
      </c>
      <c r="AH3721" s="26">
        <f>AG3721</f>
        <v>1030000</v>
      </c>
      <c r="AI3721" s="26">
        <v>0</v>
      </c>
      <c r="AJ3721" s="26">
        <f>IF((AI3721-AH3721) &gt; 1,0,IF((AI3721-AH3721)&lt;0,AH3721-AI3721,AI3721-AH3721))</f>
        <v>1030000</v>
      </c>
      <c r="AK3721" s="26">
        <v>0.3</v>
      </c>
      <c r="AL3721" s="26">
        <f>AJ3721*(AK3721/100)</f>
        <v>3090</v>
      </c>
    </row>
    <row r="3722" spans="1:39" x14ac:dyDescent="0.25">
      <c r="A3722" s="23"/>
      <c r="B3722" s="24"/>
      <c r="C3722" s="23"/>
      <c r="D3722" s="23"/>
      <c r="E3722" s="23">
        <v>1493</v>
      </c>
      <c r="F3722" s="23" t="s">
        <v>11264</v>
      </c>
      <c r="G3722" s="24" t="s">
        <v>11265</v>
      </c>
      <c r="H3722" s="23" t="s">
        <v>43</v>
      </c>
      <c r="I3722" s="23" t="s">
        <v>11266</v>
      </c>
      <c r="J3722" s="23">
        <v>2</v>
      </c>
      <c r="K3722" s="23">
        <v>1</v>
      </c>
      <c r="L3722" s="23">
        <v>40</v>
      </c>
      <c r="M3722" s="23" t="s">
        <v>68</v>
      </c>
      <c r="N3722" s="25">
        <f>((J3722*400)+(K3722*100))+L3722</f>
        <v>940</v>
      </c>
      <c r="O3722" s="26">
        <v>3950</v>
      </c>
      <c r="P3722" s="26">
        <f>N3722*O3722</f>
        <v>3713000</v>
      </c>
      <c r="Q3722" s="23"/>
      <c r="R3722" s="23"/>
      <c r="S3722" s="27"/>
      <c r="T3722" s="23"/>
      <c r="U3722" s="23"/>
      <c r="V3722" s="24"/>
      <c r="W3722" s="23"/>
      <c r="X3722" s="23"/>
      <c r="Y3722" s="23"/>
      <c r="Z3722" s="23"/>
      <c r="AA3722" s="28"/>
      <c r="AB3722" s="26"/>
      <c r="AC3722" s="26"/>
      <c r="AD3722" s="28"/>
      <c r="AE3722" s="28"/>
      <c r="AF3722" s="26"/>
      <c r="AG3722" s="26">
        <f>AF3722+P3722</f>
        <v>3713000</v>
      </c>
      <c r="AH3722" s="26">
        <f>AG3722</f>
        <v>3713000</v>
      </c>
      <c r="AI3722" s="26">
        <v>0</v>
      </c>
      <c r="AJ3722" s="26">
        <f>IF((AI3722-AH3722) &gt; 1,0,IF((AI3722-AH3722)&lt;0,AH3722-AI3722,AI3722-AH3722))</f>
        <v>3713000</v>
      </c>
      <c r="AK3722" s="26">
        <v>0.3</v>
      </c>
      <c r="AL3722" s="26">
        <f>AJ3722*(AK3722/100)</f>
        <v>11139</v>
      </c>
    </row>
    <row r="3723" spans="1:39" x14ac:dyDescent="0.25">
      <c r="A3723" s="23"/>
      <c r="B3723" s="24"/>
      <c r="C3723" s="23"/>
      <c r="D3723" s="23"/>
      <c r="E3723" s="23">
        <v>1494</v>
      </c>
      <c r="F3723" s="23" t="s">
        <v>11267</v>
      </c>
      <c r="G3723" s="24" t="s">
        <v>11268</v>
      </c>
      <c r="H3723" s="23" t="s">
        <v>43</v>
      </c>
      <c r="I3723" s="23" t="s">
        <v>11269</v>
      </c>
      <c r="J3723" s="23">
        <v>1</v>
      </c>
      <c r="K3723" s="23">
        <v>0</v>
      </c>
      <c r="L3723" s="23">
        <v>51</v>
      </c>
      <c r="M3723" s="23" t="s">
        <v>68</v>
      </c>
      <c r="N3723" s="25">
        <f>((J3723*400)+(K3723*100))+L3723</f>
        <v>451</v>
      </c>
      <c r="O3723" s="26">
        <v>8750</v>
      </c>
      <c r="P3723" s="26">
        <f>N3723*O3723</f>
        <v>3946250</v>
      </c>
      <c r="Q3723" s="23"/>
      <c r="R3723" s="23"/>
      <c r="S3723" s="27"/>
      <c r="T3723" s="23"/>
      <c r="U3723" s="23"/>
      <c r="V3723" s="24"/>
      <c r="W3723" s="23"/>
      <c r="X3723" s="23"/>
      <c r="Y3723" s="23"/>
      <c r="Z3723" s="23"/>
      <c r="AA3723" s="28"/>
      <c r="AB3723" s="26"/>
      <c r="AC3723" s="26"/>
      <c r="AD3723" s="28"/>
      <c r="AE3723" s="28"/>
      <c r="AF3723" s="26"/>
      <c r="AG3723" s="26">
        <f>AF3723+P3723</f>
        <v>3946250</v>
      </c>
      <c r="AH3723" s="26">
        <f>AG3723</f>
        <v>3946250</v>
      </c>
      <c r="AI3723" s="26">
        <v>0</v>
      </c>
      <c r="AJ3723" s="26">
        <f>IF((AI3723-AH3723) &gt; 1,0,IF((AI3723-AH3723)&lt;0,AH3723-AI3723,AI3723-AH3723))</f>
        <v>3946250</v>
      </c>
      <c r="AK3723" s="26">
        <v>0.3</v>
      </c>
      <c r="AL3723" s="26">
        <f>AJ3723*(AK3723/100)</f>
        <v>11838.75</v>
      </c>
    </row>
    <row r="3724" spans="1:39" x14ac:dyDescent="0.25">
      <c r="A3724" s="23"/>
      <c r="B3724" s="24"/>
      <c r="C3724" s="23"/>
      <c r="D3724" s="23"/>
      <c r="E3724" s="23">
        <v>1495</v>
      </c>
      <c r="F3724" s="23" t="s">
        <v>11270</v>
      </c>
      <c r="G3724" s="24" t="s">
        <v>11271</v>
      </c>
      <c r="H3724" s="23" t="s">
        <v>43</v>
      </c>
      <c r="I3724" s="23" t="s">
        <v>11272</v>
      </c>
      <c r="J3724" s="23">
        <v>3</v>
      </c>
      <c r="K3724" s="23">
        <v>1</v>
      </c>
      <c r="L3724" s="23">
        <v>0</v>
      </c>
      <c r="M3724" s="23" t="s">
        <v>68</v>
      </c>
      <c r="N3724" s="25">
        <f>((J3724*400)+(K3724*100))+L3724</f>
        <v>1300</v>
      </c>
      <c r="O3724" s="26">
        <v>3950</v>
      </c>
      <c r="P3724" s="26">
        <f>N3724*O3724</f>
        <v>5135000</v>
      </c>
      <c r="Q3724" s="23"/>
      <c r="R3724" s="23"/>
      <c r="S3724" s="27"/>
      <c r="T3724" s="23"/>
      <c r="U3724" s="23"/>
      <c r="V3724" s="24"/>
      <c r="W3724" s="23"/>
      <c r="X3724" s="23"/>
      <c r="Y3724" s="23"/>
      <c r="Z3724" s="23"/>
      <c r="AA3724" s="28"/>
      <c r="AB3724" s="26"/>
      <c r="AC3724" s="26"/>
      <c r="AD3724" s="28"/>
      <c r="AE3724" s="28"/>
      <c r="AF3724" s="26"/>
      <c r="AG3724" s="26">
        <f>AF3724+P3724</f>
        <v>5135000</v>
      </c>
      <c r="AH3724" s="26">
        <f>AG3724</f>
        <v>5135000</v>
      </c>
      <c r="AI3724" s="26">
        <v>0</v>
      </c>
      <c r="AJ3724" s="26">
        <f>IF((AI3724-AH3724) &gt; 1,0,IF((AI3724-AH3724)&lt;0,AH3724-AI3724,AI3724-AH3724))</f>
        <v>5135000</v>
      </c>
      <c r="AK3724" s="26">
        <v>0.3</v>
      </c>
      <c r="AL3724" s="26">
        <f>AJ3724*(AK3724/100)</f>
        <v>15405</v>
      </c>
    </row>
    <row r="3725" spans="1:39" x14ac:dyDescent="0.25">
      <c r="A3725" s="23"/>
      <c r="B3725" s="24"/>
      <c r="C3725" s="23"/>
      <c r="D3725" s="23"/>
      <c r="E3725" s="23"/>
      <c r="F3725" s="23"/>
      <c r="G3725" s="24"/>
      <c r="H3725" s="23"/>
      <c r="I3725" s="23"/>
      <c r="J3725" s="23"/>
      <c r="K3725" s="23"/>
      <c r="L3725" s="23"/>
      <c r="M3725" s="23"/>
      <c r="N3725" s="25"/>
      <c r="O3725" s="26"/>
      <c r="P3725" s="26"/>
      <c r="Q3725" s="23"/>
      <c r="R3725" s="23"/>
      <c r="S3725" s="27"/>
      <c r="T3725" s="23"/>
      <c r="U3725" s="23"/>
      <c r="V3725" s="24"/>
      <c r="W3725" s="23"/>
      <c r="X3725" s="23"/>
      <c r="Y3725" s="23"/>
      <c r="Z3725" s="23"/>
      <c r="AA3725" s="28"/>
      <c r="AB3725" s="26"/>
      <c r="AC3725" s="26"/>
      <c r="AD3725" s="28"/>
      <c r="AE3725" s="28"/>
      <c r="AF3725" s="26"/>
      <c r="AG3725" s="26" t="s">
        <v>60</v>
      </c>
      <c r="AH3725" s="26">
        <f>SUM(AH3721:AH3724)</f>
        <v>13824250</v>
      </c>
      <c r="AI3725" s="26"/>
      <c r="AJ3725" s="26">
        <f>SUM(AJ3721:AJ3724)</f>
        <v>13824250</v>
      </c>
      <c r="AK3725" s="26"/>
      <c r="AL3725" s="26">
        <f>SUM(AL3721:AL3724)</f>
        <v>41472.75</v>
      </c>
    </row>
    <row r="3726" spans="1:39" x14ac:dyDescent="0.25">
      <c r="A3726" s="23" t="s">
        <v>11273</v>
      </c>
      <c r="B3726" s="24" t="s">
        <v>11274</v>
      </c>
      <c r="C3726" s="23" t="s">
        <v>11275</v>
      </c>
      <c r="D3726" s="23" t="s">
        <v>4531</v>
      </c>
      <c r="E3726" s="23">
        <v>1496</v>
      </c>
      <c r="F3726" s="23" t="s">
        <v>11276</v>
      </c>
      <c r="G3726" s="24" t="s">
        <v>11277</v>
      </c>
      <c r="H3726" s="23" t="s">
        <v>43</v>
      </c>
      <c r="I3726" s="23" t="s">
        <v>11278</v>
      </c>
      <c r="J3726" s="23">
        <v>0</v>
      </c>
      <c r="K3726" s="23">
        <v>1</v>
      </c>
      <c r="L3726" s="23">
        <v>94.7</v>
      </c>
      <c r="M3726" s="23" t="s">
        <v>75</v>
      </c>
      <c r="N3726" s="25">
        <f>((J3726*400)+(K3726*100))+L3726</f>
        <v>194.7</v>
      </c>
      <c r="O3726" s="26">
        <v>5000</v>
      </c>
      <c r="P3726" s="26">
        <f>N3726*O3726</f>
        <v>973500</v>
      </c>
      <c r="Q3726" s="23"/>
      <c r="R3726" s="23"/>
      <c r="S3726" s="27"/>
      <c r="T3726" s="23"/>
      <c r="U3726" s="23"/>
      <c r="V3726" s="24"/>
      <c r="W3726" s="23"/>
      <c r="X3726" s="23"/>
      <c r="Y3726" s="23"/>
      <c r="Z3726" s="23"/>
      <c r="AA3726" s="28"/>
      <c r="AB3726" s="26"/>
      <c r="AC3726" s="26"/>
      <c r="AD3726" s="28"/>
      <c r="AE3726" s="28"/>
      <c r="AF3726" s="26"/>
      <c r="AG3726" s="26">
        <f>AF3726+P3726</f>
        <v>973500</v>
      </c>
      <c r="AH3726" s="26">
        <f>AG3726</f>
        <v>973500</v>
      </c>
      <c r="AI3726" s="26">
        <v>50000000</v>
      </c>
      <c r="AJ3726" s="26">
        <f>IF((AI3726-AH3726) &gt; 1,0,IF((AI3726-AH3726)&lt;0,AH3726-AI3726,AI3726-AH3726))</f>
        <v>0</v>
      </c>
      <c r="AK3726" s="26">
        <v>0.01</v>
      </c>
      <c r="AL3726" s="26">
        <f>AJ3726*(AK3726/100)</f>
        <v>0</v>
      </c>
    </row>
    <row r="3727" spans="1:39" x14ac:dyDescent="0.25">
      <c r="A3727" s="23"/>
      <c r="B3727" s="24"/>
      <c r="C3727" s="23"/>
      <c r="D3727" s="23"/>
      <c r="E3727" s="23"/>
      <c r="F3727" s="23"/>
      <c r="G3727" s="24"/>
      <c r="H3727" s="23"/>
      <c r="I3727" s="23"/>
      <c r="J3727" s="23"/>
      <c r="K3727" s="23"/>
      <c r="L3727" s="23"/>
      <c r="M3727" s="23"/>
      <c r="N3727" s="25"/>
      <c r="O3727" s="26"/>
      <c r="P3727" s="26"/>
      <c r="Q3727" s="23"/>
      <c r="R3727" s="23"/>
      <c r="S3727" s="27"/>
      <c r="T3727" s="23"/>
      <c r="U3727" s="23"/>
      <c r="V3727" s="24"/>
      <c r="W3727" s="23"/>
      <c r="X3727" s="23"/>
      <c r="Y3727" s="23"/>
      <c r="Z3727" s="23"/>
      <c r="AA3727" s="28"/>
      <c r="AB3727" s="26"/>
      <c r="AC3727" s="26"/>
      <c r="AD3727" s="28"/>
      <c r="AE3727" s="28"/>
      <c r="AF3727" s="26"/>
      <c r="AG3727" s="26" t="s">
        <v>60</v>
      </c>
      <c r="AH3727" s="26">
        <f>AH3726</f>
        <v>973500</v>
      </c>
      <c r="AI3727" s="26"/>
      <c r="AJ3727" s="26">
        <f>AJ3726</f>
        <v>0</v>
      </c>
      <c r="AK3727" s="26"/>
      <c r="AL3727" s="26">
        <f>AL3726</f>
        <v>0</v>
      </c>
    </row>
    <row r="3728" spans="1:39" x14ac:dyDescent="0.25">
      <c r="A3728" s="23" t="s">
        <v>11279</v>
      </c>
      <c r="B3728" s="24" t="s">
        <v>11280</v>
      </c>
      <c r="C3728" s="23" t="s">
        <v>11281</v>
      </c>
      <c r="D3728" s="23" t="s">
        <v>11282</v>
      </c>
      <c r="E3728" s="23">
        <v>1497</v>
      </c>
      <c r="F3728" s="23" t="s">
        <v>11283</v>
      </c>
      <c r="G3728" s="24" t="s">
        <v>11284</v>
      </c>
      <c r="H3728" s="23" t="s">
        <v>43</v>
      </c>
      <c r="I3728" s="23" t="s">
        <v>11285</v>
      </c>
      <c r="J3728" s="23">
        <v>1</v>
      </c>
      <c r="K3728" s="23">
        <v>1</v>
      </c>
      <c r="L3728" s="23">
        <v>52</v>
      </c>
      <c r="M3728" s="23" t="s">
        <v>75</v>
      </c>
      <c r="N3728" s="25">
        <f>((J3728*400)+(K3728*100))+L3728</f>
        <v>552</v>
      </c>
      <c r="O3728" s="26">
        <v>1000</v>
      </c>
      <c r="P3728" s="26">
        <f>N3728*O3728</f>
        <v>552000</v>
      </c>
      <c r="Q3728" s="23"/>
      <c r="R3728" s="23"/>
      <c r="S3728" s="27"/>
      <c r="T3728" s="23"/>
      <c r="U3728" s="23"/>
      <c r="V3728" s="24"/>
      <c r="W3728" s="23"/>
      <c r="X3728" s="23"/>
      <c r="Y3728" s="23"/>
      <c r="Z3728" s="23"/>
      <c r="AA3728" s="28"/>
      <c r="AB3728" s="26"/>
      <c r="AC3728" s="26"/>
      <c r="AD3728" s="28"/>
      <c r="AE3728" s="28"/>
      <c r="AF3728" s="26"/>
      <c r="AG3728" s="26">
        <f>AF3728+P3728</f>
        <v>552000</v>
      </c>
      <c r="AH3728" s="26">
        <f>AG3728</f>
        <v>552000</v>
      </c>
      <c r="AI3728" s="26">
        <v>50000000</v>
      </c>
      <c r="AJ3728" s="26">
        <f>IF((AI3728-AH3728) &gt; 1,0,IF((AI3728-AH3728)&lt;0,AH3728-AI3728,AI3728-AH3728))</f>
        <v>0</v>
      </c>
      <c r="AK3728" s="26">
        <v>0.01</v>
      </c>
      <c r="AL3728" s="26">
        <f>AJ3728*(AK3728/100)</f>
        <v>0</v>
      </c>
    </row>
    <row r="3729" spans="1:39" x14ac:dyDescent="0.25">
      <c r="A3729" s="23"/>
      <c r="B3729" s="24"/>
      <c r="C3729" s="23"/>
      <c r="D3729" s="23"/>
      <c r="E3729" s="23"/>
      <c r="F3729" s="23"/>
      <c r="G3729" s="24"/>
      <c r="H3729" s="23"/>
      <c r="I3729" s="23"/>
      <c r="J3729" s="23"/>
      <c r="K3729" s="23"/>
      <c r="L3729" s="23"/>
      <c r="M3729" s="23"/>
      <c r="N3729" s="25"/>
      <c r="O3729" s="26"/>
      <c r="P3729" s="26"/>
      <c r="Q3729" s="23"/>
      <c r="R3729" s="23"/>
      <c r="S3729" s="27"/>
      <c r="T3729" s="23"/>
      <c r="U3729" s="23"/>
      <c r="V3729" s="24"/>
      <c r="W3729" s="23"/>
      <c r="X3729" s="23"/>
      <c r="Y3729" s="23"/>
      <c r="Z3729" s="23"/>
      <c r="AA3729" s="28"/>
      <c r="AB3729" s="26"/>
      <c r="AC3729" s="26"/>
      <c r="AD3729" s="28"/>
      <c r="AE3729" s="28"/>
      <c r="AF3729" s="26"/>
      <c r="AG3729" s="26" t="s">
        <v>60</v>
      </c>
      <c r="AH3729" s="26">
        <f>AH3728</f>
        <v>552000</v>
      </c>
      <c r="AI3729" s="26"/>
      <c r="AJ3729" s="26">
        <f>AJ3728</f>
        <v>0</v>
      </c>
      <c r="AK3729" s="26"/>
      <c r="AL3729" s="26">
        <f>AL3728</f>
        <v>0</v>
      </c>
    </row>
    <row r="3730" spans="1:39" x14ac:dyDescent="0.25">
      <c r="A3730" s="23" t="s">
        <v>11286</v>
      </c>
      <c r="B3730" s="24" t="s">
        <v>11287</v>
      </c>
      <c r="C3730" s="23" t="s">
        <v>11288</v>
      </c>
      <c r="D3730" s="23" t="s">
        <v>11289</v>
      </c>
      <c r="E3730" s="23">
        <v>1498</v>
      </c>
      <c r="F3730" s="23" t="s">
        <v>11290</v>
      </c>
      <c r="G3730" s="24" t="s">
        <v>11291</v>
      </c>
      <c r="H3730" s="23" t="s">
        <v>43</v>
      </c>
      <c r="I3730" s="23" t="s">
        <v>11292</v>
      </c>
      <c r="J3730" s="23">
        <v>0</v>
      </c>
      <c r="K3730" s="23">
        <v>1</v>
      </c>
      <c r="L3730" s="23">
        <v>1</v>
      </c>
      <c r="M3730" s="23" t="s">
        <v>91</v>
      </c>
      <c r="N3730" s="25">
        <f>((J3730*400)+(K3730*100))+L3730</f>
        <v>101</v>
      </c>
      <c r="O3730" s="26">
        <v>4500</v>
      </c>
      <c r="P3730" s="26">
        <f>N3730*O3730</f>
        <v>454500</v>
      </c>
      <c r="Q3730" s="23">
        <v>1</v>
      </c>
      <c r="R3730" s="23" t="s">
        <v>11286</v>
      </c>
      <c r="S3730" s="27" t="s">
        <v>11287</v>
      </c>
      <c r="T3730" s="23" t="s">
        <v>11288</v>
      </c>
      <c r="U3730" s="23" t="s">
        <v>11293</v>
      </c>
      <c r="V3730" s="24" t="s">
        <v>11294</v>
      </c>
      <c r="W3730" s="23" t="s">
        <v>158</v>
      </c>
      <c r="X3730" s="23" t="s">
        <v>49</v>
      </c>
      <c r="Y3730" s="23" t="s">
        <v>54</v>
      </c>
      <c r="Z3730" s="23">
        <v>174</v>
      </c>
      <c r="AA3730" s="28">
        <v>100</v>
      </c>
      <c r="AB3730" s="26">
        <v>5600</v>
      </c>
      <c r="AC3730" s="26">
        <f>Z3730*AB3730</f>
        <v>974400</v>
      </c>
      <c r="AD3730" s="28">
        <v>3</v>
      </c>
      <c r="AE3730" s="28">
        <v>3</v>
      </c>
      <c r="AF3730" s="26">
        <f>(AC3730*(100-AE3730))/100</f>
        <v>945168</v>
      </c>
      <c r="AG3730" s="26">
        <f>P3730+AF3730</f>
        <v>1399668</v>
      </c>
      <c r="AH3730" s="26">
        <f>(AG3730*AA3730)/100</f>
        <v>1399668</v>
      </c>
      <c r="AI3730" s="26">
        <v>0</v>
      </c>
      <c r="AJ3730" s="26">
        <f>IF((AI3730-AH3730) &gt; 1,0,IF((AI3730-AH3730)&lt;0,AH3730-AI3730,AI3730-AH3730))</f>
        <v>1399668</v>
      </c>
      <c r="AK3730" s="26">
        <v>0.3</v>
      </c>
      <c r="AL3730" s="26">
        <f>ROUND(AJ3730*(AK3730/100),2)</f>
        <v>4199</v>
      </c>
      <c r="AM3730" s="3" t="s">
        <v>159</v>
      </c>
    </row>
    <row r="3731" spans="1:39" x14ac:dyDescent="0.25">
      <c r="A3731" s="23"/>
      <c r="B3731" s="24"/>
      <c r="C3731" s="23"/>
      <c r="D3731" s="23"/>
      <c r="E3731" s="23">
        <v>1499</v>
      </c>
      <c r="F3731" s="23" t="s">
        <v>11295</v>
      </c>
      <c r="G3731" s="24" t="s">
        <v>11296</v>
      </c>
      <c r="H3731" s="23" t="s">
        <v>43</v>
      </c>
      <c r="I3731" s="23" t="s">
        <v>11297</v>
      </c>
      <c r="J3731" s="23">
        <v>0</v>
      </c>
      <c r="K3731" s="23">
        <v>0</v>
      </c>
      <c r="L3731" s="23">
        <v>97</v>
      </c>
      <c r="M3731" s="23" t="s">
        <v>76</v>
      </c>
      <c r="N3731" s="25">
        <f>((J3731*400)+(K3731*100))+L3731</f>
        <v>97</v>
      </c>
      <c r="O3731" s="26">
        <v>4500</v>
      </c>
      <c r="P3731" s="26">
        <f>N3731*O3731</f>
        <v>436500</v>
      </c>
      <c r="Q3731" s="23">
        <v>1</v>
      </c>
      <c r="R3731" s="23" t="s">
        <v>11286</v>
      </c>
      <c r="S3731" s="27" t="s">
        <v>11287</v>
      </c>
      <c r="T3731" s="23" t="s">
        <v>11288</v>
      </c>
      <c r="U3731" s="23" t="s">
        <v>11293</v>
      </c>
      <c r="V3731" s="24" t="s">
        <v>11298</v>
      </c>
      <c r="W3731" s="23" t="s">
        <v>79</v>
      </c>
      <c r="X3731" s="23" t="s">
        <v>80</v>
      </c>
      <c r="Y3731" s="23" t="s">
        <v>81</v>
      </c>
      <c r="Z3731" s="23">
        <v>207</v>
      </c>
      <c r="AA3731" s="28">
        <v>100</v>
      </c>
      <c r="AB3731" s="26">
        <v>8200</v>
      </c>
      <c r="AC3731" s="26">
        <f>Z3731*AB3731</f>
        <v>1697400</v>
      </c>
      <c r="AD3731" s="28">
        <v>4</v>
      </c>
      <c r="AE3731" s="28">
        <v>12</v>
      </c>
      <c r="AF3731" s="26">
        <f>(AC3731*(100-AE3731))/100</f>
        <v>1493712</v>
      </c>
      <c r="AG3731" s="26">
        <f>P3731+AF3731</f>
        <v>1930212</v>
      </c>
      <c r="AH3731" s="26">
        <f>(AG3731*AA3731)/100</f>
        <v>1930212</v>
      </c>
      <c r="AI3731" s="26">
        <v>0</v>
      </c>
      <c r="AJ3731" s="26">
        <f>IF((AI3731-AH3731) &gt; 1,0,IF((AI3731-AH3731)&lt;0,AH3731-AI3731,AI3731-AH3731))</f>
        <v>1930212</v>
      </c>
      <c r="AK3731" s="26">
        <v>0.02</v>
      </c>
      <c r="AL3731" s="26">
        <f>ROUND(AJ3731*(AK3731/100),2)</f>
        <v>386.04</v>
      </c>
      <c r="AM3731" s="3" t="s">
        <v>51</v>
      </c>
    </row>
    <row r="3732" spans="1:39" x14ac:dyDescent="0.25">
      <c r="A3732" s="23"/>
      <c r="B3732" s="24"/>
      <c r="C3732" s="23"/>
      <c r="D3732" s="23"/>
      <c r="E3732" s="23"/>
      <c r="F3732" s="23"/>
      <c r="G3732" s="24"/>
      <c r="H3732" s="23"/>
      <c r="I3732" s="23"/>
      <c r="J3732" s="23"/>
      <c r="K3732" s="23"/>
      <c r="L3732" s="23"/>
      <c r="M3732" s="23"/>
      <c r="N3732" s="25"/>
      <c r="O3732" s="26"/>
      <c r="P3732" s="26"/>
      <c r="Q3732" s="23"/>
      <c r="R3732" s="23"/>
      <c r="S3732" s="27"/>
      <c r="T3732" s="23"/>
      <c r="U3732" s="23"/>
      <c r="V3732" s="24"/>
      <c r="W3732" s="23"/>
      <c r="X3732" s="23"/>
      <c r="Y3732" s="23"/>
      <c r="Z3732" s="23"/>
      <c r="AA3732" s="28"/>
      <c r="AB3732" s="26"/>
      <c r="AC3732" s="26"/>
      <c r="AD3732" s="28"/>
      <c r="AE3732" s="28"/>
      <c r="AF3732" s="26"/>
      <c r="AG3732" s="26" t="s">
        <v>60</v>
      </c>
      <c r="AH3732" s="26">
        <f>SUM(AH3730:AH3731)</f>
        <v>3329880</v>
      </c>
      <c r="AI3732" s="26"/>
      <c r="AJ3732" s="26">
        <f>SUM(AJ3730:AJ3731)</f>
        <v>3329880</v>
      </c>
      <c r="AK3732" s="26"/>
      <c r="AL3732" s="26">
        <f>SUM(AL3730:AL3731)</f>
        <v>4585.04</v>
      </c>
    </row>
    <row r="3733" spans="1:39" x14ac:dyDescent="0.25">
      <c r="A3733" s="23" t="s">
        <v>11299</v>
      </c>
      <c r="B3733" s="24" t="s">
        <v>11300</v>
      </c>
      <c r="C3733" s="23" t="s">
        <v>11301</v>
      </c>
      <c r="D3733" s="23" t="s">
        <v>11302</v>
      </c>
      <c r="E3733" s="23">
        <v>1500</v>
      </c>
      <c r="F3733" s="23" t="s">
        <v>11303</v>
      </c>
      <c r="G3733" s="24" t="s">
        <v>11304</v>
      </c>
      <c r="H3733" s="23" t="s">
        <v>43</v>
      </c>
      <c r="I3733" s="23" t="s">
        <v>11305</v>
      </c>
      <c r="J3733" s="23">
        <v>3</v>
      </c>
      <c r="K3733" s="23">
        <v>0</v>
      </c>
      <c r="L3733" s="23">
        <v>23</v>
      </c>
      <c r="M3733" s="23" t="s">
        <v>75</v>
      </c>
      <c r="N3733" s="25">
        <f>((J3733*400)+(K3733*100))+L3733</f>
        <v>1223</v>
      </c>
      <c r="O3733" s="26">
        <v>1700</v>
      </c>
      <c r="P3733" s="26">
        <f>N3733*O3733</f>
        <v>2079100</v>
      </c>
      <c r="Q3733" s="23"/>
      <c r="R3733" s="23"/>
      <c r="S3733" s="27"/>
      <c r="T3733" s="23"/>
      <c r="U3733" s="23"/>
      <c r="V3733" s="24"/>
      <c r="W3733" s="23"/>
      <c r="X3733" s="23"/>
      <c r="Y3733" s="23"/>
      <c r="Z3733" s="23"/>
      <c r="AA3733" s="28"/>
      <c r="AB3733" s="26"/>
      <c r="AC3733" s="26"/>
      <c r="AD3733" s="28"/>
      <c r="AE3733" s="28"/>
      <c r="AF3733" s="26"/>
      <c r="AG3733" s="26">
        <f>AF3733+P3733</f>
        <v>2079100</v>
      </c>
      <c r="AH3733" s="26">
        <f>AG3733</f>
        <v>2079100</v>
      </c>
      <c r="AI3733" s="26">
        <v>50000000</v>
      </c>
      <c r="AJ3733" s="26">
        <f>IF((AI3733-AH3733) &gt; 1,0,IF((AI3733-AH3733)&lt;0,AH3733-AI3733,AI3733-AH3733))</f>
        <v>0</v>
      </c>
      <c r="AK3733" s="26">
        <v>0.01</v>
      </c>
      <c r="AL3733" s="26">
        <f>AJ3733*(AK3733/100)</f>
        <v>0</v>
      </c>
    </row>
    <row r="3734" spans="1:39" x14ac:dyDescent="0.25">
      <c r="A3734" s="23"/>
      <c r="B3734" s="24"/>
      <c r="C3734" s="23"/>
      <c r="D3734" s="23"/>
      <c r="E3734" s="23"/>
      <c r="F3734" s="23"/>
      <c r="G3734" s="24"/>
      <c r="H3734" s="23"/>
      <c r="I3734" s="23"/>
      <c r="J3734" s="23">
        <v>0</v>
      </c>
      <c r="K3734" s="23">
        <v>0</v>
      </c>
      <c r="L3734" s="23">
        <v>35</v>
      </c>
      <c r="M3734" s="23" t="s">
        <v>91</v>
      </c>
      <c r="N3734" s="25">
        <f>((J3734*400)+(K3734*100))+L3734</f>
        <v>35</v>
      </c>
      <c r="O3734" s="26">
        <v>1700</v>
      </c>
      <c r="P3734" s="26">
        <f>N3734*O3734</f>
        <v>59500</v>
      </c>
      <c r="Q3734" s="23">
        <v>1</v>
      </c>
      <c r="R3734" s="23" t="s">
        <v>11299</v>
      </c>
      <c r="S3734" s="27" t="s">
        <v>11300</v>
      </c>
      <c r="T3734" s="23" t="s">
        <v>11301</v>
      </c>
      <c r="U3734" s="23" t="s">
        <v>11306</v>
      </c>
      <c r="V3734" s="24" t="s">
        <v>11307</v>
      </c>
      <c r="W3734" s="23" t="s">
        <v>48</v>
      </c>
      <c r="X3734" s="23" t="s">
        <v>49</v>
      </c>
      <c r="Y3734" s="23" t="s">
        <v>54</v>
      </c>
      <c r="Z3734" s="23">
        <v>140</v>
      </c>
      <c r="AA3734" s="28">
        <v>100</v>
      </c>
      <c r="AB3734" s="26">
        <v>8300</v>
      </c>
      <c r="AC3734" s="26">
        <f>Z3734*AB3734</f>
        <v>1162000</v>
      </c>
      <c r="AD3734" s="28">
        <v>7</v>
      </c>
      <c r="AE3734" s="28">
        <v>7</v>
      </c>
      <c r="AF3734" s="26">
        <f>(AC3734*(100-AE3734))/100</f>
        <v>1080660</v>
      </c>
      <c r="AG3734" s="26">
        <f>P3734+AF3734</f>
        <v>1140160</v>
      </c>
      <c r="AH3734" s="26">
        <f>(AG3734*AA3734)/100</f>
        <v>1140160</v>
      </c>
      <c r="AI3734" s="26">
        <v>0</v>
      </c>
      <c r="AJ3734" s="26">
        <f>IF((AI3734-AH3734) &gt; 1,0,IF((AI3734-AH3734)&lt;0,AH3734-AI3734,AI3734-AH3734))</f>
        <v>1140160</v>
      </c>
      <c r="AK3734" s="26">
        <v>0.3</v>
      </c>
      <c r="AL3734" s="26">
        <f>ROUND(AJ3734*(AK3734/100),2)</f>
        <v>3420.48</v>
      </c>
      <c r="AM3734" s="3" t="s">
        <v>1791</v>
      </c>
    </row>
    <row r="3735" spans="1:39" x14ac:dyDescent="0.25">
      <c r="A3735" s="23"/>
      <c r="B3735" s="24"/>
      <c r="C3735" s="23"/>
      <c r="D3735" s="23"/>
      <c r="E3735" s="23"/>
      <c r="F3735" s="23"/>
      <c r="G3735" s="24"/>
      <c r="H3735" s="23"/>
      <c r="I3735" s="23"/>
      <c r="J3735" s="23"/>
      <c r="K3735" s="23"/>
      <c r="L3735" s="23"/>
      <c r="M3735" s="23"/>
      <c r="N3735" s="25"/>
      <c r="O3735" s="26"/>
      <c r="P3735" s="26"/>
      <c r="Q3735" s="23"/>
      <c r="R3735" s="23"/>
      <c r="S3735" s="27"/>
      <c r="T3735" s="23"/>
      <c r="U3735" s="23"/>
      <c r="V3735" s="24"/>
      <c r="W3735" s="23"/>
      <c r="X3735" s="23"/>
      <c r="Y3735" s="23"/>
      <c r="Z3735" s="23"/>
      <c r="AA3735" s="28"/>
      <c r="AB3735" s="26"/>
      <c r="AC3735" s="26"/>
      <c r="AD3735" s="28"/>
      <c r="AE3735" s="28"/>
      <c r="AF3735" s="26"/>
      <c r="AG3735" s="26" t="s">
        <v>60</v>
      </c>
      <c r="AH3735" s="26">
        <f>SUM(AH3733:AH3734)</f>
        <v>3219260</v>
      </c>
      <c r="AI3735" s="26"/>
      <c r="AJ3735" s="26">
        <f>SUM(AJ3733:AJ3734)</f>
        <v>1140160</v>
      </c>
      <c r="AK3735" s="26"/>
      <c r="AL3735" s="26">
        <f>SUM(AL3733:AL3734)</f>
        <v>3420.48</v>
      </c>
    </row>
    <row r="3736" spans="1:39" x14ac:dyDescent="0.25">
      <c r="A3736" s="23" t="s">
        <v>11308</v>
      </c>
      <c r="B3736" s="24" t="s">
        <v>11309</v>
      </c>
      <c r="C3736" s="23" t="s">
        <v>11310</v>
      </c>
      <c r="D3736" s="23" t="s">
        <v>11311</v>
      </c>
      <c r="E3736" s="23">
        <v>1501</v>
      </c>
      <c r="F3736" s="23" t="s">
        <v>11312</v>
      </c>
      <c r="G3736" s="24" t="s">
        <v>11313</v>
      </c>
      <c r="H3736" s="23" t="s">
        <v>43</v>
      </c>
      <c r="I3736" s="23" t="s">
        <v>11314</v>
      </c>
      <c r="J3736" s="23">
        <v>2</v>
      </c>
      <c r="K3736" s="23">
        <v>3</v>
      </c>
      <c r="L3736" s="23">
        <v>52</v>
      </c>
      <c r="M3736" s="23" t="s">
        <v>91</v>
      </c>
      <c r="N3736" s="25">
        <f>((J3736*400)+(K3736*100))+L3736</f>
        <v>1152</v>
      </c>
      <c r="O3736" s="26">
        <v>1500</v>
      </c>
      <c r="P3736" s="26">
        <f>N3736*O3736</f>
        <v>1728000</v>
      </c>
      <c r="Q3736" s="23"/>
      <c r="R3736" s="23"/>
      <c r="S3736" s="27"/>
      <c r="T3736" s="23"/>
      <c r="U3736" s="23"/>
      <c r="V3736" s="24"/>
      <c r="W3736" s="23"/>
      <c r="X3736" s="23"/>
      <c r="Y3736" s="23"/>
      <c r="Z3736" s="23"/>
      <c r="AA3736" s="28"/>
      <c r="AB3736" s="26"/>
      <c r="AC3736" s="26"/>
      <c r="AD3736" s="28"/>
      <c r="AE3736" s="28"/>
      <c r="AF3736" s="26"/>
      <c r="AG3736" s="26">
        <f>AF3736+P3736</f>
        <v>1728000</v>
      </c>
      <c r="AH3736" s="26">
        <f>AG3736</f>
        <v>1728000</v>
      </c>
      <c r="AI3736" s="26">
        <v>0</v>
      </c>
      <c r="AJ3736" s="26">
        <f>IF((AI3736-AH3736) &gt; 1,0,IF((AI3736-AH3736)&lt;0,AH3736-AI3736,AI3736-AH3736))</f>
        <v>1728000</v>
      </c>
      <c r="AK3736" s="26">
        <v>0.3</v>
      </c>
      <c r="AL3736" s="26">
        <f>AJ3736*(AK3736/100)</f>
        <v>5184</v>
      </c>
    </row>
    <row r="3737" spans="1:39" x14ac:dyDescent="0.25">
      <c r="A3737" s="23"/>
      <c r="B3737" s="24"/>
      <c r="C3737" s="23"/>
      <c r="D3737" s="23"/>
      <c r="E3737" s="23"/>
      <c r="F3737" s="23"/>
      <c r="G3737" s="24"/>
      <c r="H3737" s="23"/>
      <c r="I3737" s="23"/>
      <c r="J3737" s="23"/>
      <c r="K3737" s="23"/>
      <c r="L3737" s="23"/>
      <c r="M3737" s="23"/>
      <c r="N3737" s="25"/>
      <c r="O3737" s="26"/>
      <c r="P3737" s="26"/>
      <c r="Q3737" s="23"/>
      <c r="R3737" s="23"/>
      <c r="S3737" s="27"/>
      <c r="T3737" s="23"/>
      <c r="U3737" s="23"/>
      <c r="V3737" s="24"/>
      <c r="W3737" s="23"/>
      <c r="X3737" s="23"/>
      <c r="Y3737" s="23"/>
      <c r="Z3737" s="23"/>
      <c r="AA3737" s="28"/>
      <c r="AB3737" s="26"/>
      <c r="AC3737" s="26"/>
      <c r="AD3737" s="28"/>
      <c r="AE3737" s="28"/>
      <c r="AF3737" s="26"/>
      <c r="AG3737" s="26" t="s">
        <v>60</v>
      </c>
      <c r="AH3737" s="26">
        <f>AH3736</f>
        <v>1728000</v>
      </c>
      <c r="AI3737" s="26"/>
      <c r="AJ3737" s="26">
        <f>AJ3736</f>
        <v>1728000</v>
      </c>
      <c r="AK3737" s="26"/>
      <c r="AL3737" s="26">
        <f>AL3736</f>
        <v>5184</v>
      </c>
    </row>
    <row r="3738" spans="1:39" x14ac:dyDescent="0.25">
      <c r="A3738" s="23" t="s">
        <v>11315</v>
      </c>
      <c r="B3738" s="24" t="s">
        <v>11316</v>
      </c>
      <c r="C3738" s="23" t="s">
        <v>11317</v>
      </c>
      <c r="D3738" s="23" t="s">
        <v>11318</v>
      </c>
      <c r="E3738" s="23">
        <v>1502</v>
      </c>
      <c r="F3738" s="23" t="s">
        <v>11319</v>
      </c>
      <c r="G3738" s="24" t="s">
        <v>11320</v>
      </c>
      <c r="H3738" s="23" t="s">
        <v>43</v>
      </c>
      <c r="I3738" s="23" t="s">
        <v>11321</v>
      </c>
      <c r="J3738" s="23">
        <v>4</v>
      </c>
      <c r="K3738" s="23">
        <v>1</v>
      </c>
      <c r="L3738" s="23">
        <v>31.8</v>
      </c>
      <c r="M3738" s="23" t="s">
        <v>68</v>
      </c>
      <c r="N3738" s="25">
        <f>((J3738*400)+(K3738*100))+L3738</f>
        <v>1731.8</v>
      </c>
      <c r="O3738" s="26">
        <v>4500</v>
      </c>
      <c r="P3738" s="26">
        <f>N3738*O3738</f>
        <v>7793100</v>
      </c>
      <c r="Q3738" s="23"/>
      <c r="R3738" s="23"/>
      <c r="S3738" s="27"/>
      <c r="T3738" s="23"/>
      <c r="U3738" s="23"/>
      <c r="V3738" s="24"/>
      <c r="W3738" s="23"/>
      <c r="X3738" s="23"/>
      <c r="Y3738" s="23"/>
      <c r="Z3738" s="23"/>
      <c r="AA3738" s="28"/>
      <c r="AB3738" s="26"/>
      <c r="AC3738" s="26"/>
      <c r="AD3738" s="28"/>
      <c r="AE3738" s="28"/>
      <c r="AF3738" s="26"/>
      <c r="AG3738" s="26">
        <f>AF3738+P3738</f>
        <v>7793100</v>
      </c>
      <c r="AH3738" s="26">
        <f>AG3738</f>
        <v>7793100</v>
      </c>
      <c r="AI3738" s="26">
        <v>0</v>
      </c>
      <c r="AJ3738" s="26">
        <f>IF((AI3738-AH3738) &gt; 1,0,IF((AI3738-AH3738)&lt;0,AH3738-AI3738,AI3738-AH3738))</f>
        <v>7793100</v>
      </c>
      <c r="AK3738" s="26">
        <v>0.3</v>
      </c>
      <c r="AL3738" s="26">
        <f>AJ3738*(AK3738/100)</f>
        <v>23379.3</v>
      </c>
    </row>
    <row r="3739" spans="1:39" x14ac:dyDescent="0.25">
      <c r="A3739" s="23"/>
      <c r="B3739" s="24"/>
      <c r="C3739" s="23"/>
      <c r="D3739" s="23"/>
      <c r="E3739" s="23"/>
      <c r="F3739" s="23"/>
      <c r="G3739" s="24"/>
      <c r="H3739" s="23"/>
      <c r="I3739" s="23"/>
      <c r="J3739" s="23"/>
      <c r="K3739" s="23"/>
      <c r="L3739" s="23"/>
      <c r="M3739" s="23"/>
      <c r="N3739" s="25"/>
      <c r="O3739" s="26"/>
      <c r="P3739" s="26"/>
      <c r="Q3739" s="23"/>
      <c r="R3739" s="23"/>
      <c r="S3739" s="27"/>
      <c r="T3739" s="23"/>
      <c r="U3739" s="23"/>
      <c r="V3739" s="24"/>
      <c r="W3739" s="23"/>
      <c r="X3739" s="23"/>
      <c r="Y3739" s="23"/>
      <c r="Z3739" s="23"/>
      <c r="AA3739" s="28"/>
      <c r="AB3739" s="26"/>
      <c r="AC3739" s="26"/>
      <c r="AD3739" s="28"/>
      <c r="AE3739" s="28"/>
      <c r="AF3739" s="26"/>
      <c r="AG3739" s="26" t="s">
        <v>60</v>
      </c>
      <c r="AH3739" s="26">
        <f>AH3738</f>
        <v>7793100</v>
      </c>
      <c r="AI3739" s="26"/>
      <c r="AJ3739" s="26">
        <f>AJ3738</f>
        <v>7793100</v>
      </c>
      <c r="AK3739" s="26"/>
      <c r="AL3739" s="26">
        <f>AL3738</f>
        <v>23379.3</v>
      </c>
    </row>
    <row r="3740" spans="1:39" x14ac:dyDescent="0.25">
      <c r="A3740" s="23" t="s">
        <v>11322</v>
      </c>
      <c r="B3740" s="24" t="s">
        <v>11323</v>
      </c>
      <c r="C3740" s="23" t="s">
        <v>11324</v>
      </c>
      <c r="D3740" s="23" t="s">
        <v>11325</v>
      </c>
      <c r="E3740" s="23">
        <v>1503</v>
      </c>
      <c r="F3740" s="23" t="s">
        <v>11326</v>
      </c>
      <c r="G3740" s="24" t="s">
        <v>11327</v>
      </c>
      <c r="H3740" s="23" t="s">
        <v>43</v>
      </c>
      <c r="I3740" s="23" t="s">
        <v>11328</v>
      </c>
      <c r="J3740" s="23">
        <v>6</v>
      </c>
      <c r="K3740" s="23">
        <v>3</v>
      </c>
      <c r="L3740" s="23">
        <v>35</v>
      </c>
      <c r="M3740" s="23" t="s">
        <v>75</v>
      </c>
      <c r="N3740" s="25">
        <f>((J3740*400)+(K3740*100))+L3740</f>
        <v>2735</v>
      </c>
      <c r="O3740" s="26">
        <v>4400</v>
      </c>
      <c r="P3740" s="26">
        <f>N3740*O3740</f>
        <v>12034000</v>
      </c>
      <c r="Q3740" s="23"/>
      <c r="R3740" s="23"/>
      <c r="S3740" s="27"/>
      <c r="T3740" s="23"/>
      <c r="U3740" s="23"/>
      <c r="V3740" s="24"/>
      <c r="W3740" s="23"/>
      <c r="X3740" s="23"/>
      <c r="Y3740" s="23"/>
      <c r="Z3740" s="23"/>
      <c r="AA3740" s="28"/>
      <c r="AB3740" s="26"/>
      <c r="AC3740" s="26"/>
      <c r="AD3740" s="28"/>
      <c r="AE3740" s="28"/>
      <c r="AF3740" s="26"/>
      <c r="AG3740" s="26">
        <f>AF3740+P3740</f>
        <v>12034000</v>
      </c>
      <c r="AH3740" s="26">
        <f>AG3740</f>
        <v>12034000</v>
      </c>
      <c r="AI3740" s="26">
        <v>50000000</v>
      </c>
      <c r="AJ3740" s="26">
        <f>IF((AI3740-AH3740) &gt; 1,0,IF((AI3740-AH3740)&lt;0,AH3740-AI3740,AI3740-AH3740))</f>
        <v>0</v>
      </c>
      <c r="AK3740" s="26">
        <v>0.01</v>
      </c>
      <c r="AL3740" s="26">
        <f>AJ3740*(AK3740/100)</f>
        <v>0</v>
      </c>
    </row>
    <row r="3741" spans="1:39" x14ac:dyDescent="0.25">
      <c r="A3741" s="23"/>
      <c r="B3741" s="24"/>
      <c r="C3741" s="23"/>
      <c r="D3741" s="23"/>
      <c r="E3741" s="23"/>
      <c r="F3741" s="23"/>
      <c r="G3741" s="24"/>
      <c r="H3741" s="23"/>
      <c r="I3741" s="23"/>
      <c r="J3741" s="23">
        <v>0</v>
      </c>
      <c r="K3741" s="23">
        <v>0</v>
      </c>
      <c r="L3741" s="23">
        <v>45</v>
      </c>
      <c r="M3741" s="23" t="s">
        <v>59</v>
      </c>
      <c r="N3741" s="25">
        <f>((J3741*400)+(K3741*100))+L3741</f>
        <v>45</v>
      </c>
      <c r="O3741" s="26">
        <v>4400</v>
      </c>
      <c r="P3741" s="26">
        <f>N3741*O3741</f>
        <v>198000</v>
      </c>
      <c r="Q3741" s="23">
        <v>1</v>
      </c>
      <c r="R3741" s="23" t="s">
        <v>11329</v>
      </c>
      <c r="S3741" s="27" t="s">
        <v>11330</v>
      </c>
      <c r="T3741" s="23" t="s">
        <v>11331</v>
      </c>
      <c r="U3741" s="23" t="s">
        <v>11332</v>
      </c>
      <c r="V3741" s="24" t="s">
        <v>11333</v>
      </c>
      <c r="W3741" s="23" t="s">
        <v>48</v>
      </c>
      <c r="X3741" s="23" t="s">
        <v>49</v>
      </c>
      <c r="Y3741" s="23" t="s">
        <v>50</v>
      </c>
      <c r="Z3741" s="23">
        <v>180</v>
      </c>
      <c r="AA3741" s="28">
        <v>100</v>
      </c>
      <c r="AB3741" s="26">
        <v>8300</v>
      </c>
      <c r="AC3741" s="26">
        <f>Z3741*AB3741</f>
        <v>1494000</v>
      </c>
      <c r="AD3741" s="28">
        <v>32</v>
      </c>
      <c r="AE3741" s="28">
        <v>54</v>
      </c>
      <c r="AF3741" s="26">
        <f>(AC3741*(100-AE3741))/100</f>
        <v>687240</v>
      </c>
      <c r="AG3741" s="26">
        <f>P3741+AF3741</f>
        <v>885240</v>
      </c>
      <c r="AH3741" s="26">
        <f>(AG3741*AA3741)/100</f>
        <v>885240</v>
      </c>
      <c r="AI3741" s="26">
        <v>10000000</v>
      </c>
      <c r="AJ3741" s="26">
        <f>IF((AI3741-AH3741) &gt; 1,0,IF((AI3741-AH3741)&lt;0,AH3741-AI3741,AI3741-AH3741))</f>
        <v>0</v>
      </c>
      <c r="AK3741" s="26">
        <v>0.02</v>
      </c>
      <c r="AL3741" s="26">
        <f>ROUND(AJ3741*(AK3741/100),2)</f>
        <v>0</v>
      </c>
      <c r="AM3741" s="3" t="s">
        <v>51</v>
      </c>
    </row>
    <row r="3742" spans="1:39" x14ac:dyDescent="0.25">
      <c r="A3742" s="23"/>
      <c r="B3742" s="24"/>
      <c r="C3742" s="23"/>
      <c r="D3742" s="23"/>
      <c r="E3742" s="23"/>
      <c r="F3742" s="23"/>
      <c r="G3742" s="24"/>
      <c r="H3742" s="23"/>
      <c r="I3742" s="23"/>
      <c r="J3742" s="23">
        <v>0</v>
      </c>
      <c r="K3742" s="23">
        <v>0</v>
      </c>
      <c r="L3742" s="23">
        <v>24</v>
      </c>
      <c r="M3742" s="23" t="s">
        <v>59</v>
      </c>
      <c r="N3742" s="25">
        <f>((J3742*400)+(K3742*100))+L3742</f>
        <v>24</v>
      </c>
      <c r="O3742" s="26">
        <v>4400</v>
      </c>
      <c r="P3742" s="26">
        <f>N3742*O3742</f>
        <v>105600</v>
      </c>
      <c r="Q3742" s="23">
        <v>1</v>
      </c>
      <c r="R3742" s="23" t="s">
        <v>11329</v>
      </c>
      <c r="S3742" s="27" t="s">
        <v>11330</v>
      </c>
      <c r="T3742" s="23" t="s">
        <v>11331</v>
      </c>
      <c r="U3742" s="23" t="s">
        <v>11332</v>
      </c>
      <c r="V3742" s="24" t="s">
        <v>11334</v>
      </c>
      <c r="W3742" s="23" t="s">
        <v>53</v>
      </c>
      <c r="X3742" s="23" t="s">
        <v>49</v>
      </c>
      <c r="Y3742" s="23" t="s">
        <v>50</v>
      </c>
      <c r="Z3742" s="23">
        <v>96</v>
      </c>
      <c r="AA3742" s="28">
        <v>100</v>
      </c>
      <c r="AB3742" s="26">
        <v>2750</v>
      </c>
      <c r="AC3742" s="26">
        <f>Z3742*AB3742</f>
        <v>264000</v>
      </c>
      <c r="AD3742" s="28">
        <v>32</v>
      </c>
      <c r="AE3742" s="28">
        <v>54</v>
      </c>
      <c r="AF3742" s="26">
        <f>(AC3742*(100-AE3742))/100</f>
        <v>121440</v>
      </c>
      <c r="AG3742" s="26">
        <f>P3742+AF3742</f>
        <v>227040</v>
      </c>
      <c r="AH3742" s="26">
        <f>(AG3742*AA3742)/100</f>
        <v>227040</v>
      </c>
      <c r="AI3742" s="26">
        <v>10000000</v>
      </c>
      <c r="AJ3742" s="26">
        <f>IF((AI3742-AH3742) &gt; 1,0,IF((AI3742-AH3742)&lt;0,AH3742-AI3742,AI3742-AH3742))</f>
        <v>0</v>
      </c>
      <c r="AK3742" s="26">
        <v>0.02</v>
      </c>
      <c r="AL3742" s="26">
        <f>ROUND(AJ3742*(AK3742/100),2)</f>
        <v>0</v>
      </c>
      <c r="AM3742" s="3" t="s">
        <v>83</v>
      </c>
    </row>
    <row r="3743" spans="1:39" x14ac:dyDescent="0.25">
      <c r="A3743" s="23"/>
      <c r="B3743" s="24"/>
      <c r="C3743" s="23"/>
      <c r="D3743" s="23"/>
      <c r="E3743" s="23"/>
      <c r="F3743" s="23"/>
      <c r="G3743" s="24"/>
      <c r="H3743" s="23"/>
      <c r="I3743" s="23"/>
      <c r="J3743" s="23"/>
      <c r="K3743" s="23"/>
      <c r="L3743" s="23"/>
      <c r="M3743" s="23"/>
      <c r="N3743" s="25"/>
      <c r="O3743" s="26"/>
      <c r="P3743" s="26"/>
      <c r="Q3743" s="23"/>
      <c r="R3743" s="23"/>
      <c r="S3743" s="27"/>
      <c r="T3743" s="23"/>
      <c r="U3743" s="23"/>
      <c r="V3743" s="24"/>
      <c r="W3743" s="23"/>
      <c r="X3743" s="23"/>
      <c r="Y3743" s="23"/>
      <c r="Z3743" s="23"/>
      <c r="AA3743" s="28"/>
      <c r="AB3743" s="26"/>
      <c r="AC3743" s="26"/>
      <c r="AD3743" s="28"/>
      <c r="AE3743" s="28"/>
      <c r="AF3743" s="26"/>
      <c r="AG3743" s="26" t="s">
        <v>60</v>
      </c>
      <c r="AH3743" s="26">
        <f>SUM(AH3740:AH3742)</f>
        <v>13146280</v>
      </c>
      <c r="AI3743" s="26"/>
      <c r="AJ3743" s="26">
        <f>SUM(AJ3740:AJ3742)</f>
        <v>0</v>
      </c>
      <c r="AK3743" s="26"/>
      <c r="AL3743" s="26">
        <f>SUM(AL3740:AL3742)</f>
        <v>0</v>
      </c>
    </row>
    <row r="3744" spans="1:39" x14ac:dyDescent="0.25">
      <c r="A3744" s="23" t="s">
        <v>11335</v>
      </c>
      <c r="B3744" s="24" t="s">
        <v>11336</v>
      </c>
      <c r="C3744" s="23" t="s">
        <v>11337</v>
      </c>
      <c r="D3744" s="23" t="s">
        <v>11338</v>
      </c>
      <c r="E3744" s="23">
        <v>1504</v>
      </c>
      <c r="F3744" s="23" t="s">
        <v>11339</v>
      </c>
      <c r="G3744" s="24" t="s">
        <v>11340</v>
      </c>
      <c r="H3744" s="23" t="s">
        <v>43</v>
      </c>
      <c r="I3744" s="23" t="s">
        <v>5644</v>
      </c>
      <c r="J3744" s="23">
        <v>1</v>
      </c>
      <c r="K3744" s="23">
        <v>0</v>
      </c>
      <c r="L3744" s="23">
        <v>52.2</v>
      </c>
      <c r="M3744" s="23" t="s">
        <v>91</v>
      </c>
      <c r="N3744" s="25">
        <f>((J3744*400)+(K3744*100))+L3744</f>
        <v>452.2</v>
      </c>
      <c r="O3744" s="26">
        <v>5200</v>
      </c>
      <c r="P3744" s="26">
        <f>N3744*O3744</f>
        <v>2351440</v>
      </c>
      <c r="Q3744" s="23">
        <v>1</v>
      </c>
      <c r="R3744" s="23" t="s">
        <v>11335</v>
      </c>
      <c r="S3744" s="27" t="s">
        <v>11336</v>
      </c>
      <c r="T3744" s="23" t="s">
        <v>11337</v>
      </c>
      <c r="U3744" s="23" t="s">
        <v>11341</v>
      </c>
      <c r="V3744" s="24" t="s">
        <v>11342</v>
      </c>
      <c r="W3744" s="23" t="s">
        <v>48</v>
      </c>
      <c r="X3744" s="23" t="s">
        <v>49</v>
      </c>
      <c r="Y3744" s="23" t="s">
        <v>54</v>
      </c>
      <c r="Z3744" s="23">
        <v>6.89</v>
      </c>
      <c r="AA3744" s="28">
        <v>100</v>
      </c>
      <c r="AB3744" s="26">
        <v>8300</v>
      </c>
      <c r="AC3744" s="26">
        <f t="shared" ref="AC3744:AC3750" si="632">Z3744*AB3744</f>
        <v>57187</v>
      </c>
      <c r="AD3744" s="28">
        <v>2</v>
      </c>
      <c r="AE3744" s="28">
        <v>2</v>
      </c>
      <c r="AF3744" s="26">
        <f t="shared" ref="AF3744:AF3750" si="633">(AC3744*(100-AE3744))/100</f>
        <v>56043.26</v>
      </c>
      <c r="AG3744" s="26">
        <f t="shared" ref="AG3744:AG3750" si="634">P3744+AF3744</f>
        <v>2407483.2599999998</v>
      </c>
      <c r="AH3744" s="26">
        <f t="shared" ref="AH3744:AH3750" si="635">(AG3744*AA3744)/100</f>
        <v>2407483.2599999998</v>
      </c>
      <c r="AI3744" s="26">
        <v>0</v>
      </c>
      <c r="AJ3744" s="26">
        <f t="shared" ref="AJ3744:AJ3750" si="636">IF((AI3744-AH3744) &gt; 1,0,IF((AI3744-AH3744)&lt;0,AH3744-AI3744,AI3744-AH3744))</f>
        <v>2407483.2599999998</v>
      </c>
      <c r="AK3744" s="26">
        <v>0.3</v>
      </c>
      <c r="AL3744" s="26">
        <f t="shared" ref="AL3744:AL3750" si="637">ROUND(AJ3744*(AK3744/100),2)</f>
        <v>7222.45</v>
      </c>
      <c r="AM3744" s="3" t="s">
        <v>580</v>
      </c>
    </row>
    <row r="3745" spans="1:39" x14ac:dyDescent="0.25">
      <c r="A3745" s="23"/>
      <c r="B3745" s="24"/>
      <c r="C3745" s="23"/>
      <c r="D3745" s="23"/>
      <c r="E3745" s="23"/>
      <c r="F3745" s="23"/>
      <c r="G3745" s="24"/>
      <c r="H3745" s="23"/>
      <c r="I3745" s="23"/>
      <c r="J3745" s="23"/>
      <c r="K3745" s="23"/>
      <c r="L3745" s="23"/>
      <c r="M3745" s="23"/>
      <c r="N3745" s="25"/>
      <c r="O3745" s="26"/>
      <c r="P3745" s="26"/>
      <c r="Q3745" s="23">
        <v>2</v>
      </c>
      <c r="R3745" s="23" t="s">
        <v>11335</v>
      </c>
      <c r="S3745" s="27" t="s">
        <v>11336</v>
      </c>
      <c r="T3745" s="23" t="s">
        <v>11337</v>
      </c>
      <c r="U3745" s="23" t="s">
        <v>11341</v>
      </c>
      <c r="V3745" s="24" t="s">
        <v>11343</v>
      </c>
      <c r="W3745" s="23" t="s">
        <v>1191</v>
      </c>
      <c r="X3745" s="23" t="s">
        <v>49</v>
      </c>
      <c r="Y3745" s="23" t="s">
        <v>54</v>
      </c>
      <c r="Z3745" s="23">
        <v>353.904</v>
      </c>
      <c r="AA3745" s="28">
        <v>100</v>
      </c>
      <c r="AB3745" s="26">
        <v>7750</v>
      </c>
      <c r="AC3745" s="26">
        <f t="shared" si="632"/>
        <v>2742756</v>
      </c>
      <c r="AD3745" s="28">
        <v>2</v>
      </c>
      <c r="AE3745" s="28">
        <v>2</v>
      </c>
      <c r="AF3745" s="26">
        <f t="shared" si="633"/>
        <v>2687900.88</v>
      </c>
      <c r="AG3745" s="26">
        <f t="shared" si="634"/>
        <v>2687900.88</v>
      </c>
      <c r="AH3745" s="26">
        <f t="shared" si="635"/>
        <v>2687900.88</v>
      </c>
      <c r="AI3745" s="26">
        <v>0</v>
      </c>
      <c r="AJ3745" s="26">
        <f t="shared" si="636"/>
        <v>2687900.88</v>
      </c>
      <c r="AK3745" s="26">
        <v>0.3</v>
      </c>
      <c r="AL3745" s="26">
        <f t="shared" si="637"/>
        <v>8063.7</v>
      </c>
      <c r="AM3745" s="3" t="s">
        <v>1192</v>
      </c>
    </row>
    <row r="3746" spans="1:39" x14ac:dyDescent="0.25">
      <c r="A3746" s="23"/>
      <c r="B3746" s="24"/>
      <c r="C3746" s="23"/>
      <c r="D3746" s="23"/>
      <c r="E3746" s="23"/>
      <c r="F3746" s="23"/>
      <c r="G3746" s="24"/>
      <c r="H3746" s="23"/>
      <c r="I3746" s="23"/>
      <c r="J3746" s="23"/>
      <c r="K3746" s="23"/>
      <c r="L3746" s="23"/>
      <c r="M3746" s="23"/>
      <c r="N3746" s="25"/>
      <c r="O3746" s="26"/>
      <c r="P3746" s="26"/>
      <c r="Q3746" s="23">
        <v>3</v>
      </c>
      <c r="R3746" s="23" t="s">
        <v>11335</v>
      </c>
      <c r="S3746" s="27" t="s">
        <v>11336</v>
      </c>
      <c r="T3746" s="23" t="s">
        <v>11337</v>
      </c>
      <c r="U3746" s="23" t="s">
        <v>11341</v>
      </c>
      <c r="V3746" s="24" t="s">
        <v>11344</v>
      </c>
      <c r="W3746" s="23" t="s">
        <v>158</v>
      </c>
      <c r="X3746" s="23" t="s">
        <v>49</v>
      </c>
      <c r="Y3746" s="23" t="s">
        <v>54</v>
      </c>
      <c r="Z3746" s="23">
        <v>219.6</v>
      </c>
      <c r="AA3746" s="28">
        <v>100</v>
      </c>
      <c r="AB3746" s="26">
        <v>5600</v>
      </c>
      <c r="AC3746" s="26">
        <f t="shared" si="632"/>
        <v>1229760</v>
      </c>
      <c r="AD3746" s="28">
        <v>2</v>
      </c>
      <c r="AE3746" s="28">
        <v>2</v>
      </c>
      <c r="AF3746" s="26">
        <f t="shared" si="633"/>
        <v>1205164.8</v>
      </c>
      <c r="AG3746" s="26">
        <f t="shared" si="634"/>
        <v>1205164.8</v>
      </c>
      <c r="AH3746" s="26">
        <f t="shared" si="635"/>
        <v>1205164.8</v>
      </c>
      <c r="AI3746" s="26">
        <v>0</v>
      </c>
      <c r="AJ3746" s="26">
        <f t="shared" si="636"/>
        <v>1205164.8</v>
      </c>
      <c r="AK3746" s="26">
        <v>0.3</v>
      </c>
      <c r="AL3746" s="26">
        <f t="shared" si="637"/>
        <v>3615.49</v>
      </c>
      <c r="AM3746" s="3" t="s">
        <v>2340</v>
      </c>
    </row>
    <row r="3747" spans="1:39" x14ac:dyDescent="0.25">
      <c r="A3747" s="23"/>
      <c r="B3747" s="24"/>
      <c r="C3747" s="23"/>
      <c r="D3747" s="23"/>
      <c r="E3747" s="23"/>
      <c r="F3747" s="23"/>
      <c r="G3747" s="24"/>
      <c r="H3747" s="23"/>
      <c r="I3747" s="23"/>
      <c r="J3747" s="23"/>
      <c r="K3747" s="23"/>
      <c r="L3747" s="23"/>
      <c r="M3747" s="23"/>
      <c r="N3747" s="25"/>
      <c r="O3747" s="26"/>
      <c r="P3747" s="26"/>
      <c r="Q3747" s="23">
        <v>4</v>
      </c>
      <c r="R3747" s="23" t="s">
        <v>11335</v>
      </c>
      <c r="S3747" s="27" t="s">
        <v>11336</v>
      </c>
      <c r="T3747" s="23" t="s">
        <v>11337</v>
      </c>
      <c r="U3747" s="23" t="s">
        <v>11341</v>
      </c>
      <c r="V3747" s="24" t="s">
        <v>11345</v>
      </c>
      <c r="W3747" s="23" t="s">
        <v>1274</v>
      </c>
      <c r="X3747" s="23" t="s">
        <v>49</v>
      </c>
      <c r="Y3747" s="23" t="s">
        <v>54</v>
      </c>
      <c r="Z3747" s="23">
        <v>125.16249999999999</v>
      </c>
      <c r="AA3747" s="28">
        <v>100</v>
      </c>
      <c r="AB3747" s="26">
        <v>8200</v>
      </c>
      <c r="AC3747" s="26">
        <f t="shared" si="632"/>
        <v>1026332.5</v>
      </c>
      <c r="AD3747" s="28">
        <v>2</v>
      </c>
      <c r="AE3747" s="28">
        <v>2</v>
      </c>
      <c r="AF3747" s="26">
        <f t="shared" si="633"/>
        <v>1005805.85</v>
      </c>
      <c r="AG3747" s="26">
        <f t="shared" si="634"/>
        <v>1005805.85</v>
      </c>
      <c r="AH3747" s="26">
        <f t="shared" si="635"/>
        <v>1005805.85</v>
      </c>
      <c r="AI3747" s="26">
        <v>0</v>
      </c>
      <c r="AJ3747" s="26">
        <f t="shared" si="636"/>
        <v>1005805.85</v>
      </c>
      <c r="AK3747" s="26">
        <v>0.3</v>
      </c>
      <c r="AL3747" s="26">
        <f t="shared" si="637"/>
        <v>3017.42</v>
      </c>
      <c r="AM3747" s="3" t="s">
        <v>11346</v>
      </c>
    </row>
    <row r="3748" spans="1:39" x14ac:dyDescent="0.25">
      <c r="A3748" s="23"/>
      <c r="B3748" s="24"/>
      <c r="C3748" s="23"/>
      <c r="D3748" s="23"/>
      <c r="E3748" s="23"/>
      <c r="F3748" s="23"/>
      <c r="G3748" s="24"/>
      <c r="H3748" s="23"/>
      <c r="I3748" s="23"/>
      <c r="J3748" s="23"/>
      <c r="K3748" s="23"/>
      <c r="L3748" s="23"/>
      <c r="M3748" s="23"/>
      <c r="N3748" s="25"/>
      <c r="O3748" s="26"/>
      <c r="P3748" s="26"/>
      <c r="Q3748" s="23">
        <v>5</v>
      </c>
      <c r="R3748" s="23" t="s">
        <v>11335</v>
      </c>
      <c r="S3748" s="27" t="s">
        <v>11336</v>
      </c>
      <c r="T3748" s="23" t="s">
        <v>11337</v>
      </c>
      <c r="U3748" s="23" t="s">
        <v>11341</v>
      </c>
      <c r="V3748" s="24" t="s">
        <v>11347</v>
      </c>
      <c r="W3748" s="23" t="s">
        <v>403</v>
      </c>
      <c r="X3748" s="23" t="s">
        <v>49</v>
      </c>
      <c r="Y3748" s="23" t="s">
        <v>54</v>
      </c>
      <c r="Z3748" s="23">
        <v>22.95</v>
      </c>
      <c r="AA3748" s="28">
        <v>100</v>
      </c>
      <c r="AB3748" s="26">
        <v>6100</v>
      </c>
      <c r="AC3748" s="26">
        <f t="shared" si="632"/>
        <v>139995</v>
      </c>
      <c r="AD3748" s="28">
        <v>2</v>
      </c>
      <c r="AE3748" s="28">
        <v>2</v>
      </c>
      <c r="AF3748" s="26">
        <f t="shared" si="633"/>
        <v>137195.1</v>
      </c>
      <c r="AG3748" s="26">
        <f t="shared" si="634"/>
        <v>137195.1</v>
      </c>
      <c r="AH3748" s="26">
        <f t="shared" si="635"/>
        <v>137195.1</v>
      </c>
      <c r="AI3748" s="26">
        <v>0</v>
      </c>
      <c r="AJ3748" s="26">
        <f t="shared" si="636"/>
        <v>137195.1</v>
      </c>
      <c r="AK3748" s="26">
        <v>0.3</v>
      </c>
      <c r="AL3748" s="26">
        <f t="shared" si="637"/>
        <v>411.59</v>
      </c>
      <c r="AM3748" s="3" t="s">
        <v>421</v>
      </c>
    </row>
    <row r="3749" spans="1:39" x14ac:dyDescent="0.25">
      <c r="A3749" s="23"/>
      <c r="B3749" s="24"/>
      <c r="C3749" s="23"/>
      <c r="D3749" s="23"/>
      <c r="E3749" s="23"/>
      <c r="F3749" s="23"/>
      <c r="G3749" s="24"/>
      <c r="H3749" s="23"/>
      <c r="I3749" s="23"/>
      <c r="J3749" s="23"/>
      <c r="K3749" s="23"/>
      <c r="L3749" s="23"/>
      <c r="M3749" s="23"/>
      <c r="N3749" s="25"/>
      <c r="O3749" s="26"/>
      <c r="P3749" s="26"/>
      <c r="Q3749" s="23">
        <v>6</v>
      </c>
      <c r="R3749" s="23" t="s">
        <v>11335</v>
      </c>
      <c r="S3749" s="27" t="s">
        <v>11336</v>
      </c>
      <c r="T3749" s="23" t="s">
        <v>11337</v>
      </c>
      <c r="U3749" s="23" t="s">
        <v>11341</v>
      </c>
      <c r="V3749" s="24" t="s">
        <v>11348</v>
      </c>
      <c r="W3749" s="23" t="s">
        <v>48</v>
      </c>
      <c r="X3749" s="23" t="s">
        <v>49</v>
      </c>
      <c r="Y3749" s="23" t="s">
        <v>54</v>
      </c>
      <c r="Z3749" s="23">
        <v>11.65</v>
      </c>
      <c r="AA3749" s="28">
        <v>100</v>
      </c>
      <c r="AB3749" s="26">
        <v>8300</v>
      </c>
      <c r="AC3749" s="26">
        <f t="shared" si="632"/>
        <v>96695</v>
      </c>
      <c r="AD3749" s="28">
        <v>2</v>
      </c>
      <c r="AE3749" s="28">
        <v>2</v>
      </c>
      <c r="AF3749" s="26">
        <f t="shared" si="633"/>
        <v>94761.1</v>
      </c>
      <c r="AG3749" s="26">
        <f t="shared" si="634"/>
        <v>94761.1</v>
      </c>
      <c r="AH3749" s="26">
        <f t="shared" si="635"/>
        <v>94761.1</v>
      </c>
      <c r="AI3749" s="26">
        <v>0</v>
      </c>
      <c r="AJ3749" s="26">
        <f t="shared" si="636"/>
        <v>94761.1</v>
      </c>
      <c r="AK3749" s="26">
        <v>0.3</v>
      </c>
      <c r="AL3749" s="26">
        <f t="shared" si="637"/>
        <v>284.27999999999997</v>
      </c>
      <c r="AM3749" s="3" t="s">
        <v>11349</v>
      </c>
    </row>
    <row r="3750" spans="1:39" x14ac:dyDescent="0.25">
      <c r="A3750" s="23"/>
      <c r="B3750" s="24"/>
      <c r="C3750" s="23"/>
      <c r="D3750" s="23"/>
      <c r="E3750" s="23"/>
      <c r="F3750" s="23"/>
      <c r="G3750" s="24"/>
      <c r="H3750" s="23"/>
      <c r="I3750" s="23"/>
      <c r="J3750" s="23"/>
      <c r="K3750" s="23"/>
      <c r="L3750" s="23"/>
      <c r="M3750" s="23"/>
      <c r="N3750" s="25"/>
      <c r="O3750" s="26"/>
      <c r="P3750" s="26"/>
      <c r="Q3750" s="23">
        <v>7</v>
      </c>
      <c r="R3750" s="23" t="s">
        <v>11335</v>
      </c>
      <c r="S3750" s="27" t="s">
        <v>11336</v>
      </c>
      <c r="T3750" s="23" t="s">
        <v>11337</v>
      </c>
      <c r="U3750" s="23" t="s">
        <v>11341</v>
      </c>
      <c r="V3750" s="24" t="s">
        <v>11350</v>
      </c>
      <c r="W3750" s="23" t="s">
        <v>158</v>
      </c>
      <c r="X3750" s="23" t="s">
        <v>49</v>
      </c>
      <c r="Y3750" s="23" t="s">
        <v>54</v>
      </c>
      <c r="Z3750" s="23">
        <v>43.58</v>
      </c>
      <c r="AA3750" s="28">
        <v>100</v>
      </c>
      <c r="AB3750" s="26">
        <v>5600</v>
      </c>
      <c r="AC3750" s="26">
        <f t="shared" si="632"/>
        <v>244048</v>
      </c>
      <c r="AD3750" s="28">
        <v>2</v>
      </c>
      <c r="AE3750" s="28">
        <v>2</v>
      </c>
      <c r="AF3750" s="26">
        <f t="shared" si="633"/>
        <v>239167.04</v>
      </c>
      <c r="AG3750" s="26">
        <f t="shared" si="634"/>
        <v>239167.04</v>
      </c>
      <c r="AH3750" s="26">
        <f t="shared" si="635"/>
        <v>239167.04</v>
      </c>
      <c r="AI3750" s="26">
        <v>0</v>
      </c>
      <c r="AJ3750" s="26">
        <f t="shared" si="636"/>
        <v>239167.04</v>
      </c>
      <c r="AK3750" s="26">
        <v>0.3</v>
      </c>
      <c r="AL3750" s="26">
        <f t="shared" si="637"/>
        <v>717.5</v>
      </c>
      <c r="AM3750" s="3" t="s">
        <v>2340</v>
      </c>
    </row>
    <row r="3751" spans="1:39" x14ac:dyDescent="0.25">
      <c r="A3751" s="23"/>
      <c r="B3751" s="24"/>
      <c r="C3751" s="23"/>
      <c r="D3751" s="23"/>
      <c r="E3751" s="23"/>
      <c r="F3751" s="23"/>
      <c r="G3751" s="24"/>
      <c r="H3751" s="23"/>
      <c r="I3751" s="23"/>
      <c r="J3751" s="23"/>
      <c r="K3751" s="23"/>
      <c r="L3751" s="23"/>
      <c r="M3751" s="23"/>
      <c r="N3751" s="25"/>
      <c r="O3751" s="26"/>
      <c r="P3751" s="26"/>
      <c r="Q3751" s="23"/>
      <c r="R3751" s="23"/>
      <c r="S3751" s="27"/>
      <c r="T3751" s="23"/>
      <c r="U3751" s="23"/>
      <c r="V3751" s="24"/>
      <c r="W3751" s="23"/>
      <c r="X3751" s="23"/>
      <c r="Y3751" s="23"/>
      <c r="Z3751" s="23"/>
      <c r="AA3751" s="28"/>
      <c r="AB3751" s="26"/>
      <c r="AC3751" s="26"/>
      <c r="AD3751" s="28"/>
      <c r="AE3751" s="28"/>
      <c r="AF3751" s="26"/>
      <c r="AG3751" s="26" t="s">
        <v>60</v>
      </c>
      <c r="AH3751" s="26">
        <f>SUM(AH3744:AH3750)</f>
        <v>7777478.0299999984</v>
      </c>
      <c r="AI3751" s="26"/>
      <c r="AJ3751" s="26">
        <f>SUM(AJ3744:AJ3750)</f>
        <v>7777478.0299999984</v>
      </c>
      <c r="AK3751" s="26"/>
      <c r="AL3751" s="26">
        <f>SUM(AL3744:AL3750)</f>
        <v>23332.429999999997</v>
      </c>
    </row>
    <row r="3752" spans="1:39" x14ac:dyDescent="0.25">
      <c r="A3752" s="23" t="s">
        <v>11351</v>
      </c>
      <c r="B3752" s="24" t="s">
        <v>11352</v>
      </c>
      <c r="C3752" s="23" t="s">
        <v>11353</v>
      </c>
      <c r="D3752" s="23" t="s">
        <v>11354</v>
      </c>
      <c r="E3752" s="23">
        <v>1505</v>
      </c>
      <c r="F3752" s="23" t="s">
        <v>11355</v>
      </c>
      <c r="G3752" s="24" t="s">
        <v>11356</v>
      </c>
      <c r="H3752" s="23" t="s">
        <v>43</v>
      </c>
      <c r="I3752" s="23" t="s">
        <v>11357</v>
      </c>
      <c r="J3752" s="23">
        <v>0</v>
      </c>
      <c r="K3752" s="23">
        <v>0</v>
      </c>
      <c r="L3752" s="23">
        <v>23.5</v>
      </c>
      <c r="M3752" s="23" t="s">
        <v>76</v>
      </c>
      <c r="N3752" s="25">
        <f t="shared" ref="N3752:N3757" si="638">((J3752*400)+(K3752*100))+L3752</f>
        <v>23.5</v>
      </c>
      <c r="O3752" s="26">
        <v>3950</v>
      </c>
      <c r="P3752" s="26">
        <f t="shared" ref="P3752:P3757" si="639">N3752*O3752</f>
        <v>92825</v>
      </c>
      <c r="Q3752" s="23">
        <v>1</v>
      </c>
      <c r="R3752" s="23" t="s">
        <v>11351</v>
      </c>
      <c r="S3752" s="27" t="s">
        <v>11352</v>
      </c>
      <c r="T3752" s="23" t="s">
        <v>11353</v>
      </c>
      <c r="U3752" s="23" t="s">
        <v>11358</v>
      </c>
      <c r="V3752" s="24" t="s">
        <v>11359</v>
      </c>
      <c r="W3752" s="23" t="s">
        <v>48</v>
      </c>
      <c r="X3752" s="23" t="s">
        <v>49</v>
      </c>
      <c r="Y3752" s="23" t="s">
        <v>81</v>
      </c>
      <c r="Z3752" s="23">
        <v>94</v>
      </c>
      <c r="AA3752" s="28">
        <v>100</v>
      </c>
      <c r="AB3752" s="26">
        <v>8300</v>
      </c>
      <c r="AC3752" s="26">
        <f>Z3752*AB3752</f>
        <v>780200</v>
      </c>
      <c r="AD3752" s="28">
        <v>17</v>
      </c>
      <c r="AE3752" s="28">
        <v>24</v>
      </c>
      <c r="AF3752" s="26">
        <f>(AC3752*(100-AE3752))/100</f>
        <v>592952</v>
      </c>
      <c r="AG3752" s="26">
        <f>P3752+AF3752</f>
        <v>685777</v>
      </c>
      <c r="AH3752" s="26">
        <f>(AG3752*AA3752)/100</f>
        <v>685777</v>
      </c>
      <c r="AI3752" s="26">
        <v>0</v>
      </c>
      <c r="AJ3752" s="26">
        <f t="shared" ref="AJ3752:AJ3757" si="640">IF((AI3752-AH3752) &gt; 1,0,IF((AI3752-AH3752)&lt;0,AH3752-AI3752,AI3752-AH3752))</f>
        <v>685777</v>
      </c>
      <c r="AK3752" s="26">
        <v>0.02</v>
      </c>
      <c r="AL3752" s="26">
        <f>ROUND(AJ3752*(AK3752/100),2)</f>
        <v>137.16</v>
      </c>
      <c r="AM3752" s="3" t="s">
        <v>51</v>
      </c>
    </row>
    <row r="3753" spans="1:39" x14ac:dyDescent="0.25">
      <c r="A3753" s="23"/>
      <c r="B3753" s="24"/>
      <c r="C3753" s="23"/>
      <c r="D3753" s="23"/>
      <c r="E3753" s="23"/>
      <c r="F3753" s="23"/>
      <c r="G3753" s="24"/>
      <c r="H3753" s="23"/>
      <c r="I3753" s="23"/>
      <c r="J3753" s="23">
        <v>0</v>
      </c>
      <c r="K3753" s="23">
        <v>0</v>
      </c>
      <c r="L3753" s="23">
        <v>8.1300000000000008</v>
      </c>
      <c r="M3753" s="23" t="s">
        <v>76</v>
      </c>
      <c r="N3753" s="25">
        <f t="shared" si="638"/>
        <v>8.1300000000000008</v>
      </c>
      <c r="O3753" s="26">
        <v>3950</v>
      </c>
      <c r="P3753" s="26">
        <f t="shared" si="639"/>
        <v>32113.500000000004</v>
      </c>
      <c r="Q3753" s="23">
        <v>1</v>
      </c>
      <c r="R3753" s="23" t="s">
        <v>11351</v>
      </c>
      <c r="S3753" s="27" t="s">
        <v>11352</v>
      </c>
      <c r="T3753" s="23" t="s">
        <v>11353</v>
      </c>
      <c r="U3753" s="23" t="s">
        <v>11358</v>
      </c>
      <c r="V3753" s="24" t="s">
        <v>11360</v>
      </c>
      <c r="W3753" s="23" t="s">
        <v>53</v>
      </c>
      <c r="X3753" s="23" t="s">
        <v>80</v>
      </c>
      <c r="Y3753" s="23" t="s">
        <v>81</v>
      </c>
      <c r="Z3753" s="23">
        <v>32.5</v>
      </c>
      <c r="AA3753" s="28">
        <v>100</v>
      </c>
      <c r="AB3753" s="26">
        <v>2750</v>
      </c>
      <c r="AC3753" s="26">
        <f>Z3753*AB3753</f>
        <v>89375</v>
      </c>
      <c r="AD3753" s="28">
        <v>17</v>
      </c>
      <c r="AE3753" s="28">
        <v>79</v>
      </c>
      <c r="AF3753" s="26">
        <f>(AC3753*(100-AE3753))/100</f>
        <v>18768.75</v>
      </c>
      <c r="AG3753" s="26">
        <f>P3753+AF3753</f>
        <v>50882.25</v>
      </c>
      <c r="AH3753" s="26">
        <f>(AG3753*AA3753)/100</f>
        <v>50882.25</v>
      </c>
      <c r="AI3753" s="26">
        <v>0</v>
      </c>
      <c r="AJ3753" s="26">
        <f t="shared" si="640"/>
        <v>50882.25</v>
      </c>
      <c r="AK3753" s="26">
        <v>0.02</v>
      </c>
      <c r="AL3753" s="26">
        <f>ROUND(AJ3753*(AK3753/100),2)</f>
        <v>10.18</v>
      </c>
      <c r="AM3753" s="3" t="s">
        <v>11361</v>
      </c>
    </row>
    <row r="3754" spans="1:39" x14ac:dyDescent="0.25">
      <c r="A3754" s="23"/>
      <c r="B3754" s="24"/>
      <c r="C3754" s="23"/>
      <c r="D3754" s="23"/>
      <c r="E3754" s="23"/>
      <c r="F3754" s="23"/>
      <c r="G3754" s="24"/>
      <c r="H3754" s="23"/>
      <c r="I3754" s="23"/>
      <c r="J3754" s="23">
        <v>0</v>
      </c>
      <c r="K3754" s="23">
        <v>0</v>
      </c>
      <c r="L3754" s="23">
        <v>34</v>
      </c>
      <c r="M3754" s="23" t="s">
        <v>75</v>
      </c>
      <c r="N3754" s="25">
        <f t="shared" si="638"/>
        <v>34</v>
      </c>
      <c r="O3754" s="26">
        <v>3950</v>
      </c>
      <c r="P3754" s="26">
        <f t="shared" si="639"/>
        <v>134300</v>
      </c>
      <c r="Q3754" s="23">
        <v>1</v>
      </c>
      <c r="R3754" s="23" t="s">
        <v>11351</v>
      </c>
      <c r="S3754" s="27" t="s">
        <v>11352</v>
      </c>
      <c r="T3754" s="23" t="s">
        <v>11353</v>
      </c>
      <c r="U3754" s="23" t="s">
        <v>11358</v>
      </c>
      <c r="V3754" s="24" t="s">
        <v>11362</v>
      </c>
      <c r="W3754" s="23" t="s">
        <v>1174</v>
      </c>
      <c r="X3754" s="23" t="s">
        <v>80</v>
      </c>
      <c r="Y3754" s="23" t="s">
        <v>571</v>
      </c>
      <c r="Z3754" s="23">
        <v>136</v>
      </c>
      <c r="AA3754" s="28">
        <v>100</v>
      </c>
      <c r="AB3754" s="26">
        <v>2250</v>
      </c>
      <c r="AC3754" s="26">
        <f>Z3754*AB3754</f>
        <v>306000</v>
      </c>
      <c r="AD3754" s="28">
        <v>3</v>
      </c>
      <c r="AE3754" s="28">
        <v>9</v>
      </c>
      <c r="AF3754" s="26">
        <f>(AC3754*(100-AE3754))/100</f>
        <v>278460</v>
      </c>
      <c r="AG3754" s="26">
        <f>P3754+AF3754</f>
        <v>412760</v>
      </c>
      <c r="AH3754" s="26">
        <f>(AG3754*AA3754)/100</f>
        <v>412760</v>
      </c>
      <c r="AI3754" s="26">
        <v>50000000</v>
      </c>
      <c r="AJ3754" s="26">
        <f t="shared" si="640"/>
        <v>0</v>
      </c>
      <c r="AK3754" s="26">
        <v>0.01</v>
      </c>
      <c r="AL3754" s="26">
        <f>ROUND(AJ3754*(AK3754/100),2)</f>
        <v>0</v>
      </c>
      <c r="AM3754" s="3" t="s">
        <v>3208</v>
      </c>
    </row>
    <row r="3755" spans="1:39" x14ac:dyDescent="0.25">
      <c r="A3755" s="23"/>
      <c r="B3755" s="24"/>
      <c r="C3755" s="23"/>
      <c r="D3755" s="23"/>
      <c r="E3755" s="23"/>
      <c r="F3755" s="23"/>
      <c r="G3755" s="24"/>
      <c r="H3755" s="23"/>
      <c r="I3755" s="23"/>
      <c r="J3755" s="23">
        <v>0</v>
      </c>
      <c r="K3755" s="23">
        <v>0</v>
      </c>
      <c r="L3755" s="23">
        <v>15</v>
      </c>
      <c r="M3755" s="23" t="s">
        <v>75</v>
      </c>
      <c r="N3755" s="25">
        <f t="shared" si="638"/>
        <v>15</v>
      </c>
      <c r="O3755" s="26">
        <v>3950</v>
      </c>
      <c r="P3755" s="26">
        <f t="shared" si="639"/>
        <v>59250</v>
      </c>
      <c r="Q3755" s="23">
        <v>1</v>
      </c>
      <c r="R3755" s="23" t="s">
        <v>11351</v>
      </c>
      <c r="S3755" s="27" t="s">
        <v>11352</v>
      </c>
      <c r="T3755" s="23" t="s">
        <v>11353</v>
      </c>
      <c r="U3755" s="23" t="s">
        <v>11358</v>
      </c>
      <c r="V3755" s="24" t="s">
        <v>11363</v>
      </c>
      <c r="W3755" s="23" t="s">
        <v>1174</v>
      </c>
      <c r="X3755" s="23" t="s">
        <v>49</v>
      </c>
      <c r="Y3755" s="23" t="s">
        <v>571</v>
      </c>
      <c r="Z3755" s="23">
        <v>60</v>
      </c>
      <c r="AA3755" s="28">
        <v>100</v>
      </c>
      <c r="AB3755" s="26">
        <v>2250</v>
      </c>
      <c r="AC3755" s="26">
        <f>Z3755*AB3755</f>
        <v>135000</v>
      </c>
      <c r="AD3755" s="28">
        <v>17</v>
      </c>
      <c r="AE3755" s="28">
        <v>24</v>
      </c>
      <c r="AF3755" s="26">
        <f>(AC3755*(100-AE3755))/100</f>
        <v>102600</v>
      </c>
      <c r="AG3755" s="26">
        <f>P3755+AF3755</f>
        <v>161850</v>
      </c>
      <c r="AH3755" s="26">
        <f>(AG3755*AA3755)/100</f>
        <v>161850</v>
      </c>
      <c r="AI3755" s="26">
        <v>50000000</v>
      </c>
      <c r="AJ3755" s="26">
        <f t="shared" si="640"/>
        <v>0</v>
      </c>
      <c r="AK3755" s="26">
        <v>0.01</v>
      </c>
      <c r="AL3755" s="26">
        <f>ROUND(AJ3755*(AK3755/100),2)</f>
        <v>0</v>
      </c>
      <c r="AM3755" s="3" t="s">
        <v>3208</v>
      </c>
    </row>
    <row r="3756" spans="1:39" x14ac:dyDescent="0.25">
      <c r="A3756" s="23"/>
      <c r="B3756" s="24"/>
      <c r="C3756" s="23"/>
      <c r="D3756" s="23"/>
      <c r="E3756" s="23"/>
      <c r="F3756" s="23"/>
      <c r="G3756" s="24"/>
      <c r="H3756" s="23"/>
      <c r="I3756" s="23"/>
      <c r="J3756" s="23">
        <v>0</v>
      </c>
      <c r="K3756" s="23">
        <v>0</v>
      </c>
      <c r="L3756" s="23">
        <v>5</v>
      </c>
      <c r="M3756" s="23" t="s">
        <v>75</v>
      </c>
      <c r="N3756" s="25">
        <f t="shared" si="638"/>
        <v>5</v>
      </c>
      <c r="O3756" s="26">
        <v>3950</v>
      </c>
      <c r="P3756" s="26">
        <f t="shared" si="639"/>
        <v>19750</v>
      </c>
      <c r="Q3756" s="23">
        <v>1</v>
      </c>
      <c r="R3756" s="23" t="s">
        <v>11351</v>
      </c>
      <c r="S3756" s="27" t="s">
        <v>11352</v>
      </c>
      <c r="T3756" s="23" t="s">
        <v>11353</v>
      </c>
      <c r="U3756" s="23" t="s">
        <v>11358</v>
      </c>
      <c r="V3756" s="24" t="s">
        <v>11364</v>
      </c>
      <c r="W3756" s="23" t="s">
        <v>1174</v>
      </c>
      <c r="X3756" s="23" t="s">
        <v>49</v>
      </c>
      <c r="Y3756" s="23" t="s">
        <v>571</v>
      </c>
      <c r="Z3756" s="23">
        <v>20</v>
      </c>
      <c r="AA3756" s="28">
        <v>100</v>
      </c>
      <c r="AB3756" s="26">
        <v>2250</v>
      </c>
      <c r="AC3756" s="26">
        <f>Z3756*AB3756</f>
        <v>45000</v>
      </c>
      <c r="AD3756" s="28">
        <v>17</v>
      </c>
      <c r="AE3756" s="28">
        <v>24</v>
      </c>
      <c r="AF3756" s="26">
        <f>(AC3756*(100-AE3756))/100</f>
        <v>34200</v>
      </c>
      <c r="AG3756" s="26">
        <f>P3756+AF3756</f>
        <v>53950</v>
      </c>
      <c r="AH3756" s="26">
        <f>(AG3756*AA3756)/100</f>
        <v>53950</v>
      </c>
      <c r="AI3756" s="26">
        <v>50000000</v>
      </c>
      <c r="AJ3756" s="26">
        <f t="shared" si="640"/>
        <v>0</v>
      </c>
      <c r="AK3756" s="26">
        <v>0.01</v>
      </c>
      <c r="AL3756" s="26">
        <f>ROUND(AJ3756*(AK3756/100),2)</f>
        <v>0</v>
      </c>
      <c r="AM3756" s="3" t="s">
        <v>3208</v>
      </c>
    </row>
    <row r="3757" spans="1:39" x14ac:dyDescent="0.25">
      <c r="A3757" s="23"/>
      <c r="B3757" s="24"/>
      <c r="C3757" s="23"/>
      <c r="D3757" s="23"/>
      <c r="E3757" s="23"/>
      <c r="F3757" s="23"/>
      <c r="G3757" s="24"/>
      <c r="H3757" s="23"/>
      <c r="I3757" s="23"/>
      <c r="J3757" s="23">
        <v>3</v>
      </c>
      <c r="K3757" s="23">
        <v>0</v>
      </c>
      <c r="L3757" s="23">
        <v>51.37</v>
      </c>
      <c r="M3757" s="23" t="s">
        <v>75</v>
      </c>
      <c r="N3757" s="25">
        <f t="shared" si="638"/>
        <v>1251.3699999999999</v>
      </c>
      <c r="O3757" s="26">
        <v>3950</v>
      </c>
      <c r="P3757" s="26">
        <f t="shared" si="639"/>
        <v>4942911.5</v>
      </c>
      <c r="Q3757" s="23"/>
      <c r="R3757" s="23"/>
      <c r="S3757" s="27"/>
      <c r="T3757" s="23"/>
      <c r="U3757" s="23"/>
      <c r="V3757" s="24"/>
      <c r="W3757" s="23"/>
      <c r="X3757" s="23"/>
      <c r="Y3757" s="23"/>
      <c r="Z3757" s="23"/>
      <c r="AA3757" s="28"/>
      <c r="AB3757" s="26"/>
      <c r="AC3757" s="26"/>
      <c r="AD3757" s="28"/>
      <c r="AE3757" s="28"/>
      <c r="AF3757" s="26"/>
      <c r="AG3757" s="26">
        <f>AF3757+P3757</f>
        <v>4942911.5</v>
      </c>
      <c r="AH3757" s="26">
        <f>AG3757</f>
        <v>4942911.5</v>
      </c>
      <c r="AI3757" s="26">
        <v>50000000</v>
      </c>
      <c r="AJ3757" s="26">
        <f t="shared" si="640"/>
        <v>0</v>
      </c>
      <c r="AK3757" s="26">
        <v>0.01</v>
      </c>
      <c r="AL3757" s="26">
        <f>AJ3757*(AK3757/100)</f>
        <v>0</v>
      </c>
    </row>
    <row r="3758" spans="1:39" x14ac:dyDescent="0.25">
      <c r="A3758" s="23"/>
      <c r="B3758" s="24"/>
      <c r="C3758" s="23"/>
      <c r="D3758" s="23"/>
      <c r="E3758" s="23"/>
      <c r="F3758" s="23"/>
      <c r="G3758" s="24"/>
      <c r="H3758" s="23"/>
      <c r="I3758" s="23"/>
      <c r="J3758" s="23"/>
      <c r="K3758" s="23"/>
      <c r="L3758" s="23"/>
      <c r="M3758" s="23"/>
      <c r="N3758" s="25"/>
      <c r="O3758" s="26"/>
      <c r="P3758" s="26"/>
      <c r="Q3758" s="23"/>
      <c r="R3758" s="23"/>
      <c r="S3758" s="27"/>
      <c r="T3758" s="23"/>
      <c r="U3758" s="23"/>
      <c r="V3758" s="24"/>
      <c r="W3758" s="23"/>
      <c r="X3758" s="23"/>
      <c r="Y3758" s="23"/>
      <c r="Z3758" s="23"/>
      <c r="AA3758" s="28"/>
      <c r="AB3758" s="26"/>
      <c r="AC3758" s="26"/>
      <c r="AD3758" s="28"/>
      <c r="AE3758" s="28"/>
      <c r="AF3758" s="26"/>
      <c r="AG3758" s="26" t="s">
        <v>60</v>
      </c>
      <c r="AH3758" s="26">
        <f>SUM(AH3752:AH3757)</f>
        <v>6308130.75</v>
      </c>
      <c r="AI3758" s="26"/>
      <c r="AJ3758" s="26">
        <f>SUM(AJ3752:AJ3757)</f>
        <v>736659.25</v>
      </c>
      <c r="AK3758" s="26"/>
      <c r="AL3758" s="26">
        <f>SUM(AL3752:AL3757)</f>
        <v>147.34</v>
      </c>
    </row>
    <row r="3759" spans="1:39" x14ac:dyDescent="0.25">
      <c r="A3759" s="23" t="s">
        <v>11365</v>
      </c>
      <c r="B3759" s="24" t="s">
        <v>11366</v>
      </c>
      <c r="C3759" s="23" t="s">
        <v>11367</v>
      </c>
      <c r="D3759" s="23" t="s">
        <v>11368</v>
      </c>
      <c r="E3759" s="23">
        <v>1506</v>
      </c>
      <c r="F3759" s="23" t="s">
        <v>11369</v>
      </c>
      <c r="G3759" s="24" t="s">
        <v>11370</v>
      </c>
      <c r="H3759" s="23" t="s">
        <v>43</v>
      </c>
      <c r="I3759" s="23" t="s">
        <v>11371</v>
      </c>
      <c r="J3759" s="23">
        <v>0</v>
      </c>
      <c r="K3759" s="23">
        <v>3</v>
      </c>
      <c r="L3759" s="23">
        <v>58.37</v>
      </c>
      <c r="M3759" s="23" t="s">
        <v>59</v>
      </c>
      <c r="N3759" s="25">
        <f>((J3759*400)+(K3759*100))+L3759</f>
        <v>358.37</v>
      </c>
      <c r="O3759" s="26">
        <v>1500</v>
      </c>
      <c r="P3759" s="26">
        <f>N3759*O3759</f>
        <v>537555</v>
      </c>
      <c r="Q3759" s="23">
        <v>1</v>
      </c>
      <c r="R3759" s="23" t="s">
        <v>11365</v>
      </c>
      <c r="S3759" s="27" t="s">
        <v>11366</v>
      </c>
      <c r="T3759" s="23" t="s">
        <v>11367</v>
      </c>
      <c r="U3759" s="23" t="s">
        <v>11372</v>
      </c>
      <c r="V3759" s="24" t="s">
        <v>11373</v>
      </c>
      <c r="W3759" s="23" t="s">
        <v>48</v>
      </c>
      <c r="X3759" s="23" t="s">
        <v>49</v>
      </c>
      <c r="Y3759" s="23" t="s">
        <v>50</v>
      </c>
      <c r="Z3759" s="23">
        <v>120</v>
      </c>
      <c r="AA3759" s="28">
        <v>100</v>
      </c>
      <c r="AB3759" s="26">
        <v>8300</v>
      </c>
      <c r="AC3759" s="26">
        <f>Z3759*AB3759</f>
        <v>996000</v>
      </c>
      <c r="AD3759" s="28">
        <v>12</v>
      </c>
      <c r="AE3759" s="28">
        <v>14</v>
      </c>
      <c r="AF3759" s="26">
        <f>(AC3759*(100-AE3759))/100</f>
        <v>856560</v>
      </c>
      <c r="AG3759" s="26">
        <f>P3759+AF3759</f>
        <v>1394115</v>
      </c>
      <c r="AH3759" s="26">
        <f>(AG3759*AA3759)/100</f>
        <v>1394115</v>
      </c>
      <c r="AI3759" s="26">
        <v>50000000</v>
      </c>
      <c r="AJ3759" s="26">
        <f>IF((AI3759-AH3759) &gt; 1,0,IF((AI3759-AH3759)&lt;0,AH3759-AI3759,AI3759-AH3759))</f>
        <v>0</v>
      </c>
      <c r="AK3759" s="26">
        <v>0.02</v>
      </c>
      <c r="AL3759" s="26">
        <f>ROUND(AJ3759*(AK3759/100),2)</f>
        <v>0</v>
      </c>
      <c r="AM3759" s="3" t="s">
        <v>51</v>
      </c>
    </row>
    <row r="3760" spans="1:39" x14ac:dyDescent="0.25">
      <c r="A3760" s="23"/>
      <c r="B3760" s="24"/>
      <c r="C3760" s="23"/>
      <c r="D3760" s="23"/>
      <c r="E3760" s="23"/>
      <c r="F3760" s="23"/>
      <c r="G3760" s="24"/>
      <c r="H3760" s="23"/>
      <c r="I3760" s="23"/>
      <c r="J3760" s="23">
        <v>0</v>
      </c>
      <c r="K3760" s="23">
        <v>0</v>
      </c>
      <c r="L3760" s="23">
        <v>2.25</v>
      </c>
      <c r="M3760" s="23" t="s">
        <v>59</v>
      </c>
      <c r="N3760" s="25">
        <f>((J3760*400)+(K3760*100))+L3760</f>
        <v>2.25</v>
      </c>
      <c r="O3760" s="26">
        <v>1500</v>
      </c>
      <c r="P3760" s="26">
        <f>N3760*O3760</f>
        <v>3375</v>
      </c>
      <c r="Q3760" s="23">
        <v>1</v>
      </c>
      <c r="R3760" s="23" t="s">
        <v>11365</v>
      </c>
      <c r="S3760" s="27" t="s">
        <v>11366</v>
      </c>
      <c r="T3760" s="23" t="s">
        <v>11367</v>
      </c>
      <c r="U3760" s="23" t="s">
        <v>11372</v>
      </c>
      <c r="V3760" s="24" t="s">
        <v>11374</v>
      </c>
      <c r="W3760" s="23" t="s">
        <v>53</v>
      </c>
      <c r="X3760" s="23" t="s">
        <v>49</v>
      </c>
      <c r="Y3760" s="23" t="s">
        <v>50</v>
      </c>
      <c r="Z3760" s="23">
        <v>9</v>
      </c>
      <c r="AA3760" s="28">
        <v>100</v>
      </c>
      <c r="AB3760" s="26">
        <v>2750</v>
      </c>
      <c r="AC3760" s="26">
        <f>Z3760*AB3760</f>
        <v>24750</v>
      </c>
      <c r="AD3760" s="28">
        <v>12</v>
      </c>
      <c r="AE3760" s="28">
        <v>14</v>
      </c>
      <c r="AF3760" s="26">
        <f>(AC3760*(100-AE3760))/100</f>
        <v>21285</v>
      </c>
      <c r="AG3760" s="26">
        <f>P3760+AF3760</f>
        <v>24660</v>
      </c>
      <c r="AH3760" s="26">
        <f>(AG3760*AA3760)/100</f>
        <v>24660</v>
      </c>
      <c r="AI3760" s="26">
        <v>50000000</v>
      </c>
      <c r="AJ3760" s="26">
        <f>IF((AI3760-AH3760) &gt; 1,0,IF((AI3760-AH3760)&lt;0,AH3760-AI3760,AI3760-AH3760))</f>
        <v>0</v>
      </c>
      <c r="AK3760" s="26">
        <v>0.02</v>
      </c>
      <c r="AL3760" s="26">
        <f>ROUND(AJ3760*(AK3760/100),2)</f>
        <v>0</v>
      </c>
      <c r="AM3760" s="3" t="s">
        <v>159</v>
      </c>
    </row>
    <row r="3761" spans="1:39" x14ac:dyDescent="0.25">
      <c r="A3761" s="23"/>
      <c r="B3761" s="24"/>
      <c r="C3761" s="23"/>
      <c r="D3761" s="23"/>
      <c r="E3761" s="23"/>
      <c r="F3761" s="23"/>
      <c r="G3761" s="24"/>
      <c r="H3761" s="23"/>
      <c r="I3761" s="23"/>
      <c r="J3761" s="23">
        <v>0</v>
      </c>
      <c r="K3761" s="23">
        <v>0</v>
      </c>
      <c r="L3761" s="23">
        <v>3.38</v>
      </c>
      <c r="M3761" s="23" t="s">
        <v>59</v>
      </c>
      <c r="N3761" s="25">
        <f>((J3761*400)+(K3761*100))+L3761</f>
        <v>3.38</v>
      </c>
      <c r="O3761" s="26">
        <v>1500</v>
      </c>
      <c r="P3761" s="26">
        <f>N3761*O3761</f>
        <v>5070</v>
      </c>
      <c r="Q3761" s="23">
        <v>1</v>
      </c>
      <c r="R3761" s="23" t="s">
        <v>11365</v>
      </c>
      <c r="S3761" s="27" t="s">
        <v>11366</v>
      </c>
      <c r="T3761" s="23" t="s">
        <v>11367</v>
      </c>
      <c r="U3761" s="23" t="s">
        <v>11372</v>
      </c>
      <c r="V3761" s="24" t="s">
        <v>11375</v>
      </c>
      <c r="W3761" s="23" t="s">
        <v>403</v>
      </c>
      <c r="X3761" s="23" t="s">
        <v>49</v>
      </c>
      <c r="Y3761" s="23" t="s">
        <v>50</v>
      </c>
      <c r="Z3761" s="23">
        <v>13.5</v>
      </c>
      <c r="AA3761" s="28">
        <v>100</v>
      </c>
      <c r="AB3761" s="26">
        <v>6100</v>
      </c>
      <c r="AC3761" s="26">
        <f>Z3761*AB3761</f>
        <v>82350</v>
      </c>
      <c r="AD3761" s="28">
        <v>12</v>
      </c>
      <c r="AE3761" s="28">
        <v>14</v>
      </c>
      <c r="AF3761" s="26">
        <f>(AC3761*(100-AE3761))/100</f>
        <v>70821</v>
      </c>
      <c r="AG3761" s="26">
        <f>P3761+AF3761</f>
        <v>75891</v>
      </c>
      <c r="AH3761" s="26">
        <f>(AG3761*AA3761)/100</f>
        <v>75891</v>
      </c>
      <c r="AI3761" s="26">
        <v>50000000</v>
      </c>
      <c r="AJ3761" s="26">
        <f>IF((AI3761-AH3761) &gt; 1,0,IF((AI3761-AH3761)&lt;0,AH3761-AI3761,AI3761-AH3761))</f>
        <v>0</v>
      </c>
      <c r="AK3761" s="26">
        <v>0.02</v>
      </c>
      <c r="AL3761" s="26">
        <f>ROUND(AJ3761*(AK3761/100),2)</f>
        <v>0</v>
      </c>
      <c r="AM3761" s="3" t="s">
        <v>421</v>
      </c>
    </row>
    <row r="3762" spans="1:39" x14ac:dyDescent="0.25">
      <c r="A3762" s="23"/>
      <c r="B3762" s="24"/>
      <c r="C3762" s="23"/>
      <c r="D3762" s="23"/>
      <c r="E3762" s="23"/>
      <c r="F3762" s="23"/>
      <c r="G3762" s="24"/>
      <c r="H3762" s="23"/>
      <c r="I3762" s="23"/>
      <c r="J3762" s="23"/>
      <c r="K3762" s="23"/>
      <c r="L3762" s="23"/>
      <c r="M3762" s="23"/>
      <c r="N3762" s="25"/>
      <c r="O3762" s="26"/>
      <c r="P3762" s="26"/>
      <c r="Q3762" s="23"/>
      <c r="R3762" s="23"/>
      <c r="S3762" s="27"/>
      <c r="T3762" s="23"/>
      <c r="U3762" s="23"/>
      <c r="V3762" s="24"/>
      <c r="W3762" s="23"/>
      <c r="X3762" s="23"/>
      <c r="Y3762" s="23"/>
      <c r="Z3762" s="23"/>
      <c r="AA3762" s="28"/>
      <c r="AB3762" s="26"/>
      <c r="AC3762" s="26"/>
      <c r="AD3762" s="28"/>
      <c r="AE3762" s="28"/>
      <c r="AF3762" s="26"/>
      <c r="AG3762" s="26" t="s">
        <v>60</v>
      </c>
      <c r="AH3762" s="26">
        <f>SUM(AH3759:AH3761)</f>
        <v>1494666</v>
      </c>
      <c r="AI3762" s="26"/>
      <c r="AJ3762" s="26">
        <f>SUM(AJ3759:AJ3761)</f>
        <v>0</v>
      </c>
      <c r="AK3762" s="26"/>
      <c r="AL3762" s="26">
        <f>SUM(AL3759:AL3761)</f>
        <v>0</v>
      </c>
    </row>
    <row r="3763" spans="1:39" x14ac:dyDescent="0.25">
      <c r="A3763" s="23" t="s">
        <v>11376</v>
      </c>
      <c r="B3763" s="24" t="s">
        <v>11377</v>
      </c>
      <c r="C3763" s="23" t="s">
        <v>11378</v>
      </c>
      <c r="D3763" s="23" t="s">
        <v>11379</v>
      </c>
      <c r="E3763" s="23">
        <v>1507</v>
      </c>
      <c r="F3763" s="23" t="s">
        <v>11380</v>
      </c>
      <c r="G3763" s="24" t="s">
        <v>11381</v>
      </c>
      <c r="H3763" s="23" t="s">
        <v>43</v>
      </c>
      <c r="I3763" s="23" t="s">
        <v>11382</v>
      </c>
      <c r="J3763" s="23">
        <v>0</v>
      </c>
      <c r="K3763" s="23">
        <v>1</v>
      </c>
      <c r="L3763" s="23">
        <v>13</v>
      </c>
      <c r="M3763" s="23" t="s">
        <v>68</v>
      </c>
      <c r="N3763" s="25">
        <f>((J3763*400)+(K3763*100))+L3763</f>
        <v>113</v>
      </c>
      <c r="O3763" s="26">
        <v>5000</v>
      </c>
      <c r="P3763" s="26">
        <f>N3763*O3763</f>
        <v>565000</v>
      </c>
      <c r="Q3763" s="23"/>
      <c r="R3763" s="23"/>
      <c r="S3763" s="27"/>
      <c r="T3763" s="23"/>
      <c r="U3763" s="23"/>
      <c r="V3763" s="24"/>
      <c r="W3763" s="23"/>
      <c r="X3763" s="23"/>
      <c r="Y3763" s="23"/>
      <c r="Z3763" s="23"/>
      <c r="AA3763" s="28"/>
      <c r="AB3763" s="26"/>
      <c r="AC3763" s="26"/>
      <c r="AD3763" s="28"/>
      <c r="AE3763" s="28"/>
      <c r="AF3763" s="26"/>
      <c r="AG3763" s="26">
        <f>AF3763+P3763</f>
        <v>565000</v>
      </c>
      <c r="AH3763" s="26">
        <f>AG3763</f>
        <v>565000</v>
      </c>
      <c r="AI3763" s="26">
        <v>0</v>
      </c>
      <c r="AJ3763" s="26">
        <f>IF((AI3763-AH3763) &gt; 1,0,IF((AI3763-AH3763)&lt;0,AH3763-AI3763,AI3763-AH3763))</f>
        <v>565000</v>
      </c>
      <c r="AK3763" s="26">
        <v>0.3</v>
      </c>
      <c r="AL3763" s="26">
        <f>AJ3763*(AK3763/100)</f>
        <v>1695</v>
      </c>
    </row>
    <row r="3764" spans="1:39" x14ac:dyDescent="0.25">
      <c r="A3764" s="23"/>
      <c r="B3764" s="24"/>
      <c r="C3764" s="23"/>
      <c r="D3764" s="23"/>
      <c r="E3764" s="23">
        <v>1508</v>
      </c>
      <c r="F3764" s="23" t="s">
        <v>11383</v>
      </c>
      <c r="G3764" s="24" t="s">
        <v>11384</v>
      </c>
      <c r="H3764" s="23" t="s">
        <v>43</v>
      </c>
      <c r="I3764" s="23" t="s">
        <v>11385</v>
      </c>
      <c r="J3764" s="23">
        <v>0</v>
      </c>
      <c r="K3764" s="23">
        <v>1</v>
      </c>
      <c r="L3764" s="23">
        <v>12</v>
      </c>
      <c r="M3764" s="23" t="s">
        <v>68</v>
      </c>
      <c r="N3764" s="25">
        <f>((J3764*400)+(K3764*100))+L3764</f>
        <v>112</v>
      </c>
      <c r="O3764" s="26">
        <v>5000</v>
      </c>
      <c r="P3764" s="26">
        <f>N3764*O3764</f>
        <v>560000</v>
      </c>
      <c r="Q3764" s="23"/>
      <c r="R3764" s="23"/>
      <c r="S3764" s="27"/>
      <c r="T3764" s="23"/>
      <c r="U3764" s="23"/>
      <c r="V3764" s="24"/>
      <c r="W3764" s="23"/>
      <c r="X3764" s="23"/>
      <c r="Y3764" s="23"/>
      <c r="Z3764" s="23"/>
      <c r="AA3764" s="28"/>
      <c r="AB3764" s="26"/>
      <c r="AC3764" s="26"/>
      <c r="AD3764" s="28"/>
      <c r="AE3764" s="28"/>
      <c r="AF3764" s="26"/>
      <c r="AG3764" s="26">
        <f>AF3764+P3764</f>
        <v>560000</v>
      </c>
      <c r="AH3764" s="26">
        <f>AG3764</f>
        <v>560000</v>
      </c>
      <c r="AI3764" s="26">
        <v>0</v>
      </c>
      <c r="AJ3764" s="26">
        <f>IF((AI3764-AH3764) &gt; 1,0,IF((AI3764-AH3764)&lt;0,AH3764-AI3764,AI3764-AH3764))</f>
        <v>560000</v>
      </c>
      <c r="AK3764" s="26">
        <v>0.3</v>
      </c>
      <c r="AL3764" s="26">
        <f>AJ3764*(AK3764/100)</f>
        <v>1680</v>
      </c>
    </row>
    <row r="3765" spans="1:39" x14ac:dyDescent="0.25">
      <c r="A3765" s="23"/>
      <c r="B3765" s="24"/>
      <c r="C3765" s="23"/>
      <c r="D3765" s="23"/>
      <c r="E3765" s="23"/>
      <c r="F3765" s="23"/>
      <c r="G3765" s="24"/>
      <c r="H3765" s="23"/>
      <c r="I3765" s="23"/>
      <c r="J3765" s="23"/>
      <c r="K3765" s="23"/>
      <c r="L3765" s="23"/>
      <c r="M3765" s="23"/>
      <c r="N3765" s="25"/>
      <c r="O3765" s="26"/>
      <c r="P3765" s="26"/>
      <c r="Q3765" s="23"/>
      <c r="R3765" s="23"/>
      <c r="S3765" s="27"/>
      <c r="T3765" s="23"/>
      <c r="U3765" s="23"/>
      <c r="V3765" s="24"/>
      <c r="W3765" s="23"/>
      <c r="X3765" s="23"/>
      <c r="Y3765" s="23"/>
      <c r="Z3765" s="23"/>
      <c r="AA3765" s="28"/>
      <c r="AB3765" s="26"/>
      <c r="AC3765" s="26"/>
      <c r="AD3765" s="28"/>
      <c r="AE3765" s="28"/>
      <c r="AF3765" s="26"/>
      <c r="AG3765" s="26" t="s">
        <v>60</v>
      </c>
      <c r="AH3765" s="26">
        <f>SUM(AH3763:AH3764)</f>
        <v>1125000</v>
      </c>
      <c r="AI3765" s="26"/>
      <c r="AJ3765" s="26">
        <f>SUM(AJ3763:AJ3764)</f>
        <v>1125000</v>
      </c>
      <c r="AK3765" s="26"/>
      <c r="AL3765" s="26">
        <f>SUM(AL3763:AL3764)</f>
        <v>3375</v>
      </c>
    </row>
    <row r="3766" spans="1:39" x14ac:dyDescent="0.25">
      <c r="A3766" s="23" t="s">
        <v>11386</v>
      </c>
      <c r="B3766" s="24" t="s">
        <v>11387</v>
      </c>
      <c r="C3766" s="23" t="s">
        <v>11388</v>
      </c>
      <c r="D3766" s="23" t="s">
        <v>11389</v>
      </c>
      <c r="E3766" s="23">
        <v>1509</v>
      </c>
      <c r="F3766" s="23" t="s">
        <v>11390</v>
      </c>
      <c r="G3766" s="24" t="s">
        <v>11391</v>
      </c>
      <c r="H3766" s="23" t="s">
        <v>43</v>
      </c>
      <c r="I3766" s="23" t="s">
        <v>11392</v>
      </c>
      <c r="J3766" s="23">
        <v>0</v>
      </c>
      <c r="K3766" s="23">
        <v>2</v>
      </c>
      <c r="L3766" s="23">
        <v>83</v>
      </c>
      <c r="M3766" s="23" t="s">
        <v>59</v>
      </c>
      <c r="N3766" s="25">
        <f>((J3766*400)+(K3766*100))+L3766</f>
        <v>283</v>
      </c>
      <c r="O3766" s="26">
        <v>3000</v>
      </c>
      <c r="P3766" s="26">
        <f>N3766*O3766</f>
        <v>849000</v>
      </c>
      <c r="Q3766" s="23">
        <v>1</v>
      </c>
      <c r="R3766" s="23" t="s">
        <v>11393</v>
      </c>
      <c r="S3766" s="27" t="s">
        <v>11394</v>
      </c>
      <c r="T3766" s="23" t="s">
        <v>11395</v>
      </c>
      <c r="U3766" s="23" t="s">
        <v>11396</v>
      </c>
      <c r="V3766" s="24" t="s">
        <v>11397</v>
      </c>
      <c r="W3766" s="23" t="s">
        <v>142</v>
      </c>
      <c r="X3766" s="23" t="s">
        <v>143</v>
      </c>
      <c r="Y3766" s="23" t="s">
        <v>50</v>
      </c>
      <c r="Z3766" s="23">
        <v>365</v>
      </c>
      <c r="AA3766" s="28">
        <v>100</v>
      </c>
      <c r="AB3766" s="26">
        <v>7950</v>
      </c>
      <c r="AC3766" s="26">
        <f>Z3766*AB3766</f>
        <v>2901750</v>
      </c>
      <c r="AD3766" s="28">
        <v>37</v>
      </c>
      <c r="AE3766" s="28">
        <v>85</v>
      </c>
      <c r="AF3766" s="26">
        <f>(AC3766*(100-AE3766))/100</f>
        <v>435262.5</v>
      </c>
      <c r="AG3766" s="26">
        <f>P3766+AF3766</f>
        <v>1284262.5</v>
      </c>
      <c r="AH3766" s="26">
        <f>(AG3766*AA3766)/100</f>
        <v>1284262.5</v>
      </c>
      <c r="AI3766" s="26">
        <v>10000000</v>
      </c>
      <c r="AJ3766" s="26">
        <f>IF((AI3766-AH3766) &gt; 1,0,IF((AI3766-AH3766)&lt;0,AH3766-AI3766,AI3766-AH3766))</f>
        <v>0</v>
      </c>
      <c r="AK3766" s="26">
        <v>0.02</v>
      </c>
      <c r="AL3766" s="26">
        <f>ROUND(AJ3766*(AK3766/100),2)</f>
        <v>0</v>
      </c>
      <c r="AM3766" s="3" t="s">
        <v>110</v>
      </c>
    </row>
    <row r="3767" spans="1:39" x14ac:dyDescent="0.25">
      <c r="A3767" s="23"/>
      <c r="B3767" s="24"/>
      <c r="C3767" s="23"/>
      <c r="D3767" s="23"/>
      <c r="E3767" s="23"/>
      <c r="F3767" s="23"/>
      <c r="G3767" s="24"/>
      <c r="H3767" s="23"/>
      <c r="I3767" s="23"/>
      <c r="J3767" s="23">
        <v>0</v>
      </c>
      <c r="K3767" s="23">
        <v>0</v>
      </c>
      <c r="L3767" s="23">
        <v>12</v>
      </c>
      <c r="M3767" s="23" t="s">
        <v>59</v>
      </c>
      <c r="N3767" s="25">
        <f>((J3767*400)+(K3767*100))+L3767</f>
        <v>12</v>
      </c>
      <c r="O3767" s="26">
        <v>3000</v>
      </c>
      <c r="P3767" s="26">
        <f>N3767*O3767</f>
        <v>36000</v>
      </c>
      <c r="Q3767" s="23">
        <v>1</v>
      </c>
      <c r="R3767" s="23" t="s">
        <v>11393</v>
      </c>
      <c r="S3767" s="27" t="s">
        <v>11394</v>
      </c>
      <c r="T3767" s="23" t="s">
        <v>11395</v>
      </c>
      <c r="U3767" s="23" t="s">
        <v>11396</v>
      </c>
      <c r="V3767" s="24" t="s">
        <v>11398</v>
      </c>
      <c r="W3767" s="23" t="s">
        <v>53</v>
      </c>
      <c r="X3767" s="23" t="s">
        <v>49</v>
      </c>
      <c r="Y3767" s="23" t="s">
        <v>50</v>
      </c>
      <c r="Z3767" s="23">
        <v>48</v>
      </c>
      <c r="AA3767" s="28">
        <v>100</v>
      </c>
      <c r="AB3767" s="26">
        <v>2750</v>
      </c>
      <c r="AC3767" s="26">
        <f>Z3767*AB3767</f>
        <v>132000</v>
      </c>
      <c r="AD3767" s="28">
        <v>37</v>
      </c>
      <c r="AE3767" s="28">
        <v>64</v>
      </c>
      <c r="AF3767" s="26">
        <f>(AC3767*(100-AE3767))/100</f>
        <v>47520</v>
      </c>
      <c r="AG3767" s="26">
        <f>P3767+AF3767</f>
        <v>83520</v>
      </c>
      <c r="AH3767" s="26">
        <f>(AG3767*AA3767)/100</f>
        <v>83520</v>
      </c>
      <c r="AI3767" s="26">
        <v>10000000</v>
      </c>
      <c r="AJ3767" s="26">
        <f>IF((AI3767-AH3767) &gt; 1,0,IF((AI3767-AH3767)&lt;0,AH3767-AI3767,AI3767-AH3767))</f>
        <v>0</v>
      </c>
      <c r="AK3767" s="26">
        <v>0.02</v>
      </c>
      <c r="AL3767" s="26">
        <f>ROUND(AJ3767*(AK3767/100),2)</f>
        <v>0</v>
      </c>
      <c r="AM3767" s="3" t="s">
        <v>83</v>
      </c>
    </row>
    <row r="3768" spans="1:39" x14ac:dyDescent="0.25">
      <c r="A3768" s="23"/>
      <c r="B3768" s="24"/>
      <c r="C3768" s="23"/>
      <c r="D3768" s="23"/>
      <c r="E3768" s="23"/>
      <c r="F3768" s="23"/>
      <c r="G3768" s="24"/>
      <c r="H3768" s="23"/>
      <c r="I3768" s="23"/>
      <c r="J3768" s="23">
        <v>0</v>
      </c>
      <c r="K3768" s="23">
        <v>0</v>
      </c>
      <c r="L3768" s="23">
        <v>16</v>
      </c>
      <c r="M3768" s="23" t="s">
        <v>91</v>
      </c>
      <c r="N3768" s="25">
        <f>((J3768*400)+(K3768*100))+L3768</f>
        <v>16</v>
      </c>
      <c r="O3768" s="26">
        <v>3000</v>
      </c>
      <c r="P3768" s="26">
        <f>N3768*O3768</f>
        <v>48000</v>
      </c>
      <c r="Q3768" s="23">
        <v>1</v>
      </c>
      <c r="R3768" s="23" t="s">
        <v>11393</v>
      </c>
      <c r="S3768" s="27" t="s">
        <v>11394</v>
      </c>
      <c r="T3768" s="23" t="s">
        <v>11395</v>
      </c>
      <c r="U3768" s="23" t="s">
        <v>11396</v>
      </c>
      <c r="V3768" s="24" t="s">
        <v>11399</v>
      </c>
      <c r="W3768" s="23" t="s">
        <v>53</v>
      </c>
      <c r="X3768" s="23" t="s">
        <v>49</v>
      </c>
      <c r="Y3768" s="23" t="s">
        <v>54</v>
      </c>
      <c r="Z3768" s="23">
        <v>64</v>
      </c>
      <c r="AA3768" s="28">
        <v>100</v>
      </c>
      <c r="AB3768" s="26">
        <v>2750</v>
      </c>
      <c r="AC3768" s="26">
        <f>Z3768*AB3768</f>
        <v>176000</v>
      </c>
      <c r="AD3768" s="28">
        <v>37</v>
      </c>
      <c r="AE3768" s="28">
        <v>64</v>
      </c>
      <c r="AF3768" s="26">
        <f>(AC3768*(100-AE3768))/100</f>
        <v>63360</v>
      </c>
      <c r="AG3768" s="26">
        <f>P3768+AF3768</f>
        <v>111360</v>
      </c>
      <c r="AH3768" s="26">
        <f>(AG3768*AA3768)/100</f>
        <v>111360</v>
      </c>
      <c r="AI3768" s="26">
        <v>0</v>
      </c>
      <c r="AJ3768" s="26">
        <f>IF((AI3768-AH3768) &gt; 1,0,IF((AI3768-AH3768)&lt;0,AH3768-AI3768,AI3768-AH3768))</f>
        <v>111360</v>
      </c>
      <c r="AK3768" s="26">
        <v>0.3</v>
      </c>
      <c r="AL3768" s="26">
        <f>ROUND(AJ3768*(AK3768/100),2)</f>
        <v>334.08</v>
      </c>
      <c r="AM3768" s="3" t="s">
        <v>4066</v>
      </c>
    </row>
    <row r="3769" spans="1:39" x14ac:dyDescent="0.25">
      <c r="A3769" s="23"/>
      <c r="B3769" s="24"/>
      <c r="C3769" s="23"/>
      <c r="D3769" s="23"/>
      <c r="E3769" s="23"/>
      <c r="F3769" s="23"/>
      <c r="G3769" s="24"/>
      <c r="H3769" s="23"/>
      <c r="I3769" s="23"/>
      <c r="J3769" s="23"/>
      <c r="K3769" s="23"/>
      <c r="L3769" s="23"/>
      <c r="M3769" s="23"/>
      <c r="N3769" s="25"/>
      <c r="O3769" s="26"/>
      <c r="P3769" s="26"/>
      <c r="Q3769" s="23"/>
      <c r="R3769" s="23"/>
      <c r="S3769" s="27"/>
      <c r="T3769" s="23"/>
      <c r="U3769" s="23"/>
      <c r="V3769" s="24"/>
      <c r="W3769" s="23"/>
      <c r="X3769" s="23"/>
      <c r="Y3769" s="23"/>
      <c r="Z3769" s="23"/>
      <c r="AA3769" s="28"/>
      <c r="AB3769" s="26"/>
      <c r="AC3769" s="26"/>
      <c r="AD3769" s="28"/>
      <c r="AE3769" s="28"/>
      <c r="AF3769" s="26"/>
      <c r="AG3769" s="26" t="s">
        <v>60</v>
      </c>
      <c r="AH3769" s="26">
        <f>SUM(AH3766:AH3768)</f>
        <v>1479142.5</v>
      </c>
      <c r="AI3769" s="26"/>
      <c r="AJ3769" s="26">
        <f>SUM(AJ3766:AJ3768)</f>
        <v>111360</v>
      </c>
      <c r="AK3769" s="26"/>
      <c r="AL3769" s="26">
        <f>SUM(AL3766:AL3768)</f>
        <v>334.08</v>
      </c>
    </row>
    <row r="3770" spans="1:39" x14ac:dyDescent="0.25">
      <c r="A3770" s="23" t="s">
        <v>11400</v>
      </c>
      <c r="B3770" s="24"/>
      <c r="C3770" s="23" t="s">
        <v>11401</v>
      </c>
      <c r="D3770" s="23" t="s">
        <v>11402</v>
      </c>
      <c r="E3770" s="23">
        <v>1510</v>
      </c>
      <c r="F3770" s="23" t="s">
        <v>11403</v>
      </c>
      <c r="G3770" s="24" t="s">
        <v>11404</v>
      </c>
      <c r="H3770" s="23" t="s">
        <v>43</v>
      </c>
      <c r="I3770" s="23" t="s">
        <v>11405</v>
      </c>
      <c r="J3770" s="23">
        <v>0</v>
      </c>
      <c r="K3770" s="23">
        <v>0</v>
      </c>
      <c r="L3770" s="23">
        <v>36.130000000000003</v>
      </c>
      <c r="M3770" s="23" t="s">
        <v>59</v>
      </c>
      <c r="N3770" s="25">
        <f>((J3770*400)+(K3770*100))+L3770</f>
        <v>36.130000000000003</v>
      </c>
      <c r="O3770" s="26">
        <v>3400</v>
      </c>
      <c r="P3770" s="26">
        <f>N3770*O3770</f>
        <v>122842.00000000001</v>
      </c>
      <c r="Q3770" s="23">
        <v>1</v>
      </c>
      <c r="R3770" s="23" t="s">
        <v>11406</v>
      </c>
      <c r="S3770" s="27" t="s">
        <v>11407</v>
      </c>
      <c r="T3770" s="23" t="s">
        <v>11408</v>
      </c>
      <c r="U3770" s="23" t="s">
        <v>11409</v>
      </c>
      <c r="V3770" s="24" t="s">
        <v>11410</v>
      </c>
      <c r="W3770" s="23" t="s">
        <v>109</v>
      </c>
      <c r="X3770" s="23" t="s">
        <v>49</v>
      </c>
      <c r="Y3770" s="23" t="s">
        <v>50</v>
      </c>
      <c r="Z3770" s="23">
        <v>247</v>
      </c>
      <c r="AA3770" s="28">
        <v>100</v>
      </c>
      <c r="AB3770" s="26">
        <v>8150</v>
      </c>
      <c r="AC3770" s="26">
        <f>Z3770*AB3770</f>
        <v>2013050</v>
      </c>
      <c r="AD3770" s="28">
        <v>18</v>
      </c>
      <c r="AE3770" s="28">
        <v>26</v>
      </c>
      <c r="AF3770" s="26">
        <f>(AC3770*(100-AE3770))/100</f>
        <v>1489657</v>
      </c>
      <c r="AG3770" s="26">
        <f>P3770+AF3770</f>
        <v>1612499</v>
      </c>
      <c r="AH3770" s="26">
        <f>(AG3770*AA3770)/100</f>
        <v>1612499</v>
      </c>
      <c r="AI3770" s="26">
        <v>10000000</v>
      </c>
      <c r="AJ3770" s="26">
        <f>IF((AI3770-AH3770) &gt; 1,0,IF((AI3770-AH3770)&lt;0,AH3770-AI3770,AI3770-AH3770))</f>
        <v>0</v>
      </c>
      <c r="AK3770" s="26">
        <v>0.02</v>
      </c>
      <c r="AL3770" s="26">
        <f>ROUND(AJ3770*(AK3770/100),2)</f>
        <v>0</v>
      </c>
      <c r="AM3770" s="3" t="s">
        <v>110</v>
      </c>
    </row>
    <row r="3771" spans="1:39" x14ac:dyDescent="0.25">
      <c r="A3771" s="23"/>
      <c r="B3771" s="24"/>
      <c r="C3771" s="23"/>
      <c r="D3771" s="23"/>
      <c r="E3771" s="23"/>
      <c r="F3771" s="23"/>
      <c r="G3771" s="24"/>
      <c r="H3771" s="23"/>
      <c r="I3771" s="23"/>
      <c r="J3771" s="23">
        <v>0</v>
      </c>
      <c r="K3771" s="23">
        <v>0</v>
      </c>
      <c r="L3771" s="23">
        <v>10.5</v>
      </c>
      <c r="M3771" s="23" t="s">
        <v>59</v>
      </c>
      <c r="N3771" s="25">
        <f>((J3771*400)+(K3771*100))+L3771</f>
        <v>10.5</v>
      </c>
      <c r="O3771" s="26">
        <v>3400</v>
      </c>
      <c r="P3771" s="26">
        <f>N3771*O3771</f>
        <v>35700</v>
      </c>
      <c r="Q3771" s="23">
        <v>1</v>
      </c>
      <c r="R3771" s="23" t="s">
        <v>11406</v>
      </c>
      <c r="S3771" s="27" t="s">
        <v>11407</v>
      </c>
      <c r="T3771" s="23" t="s">
        <v>11408</v>
      </c>
      <c r="U3771" s="23" t="s">
        <v>11409</v>
      </c>
      <c r="V3771" s="24" t="s">
        <v>11411</v>
      </c>
      <c r="W3771" s="23" t="s">
        <v>48</v>
      </c>
      <c r="X3771" s="23" t="s">
        <v>49</v>
      </c>
      <c r="Y3771" s="23" t="s">
        <v>50</v>
      </c>
      <c r="Z3771" s="23">
        <v>42</v>
      </c>
      <c r="AA3771" s="28">
        <v>100</v>
      </c>
      <c r="AB3771" s="26">
        <v>8300</v>
      </c>
      <c r="AC3771" s="26">
        <f>Z3771*AB3771</f>
        <v>348600</v>
      </c>
      <c r="AD3771" s="28">
        <v>18</v>
      </c>
      <c r="AE3771" s="28">
        <v>26</v>
      </c>
      <c r="AF3771" s="26">
        <f>(AC3771*(100-AE3771))/100</f>
        <v>257964</v>
      </c>
      <c r="AG3771" s="26">
        <f>P3771+AF3771</f>
        <v>293664</v>
      </c>
      <c r="AH3771" s="26">
        <f>(AG3771*AA3771)/100</f>
        <v>293664</v>
      </c>
      <c r="AI3771" s="26">
        <v>10000000</v>
      </c>
      <c r="AJ3771" s="26">
        <f>IF((AI3771-AH3771) &gt; 1,0,IF((AI3771-AH3771)&lt;0,AH3771-AI3771,AI3771-AH3771))</f>
        <v>0</v>
      </c>
      <c r="AK3771" s="26">
        <v>0.02</v>
      </c>
      <c r="AL3771" s="26">
        <f>ROUND(AJ3771*(AK3771/100),2)</f>
        <v>0</v>
      </c>
      <c r="AM3771" s="3" t="s">
        <v>83</v>
      </c>
    </row>
    <row r="3772" spans="1:39" x14ac:dyDescent="0.25">
      <c r="A3772" s="23"/>
      <c r="B3772" s="24"/>
      <c r="C3772" s="23"/>
      <c r="D3772" s="23"/>
      <c r="E3772" s="23">
        <v>1511</v>
      </c>
      <c r="F3772" s="23" t="s">
        <v>11412</v>
      </c>
      <c r="G3772" s="24" t="s">
        <v>11413</v>
      </c>
      <c r="H3772" s="23" t="s">
        <v>43</v>
      </c>
      <c r="I3772" s="23" t="s">
        <v>11414</v>
      </c>
      <c r="J3772" s="23">
        <v>0</v>
      </c>
      <c r="K3772" s="23">
        <v>0</v>
      </c>
      <c r="L3772" s="23">
        <v>20</v>
      </c>
      <c r="M3772" s="23" t="s">
        <v>75</v>
      </c>
      <c r="N3772" s="25">
        <f>((J3772*400)+(K3772*100))+L3772</f>
        <v>20</v>
      </c>
      <c r="O3772" s="26">
        <v>2250</v>
      </c>
      <c r="P3772" s="26">
        <f>N3772*O3772</f>
        <v>45000</v>
      </c>
      <c r="Q3772" s="23"/>
      <c r="R3772" s="23"/>
      <c r="S3772" s="27"/>
      <c r="T3772" s="23"/>
      <c r="U3772" s="23"/>
      <c r="V3772" s="24"/>
      <c r="W3772" s="23"/>
      <c r="X3772" s="23"/>
      <c r="Y3772" s="23"/>
      <c r="Z3772" s="23"/>
      <c r="AA3772" s="28"/>
      <c r="AB3772" s="26"/>
      <c r="AC3772" s="26"/>
      <c r="AD3772" s="28"/>
      <c r="AE3772" s="28"/>
      <c r="AF3772" s="26"/>
      <c r="AG3772" s="26">
        <f>AF3772+P3772</f>
        <v>45000</v>
      </c>
      <c r="AH3772" s="26">
        <f>AG3772</f>
        <v>45000</v>
      </c>
      <c r="AI3772" s="26">
        <v>50000000</v>
      </c>
      <c r="AJ3772" s="26">
        <f>IF((AI3772-AH3772) &gt; 1,0,IF((AI3772-AH3772)&lt;0,AH3772-AI3772,AI3772-AH3772))</f>
        <v>0</v>
      </c>
      <c r="AK3772" s="26">
        <v>0.01</v>
      </c>
      <c r="AL3772" s="26">
        <f>AJ3772*(AK3772/100)</f>
        <v>0</v>
      </c>
    </row>
    <row r="3773" spans="1:39" x14ac:dyDescent="0.25">
      <c r="A3773" s="23"/>
      <c r="B3773" s="24"/>
      <c r="C3773" s="23"/>
      <c r="D3773" s="23"/>
      <c r="E3773" s="23">
        <v>1512</v>
      </c>
      <c r="F3773" s="23" t="s">
        <v>11415</v>
      </c>
      <c r="G3773" s="24" t="s">
        <v>11416</v>
      </c>
      <c r="H3773" s="23" t="s">
        <v>43</v>
      </c>
      <c r="I3773" s="23" t="s">
        <v>11417</v>
      </c>
      <c r="J3773" s="23">
        <v>2</v>
      </c>
      <c r="K3773" s="23">
        <v>3</v>
      </c>
      <c r="L3773" s="23">
        <v>70.62</v>
      </c>
      <c r="M3773" s="23" t="s">
        <v>75</v>
      </c>
      <c r="N3773" s="25">
        <f>((J3773*400)+(K3773*100))+L3773</f>
        <v>1170.6199999999999</v>
      </c>
      <c r="O3773" s="26">
        <v>3750</v>
      </c>
      <c r="P3773" s="26">
        <f>N3773*O3773</f>
        <v>4389825</v>
      </c>
      <c r="Q3773" s="23"/>
      <c r="R3773" s="23"/>
      <c r="S3773" s="27"/>
      <c r="T3773" s="23"/>
      <c r="U3773" s="23"/>
      <c r="V3773" s="24"/>
      <c r="W3773" s="23"/>
      <c r="X3773" s="23"/>
      <c r="Y3773" s="23"/>
      <c r="Z3773" s="23"/>
      <c r="AA3773" s="28"/>
      <c r="AB3773" s="26"/>
      <c r="AC3773" s="26"/>
      <c r="AD3773" s="28"/>
      <c r="AE3773" s="28"/>
      <c r="AF3773" s="26"/>
      <c r="AG3773" s="26">
        <f>AF3773+P3773</f>
        <v>4389825</v>
      </c>
      <c r="AH3773" s="26">
        <f>AG3773</f>
        <v>4389825</v>
      </c>
      <c r="AI3773" s="26">
        <v>50000000</v>
      </c>
      <c r="AJ3773" s="26">
        <f>IF((AI3773-AH3773) &gt; 1,0,IF((AI3773-AH3773)&lt;0,AH3773-AI3773,AI3773-AH3773))</f>
        <v>0</v>
      </c>
      <c r="AK3773" s="26">
        <v>0.01</v>
      </c>
      <c r="AL3773" s="26">
        <f>AJ3773*(AK3773/100)</f>
        <v>0</v>
      </c>
    </row>
    <row r="3774" spans="1:39" x14ac:dyDescent="0.25">
      <c r="A3774" s="23"/>
      <c r="B3774" s="24"/>
      <c r="C3774" s="23"/>
      <c r="D3774" s="23"/>
      <c r="E3774" s="23"/>
      <c r="F3774" s="23"/>
      <c r="G3774" s="24"/>
      <c r="H3774" s="23"/>
      <c r="I3774" s="23"/>
      <c r="J3774" s="23">
        <v>0</v>
      </c>
      <c r="K3774" s="23">
        <v>0</v>
      </c>
      <c r="L3774" s="23">
        <v>9.3800000000000008</v>
      </c>
      <c r="M3774" s="23" t="s">
        <v>75</v>
      </c>
      <c r="N3774" s="25">
        <f>((J3774*400)+(K3774*100))+L3774</f>
        <v>9.3800000000000008</v>
      </c>
      <c r="O3774" s="26">
        <v>3750</v>
      </c>
      <c r="P3774" s="26">
        <f>N3774*O3774</f>
        <v>35175</v>
      </c>
      <c r="Q3774" s="23">
        <v>1</v>
      </c>
      <c r="R3774" s="23" t="s">
        <v>11400</v>
      </c>
      <c r="S3774" s="27"/>
      <c r="T3774" s="23" t="s">
        <v>11401</v>
      </c>
      <c r="U3774" s="23" t="s">
        <v>11409</v>
      </c>
      <c r="V3774" s="24" t="s">
        <v>11418</v>
      </c>
      <c r="W3774" s="23" t="s">
        <v>158</v>
      </c>
      <c r="X3774" s="23" t="s">
        <v>49</v>
      </c>
      <c r="Y3774" s="23" t="s">
        <v>571</v>
      </c>
      <c r="Z3774" s="23">
        <v>37.5</v>
      </c>
      <c r="AA3774" s="28">
        <v>100</v>
      </c>
      <c r="AB3774" s="26">
        <v>5600</v>
      </c>
      <c r="AC3774" s="26">
        <f>Z3774*AB3774</f>
        <v>210000</v>
      </c>
      <c r="AD3774" s="28">
        <v>22</v>
      </c>
      <c r="AE3774" s="28">
        <v>34</v>
      </c>
      <c r="AF3774" s="26">
        <f>(AC3774*(100-AE3774))/100</f>
        <v>138600</v>
      </c>
      <c r="AG3774" s="26">
        <f>P3774+AF3774</f>
        <v>173775</v>
      </c>
      <c r="AH3774" s="26">
        <f>(AG3774*AA3774)/100</f>
        <v>173775</v>
      </c>
      <c r="AI3774" s="26">
        <v>50000000</v>
      </c>
      <c r="AJ3774" s="26">
        <f>IF((AI3774-AH3774) &gt; 1,0,IF((AI3774-AH3774)&lt;0,AH3774-AI3774,AI3774-AH3774))</f>
        <v>0</v>
      </c>
      <c r="AK3774" s="26">
        <v>0.01</v>
      </c>
      <c r="AL3774" s="26">
        <f>ROUND(AJ3774*(AK3774/100),2)</f>
        <v>0</v>
      </c>
      <c r="AM3774" s="3" t="s">
        <v>159</v>
      </c>
    </row>
    <row r="3775" spans="1:39" x14ac:dyDescent="0.25">
      <c r="A3775" s="23"/>
      <c r="B3775" s="24"/>
      <c r="C3775" s="23"/>
      <c r="D3775" s="23"/>
      <c r="E3775" s="23"/>
      <c r="F3775" s="23"/>
      <c r="G3775" s="24"/>
      <c r="H3775" s="23"/>
      <c r="I3775" s="23"/>
      <c r="J3775" s="23"/>
      <c r="K3775" s="23"/>
      <c r="L3775" s="23"/>
      <c r="M3775" s="23"/>
      <c r="N3775" s="25"/>
      <c r="O3775" s="26"/>
      <c r="P3775" s="26"/>
      <c r="Q3775" s="23"/>
      <c r="R3775" s="23"/>
      <c r="S3775" s="27"/>
      <c r="T3775" s="23"/>
      <c r="U3775" s="23"/>
      <c r="V3775" s="24"/>
      <c r="W3775" s="23"/>
      <c r="X3775" s="23"/>
      <c r="Y3775" s="23"/>
      <c r="Z3775" s="23"/>
      <c r="AA3775" s="28"/>
      <c r="AB3775" s="26"/>
      <c r="AC3775" s="26"/>
      <c r="AD3775" s="28"/>
      <c r="AE3775" s="28"/>
      <c r="AF3775" s="26"/>
      <c r="AG3775" s="26" t="s">
        <v>60</v>
      </c>
      <c r="AH3775" s="26">
        <f>SUM(AH3770:AH3774)</f>
        <v>6514763</v>
      </c>
      <c r="AI3775" s="26"/>
      <c r="AJ3775" s="26">
        <f>SUM(AJ3770:AJ3774)</f>
        <v>0</v>
      </c>
      <c r="AK3775" s="26"/>
      <c r="AL3775" s="26">
        <f>SUM(AL3770:AL3774)</f>
        <v>0</v>
      </c>
    </row>
    <row r="3776" spans="1:39" x14ac:dyDescent="0.25">
      <c r="A3776" s="23" t="s">
        <v>11419</v>
      </c>
      <c r="B3776" s="24" t="s">
        <v>11420</v>
      </c>
      <c r="C3776" s="23" t="s">
        <v>11421</v>
      </c>
      <c r="D3776" s="23" t="s">
        <v>11422</v>
      </c>
      <c r="E3776" s="23">
        <v>1513</v>
      </c>
      <c r="F3776" s="23" t="s">
        <v>11423</v>
      </c>
      <c r="G3776" s="24" t="s">
        <v>11424</v>
      </c>
      <c r="H3776" s="23" t="s">
        <v>43</v>
      </c>
      <c r="I3776" s="23" t="s">
        <v>11425</v>
      </c>
      <c r="J3776" s="23">
        <v>1</v>
      </c>
      <c r="K3776" s="23">
        <v>0</v>
      </c>
      <c r="L3776" s="23">
        <v>0</v>
      </c>
      <c r="M3776" s="23" t="s">
        <v>75</v>
      </c>
      <c r="N3776" s="25">
        <f>((J3776*400)+(K3776*100))+L3776</f>
        <v>400</v>
      </c>
      <c r="O3776" s="26">
        <v>4500</v>
      </c>
      <c r="P3776" s="26">
        <f>N3776*O3776</f>
        <v>1800000</v>
      </c>
      <c r="Q3776" s="23"/>
      <c r="R3776" s="23"/>
      <c r="S3776" s="27"/>
      <c r="T3776" s="23"/>
      <c r="U3776" s="23"/>
      <c r="V3776" s="24"/>
      <c r="W3776" s="23"/>
      <c r="X3776" s="23"/>
      <c r="Y3776" s="23"/>
      <c r="Z3776" s="23"/>
      <c r="AA3776" s="28"/>
      <c r="AB3776" s="26"/>
      <c r="AC3776" s="26"/>
      <c r="AD3776" s="28"/>
      <c r="AE3776" s="28"/>
      <c r="AF3776" s="26"/>
      <c r="AG3776" s="26">
        <f>AF3776+P3776</f>
        <v>1800000</v>
      </c>
      <c r="AH3776" s="26">
        <f>AG3776</f>
        <v>1800000</v>
      </c>
      <c r="AI3776" s="26">
        <v>50000000</v>
      </c>
      <c r="AJ3776" s="26">
        <f>IF((AI3776-AH3776) &gt; 1,0,IF((AI3776-AH3776)&lt;0,AH3776-AI3776,AI3776-AH3776))</f>
        <v>0</v>
      </c>
      <c r="AK3776" s="26">
        <v>0.01</v>
      </c>
      <c r="AL3776" s="26">
        <f>AJ3776*(AK3776/100)</f>
        <v>0</v>
      </c>
    </row>
    <row r="3777" spans="1:39" x14ac:dyDescent="0.25">
      <c r="A3777" s="23"/>
      <c r="B3777" s="24"/>
      <c r="C3777" s="23"/>
      <c r="D3777" s="23"/>
      <c r="E3777" s="23"/>
      <c r="F3777" s="23"/>
      <c r="G3777" s="24"/>
      <c r="H3777" s="23"/>
      <c r="I3777" s="23"/>
      <c r="J3777" s="23"/>
      <c r="K3777" s="23"/>
      <c r="L3777" s="23"/>
      <c r="M3777" s="23"/>
      <c r="N3777" s="25"/>
      <c r="O3777" s="26"/>
      <c r="P3777" s="26"/>
      <c r="Q3777" s="23"/>
      <c r="R3777" s="23"/>
      <c r="S3777" s="27"/>
      <c r="T3777" s="23"/>
      <c r="U3777" s="23"/>
      <c r="V3777" s="24"/>
      <c r="W3777" s="23"/>
      <c r="X3777" s="23"/>
      <c r="Y3777" s="23"/>
      <c r="Z3777" s="23"/>
      <c r="AA3777" s="28"/>
      <c r="AB3777" s="26"/>
      <c r="AC3777" s="26"/>
      <c r="AD3777" s="28"/>
      <c r="AE3777" s="28"/>
      <c r="AF3777" s="26"/>
      <c r="AG3777" s="26" t="s">
        <v>60</v>
      </c>
      <c r="AH3777" s="26">
        <f>AH3776</f>
        <v>1800000</v>
      </c>
      <c r="AI3777" s="26"/>
      <c r="AJ3777" s="26">
        <f>AJ3776</f>
        <v>0</v>
      </c>
      <c r="AK3777" s="26"/>
      <c r="AL3777" s="26">
        <f>AL3776</f>
        <v>0</v>
      </c>
    </row>
    <row r="3778" spans="1:39" x14ac:dyDescent="0.25">
      <c r="A3778" s="23" t="s">
        <v>11426</v>
      </c>
      <c r="B3778" s="24" t="s">
        <v>11427</v>
      </c>
      <c r="C3778" s="23" t="s">
        <v>11428</v>
      </c>
      <c r="D3778" s="23" t="s">
        <v>11429</v>
      </c>
      <c r="E3778" s="23">
        <v>1514</v>
      </c>
      <c r="F3778" s="23" t="s">
        <v>11430</v>
      </c>
      <c r="G3778" s="24" t="s">
        <v>11431</v>
      </c>
      <c r="H3778" s="23" t="s">
        <v>43</v>
      </c>
      <c r="I3778" s="23" t="s">
        <v>11432</v>
      </c>
      <c r="J3778" s="23">
        <v>1</v>
      </c>
      <c r="K3778" s="23">
        <v>3</v>
      </c>
      <c r="L3778" s="23">
        <v>42</v>
      </c>
      <c r="M3778" s="23" t="s">
        <v>75</v>
      </c>
      <c r="N3778" s="25">
        <f>((J3778*400)+(K3778*100))+L3778</f>
        <v>742</v>
      </c>
      <c r="O3778" s="26">
        <v>3950</v>
      </c>
      <c r="P3778" s="26">
        <f>N3778*O3778</f>
        <v>2930900</v>
      </c>
      <c r="Q3778" s="23"/>
      <c r="R3778" s="23"/>
      <c r="S3778" s="27"/>
      <c r="T3778" s="23"/>
      <c r="U3778" s="23"/>
      <c r="V3778" s="24"/>
      <c r="W3778" s="23"/>
      <c r="X3778" s="23"/>
      <c r="Y3778" s="23"/>
      <c r="Z3778" s="23"/>
      <c r="AA3778" s="28"/>
      <c r="AB3778" s="26"/>
      <c r="AC3778" s="26"/>
      <c r="AD3778" s="28"/>
      <c r="AE3778" s="28"/>
      <c r="AF3778" s="26"/>
      <c r="AG3778" s="26">
        <f>AF3778+P3778</f>
        <v>2930900</v>
      </c>
      <c r="AH3778" s="26">
        <f>AG3778</f>
        <v>2930900</v>
      </c>
      <c r="AI3778" s="26">
        <v>50000000</v>
      </c>
      <c r="AJ3778" s="26">
        <f>IF((AI3778-AH3778) &gt; 1,0,IF((AI3778-AH3778)&lt;0,AH3778-AI3778,AI3778-AH3778))</f>
        <v>0</v>
      </c>
      <c r="AK3778" s="26">
        <v>0.01</v>
      </c>
      <c r="AL3778" s="26">
        <f>AJ3778*(AK3778/100)</f>
        <v>0</v>
      </c>
    </row>
    <row r="3779" spans="1:39" x14ac:dyDescent="0.25">
      <c r="A3779" s="23"/>
      <c r="B3779" s="24"/>
      <c r="C3779" s="23"/>
      <c r="D3779" s="23"/>
      <c r="E3779" s="23"/>
      <c r="F3779" s="23"/>
      <c r="G3779" s="24"/>
      <c r="H3779" s="23"/>
      <c r="I3779" s="23"/>
      <c r="J3779" s="23">
        <v>0</v>
      </c>
      <c r="K3779" s="23">
        <v>0</v>
      </c>
      <c r="L3779" s="23">
        <v>58</v>
      </c>
      <c r="M3779" s="23" t="s">
        <v>59</v>
      </c>
      <c r="N3779" s="25">
        <f>((J3779*400)+(K3779*100))+L3779</f>
        <v>58</v>
      </c>
      <c r="O3779" s="26">
        <v>3950</v>
      </c>
      <c r="P3779" s="26">
        <f>N3779*O3779</f>
        <v>229100</v>
      </c>
      <c r="Q3779" s="23">
        <v>1</v>
      </c>
      <c r="R3779" s="23" t="s">
        <v>11433</v>
      </c>
      <c r="S3779" s="27" t="s">
        <v>11434</v>
      </c>
      <c r="T3779" s="23" t="s">
        <v>11435</v>
      </c>
      <c r="U3779" s="23" t="s">
        <v>11436</v>
      </c>
      <c r="V3779" s="24" t="s">
        <v>11437</v>
      </c>
      <c r="W3779" s="23" t="s">
        <v>142</v>
      </c>
      <c r="X3779" s="23" t="s">
        <v>143</v>
      </c>
      <c r="Y3779" s="23" t="s">
        <v>50</v>
      </c>
      <c r="Z3779" s="23">
        <v>295</v>
      </c>
      <c r="AA3779" s="28">
        <v>100</v>
      </c>
      <c r="AB3779" s="26">
        <v>7950</v>
      </c>
      <c r="AC3779" s="26">
        <f>Z3779*AB3779</f>
        <v>2345250</v>
      </c>
      <c r="AD3779" s="28">
        <v>35</v>
      </c>
      <c r="AE3779" s="28">
        <v>85</v>
      </c>
      <c r="AF3779" s="26">
        <f>(AC3779*(100-AE3779))/100</f>
        <v>351787.5</v>
      </c>
      <c r="AG3779" s="26">
        <f>P3779+AF3779</f>
        <v>580887.5</v>
      </c>
      <c r="AH3779" s="26">
        <f>(AG3779*AA3779)/100</f>
        <v>580887.5</v>
      </c>
      <c r="AI3779" s="26">
        <v>10000000</v>
      </c>
      <c r="AJ3779" s="26">
        <f>IF((AI3779-AH3779) &gt; 1,0,IF((AI3779-AH3779)&lt;0,AH3779-AI3779,AI3779-AH3779))</f>
        <v>0</v>
      </c>
      <c r="AK3779" s="26">
        <v>0.02</v>
      </c>
      <c r="AL3779" s="26">
        <f>ROUND(AJ3779*(AK3779/100),2)</f>
        <v>0</v>
      </c>
      <c r="AM3779" s="3" t="s">
        <v>110</v>
      </c>
    </row>
    <row r="3780" spans="1:39" x14ac:dyDescent="0.25">
      <c r="A3780" s="23"/>
      <c r="B3780" s="24"/>
      <c r="C3780" s="23"/>
      <c r="D3780" s="23"/>
      <c r="E3780" s="23"/>
      <c r="F3780" s="23"/>
      <c r="G3780" s="24"/>
      <c r="H3780" s="23"/>
      <c r="I3780" s="23"/>
      <c r="J3780" s="23"/>
      <c r="K3780" s="23"/>
      <c r="L3780" s="23"/>
      <c r="M3780" s="23"/>
      <c r="N3780" s="25"/>
      <c r="O3780" s="26"/>
      <c r="P3780" s="26"/>
      <c r="Q3780" s="23"/>
      <c r="R3780" s="23"/>
      <c r="S3780" s="27"/>
      <c r="T3780" s="23"/>
      <c r="U3780" s="23"/>
      <c r="V3780" s="24"/>
      <c r="W3780" s="23"/>
      <c r="X3780" s="23"/>
      <c r="Y3780" s="23"/>
      <c r="Z3780" s="23"/>
      <c r="AA3780" s="28"/>
      <c r="AB3780" s="26"/>
      <c r="AC3780" s="26"/>
      <c r="AD3780" s="28"/>
      <c r="AE3780" s="28"/>
      <c r="AF3780" s="26"/>
      <c r="AG3780" s="26" t="s">
        <v>60</v>
      </c>
      <c r="AH3780" s="26">
        <f>SUM(AH3778:AH3779)</f>
        <v>3511787.5</v>
      </c>
      <c r="AI3780" s="26"/>
      <c r="AJ3780" s="26">
        <f>SUM(AJ3778:AJ3779)</f>
        <v>0</v>
      </c>
      <c r="AK3780" s="26"/>
      <c r="AL3780" s="26">
        <f>SUM(AL3778:AL3779)</f>
        <v>0</v>
      </c>
    </row>
    <row r="3781" spans="1:39" x14ac:dyDescent="0.25">
      <c r="A3781" s="23" t="s">
        <v>11438</v>
      </c>
      <c r="B3781" s="24" t="s">
        <v>11439</v>
      </c>
      <c r="C3781" s="23" t="s">
        <v>11440</v>
      </c>
      <c r="D3781" s="23" t="s">
        <v>6389</v>
      </c>
      <c r="E3781" s="23">
        <v>1515</v>
      </c>
      <c r="F3781" s="23" t="s">
        <v>11441</v>
      </c>
      <c r="G3781" s="24" t="s">
        <v>11442</v>
      </c>
      <c r="H3781" s="23" t="s">
        <v>43</v>
      </c>
      <c r="I3781" s="23" t="s">
        <v>11443</v>
      </c>
      <c r="J3781" s="23">
        <v>0</v>
      </c>
      <c r="K3781" s="23">
        <v>1</v>
      </c>
      <c r="L3781" s="23">
        <v>23.81</v>
      </c>
      <c r="M3781" s="23" t="s">
        <v>59</v>
      </c>
      <c r="N3781" s="25">
        <f>((J3781*400)+(K3781*100))+L3781</f>
        <v>123.81</v>
      </c>
      <c r="O3781" s="26">
        <v>10000</v>
      </c>
      <c r="P3781" s="26">
        <f>N3781*O3781</f>
        <v>1238100</v>
      </c>
      <c r="Q3781" s="23">
        <v>1</v>
      </c>
      <c r="R3781" s="23" t="s">
        <v>11438</v>
      </c>
      <c r="S3781" s="27" t="s">
        <v>11439</v>
      </c>
      <c r="T3781" s="23" t="s">
        <v>11440</v>
      </c>
      <c r="U3781" s="23" t="s">
        <v>6393</v>
      </c>
      <c r="V3781" s="24" t="s">
        <v>11444</v>
      </c>
      <c r="W3781" s="23" t="s">
        <v>537</v>
      </c>
      <c r="X3781" s="23" t="s">
        <v>80</v>
      </c>
      <c r="Y3781" s="23" t="s">
        <v>50</v>
      </c>
      <c r="Z3781" s="23">
        <v>228</v>
      </c>
      <c r="AA3781" s="28">
        <v>100</v>
      </c>
      <c r="AB3781" s="26">
        <v>7650</v>
      </c>
      <c r="AC3781" s="26">
        <f>Z3781*AB3781</f>
        <v>1744200</v>
      </c>
      <c r="AD3781" s="28">
        <v>32</v>
      </c>
      <c r="AE3781" s="28">
        <v>93</v>
      </c>
      <c r="AF3781" s="26">
        <f>(AC3781*(100-AE3781))/100</f>
        <v>122094</v>
      </c>
      <c r="AG3781" s="26">
        <f>P3781+AF3781</f>
        <v>1360194</v>
      </c>
      <c r="AH3781" s="26">
        <f>(AG3781*AA3781)/100</f>
        <v>1360194</v>
      </c>
      <c r="AI3781" s="26">
        <v>50000000</v>
      </c>
      <c r="AJ3781" s="26">
        <f>IF((AI3781-AH3781) &gt; 1,0,IF((AI3781-AH3781)&lt;0,AH3781-AI3781,AI3781-AH3781))</f>
        <v>0</v>
      </c>
      <c r="AK3781" s="26">
        <v>0.02</v>
      </c>
      <c r="AL3781" s="26">
        <f>ROUND(AJ3781*(AK3781/100),2)</f>
        <v>0</v>
      </c>
      <c r="AM3781" s="3" t="s">
        <v>110</v>
      </c>
    </row>
    <row r="3782" spans="1:39" x14ac:dyDescent="0.25">
      <c r="A3782" s="23"/>
      <c r="B3782" s="24"/>
      <c r="C3782" s="23"/>
      <c r="D3782" s="23"/>
      <c r="E3782" s="23"/>
      <c r="F3782" s="23"/>
      <c r="G3782" s="24"/>
      <c r="H3782" s="23"/>
      <c r="I3782" s="23"/>
      <c r="J3782" s="23">
        <v>0</v>
      </c>
      <c r="K3782" s="23">
        <v>0</v>
      </c>
      <c r="L3782" s="23">
        <v>78.19</v>
      </c>
      <c r="M3782" s="23" t="s">
        <v>59</v>
      </c>
      <c r="N3782" s="25">
        <f>((J3782*400)+(K3782*100))+L3782</f>
        <v>78.19</v>
      </c>
      <c r="O3782" s="26">
        <v>10000</v>
      </c>
      <c r="P3782" s="26">
        <f>N3782*O3782</f>
        <v>781900</v>
      </c>
      <c r="Q3782" s="23">
        <v>1</v>
      </c>
      <c r="R3782" s="23" t="s">
        <v>11438</v>
      </c>
      <c r="S3782" s="27" t="s">
        <v>11439</v>
      </c>
      <c r="T3782" s="23" t="s">
        <v>11440</v>
      </c>
      <c r="U3782" s="23" t="s">
        <v>6393</v>
      </c>
      <c r="V3782" s="24" t="s">
        <v>11445</v>
      </c>
      <c r="W3782" s="23" t="s">
        <v>48</v>
      </c>
      <c r="X3782" s="23" t="s">
        <v>49</v>
      </c>
      <c r="Y3782" s="23" t="s">
        <v>50</v>
      </c>
      <c r="Z3782" s="23">
        <v>144</v>
      </c>
      <c r="AA3782" s="28">
        <v>100</v>
      </c>
      <c r="AB3782" s="26">
        <v>8300</v>
      </c>
      <c r="AC3782" s="26">
        <f>Z3782*AB3782</f>
        <v>1195200</v>
      </c>
      <c r="AD3782" s="28">
        <v>10</v>
      </c>
      <c r="AE3782" s="28">
        <v>10</v>
      </c>
      <c r="AF3782" s="26">
        <f>(AC3782*(100-AE3782))/100</f>
        <v>1075680</v>
      </c>
      <c r="AG3782" s="26">
        <f>P3782+AF3782</f>
        <v>1857580</v>
      </c>
      <c r="AH3782" s="26">
        <f>(AG3782*AA3782)/100</f>
        <v>1857580</v>
      </c>
      <c r="AI3782" s="26">
        <v>50000000</v>
      </c>
      <c r="AJ3782" s="26">
        <f>IF((AI3782-AH3782) &gt; 1,0,IF((AI3782-AH3782)&lt;0,AH3782-AI3782,AI3782-AH3782))</f>
        <v>0</v>
      </c>
      <c r="AK3782" s="26">
        <v>0.02</v>
      </c>
      <c r="AL3782" s="26">
        <f>ROUND(AJ3782*(AK3782/100),2)</f>
        <v>0</v>
      </c>
      <c r="AM3782" s="3" t="s">
        <v>51</v>
      </c>
    </row>
    <row r="3783" spans="1:39" x14ac:dyDescent="0.25">
      <c r="A3783" s="23"/>
      <c r="B3783" s="24"/>
      <c r="C3783" s="23"/>
      <c r="D3783" s="23"/>
      <c r="E3783" s="23"/>
      <c r="F3783" s="23"/>
      <c r="G3783" s="24"/>
      <c r="H3783" s="23"/>
      <c r="I3783" s="23"/>
      <c r="J3783" s="23"/>
      <c r="K3783" s="23"/>
      <c r="L3783" s="23"/>
      <c r="M3783" s="23"/>
      <c r="N3783" s="25"/>
      <c r="O3783" s="26"/>
      <c r="P3783" s="26"/>
      <c r="Q3783" s="23"/>
      <c r="R3783" s="23"/>
      <c r="S3783" s="27"/>
      <c r="T3783" s="23"/>
      <c r="U3783" s="23"/>
      <c r="V3783" s="24"/>
      <c r="W3783" s="23"/>
      <c r="X3783" s="23"/>
      <c r="Y3783" s="23"/>
      <c r="Z3783" s="23"/>
      <c r="AA3783" s="28"/>
      <c r="AB3783" s="26"/>
      <c r="AC3783" s="26"/>
      <c r="AD3783" s="28"/>
      <c r="AE3783" s="28"/>
      <c r="AF3783" s="26"/>
      <c r="AG3783" s="26" t="s">
        <v>60</v>
      </c>
      <c r="AH3783" s="26">
        <f>SUM(AH3781:AH3782)</f>
        <v>3217774</v>
      </c>
      <c r="AI3783" s="26"/>
      <c r="AJ3783" s="26">
        <f>SUM(AJ3781:AJ3782)</f>
        <v>0</v>
      </c>
      <c r="AK3783" s="26"/>
      <c r="AL3783" s="26">
        <f>SUM(AL3781:AL3782)</f>
        <v>0</v>
      </c>
    </row>
    <row r="3784" spans="1:39" x14ac:dyDescent="0.25">
      <c r="A3784" s="23" t="s">
        <v>11446</v>
      </c>
      <c r="B3784" s="24"/>
      <c r="C3784" s="23" t="s">
        <v>11447</v>
      </c>
      <c r="D3784" s="23" t="s">
        <v>11448</v>
      </c>
      <c r="E3784" s="23">
        <v>1516</v>
      </c>
      <c r="F3784" s="23" t="s">
        <v>11449</v>
      </c>
      <c r="G3784" s="24" t="s">
        <v>11450</v>
      </c>
      <c r="H3784" s="23" t="s">
        <v>43</v>
      </c>
      <c r="I3784" s="23" t="s">
        <v>11451</v>
      </c>
      <c r="J3784" s="23">
        <v>0</v>
      </c>
      <c r="K3784" s="23">
        <v>0</v>
      </c>
      <c r="L3784" s="23">
        <v>62</v>
      </c>
      <c r="M3784" s="23" t="s">
        <v>68</v>
      </c>
      <c r="N3784" s="25">
        <f>((J3784*400)+(K3784*100))+L3784</f>
        <v>62</v>
      </c>
      <c r="O3784" s="26">
        <v>5000</v>
      </c>
      <c r="P3784" s="26">
        <f>N3784*O3784</f>
        <v>310000</v>
      </c>
      <c r="Q3784" s="23"/>
      <c r="R3784" s="23"/>
      <c r="S3784" s="27"/>
      <c r="T3784" s="23"/>
      <c r="U3784" s="23"/>
      <c r="V3784" s="24"/>
      <c r="W3784" s="23"/>
      <c r="X3784" s="23"/>
      <c r="Y3784" s="23"/>
      <c r="Z3784" s="23"/>
      <c r="AA3784" s="28"/>
      <c r="AB3784" s="26"/>
      <c r="AC3784" s="26"/>
      <c r="AD3784" s="28"/>
      <c r="AE3784" s="28"/>
      <c r="AF3784" s="26"/>
      <c r="AG3784" s="26">
        <f>AF3784+P3784</f>
        <v>310000</v>
      </c>
      <c r="AH3784" s="26">
        <f>AG3784</f>
        <v>310000</v>
      </c>
      <c r="AI3784" s="26">
        <v>0</v>
      </c>
      <c r="AJ3784" s="26">
        <f>IF((AI3784-AH3784) &gt; 1,0,IF((AI3784-AH3784)&lt;0,AH3784-AI3784,AI3784-AH3784))</f>
        <v>310000</v>
      </c>
      <c r="AK3784" s="26">
        <v>0.3</v>
      </c>
      <c r="AL3784" s="26">
        <f>AJ3784*(AK3784/100)</f>
        <v>930</v>
      </c>
    </row>
    <row r="3785" spans="1:39" x14ac:dyDescent="0.25">
      <c r="A3785" s="23"/>
      <c r="B3785" s="24"/>
      <c r="C3785" s="23"/>
      <c r="D3785" s="23"/>
      <c r="E3785" s="23"/>
      <c r="F3785" s="23"/>
      <c r="G3785" s="24"/>
      <c r="H3785" s="23"/>
      <c r="I3785" s="23"/>
      <c r="J3785" s="23"/>
      <c r="K3785" s="23"/>
      <c r="L3785" s="23"/>
      <c r="M3785" s="23"/>
      <c r="N3785" s="25"/>
      <c r="O3785" s="26"/>
      <c r="P3785" s="26"/>
      <c r="Q3785" s="23"/>
      <c r="R3785" s="23"/>
      <c r="S3785" s="27"/>
      <c r="T3785" s="23"/>
      <c r="U3785" s="23"/>
      <c r="V3785" s="24"/>
      <c r="W3785" s="23"/>
      <c r="X3785" s="23"/>
      <c r="Y3785" s="23"/>
      <c r="Z3785" s="23"/>
      <c r="AA3785" s="28"/>
      <c r="AB3785" s="26"/>
      <c r="AC3785" s="26"/>
      <c r="AD3785" s="28"/>
      <c r="AE3785" s="28"/>
      <c r="AF3785" s="26"/>
      <c r="AG3785" s="26" t="s">
        <v>60</v>
      </c>
      <c r="AH3785" s="26">
        <f>AH3784</f>
        <v>310000</v>
      </c>
      <c r="AI3785" s="26"/>
      <c r="AJ3785" s="26">
        <f>AJ3784</f>
        <v>310000</v>
      </c>
      <c r="AK3785" s="26"/>
      <c r="AL3785" s="26">
        <f>AL3784</f>
        <v>930</v>
      </c>
    </row>
    <row r="3786" spans="1:39" x14ac:dyDescent="0.25">
      <c r="A3786" s="23" t="s">
        <v>11452</v>
      </c>
      <c r="B3786" s="24" t="s">
        <v>11453</v>
      </c>
      <c r="C3786" s="23" t="s">
        <v>11454</v>
      </c>
      <c r="D3786" s="23" t="s">
        <v>11455</v>
      </c>
      <c r="E3786" s="23">
        <v>1517</v>
      </c>
      <c r="F3786" s="23" t="s">
        <v>11456</v>
      </c>
      <c r="G3786" s="24" t="s">
        <v>11457</v>
      </c>
      <c r="H3786" s="23" t="s">
        <v>43</v>
      </c>
      <c r="I3786" s="23" t="s">
        <v>11458</v>
      </c>
      <c r="J3786" s="23">
        <v>1</v>
      </c>
      <c r="K3786" s="23">
        <v>2</v>
      </c>
      <c r="L3786" s="23">
        <v>17</v>
      </c>
      <c r="M3786" s="23" t="s">
        <v>75</v>
      </c>
      <c r="N3786" s="25">
        <f>((J3786*400)+(K3786*100))+L3786</f>
        <v>617</v>
      </c>
      <c r="O3786" s="26">
        <v>9100</v>
      </c>
      <c r="P3786" s="26">
        <f>N3786*O3786</f>
        <v>5614700</v>
      </c>
      <c r="Q3786" s="23"/>
      <c r="R3786" s="23"/>
      <c r="S3786" s="27"/>
      <c r="T3786" s="23"/>
      <c r="U3786" s="23"/>
      <c r="V3786" s="24"/>
      <c r="W3786" s="23"/>
      <c r="X3786" s="23"/>
      <c r="Y3786" s="23"/>
      <c r="Z3786" s="23"/>
      <c r="AA3786" s="28"/>
      <c r="AB3786" s="26"/>
      <c r="AC3786" s="26"/>
      <c r="AD3786" s="28"/>
      <c r="AE3786" s="28"/>
      <c r="AF3786" s="26"/>
      <c r="AG3786" s="26">
        <f>AF3786+P3786</f>
        <v>5614700</v>
      </c>
      <c r="AH3786" s="26">
        <f>AG3786</f>
        <v>5614700</v>
      </c>
      <c r="AI3786" s="26">
        <v>50000000</v>
      </c>
      <c r="AJ3786" s="26">
        <f>IF((AI3786-AH3786) &gt; 1,0,IF((AI3786-AH3786)&lt;0,AH3786-AI3786,AI3786-AH3786))</f>
        <v>0</v>
      </c>
      <c r="AK3786" s="26">
        <v>0.01</v>
      </c>
      <c r="AL3786" s="26">
        <f>AJ3786*(AK3786/100)</f>
        <v>0</v>
      </c>
    </row>
    <row r="3787" spans="1:39" x14ac:dyDescent="0.25">
      <c r="A3787" s="23"/>
      <c r="B3787" s="24"/>
      <c r="C3787" s="23"/>
      <c r="D3787" s="23"/>
      <c r="E3787" s="23">
        <v>1518</v>
      </c>
      <c r="F3787" s="23" t="s">
        <v>11459</v>
      </c>
      <c r="G3787" s="24" t="s">
        <v>11460</v>
      </c>
      <c r="H3787" s="23" t="s">
        <v>43</v>
      </c>
      <c r="I3787" s="23" t="s">
        <v>11461</v>
      </c>
      <c r="J3787" s="23">
        <v>1</v>
      </c>
      <c r="K3787" s="23">
        <v>2</v>
      </c>
      <c r="L3787" s="23">
        <v>87</v>
      </c>
      <c r="M3787" s="23" t="s">
        <v>59</v>
      </c>
      <c r="N3787" s="25">
        <f>((J3787*400)+(K3787*100))+L3787</f>
        <v>687</v>
      </c>
      <c r="O3787" s="26">
        <v>9100</v>
      </c>
      <c r="P3787" s="26">
        <f>N3787*O3787</f>
        <v>6251700</v>
      </c>
      <c r="Q3787" s="23">
        <v>1</v>
      </c>
      <c r="R3787" s="23" t="s">
        <v>11452</v>
      </c>
      <c r="S3787" s="27" t="s">
        <v>11453</v>
      </c>
      <c r="T3787" s="23" t="s">
        <v>11454</v>
      </c>
      <c r="U3787" s="23" t="s">
        <v>11462</v>
      </c>
      <c r="V3787" s="24" t="s">
        <v>11463</v>
      </c>
      <c r="W3787" s="23" t="s">
        <v>109</v>
      </c>
      <c r="X3787" s="23" t="s">
        <v>49</v>
      </c>
      <c r="Y3787" s="23" t="s">
        <v>50</v>
      </c>
      <c r="Z3787" s="23">
        <v>296</v>
      </c>
      <c r="AA3787" s="28">
        <v>100</v>
      </c>
      <c r="AB3787" s="26">
        <v>8150</v>
      </c>
      <c r="AC3787" s="26">
        <f>Z3787*AB3787</f>
        <v>2412400</v>
      </c>
      <c r="AD3787" s="28">
        <v>32</v>
      </c>
      <c r="AE3787" s="28">
        <v>54</v>
      </c>
      <c r="AF3787" s="26">
        <f>(AC3787*(100-AE3787))/100</f>
        <v>1109704</v>
      </c>
      <c r="AG3787" s="26">
        <f>P3787+AF3787</f>
        <v>7361404</v>
      </c>
      <c r="AH3787" s="26">
        <f>(AG3787*AA3787)/100</f>
        <v>7361404</v>
      </c>
      <c r="AI3787" s="26">
        <v>50000000</v>
      </c>
      <c r="AJ3787" s="26">
        <f>IF((AI3787-AH3787) &gt; 1,0,IF((AI3787-AH3787)&lt;0,AH3787-AI3787,AI3787-AH3787))</f>
        <v>0</v>
      </c>
      <c r="AK3787" s="26">
        <v>0.02</v>
      </c>
      <c r="AL3787" s="26">
        <f>ROUND(AJ3787*(AK3787/100),2)</f>
        <v>0</v>
      </c>
      <c r="AM3787" s="3" t="s">
        <v>110</v>
      </c>
    </row>
    <row r="3788" spans="1:39" x14ac:dyDescent="0.25">
      <c r="A3788" s="23"/>
      <c r="B3788" s="24"/>
      <c r="C3788" s="23"/>
      <c r="D3788" s="23"/>
      <c r="E3788" s="23">
        <v>1519</v>
      </c>
      <c r="F3788" s="23" t="s">
        <v>11464</v>
      </c>
      <c r="G3788" s="24" t="s">
        <v>11465</v>
      </c>
      <c r="H3788" s="23" t="s">
        <v>43</v>
      </c>
      <c r="I3788" s="23" t="s">
        <v>11466</v>
      </c>
      <c r="J3788" s="23">
        <v>0</v>
      </c>
      <c r="K3788" s="23">
        <v>0</v>
      </c>
      <c r="L3788" s="23">
        <v>16</v>
      </c>
      <c r="M3788" s="23" t="s">
        <v>75</v>
      </c>
      <c r="N3788" s="25">
        <f>((J3788*400)+(K3788*100))+L3788</f>
        <v>16</v>
      </c>
      <c r="O3788" s="26">
        <v>6500</v>
      </c>
      <c r="P3788" s="26">
        <f>N3788*O3788</f>
        <v>104000</v>
      </c>
      <c r="Q3788" s="23"/>
      <c r="R3788" s="23"/>
      <c r="S3788" s="27"/>
      <c r="T3788" s="23"/>
      <c r="U3788" s="23"/>
      <c r="V3788" s="24"/>
      <c r="W3788" s="23"/>
      <c r="X3788" s="23"/>
      <c r="Y3788" s="23"/>
      <c r="Z3788" s="23"/>
      <c r="AA3788" s="28"/>
      <c r="AB3788" s="26"/>
      <c r="AC3788" s="26"/>
      <c r="AD3788" s="28"/>
      <c r="AE3788" s="28"/>
      <c r="AF3788" s="26"/>
      <c r="AG3788" s="26">
        <f>AF3788+P3788</f>
        <v>104000</v>
      </c>
      <c r="AH3788" s="26">
        <f>AG3788</f>
        <v>104000</v>
      </c>
      <c r="AI3788" s="26">
        <v>50000000</v>
      </c>
      <c r="AJ3788" s="26">
        <f>IF((AI3788-AH3788) &gt; 1,0,IF((AI3788-AH3788)&lt;0,AH3788-AI3788,AI3788-AH3788))</f>
        <v>0</v>
      </c>
      <c r="AK3788" s="26">
        <v>0.01</v>
      </c>
      <c r="AL3788" s="26">
        <f>AJ3788*(AK3788/100)</f>
        <v>0</v>
      </c>
    </row>
    <row r="3789" spans="1:39" x14ac:dyDescent="0.25">
      <c r="A3789" s="23"/>
      <c r="B3789" s="24"/>
      <c r="C3789" s="23"/>
      <c r="D3789" s="23"/>
      <c r="E3789" s="23"/>
      <c r="F3789" s="23"/>
      <c r="G3789" s="24"/>
      <c r="H3789" s="23"/>
      <c r="I3789" s="23"/>
      <c r="J3789" s="23"/>
      <c r="K3789" s="23"/>
      <c r="L3789" s="23"/>
      <c r="M3789" s="23"/>
      <c r="N3789" s="25"/>
      <c r="O3789" s="26"/>
      <c r="P3789" s="26"/>
      <c r="Q3789" s="23"/>
      <c r="R3789" s="23"/>
      <c r="S3789" s="27"/>
      <c r="T3789" s="23"/>
      <c r="U3789" s="23"/>
      <c r="V3789" s="24"/>
      <c r="W3789" s="23"/>
      <c r="X3789" s="23"/>
      <c r="Y3789" s="23"/>
      <c r="Z3789" s="23"/>
      <c r="AA3789" s="28"/>
      <c r="AB3789" s="26"/>
      <c r="AC3789" s="26"/>
      <c r="AD3789" s="28"/>
      <c r="AE3789" s="28"/>
      <c r="AF3789" s="26"/>
      <c r="AG3789" s="26" t="s">
        <v>60</v>
      </c>
      <c r="AH3789" s="26">
        <f>SUM(AH3786:AH3788)</f>
        <v>13080104</v>
      </c>
      <c r="AI3789" s="26"/>
      <c r="AJ3789" s="26">
        <f>SUM(AJ3786:AJ3788)</f>
        <v>0</v>
      </c>
      <c r="AK3789" s="26"/>
      <c r="AL3789" s="26">
        <f>SUM(AL3786:AL3788)</f>
        <v>0</v>
      </c>
    </row>
    <row r="3790" spans="1:39" x14ac:dyDescent="0.25">
      <c r="A3790" s="23" t="s">
        <v>11467</v>
      </c>
      <c r="B3790" s="24" t="s">
        <v>11468</v>
      </c>
      <c r="C3790" s="23" t="s">
        <v>11469</v>
      </c>
      <c r="D3790" s="23" t="s">
        <v>5020</v>
      </c>
      <c r="E3790" s="23">
        <v>1520</v>
      </c>
      <c r="F3790" s="23" t="s">
        <v>11470</v>
      </c>
      <c r="G3790" s="24" t="s">
        <v>11471</v>
      </c>
      <c r="H3790" s="23" t="s">
        <v>43</v>
      </c>
      <c r="I3790" s="23" t="s">
        <v>11472</v>
      </c>
      <c r="J3790" s="23">
        <v>2</v>
      </c>
      <c r="K3790" s="23">
        <v>0</v>
      </c>
      <c r="L3790" s="23">
        <v>0</v>
      </c>
      <c r="M3790" s="23" t="s">
        <v>75</v>
      </c>
      <c r="N3790" s="25">
        <f>((J3790*400)+(K3790*100))+L3790</f>
        <v>800</v>
      </c>
      <c r="O3790" s="26">
        <v>5000</v>
      </c>
      <c r="P3790" s="26">
        <f>N3790*O3790</f>
        <v>4000000</v>
      </c>
      <c r="Q3790" s="23"/>
      <c r="R3790" s="23"/>
      <c r="S3790" s="27"/>
      <c r="T3790" s="23"/>
      <c r="U3790" s="23"/>
      <c r="V3790" s="24"/>
      <c r="W3790" s="23"/>
      <c r="X3790" s="23"/>
      <c r="Y3790" s="23"/>
      <c r="Z3790" s="23"/>
      <c r="AA3790" s="28"/>
      <c r="AB3790" s="26"/>
      <c r="AC3790" s="26"/>
      <c r="AD3790" s="28"/>
      <c r="AE3790" s="28"/>
      <c r="AF3790" s="26"/>
      <c r="AG3790" s="26">
        <f>AF3790+P3790</f>
        <v>4000000</v>
      </c>
      <c r="AH3790" s="26">
        <f>AG3790</f>
        <v>4000000</v>
      </c>
      <c r="AI3790" s="26">
        <v>50000000</v>
      </c>
      <c r="AJ3790" s="26">
        <f>IF((AI3790-AH3790) &gt; 1,0,IF((AI3790-AH3790)&lt;0,AH3790-AI3790,AI3790-AH3790))</f>
        <v>0</v>
      </c>
      <c r="AK3790" s="26">
        <v>0.01</v>
      </c>
      <c r="AL3790" s="26">
        <f>AJ3790*(AK3790/100)</f>
        <v>0</v>
      </c>
    </row>
    <row r="3791" spans="1:39" x14ac:dyDescent="0.25">
      <c r="A3791" s="23"/>
      <c r="B3791" s="24"/>
      <c r="C3791" s="23"/>
      <c r="D3791" s="23"/>
      <c r="E3791" s="23"/>
      <c r="F3791" s="23"/>
      <c r="G3791" s="24"/>
      <c r="H3791" s="23"/>
      <c r="I3791" s="23"/>
      <c r="J3791" s="23"/>
      <c r="K3791" s="23"/>
      <c r="L3791" s="23"/>
      <c r="M3791" s="23"/>
      <c r="N3791" s="25"/>
      <c r="O3791" s="26"/>
      <c r="P3791" s="26"/>
      <c r="Q3791" s="23"/>
      <c r="R3791" s="23"/>
      <c r="S3791" s="27"/>
      <c r="T3791" s="23"/>
      <c r="U3791" s="23"/>
      <c r="V3791" s="24"/>
      <c r="W3791" s="23"/>
      <c r="X3791" s="23"/>
      <c r="Y3791" s="23"/>
      <c r="Z3791" s="23"/>
      <c r="AA3791" s="28"/>
      <c r="AB3791" s="26"/>
      <c r="AC3791" s="26"/>
      <c r="AD3791" s="28"/>
      <c r="AE3791" s="28"/>
      <c r="AF3791" s="26"/>
      <c r="AG3791" s="26" t="s">
        <v>60</v>
      </c>
      <c r="AH3791" s="26">
        <f>AH3790</f>
        <v>4000000</v>
      </c>
      <c r="AI3791" s="26"/>
      <c r="AJ3791" s="26">
        <f>AJ3790</f>
        <v>0</v>
      </c>
      <c r="AK3791" s="26"/>
      <c r="AL3791" s="26">
        <f>AL3790</f>
        <v>0</v>
      </c>
    </row>
    <row r="3792" spans="1:39" x14ac:dyDescent="0.25">
      <c r="A3792" s="23" t="s">
        <v>11473</v>
      </c>
      <c r="B3792" s="24"/>
      <c r="C3792" s="23" t="s">
        <v>11474</v>
      </c>
      <c r="D3792" s="23" t="s">
        <v>10535</v>
      </c>
      <c r="E3792" s="23">
        <v>1521</v>
      </c>
      <c r="F3792" s="23" t="s">
        <v>11475</v>
      </c>
      <c r="G3792" s="24" t="s">
        <v>11476</v>
      </c>
      <c r="H3792" s="23" t="s">
        <v>43</v>
      </c>
      <c r="I3792" s="23" t="s">
        <v>11477</v>
      </c>
      <c r="J3792" s="23">
        <v>0</v>
      </c>
      <c r="K3792" s="23">
        <v>2</v>
      </c>
      <c r="L3792" s="23">
        <v>67</v>
      </c>
      <c r="M3792" s="23" t="s">
        <v>75</v>
      </c>
      <c r="N3792" s="25">
        <f>((J3792*400)+(K3792*100))+L3792</f>
        <v>267</v>
      </c>
      <c r="O3792" s="26">
        <v>1500</v>
      </c>
      <c r="P3792" s="26">
        <f>N3792*O3792</f>
        <v>400500</v>
      </c>
      <c r="Q3792" s="23"/>
      <c r="R3792" s="23"/>
      <c r="S3792" s="27"/>
      <c r="T3792" s="23"/>
      <c r="U3792" s="23"/>
      <c r="V3792" s="24"/>
      <c r="W3792" s="23"/>
      <c r="X3792" s="23"/>
      <c r="Y3792" s="23"/>
      <c r="Z3792" s="23"/>
      <c r="AA3792" s="28"/>
      <c r="AB3792" s="26"/>
      <c r="AC3792" s="26"/>
      <c r="AD3792" s="28"/>
      <c r="AE3792" s="28"/>
      <c r="AF3792" s="26"/>
      <c r="AG3792" s="26">
        <f>AF3792+P3792</f>
        <v>400500</v>
      </c>
      <c r="AH3792" s="26">
        <f>AG3792</f>
        <v>400500</v>
      </c>
      <c r="AI3792" s="26">
        <v>50000000</v>
      </c>
      <c r="AJ3792" s="26">
        <f>IF((AI3792-AH3792) &gt; 1,0,IF((AI3792-AH3792)&lt;0,AH3792-AI3792,AI3792-AH3792))</f>
        <v>0</v>
      </c>
      <c r="AK3792" s="26">
        <v>0.01</v>
      </c>
      <c r="AL3792" s="26">
        <f>AJ3792*(AK3792/100)</f>
        <v>0</v>
      </c>
    </row>
    <row r="3793" spans="1:39" x14ac:dyDescent="0.25">
      <c r="A3793" s="23"/>
      <c r="B3793" s="24"/>
      <c r="C3793" s="23"/>
      <c r="D3793" s="23"/>
      <c r="E3793" s="23"/>
      <c r="F3793" s="23"/>
      <c r="G3793" s="24"/>
      <c r="H3793" s="23"/>
      <c r="I3793" s="23"/>
      <c r="J3793" s="23"/>
      <c r="K3793" s="23"/>
      <c r="L3793" s="23"/>
      <c r="M3793" s="23"/>
      <c r="N3793" s="25"/>
      <c r="O3793" s="26"/>
      <c r="P3793" s="26"/>
      <c r="Q3793" s="23"/>
      <c r="R3793" s="23"/>
      <c r="S3793" s="27"/>
      <c r="T3793" s="23"/>
      <c r="U3793" s="23"/>
      <c r="V3793" s="24"/>
      <c r="W3793" s="23"/>
      <c r="X3793" s="23"/>
      <c r="Y3793" s="23"/>
      <c r="Z3793" s="23"/>
      <c r="AA3793" s="28"/>
      <c r="AB3793" s="26"/>
      <c r="AC3793" s="26"/>
      <c r="AD3793" s="28"/>
      <c r="AE3793" s="28"/>
      <c r="AF3793" s="26"/>
      <c r="AG3793" s="26" t="s">
        <v>60</v>
      </c>
      <c r="AH3793" s="26">
        <f>AH3792</f>
        <v>400500</v>
      </c>
      <c r="AI3793" s="26"/>
      <c r="AJ3793" s="26">
        <f>AJ3792</f>
        <v>0</v>
      </c>
      <c r="AK3793" s="26"/>
      <c r="AL3793" s="26">
        <f>AL3792</f>
        <v>0</v>
      </c>
    </row>
    <row r="3794" spans="1:39" x14ac:dyDescent="0.25">
      <c r="A3794" s="23" t="s">
        <v>11478</v>
      </c>
      <c r="B3794" s="24" t="s">
        <v>11479</v>
      </c>
      <c r="C3794" s="23" t="s">
        <v>11480</v>
      </c>
      <c r="D3794" s="23" t="s">
        <v>11481</v>
      </c>
      <c r="E3794" s="23">
        <v>1522</v>
      </c>
      <c r="F3794" s="23" t="s">
        <v>11482</v>
      </c>
      <c r="G3794" s="24" t="s">
        <v>11483</v>
      </c>
      <c r="H3794" s="23" t="s">
        <v>43</v>
      </c>
      <c r="I3794" s="23" t="s">
        <v>11484</v>
      </c>
      <c r="J3794" s="23">
        <v>5</v>
      </c>
      <c r="K3794" s="23">
        <v>1</v>
      </c>
      <c r="L3794" s="23">
        <v>80</v>
      </c>
      <c r="M3794" s="23" t="s">
        <v>75</v>
      </c>
      <c r="N3794" s="25">
        <f>((J3794*400)+(K3794*100))+L3794</f>
        <v>2180</v>
      </c>
      <c r="O3794" s="26">
        <v>3150</v>
      </c>
      <c r="P3794" s="26">
        <f>N3794*O3794</f>
        <v>6867000</v>
      </c>
      <c r="Q3794" s="23"/>
      <c r="R3794" s="23"/>
      <c r="S3794" s="27"/>
      <c r="T3794" s="23"/>
      <c r="U3794" s="23"/>
      <c r="V3794" s="24"/>
      <c r="W3794" s="23"/>
      <c r="X3794" s="23"/>
      <c r="Y3794" s="23"/>
      <c r="Z3794" s="23"/>
      <c r="AA3794" s="28"/>
      <c r="AB3794" s="26"/>
      <c r="AC3794" s="26"/>
      <c r="AD3794" s="28"/>
      <c r="AE3794" s="28"/>
      <c r="AF3794" s="26"/>
      <c r="AG3794" s="26">
        <f>AF3794+P3794</f>
        <v>6867000</v>
      </c>
      <c r="AH3794" s="26">
        <f>AG3794</f>
        <v>6867000</v>
      </c>
      <c r="AI3794" s="26">
        <v>50000000</v>
      </c>
      <c r="AJ3794" s="26">
        <f>IF((AI3794-AH3794) &gt; 1,0,IF((AI3794-AH3794)&lt;0,AH3794-AI3794,AI3794-AH3794))</f>
        <v>0</v>
      </c>
      <c r="AK3794" s="26">
        <v>0.01</v>
      </c>
      <c r="AL3794" s="26">
        <f>AJ3794*(AK3794/100)</f>
        <v>0</v>
      </c>
    </row>
    <row r="3795" spans="1:39" x14ac:dyDescent="0.25">
      <c r="A3795" s="23"/>
      <c r="B3795" s="24"/>
      <c r="C3795" s="23"/>
      <c r="D3795" s="23"/>
      <c r="E3795" s="23"/>
      <c r="F3795" s="23"/>
      <c r="G3795" s="24"/>
      <c r="H3795" s="23"/>
      <c r="I3795" s="23"/>
      <c r="J3795" s="23"/>
      <c r="K3795" s="23"/>
      <c r="L3795" s="23"/>
      <c r="M3795" s="23"/>
      <c r="N3795" s="25"/>
      <c r="O3795" s="26"/>
      <c r="P3795" s="26"/>
      <c r="Q3795" s="23"/>
      <c r="R3795" s="23"/>
      <c r="S3795" s="27"/>
      <c r="T3795" s="23"/>
      <c r="U3795" s="23"/>
      <c r="V3795" s="24"/>
      <c r="W3795" s="23"/>
      <c r="X3795" s="23"/>
      <c r="Y3795" s="23"/>
      <c r="Z3795" s="23"/>
      <c r="AA3795" s="28"/>
      <c r="AB3795" s="26"/>
      <c r="AC3795" s="26"/>
      <c r="AD3795" s="28"/>
      <c r="AE3795" s="28"/>
      <c r="AF3795" s="26"/>
      <c r="AG3795" s="26" t="s">
        <v>60</v>
      </c>
      <c r="AH3795" s="26">
        <f>AH3794</f>
        <v>6867000</v>
      </c>
      <c r="AI3795" s="26"/>
      <c r="AJ3795" s="26">
        <f>AJ3794</f>
        <v>0</v>
      </c>
      <c r="AK3795" s="26"/>
      <c r="AL3795" s="26">
        <f>AL3794</f>
        <v>0</v>
      </c>
    </row>
    <row r="3796" spans="1:39" x14ac:dyDescent="0.25">
      <c r="A3796" s="23" t="s">
        <v>11485</v>
      </c>
      <c r="B3796" s="24" t="s">
        <v>11486</v>
      </c>
      <c r="C3796" s="23" t="s">
        <v>11487</v>
      </c>
      <c r="D3796" s="23" t="s">
        <v>305</v>
      </c>
      <c r="E3796" s="23">
        <v>1523</v>
      </c>
      <c r="F3796" s="23" t="s">
        <v>11488</v>
      </c>
      <c r="G3796" s="24" t="s">
        <v>11489</v>
      </c>
      <c r="H3796" s="23" t="s">
        <v>43</v>
      </c>
      <c r="I3796" s="23" t="s">
        <v>11490</v>
      </c>
      <c r="J3796" s="23">
        <v>2</v>
      </c>
      <c r="K3796" s="23">
        <v>0</v>
      </c>
      <c r="L3796" s="23">
        <v>47</v>
      </c>
      <c r="M3796" s="23" t="s">
        <v>75</v>
      </c>
      <c r="N3796" s="25">
        <f>((J3796*400)+(K3796*100))+L3796</f>
        <v>847</v>
      </c>
      <c r="O3796" s="26">
        <v>5250</v>
      </c>
      <c r="P3796" s="26">
        <f>N3796*O3796</f>
        <v>4446750</v>
      </c>
      <c r="Q3796" s="23"/>
      <c r="R3796" s="23"/>
      <c r="S3796" s="27"/>
      <c r="T3796" s="23"/>
      <c r="U3796" s="23"/>
      <c r="V3796" s="24"/>
      <c r="W3796" s="23"/>
      <c r="X3796" s="23"/>
      <c r="Y3796" s="23"/>
      <c r="Z3796" s="23"/>
      <c r="AA3796" s="28"/>
      <c r="AB3796" s="26"/>
      <c r="AC3796" s="26"/>
      <c r="AD3796" s="28"/>
      <c r="AE3796" s="28"/>
      <c r="AF3796" s="26"/>
      <c r="AG3796" s="26">
        <f>AF3796+P3796</f>
        <v>4446750</v>
      </c>
      <c r="AH3796" s="26">
        <f>AG3796</f>
        <v>4446750</v>
      </c>
      <c r="AI3796" s="26">
        <v>50000000</v>
      </c>
      <c r="AJ3796" s="26">
        <f>IF((AI3796-AH3796) &gt; 1,0,IF((AI3796-AH3796)&lt;0,AH3796-AI3796,AI3796-AH3796))</f>
        <v>0</v>
      </c>
      <c r="AK3796" s="26">
        <v>0.01</v>
      </c>
      <c r="AL3796" s="26">
        <f>AJ3796*(AK3796/100)</f>
        <v>0</v>
      </c>
    </row>
    <row r="3797" spans="1:39" x14ac:dyDescent="0.25">
      <c r="A3797" s="23"/>
      <c r="B3797" s="24"/>
      <c r="C3797" s="23"/>
      <c r="D3797" s="23"/>
      <c r="E3797" s="23"/>
      <c r="F3797" s="23"/>
      <c r="G3797" s="24"/>
      <c r="H3797" s="23"/>
      <c r="I3797" s="23"/>
      <c r="J3797" s="23">
        <v>0</v>
      </c>
      <c r="K3797" s="23">
        <v>0</v>
      </c>
      <c r="L3797" s="23">
        <v>91</v>
      </c>
      <c r="M3797" s="23" t="s">
        <v>59</v>
      </c>
      <c r="N3797" s="25">
        <f>((J3797*400)+(K3797*100))+L3797</f>
        <v>91</v>
      </c>
      <c r="O3797" s="26">
        <v>5250</v>
      </c>
      <c r="P3797" s="26">
        <f>N3797*O3797</f>
        <v>477750</v>
      </c>
      <c r="Q3797" s="23">
        <v>1</v>
      </c>
      <c r="R3797" s="23" t="s">
        <v>11491</v>
      </c>
      <c r="S3797" s="27" t="s">
        <v>11492</v>
      </c>
      <c r="T3797" s="23" t="s">
        <v>11493</v>
      </c>
      <c r="U3797" s="23" t="s">
        <v>11494</v>
      </c>
      <c r="V3797" s="24" t="s">
        <v>11495</v>
      </c>
      <c r="W3797" s="23" t="s">
        <v>79</v>
      </c>
      <c r="X3797" s="23" t="s">
        <v>80</v>
      </c>
      <c r="Y3797" s="23" t="s">
        <v>50</v>
      </c>
      <c r="Z3797" s="23">
        <v>364</v>
      </c>
      <c r="AA3797" s="28">
        <v>100</v>
      </c>
      <c r="AB3797" s="26">
        <v>8200</v>
      </c>
      <c r="AC3797" s="26">
        <f>Z3797*AB3797</f>
        <v>2984800</v>
      </c>
      <c r="AD3797" s="28">
        <v>52</v>
      </c>
      <c r="AE3797" s="28">
        <v>93</v>
      </c>
      <c r="AF3797" s="26">
        <f>(AC3797*(100-AE3797))/100</f>
        <v>208936</v>
      </c>
      <c r="AG3797" s="26">
        <f>P3797+AF3797</f>
        <v>686686</v>
      </c>
      <c r="AH3797" s="26">
        <f>(AG3797*AA3797)/100</f>
        <v>686686</v>
      </c>
      <c r="AI3797" s="26">
        <v>10000000</v>
      </c>
      <c r="AJ3797" s="26">
        <f>IF((AI3797-AH3797) &gt; 1,0,IF((AI3797-AH3797)&lt;0,AH3797-AI3797,AI3797-AH3797))</f>
        <v>0</v>
      </c>
      <c r="AK3797" s="26">
        <v>0.02</v>
      </c>
      <c r="AL3797" s="26">
        <f>ROUND(AJ3797*(AK3797/100),2)</f>
        <v>0</v>
      </c>
      <c r="AM3797" s="3" t="s">
        <v>51</v>
      </c>
    </row>
    <row r="3798" spans="1:39" x14ac:dyDescent="0.25">
      <c r="A3798" s="23"/>
      <c r="B3798" s="24"/>
      <c r="C3798" s="23"/>
      <c r="D3798" s="23"/>
      <c r="E3798" s="23"/>
      <c r="F3798" s="23"/>
      <c r="G3798" s="24"/>
      <c r="H3798" s="23"/>
      <c r="I3798" s="23"/>
      <c r="J3798" s="23">
        <v>0</v>
      </c>
      <c r="K3798" s="23">
        <v>0</v>
      </c>
      <c r="L3798" s="23">
        <v>30.75</v>
      </c>
      <c r="M3798" s="23" t="s">
        <v>59</v>
      </c>
      <c r="N3798" s="25">
        <f>((J3798*400)+(K3798*100))+L3798</f>
        <v>30.75</v>
      </c>
      <c r="O3798" s="26">
        <v>5250</v>
      </c>
      <c r="P3798" s="26">
        <f>N3798*O3798</f>
        <v>161437.5</v>
      </c>
      <c r="Q3798" s="23">
        <v>1</v>
      </c>
      <c r="R3798" s="23" t="s">
        <v>11491</v>
      </c>
      <c r="S3798" s="27" t="s">
        <v>11492</v>
      </c>
      <c r="T3798" s="23" t="s">
        <v>11493</v>
      </c>
      <c r="U3798" s="23" t="s">
        <v>11494</v>
      </c>
      <c r="V3798" s="24" t="s">
        <v>11496</v>
      </c>
      <c r="W3798" s="23" t="s">
        <v>158</v>
      </c>
      <c r="X3798" s="23" t="s">
        <v>80</v>
      </c>
      <c r="Y3798" s="23" t="s">
        <v>50</v>
      </c>
      <c r="Z3798" s="23">
        <v>123</v>
      </c>
      <c r="AA3798" s="28">
        <v>100</v>
      </c>
      <c r="AB3798" s="26">
        <v>5600</v>
      </c>
      <c r="AC3798" s="26">
        <f>Z3798*AB3798</f>
        <v>688800</v>
      </c>
      <c r="AD3798" s="28">
        <v>52</v>
      </c>
      <c r="AE3798" s="28">
        <v>93</v>
      </c>
      <c r="AF3798" s="26">
        <f>(AC3798*(100-AE3798))/100</f>
        <v>48216</v>
      </c>
      <c r="AG3798" s="26">
        <f>P3798+AF3798</f>
        <v>209653.5</v>
      </c>
      <c r="AH3798" s="26">
        <f>(AG3798*AA3798)/100</f>
        <v>209653.5</v>
      </c>
      <c r="AI3798" s="26">
        <v>10000000</v>
      </c>
      <c r="AJ3798" s="26">
        <f>IF((AI3798-AH3798) &gt; 1,0,IF((AI3798-AH3798)&lt;0,AH3798-AI3798,AI3798-AH3798))</f>
        <v>0</v>
      </c>
      <c r="AK3798" s="26">
        <v>0.02</v>
      </c>
      <c r="AL3798" s="26">
        <f>ROUND(AJ3798*(AK3798/100),2)</f>
        <v>0</v>
      </c>
      <c r="AM3798" s="3" t="s">
        <v>159</v>
      </c>
    </row>
    <row r="3799" spans="1:39" x14ac:dyDescent="0.25">
      <c r="A3799" s="23"/>
      <c r="B3799" s="24"/>
      <c r="C3799" s="23"/>
      <c r="D3799" s="23"/>
      <c r="E3799" s="23"/>
      <c r="F3799" s="23"/>
      <c r="G3799" s="24"/>
      <c r="H3799" s="23"/>
      <c r="I3799" s="23"/>
      <c r="J3799" s="23">
        <v>0</v>
      </c>
      <c r="K3799" s="23">
        <v>1</v>
      </c>
      <c r="L3799" s="23">
        <v>5.25</v>
      </c>
      <c r="M3799" s="23" t="s">
        <v>59</v>
      </c>
      <c r="N3799" s="25">
        <f>((J3799*400)+(K3799*100))+L3799</f>
        <v>105.25</v>
      </c>
      <c r="O3799" s="26">
        <v>5250</v>
      </c>
      <c r="P3799" s="26">
        <f>N3799*O3799</f>
        <v>552562.5</v>
      </c>
      <c r="Q3799" s="23">
        <v>1</v>
      </c>
      <c r="R3799" s="23" t="s">
        <v>11485</v>
      </c>
      <c r="S3799" s="27" t="s">
        <v>11486</v>
      </c>
      <c r="T3799" s="23" t="s">
        <v>11487</v>
      </c>
      <c r="U3799" s="23" t="s">
        <v>11497</v>
      </c>
      <c r="V3799" s="24" t="s">
        <v>11498</v>
      </c>
      <c r="W3799" s="23" t="s">
        <v>48</v>
      </c>
      <c r="X3799" s="23" t="s">
        <v>49</v>
      </c>
      <c r="Y3799" s="23" t="s">
        <v>50</v>
      </c>
      <c r="Z3799" s="23">
        <v>421</v>
      </c>
      <c r="AA3799" s="28">
        <v>100</v>
      </c>
      <c r="AB3799" s="26">
        <v>8300</v>
      </c>
      <c r="AC3799" s="26">
        <f>Z3799*AB3799</f>
        <v>3494300</v>
      </c>
      <c r="AD3799" s="28">
        <v>21</v>
      </c>
      <c r="AE3799" s="28">
        <v>32</v>
      </c>
      <c r="AF3799" s="26">
        <f>(AC3799*(100-AE3799))/100</f>
        <v>2376124</v>
      </c>
      <c r="AG3799" s="26">
        <f>P3799+AF3799</f>
        <v>2928686.5</v>
      </c>
      <c r="AH3799" s="26">
        <f>(AG3799*AA3799)/100</f>
        <v>2928686.5</v>
      </c>
      <c r="AI3799" s="26">
        <v>50000000</v>
      </c>
      <c r="AJ3799" s="26">
        <f>IF((AI3799-AH3799) &gt; 1,0,IF((AI3799-AH3799)&lt;0,AH3799-AI3799,AI3799-AH3799))</f>
        <v>0</v>
      </c>
      <c r="AK3799" s="26">
        <v>0.02</v>
      </c>
      <c r="AL3799" s="26">
        <f>ROUND(AJ3799*(AK3799/100),2)</f>
        <v>0</v>
      </c>
      <c r="AM3799" s="3" t="s">
        <v>51</v>
      </c>
    </row>
    <row r="3800" spans="1:39" x14ac:dyDescent="0.25">
      <c r="A3800" s="23"/>
      <c r="B3800" s="24"/>
      <c r="C3800" s="23"/>
      <c r="D3800" s="23"/>
      <c r="E3800" s="23"/>
      <c r="F3800" s="23"/>
      <c r="G3800" s="24"/>
      <c r="H3800" s="23"/>
      <c r="I3800" s="23"/>
      <c r="J3800" s="23">
        <v>0</v>
      </c>
      <c r="K3800" s="23">
        <v>0</v>
      </c>
      <c r="L3800" s="23">
        <v>10</v>
      </c>
      <c r="M3800" s="23" t="s">
        <v>59</v>
      </c>
      <c r="N3800" s="25">
        <f>((J3800*400)+(K3800*100))+L3800</f>
        <v>10</v>
      </c>
      <c r="O3800" s="26">
        <v>5250</v>
      </c>
      <c r="P3800" s="26">
        <f>N3800*O3800</f>
        <v>52500</v>
      </c>
      <c r="Q3800" s="23">
        <v>1</v>
      </c>
      <c r="R3800" s="23" t="s">
        <v>11499</v>
      </c>
      <c r="S3800" s="27" t="s">
        <v>11500</v>
      </c>
      <c r="T3800" s="23" t="s">
        <v>11501</v>
      </c>
      <c r="U3800" s="23" t="s">
        <v>11502</v>
      </c>
      <c r="V3800" s="24" t="s">
        <v>11503</v>
      </c>
      <c r="W3800" s="23" t="s">
        <v>48</v>
      </c>
      <c r="X3800" s="23" t="s">
        <v>49</v>
      </c>
      <c r="Y3800" s="23" t="s">
        <v>50</v>
      </c>
      <c r="Z3800" s="23">
        <v>80</v>
      </c>
      <c r="AA3800" s="28">
        <v>100</v>
      </c>
      <c r="AB3800" s="26">
        <v>8300</v>
      </c>
      <c r="AC3800" s="26">
        <f>Z3800*AB3800</f>
        <v>664000</v>
      </c>
      <c r="AD3800" s="28">
        <v>17</v>
      </c>
      <c r="AE3800" s="28">
        <v>24</v>
      </c>
      <c r="AF3800" s="26">
        <f>(AC3800*(100-AE3800))/100</f>
        <v>504640</v>
      </c>
      <c r="AG3800" s="26">
        <f>P3800+AF3800</f>
        <v>557140</v>
      </c>
      <c r="AH3800" s="26">
        <f>(AG3800*AA3800)/100</f>
        <v>557140</v>
      </c>
      <c r="AI3800" s="26">
        <v>10000000</v>
      </c>
      <c r="AJ3800" s="26">
        <f>IF((AI3800-AH3800) &gt; 1,0,IF((AI3800-AH3800)&lt;0,AH3800-AI3800,AI3800-AH3800))</f>
        <v>0</v>
      </c>
      <c r="AK3800" s="26">
        <v>0.02</v>
      </c>
      <c r="AL3800" s="26">
        <f>ROUND(AJ3800*(AK3800/100),2)</f>
        <v>0</v>
      </c>
      <c r="AM3800" s="3" t="s">
        <v>51</v>
      </c>
    </row>
    <row r="3801" spans="1:39" x14ac:dyDescent="0.25">
      <c r="A3801" s="23"/>
      <c r="B3801" s="24"/>
      <c r="C3801" s="23"/>
      <c r="D3801" s="23"/>
      <c r="E3801" s="23"/>
      <c r="F3801" s="23"/>
      <c r="G3801" s="24"/>
      <c r="H3801" s="23"/>
      <c r="I3801" s="23"/>
      <c r="J3801" s="23"/>
      <c r="K3801" s="23"/>
      <c r="L3801" s="23"/>
      <c r="M3801" s="23"/>
      <c r="N3801" s="25"/>
      <c r="O3801" s="26"/>
      <c r="P3801" s="26"/>
      <c r="Q3801" s="23"/>
      <c r="R3801" s="23"/>
      <c r="S3801" s="27"/>
      <c r="T3801" s="23"/>
      <c r="U3801" s="23"/>
      <c r="V3801" s="24"/>
      <c r="W3801" s="23"/>
      <c r="X3801" s="23"/>
      <c r="Y3801" s="23"/>
      <c r="Z3801" s="23"/>
      <c r="AA3801" s="28"/>
      <c r="AB3801" s="26"/>
      <c r="AC3801" s="26"/>
      <c r="AD3801" s="28"/>
      <c r="AE3801" s="28"/>
      <c r="AF3801" s="26"/>
      <c r="AG3801" s="26" t="s">
        <v>60</v>
      </c>
      <c r="AH3801" s="26">
        <f>SUM(AH3796:AH3800)</f>
        <v>8828916</v>
      </c>
      <c r="AI3801" s="26"/>
      <c r="AJ3801" s="26">
        <f>SUM(AJ3796:AJ3800)</f>
        <v>0</v>
      </c>
      <c r="AK3801" s="26"/>
      <c r="AL3801" s="26">
        <f>SUM(AL3796:AL3800)</f>
        <v>0</v>
      </c>
    </row>
    <row r="3802" spans="1:39" x14ac:dyDescent="0.25">
      <c r="A3802" s="23" t="s">
        <v>11504</v>
      </c>
      <c r="B3802" s="24" t="s">
        <v>11505</v>
      </c>
      <c r="C3802" s="23" t="s">
        <v>11506</v>
      </c>
      <c r="D3802" s="23" t="s">
        <v>11507</v>
      </c>
      <c r="E3802" s="23">
        <v>1524</v>
      </c>
      <c r="F3802" s="23" t="s">
        <v>11508</v>
      </c>
      <c r="G3802" s="24" t="s">
        <v>11509</v>
      </c>
      <c r="H3802" s="23" t="s">
        <v>43</v>
      </c>
      <c r="I3802" s="23" t="s">
        <v>11510</v>
      </c>
      <c r="J3802" s="23">
        <v>2</v>
      </c>
      <c r="K3802" s="23">
        <v>2</v>
      </c>
      <c r="L3802" s="23">
        <v>59</v>
      </c>
      <c r="M3802" s="23" t="s">
        <v>75</v>
      </c>
      <c r="N3802" s="25">
        <f>((J3802*400)+(K3802*100))+L3802</f>
        <v>1059</v>
      </c>
      <c r="O3802" s="26">
        <v>2950</v>
      </c>
      <c r="P3802" s="26">
        <f>N3802*O3802</f>
        <v>3124050</v>
      </c>
      <c r="Q3802" s="23"/>
      <c r="R3802" s="23"/>
      <c r="S3802" s="27"/>
      <c r="T3802" s="23"/>
      <c r="U3802" s="23"/>
      <c r="V3802" s="24"/>
      <c r="W3802" s="23"/>
      <c r="X3802" s="23"/>
      <c r="Y3802" s="23"/>
      <c r="Z3802" s="23"/>
      <c r="AA3802" s="28"/>
      <c r="AB3802" s="26"/>
      <c r="AC3802" s="26"/>
      <c r="AD3802" s="28"/>
      <c r="AE3802" s="28"/>
      <c r="AF3802" s="26"/>
      <c r="AG3802" s="26">
        <f>AF3802+P3802</f>
        <v>3124050</v>
      </c>
      <c r="AH3802" s="26">
        <f>AG3802</f>
        <v>3124050</v>
      </c>
      <c r="AI3802" s="26">
        <v>50000000</v>
      </c>
      <c r="AJ3802" s="26">
        <f>IF((AI3802-AH3802) &gt; 1,0,IF((AI3802-AH3802)&lt;0,AH3802-AI3802,AI3802-AH3802))</f>
        <v>0</v>
      </c>
      <c r="AK3802" s="26">
        <v>0.01</v>
      </c>
      <c r="AL3802" s="26">
        <f>AJ3802*(AK3802/100)</f>
        <v>0</v>
      </c>
    </row>
    <row r="3803" spans="1:39" x14ac:dyDescent="0.25">
      <c r="A3803" s="23"/>
      <c r="B3803" s="24"/>
      <c r="C3803" s="23"/>
      <c r="D3803" s="23"/>
      <c r="E3803" s="23"/>
      <c r="F3803" s="23"/>
      <c r="G3803" s="24"/>
      <c r="H3803" s="23"/>
      <c r="I3803" s="23"/>
      <c r="J3803" s="23"/>
      <c r="K3803" s="23"/>
      <c r="L3803" s="23"/>
      <c r="M3803" s="23"/>
      <c r="N3803" s="25"/>
      <c r="O3803" s="26"/>
      <c r="P3803" s="26"/>
      <c r="Q3803" s="23"/>
      <c r="R3803" s="23"/>
      <c r="S3803" s="27"/>
      <c r="T3803" s="23"/>
      <c r="U3803" s="23"/>
      <c r="V3803" s="24"/>
      <c r="W3803" s="23"/>
      <c r="X3803" s="23"/>
      <c r="Y3803" s="23"/>
      <c r="Z3803" s="23"/>
      <c r="AA3803" s="28"/>
      <c r="AB3803" s="26"/>
      <c r="AC3803" s="26"/>
      <c r="AD3803" s="28"/>
      <c r="AE3803" s="28"/>
      <c r="AF3803" s="26"/>
      <c r="AG3803" s="26" t="s">
        <v>60</v>
      </c>
      <c r="AH3803" s="26">
        <f>AH3802</f>
        <v>3124050</v>
      </c>
      <c r="AI3803" s="26"/>
      <c r="AJ3803" s="26">
        <f>AJ3802</f>
        <v>0</v>
      </c>
      <c r="AK3803" s="26"/>
      <c r="AL3803" s="26">
        <f>AL3802</f>
        <v>0</v>
      </c>
    </row>
    <row r="3804" spans="1:39" x14ac:dyDescent="0.25">
      <c r="A3804" s="23" t="s">
        <v>11511</v>
      </c>
      <c r="B3804" s="24" t="s">
        <v>11512</v>
      </c>
      <c r="C3804" s="23" t="s">
        <v>11513</v>
      </c>
      <c r="D3804" s="23" t="s">
        <v>11514</v>
      </c>
      <c r="E3804" s="23">
        <v>1525</v>
      </c>
      <c r="F3804" s="23" t="s">
        <v>11515</v>
      </c>
      <c r="G3804" s="24" t="s">
        <v>11516</v>
      </c>
      <c r="H3804" s="23" t="s">
        <v>43</v>
      </c>
      <c r="I3804" s="23" t="s">
        <v>11517</v>
      </c>
      <c r="J3804" s="23">
        <v>1</v>
      </c>
      <c r="K3804" s="23">
        <v>2</v>
      </c>
      <c r="L3804" s="23">
        <v>24.37</v>
      </c>
      <c r="M3804" s="23" t="s">
        <v>59</v>
      </c>
      <c r="N3804" s="25">
        <f>((J3804*400)+(K3804*100))+L3804</f>
        <v>624.37</v>
      </c>
      <c r="O3804" s="26">
        <v>3950</v>
      </c>
      <c r="P3804" s="26">
        <f>N3804*O3804</f>
        <v>2466261.5</v>
      </c>
      <c r="Q3804" s="23">
        <v>1</v>
      </c>
      <c r="R3804" s="23" t="s">
        <v>11511</v>
      </c>
      <c r="S3804" s="27" t="s">
        <v>11512</v>
      </c>
      <c r="T3804" s="23" t="s">
        <v>11513</v>
      </c>
      <c r="U3804" s="23" t="s">
        <v>11518</v>
      </c>
      <c r="V3804" s="24" t="s">
        <v>11519</v>
      </c>
      <c r="W3804" s="23" t="s">
        <v>79</v>
      </c>
      <c r="X3804" s="23" t="s">
        <v>80</v>
      </c>
      <c r="Y3804" s="23" t="s">
        <v>50</v>
      </c>
      <c r="Z3804" s="23">
        <v>187.5</v>
      </c>
      <c r="AA3804" s="28">
        <v>100</v>
      </c>
      <c r="AB3804" s="26">
        <v>8200</v>
      </c>
      <c r="AC3804" s="26">
        <f>Z3804*AB3804</f>
        <v>1537500</v>
      </c>
      <c r="AD3804" s="28">
        <v>72</v>
      </c>
      <c r="AE3804" s="28">
        <v>93</v>
      </c>
      <c r="AF3804" s="26">
        <f>(AC3804*(100-AE3804))/100</f>
        <v>107625</v>
      </c>
      <c r="AG3804" s="26">
        <f>P3804+AF3804</f>
        <v>2573886.5</v>
      </c>
      <c r="AH3804" s="26">
        <f>(AG3804*AA3804)/100</f>
        <v>2573886.5</v>
      </c>
      <c r="AI3804" s="26">
        <v>50000000</v>
      </c>
      <c r="AJ3804" s="26">
        <f>IF((AI3804-AH3804) &gt; 1,0,IF((AI3804-AH3804)&lt;0,AH3804-AI3804,AI3804-AH3804))</f>
        <v>0</v>
      </c>
      <c r="AK3804" s="26">
        <v>0.02</v>
      </c>
      <c r="AL3804" s="26">
        <f>ROUND(AJ3804*(AK3804/100),2)</f>
        <v>0</v>
      </c>
      <c r="AM3804" s="3" t="s">
        <v>51</v>
      </c>
    </row>
    <row r="3805" spans="1:39" x14ac:dyDescent="0.25">
      <c r="A3805" s="23"/>
      <c r="B3805" s="24"/>
      <c r="C3805" s="23"/>
      <c r="D3805" s="23"/>
      <c r="E3805" s="23"/>
      <c r="F3805" s="23"/>
      <c r="G3805" s="24"/>
      <c r="H3805" s="23"/>
      <c r="I3805" s="23"/>
      <c r="J3805" s="23">
        <v>0</v>
      </c>
      <c r="K3805" s="23">
        <v>0</v>
      </c>
      <c r="L3805" s="23">
        <v>14.63</v>
      </c>
      <c r="M3805" s="23" t="s">
        <v>75</v>
      </c>
      <c r="N3805" s="25">
        <f>((J3805*400)+(K3805*100))+L3805</f>
        <v>14.63</v>
      </c>
      <c r="O3805" s="26">
        <v>3950</v>
      </c>
      <c r="P3805" s="26">
        <f>N3805*O3805</f>
        <v>57788.5</v>
      </c>
      <c r="Q3805" s="23">
        <v>1</v>
      </c>
      <c r="R3805" s="23" t="s">
        <v>11511</v>
      </c>
      <c r="S3805" s="27" t="s">
        <v>11512</v>
      </c>
      <c r="T3805" s="23" t="s">
        <v>11513</v>
      </c>
      <c r="U3805" s="23" t="s">
        <v>11518</v>
      </c>
      <c r="V3805" s="24" t="s">
        <v>11520</v>
      </c>
      <c r="W3805" s="23" t="s">
        <v>53</v>
      </c>
      <c r="X3805" s="23" t="s">
        <v>80</v>
      </c>
      <c r="Y3805" s="23" t="s">
        <v>571</v>
      </c>
      <c r="Z3805" s="23">
        <v>58.5</v>
      </c>
      <c r="AA3805" s="28">
        <v>100</v>
      </c>
      <c r="AB3805" s="26">
        <v>2750</v>
      </c>
      <c r="AC3805" s="26">
        <f>Z3805*AB3805</f>
        <v>160875</v>
      </c>
      <c r="AD3805" s="28">
        <v>72</v>
      </c>
      <c r="AE3805" s="28">
        <v>93</v>
      </c>
      <c r="AF3805" s="26">
        <f>(AC3805*(100-AE3805))/100</f>
        <v>11261.25</v>
      </c>
      <c r="AG3805" s="26">
        <f>P3805+AF3805</f>
        <v>69049.75</v>
      </c>
      <c r="AH3805" s="26">
        <f>(AG3805*AA3805)/100</f>
        <v>69049.75</v>
      </c>
      <c r="AI3805" s="26">
        <v>50000000</v>
      </c>
      <c r="AJ3805" s="26">
        <f>IF((AI3805-AH3805) &gt; 1,0,IF((AI3805-AH3805)&lt;0,AH3805-AI3805,AI3805-AH3805))</f>
        <v>0</v>
      </c>
      <c r="AK3805" s="26">
        <v>0.01</v>
      </c>
      <c r="AL3805" s="26">
        <f>ROUND(AJ3805*(AK3805/100),2)</f>
        <v>0</v>
      </c>
      <c r="AM3805" s="3" t="s">
        <v>83</v>
      </c>
    </row>
    <row r="3806" spans="1:39" x14ac:dyDescent="0.25">
      <c r="A3806" s="23"/>
      <c r="B3806" s="24"/>
      <c r="C3806" s="23"/>
      <c r="D3806" s="23"/>
      <c r="E3806" s="23"/>
      <c r="F3806" s="23"/>
      <c r="G3806" s="24"/>
      <c r="H3806" s="23"/>
      <c r="I3806" s="23"/>
      <c r="J3806" s="23"/>
      <c r="K3806" s="23"/>
      <c r="L3806" s="23"/>
      <c r="M3806" s="23"/>
      <c r="N3806" s="25"/>
      <c r="O3806" s="26"/>
      <c r="P3806" s="26"/>
      <c r="Q3806" s="23"/>
      <c r="R3806" s="23"/>
      <c r="S3806" s="27"/>
      <c r="T3806" s="23"/>
      <c r="U3806" s="23"/>
      <c r="V3806" s="24"/>
      <c r="W3806" s="23"/>
      <c r="X3806" s="23"/>
      <c r="Y3806" s="23"/>
      <c r="Z3806" s="23"/>
      <c r="AA3806" s="28"/>
      <c r="AB3806" s="26"/>
      <c r="AC3806" s="26"/>
      <c r="AD3806" s="28"/>
      <c r="AE3806" s="28"/>
      <c r="AF3806" s="26"/>
      <c r="AG3806" s="26" t="s">
        <v>60</v>
      </c>
      <c r="AH3806" s="26">
        <f>SUM(AH3804:AH3805)</f>
        <v>2642936.25</v>
      </c>
      <c r="AI3806" s="26"/>
      <c r="AJ3806" s="26">
        <f>SUM(AJ3804:AJ3805)</f>
        <v>0</v>
      </c>
      <c r="AK3806" s="26"/>
      <c r="AL3806" s="26">
        <f>SUM(AL3804:AL3805)</f>
        <v>0</v>
      </c>
    </row>
    <row r="3807" spans="1:39" x14ac:dyDescent="0.25">
      <c r="A3807" s="23" t="s">
        <v>11521</v>
      </c>
      <c r="B3807" s="24" t="s">
        <v>11522</v>
      </c>
      <c r="C3807" s="23" t="s">
        <v>11523</v>
      </c>
      <c r="D3807" s="23" t="s">
        <v>11524</v>
      </c>
      <c r="E3807" s="23">
        <v>1526</v>
      </c>
      <c r="F3807" s="23" t="s">
        <v>11525</v>
      </c>
      <c r="G3807" s="24" t="s">
        <v>11526</v>
      </c>
      <c r="H3807" s="23" t="s">
        <v>43</v>
      </c>
      <c r="I3807" s="23" t="s">
        <v>11527</v>
      </c>
      <c r="J3807" s="23">
        <v>2</v>
      </c>
      <c r="K3807" s="23">
        <v>0</v>
      </c>
      <c r="L3807" s="23">
        <v>51.25</v>
      </c>
      <c r="M3807" s="23" t="s">
        <v>75</v>
      </c>
      <c r="N3807" s="25">
        <f>((J3807*400)+(K3807*100))+L3807</f>
        <v>851.25</v>
      </c>
      <c r="O3807" s="26">
        <v>4500</v>
      </c>
      <c r="P3807" s="26">
        <f>N3807*O3807</f>
        <v>3830625</v>
      </c>
      <c r="Q3807" s="23"/>
      <c r="R3807" s="23"/>
      <c r="S3807" s="27"/>
      <c r="T3807" s="23"/>
      <c r="U3807" s="23"/>
      <c r="V3807" s="24"/>
      <c r="W3807" s="23"/>
      <c r="X3807" s="23"/>
      <c r="Y3807" s="23"/>
      <c r="Z3807" s="23"/>
      <c r="AA3807" s="28"/>
      <c r="AB3807" s="26"/>
      <c r="AC3807" s="26"/>
      <c r="AD3807" s="28"/>
      <c r="AE3807" s="28"/>
      <c r="AF3807" s="26"/>
      <c r="AG3807" s="26">
        <f>AF3807+P3807</f>
        <v>3830625</v>
      </c>
      <c r="AH3807" s="26">
        <f>AG3807</f>
        <v>3830625</v>
      </c>
      <c r="AI3807" s="26">
        <v>50000000</v>
      </c>
      <c r="AJ3807" s="26">
        <f>IF((AI3807-AH3807) &gt; 1,0,IF((AI3807-AH3807)&lt;0,AH3807-AI3807,AI3807-AH3807))</f>
        <v>0</v>
      </c>
      <c r="AK3807" s="26">
        <v>0.01</v>
      </c>
      <c r="AL3807" s="26">
        <f>AJ3807*(AK3807/100)</f>
        <v>0</v>
      </c>
    </row>
    <row r="3808" spans="1:39" x14ac:dyDescent="0.25">
      <c r="A3808" s="23"/>
      <c r="B3808" s="24"/>
      <c r="C3808" s="23"/>
      <c r="D3808" s="23"/>
      <c r="E3808" s="23"/>
      <c r="F3808" s="23"/>
      <c r="G3808" s="24"/>
      <c r="H3808" s="23"/>
      <c r="I3808" s="23"/>
      <c r="J3808" s="23">
        <v>0</v>
      </c>
      <c r="K3808" s="23">
        <v>0</v>
      </c>
      <c r="L3808" s="23">
        <v>22.75</v>
      </c>
      <c r="M3808" s="23" t="s">
        <v>76</v>
      </c>
      <c r="N3808" s="25">
        <f>((J3808*400)+(K3808*100))+L3808</f>
        <v>22.75</v>
      </c>
      <c r="O3808" s="26">
        <v>4500</v>
      </c>
      <c r="P3808" s="26">
        <f>N3808*O3808</f>
        <v>102375</v>
      </c>
      <c r="Q3808" s="23">
        <v>1</v>
      </c>
      <c r="R3808" s="23" t="s">
        <v>11521</v>
      </c>
      <c r="S3808" s="27" t="s">
        <v>11522</v>
      </c>
      <c r="T3808" s="23" t="s">
        <v>11523</v>
      </c>
      <c r="U3808" s="23" t="s">
        <v>11528</v>
      </c>
      <c r="V3808" s="24" t="s">
        <v>11529</v>
      </c>
      <c r="W3808" s="23" t="s">
        <v>48</v>
      </c>
      <c r="X3808" s="23" t="s">
        <v>49</v>
      </c>
      <c r="Y3808" s="23" t="s">
        <v>81</v>
      </c>
      <c r="Z3808" s="23">
        <v>91</v>
      </c>
      <c r="AA3808" s="28">
        <v>100</v>
      </c>
      <c r="AB3808" s="26">
        <v>8300</v>
      </c>
      <c r="AC3808" s="26">
        <f>Z3808*AB3808</f>
        <v>755300</v>
      </c>
      <c r="AD3808" s="28">
        <v>12</v>
      </c>
      <c r="AE3808" s="28">
        <v>14</v>
      </c>
      <c r="AF3808" s="26">
        <f>(AC3808*(100-AE3808))/100</f>
        <v>649558</v>
      </c>
      <c r="AG3808" s="26">
        <f>P3808+AF3808</f>
        <v>751933</v>
      </c>
      <c r="AH3808" s="26">
        <f>(AG3808*AA3808)/100</f>
        <v>751933</v>
      </c>
      <c r="AI3808" s="26">
        <v>0</v>
      </c>
      <c r="AJ3808" s="26">
        <f>IF((AI3808-AH3808) &gt; 1,0,IF((AI3808-AH3808)&lt;0,AH3808-AI3808,AI3808-AH3808))</f>
        <v>751933</v>
      </c>
      <c r="AK3808" s="26">
        <v>0.02</v>
      </c>
      <c r="AL3808" s="26">
        <f>ROUND(AJ3808*(AK3808/100),2)</f>
        <v>150.38999999999999</v>
      </c>
      <c r="AM3808" s="3" t="s">
        <v>51</v>
      </c>
    </row>
    <row r="3809" spans="1:39" x14ac:dyDescent="0.25">
      <c r="A3809" s="23"/>
      <c r="B3809" s="24"/>
      <c r="C3809" s="23"/>
      <c r="D3809" s="23"/>
      <c r="E3809" s="23"/>
      <c r="F3809" s="23"/>
      <c r="G3809" s="24"/>
      <c r="H3809" s="23"/>
      <c r="I3809" s="23"/>
      <c r="J3809" s="23">
        <v>0</v>
      </c>
      <c r="K3809" s="23">
        <v>0</v>
      </c>
      <c r="L3809" s="23">
        <v>6</v>
      </c>
      <c r="M3809" s="23" t="s">
        <v>76</v>
      </c>
      <c r="N3809" s="25">
        <f>((J3809*400)+(K3809*100))+L3809</f>
        <v>6</v>
      </c>
      <c r="O3809" s="26">
        <v>4500</v>
      </c>
      <c r="P3809" s="26">
        <f>N3809*O3809</f>
        <v>27000</v>
      </c>
      <c r="Q3809" s="23">
        <v>1</v>
      </c>
      <c r="R3809" s="23" t="s">
        <v>11521</v>
      </c>
      <c r="S3809" s="27" t="s">
        <v>11522</v>
      </c>
      <c r="T3809" s="23" t="s">
        <v>11523</v>
      </c>
      <c r="U3809" s="23" t="s">
        <v>11528</v>
      </c>
      <c r="V3809" s="24" t="s">
        <v>11530</v>
      </c>
      <c r="W3809" s="23" t="s">
        <v>53</v>
      </c>
      <c r="X3809" s="23" t="s">
        <v>49</v>
      </c>
      <c r="Y3809" s="23" t="s">
        <v>81</v>
      </c>
      <c r="Z3809" s="23">
        <v>24</v>
      </c>
      <c r="AA3809" s="28">
        <v>100</v>
      </c>
      <c r="AB3809" s="26">
        <v>2750</v>
      </c>
      <c r="AC3809" s="26">
        <f>Z3809*AB3809</f>
        <v>66000</v>
      </c>
      <c r="AD3809" s="28">
        <v>12</v>
      </c>
      <c r="AE3809" s="28">
        <v>14</v>
      </c>
      <c r="AF3809" s="26">
        <f>(AC3809*(100-AE3809))/100</f>
        <v>56760</v>
      </c>
      <c r="AG3809" s="26">
        <f>P3809+AF3809</f>
        <v>83760</v>
      </c>
      <c r="AH3809" s="26">
        <f>(AG3809*AA3809)/100</f>
        <v>83760</v>
      </c>
      <c r="AI3809" s="26">
        <v>0</v>
      </c>
      <c r="AJ3809" s="26">
        <f>IF((AI3809-AH3809) &gt; 1,0,IF((AI3809-AH3809)&lt;0,AH3809-AI3809,AI3809-AH3809))</f>
        <v>83760</v>
      </c>
      <c r="AK3809" s="26">
        <v>0.02</v>
      </c>
      <c r="AL3809" s="26">
        <f>ROUND(AJ3809*(AK3809/100),2)</f>
        <v>16.75</v>
      </c>
      <c r="AM3809" s="3" t="s">
        <v>83</v>
      </c>
    </row>
    <row r="3810" spans="1:39" x14ac:dyDescent="0.25">
      <c r="A3810" s="23"/>
      <c r="B3810" s="24"/>
      <c r="C3810" s="23"/>
      <c r="D3810" s="23"/>
      <c r="E3810" s="23">
        <v>1527</v>
      </c>
      <c r="F3810" s="23" t="s">
        <v>11531</v>
      </c>
      <c r="G3810" s="24" t="s">
        <v>11532</v>
      </c>
      <c r="H3810" s="23" t="s">
        <v>43</v>
      </c>
      <c r="I3810" s="23" t="s">
        <v>11533</v>
      </c>
      <c r="J3810" s="23">
        <v>0</v>
      </c>
      <c r="K3810" s="23">
        <v>0</v>
      </c>
      <c r="L3810" s="23">
        <v>36</v>
      </c>
      <c r="M3810" s="23" t="s">
        <v>75</v>
      </c>
      <c r="N3810" s="25">
        <f>((J3810*400)+(K3810*100))+L3810</f>
        <v>36</v>
      </c>
      <c r="O3810" s="26">
        <v>3900</v>
      </c>
      <c r="P3810" s="26">
        <f>N3810*O3810</f>
        <v>140400</v>
      </c>
      <c r="Q3810" s="23"/>
      <c r="R3810" s="23"/>
      <c r="S3810" s="27"/>
      <c r="T3810" s="23"/>
      <c r="U3810" s="23"/>
      <c r="V3810" s="24"/>
      <c r="W3810" s="23"/>
      <c r="X3810" s="23"/>
      <c r="Y3810" s="23"/>
      <c r="Z3810" s="23"/>
      <c r="AA3810" s="28"/>
      <c r="AB3810" s="26"/>
      <c r="AC3810" s="26"/>
      <c r="AD3810" s="28"/>
      <c r="AE3810" s="28"/>
      <c r="AF3810" s="26"/>
      <c r="AG3810" s="26">
        <f>AF3810+P3810</f>
        <v>140400</v>
      </c>
      <c r="AH3810" s="26">
        <f>AG3810</f>
        <v>140400</v>
      </c>
      <c r="AI3810" s="26">
        <v>50000000</v>
      </c>
      <c r="AJ3810" s="26">
        <f>IF((AI3810-AH3810) &gt; 1,0,IF((AI3810-AH3810)&lt;0,AH3810-AI3810,AI3810-AH3810))</f>
        <v>0</v>
      </c>
      <c r="AK3810" s="26">
        <v>0.01</v>
      </c>
      <c r="AL3810" s="26">
        <f>AJ3810*(AK3810/100)</f>
        <v>0</v>
      </c>
    </row>
    <row r="3811" spans="1:39" x14ac:dyDescent="0.25">
      <c r="A3811" s="23"/>
      <c r="B3811" s="24"/>
      <c r="C3811" s="23"/>
      <c r="D3811" s="23"/>
      <c r="E3811" s="23"/>
      <c r="F3811" s="23"/>
      <c r="G3811" s="24"/>
      <c r="H3811" s="23"/>
      <c r="I3811" s="23"/>
      <c r="J3811" s="23"/>
      <c r="K3811" s="23"/>
      <c r="L3811" s="23"/>
      <c r="M3811" s="23"/>
      <c r="N3811" s="25"/>
      <c r="O3811" s="26"/>
      <c r="P3811" s="26"/>
      <c r="Q3811" s="23"/>
      <c r="R3811" s="23"/>
      <c r="S3811" s="27"/>
      <c r="T3811" s="23"/>
      <c r="U3811" s="23"/>
      <c r="V3811" s="24"/>
      <c r="W3811" s="23"/>
      <c r="X3811" s="23"/>
      <c r="Y3811" s="23"/>
      <c r="Z3811" s="23"/>
      <c r="AA3811" s="28"/>
      <c r="AB3811" s="26"/>
      <c r="AC3811" s="26"/>
      <c r="AD3811" s="28"/>
      <c r="AE3811" s="28"/>
      <c r="AF3811" s="26"/>
      <c r="AG3811" s="26" t="s">
        <v>60</v>
      </c>
      <c r="AH3811" s="26">
        <f>SUM(AH3807:AH3810)</f>
        <v>4806718</v>
      </c>
      <c r="AI3811" s="26"/>
      <c r="AJ3811" s="26">
        <f>SUM(AJ3807:AJ3810)</f>
        <v>835693</v>
      </c>
      <c r="AK3811" s="26"/>
      <c r="AL3811" s="26">
        <f>SUM(AL3807:AL3810)</f>
        <v>167.14</v>
      </c>
    </row>
    <row r="3812" spans="1:39" x14ac:dyDescent="0.25">
      <c r="A3812" s="23" t="s">
        <v>11534</v>
      </c>
      <c r="B3812" s="24" t="s">
        <v>11535</v>
      </c>
      <c r="C3812" s="23" t="s">
        <v>11536</v>
      </c>
      <c r="D3812" s="23" t="s">
        <v>11537</v>
      </c>
      <c r="E3812" s="23">
        <v>1528</v>
      </c>
      <c r="F3812" s="23" t="s">
        <v>11538</v>
      </c>
      <c r="G3812" s="24" t="s">
        <v>11539</v>
      </c>
      <c r="H3812" s="23" t="s">
        <v>43</v>
      </c>
      <c r="I3812" s="23" t="s">
        <v>11540</v>
      </c>
      <c r="J3812" s="23">
        <v>0</v>
      </c>
      <c r="K3812" s="23">
        <v>0</v>
      </c>
      <c r="L3812" s="23">
        <v>42.5</v>
      </c>
      <c r="M3812" s="23" t="s">
        <v>59</v>
      </c>
      <c r="N3812" s="25">
        <f>((J3812*400)+(K3812*100))+L3812</f>
        <v>42.5</v>
      </c>
      <c r="O3812" s="26">
        <v>3750</v>
      </c>
      <c r="P3812" s="26">
        <f>N3812*O3812</f>
        <v>159375</v>
      </c>
      <c r="Q3812" s="23">
        <v>1</v>
      </c>
      <c r="R3812" s="23" t="s">
        <v>11541</v>
      </c>
      <c r="S3812" s="27" t="s">
        <v>11542</v>
      </c>
      <c r="T3812" s="23" t="s">
        <v>11543</v>
      </c>
      <c r="U3812" s="23" t="s">
        <v>11544</v>
      </c>
      <c r="V3812" s="24" t="s">
        <v>11545</v>
      </c>
      <c r="W3812" s="23" t="s">
        <v>142</v>
      </c>
      <c r="X3812" s="23" t="s">
        <v>143</v>
      </c>
      <c r="Y3812" s="23" t="s">
        <v>50</v>
      </c>
      <c r="Z3812" s="23">
        <v>170</v>
      </c>
      <c r="AA3812" s="28">
        <v>100</v>
      </c>
      <c r="AB3812" s="26">
        <v>7950</v>
      </c>
      <c r="AC3812" s="26">
        <f>Z3812*AB3812</f>
        <v>1351500</v>
      </c>
      <c r="AD3812" s="28">
        <v>20</v>
      </c>
      <c r="AE3812" s="28">
        <v>75</v>
      </c>
      <c r="AF3812" s="26">
        <f>(AC3812*(100-AE3812))/100</f>
        <v>337875</v>
      </c>
      <c r="AG3812" s="26">
        <f>P3812+AF3812</f>
        <v>497250</v>
      </c>
      <c r="AH3812" s="26">
        <f>(AG3812*AA3812)/100</f>
        <v>497250</v>
      </c>
      <c r="AI3812" s="26">
        <v>10000000</v>
      </c>
      <c r="AJ3812" s="26">
        <f>IF((AI3812-AH3812) &gt; 1,0,IF((AI3812-AH3812)&lt;0,AH3812-AI3812,AI3812-AH3812))</f>
        <v>0</v>
      </c>
      <c r="AK3812" s="26">
        <v>0.02</v>
      </c>
      <c r="AL3812" s="26">
        <f>ROUND(AJ3812*(AK3812/100),2)</f>
        <v>0</v>
      </c>
      <c r="AM3812" s="3" t="s">
        <v>110</v>
      </c>
    </row>
    <row r="3813" spans="1:39" x14ac:dyDescent="0.25">
      <c r="A3813" s="23"/>
      <c r="B3813" s="24"/>
      <c r="C3813" s="23"/>
      <c r="D3813" s="23"/>
      <c r="E3813" s="23"/>
      <c r="F3813" s="23"/>
      <c r="G3813" s="24"/>
      <c r="H3813" s="23"/>
      <c r="I3813" s="23"/>
      <c r="J3813" s="23">
        <v>0</v>
      </c>
      <c r="K3813" s="23">
        <v>0</v>
      </c>
      <c r="L3813" s="23">
        <v>15</v>
      </c>
      <c r="M3813" s="23" t="s">
        <v>59</v>
      </c>
      <c r="N3813" s="25">
        <f>((J3813*400)+(K3813*100))+L3813</f>
        <v>15</v>
      </c>
      <c r="O3813" s="26">
        <v>3750</v>
      </c>
      <c r="P3813" s="26">
        <f>N3813*O3813</f>
        <v>56250</v>
      </c>
      <c r="Q3813" s="23">
        <v>1</v>
      </c>
      <c r="R3813" s="23" t="s">
        <v>11541</v>
      </c>
      <c r="S3813" s="27" t="s">
        <v>11542</v>
      </c>
      <c r="T3813" s="23" t="s">
        <v>11543</v>
      </c>
      <c r="U3813" s="23" t="s">
        <v>11544</v>
      </c>
      <c r="V3813" s="24" t="s">
        <v>11546</v>
      </c>
      <c r="W3813" s="23" t="s">
        <v>53</v>
      </c>
      <c r="X3813" s="23" t="s">
        <v>49</v>
      </c>
      <c r="Y3813" s="23" t="s">
        <v>50</v>
      </c>
      <c r="Z3813" s="23">
        <v>60</v>
      </c>
      <c r="AA3813" s="28">
        <v>100</v>
      </c>
      <c r="AB3813" s="26">
        <v>2750</v>
      </c>
      <c r="AC3813" s="26">
        <f>Z3813*AB3813</f>
        <v>165000</v>
      </c>
      <c r="AD3813" s="28">
        <v>20</v>
      </c>
      <c r="AE3813" s="28">
        <v>30</v>
      </c>
      <c r="AF3813" s="26">
        <f>(AC3813*(100-AE3813))/100</f>
        <v>115500</v>
      </c>
      <c r="AG3813" s="26">
        <f>P3813+AF3813</f>
        <v>171750</v>
      </c>
      <c r="AH3813" s="26">
        <f>(AG3813*AA3813)/100</f>
        <v>171750</v>
      </c>
      <c r="AI3813" s="26">
        <v>10000000</v>
      </c>
      <c r="AJ3813" s="26">
        <f>IF((AI3813-AH3813) &gt; 1,0,IF((AI3813-AH3813)&lt;0,AH3813-AI3813,AI3813-AH3813))</f>
        <v>0</v>
      </c>
      <c r="AK3813" s="26">
        <v>0.02</v>
      </c>
      <c r="AL3813" s="26">
        <f>ROUND(AJ3813*(AK3813/100),2)</f>
        <v>0</v>
      </c>
      <c r="AM3813" s="3" t="s">
        <v>83</v>
      </c>
    </row>
    <row r="3814" spans="1:39" x14ac:dyDescent="0.25">
      <c r="A3814" s="23"/>
      <c r="B3814" s="24"/>
      <c r="C3814" s="23"/>
      <c r="D3814" s="23"/>
      <c r="E3814" s="23"/>
      <c r="F3814" s="23"/>
      <c r="G3814" s="24"/>
      <c r="H3814" s="23"/>
      <c r="I3814" s="23"/>
      <c r="J3814" s="23">
        <v>0</v>
      </c>
      <c r="K3814" s="23">
        <v>0</v>
      </c>
      <c r="L3814" s="23">
        <v>8</v>
      </c>
      <c r="M3814" s="23" t="s">
        <v>59</v>
      </c>
      <c r="N3814" s="25">
        <f>((J3814*400)+(K3814*100))+L3814</f>
        <v>8</v>
      </c>
      <c r="O3814" s="26">
        <v>3750</v>
      </c>
      <c r="P3814" s="26">
        <f>N3814*O3814</f>
        <v>30000</v>
      </c>
      <c r="Q3814" s="23">
        <v>1</v>
      </c>
      <c r="R3814" s="23" t="s">
        <v>11541</v>
      </c>
      <c r="S3814" s="27" t="s">
        <v>11542</v>
      </c>
      <c r="T3814" s="23" t="s">
        <v>11543</v>
      </c>
      <c r="U3814" s="23" t="s">
        <v>11544</v>
      </c>
      <c r="V3814" s="24" t="s">
        <v>11547</v>
      </c>
      <c r="W3814" s="23" t="s">
        <v>53</v>
      </c>
      <c r="X3814" s="23" t="s">
        <v>49</v>
      </c>
      <c r="Y3814" s="23" t="s">
        <v>50</v>
      </c>
      <c r="Z3814" s="23">
        <v>32</v>
      </c>
      <c r="AA3814" s="28">
        <v>100</v>
      </c>
      <c r="AB3814" s="26">
        <v>2750</v>
      </c>
      <c r="AC3814" s="26">
        <f>Z3814*AB3814</f>
        <v>88000</v>
      </c>
      <c r="AD3814" s="28">
        <v>20</v>
      </c>
      <c r="AE3814" s="28">
        <v>30</v>
      </c>
      <c r="AF3814" s="26">
        <f>(AC3814*(100-AE3814))/100</f>
        <v>61600</v>
      </c>
      <c r="AG3814" s="26">
        <f>P3814+AF3814</f>
        <v>91600</v>
      </c>
      <c r="AH3814" s="26">
        <f>(AG3814*AA3814)/100</f>
        <v>91600</v>
      </c>
      <c r="AI3814" s="26">
        <v>10000000</v>
      </c>
      <c r="AJ3814" s="26">
        <f>IF((AI3814-AH3814) &gt; 1,0,IF((AI3814-AH3814)&lt;0,AH3814-AI3814,AI3814-AH3814))</f>
        <v>0</v>
      </c>
      <c r="AK3814" s="26">
        <v>0.02</v>
      </c>
      <c r="AL3814" s="26">
        <f>ROUND(AJ3814*(AK3814/100),2)</f>
        <v>0</v>
      </c>
      <c r="AM3814" s="3" t="s">
        <v>159</v>
      </c>
    </row>
    <row r="3815" spans="1:39" x14ac:dyDescent="0.25">
      <c r="A3815" s="23"/>
      <c r="B3815" s="24"/>
      <c r="C3815" s="23"/>
      <c r="D3815" s="23"/>
      <c r="E3815" s="23"/>
      <c r="F3815" s="23"/>
      <c r="G3815" s="24"/>
      <c r="H3815" s="23"/>
      <c r="I3815" s="23"/>
      <c r="J3815" s="23">
        <v>0</v>
      </c>
      <c r="K3815" s="23">
        <v>0</v>
      </c>
      <c r="L3815" s="23">
        <v>4</v>
      </c>
      <c r="M3815" s="23" t="s">
        <v>59</v>
      </c>
      <c r="N3815" s="25">
        <f>((J3815*400)+(K3815*100))+L3815</f>
        <v>4</v>
      </c>
      <c r="O3815" s="26">
        <v>3750</v>
      </c>
      <c r="P3815" s="26">
        <f>N3815*O3815</f>
        <v>15000</v>
      </c>
      <c r="Q3815" s="23">
        <v>1</v>
      </c>
      <c r="R3815" s="23" t="s">
        <v>11541</v>
      </c>
      <c r="S3815" s="27" t="s">
        <v>11542</v>
      </c>
      <c r="T3815" s="23" t="s">
        <v>11543</v>
      </c>
      <c r="U3815" s="23" t="s">
        <v>11544</v>
      </c>
      <c r="V3815" s="24" t="s">
        <v>11548</v>
      </c>
      <c r="W3815" s="23" t="s">
        <v>53</v>
      </c>
      <c r="X3815" s="23" t="s">
        <v>80</v>
      </c>
      <c r="Y3815" s="23" t="s">
        <v>50</v>
      </c>
      <c r="Z3815" s="23">
        <v>16</v>
      </c>
      <c r="AA3815" s="28">
        <v>100</v>
      </c>
      <c r="AB3815" s="26">
        <v>2750</v>
      </c>
      <c r="AC3815" s="26">
        <f>Z3815*AB3815</f>
        <v>44000</v>
      </c>
      <c r="AD3815" s="28">
        <v>20</v>
      </c>
      <c r="AE3815" s="28">
        <v>93</v>
      </c>
      <c r="AF3815" s="26">
        <f>(AC3815*(100-AE3815))/100</f>
        <v>3080</v>
      </c>
      <c r="AG3815" s="26">
        <f>P3815+AF3815</f>
        <v>18080</v>
      </c>
      <c r="AH3815" s="26">
        <f>(AG3815*AA3815)/100</f>
        <v>18080</v>
      </c>
      <c r="AI3815" s="26">
        <v>10000000</v>
      </c>
      <c r="AJ3815" s="26">
        <f>IF((AI3815-AH3815) &gt; 1,0,IF((AI3815-AH3815)&lt;0,AH3815-AI3815,AI3815-AH3815))</f>
        <v>0</v>
      </c>
      <c r="AK3815" s="26">
        <v>0.02</v>
      </c>
      <c r="AL3815" s="26">
        <f>ROUND(AJ3815*(AK3815/100),2)</f>
        <v>0</v>
      </c>
      <c r="AM3815" s="3" t="s">
        <v>264</v>
      </c>
    </row>
    <row r="3816" spans="1:39" x14ac:dyDescent="0.25">
      <c r="A3816" s="23"/>
      <c r="B3816" s="24"/>
      <c r="C3816" s="23"/>
      <c r="D3816" s="23"/>
      <c r="E3816" s="23"/>
      <c r="F3816" s="23"/>
      <c r="G3816" s="24"/>
      <c r="H3816" s="23"/>
      <c r="I3816" s="23"/>
      <c r="J3816" s="23">
        <v>4</v>
      </c>
      <c r="K3816" s="23">
        <v>0</v>
      </c>
      <c r="L3816" s="23">
        <v>81.5</v>
      </c>
      <c r="M3816" s="23" t="s">
        <v>75</v>
      </c>
      <c r="N3816" s="25">
        <f>((J3816*400)+(K3816*100))+L3816</f>
        <v>1681.5</v>
      </c>
      <c r="O3816" s="26">
        <v>3750</v>
      </c>
      <c r="P3816" s="26">
        <f>N3816*O3816</f>
        <v>6305625</v>
      </c>
      <c r="Q3816" s="23"/>
      <c r="R3816" s="23"/>
      <c r="S3816" s="27"/>
      <c r="T3816" s="23"/>
      <c r="U3816" s="23"/>
      <c r="V3816" s="24"/>
      <c r="W3816" s="23"/>
      <c r="X3816" s="23"/>
      <c r="Y3816" s="23"/>
      <c r="Z3816" s="23"/>
      <c r="AA3816" s="28"/>
      <c r="AB3816" s="26"/>
      <c r="AC3816" s="26"/>
      <c r="AD3816" s="28"/>
      <c r="AE3816" s="28"/>
      <c r="AF3816" s="26"/>
      <c r="AG3816" s="26">
        <f>AF3816+P3816</f>
        <v>6305625</v>
      </c>
      <c r="AH3816" s="26">
        <f>AG3816</f>
        <v>6305625</v>
      </c>
      <c r="AI3816" s="26">
        <v>50000000</v>
      </c>
      <c r="AJ3816" s="26">
        <f>IF((AI3816-AH3816) &gt; 1,0,IF((AI3816-AH3816)&lt;0,AH3816-AI3816,AI3816-AH3816))</f>
        <v>0</v>
      </c>
      <c r="AK3816" s="26">
        <v>0.01</v>
      </c>
      <c r="AL3816" s="26">
        <f>AJ3816*(AK3816/100)</f>
        <v>0</v>
      </c>
    </row>
    <row r="3817" spans="1:39" x14ac:dyDescent="0.25">
      <c r="A3817" s="23"/>
      <c r="B3817" s="24"/>
      <c r="C3817" s="23"/>
      <c r="D3817" s="23"/>
      <c r="E3817" s="23"/>
      <c r="F3817" s="23"/>
      <c r="G3817" s="24"/>
      <c r="H3817" s="23"/>
      <c r="I3817" s="23"/>
      <c r="J3817" s="23"/>
      <c r="K3817" s="23"/>
      <c r="L3817" s="23"/>
      <c r="M3817" s="23"/>
      <c r="N3817" s="25"/>
      <c r="O3817" s="26"/>
      <c r="P3817" s="26"/>
      <c r="Q3817" s="23"/>
      <c r="R3817" s="23"/>
      <c r="S3817" s="27"/>
      <c r="T3817" s="23"/>
      <c r="U3817" s="23"/>
      <c r="V3817" s="24"/>
      <c r="W3817" s="23"/>
      <c r="X3817" s="23"/>
      <c r="Y3817" s="23"/>
      <c r="Z3817" s="23"/>
      <c r="AA3817" s="28"/>
      <c r="AB3817" s="26"/>
      <c r="AC3817" s="26"/>
      <c r="AD3817" s="28"/>
      <c r="AE3817" s="28"/>
      <c r="AF3817" s="26"/>
      <c r="AG3817" s="26" t="s">
        <v>60</v>
      </c>
      <c r="AH3817" s="26">
        <f>SUM(AH3812:AH3816)</f>
        <v>7084305</v>
      </c>
      <c r="AI3817" s="26"/>
      <c r="AJ3817" s="26">
        <f>SUM(AJ3812:AJ3816)</f>
        <v>0</v>
      </c>
      <c r="AK3817" s="26"/>
      <c r="AL3817" s="26">
        <f>SUM(AL3812:AL3816)</f>
        <v>0</v>
      </c>
    </row>
    <row r="3818" spans="1:39" x14ac:dyDescent="0.25">
      <c r="A3818" s="23" t="s">
        <v>11549</v>
      </c>
      <c r="B3818" s="24"/>
      <c r="C3818" s="23" t="s">
        <v>11550</v>
      </c>
      <c r="D3818" s="23" t="s">
        <v>2519</v>
      </c>
      <c r="E3818" s="23">
        <v>1529</v>
      </c>
      <c r="F3818" s="23" t="s">
        <v>11551</v>
      </c>
      <c r="G3818" s="24" t="s">
        <v>11552</v>
      </c>
      <c r="H3818" s="23" t="s">
        <v>43</v>
      </c>
      <c r="I3818" s="23" t="s">
        <v>11553</v>
      </c>
      <c r="J3818" s="23">
        <v>5</v>
      </c>
      <c r="K3818" s="23">
        <v>2</v>
      </c>
      <c r="L3818" s="23">
        <v>20</v>
      </c>
      <c r="M3818" s="23" t="s">
        <v>75</v>
      </c>
      <c r="N3818" s="25">
        <f>((J3818*400)+(K3818*100))+L3818</f>
        <v>2220</v>
      </c>
      <c r="O3818" s="26">
        <v>4400</v>
      </c>
      <c r="P3818" s="26">
        <f>N3818*O3818</f>
        <v>9768000</v>
      </c>
      <c r="Q3818" s="23"/>
      <c r="R3818" s="23"/>
      <c r="S3818" s="27"/>
      <c r="T3818" s="23"/>
      <c r="U3818" s="23"/>
      <c r="V3818" s="24"/>
      <c r="W3818" s="23"/>
      <c r="X3818" s="23"/>
      <c r="Y3818" s="23"/>
      <c r="Z3818" s="23"/>
      <c r="AA3818" s="28"/>
      <c r="AB3818" s="26"/>
      <c r="AC3818" s="26"/>
      <c r="AD3818" s="28"/>
      <c r="AE3818" s="28"/>
      <c r="AF3818" s="26"/>
      <c r="AG3818" s="26">
        <f>AF3818+P3818</f>
        <v>9768000</v>
      </c>
      <c r="AH3818" s="26">
        <f>AG3818</f>
        <v>9768000</v>
      </c>
      <c r="AI3818" s="26">
        <v>50000000</v>
      </c>
      <c r="AJ3818" s="26">
        <f>IF((AI3818-AH3818) &gt; 1,0,IF((AI3818-AH3818)&lt;0,AH3818-AI3818,AI3818-AH3818))</f>
        <v>0</v>
      </c>
      <c r="AK3818" s="26">
        <v>0.01</v>
      </c>
      <c r="AL3818" s="26">
        <f>AJ3818*(AK3818/100)</f>
        <v>0</v>
      </c>
    </row>
    <row r="3819" spans="1:39" x14ac:dyDescent="0.25">
      <c r="A3819" s="23"/>
      <c r="B3819" s="24"/>
      <c r="C3819" s="23"/>
      <c r="D3819" s="23"/>
      <c r="E3819" s="23"/>
      <c r="F3819" s="23"/>
      <c r="G3819" s="24"/>
      <c r="H3819" s="23"/>
      <c r="I3819" s="23"/>
      <c r="J3819" s="23"/>
      <c r="K3819" s="23"/>
      <c r="L3819" s="23"/>
      <c r="M3819" s="23"/>
      <c r="N3819" s="25"/>
      <c r="O3819" s="26"/>
      <c r="P3819" s="26"/>
      <c r="Q3819" s="23"/>
      <c r="R3819" s="23"/>
      <c r="S3819" s="27"/>
      <c r="T3819" s="23"/>
      <c r="U3819" s="23"/>
      <c r="V3819" s="24"/>
      <c r="W3819" s="23"/>
      <c r="X3819" s="23"/>
      <c r="Y3819" s="23"/>
      <c r="Z3819" s="23"/>
      <c r="AA3819" s="28"/>
      <c r="AB3819" s="26"/>
      <c r="AC3819" s="26"/>
      <c r="AD3819" s="28"/>
      <c r="AE3819" s="28"/>
      <c r="AF3819" s="26"/>
      <c r="AG3819" s="26" t="s">
        <v>60</v>
      </c>
      <c r="AH3819" s="26">
        <f>AH3818</f>
        <v>9768000</v>
      </c>
      <c r="AI3819" s="26"/>
      <c r="AJ3819" s="26">
        <f>AJ3818</f>
        <v>0</v>
      </c>
      <c r="AK3819" s="26"/>
      <c r="AL3819" s="26">
        <f>AL3818</f>
        <v>0</v>
      </c>
    </row>
    <row r="3820" spans="1:39" x14ac:dyDescent="0.25">
      <c r="A3820" s="23" t="s">
        <v>11554</v>
      </c>
      <c r="B3820" s="24" t="s">
        <v>11555</v>
      </c>
      <c r="C3820" s="23" t="s">
        <v>11556</v>
      </c>
      <c r="D3820" s="23" t="s">
        <v>11557</v>
      </c>
      <c r="E3820" s="23">
        <v>1530</v>
      </c>
      <c r="F3820" s="23" t="s">
        <v>11558</v>
      </c>
      <c r="G3820" s="24" t="s">
        <v>11559</v>
      </c>
      <c r="H3820" s="23" t="s">
        <v>43</v>
      </c>
      <c r="I3820" s="23" t="s">
        <v>11560</v>
      </c>
      <c r="J3820" s="23">
        <v>0</v>
      </c>
      <c r="K3820" s="23">
        <v>1</v>
      </c>
      <c r="L3820" s="23">
        <v>24</v>
      </c>
      <c r="M3820" s="23" t="s">
        <v>255</v>
      </c>
      <c r="N3820" s="25">
        <f>((J3820*400)+(K3820*100))+L3820</f>
        <v>124</v>
      </c>
      <c r="O3820" s="26">
        <v>5000</v>
      </c>
      <c r="P3820" s="26">
        <f>N3820*O3820</f>
        <v>620000</v>
      </c>
      <c r="Q3820" s="23">
        <v>1</v>
      </c>
      <c r="R3820" s="23" t="s">
        <v>11561</v>
      </c>
      <c r="S3820" s="27" t="s">
        <v>11562</v>
      </c>
      <c r="T3820" s="23" t="s">
        <v>11563</v>
      </c>
      <c r="U3820" s="23" t="s">
        <v>11564</v>
      </c>
      <c r="V3820" s="24" t="s">
        <v>11565</v>
      </c>
      <c r="W3820" s="23" t="s">
        <v>48</v>
      </c>
      <c r="X3820" s="23" t="s">
        <v>49</v>
      </c>
      <c r="Y3820" s="23" t="s">
        <v>261</v>
      </c>
      <c r="Z3820" s="23">
        <v>108</v>
      </c>
      <c r="AA3820" s="28">
        <v>100</v>
      </c>
      <c r="AB3820" s="26">
        <v>8300</v>
      </c>
      <c r="AC3820" s="26">
        <f>Z3820*AB3820</f>
        <v>896400</v>
      </c>
      <c r="AD3820" s="28">
        <v>14</v>
      </c>
      <c r="AE3820" s="28">
        <v>18</v>
      </c>
      <c r="AF3820" s="26">
        <f>(AC3820*(100-AE3820))/100</f>
        <v>735048</v>
      </c>
      <c r="AG3820" s="26">
        <f>P3820+AF3820</f>
        <v>1355048</v>
      </c>
      <c r="AH3820" s="26">
        <f>(AG3820*AA3820)/100</f>
        <v>1355048</v>
      </c>
      <c r="AI3820" s="26">
        <f>IF(AF3820&lt;=10000000,AF3820,10000000)</f>
        <v>735048</v>
      </c>
      <c r="AJ3820" s="26">
        <f>IF((AI3820-AH3820) &gt; 1,0,IF((AI3820-AH3820)&lt;0,AH3820-AI3820,AI3820-AH3820))</f>
        <v>620000</v>
      </c>
      <c r="AK3820" s="26">
        <v>0.02</v>
      </c>
      <c r="AL3820" s="26">
        <f>ROUND(AJ3820*(AK3820/100),2)</f>
        <v>124</v>
      </c>
      <c r="AM3820" s="3" t="s">
        <v>51</v>
      </c>
    </row>
    <row r="3821" spans="1:39" x14ac:dyDescent="0.25">
      <c r="A3821" s="23"/>
      <c r="B3821" s="24"/>
      <c r="C3821" s="23"/>
      <c r="D3821" s="23"/>
      <c r="E3821" s="23"/>
      <c r="F3821" s="23"/>
      <c r="G3821" s="24"/>
      <c r="H3821" s="23"/>
      <c r="I3821" s="23"/>
      <c r="J3821" s="23"/>
      <c r="K3821" s="23"/>
      <c r="L3821" s="23"/>
      <c r="M3821" s="23"/>
      <c r="N3821" s="25"/>
      <c r="O3821" s="26"/>
      <c r="P3821" s="26"/>
      <c r="Q3821" s="23"/>
      <c r="R3821" s="23"/>
      <c r="S3821" s="27"/>
      <c r="T3821" s="23"/>
      <c r="U3821" s="23"/>
      <c r="V3821" s="24"/>
      <c r="W3821" s="23"/>
      <c r="X3821" s="23"/>
      <c r="Y3821" s="23"/>
      <c r="Z3821" s="23"/>
      <c r="AA3821" s="28"/>
      <c r="AB3821" s="26"/>
      <c r="AC3821" s="26"/>
      <c r="AD3821" s="28"/>
      <c r="AE3821" s="28"/>
      <c r="AF3821" s="26"/>
      <c r="AG3821" s="26" t="s">
        <v>60</v>
      </c>
      <c r="AH3821" s="26">
        <f>AH3820</f>
        <v>1355048</v>
      </c>
      <c r="AI3821" s="26"/>
      <c r="AJ3821" s="26">
        <f>AJ3820</f>
        <v>620000</v>
      </c>
      <c r="AK3821" s="26"/>
      <c r="AL3821" s="26">
        <f>AL3820</f>
        <v>124</v>
      </c>
    </row>
    <row r="3822" spans="1:39" x14ac:dyDescent="0.25">
      <c r="A3822" s="23" t="s">
        <v>11566</v>
      </c>
      <c r="B3822" s="24" t="s">
        <v>11567</v>
      </c>
      <c r="C3822" s="23" t="s">
        <v>11568</v>
      </c>
      <c r="D3822" s="23" t="s">
        <v>11569</v>
      </c>
      <c r="E3822" s="23">
        <v>1531</v>
      </c>
      <c r="F3822" s="23" t="s">
        <v>11570</v>
      </c>
      <c r="G3822" s="24" t="s">
        <v>11571</v>
      </c>
      <c r="H3822" s="23" t="s">
        <v>43</v>
      </c>
      <c r="I3822" s="23" t="s">
        <v>11572</v>
      </c>
      <c r="J3822" s="23">
        <v>7</v>
      </c>
      <c r="K3822" s="23">
        <v>1</v>
      </c>
      <c r="L3822" s="23">
        <v>1.43</v>
      </c>
      <c r="M3822" s="23" t="s">
        <v>75</v>
      </c>
      <c r="N3822" s="25">
        <f t="shared" ref="N3822:N3828" si="641">((J3822*400)+(K3822*100))+L3822</f>
        <v>2901.43</v>
      </c>
      <c r="O3822" s="26">
        <v>4400</v>
      </c>
      <c r="P3822" s="26">
        <f t="shared" ref="P3822:P3828" si="642">N3822*O3822</f>
        <v>12766292</v>
      </c>
      <c r="Q3822" s="23"/>
      <c r="R3822" s="23"/>
      <c r="S3822" s="27"/>
      <c r="T3822" s="23"/>
      <c r="U3822" s="23"/>
      <c r="V3822" s="24"/>
      <c r="W3822" s="23"/>
      <c r="X3822" s="23"/>
      <c r="Y3822" s="23"/>
      <c r="Z3822" s="23"/>
      <c r="AA3822" s="28"/>
      <c r="AB3822" s="26"/>
      <c r="AC3822" s="26"/>
      <c r="AD3822" s="28"/>
      <c r="AE3822" s="28"/>
      <c r="AF3822" s="26"/>
      <c r="AG3822" s="26">
        <f>AF3822+P3822</f>
        <v>12766292</v>
      </c>
      <c r="AH3822" s="26">
        <f>AG3822</f>
        <v>12766292</v>
      </c>
      <c r="AI3822" s="26">
        <v>50000000</v>
      </c>
      <c r="AJ3822" s="26">
        <f t="shared" ref="AJ3822:AJ3828" si="643">IF((AI3822-AH3822) &gt; 1,0,IF((AI3822-AH3822)&lt;0,AH3822-AI3822,AI3822-AH3822))</f>
        <v>0</v>
      </c>
      <c r="AK3822" s="26">
        <v>0.01</v>
      </c>
      <c r="AL3822" s="26">
        <f>AJ3822*(AK3822/100)</f>
        <v>0</v>
      </c>
    </row>
    <row r="3823" spans="1:39" x14ac:dyDescent="0.25">
      <c r="A3823" s="23"/>
      <c r="B3823" s="24"/>
      <c r="C3823" s="23"/>
      <c r="D3823" s="23"/>
      <c r="E3823" s="23"/>
      <c r="F3823" s="23"/>
      <c r="G3823" s="24"/>
      <c r="H3823" s="23"/>
      <c r="I3823" s="23"/>
      <c r="J3823" s="23">
        <v>0</v>
      </c>
      <c r="K3823" s="23">
        <v>0</v>
      </c>
      <c r="L3823" s="23">
        <v>48.5</v>
      </c>
      <c r="M3823" s="23" t="s">
        <v>59</v>
      </c>
      <c r="N3823" s="25">
        <f t="shared" si="641"/>
        <v>48.5</v>
      </c>
      <c r="O3823" s="26">
        <v>4400</v>
      </c>
      <c r="P3823" s="26">
        <f t="shared" si="642"/>
        <v>213400</v>
      </c>
      <c r="Q3823" s="23">
        <v>1</v>
      </c>
      <c r="R3823" s="23" t="s">
        <v>11566</v>
      </c>
      <c r="S3823" s="27" t="s">
        <v>11567</v>
      </c>
      <c r="T3823" s="23" t="s">
        <v>11568</v>
      </c>
      <c r="U3823" s="23" t="s">
        <v>11573</v>
      </c>
      <c r="V3823" s="24" t="s">
        <v>11574</v>
      </c>
      <c r="W3823" s="23" t="s">
        <v>48</v>
      </c>
      <c r="X3823" s="23" t="s">
        <v>49</v>
      </c>
      <c r="Y3823" s="23" t="s">
        <v>50</v>
      </c>
      <c r="Z3823" s="23">
        <v>194</v>
      </c>
      <c r="AA3823" s="28">
        <v>100</v>
      </c>
      <c r="AB3823" s="26">
        <v>8300</v>
      </c>
      <c r="AC3823" s="26">
        <f t="shared" ref="AC3823:AC3828" si="644">Z3823*AB3823</f>
        <v>1610200</v>
      </c>
      <c r="AD3823" s="28">
        <v>42</v>
      </c>
      <c r="AE3823" s="28">
        <v>74</v>
      </c>
      <c r="AF3823" s="26">
        <f t="shared" ref="AF3823:AF3828" si="645">(AC3823*(100-AE3823))/100</f>
        <v>418652</v>
      </c>
      <c r="AG3823" s="26">
        <f t="shared" ref="AG3823:AG3828" si="646">P3823+AF3823</f>
        <v>632052</v>
      </c>
      <c r="AH3823" s="26">
        <f t="shared" ref="AH3823:AH3828" si="647">(AG3823*AA3823)/100</f>
        <v>632052</v>
      </c>
      <c r="AI3823" s="26">
        <v>50000000</v>
      </c>
      <c r="AJ3823" s="26">
        <f t="shared" si="643"/>
        <v>0</v>
      </c>
      <c r="AK3823" s="26">
        <v>0.02</v>
      </c>
      <c r="AL3823" s="26">
        <f t="shared" ref="AL3823:AL3828" si="648">ROUND(AJ3823*(AK3823/100),2)</f>
        <v>0</v>
      </c>
      <c r="AM3823" s="3" t="s">
        <v>51</v>
      </c>
    </row>
    <row r="3824" spans="1:39" x14ac:dyDescent="0.25">
      <c r="A3824" s="23"/>
      <c r="B3824" s="24"/>
      <c r="C3824" s="23"/>
      <c r="D3824" s="23"/>
      <c r="E3824" s="23"/>
      <c r="F3824" s="23"/>
      <c r="G3824" s="24"/>
      <c r="H3824" s="23"/>
      <c r="I3824" s="23"/>
      <c r="J3824" s="23">
        <v>0</v>
      </c>
      <c r="K3824" s="23">
        <v>0</v>
      </c>
      <c r="L3824" s="23">
        <v>87.25</v>
      </c>
      <c r="M3824" s="23" t="s">
        <v>59</v>
      </c>
      <c r="N3824" s="25">
        <f t="shared" si="641"/>
        <v>87.25</v>
      </c>
      <c r="O3824" s="26">
        <v>4400</v>
      </c>
      <c r="P3824" s="26">
        <f t="shared" si="642"/>
        <v>383900</v>
      </c>
      <c r="Q3824" s="23">
        <v>1</v>
      </c>
      <c r="R3824" s="23" t="s">
        <v>11566</v>
      </c>
      <c r="S3824" s="27" t="s">
        <v>11567</v>
      </c>
      <c r="T3824" s="23" t="s">
        <v>11568</v>
      </c>
      <c r="U3824" s="23" t="s">
        <v>11573</v>
      </c>
      <c r="V3824" s="24" t="s">
        <v>11575</v>
      </c>
      <c r="W3824" s="23" t="s">
        <v>142</v>
      </c>
      <c r="X3824" s="23" t="s">
        <v>143</v>
      </c>
      <c r="Y3824" s="23" t="s">
        <v>50</v>
      </c>
      <c r="Z3824" s="23">
        <v>349</v>
      </c>
      <c r="AA3824" s="28">
        <v>100</v>
      </c>
      <c r="AB3824" s="26">
        <v>7950</v>
      </c>
      <c r="AC3824" s="26">
        <f t="shared" si="644"/>
        <v>2774550</v>
      </c>
      <c r="AD3824" s="28">
        <v>42</v>
      </c>
      <c r="AE3824" s="28">
        <v>85</v>
      </c>
      <c r="AF3824" s="26">
        <f t="shared" si="645"/>
        <v>416182.5</v>
      </c>
      <c r="AG3824" s="26">
        <f t="shared" si="646"/>
        <v>800082.5</v>
      </c>
      <c r="AH3824" s="26">
        <f t="shared" si="647"/>
        <v>800082.5</v>
      </c>
      <c r="AI3824" s="26">
        <v>50000000</v>
      </c>
      <c r="AJ3824" s="26">
        <f t="shared" si="643"/>
        <v>0</v>
      </c>
      <c r="AK3824" s="26">
        <v>0.02</v>
      </c>
      <c r="AL3824" s="26">
        <f t="shared" si="648"/>
        <v>0</v>
      </c>
      <c r="AM3824" s="3" t="s">
        <v>110</v>
      </c>
    </row>
    <row r="3825" spans="1:39" x14ac:dyDescent="0.25">
      <c r="A3825" s="23"/>
      <c r="B3825" s="24"/>
      <c r="C3825" s="23"/>
      <c r="D3825" s="23"/>
      <c r="E3825" s="23"/>
      <c r="F3825" s="23"/>
      <c r="G3825" s="24"/>
      <c r="H3825" s="23"/>
      <c r="I3825" s="23"/>
      <c r="J3825" s="23">
        <v>0</v>
      </c>
      <c r="K3825" s="23">
        <v>0</v>
      </c>
      <c r="L3825" s="23">
        <v>49.5</v>
      </c>
      <c r="M3825" s="23" t="s">
        <v>59</v>
      </c>
      <c r="N3825" s="25">
        <f t="shared" si="641"/>
        <v>49.5</v>
      </c>
      <c r="O3825" s="26">
        <v>4400</v>
      </c>
      <c r="P3825" s="26">
        <f t="shared" si="642"/>
        <v>217800</v>
      </c>
      <c r="Q3825" s="23">
        <v>1</v>
      </c>
      <c r="R3825" s="23" t="s">
        <v>11576</v>
      </c>
      <c r="S3825" s="27" t="s">
        <v>11577</v>
      </c>
      <c r="T3825" s="23" t="s">
        <v>11578</v>
      </c>
      <c r="U3825" s="23" t="s">
        <v>11579</v>
      </c>
      <c r="V3825" s="24" t="s">
        <v>11580</v>
      </c>
      <c r="W3825" s="23" t="s">
        <v>349</v>
      </c>
      <c r="X3825" s="23" t="s">
        <v>143</v>
      </c>
      <c r="Y3825" s="23" t="s">
        <v>50</v>
      </c>
      <c r="Z3825" s="23">
        <v>198</v>
      </c>
      <c r="AA3825" s="28">
        <v>100</v>
      </c>
      <c r="AB3825" s="26">
        <v>8150</v>
      </c>
      <c r="AC3825" s="26">
        <f t="shared" si="644"/>
        <v>1613700</v>
      </c>
      <c r="AD3825" s="28">
        <v>12</v>
      </c>
      <c r="AE3825" s="28">
        <v>38</v>
      </c>
      <c r="AF3825" s="26">
        <f t="shared" si="645"/>
        <v>1000494</v>
      </c>
      <c r="AG3825" s="26">
        <f t="shared" si="646"/>
        <v>1218294</v>
      </c>
      <c r="AH3825" s="26">
        <f t="shared" si="647"/>
        <v>1218294</v>
      </c>
      <c r="AI3825" s="26">
        <v>10000000</v>
      </c>
      <c r="AJ3825" s="26">
        <f t="shared" si="643"/>
        <v>0</v>
      </c>
      <c r="AK3825" s="26">
        <v>0.02</v>
      </c>
      <c r="AL3825" s="26">
        <f t="shared" si="648"/>
        <v>0</v>
      </c>
      <c r="AM3825" s="3" t="s">
        <v>51</v>
      </c>
    </row>
    <row r="3826" spans="1:39" x14ac:dyDescent="0.25">
      <c r="A3826" s="23"/>
      <c r="B3826" s="24"/>
      <c r="C3826" s="23"/>
      <c r="D3826" s="23"/>
      <c r="E3826" s="23"/>
      <c r="F3826" s="23"/>
      <c r="G3826" s="24"/>
      <c r="H3826" s="23"/>
      <c r="I3826" s="23"/>
      <c r="J3826" s="23">
        <v>0</v>
      </c>
      <c r="K3826" s="23">
        <v>0</v>
      </c>
      <c r="L3826" s="23">
        <v>30.25</v>
      </c>
      <c r="M3826" s="23" t="s">
        <v>59</v>
      </c>
      <c r="N3826" s="25">
        <f t="shared" si="641"/>
        <v>30.25</v>
      </c>
      <c r="O3826" s="26">
        <v>4400</v>
      </c>
      <c r="P3826" s="26">
        <f t="shared" si="642"/>
        <v>133100</v>
      </c>
      <c r="Q3826" s="23">
        <v>1</v>
      </c>
      <c r="R3826" s="23" t="s">
        <v>11581</v>
      </c>
      <c r="S3826" s="27" t="s">
        <v>11582</v>
      </c>
      <c r="T3826" s="23" t="s">
        <v>11583</v>
      </c>
      <c r="U3826" s="23" t="s">
        <v>11584</v>
      </c>
      <c r="V3826" s="24" t="s">
        <v>11585</v>
      </c>
      <c r="W3826" s="23" t="s">
        <v>48</v>
      </c>
      <c r="X3826" s="23" t="s">
        <v>49</v>
      </c>
      <c r="Y3826" s="23" t="s">
        <v>50</v>
      </c>
      <c r="Z3826" s="23">
        <v>121</v>
      </c>
      <c r="AA3826" s="28">
        <v>100</v>
      </c>
      <c r="AB3826" s="26">
        <v>8300</v>
      </c>
      <c r="AC3826" s="26">
        <f t="shared" si="644"/>
        <v>1004300</v>
      </c>
      <c r="AD3826" s="28">
        <v>42</v>
      </c>
      <c r="AE3826" s="28">
        <v>74</v>
      </c>
      <c r="AF3826" s="26">
        <f t="shared" si="645"/>
        <v>261118</v>
      </c>
      <c r="AG3826" s="26">
        <f t="shared" si="646"/>
        <v>394218</v>
      </c>
      <c r="AH3826" s="26">
        <f t="shared" si="647"/>
        <v>394218</v>
      </c>
      <c r="AI3826" s="26">
        <v>10000000</v>
      </c>
      <c r="AJ3826" s="26">
        <f t="shared" si="643"/>
        <v>0</v>
      </c>
      <c r="AK3826" s="26">
        <v>0.02</v>
      </c>
      <c r="AL3826" s="26">
        <f t="shared" si="648"/>
        <v>0</v>
      </c>
      <c r="AM3826" s="3" t="s">
        <v>51</v>
      </c>
    </row>
    <row r="3827" spans="1:39" x14ac:dyDescent="0.25">
      <c r="A3827" s="23"/>
      <c r="B3827" s="24"/>
      <c r="C3827" s="23"/>
      <c r="D3827" s="23"/>
      <c r="E3827" s="23"/>
      <c r="F3827" s="23"/>
      <c r="G3827" s="24"/>
      <c r="H3827" s="23"/>
      <c r="I3827" s="23"/>
      <c r="J3827" s="23">
        <v>0</v>
      </c>
      <c r="K3827" s="23">
        <v>0</v>
      </c>
      <c r="L3827" s="23">
        <v>1.88</v>
      </c>
      <c r="M3827" s="23" t="s">
        <v>59</v>
      </c>
      <c r="N3827" s="25">
        <f t="shared" si="641"/>
        <v>1.88</v>
      </c>
      <c r="O3827" s="26">
        <v>4400</v>
      </c>
      <c r="P3827" s="26">
        <f t="shared" si="642"/>
        <v>8272</v>
      </c>
      <c r="Q3827" s="23">
        <v>1</v>
      </c>
      <c r="R3827" s="23" t="s">
        <v>11581</v>
      </c>
      <c r="S3827" s="27" t="s">
        <v>11582</v>
      </c>
      <c r="T3827" s="23" t="s">
        <v>11583</v>
      </c>
      <c r="U3827" s="23" t="s">
        <v>11584</v>
      </c>
      <c r="V3827" s="24" t="s">
        <v>11586</v>
      </c>
      <c r="W3827" s="23" t="s">
        <v>53</v>
      </c>
      <c r="X3827" s="23" t="s">
        <v>49</v>
      </c>
      <c r="Y3827" s="23" t="s">
        <v>50</v>
      </c>
      <c r="Z3827" s="23">
        <v>7.5</v>
      </c>
      <c r="AA3827" s="28">
        <v>100</v>
      </c>
      <c r="AB3827" s="26">
        <v>2750</v>
      </c>
      <c r="AC3827" s="26">
        <f t="shared" si="644"/>
        <v>20625</v>
      </c>
      <c r="AD3827" s="28">
        <v>42</v>
      </c>
      <c r="AE3827" s="28">
        <v>74</v>
      </c>
      <c r="AF3827" s="26">
        <f t="shared" si="645"/>
        <v>5362.5</v>
      </c>
      <c r="AG3827" s="26">
        <f t="shared" si="646"/>
        <v>13634.5</v>
      </c>
      <c r="AH3827" s="26">
        <f t="shared" si="647"/>
        <v>13634.5</v>
      </c>
      <c r="AI3827" s="26">
        <v>10000000</v>
      </c>
      <c r="AJ3827" s="26">
        <f t="shared" si="643"/>
        <v>0</v>
      </c>
      <c r="AK3827" s="26">
        <v>0.02</v>
      </c>
      <c r="AL3827" s="26">
        <f t="shared" si="648"/>
        <v>0</v>
      </c>
      <c r="AM3827" s="3" t="s">
        <v>159</v>
      </c>
    </row>
    <row r="3828" spans="1:39" x14ac:dyDescent="0.25">
      <c r="A3828" s="23"/>
      <c r="B3828" s="24"/>
      <c r="C3828" s="23"/>
      <c r="D3828" s="23"/>
      <c r="E3828" s="23"/>
      <c r="F3828" s="23"/>
      <c r="G3828" s="24"/>
      <c r="H3828" s="23"/>
      <c r="I3828" s="23"/>
      <c r="J3828" s="23">
        <v>0</v>
      </c>
      <c r="K3828" s="23">
        <v>0</v>
      </c>
      <c r="L3828" s="23">
        <v>9.19</v>
      </c>
      <c r="M3828" s="23" t="s">
        <v>59</v>
      </c>
      <c r="N3828" s="25">
        <f t="shared" si="641"/>
        <v>9.19</v>
      </c>
      <c r="O3828" s="26">
        <v>4400</v>
      </c>
      <c r="P3828" s="26">
        <f t="shared" si="642"/>
        <v>40436</v>
      </c>
      <c r="Q3828" s="23">
        <v>1</v>
      </c>
      <c r="R3828" s="23" t="s">
        <v>11581</v>
      </c>
      <c r="S3828" s="27" t="s">
        <v>11582</v>
      </c>
      <c r="T3828" s="23" t="s">
        <v>11583</v>
      </c>
      <c r="U3828" s="23" t="s">
        <v>11584</v>
      </c>
      <c r="V3828" s="24" t="s">
        <v>11587</v>
      </c>
      <c r="W3828" s="23" t="s">
        <v>53</v>
      </c>
      <c r="X3828" s="23" t="s">
        <v>49</v>
      </c>
      <c r="Y3828" s="23" t="s">
        <v>50</v>
      </c>
      <c r="Z3828" s="23">
        <v>36.75</v>
      </c>
      <c r="AA3828" s="28">
        <v>100</v>
      </c>
      <c r="AB3828" s="26">
        <v>2750</v>
      </c>
      <c r="AC3828" s="26">
        <f t="shared" si="644"/>
        <v>101062.5</v>
      </c>
      <c r="AD3828" s="28">
        <v>42</v>
      </c>
      <c r="AE3828" s="28">
        <v>74</v>
      </c>
      <c r="AF3828" s="26">
        <f t="shared" si="645"/>
        <v>26276.25</v>
      </c>
      <c r="AG3828" s="26">
        <f t="shared" si="646"/>
        <v>66712.25</v>
      </c>
      <c r="AH3828" s="26">
        <f t="shared" si="647"/>
        <v>66712.25</v>
      </c>
      <c r="AI3828" s="26">
        <v>10000000</v>
      </c>
      <c r="AJ3828" s="26">
        <f t="shared" si="643"/>
        <v>0</v>
      </c>
      <c r="AK3828" s="26">
        <v>0.02</v>
      </c>
      <c r="AL3828" s="26">
        <f t="shared" si="648"/>
        <v>0</v>
      </c>
      <c r="AM3828" s="3" t="s">
        <v>83</v>
      </c>
    </row>
    <row r="3829" spans="1:39" x14ac:dyDescent="0.25">
      <c r="A3829" s="23"/>
      <c r="B3829" s="24"/>
      <c r="C3829" s="23"/>
      <c r="D3829" s="23"/>
      <c r="E3829" s="23"/>
      <c r="F3829" s="23"/>
      <c r="G3829" s="24"/>
      <c r="H3829" s="23"/>
      <c r="I3829" s="23"/>
      <c r="J3829" s="23"/>
      <c r="K3829" s="23"/>
      <c r="L3829" s="23"/>
      <c r="M3829" s="23"/>
      <c r="N3829" s="25"/>
      <c r="O3829" s="26"/>
      <c r="P3829" s="26"/>
      <c r="Q3829" s="23"/>
      <c r="R3829" s="23"/>
      <c r="S3829" s="27"/>
      <c r="T3829" s="23"/>
      <c r="U3829" s="23"/>
      <c r="V3829" s="24"/>
      <c r="W3829" s="23"/>
      <c r="X3829" s="23"/>
      <c r="Y3829" s="23"/>
      <c r="Z3829" s="23"/>
      <c r="AA3829" s="28"/>
      <c r="AB3829" s="26"/>
      <c r="AC3829" s="26"/>
      <c r="AD3829" s="28"/>
      <c r="AE3829" s="28"/>
      <c r="AF3829" s="26"/>
      <c r="AG3829" s="26" t="s">
        <v>60</v>
      </c>
      <c r="AH3829" s="26">
        <f>SUM(AH3822:AH3828)</f>
        <v>15891285.25</v>
      </c>
      <c r="AI3829" s="26"/>
      <c r="AJ3829" s="26">
        <f>SUM(AJ3822:AJ3828)</f>
        <v>0</v>
      </c>
      <c r="AK3829" s="26"/>
      <c r="AL3829" s="26">
        <f>SUM(AL3822:AL3828)</f>
        <v>0</v>
      </c>
    </row>
    <row r="3830" spans="1:39" x14ac:dyDescent="0.25">
      <c r="A3830" s="23" t="s">
        <v>11588</v>
      </c>
      <c r="B3830" s="24" t="s">
        <v>11589</v>
      </c>
      <c r="C3830" s="23" t="s">
        <v>11590</v>
      </c>
      <c r="D3830" s="23" t="s">
        <v>8878</v>
      </c>
      <c r="E3830" s="23">
        <v>1532</v>
      </c>
      <c r="F3830" s="23" t="s">
        <v>11591</v>
      </c>
      <c r="G3830" s="24" t="s">
        <v>11592</v>
      </c>
      <c r="H3830" s="23" t="s">
        <v>43</v>
      </c>
      <c r="I3830" s="23" t="s">
        <v>11593</v>
      </c>
      <c r="J3830" s="23">
        <v>1</v>
      </c>
      <c r="K3830" s="23">
        <v>1</v>
      </c>
      <c r="L3830" s="23">
        <v>32</v>
      </c>
      <c r="M3830" s="23" t="s">
        <v>75</v>
      </c>
      <c r="N3830" s="25">
        <f>((J3830*400)+(K3830*100))+L3830</f>
        <v>532</v>
      </c>
      <c r="O3830" s="26">
        <v>5000</v>
      </c>
      <c r="P3830" s="26">
        <f>N3830*O3830</f>
        <v>2660000</v>
      </c>
      <c r="Q3830" s="23"/>
      <c r="R3830" s="23"/>
      <c r="S3830" s="27"/>
      <c r="T3830" s="23"/>
      <c r="U3830" s="23"/>
      <c r="V3830" s="24"/>
      <c r="W3830" s="23"/>
      <c r="X3830" s="23"/>
      <c r="Y3830" s="23"/>
      <c r="Z3830" s="23"/>
      <c r="AA3830" s="28"/>
      <c r="AB3830" s="26"/>
      <c r="AC3830" s="26"/>
      <c r="AD3830" s="28"/>
      <c r="AE3830" s="28"/>
      <c r="AF3830" s="26"/>
      <c r="AG3830" s="26">
        <f>AF3830+P3830</f>
        <v>2660000</v>
      </c>
      <c r="AH3830" s="26">
        <f>AG3830</f>
        <v>2660000</v>
      </c>
      <c r="AI3830" s="26">
        <v>50000000</v>
      </c>
      <c r="AJ3830" s="26">
        <f>IF((AI3830-AH3830) &gt; 1,0,IF((AI3830-AH3830)&lt;0,AH3830-AI3830,AI3830-AH3830))</f>
        <v>0</v>
      </c>
      <c r="AK3830" s="26">
        <v>0.01</v>
      </c>
      <c r="AL3830" s="26">
        <f>AJ3830*(AK3830/100)</f>
        <v>0</v>
      </c>
    </row>
    <row r="3831" spans="1:39" x14ac:dyDescent="0.25">
      <c r="A3831" s="23"/>
      <c r="B3831" s="24"/>
      <c r="C3831" s="23"/>
      <c r="D3831" s="23"/>
      <c r="E3831" s="23"/>
      <c r="F3831" s="23"/>
      <c r="G3831" s="24"/>
      <c r="H3831" s="23"/>
      <c r="I3831" s="23"/>
      <c r="J3831" s="23"/>
      <c r="K3831" s="23"/>
      <c r="L3831" s="23"/>
      <c r="M3831" s="23"/>
      <c r="N3831" s="25"/>
      <c r="O3831" s="26"/>
      <c r="P3831" s="26"/>
      <c r="Q3831" s="23"/>
      <c r="R3831" s="23"/>
      <c r="S3831" s="27"/>
      <c r="T3831" s="23"/>
      <c r="U3831" s="23"/>
      <c r="V3831" s="24"/>
      <c r="W3831" s="23"/>
      <c r="X3831" s="23"/>
      <c r="Y3831" s="23"/>
      <c r="Z3831" s="23"/>
      <c r="AA3831" s="28"/>
      <c r="AB3831" s="26"/>
      <c r="AC3831" s="26"/>
      <c r="AD3831" s="28"/>
      <c r="AE3831" s="28"/>
      <c r="AF3831" s="26"/>
      <c r="AG3831" s="26" t="s">
        <v>60</v>
      </c>
      <c r="AH3831" s="26">
        <f>AH3830</f>
        <v>2660000</v>
      </c>
      <c r="AI3831" s="26"/>
      <c r="AJ3831" s="26">
        <f>AJ3830</f>
        <v>0</v>
      </c>
      <c r="AK3831" s="26"/>
      <c r="AL3831" s="26">
        <f>AL3830</f>
        <v>0</v>
      </c>
    </row>
    <row r="3832" spans="1:39" x14ac:dyDescent="0.25">
      <c r="A3832" s="23" t="s">
        <v>11594</v>
      </c>
      <c r="B3832" s="24" t="s">
        <v>11595</v>
      </c>
      <c r="C3832" s="23" t="s">
        <v>11596</v>
      </c>
      <c r="D3832" s="23" t="s">
        <v>11597</v>
      </c>
      <c r="E3832" s="23">
        <v>1533</v>
      </c>
      <c r="F3832" s="23" t="s">
        <v>11598</v>
      </c>
      <c r="G3832" s="24" t="s">
        <v>11599</v>
      </c>
      <c r="H3832" s="23" t="s">
        <v>43</v>
      </c>
      <c r="I3832" s="23" t="s">
        <v>11600</v>
      </c>
      <c r="J3832" s="23">
        <v>0</v>
      </c>
      <c r="K3832" s="23">
        <v>2</v>
      </c>
      <c r="L3832" s="23">
        <v>0</v>
      </c>
      <c r="M3832" s="23" t="s">
        <v>59</v>
      </c>
      <c r="N3832" s="25">
        <f>((J3832*400)+(K3832*100))+L3832</f>
        <v>200</v>
      </c>
      <c r="O3832" s="26">
        <v>4500</v>
      </c>
      <c r="P3832" s="26">
        <f>N3832*O3832</f>
        <v>900000</v>
      </c>
      <c r="Q3832" s="23">
        <v>1</v>
      </c>
      <c r="R3832" s="23" t="s">
        <v>11601</v>
      </c>
      <c r="S3832" s="27" t="s">
        <v>11602</v>
      </c>
      <c r="T3832" s="23" t="s">
        <v>11603</v>
      </c>
      <c r="U3832" s="23" t="s">
        <v>11604</v>
      </c>
      <c r="V3832" s="24" t="s">
        <v>11605</v>
      </c>
      <c r="W3832" s="23" t="s">
        <v>142</v>
      </c>
      <c r="X3832" s="23" t="s">
        <v>143</v>
      </c>
      <c r="Y3832" s="23" t="s">
        <v>50</v>
      </c>
      <c r="Z3832" s="23">
        <v>882.5</v>
      </c>
      <c r="AA3832" s="28">
        <v>100</v>
      </c>
      <c r="AB3832" s="26">
        <v>7950</v>
      </c>
      <c r="AC3832" s="26">
        <f>Z3832*AB3832</f>
        <v>7015875</v>
      </c>
      <c r="AD3832" s="28">
        <v>62</v>
      </c>
      <c r="AE3832" s="28">
        <v>85</v>
      </c>
      <c r="AF3832" s="26">
        <f>(AC3832*(100-AE3832))/100</f>
        <v>1052381.25</v>
      </c>
      <c r="AG3832" s="26">
        <f>P3832+AF3832</f>
        <v>1952381.25</v>
      </c>
      <c r="AH3832" s="26">
        <f>(AG3832*AA3832)/100</f>
        <v>1952381.25</v>
      </c>
      <c r="AI3832" s="26">
        <v>10000000</v>
      </c>
      <c r="AJ3832" s="26">
        <f>IF((AI3832-AH3832) &gt; 1,0,IF((AI3832-AH3832)&lt;0,AH3832-AI3832,AI3832-AH3832))</f>
        <v>0</v>
      </c>
      <c r="AK3832" s="26">
        <v>0.02</v>
      </c>
      <c r="AL3832" s="26">
        <f>ROUND(AJ3832*(AK3832/100),2)</f>
        <v>0</v>
      </c>
      <c r="AM3832" s="3" t="s">
        <v>110</v>
      </c>
    </row>
    <row r="3833" spans="1:39" x14ac:dyDescent="0.25">
      <c r="A3833" s="23"/>
      <c r="B3833" s="24"/>
      <c r="C3833" s="23"/>
      <c r="D3833" s="23"/>
      <c r="E3833" s="23"/>
      <c r="F3833" s="23"/>
      <c r="G3833" s="24"/>
      <c r="H3833" s="23"/>
      <c r="I3833" s="23"/>
      <c r="J3833" s="23"/>
      <c r="K3833" s="23"/>
      <c r="L3833" s="23"/>
      <c r="M3833" s="23"/>
      <c r="N3833" s="25"/>
      <c r="O3833" s="26"/>
      <c r="P3833" s="26"/>
      <c r="Q3833" s="23"/>
      <c r="R3833" s="23"/>
      <c r="S3833" s="27"/>
      <c r="T3833" s="23"/>
      <c r="U3833" s="23"/>
      <c r="V3833" s="24"/>
      <c r="W3833" s="23"/>
      <c r="X3833" s="23"/>
      <c r="Y3833" s="23"/>
      <c r="Z3833" s="23"/>
      <c r="AA3833" s="28"/>
      <c r="AB3833" s="26"/>
      <c r="AC3833" s="26"/>
      <c r="AD3833" s="28"/>
      <c r="AE3833" s="28"/>
      <c r="AF3833" s="26"/>
      <c r="AG3833" s="26" t="s">
        <v>60</v>
      </c>
      <c r="AH3833" s="26">
        <f>AH3832</f>
        <v>1952381.25</v>
      </c>
      <c r="AI3833" s="26"/>
      <c r="AJ3833" s="26">
        <f>AJ3832</f>
        <v>0</v>
      </c>
      <c r="AK3833" s="26"/>
      <c r="AL3833" s="26">
        <f>AL3832</f>
        <v>0</v>
      </c>
    </row>
    <row r="3834" spans="1:39" x14ac:dyDescent="0.25">
      <c r="A3834" s="23" t="s">
        <v>9134</v>
      </c>
      <c r="B3834" s="24" t="s">
        <v>11606</v>
      </c>
      <c r="C3834" s="23" t="s">
        <v>11607</v>
      </c>
      <c r="D3834" s="23" t="s">
        <v>11608</v>
      </c>
      <c r="E3834" s="23">
        <v>1534</v>
      </c>
      <c r="F3834" s="23" t="s">
        <v>11609</v>
      </c>
      <c r="G3834" s="24" t="s">
        <v>11610</v>
      </c>
      <c r="H3834" s="23" t="s">
        <v>43</v>
      </c>
      <c r="I3834" s="23" t="s">
        <v>11611</v>
      </c>
      <c r="J3834" s="23">
        <v>0</v>
      </c>
      <c r="K3834" s="23">
        <v>1</v>
      </c>
      <c r="L3834" s="23">
        <v>23</v>
      </c>
      <c r="M3834" s="23" t="s">
        <v>68</v>
      </c>
      <c r="N3834" s="25">
        <f>((J3834*400)+(K3834*100))+L3834</f>
        <v>123</v>
      </c>
      <c r="O3834" s="26">
        <v>5000</v>
      </c>
      <c r="P3834" s="26">
        <f>N3834*O3834</f>
        <v>615000</v>
      </c>
      <c r="Q3834" s="23"/>
      <c r="R3834" s="23"/>
      <c r="S3834" s="27"/>
      <c r="T3834" s="23"/>
      <c r="U3834" s="23"/>
      <c r="V3834" s="24"/>
      <c r="W3834" s="23"/>
      <c r="X3834" s="23"/>
      <c r="Y3834" s="23"/>
      <c r="Z3834" s="23"/>
      <c r="AA3834" s="28"/>
      <c r="AB3834" s="26"/>
      <c r="AC3834" s="26"/>
      <c r="AD3834" s="28"/>
      <c r="AE3834" s="28"/>
      <c r="AF3834" s="26"/>
      <c r="AG3834" s="26">
        <f>AF3834+P3834</f>
        <v>615000</v>
      </c>
      <c r="AH3834" s="26">
        <f>AG3834</f>
        <v>615000</v>
      </c>
      <c r="AI3834" s="26">
        <v>0</v>
      </c>
      <c r="AJ3834" s="26">
        <f>IF((AI3834-AH3834) &gt; 1,0,IF((AI3834-AH3834)&lt;0,AH3834-AI3834,AI3834-AH3834))</f>
        <v>615000</v>
      </c>
      <c r="AK3834" s="26">
        <v>0.3</v>
      </c>
      <c r="AL3834" s="26">
        <f>AJ3834*(AK3834/100)</f>
        <v>1845</v>
      </c>
    </row>
    <row r="3835" spans="1:39" x14ac:dyDescent="0.25">
      <c r="A3835" s="23"/>
      <c r="B3835" s="24"/>
      <c r="C3835" s="23"/>
      <c r="D3835" s="23"/>
      <c r="E3835" s="23">
        <v>1535</v>
      </c>
      <c r="F3835" s="23" t="s">
        <v>11612</v>
      </c>
      <c r="G3835" s="24" t="s">
        <v>11613</v>
      </c>
      <c r="H3835" s="23" t="s">
        <v>43</v>
      </c>
      <c r="I3835" s="23" t="s">
        <v>11614</v>
      </c>
      <c r="J3835" s="23">
        <v>0</v>
      </c>
      <c r="K3835" s="23">
        <v>3</v>
      </c>
      <c r="L3835" s="23">
        <v>39.75</v>
      </c>
      <c r="M3835" s="23" t="s">
        <v>91</v>
      </c>
      <c r="N3835" s="25">
        <f>((J3835*400)+(K3835*100))+L3835</f>
        <v>339.75</v>
      </c>
      <c r="O3835" s="26">
        <v>2000</v>
      </c>
      <c r="P3835" s="26">
        <f>N3835*O3835</f>
        <v>679500</v>
      </c>
      <c r="Q3835" s="23">
        <v>1</v>
      </c>
      <c r="R3835" s="23" t="s">
        <v>9134</v>
      </c>
      <c r="S3835" s="27" t="s">
        <v>11606</v>
      </c>
      <c r="T3835" s="23" t="s">
        <v>11607</v>
      </c>
      <c r="U3835" s="23" t="s">
        <v>11615</v>
      </c>
      <c r="V3835" s="24" t="s">
        <v>11616</v>
      </c>
      <c r="W3835" s="23" t="s">
        <v>584</v>
      </c>
      <c r="X3835" s="23" t="s">
        <v>49</v>
      </c>
      <c r="Y3835" s="23" t="s">
        <v>54</v>
      </c>
      <c r="Z3835" s="23">
        <v>68</v>
      </c>
      <c r="AA3835" s="28">
        <v>100</v>
      </c>
      <c r="AB3835" s="26">
        <v>7300</v>
      </c>
      <c r="AC3835" s="26">
        <f>Z3835*AB3835</f>
        <v>496400</v>
      </c>
      <c r="AD3835" s="28">
        <v>3</v>
      </c>
      <c r="AE3835" s="28">
        <v>3</v>
      </c>
      <c r="AF3835" s="26">
        <f>(AC3835*(100-AE3835))/100</f>
        <v>481508</v>
      </c>
      <c r="AG3835" s="26">
        <f>P3835+AF3835</f>
        <v>1161008</v>
      </c>
      <c r="AH3835" s="26">
        <f>(AG3835*AA3835)/100</f>
        <v>1161008</v>
      </c>
      <c r="AI3835" s="26">
        <v>0</v>
      </c>
      <c r="AJ3835" s="26">
        <f>IF((AI3835-AH3835) &gt; 1,0,IF((AI3835-AH3835)&lt;0,AH3835-AI3835,AI3835-AH3835))</f>
        <v>1161008</v>
      </c>
      <c r="AK3835" s="26">
        <v>0.3</v>
      </c>
      <c r="AL3835" s="26">
        <f>ROUND(AJ3835*(AK3835/100),2)</f>
        <v>3483.02</v>
      </c>
      <c r="AM3835" s="3" t="s">
        <v>1363</v>
      </c>
    </row>
    <row r="3836" spans="1:39" x14ac:dyDescent="0.25">
      <c r="A3836" s="23"/>
      <c r="B3836" s="24"/>
      <c r="C3836" s="23"/>
      <c r="D3836" s="23"/>
      <c r="E3836" s="23"/>
      <c r="F3836" s="23"/>
      <c r="G3836" s="24"/>
      <c r="H3836" s="23"/>
      <c r="I3836" s="23"/>
      <c r="J3836" s="23">
        <v>0</v>
      </c>
      <c r="K3836" s="23">
        <v>0</v>
      </c>
      <c r="L3836" s="23">
        <v>5.4</v>
      </c>
      <c r="M3836" s="23" t="s">
        <v>91</v>
      </c>
      <c r="N3836" s="25">
        <f>((J3836*400)+(K3836*100))+L3836</f>
        <v>5.4</v>
      </c>
      <c r="O3836" s="26">
        <v>2000</v>
      </c>
      <c r="P3836" s="26">
        <f>N3836*O3836</f>
        <v>10800</v>
      </c>
      <c r="Q3836" s="23">
        <v>1</v>
      </c>
      <c r="R3836" s="23" t="s">
        <v>9134</v>
      </c>
      <c r="S3836" s="27" t="s">
        <v>11606</v>
      </c>
      <c r="T3836" s="23" t="s">
        <v>11607</v>
      </c>
      <c r="U3836" s="23" t="s">
        <v>11615</v>
      </c>
      <c r="V3836" s="24" t="s">
        <v>11617</v>
      </c>
      <c r="W3836" s="23" t="s">
        <v>403</v>
      </c>
      <c r="X3836" s="23" t="s">
        <v>49</v>
      </c>
      <c r="Y3836" s="23" t="s">
        <v>54</v>
      </c>
      <c r="Z3836" s="23">
        <v>21.6</v>
      </c>
      <c r="AA3836" s="28">
        <v>100</v>
      </c>
      <c r="AB3836" s="26">
        <v>6100</v>
      </c>
      <c r="AC3836" s="26">
        <f>Z3836*AB3836</f>
        <v>131760</v>
      </c>
      <c r="AD3836" s="28">
        <v>3</v>
      </c>
      <c r="AE3836" s="28">
        <v>3</v>
      </c>
      <c r="AF3836" s="26">
        <f>(AC3836*(100-AE3836))/100</f>
        <v>127807.2</v>
      </c>
      <c r="AG3836" s="26">
        <f>P3836+AF3836</f>
        <v>138607.20000000001</v>
      </c>
      <c r="AH3836" s="26">
        <f>(AG3836*AA3836)/100</f>
        <v>138607.20000000001</v>
      </c>
      <c r="AI3836" s="26">
        <v>0</v>
      </c>
      <c r="AJ3836" s="26">
        <f>IF((AI3836-AH3836) &gt; 1,0,IF((AI3836-AH3836)&lt;0,AH3836-AI3836,AI3836-AH3836))</f>
        <v>138607.20000000001</v>
      </c>
      <c r="AK3836" s="26">
        <v>0.3</v>
      </c>
      <c r="AL3836" s="26">
        <f>ROUND(AJ3836*(AK3836/100),2)</f>
        <v>415.82</v>
      </c>
      <c r="AM3836" s="3" t="s">
        <v>421</v>
      </c>
    </row>
    <row r="3837" spans="1:39" x14ac:dyDescent="0.25">
      <c r="A3837" s="23"/>
      <c r="B3837" s="24"/>
      <c r="C3837" s="23"/>
      <c r="D3837" s="23"/>
      <c r="E3837" s="23"/>
      <c r="F3837" s="23"/>
      <c r="G3837" s="24"/>
      <c r="H3837" s="23"/>
      <c r="I3837" s="23"/>
      <c r="J3837" s="23">
        <v>1</v>
      </c>
      <c r="K3837" s="23">
        <v>0</v>
      </c>
      <c r="L3837" s="23">
        <v>81.55</v>
      </c>
      <c r="M3837" s="23" t="s">
        <v>75</v>
      </c>
      <c r="N3837" s="25">
        <f>((J3837*400)+(K3837*100))+L3837</f>
        <v>481.55</v>
      </c>
      <c r="O3837" s="26">
        <v>2000</v>
      </c>
      <c r="P3837" s="26">
        <f>N3837*O3837</f>
        <v>963100</v>
      </c>
      <c r="Q3837" s="23"/>
      <c r="R3837" s="23"/>
      <c r="S3837" s="27"/>
      <c r="T3837" s="23"/>
      <c r="U3837" s="23"/>
      <c r="V3837" s="24"/>
      <c r="W3837" s="23"/>
      <c r="X3837" s="23"/>
      <c r="Y3837" s="23"/>
      <c r="Z3837" s="23"/>
      <c r="AA3837" s="28"/>
      <c r="AB3837" s="26"/>
      <c r="AC3837" s="26"/>
      <c r="AD3837" s="28"/>
      <c r="AE3837" s="28"/>
      <c r="AF3837" s="26"/>
      <c r="AG3837" s="26">
        <f>AF3837+P3837</f>
        <v>963100</v>
      </c>
      <c r="AH3837" s="26">
        <f>AG3837</f>
        <v>963100</v>
      </c>
      <c r="AI3837" s="26">
        <v>50000000</v>
      </c>
      <c r="AJ3837" s="26">
        <f>IF((AI3837-AH3837) &gt; 1,0,IF((AI3837-AH3837)&lt;0,AH3837-AI3837,AI3837-AH3837))</f>
        <v>0</v>
      </c>
      <c r="AK3837" s="26">
        <v>0.01</v>
      </c>
      <c r="AL3837" s="26">
        <f>AJ3837*(AK3837/100)</f>
        <v>0</v>
      </c>
    </row>
    <row r="3838" spans="1:39" x14ac:dyDescent="0.25">
      <c r="A3838" s="23"/>
      <c r="B3838" s="24"/>
      <c r="C3838" s="23"/>
      <c r="D3838" s="23"/>
      <c r="E3838" s="23"/>
      <c r="F3838" s="23"/>
      <c r="G3838" s="24"/>
      <c r="H3838" s="23"/>
      <c r="I3838" s="23"/>
      <c r="J3838" s="23">
        <v>0</v>
      </c>
      <c r="K3838" s="23">
        <v>0</v>
      </c>
      <c r="L3838" s="23">
        <v>8.3000000000000007</v>
      </c>
      <c r="M3838" s="23" t="s">
        <v>76</v>
      </c>
      <c r="N3838" s="25">
        <f>((J3838*400)+(K3838*100))+L3838</f>
        <v>8.3000000000000007</v>
      </c>
      <c r="O3838" s="26">
        <v>2000</v>
      </c>
      <c r="P3838" s="26">
        <f>N3838*O3838</f>
        <v>16600</v>
      </c>
      <c r="Q3838" s="23">
        <v>1</v>
      </c>
      <c r="R3838" s="23" t="s">
        <v>9134</v>
      </c>
      <c r="S3838" s="27" t="s">
        <v>11606</v>
      </c>
      <c r="T3838" s="23" t="s">
        <v>11607</v>
      </c>
      <c r="U3838" s="23" t="s">
        <v>11615</v>
      </c>
      <c r="V3838" s="24" t="s">
        <v>11618</v>
      </c>
      <c r="W3838" s="23" t="s">
        <v>48</v>
      </c>
      <c r="X3838" s="23" t="s">
        <v>49</v>
      </c>
      <c r="Y3838" s="23" t="s">
        <v>81</v>
      </c>
      <c r="Z3838" s="23">
        <v>33.21</v>
      </c>
      <c r="AA3838" s="28">
        <v>100</v>
      </c>
      <c r="AB3838" s="26">
        <v>8300</v>
      </c>
      <c r="AC3838" s="26">
        <f>Z3838*AB3838</f>
        <v>275643</v>
      </c>
      <c r="AD3838" s="28">
        <v>2</v>
      </c>
      <c r="AE3838" s="28">
        <v>2</v>
      </c>
      <c r="AF3838" s="26">
        <f>(AC3838*(100-AE3838))/100</f>
        <v>270130.14</v>
      </c>
      <c r="AG3838" s="26">
        <f>P3838+AF3838</f>
        <v>286730.14</v>
      </c>
      <c r="AH3838" s="26">
        <f>(AG3838*AA3838)/100</f>
        <v>286730.14</v>
      </c>
      <c r="AI3838" s="26">
        <v>0</v>
      </c>
      <c r="AJ3838" s="26">
        <f>IF((AI3838-AH3838) &gt; 1,0,IF((AI3838-AH3838)&lt;0,AH3838-AI3838,AI3838-AH3838))</f>
        <v>286730.14</v>
      </c>
      <c r="AK3838" s="26">
        <v>0.02</v>
      </c>
      <c r="AL3838" s="26">
        <f>ROUND(AJ3838*(AK3838/100),2)</f>
        <v>57.35</v>
      </c>
      <c r="AM3838" s="3" t="s">
        <v>1121</v>
      </c>
    </row>
    <row r="3839" spans="1:39" x14ac:dyDescent="0.25">
      <c r="A3839" s="23"/>
      <c r="B3839" s="24"/>
      <c r="C3839" s="23"/>
      <c r="D3839" s="23"/>
      <c r="E3839" s="23"/>
      <c r="F3839" s="23"/>
      <c r="G3839" s="24"/>
      <c r="H3839" s="23"/>
      <c r="I3839" s="23"/>
      <c r="J3839" s="23"/>
      <c r="K3839" s="23"/>
      <c r="L3839" s="23"/>
      <c r="M3839" s="23"/>
      <c r="N3839" s="25"/>
      <c r="O3839" s="26"/>
      <c r="P3839" s="26"/>
      <c r="Q3839" s="23"/>
      <c r="R3839" s="23"/>
      <c r="S3839" s="27"/>
      <c r="T3839" s="23"/>
      <c r="U3839" s="23"/>
      <c r="V3839" s="24"/>
      <c r="W3839" s="23"/>
      <c r="X3839" s="23"/>
      <c r="Y3839" s="23"/>
      <c r="Z3839" s="23"/>
      <c r="AA3839" s="28"/>
      <c r="AB3839" s="26"/>
      <c r="AC3839" s="26"/>
      <c r="AD3839" s="28"/>
      <c r="AE3839" s="28"/>
      <c r="AF3839" s="26"/>
      <c r="AG3839" s="26" t="s">
        <v>60</v>
      </c>
      <c r="AH3839" s="26">
        <f>SUM(AH3834:AH3838)</f>
        <v>3164445.3400000003</v>
      </c>
      <c r="AI3839" s="26"/>
      <c r="AJ3839" s="26">
        <f>SUM(AJ3834:AJ3838)</f>
        <v>2201345.34</v>
      </c>
      <c r="AK3839" s="26"/>
      <c r="AL3839" s="26">
        <f>SUM(AL3834:AL3838)</f>
        <v>5801.1900000000005</v>
      </c>
    </row>
    <row r="3840" spans="1:39" x14ac:dyDescent="0.25">
      <c r="A3840" s="23" t="s">
        <v>11619</v>
      </c>
      <c r="B3840" s="24" t="s">
        <v>11620</v>
      </c>
      <c r="C3840" s="23" t="s">
        <v>11621</v>
      </c>
      <c r="D3840" s="23" t="s">
        <v>11622</v>
      </c>
      <c r="E3840" s="23">
        <v>1536</v>
      </c>
      <c r="F3840" s="23" t="s">
        <v>11623</v>
      </c>
      <c r="G3840" s="24" t="s">
        <v>11624</v>
      </c>
      <c r="H3840" s="23" t="s">
        <v>43</v>
      </c>
      <c r="I3840" s="23" t="s">
        <v>11625</v>
      </c>
      <c r="J3840" s="23">
        <v>0</v>
      </c>
      <c r="K3840" s="23">
        <v>1</v>
      </c>
      <c r="L3840" s="23">
        <v>95</v>
      </c>
      <c r="M3840" s="23" t="s">
        <v>255</v>
      </c>
      <c r="N3840" s="25">
        <f>((J3840*400)+(K3840*100))+L3840</f>
        <v>195</v>
      </c>
      <c r="O3840" s="26">
        <v>4500</v>
      </c>
      <c r="P3840" s="26">
        <f>N3840*O3840</f>
        <v>877500</v>
      </c>
      <c r="Q3840" s="23">
        <v>1</v>
      </c>
      <c r="R3840" s="23" t="s">
        <v>11626</v>
      </c>
      <c r="S3840" s="27" t="s">
        <v>11627</v>
      </c>
      <c r="T3840" s="23" t="s">
        <v>11628</v>
      </c>
      <c r="U3840" s="23" t="s">
        <v>11629</v>
      </c>
      <c r="V3840" s="24" t="s">
        <v>11630</v>
      </c>
      <c r="W3840" s="23" t="s">
        <v>48</v>
      </c>
      <c r="X3840" s="23" t="s">
        <v>49</v>
      </c>
      <c r="Y3840" s="23" t="s">
        <v>261</v>
      </c>
      <c r="Z3840" s="23">
        <v>186</v>
      </c>
      <c r="AA3840" s="28">
        <v>100</v>
      </c>
      <c r="AB3840" s="26">
        <v>8300</v>
      </c>
      <c r="AC3840" s="26">
        <f>Z3840*AB3840</f>
        <v>1543800</v>
      </c>
      <c r="AD3840" s="28">
        <v>22</v>
      </c>
      <c r="AE3840" s="28">
        <v>34</v>
      </c>
      <c r="AF3840" s="26">
        <f>(AC3840*(100-AE3840))/100</f>
        <v>1018908</v>
      </c>
      <c r="AG3840" s="26">
        <f>P3840+AF3840</f>
        <v>1896408</v>
      </c>
      <c r="AH3840" s="26">
        <f>(AG3840*AA3840)/100</f>
        <v>1896408</v>
      </c>
      <c r="AI3840" s="26">
        <f>IF(AF3840&lt;=10000000,AF3840,10000000)</f>
        <v>1018908</v>
      </c>
      <c r="AJ3840" s="26">
        <f>IF((AI3840-AH3840) &gt; 1,0,IF((AI3840-AH3840)&lt;0,AH3840-AI3840,AI3840-AH3840))</f>
        <v>877500</v>
      </c>
      <c r="AK3840" s="26">
        <v>0.02</v>
      </c>
      <c r="AL3840" s="26">
        <f>ROUND(AJ3840*(AK3840/100),2)</f>
        <v>175.5</v>
      </c>
      <c r="AM3840" s="3" t="s">
        <v>51</v>
      </c>
    </row>
    <row r="3841" spans="1:39" x14ac:dyDescent="0.25">
      <c r="A3841" s="23"/>
      <c r="B3841" s="24"/>
      <c r="C3841" s="23"/>
      <c r="D3841" s="23"/>
      <c r="E3841" s="23"/>
      <c r="F3841" s="23"/>
      <c r="G3841" s="24"/>
      <c r="H3841" s="23"/>
      <c r="I3841" s="23"/>
      <c r="J3841" s="23"/>
      <c r="K3841" s="23"/>
      <c r="L3841" s="23"/>
      <c r="M3841" s="23"/>
      <c r="N3841" s="25"/>
      <c r="O3841" s="26"/>
      <c r="P3841" s="26"/>
      <c r="Q3841" s="23"/>
      <c r="R3841" s="23"/>
      <c r="S3841" s="27"/>
      <c r="T3841" s="23"/>
      <c r="U3841" s="23"/>
      <c r="V3841" s="24"/>
      <c r="W3841" s="23"/>
      <c r="X3841" s="23"/>
      <c r="Y3841" s="23"/>
      <c r="Z3841" s="23"/>
      <c r="AA3841" s="28"/>
      <c r="AB3841" s="26"/>
      <c r="AC3841" s="26"/>
      <c r="AD3841" s="28"/>
      <c r="AE3841" s="28"/>
      <c r="AF3841" s="26"/>
      <c r="AG3841" s="26" t="s">
        <v>60</v>
      </c>
      <c r="AH3841" s="26">
        <f>AH3840</f>
        <v>1896408</v>
      </c>
      <c r="AI3841" s="26"/>
      <c r="AJ3841" s="26">
        <f>AJ3840</f>
        <v>877500</v>
      </c>
      <c r="AK3841" s="26"/>
      <c r="AL3841" s="26">
        <f>AL3840</f>
        <v>175.5</v>
      </c>
    </row>
    <row r="3842" spans="1:39" x14ac:dyDescent="0.25">
      <c r="A3842" s="23" t="s">
        <v>11631</v>
      </c>
      <c r="B3842" s="24" t="s">
        <v>11632</v>
      </c>
      <c r="C3842" s="23" t="s">
        <v>11633</v>
      </c>
      <c r="D3842" s="23" t="s">
        <v>11634</v>
      </c>
      <c r="E3842" s="23">
        <v>1537</v>
      </c>
      <c r="F3842" s="23" t="s">
        <v>11635</v>
      </c>
      <c r="G3842" s="24" t="s">
        <v>11636</v>
      </c>
      <c r="H3842" s="23" t="s">
        <v>43</v>
      </c>
      <c r="I3842" s="23" t="s">
        <v>11637</v>
      </c>
      <c r="J3842" s="23">
        <v>3</v>
      </c>
      <c r="K3842" s="23">
        <v>0</v>
      </c>
      <c r="L3842" s="23">
        <v>69</v>
      </c>
      <c r="M3842" s="23" t="s">
        <v>75</v>
      </c>
      <c r="N3842" s="25">
        <f>((J3842*400)+(K3842*100))+L3842</f>
        <v>1269</v>
      </c>
      <c r="O3842" s="26">
        <v>4400</v>
      </c>
      <c r="P3842" s="26">
        <f>N3842*O3842</f>
        <v>5583600</v>
      </c>
      <c r="Q3842" s="23"/>
      <c r="R3842" s="23"/>
      <c r="S3842" s="27"/>
      <c r="T3842" s="23"/>
      <c r="U3842" s="23"/>
      <c r="V3842" s="24"/>
      <c r="W3842" s="23"/>
      <c r="X3842" s="23"/>
      <c r="Y3842" s="23"/>
      <c r="Z3842" s="23"/>
      <c r="AA3842" s="28"/>
      <c r="AB3842" s="26"/>
      <c r="AC3842" s="26"/>
      <c r="AD3842" s="28"/>
      <c r="AE3842" s="28"/>
      <c r="AF3842" s="26"/>
      <c r="AG3842" s="26">
        <f>AF3842+P3842</f>
        <v>5583600</v>
      </c>
      <c r="AH3842" s="26">
        <f>AG3842</f>
        <v>5583600</v>
      </c>
      <c r="AI3842" s="26">
        <v>50000000</v>
      </c>
      <c r="AJ3842" s="26">
        <f>IF((AI3842-AH3842) &gt; 1,0,IF((AI3842-AH3842)&lt;0,AH3842-AI3842,AI3842-AH3842))</f>
        <v>0</v>
      </c>
      <c r="AK3842" s="26">
        <v>0.01</v>
      </c>
      <c r="AL3842" s="26">
        <f>AJ3842*(AK3842/100)</f>
        <v>0</v>
      </c>
    </row>
    <row r="3843" spans="1:39" x14ac:dyDescent="0.25">
      <c r="A3843" s="23"/>
      <c r="B3843" s="24"/>
      <c r="C3843" s="23"/>
      <c r="D3843" s="23"/>
      <c r="E3843" s="23"/>
      <c r="F3843" s="23"/>
      <c r="G3843" s="24"/>
      <c r="H3843" s="23"/>
      <c r="I3843" s="23"/>
      <c r="J3843" s="23">
        <v>0</v>
      </c>
      <c r="K3843" s="23">
        <v>2</v>
      </c>
      <c r="L3843" s="23">
        <v>94</v>
      </c>
      <c r="M3843" s="23" t="s">
        <v>45</v>
      </c>
      <c r="N3843" s="25">
        <f>((J3843*400)+(K3843*100))+L3843</f>
        <v>294</v>
      </c>
      <c r="O3843" s="26">
        <v>4400</v>
      </c>
      <c r="P3843" s="26">
        <f>N3843*O3843</f>
        <v>1293600</v>
      </c>
      <c r="Q3843" s="23">
        <v>1</v>
      </c>
      <c r="R3843" s="23" t="s">
        <v>11638</v>
      </c>
      <c r="S3843" s="27"/>
      <c r="T3843" s="23" t="s">
        <v>11639</v>
      </c>
      <c r="U3843" s="23" t="s">
        <v>11640</v>
      </c>
      <c r="V3843" s="24" t="s">
        <v>11641</v>
      </c>
      <c r="W3843" s="23" t="s">
        <v>639</v>
      </c>
      <c r="X3843" s="23" t="s">
        <v>49</v>
      </c>
      <c r="Y3843" s="23" t="s">
        <v>54</v>
      </c>
      <c r="Z3843" s="23">
        <v>1176</v>
      </c>
      <c r="AA3843" s="28">
        <v>46.67</v>
      </c>
      <c r="AB3843" s="26">
        <v>6350</v>
      </c>
      <c r="AC3843" s="26">
        <f>Z3843*AB3843</f>
        <v>7467600</v>
      </c>
      <c r="AD3843" s="28">
        <v>12</v>
      </c>
      <c r="AE3843" s="28">
        <v>14</v>
      </c>
      <c r="AF3843" s="26">
        <f>(AC3843*(100-AE3843))/100</f>
        <v>6422136</v>
      </c>
      <c r="AG3843" s="26">
        <f>P3843+AF3843+AF3844</f>
        <v>15055320</v>
      </c>
      <c r="AH3843" s="26">
        <f>(AG3843*AA3843)/100</f>
        <v>7026317.8439999996</v>
      </c>
      <c r="AI3843" s="26">
        <v>0</v>
      </c>
      <c r="AJ3843" s="26">
        <f>IF((AI3843-AH3843) &gt; 1,0,IF((AI3843-AH3843)&lt;0,AH3843-AI3843,AI3843-AH3843))</f>
        <v>7026317.8439999996</v>
      </c>
      <c r="AK3843" s="26">
        <v>0.3</v>
      </c>
      <c r="AL3843" s="26">
        <f>ROUND(AJ3843*(AK3843/100),2)</f>
        <v>21078.95</v>
      </c>
      <c r="AM3843" s="3" t="s">
        <v>11642</v>
      </c>
    </row>
    <row r="3844" spans="1:39" x14ac:dyDescent="0.25">
      <c r="A3844" s="23"/>
      <c r="B3844" s="24"/>
      <c r="C3844" s="23"/>
      <c r="D3844" s="23"/>
      <c r="E3844" s="23"/>
      <c r="F3844" s="23"/>
      <c r="G3844" s="24"/>
      <c r="H3844" s="23"/>
      <c r="I3844" s="23"/>
      <c r="J3844" s="23"/>
      <c r="K3844" s="23"/>
      <c r="L3844" s="23"/>
      <c r="M3844" s="23"/>
      <c r="N3844" s="25"/>
      <c r="O3844" s="26"/>
      <c r="P3844" s="26"/>
      <c r="Q3844" s="23"/>
      <c r="R3844" s="23"/>
      <c r="S3844" s="27"/>
      <c r="T3844" s="23"/>
      <c r="U3844" s="23"/>
      <c r="V3844" s="24"/>
      <c r="W3844" s="23"/>
      <c r="X3844" s="23"/>
      <c r="Y3844" s="23" t="s">
        <v>81</v>
      </c>
      <c r="Z3844" s="23">
        <v>1344</v>
      </c>
      <c r="AA3844" s="28">
        <v>53.33</v>
      </c>
      <c r="AB3844" s="26">
        <v>6350</v>
      </c>
      <c r="AC3844" s="26">
        <f>Z3844*AB3844</f>
        <v>8534400</v>
      </c>
      <c r="AD3844" s="28">
        <v>12</v>
      </c>
      <c r="AE3844" s="28">
        <v>14</v>
      </c>
      <c r="AF3844" s="26">
        <f>(AC3844*(100-AE3844))/100</f>
        <v>7339584</v>
      </c>
      <c r="AG3844" s="26">
        <f>P3843+AF3843+AF3844</f>
        <v>15055320</v>
      </c>
      <c r="AH3844" s="26">
        <f>(AG3844*AA3844)/100</f>
        <v>8029002.1560000004</v>
      </c>
      <c r="AI3844" s="26">
        <v>0</v>
      </c>
      <c r="AJ3844" s="26">
        <f>IF((AI3844-AH3844) &gt; 1,0,IF((AI3844-AH3844)&lt;0,AH3844-AI3844,AI3844-AH3844))</f>
        <v>8029002.1560000004</v>
      </c>
      <c r="AK3844" s="26">
        <v>0.02</v>
      </c>
      <c r="AL3844" s="26">
        <f>ROUND(AJ3844*(AK3844/100),2)</f>
        <v>1605.8</v>
      </c>
      <c r="AM3844" s="3" t="s">
        <v>690</v>
      </c>
    </row>
    <row r="3845" spans="1:39" x14ac:dyDescent="0.25">
      <c r="A3845" s="23"/>
      <c r="B3845" s="24"/>
      <c r="C3845" s="23"/>
      <c r="D3845" s="23"/>
      <c r="E3845" s="23"/>
      <c r="F3845" s="23"/>
      <c r="G3845" s="24"/>
      <c r="H3845" s="23"/>
      <c r="I3845" s="23"/>
      <c r="J3845" s="23">
        <v>0</v>
      </c>
      <c r="K3845" s="23">
        <v>0</v>
      </c>
      <c r="L3845" s="23">
        <v>15</v>
      </c>
      <c r="M3845" s="23" t="s">
        <v>76</v>
      </c>
      <c r="N3845" s="25">
        <f>((J3845*400)+(K3845*100))+L3845</f>
        <v>15</v>
      </c>
      <c r="O3845" s="26">
        <v>4400</v>
      </c>
      <c r="P3845" s="26">
        <f>N3845*O3845</f>
        <v>66000</v>
      </c>
      <c r="Q3845" s="23">
        <v>1</v>
      </c>
      <c r="R3845" s="23" t="s">
        <v>11638</v>
      </c>
      <c r="S3845" s="27"/>
      <c r="T3845" s="23" t="s">
        <v>11639</v>
      </c>
      <c r="U3845" s="23" t="s">
        <v>11640</v>
      </c>
      <c r="V3845" s="24" t="s">
        <v>11643</v>
      </c>
      <c r="W3845" s="23" t="s">
        <v>1274</v>
      </c>
      <c r="X3845" s="23" t="s">
        <v>49</v>
      </c>
      <c r="Y3845" s="23" t="s">
        <v>81</v>
      </c>
      <c r="Z3845" s="23">
        <v>120</v>
      </c>
      <c r="AA3845" s="28">
        <v>100</v>
      </c>
      <c r="AB3845" s="26">
        <v>8200</v>
      </c>
      <c r="AC3845" s="26">
        <f>Z3845*AB3845</f>
        <v>984000</v>
      </c>
      <c r="AD3845" s="28">
        <v>12</v>
      </c>
      <c r="AE3845" s="28">
        <v>14</v>
      </c>
      <c r="AF3845" s="26">
        <f>(AC3845*(100-AE3845))/100</f>
        <v>846240</v>
      </c>
      <c r="AG3845" s="26">
        <f>P3845+AF3845</f>
        <v>912240</v>
      </c>
      <c r="AH3845" s="26">
        <f>(AG3845*AA3845)/100</f>
        <v>912240</v>
      </c>
      <c r="AI3845" s="26">
        <v>0</v>
      </c>
      <c r="AJ3845" s="26">
        <f>IF((AI3845-AH3845) &gt; 1,0,IF((AI3845-AH3845)&lt;0,AH3845-AI3845,AI3845-AH3845))</f>
        <v>912240</v>
      </c>
      <c r="AK3845" s="26">
        <v>0.02</v>
      </c>
      <c r="AL3845" s="26">
        <f>ROUND(AJ3845*(AK3845/100),2)</f>
        <v>182.45</v>
      </c>
      <c r="AM3845" s="3" t="s">
        <v>1926</v>
      </c>
    </row>
    <row r="3846" spans="1:39" x14ac:dyDescent="0.25">
      <c r="A3846" s="23"/>
      <c r="B3846" s="24"/>
      <c r="C3846" s="23"/>
      <c r="D3846" s="23"/>
      <c r="E3846" s="23"/>
      <c r="F3846" s="23"/>
      <c r="G3846" s="24"/>
      <c r="H3846" s="23"/>
      <c r="I3846" s="23"/>
      <c r="J3846" s="23"/>
      <c r="K3846" s="23"/>
      <c r="L3846" s="23"/>
      <c r="M3846" s="23"/>
      <c r="N3846" s="25"/>
      <c r="O3846" s="26"/>
      <c r="P3846" s="26"/>
      <c r="Q3846" s="23"/>
      <c r="R3846" s="23"/>
      <c r="S3846" s="27"/>
      <c r="T3846" s="23"/>
      <c r="U3846" s="23"/>
      <c r="V3846" s="24"/>
      <c r="W3846" s="23"/>
      <c r="X3846" s="23"/>
      <c r="Y3846" s="23"/>
      <c r="Z3846" s="23"/>
      <c r="AA3846" s="28"/>
      <c r="AB3846" s="26"/>
      <c r="AC3846" s="26"/>
      <c r="AD3846" s="28"/>
      <c r="AE3846" s="28"/>
      <c r="AF3846" s="26"/>
      <c r="AG3846" s="26" t="s">
        <v>60</v>
      </c>
      <c r="AH3846" s="26">
        <f>SUM(AH3842:AH3845)</f>
        <v>21551160</v>
      </c>
      <c r="AI3846" s="26"/>
      <c r="AJ3846" s="26">
        <f>SUM(AJ3842:AJ3845)</f>
        <v>15967560</v>
      </c>
      <c r="AK3846" s="26"/>
      <c r="AL3846" s="26">
        <f>SUM(AL3842:AL3845)</f>
        <v>22867.200000000001</v>
      </c>
    </row>
    <row r="3847" spans="1:39" x14ac:dyDescent="0.25">
      <c r="A3847" s="23" t="s">
        <v>11644</v>
      </c>
      <c r="B3847" s="24" t="s">
        <v>11645</v>
      </c>
      <c r="C3847" s="23" t="s">
        <v>11646</v>
      </c>
      <c r="D3847" s="23" t="s">
        <v>11389</v>
      </c>
      <c r="E3847" s="23">
        <v>1538</v>
      </c>
      <c r="F3847" s="23" t="s">
        <v>11647</v>
      </c>
      <c r="G3847" s="24" t="s">
        <v>11648</v>
      </c>
      <c r="H3847" s="23" t="s">
        <v>43</v>
      </c>
      <c r="I3847" s="23" t="s">
        <v>11649</v>
      </c>
      <c r="J3847" s="23">
        <v>7</v>
      </c>
      <c r="K3847" s="23">
        <v>1</v>
      </c>
      <c r="L3847" s="23">
        <v>60</v>
      </c>
      <c r="M3847" s="23" t="s">
        <v>75</v>
      </c>
      <c r="N3847" s="25">
        <f>((J3847*400)+(K3847*100))+L3847</f>
        <v>2960</v>
      </c>
      <c r="O3847" s="26">
        <v>1300</v>
      </c>
      <c r="P3847" s="26">
        <f>N3847*O3847</f>
        <v>3848000</v>
      </c>
      <c r="Q3847" s="23"/>
      <c r="R3847" s="23"/>
      <c r="S3847" s="27"/>
      <c r="T3847" s="23"/>
      <c r="U3847" s="23"/>
      <c r="V3847" s="24"/>
      <c r="W3847" s="23"/>
      <c r="X3847" s="23"/>
      <c r="Y3847" s="23"/>
      <c r="Z3847" s="23"/>
      <c r="AA3847" s="28"/>
      <c r="AB3847" s="26"/>
      <c r="AC3847" s="26"/>
      <c r="AD3847" s="28"/>
      <c r="AE3847" s="28"/>
      <c r="AF3847" s="26"/>
      <c r="AG3847" s="26">
        <f>AF3847+P3847</f>
        <v>3848000</v>
      </c>
      <c r="AH3847" s="26">
        <f>AG3847</f>
        <v>3848000</v>
      </c>
      <c r="AI3847" s="26">
        <v>50000000</v>
      </c>
      <c r="AJ3847" s="26">
        <f>IF((AI3847-AH3847) &gt; 1,0,IF((AI3847-AH3847)&lt;0,AH3847-AI3847,AI3847-AH3847))</f>
        <v>0</v>
      </c>
      <c r="AK3847" s="26">
        <v>0.01</v>
      </c>
      <c r="AL3847" s="26">
        <f>AJ3847*(AK3847/100)</f>
        <v>0</v>
      </c>
    </row>
    <row r="3848" spans="1:39" x14ac:dyDescent="0.25">
      <c r="A3848" s="23"/>
      <c r="B3848" s="24"/>
      <c r="C3848" s="23"/>
      <c r="D3848" s="23"/>
      <c r="E3848" s="23"/>
      <c r="F3848" s="23"/>
      <c r="G3848" s="24"/>
      <c r="H3848" s="23"/>
      <c r="I3848" s="23"/>
      <c r="J3848" s="23"/>
      <c r="K3848" s="23"/>
      <c r="L3848" s="23"/>
      <c r="M3848" s="23"/>
      <c r="N3848" s="25"/>
      <c r="O3848" s="26"/>
      <c r="P3848" s="26"/>
      <c r="Q3848" s="23"/>
      <c r="R3848" s="23"/>
      <c r="S3848" s="27"/>
      <c r="T3848" s="23"/>
      <c r="U3848" s="23"/>
      <c r="V3848" s="24"/>
      <c r="W3848" s="23"/>
      <c r="X3848" s="23"/>
      <c r="Y3848" s="23"/>
      <c r="Z3848" s="23"/>
      <c r="AA3848" s="28"/>
      <c r="AB3848" s="26"/>
      <c r="AC3848" s="26"/>
      <c r="AD3848" s="28"/>
      <c r="AE3848" s="28"/>
      <c r="AF3848" s="26"/>
      <c r="AG3848" s="26" t="s">
        <v>60</v>
      </c>
      <c r="AH3848" s="26">
        <f>AH3847</f>
        <v>3848000</v>
      </c>
      <c r="AI3848" s="26"/>
      <c r="AJ3848" s="26">
        <f>AJ3847</f>
        <v>0</v>
      </c>
      <c r="AK3848" s="26"/>
      <c r="AL3848" s="26">
        <f>AL3847</f>
        <v>0</v>
      </c>
    </row>
    <row r="3849" spans="1:39" x14ac:dyDescent="0.25">
      <c r="A3849" s="23" t="s">
        <v>11650</v>
      </c>
      <c r="B3849" s="24" t="s">
        <v>11645</v>
      </c>
      <c r="C3849" s="23" t="s">
        <v>11651</v>
      </c>
      <c r="D3849" s="23" t="s">
        <v>11389</v>
      </c>
      <c r="E3849" s="23">
        <v>1539</v>
      </c>
      <c r="F3849" s="23" t="s">
        <v>11652</v>
      </c>
      <c r="G3849" s="24" t="s">
        <v>11653</v>
      </c>
      <c r="H3849" s="23" t="s">
        <v>43</v>
      </c>
      <c r="I3849" s="23" t="s">
        <v>11654</v>
      </c>
      <c r="J3849" s="23">
        <v>1</v>
      </c>
      <c r="K3849" s="23">
        <v>0</v>
      </c>
      <c r="L3849" s="23">
        <v>90.62</v>
      </c>
      <c r="M3849" s="23" t="s">
        <v>75</v>
      </c>
      <c r="N3849" s="25">
        <f t="shared" ref="N3849:N3854" si="649">((J3849*400)+(K3849*100))+L3849</f>
        <v>490.62</v>
      </c>
      <c r="O3849" s="26">
        <v>1700</v>
      </c>
      <c r="P3849" s="26">
        <f t="shared" ref="P3849:P3854" si="650">N3849*O3849</f>
        <v>834054</v>
      </c>
      <c r="Q3849" s="23"/>
      <c r="R3849" s="23"/>
      <c r="S3849" s="27"/>
      <c r="T3849" s="23"/>
      <c r="U3849" s="23"/>
      <c r="V3849" s="24"/>
      <c r="W3849" s="23"/>
      <c r="X3849" s="23"/>
      <c r="Y3849" s="23"/>
      <c r="Z3849" s="23"/>
      <c r="AA3849" s="28"/>
      <c r="AB3849" s="26"/>
      <c r="AC3849" s="26"/>
      <c r="AD3849" s="28"/>
      <c r="AE3849" s="28"/>
      <c r="AF3849" s="26"/>
      <c r="AG3849" s="26">
        <f>AF3849+P3849</f>
        <v>834054</v>
      </c>
      <c r="AH3849" s="26">
        <f>AG3849</f>
        <v>834054</v>
      </c>
      <c r="AI3849" s="26">
        <v>50000000</v>
      </c>
      <c r="AJ3849" s="26">
        <f t="shared" ref="AJ3849:AJ3854" si="651">IF((AI3849-AH3849) &gt; 1,0,IF((AI3849-AH3849)&lt;0,AH3849-AI3849,AI3849-AH3849))</f>
        <v>0</v>
      </c>
      <c r="AK3849" s="26">
        <v>0.01</v>
      </c>
      <c r="AL3849" s="26">
        <f>AJ3849*(AK3849/100)</f>
        <v>0</v>
      </c>
    </row>
    <row r="3850" spans="1:39" x14ac:dyDescent="0.25">
      <c r="A3850" s="23"/>
      <c r="B3850" s="24"/>
      <c r="C3850" s="23"/>
      <c r="D3850" s="23"/>
      <c r="E3850" s="23"/>
      <c r="F3850" s="23"/>
      <c r="G3850" s="24"/>
      <c r="H3850" s="23"/>
      <c r="I3850" s="23"/>
      <c r="J3850" s="23">
        <v>0</v>
      </c>
      <c r="K3850" s="23">
        <v>0</v>
      </c>
      <c r="L3850" s="23">
        <v>53.75</v>
      </c>
      <c r="M3850" s="23" t="s">
        <v>59</v>
      </c>
      <c r="N3850" s="25">
        <f t="shared" si="649"/>
        <v>53.75</v>
      </c>
      <c r="O3850" s="26">
        <v>1700</v>
      </c>
      <c r="P3850" s="26">
        <f t="shared" si="650"/>
        <v>91375</v>
      </c>
      <c r="Q3850" s="23">
        <v>1</v>
      </c>
      <c r="R3850" s="23" t="s">
        <v>11650</v>
      </c>
      <c r="S3850" s="27" t="s">
        <v>11645</v>
      </c>
      <c r="T3850" s="23" t="s">
        <v>11651</v>
      </c>
      <c r="U3850" s="23" t="s">
        <v>11655</v>
      </c>
      <c r="V3850" s="24" t="s">
        <v>11656</v>
      </c>
      <c r="W3850" s="23" t="s">
        <v>142</v>
      </c>
      <c r="X3850" s="23" t="s">
        <v>143</v>
      </c>
      <c r="Y3850" s="23" t="s">
        <v>50</v>
      </c>
      <c r="Z3850" s="23">
        <v>345</v>
      </c>
      <c r="AA3850" s="28">
        <v>100</v>
      </c>
      <c r="AB3850" s="26">
        <v>7950</v>
      </c>
      <c r="AC3850" s="26">
        <f>Z3850*AB3850</f>
        <v>2742750</v>
      </c>
      <c r="AD3850" s="28">
        <v>34</v>
      </c>
      <c r="AE3850" s="28">
        <v>85</v>
      </c>
      <c r="AF3850" s="26">
        <f>(AC3850*(100-AE3850))/100</f>
        <v>411412.5</v>
      </c>
      <c r="AG3850" s="26">
        <f>P3850+AF3850</f>
        <v>502787.5</v>
      </c>
      <c r="AH3850" s="26">
        <f>(AG3850*AA3850)/100</f>
        <v>502787.5</v>
      </c>
      <c r="AI3850" s="26">
        <v>50000000</v>
      </c>
      <c r="AJ3850" s="26">
        <f t="shared" si="651"/>
        <v>0</v>
      </c>
      <c r="AK3850" s="26">
        <v>0.02</v>
      </c>
      <c r="AL3850" s="26">
        <f>ROUND(AJ3850*(AK3850/100),2)</f>
        <v>0</v>
      </c>
      <c r="AM3850" s="3" t="s">
        <v>110</v>
      </c>
    </row>
    <row r="3851" spans="1:39" x14ac:dyDescent="0.25">
      <c r="A3851" s="23"/>
      <c r="B3851" s="24"/>
      <c r="C3851" s="23"/>
      <c r="D3851" s="23"/>
      <c r="E3851" s="23"/>
      <c r="F3851" s="23"/>
      <c r="G3851" s="24"/>
      <c r="H3851" s="23"/>
      <c r="I3851" s="23"/>
      <c r="J3851" s="23">
        <v>0</v>
      </c>
      <c r="K3851" s="23">
        <v>0</v>
      </c>
      <c r="L3851" s="23">
        <v>9.6300000000000008</v>
      </c>
      <c r="M3851" s="23" t="s">
        <v>59</v>
      </c>
      <c r="N3851" s="25">
        <f t="shared" si="649"/>
        <v>9.6300000000000008</v>
      </c>
      <c r="O3851" s="26">
        <v>1700</v>
      </c>
      <c r="P3851" s="26">
        <f t="shared" si="650"/>
        <v>16371.000000000002</v>
      </c>
      <c r="Q3851" s="23">
        <v>1</v>
      </c>
      <c r="R3851" s="23" t="s">
        <v>11650</v>
      </c>
      <c r="S3851" s="27" t="s">
        <v>11645</v>
      </c>
      <c r="T3851" s="23" t="s">
        <v>11651</v>
      </c>
      <c r="U3851" s="23" t="s">
        <v>11655</v>
      </c>
      <c r="V3851" s="24" t="s">
        <v>11657</v>
      </c>
      <c r="W3851" s="23" t="s">
        <v>53</v>
      </c>
      <c r="X3851" s="23" t="s">
        <v>49</v>
      </c>
      <c r="Y3851" s="23" t="s">
        <v>50</v>
      </c>
      <c r="Z3851" s="23">
        <v>38.5</v>
      </c>
      <c r="AA3851" s="28">
        <v>100</v>
      </c>
      <c r="AB3851" s="26">
        <v>2750</v>
      </c>
      <c r="AC3851" s="26">
        <f>Z3851*AB3851</f>
        <v>105875</v>
      </c>
      <c r="AD3851" s="28">
        <v>30</v>
      </c>
      <c r="AE3851" s="28">
        <v>50</v>
      </c>
      <c r="AF3851" s="26">
        <f>(AC3851*(100-AE3851))/100</f>
        <v>52937.5</v>
      </c>
      <c r="AG3851" s="26">
        <f>P3851+AF3851</f>
        <v>69308.5</v>
      </c>
      <c r="AH3851" s="26">
        <f>(AG3851*AA3851)/100</f>
        <v>69308.5</v>
      </c>
      <c r="AI3851" s="26">
        <v>50000000</v>
      </c>
      <c r="AJ3851" s="26">
        <f t="shared" si="651"/>
        <v>0</v>
      </c>
      <c r="AK3851" s="26">
        <v>0.02</v>
      </c>
      <c r="AL3851" s="26">
        <f>ROUND(AJ3851*(AK3851/100),2)</f>
        <v>0</v>
      </c>
      <c r="AM3851" s="3" t="s">
        <v>83</v>
      </c>
    </row>
    <row r="3852" spans="1:39" x14ac:dyDescent="0.25">
      <c r="A3852" s="23"/>
      <c r="B3852" s="24"/>
      <c r="C3852" s="23"/>
      <c r="D3852" s="23"/>
      <c r="E3852" s="23"/>
      <c r="F3852" s="23"/>
      <c r="G3852" s="24"/>
      <c r="H3852" s="23"/>
      <c r="I3852" s="23"/>
      <c r="J3852" s="23">
        <v>0</v>
      </c>
      <c r="K3852" s="23">
        <v>0</v>
      </c>
      <c r="L3852" s="23">
        <v>5.5</v>
      </c>
      <c r="M3852" s="23" t="s">
        <v>59</v>
      </c>
      <c r="N3852" s="25">
        <f t="shared" si="649"/>
        <v>5.5</v>
      </c>
      <c r="O3852" s="26">
        <v>1700</v>
      </c>
      <c r="P3852" s="26">
        <f t="shared" si="650"/>
        <v>9350</v>
      </c>
      <c r="Q3852" s="23">
        <v>1</v>
      </c>
      <c r="R3852" s="23" t="s">
        <v>11650</v>
      </c>
      <c r="S3852" s="27" t="s">
        <v>11645</v>
      </c>
      <c r="T3852" s="23" t="s">
        <v>11651</v>
      </c>
      <c r="U3852" s="23" t="s">
        <v>11655</v>
      </c>
      <c r="V3852" s="24" t="s">
        <v>11658</v>
      </c>
      <c r="W3852" s="23" t="s">
        <v>53</v>
      </c>
      <c r="X3852" s="23" t="s">
        <v>49</v>
      </c>
      <c r="Y3852" s="23" t="s">
        <v>50</v>
      </c>
      <c r="Z3852" s="23">
        <v>22</v>
      </c>
      <c r="AA3852" s="28">
        <v>100</v>
      </c>
      <c r="AB3852" s="26">
        <v>2750</v>
      </c>
      <c r="AC3852" s="26">
        <f>Z3852*AB3852</f>
        <v>60500</v>
      </c>
      <c r="AD3852" s="28">
        <v>7</v>
      </c>
      <c r="AE3852" s="28">
        <v>7</v>
      </c>
      <c r="AF3852" s="26">
        <f>(AC3852*(100-AE3852))/100</f>
        <v>56265</v>
      </c>
      <c r="AG3852" s="26">
        <f>P3852+AF3852</f>
        <v>65615</v>
      </c>
      <c r="AH3852" s="26">
        <f>(AG3852*AA3852)/100</f>
        <v>65615</v>
      </c>
      <c r="AI3852" s="26">
        <v>50000000</v>
      </c>
      <c r="AJ3852" s="26">
        <f t="shared" si="651"/>
        <v>0</v>
      </c>
      <c r="AK3852" s="26">
        <v>0.02</v>
      </c>
      <c r="AL3852" s="26">
        <f>ROUND(AJ3852*(AK3852/100),2)</f>
        <v>0</v>
      </c>
      <c r="AM3852" s="3" t="s">
        <v>368</v>
      </c>
    </row>
    <row r="3853" spans="1:39" x14ac:dyDescent="0.25">
      <c r="A3853" s="23"/>
      <c r="B3853" s="24"/>
      <c r="C3853" s="23"/>
      <c r="D3853" s="23"/>
      <c r="E3853" s="23"/>
      <c r="F3853" s="23"/>
      <c r="G3853" s="24"/>
      <c r="H3853" s="23"/>
      <c r="I3853" s="23"/>
      <c r="J3853" s="23">
        <v>0</v>
      </c>
      <c r="K3853" s="23">
        <v>0</v>
      </c>
      <c r="L3853" s="23">
        <v>5.5</v>
      </c>
      <c r="M3853" s="23" t="s">
        <v>59</v>
      </c>
      <c r="N3853" s="25">
        <f t="shared" si="649"/>
        <v>5.5</v>
      </c>
      <c r="O3853" s="26">
        <v>1700</v>
      </c>
      <c r="P3853" s="26">
        <f t="shared" si="650"/>
        <v>9350</v>
      </c>
      <c r="Q3853" s="23">
        <v>1</v>
      </c>
      <c r="R3853" s="23" t="s">
        <v>11650</v>
      </c>
      <c r="S3853" s="27" t="s">
        <v>11645</v>
      </c>
      <c r="T3853" s="23" t="s">
        <v>11651</v>
      </c>
      <c r="U3853" s="23" t="s">
        <v>11655</v>
      </c>
      <c r="V3853" s="24" t="s">
        <v>11659</v>
      </c>
      <c r="W3853" s="23" t="s">
        <v>53</v>
      </c>
      <c r="X3853" s="23" t="s">
        <v>49</v>
      </c>
      <c r="Y3853" s="23" t="s">
        <v>50</v>
      </c>
      <c r="Z3853" s="23">
        <v>22</v>
      </c>
      <c r="AA3853" s="28">
        <v>100</v>
      </c>
      <c r="AB3853" s="26">
        <v>2750</v>
      </c>
      <c r="AC3853" s="26">
        <f>Z3853*AB3853</f>
        <v>60500</v>
      </c>
      <c r="AD3853" s="28">
        <v>7</v>
      </c>
      <c r="AE3853" s="28">
        <v>7</v>
      </c>
      <c r="AF3853" s="26">
        <f>(AC3853*(100-AE3853))/100</f>
        <v>56265</v>
      </c>
      <c r="AG3853" s="26">
        <f>P3853+AF3853</f>
        <v>65615</v>
      </c>
      <c r="AH3853" s="26">
        <f>(AG3853*AA3853)/100</f>
        <v>65615</v>
      </c>
      <c r="AI3853" s="26">
        <v>50000000</v>
      </c>
      <c r="AJ3853" s="26">
        <f t="shared" si="651"/>
        <v>0</v>
      </c>
      <c r="AK3853" s="26">
        <v>0.02</v>
      </c>
      <c r="AL3853" s="26">
        <f>ROUND(AJ3853*(AK3853/100),2)</f>
        <v>0</v>
      </c>
      <c r="AM3853" s="3" t="s">
        <v>83</v>
      </c>
    </row>
    <row r="3854" spans="1:39" x14ac:dyDescent="0.25">
      <c r="A3854" s="23"/>
      <c r="B3854" s="24"/>
      <c r="C3854" s="23"/>
      <c r="D3854" s="23"/>
      <c r="E3854" s="23">
        <v>1540</v>
      </c>
      <c r="F3854" s="23" t="s">
        <v>11660</v>
      </c>
      <c r="G3854" s="24" t="s">
        <v>11661</v>
      </c>
      <c r="H3854" s="23" t="s">
        <v>43</v>
      </c>
      <c r="I3854" s="23" t="s">
        <v>11662</v>
      </c>
      <c r="J3854" s="23">
        <v>2</v>
      </c>
      <c r="K3854" s="23">
        <v>2</v>
      </c>
      <c r="L3854" s="23">
        <v>39</v>
      </c>
      <c r="M3854" s="23" t="s">
        <v>75</v>
      </c>
      <c r="N3854" s="25">
        <f t="shared" si="649"/>
        <v>1039</v>
      </c>
      <c r="O3854" s="26">
        <v>1300</v>
      </c>
      <c r="P3854" s="26">
        <f t="shared" si="650"/>
        <v>1350700</v>
      </c>
      <c r="Q3854" s="23"/>
      <c r="R3854" s="23"/>
      <c r="S3854" s="27"/>
      <c r="T3854" s="23"/>
      <c r="U3854" s="23"/>
      <c r="V3854" s="24"/>
      <c r="W3854" s="23"/>
      <c r="X3854" s="23"/>
      <c r="Y3854" s="23"/>
      <c r="Z3854" s="23"/>
      <c r="AA3854" s="28"/>
      <c r="AB3854" s="26"/>
      <c r="AC3854" s="26"/>
      <c r="AD3854" s="28"/>
      <c r="AE3854" s="28"/>
      <c r="AF3854" s="26"/>
      <c r="AG3854" s="26">
        <f>AF3854+P3854</f>
        <v>1350700</v>
      </c>
      <c r="AH3854" s="26">
        <f>AG3854</f>
        <v>1350700</v>
      </c>
      <c r="AI3854" s="26">
        <v>50000000</v>
      </c>
      <c r="AJ3854" s="26">
        <f t="shared" si="651"/>
        <v>0</v>
      </c>
      <c r="AK3854" s="26">
        <v>0.01</v>
      </c>
      <c r="AL3854" s="26">
        <f>AJ3854*(AK3854/100)</f>
        <v>0</v>
      </c>
    </row>
    <row r="3855" spans="1:39" x14ac:dyDescent="0.25">
      <c r="A3855" s="23"/>
      <c r="B3855" s="24"/>
      <c r="C3855" s="23"/>
      <c r="D3855" s="23"/>
      <c r="E3855" s="23"/>
      <c r="F3855" s="23"/>
      <c r="G3855" s="24"/>
      <c r="H3855" s="23"/>
      <c r="I3855" s="23"/>
      <c r="J3855" s="23"/>
      <c r="K3855" s="23"/>
      <c r="L3855" s="23"/>
      <c r="M3855" s="23"/>
      <c r="N3855" s="25"/>
      <c r="O3855" s="26"/>
      <c r="P3855" s="26"/>
      <c r="Q3855" s="23"/>
      <c r="R3855" s="23"/>
      <c r="S3855" s="27"/>
      <c r="T3855" s="23"/>
      <c r="U3855" s="23"/>
      <c r="V3855" s="24"/>
      <c r="W3855" s="23"/>
      <c r="X3855" s="23"/>
      <c r="Y3855" s="23"/>
      <c r="Z3855" s="23"/>
      <c r="AA3855" s="28"/>
      <c r="AB3855" s="26"/>
      <c r="AC3855" s="26"/>
      <c r="AD3855" s="28"/>
      <c r="AE3855" s="28"/>
      <c r="AF3855" s="26"/>
      <c r="AG3855" s="26" t="s">
        <v>60</v>
      </c>
      <c r="AH3855" s="26">
        <f>SUM(AH3849:AH3854)</f>
        <v>2888080</v>
      </c>
      <c r="AI3855" s="26"/>
      <c r="AJ3855" s="26">
        <f>SUM(AJ3849:AJ3854)</f>
        <v>0</v>
      </c>
      <c r="AK3855" s="26"/>
      <c r="AL3855" s="26">
        <f>SUM(AL3849:AL3854)</f>
        <v>0</v>
      </c>
    </row>
    <row r="3856" spans="1:39" x14ac:dyDescent="0.25">
      <c r="A3856" s="23" t="s">
        <v>11663</v>
      </c>
      <c r="B3856" s="24"/>
      <c r="C3856" s="23" t="s">
        <v>11664</v>
      </c>
      <c r="D3856" s="23" t="s">
        <v>10172</v>
      </c>
      <c r="E3856" s="23">
        <v>1541</v>
      </c>
      <c r="F3856" s="23" t="s">
        <v>11665</v>
      </c>
      <c r="G3856" s="24" t="s">
        <v>11666</v>
      </c>
      <c r="H3856" s="23" t="s">
        <v>43</v>
      </c>
      <c r="I3856" s="23" t="s">
        <v>11667</v>
      </c>
      <c r="J3856" s="23">
        <v>5</v>
      </c>
      <c r="K3856" s="23">
        <v>0</v>
      </c>
      <c r="L3856" s="23">
        <v>47</v>
      </c>
      <c r="M3856" s="23" t="s">
        <v>75</v>
      </c>
      <c r="N3856" s="25">
        <f>((J3856*400)+(K3856*100))+L3856</f>
        <v>2047</v>
      </c>
      <c r="O3856" s="26">
        <v>1500</v>
      </c>
      <c r="P3856" s="26">
        <f>N3856*O3856</f>
        <v>3070500</v>
      </c>
      <c r="Q3856" s="23"/>
      <c r="R3856" s="23"/>
      <c r="S3856" s="27"/>
      <c r="T3856" s="23"/>
      <c r="U3856" s="23"/>
      <c r="V3856" s="24"/>
      <c r="W3856" s="23"/>
      <c r="X3856" s="23"/>
      <c r="Y3856" s="23"/>
      <c r="Z3856" s="23"/>
      <c r="AA3856" s="28"/>
      <c r="AB3856" s="26"/>
      <c r="AC3856" s="26"/>
      <c r="AD3856" s="28"/>
      <c r="AE3856" s="28"/>
      <c r="AF3856" s="26"/>
      <c r="AG3856" s="26">
        <f>AF3856+P3856</f>
        <v>3070500</v>
      </c>
      <c r="AH3856" s="26">
        <f>AG3856</f>
        <v>3070500</v>
      </c>
      <c r="AI3856" s="26">
        <v>50000000</v>
      </c>
      <c r="AJ3856" s="26">
        <f>IF((AI3856-AH3856) &gt; 1,0,IF((AI3856-AH3856)&lt;0,AH3856-AI3856,AI3856-AH3856))</f>
        <v>0</v>
      </c>
      <c r="AK3856" s="26">
        <v>0.01</v>
      </c>
      <c r="AL3856" s="26">
        <f>AJ3856*(AK3856/100)</f>
        <v>0</v>
      </c>
    </row>
    <row r="3857" spans="1:39" x14ac:dyDescent="0.25">
      <c r="A3857" s="23"/>
      <c r="B3857" s="24"/>
      <c r="C3857" s="23"/>
      <c r="D3857" s="23"/>
      <c r="E3857" s="23">
        <v>1542</v>
      </c>
      <c r="F3857" s="23" t="s">
        <v>11668</v>
      </c>
      <c r="G3857" s="24" t="s">
        <v>11669</v>
      </c>
      <c r="H3857" s="23" t="s">
        <v>43</v>
      </c>
      <c r="I3857" s="23" t="s">
        <v>11670</v>
      </c>
      <c r="J3857" s="23">
        <v>4</v>
      </c>
      <c r="K3857" s="23">
        <v>2</v>
      </c>
      <c r="L3857" s="23">
        <v>59</v>
      </c>
      <c r="M3857" s="23" t="s">
        <v>75</v>
      </c>
      <c r="N3857" s="25">
        <f>((J3857*400)+(K3857*100))+L3857</f>
        <v>1859</v>
      </c>
      <c r="O3857" s="26">
        <v>2800</v>
      </c>
      <c r="P3857" s="26">
        <f>N3857*O3857</f>
        <v>5205200</v>
      </c>
      <c r="Q3857" s="23"/>
      <c r="R3857" s="23"/>
      <c r="S3857" s="27"/>
      <c r="T3857" s="23"/>
      <c r="U3857" s="23"/>
      <c r="V3857" s="24"/>
      <c r="W3857" s="23"/>
      <c r="X3857" s="23"/>
      <c r="Y3857" s="23"/>
      <c r="Z3857" s="23"/>
      <c r="AA3857" s="28"/>
      <c r="AB3857" s="26"/>
      <c r="AC3857" s="26"/>
      <c r="AD3857" s="28"/>
      <c r="AE3857" s="28"/>
      <c r="AF3857" s="26"/>
      <c r="AG3857" s="26">
        <f>AF3857+P3857</f>
        <v>5205200</v>
      </c>
      <c r="AH3857" s="26">
        <f>AG3857</f>
        <v>5205200</v>
      </c>
      <c r="AI3857" s="26">
        <v>50000000</v>
      </c>
      <c r="AJ3857" s="26">
        <f>IF((AI3857-AH3857) &gt; 1,0,IF((AI3857-AH3857)&lt;0,AH3857-AI3857,AI3857-AH3857))</f>
        <v>0</v>
      </c>
      <c r="AK3857" s="26">
        <v>0.01</v>
      </c>
      <c r="AL3857" s="26">
        <f>AJ3857*(AK3857/100)</f>
        <v>0</v>
      </c>
    </row>
    <row r="3858" spans="1:39" x14ac:dyDescent="0.25">
      <c r="A3858" s="23"/>
      <c r="B3858" s="24"/>
      <c r="C3858" s="23"/>
      <c r="D3858" s="23"/>
      <c r="E3858" s="23">
        <v>1543</v>
      </c>
      <c r="F3858" s="23" t="s">
        <v>11671</v>
      </c>
      <c r="G3858" s="24" t="s">
        <v>11672</v>
      </c>
      <c r="H3858" s="23" t="s">
        <v>43</v>
      </c>
      <c r="I3858" s="23" t="s">
        <v>11673</v>
      </c>
      <c r="J3858" s="23">
        <v>3</v>
      </c>
      <c r="K3858" s="23">
        <v>0</v>
      </c>
      <c r="L3858" s="23">
        <v>82</v>
      </c>
      <c r="M3858" s="23" t="s">
        <v>75</v>
      </c>
      <c r="N3858" s="25">
        <f>((J3858*400)+(K3858*100))+L3858</f>
        <v>1282</v>
      </c>
      <c r="O3858" s="26">
        <v>2650</v>
      </c>
      <c r="P3858" s="26">
        <f>N3858*O3858</f>
        <v>3397300</v>
      </c>
      <c r="Q3858" s="23"/>
      <c r="R3858" s="23"/>
      <c r="S3858" s="27"/>
      <c r="T3858" s="23"/>
      <c r="U3858" s="23"/>
      <c r="V3858" s="24"/>
      <c r="W3858" s="23"/>
      <c r="X3858" s="23"/>
      <c r="Y3858" s="23"/>
      <c r="Z3858" s="23"/>
      <c r="AA3858" s="28"/>
      <c r="AB3858" s="26"/>
      <c r="AC3858" s="26"/>
      <c r="AD3858" s="28"/>
      <c r="AE3858" s="28"/>
      <c r="AF3858" s="26"/>
      <c r="AG3858" s="26">
        <f>AF3858+P3858</f>
        <v>3397300</v>
      </c>
      <c r="AH3858" s="26">
        <f>AG3858</f>
        <v>3397300</v>
      </c>
      <c r="AI3858" s="26">
        <v>50000000</v>
      </c>
      <c r="AJ3858" s="26">
        <f>IF((AI3858-AH3858) &gt; 1,0,IF((AI3858-AH3858)&lt;0,AH3858-AI3858,AI3858-AH3858))</f>
        <v>0</v>
      </c>
      <c r="AK3858" s="26">
        <v>0.01</v>
      </c>
      <c r="AL3858" s="26">
        <f>AJ3858*(AK3858/100)</f>
        <v>0</v>
      </c>
    </row>
    <row r="3859" spans="1:39" x14ac:dyDescent="0.25">
      <c r="A3859" s="23"/>
      <c r="B3859" s="24"/>
      <c r="C3859" s="23"/>
      <c r="D3859" s="23"/>
      <c r="E3859" s="23"/>
      <c r="F3859" s="23"/>
      <c r="G3859" s="24"/>
      <c r="H3859" s="23"/>
      <c r="I3859" s="23"/>
      <c r="J3859" s="23">
        <v>0</v>
      </c>
      <c r="K3859" s="23">
        <v>0</v>
      </c>
      <c r="L3859" s="23">
        <v>27</v>
      </c>
      <c r="M3859" s="23" t="s">
        <v>75</v>
      </c>
      <c r="N3859" s="25">
        <f>((J3859*400)+(K3859*100))+L3859</f>
        <v>27</v>
      </c>
      <c r="O3859" s="26">
        <v>2650</v>
      </c>
      <c r="P3859" s="26">
        <f>N3859*O3859</f>
        <v>71550</v>
      </c>
      <c r="Q3859" s="23">
        <v>1</v>
      </c>
      <c r="R3859" s="23" t="s">
        <v>11663</v>
      </c>
      <c r="S3859" s="27"/>
      <c r="T3859" s="23" t="s">
        <v>11664</v>
      </c>
      <c r="U3859" s="23" t="s">
        <v>10176</v>
      </c>
      <c r="V3859" s="24" t="s">
        <v>11674</v>
      </c>
      <c r="W3859" s="23" t="s">
        <v>53</v>
      </c>
      <c r="X3859" s="23" t="s">
        <v>49</v>
      </c>
      <c r="Y3859" s="23" t="s">
        <v>571</v>
      </c>
      <c r="Z3859" s="23">
        <v>108</v>
      </c>
      <c r="AA3859" s="28">
        <v>100</v>
      </c>
      <c r="AB3859" s="26">
        <v>2750</v>
      </c>
      <c r="AC3859" s="26">
        <f>Z3859*AB3859</f>
        <v>297000</v>
      </c>
      <c r="AD3859" s="28">
        <v>22</v>
      </c>
      <c r="AE3859" s="28">
        <v>34</v>
      </c>
      <c r="AF3859" s="26">
        <f>(AC3859*(100-AE3859))/100</f>
        <v>196020</v>
      </c>
      <c r="AG3859" s="26">
        <f>P3859+AF3859</f>
        <v>267570</v>
      </c>
      <c r="AH3859" s="26">
        <f>(AG3859*AA3859)/100</f>
        <v>267570</v>
      </c>
      <c r="AI3859" s="26">
        <v>50000000</v>
      </c>
      <c r="AJ3859" s="26">
        <f>IF((AI3859-AH3859) &gt; 1,0,IF((AI3859-AH3859)&lt;0,AH3859-AI3859,AI3859-AH3859))</f>
        <v>0</v>
      </c>
      <c r="AK3859" s="26">
        <v>0.01</v>
      </c>
      <c r="AL3859" s="26">
        <f>ROUND(AJ3859*(AK3859/100),2)</f>
        <v>0</v>
      </c>
      <c r="AM3859" s="3" t="s">
        <v>159</v>
      </c>
    </row>
    <row r="3860" spans="1:39" x14ac:dyDescent="0.25">
      <c r="A3860" s="23"/>
      <c r="B3860" s="24"/>
      <c r="C3860" s="23"/>
      <c r="D3860" s="23"/>
      <c r="E3860" s="23"/>
      <c r="F3860" s="23"/>
      <c r="G3860" s="24"/>
      <c r="H3860" s="23"/>
      <c r="I3860" s="23"/>
      <c r="J3860" s="23">
        <v>0</v>
      </c>
      <c r="K3860" s="23">
        <v>0</v>
      </c>
      <c r="L3860" s="23">
        <v>4</v>
      </c>
      <c r="M3860" s="23" t="s">
        <v>75</v>
      </c>
      <c r="N3860" s="25">
        <f>((J3860*400)+(K3860*100))+L3860</f>
        <v>4</v>
      </c>
      <c r="O3860" s="26">
        <v>2650</v>
      </c>
      <c r="P3860" s="26">
        <f>N3860*O3860</f>
        <v>10600</v>
      </c>
      <c r="Q3860" s="23">
        <v>1</v>
      </c>
      <c r="R3860" s="23" t="s">
        <v>11663</v>
      </c>
      <c r="S3860" s="27"/>
      <c r="T3860" s="23" t="s">
        <v>11664</v>
      </c>
      <c r="U3860" s="23" t="s">
        <v>10176</v>
      </c>
      <c r="V3860" s="24" t="s">
        <v>11675</v>
      </c>
      <c r="W3860" s="23" t="s">
        <v>53</v>
      </c>
      <c r="X3860" s="23" t="s">
        <v>49</v>
      </c>
      <c r="Y3860" s="23" t="s">
        <v>571</v>
      </c>
      <c r="Z3860" s="23">
        <v>16</v>
      </c>
      <c r="AA3860" s="28">
        <v>100</v>
      </c>
      <c r="AB3860" s="26">
        <v>2750</v>
      </c>
      <c r="AC3860" s="26">
        <f>Z3860*AB3860</f>
        <v>44000</v>
      </c>
      <c r="AD3860" s="28">
        <v>22</v>
      </c>
      <c r="AE3860" s="28">
        <v>34</v>
      </c>
      <c r="AF3860" s="26">
        <f>(AC3860*(100-AE3860))/100</f>
        <v>29040</v>
      </c>
      <c r="AG3860" s="26">
        <f>P3860+AF3860</f>
        <v>39640</v>
      </c>
      <c r="AH3860" s="26">
        <f>(AG3860*AA3860)/100</f>
        <v>39640</v>
      </c>
      <c r="AI3860" s="26">
        <v>50000000</v>
      </c>
      <c r="AJ3860" s="26">
        <f>IF((AI3860-AH3860) &gt; 1,0,IF((AI3860-AH3860)&lt;0,AH3860-AI3860,AI3860-AH3860))</f>
        <v>0</v>
      </c>
      <c r="AK3860" s="26">
        <v>0.01</v>
      </c>
      <c r="AL3860" s="26">
        <f>ROUND(AJ3860*(AK3860/100),2)</f>
        <v>0</v>
      </c>
      <c r="AM3860" s="3" t="s">
        <v>368</v>
      </c>
    </row>
    <row r="3861" spans="1:39" x14ac:dyDescent="0.25">
      <c r="A3861" s="23"/>
      <c r="B3861" s="24"/>
      <c r="C3861" s="23"/>
      <c r="D3861" s="23"/>
      <c r="E3861" s="23"/>
      <c r="F3861" s="23"/>
      <c r="G3861" s="24"/>
      <c r="H3861" s="23"/>
      <c r="I3861" s="23"/>
      <c r="J3861" s="23"/>
      <c r="K3861" s="23"/>
      <c r="L3861" s="23"/>
      <c r="M3861" s="23"/>
      <c r="N3861" s="25"/>
      <c r="O3861" s="26"/>
      <c r="P3861" s="26"/>
      <c r="Q3861" s="23"/>
      <c r="R3861" s="23"/>
      <c r="S3861" s="27"/>
      <c r="T3861" s="23"/>
      <c r="U3861" s="23"/>
      <c r="V3861" s="24"/>
      <c r="W3861" s="23"/>
      <c r="X3861" s="23"/>
      <c r="Y3861" s="23"/>
      <c r="Z3861" s="23"/>
      <c r="AA3861" s="28"/>
      <c r="AB3861" s="26"/>
      <c r="AC3861" s="26"/>
      <c r="AD3861" s="28"/>
      <c r="AE3861" s="28"/>
      <c r="AF3861" s="26"/>
      <c r="AG3861" s="26" t="s">
        <v>60</v>
      </c>
      <c r="AH3861" s="26">
        <f>SUM(AH3856:AH3860)</f>
        <v>11980210</v>
      </c>
      <c r="AI3861" s="26"/>
      <c r="AJ3861" s="26">
        <f>SUM(AJ3856:AJ3860)</f>
        <v>0</v>
      </c>
      <c r="AK3861" s="26"/>
      <c r="AL3861" s="26">
        <f>SUM(AL3856:AL3860)</f>
        <v>0</v>
      </c>
    </row>
    <row r="3862" spans="1:39" x14ac:dyDescent="0.25">
      <c r="A3862" s="23" t="s">
        <v>11676</v>
      </c>
      <c r="B3862" s="24" t="s">
        <v>11677</v>
      </c>
      <c r="C3862" s="23" t="s">
        <v>11678</v>
      </c>
      <c r="D3862" s="23" t="s">
        <v>11679</v>
      </c>
      <c r="E3862" s="23">
        <v>1544</v>
      </c>
      <c r="F3862" s="23" t="s">
        <v>11680</v>
      </c>
      <c r="G3862" s="24" t="s">
        <v>11681</v>
      </c>
      <c r="H3862" s="23" t="s">
        <v>43</v>
      </c>
      <c r="I3862" s="23" t="s">
        <v>11682</v>
      </c>
      <c r="J3862" s="23">
        <v>0</v>
      </c>
      <c r="K3862" s="23">
        <v>0</v>
      </c>
      <c r="L3862" s="23">
        <v>47.25</v>
      </c>
      <c r="M3862" s="23" t="s">
        <v>45</v>
      </c>
      <c r="N3862" s="25">
        <f>((J3862*400)+(K3862*100))+L3862</f>
        <v>47.25</v>
      </c>
      <c r="O3862" s="26">
        <v>4500</v>
      </c>
      <c r="P3862" s="26">
        <f>N3862*O3862</f>
        <v>212625</v>
      </c>
      <c r="Q3862" s="23">
        <v>1</v>
      </c>
      <c r="R3862" s="23" t="s">
        <v>11676</v>
      </c>
      <c r="S3862" s="27" t="s">
        <v>11677</v>
      </c>
      <c r="T3862" s="23" t="s">
        <v>11678</v>
      </c>
      <c r="U3862" s="23" t="s">
        <v>11683</v>
      </c>
      <c r="V3862" s="24" t="s">
        <v>11684</v>
      </c>
      <c r="W3862" s="23" t="s">
        <v>79</v>
      </c>
      <c r="X3862" s="23" t="s">
        <v>80</v>
      </c>
      <c r="Y3862" s="23" t="s">
        <v>50</v>
      </c>
      <c r="Z3862" s="23">
        <v>66.25</v>
      </c>
      <c r="AA3862" s="28">
        <v>65.430000000000007</v>
      </c>
      <c r="AB3862" s="26">
        <v>8200</v>
      </c>
      <c r="AC3862" s="26">
        <f>Z3862*AB3862</f>
        <v>543250</v>
      </c>
      <c r="AD3862" s="28">
        <v>12</v>
      </c>
      <c r="AE3862" s="28">
        <v>50</v>
      </c>
      <c r="AF3862" s="26">
        <f>(AC3862*(100-AE3862))/100</f>
        <v>271625</v>
      </c>
      <c r="AG3862" s="26">
        <f>P3862+AF3862+AF3863</f>
        <v>627750</v>
      </c>
      <c r="AH3862" s="26">
        <f>(AG3862*AA3862)/100</f>
        <v>410736.82500000007</v>
      </c>
      <c r="AI3862" s="26">
        <v>50000000</v>
      </c>
      <c r="AJ3862" s="26">
        <f>IF((AI3862-AH3862) &gt; 1,0,IF((AI3862-AH3862)&lt;0,AH3862-AI3862,AI3862-AH3862))</f>
        <v>0</v>
      </c>
      <c r="AK3862" s="26">
        <v>0.02</v>
      </c>
      <c r="AL3862" s="26">
        <f>ROUND(AJ3862*(AK3862/100),2)</f>
        <v>0</v>
      </c>
      <c r="AM3862" s="3" t="s">
        <v>51</v>
      </c>
    </row>
    <row r="3863" spans="1:39" x14ac:dyDescent="0.25">
      <c r="A3863" s="23"/>
      <c r="B3863" s="24"/>
      <c r="C3863" s="23"/>
      <c r="D3863" s="23"/>
      <c r="E3863" s="23"/>
      <c r="F3863" s="23"/>
      <c r="G3863" s="24"/>
      <c r="H3863" s="23"/>
      <c r="I3863" s="23"/>
      <c r="J3863" s="23"/>
      <c r="K3863" s="23"/>
      <c r="L3863" s="23"/>
      <c r="M3863" s="23"/>
      <c r="N3863" s="25"/>
      <c r="O3863" s="26"/>
      <c r="P3863" s="26"/>
      <c r="Q3863" s="23"/>
      <c r="R3863" s="23"/>
      <c r="S3863" s="27"/>
      <c r="T3863" s="23"/>
      <c r="U3863" s="23"/>
      <c r="V3863" s="24"/>
      <c r="W3863" s="23"/>
      <c r="X3863" s="23"/>
      <c r="Y3863" s="23" t="s">
        <v>54</v>
      </c>
      <c r="Z3863" s="23">
        <v>35</v>
      </c>
      <c r="AA3863" s="28">
        <v>34.57</v>
      </c>
      <c r="AB3863" s="26">
        <v>8200</v>
      </c>
      <c r="AC3863" s="26">
        <f>Z3863*AB3863</f>
        <v>287000</v>
      </c>
      <c r="AD3863" s="28">
        <v>12</v>
      </c>
      <c r="AE3863" s="28">
        <v>50</v>
      </c>
      <c r="AF3863" s="26">
        <f>(AC3863*(100-AE3863))/100</f>
        <v>143500</v>
      </c>
      <c r="AG3863" s="26">
        <f>P3862+AF3862+AF3863</f>
        <v>627750</v>
      </c>
      <c r="AH3863" s="26">
        <f>(AG3863*AA3863)/100</f>
        <v>217013.17499999999</v>
      </c>
      <c r="AI3863" s="26">
        <v>0</v>
      </c>
      <c r="AJ3863" s="26">
        <f>IF((AI3863-AH3863) &gt; 1,0,IF((AI3863-AH3863)&lt;0,AH3863-AI3863,AI3863-AH3863))</f>
        <v>217013.17499999999</v>
      </c>
      <c r="AK3863" s="26">
        <v>0.3</v>
      </c>
      <c r="AL3863" s="26">
        <f>ROUND(AJ3863*(AK3863/100),2)</f>
        <v>651.04</v>
      </c>
      <c r="AM3863" s="3" t="s">
        <v>1433</v>
      </c>
    </row>
    <row r="3864" spans="1:39" x14ac:dyDescent="0.25">
      <c r="A3864" s="23"/>
      <c r="B3864" s="24"/>
      <c r="C3864" s="23"/>
      <c r="D3864" s="23"/>
      <c r="E3864" s="23"/>
      <c r="F3864" s="23"/>
      <c r="G3864" s="24"/>
      <c r="H3864" s="23"/>
      <c r="I3864" s="23"/>
      <c r="J3864" s="23">
        <v>0</v>
      </c>
      <c r="K3864" s="23">
        <v>0</v>
      </c>
      <c r="L3864" s="23">
        <v>6.25</v>
      </c>
      <c r="M3864" s="23" t="s">
        <v>59</v>
      </c>
      <c r="N3864" s="25">
        <f>((J3864*400)+(K3864*100))+L3864</f>
        <v>6.25</v>
      </c>
      <c r="O3864" s="26">
        <v>4500</v>
      </c>
      <c r="P3864" s="26">
        <f>N3864*O3864</f>
        <v>28125</v>
      </c>
      <c r="Q3864" s="23">
        <v>1</v>
      </c>
      <c r="R3864" s="23" t="s">
        <v>11676</v>
      </c>
      <c r="S3864" s="27" t="s">
        <v>11677</v>
      </c>
      <c r="T3864" s="23" t="s">
        <v>11678</v>
      </c>
      <c r="U3864" s="23" t="s">
        <v>11683</v>
      </c>
      <c r="V3864" s="24" t="s">
        <v>11685</v>
      </c>
      <c r="W3864" s="23" t="s">
        <v>53</v>
      </c>
      <c r="X3864" s="23" t="s">
        <v>49</v>
      </c>
      <c r="Y3864" s="23" t="s">
        <v>50</v>
      </c>
      <c r="Z3864" s="23">
        <v>25</v>
      </c>
      <c r="AA3864" s="28">
        <v>100</v>
      </c>
      <c r="AB3864" s="26">
        <v>2750</v>
      </c>
      <c r="AC3864" s="26">
        <f>Z3864*AB3864</f>
        <v>68750</v>
      </c>
      <c r="AD3864" s="28">
        <v>12</v>
      </c>
      <c r="AE3864" s="28">
        <v>14</v>
      </c>
      <c r="AF3864" s="26">
        <f>(AC3864*(100-AE3864))/100</f>
        <v>59125</v>
      </c>
      <c r="AG3864" s="26">
        <f>P3864+AF3864</f>
        <v>87250</v>
      </c>
      <c r="AH3864" s="26">
        <f>(AG3864*AA3864)/100</f>
        <v>87250</v>
      </c>
      <c r="AI3864" s="26">
        <v>50000000</v>
      </c>
      <c r="AJ3864" s="26">
        <f>IF((AI3864-AH3864) &gt; 1,0,IF((AI3864-AH3864)&lt;0,AH3864-AI3864,AI3864-AH3864))</f>
        <v>0</v>
      </c>
      <c r="AK3864" s="26">
        <v>0.02</v>
      </c>
      <c r="AL3864" s="26">
        <f>ROUND(AJ3864*(AK3864/100),2)</f>
        <v>0</v>
      </c>
      <c r="AM3864" s="3" t="s">
        <v>159</v>
      </c>
    </row>
    <row r="3865" spans="1:39" x14ac:dyDescent="0.25">
      <c r="A3865" s="23"/>
      <c r="B3865" s="24"/>
      <c r="C3865" s="23"/>
      <c r="D3865" s="23"/>
      <c r="E3865" s="23"/>
      <c r="F3865" s="23"/>
      <c r="G3865" s="24"/>
      <c r="H3865" s="23"/>
      <c r="I3865" s="23"/>
      <c r="J3865" s="23"/>
      <c r="K3865" s="23"/>
      <c r="L3865" s="23"/>
      <c r="M3865" s="23"/>
      <c r="N3865" s="25"/>
      <c r="O3865" s="26"/>
      <c r="P3865" s="26"/>
      <c r="Q3865" s="23"/>
      <c r="R3865" s="23"/>
      <c r="S3865" s="27"/>
      <c r="T3865" s="23"/>
      <c r="U3865" s="23"/>
      <c r="V3865" s="24"/>
      <c r="W3865" s="23"/>
      <c r="X3865" s="23"/>
      <c r="Y3865" s="23"/>
      <c r="Z3865" s="23"/>
      <c r="AA3865" s="28"/>
      <c r="AB3865" s="26"/>
      <c r="AC3865" s="26"/>
      <c r="AD3865" s="28"/>
      <c r="AE3865" s="28"/>
      <c r="AF3865" s="26"/>
      <c r="AG3865" s="26" t="s">
        <v>60</v>
      </c>
      <c r="AH3865" s="26">
        <f>SUM(AH3862:AH3864)</f>
        <v>715000</v>
      </c>
      <c r="AI3865" s="26"/>
      <c r="AJ3865" s="26">
        <f>SUM(AJ3862:AJ3864)</f>
        <v>217013.17499999999</v>
      </c>
      <c r="AK3865" s="26"/>
      <c r="AL3865" s="26">
        <f>SUM(AL3862:AL3864)</f>
        <v>651.04</v>
      </c>
    </row>
    <row r="3866" spans="1:39" x14ac:dyDescent="0.25">
      <c r="A3866" s="23" t="s">
        <v>11686</v>
      </c>
      <c r="B3866" s="24" t="s">
        <v>11687</v>
      </c>
      <c r="C3866" s="23" t="s">
        <v>11688</v>
      </c>
      <c r="D3866" s="23" t="s">
        <v>11689</v>
      </c>
      <c r="E3866" s="23">
        <v>1545</v>
      </c>
      <c r="F3866" s="23" t="s">
        <v>11690</v>
      </c>
      <c r="G3866" s="24" t="s">
        <v>11691</v>
      </c>
      <c r="H3866" s="23" t="s">
        <v>43</v>
      </c>
      <c r="I3866" s="23" t="s">
        <v>11692</v>
      </c>
      <c r="J3866" s="23">
        <v>0</v>
      </c>
      <c r="K3866" s="23">
        <v>0</v>
      </c>
      <c r="L3866" s="23">
        <v>54</v>
      </c>
      <c r="M3866" s="23" t="s">
        <v>255</v>
      </c>
      <c r="N3866" s="25">
        <f>((J3866*400)+(K3866*100))+L3866</f>
        <v>54</v>
      </c>
      <c r="O3866" s="26">
        <v>4500</v>
      </c>
      <c r="P3866" s="26">
        <f>N3866*O3866</f>
        <v>243000</v>
      </c>
      <c r="Q3866" s="23">
        <v>1</v>
      </c>
      <c r="R3866" s="23" t="s">
        <v>11693</v>
      </c>
      <c r="S3866" s="27" t="s">
        <v>11694</v>
      </c>
      <c r="T3866" s="23" t="s">
        <v>11695</v>
      </c>
      <c r="U3866" s="23" t="s">
        <v>11696</v>
      </c>
      <c r="V3866" s="24" t="s">
        <v>11697</v>
      </c>
      <c r="W3866" s="23" t="s">
        <v>537</v>
      </c>
      <c r="X3866" s="23" t="s">
        <v>80</v>
      </c>
      <c r="Y3866" s="23" t="s">
        <v>261</v>
      </c>
      <c r="Z3866" s="23">
        <v>81</v>
      </c>
      <c r="AA3866" s="28">
        <v>100</v>
      </c>
      <c r="AB3866" s="26">
        <v>7650</v>
      </c>
      <c r="AC3866" s="26">
        <f>Z3866*AB3866</f>
        <v>619650</v>
      </c>
      <c r="AD3866" s="28">
        <v>52</v>
      </c>
      <c r="AE3866" s="28">
        <v>93</v>
      </c>
      <c r="AF3866" s="26">
        <f>(AC3866*(100-AE3866))/100</f>
        <v>43375.5</v>
      </c>
      <c r="AG3866" s="26">
        <f>P3866+AF3866</f>
        <v>286375.5</v>
      </c>
      <c r="AH3866" s="26">
        <f>(AG3866*AA3866)/100</f>
        <v>286375.5</v>
      </c>
      <c r="AI3866" s="26">
        <f>IF(AF3866&lt;=10000000,AF3866,10000000)</f>
        <v>43375.5</v>
      </c>
      <c r="AJ3866" s="26">
        <f>IF((AI3866-AH3866) &gt; 1,0,IF((AI3866-AH3866)&lt;0,AH3866-AI3866,AI3866-AH3866))</f>
        <v>243000</v>
      </c>
      <c r="AK3866" s="26">
        <v>0.02</v>
      </c>
      <c r="AL3866" s="26">
        <f>ROUND(AJ3866*(AK3866/100),2)</f>
        <v>48.6</v>
      </c>
      <c r="AM3866" s="3" t="s">
        <v>110</v>
      </c>
    </row>
    <row r="3867" spans="1:39" x14ac:dyDescent="0.25">
      <c r="A3867" s="23"/>
      <c r="B3867" s="24"/>
      <c r="C3867" s="23"/>
      <c r="D3867" s="23"/>
      <c r="E3867" s="23"/>
      <c r="F3867" s="23"/>
      <c r="G3867" s="24"/>
      <c r="H3867" s="23"/>
      <c r="I3867" s="23"/>
      <c r="J3867" s="23"/>
      <c r="K3867" s="23"/>
      <c r="L3867" s="23"/>
      <c r="M3867" s="23"/>
      <c r="N3867" s="25"/>
      <c r="O3867" s="26"/>
      <c r="P3867" s="26"/>
      <c r="Q3867" s="23"/>
      <c r="R3867" s="23"/>
      <c r="S3867" s="27"/>
      <c r="T3867" s="23"/>
      <c r="U3867" s="23"/>
      <c r="V3867" s="24"/>
      <c r="W3867" s="23"/>
      <c r="X3867" s="23"/>
      <c r="Y3867" s="23"/>
      <c r="Z3867" s="23"/>
      <c r="AA3867" s="28"/>
      <c r="AB3867" s="26"/>
      <c r="AC3867" s="26"/>
      <c r="AD3867" s="28"/>
      <c r="AE3867" s="28"/>
      <c r="AF3867" s="26"/>
      <c r="AG3867" s="26" t="s">
        <v>60</v>
      </c>
      <c r="AH3867" s="26">
        <f>AH3866</f>
        <v>286375.5</v>
      </c>
      <c r="AI3867" s="26"/>
      <c r="AJ3867" s="26">
        <f>AJ3866</f>
        <v>243000</v>
      </c>
      <c r="AK3867" s="26"/>
      <c r="AL3867" s="26">
        <f>AL3866</f>
        <v>48.6</v>
      </c>
    </row>
    <row r="3868" spans="1:39" x14ac:dyDescent="0.25">
      <c r="A3868" s="23" t="s">
        <v>11698</v>
      </c>
      <c r="B3868" s="24" t="s">
        <v>11699</v>
      </c>
      <c r="C3868" s="23" t="s">
        <v>11700</v>
      </c>
      <c r="D3868" s="23" t="s">
        <v>4873</v>
      </c>
      <c r="E3868" s="23">
        <v>1546</v>
      </c>
      <c r="F3868" s="23" t="s">
        <v>11701</v>
      </c>
      <c r="G3868" s="24" t="s">
        <v>11702</v>
      </c>
      <c r="H3868" s="23" t="s">
        <v>43</v>
      </c>
      <c r="I3868" s="23" t="s">
        <v>11703</v>
      </c>
      <c r="J3868" s="23">
        <v>0</v>
      </c>
      <c r="K3868" s="23">
        <v>3</v>
      </c>
      <c r="L3868" s="23">
        <v>49</v>
      </c>
      <c r="M3868" s="23" t="s">
        <v>75</v>
      </c>
      <c r="N3868" s="25">
        <f>((J3868*400)+(K3868*100))+L3868</f>
        <v>349</v>
      </c>
      <c r="O3868" s="26">
        <v>4500</v>
      </c>
      <c r="P3868" s="26">
        <f>N3868*O3868</f>
        <v>1570500</v>
      </c>
      <c r="Q3868" s="23"/>
      <c r="R3868" s="23"/>
      <c r="S3868" s="27"/>
      <c r="T3868" s="23"/>
      <c r="U3868" s="23"/>
      <c r="V3868" s="24"/>
      <c r="W3868" s="23"/>
      <c r="X3868" s="23"/>
      <c r="Y3868" s="23"/>
      <c r="Z3868" s="23"/>
      <c r="AA3868" s="28"/>
      <c r="AB3868" s="26"/>
      <c r="AC3868" s="26"/>
      <c r="AD3868" s="28"/>
      <c r="AE3868" s="28"/>
      <c r="AF3868" s="26"/>
      <c r="AG3868" s="26">
        <f>AF3868+P3868</f>
        <v>1570500</v>
      </c>
      <c r="AH3868" s="26">
        <f>AG3868</f>
        <v>1570500</v>
      </c>
      <c r="AI3868" s="26">
        <v>50000000</v>
      </c>
      <c r="AJ3868" s="26">
        <f>IF((AI3868-AH3868) &gt; 1,0,IF((AI3868-AH3868)&lt;0,AH3868-AI3868,AI3868-AH3868))</f>
        <v>0</v>
      </c>
      <c r="AK3868" s="26">
        <v>0.01</v>
      </c>
      <c r="AL3868" s="26">
        <f>AJ3868*(AK3868/100)</f>
        <v>0</v>
      </c>
    </row>
    <row r="3869" spans="1:39" x14ac:dyDescent="0.25">
      <c r="A3869" s="23"/>
      <c r="B3869" s="24"/>
      <c r="C3869" s="23"/>
      <c r="D3869" s="23"/>
      <c r="E3869" s="23"/>
      <c r="F3869" s="23"/>
      <c r="G3869" s="24"/>
      <c r="H3869" s="23"/>
      <c r="I3869" s="23"/>
      <c r="J3869" s="23">
        <v>0</v>
      </c>
      <c r="K3869" s="23">
        <v>0</v>
      </c>
      <c r="L3869" s="23">
        <v>76</v>
      </c>
      <c r="M3869" s="23" t="s">
        <v>59</v>
      </c>
      <c r="N3869" s="25">
        <f>((J3869*400)+(K3869*100))+L3869</f>
        <v>76</v>
      </c>
      <c r="O3869" s="26">
        <v>4500</v>
      </c>
      <c r="P3869" s="26">
        <f>N3869*O3869</f>
        <v>342000</v>
      </c>
      <c r="Q3869" s="23">
        <v>1</v>
      </c>
      <c r="R3869" s="23" t="s">
        <v>11698</v>
      </c>
      <c r="S3869" s="27" t="s">
        <v>11699</v>
      </c>
      <c r="T3869" s="23" t="s">
        <v>11700</v>
      </c>
      <c r="U3869" s="23" t="s">
        <v>11704</v>
      </c>
      <c r="V3869" s="24" t="s">
        <v>11705</v>
      </c>
      <c r="W3869" s="23" t="s">
        <v>109</v>
      </c>
      <c r="X3869" s="23" t="s">
        <v>49</v>
      </c>
      <c r="Y3869" s="23" t="s">
        <v>50</v>
      </c>
      <c r="Z3869" s="23">
        <v>378</v>
      </c>
      <c r="AA3869" s="28">
        <v>100</v>
      </c>
      <c r="AB3869" s="26">
        <v>8150</v>
      </c>
      <c r="AC3869" s="26">
        <f>Z3869*AB3869</f>
        <v>3080700</v>
      </c>
      <c r="AD3869" s="28">
        <v>62</v>
      </c>
      <c r="AE3869" s="28">
        <v>76</v>
      </c>
      <c r="AF3869" s="26">
        <f>(AC3869*(100-AE3869))/100</f>
        <v>739368</v>
      </c>
      <c r="AG3869" s="26">
        <f>P3869+AF3869</f>
        <v>1081368</v>
      </c>
      <c r="AH3869" s="26">
        <f>(AG3869*AA3869)/100</f>
        <v>1081368</v>
      </c>
      <c r="AI3869" s="26">
        <v>50000000</v>
      </c>
      <c r="AJ3869" s="26">
        <f>IF((AI3869-AH3869) &gt; 1,0,IF((AI3869-AH3869)&lt;0,AH3869-AI3869,AI3869-AH3869))</f>
        <v>0</v>
      </c>
      <c r="AK3869" s="26">
        <v>0.02</v>
      </c>
      <c r="AL3869" s="26">
        <f>ROUND(AJ3869*(AK3869/100),2)</f>
        <v>0</v>
      </c>
      <c r="AM3869" s="3" t="s">
        <v>110</v>
      </c>
    </row>
    <row r="3870" spans="1:39" x14ac:dyDescent="0.25">
      <c r="A3870" s="23"/>
      <c r="B3870" s="24"/>
      <c r="C3870" s="23"/>
      <c r="D3870" s="23"/>
      <c r="E3870" s="23"/>
      <c r="F3870" s="23"/>
      <c r="G3870" s="24"/>
      <c r="H3870" s="23"/>
      <c r="I3870" s="23"/>
      <c r="J3870" s="23"/>
      <c r="K3870" s="23"/>
      <c r="L3870" s="23"/>
      <c r="M3870" s="23"/>
      <c r="N3870" s="25"/>
      <c r="O3870" s="26"/>
      <c r="P3870" s="26"/>
      <c r="Q3870" s="23"/>
      <c r="R3870" s="23"/>
      <c r="S3870" s="27"/>
      <c r="T3870" s="23"/>
      <c r="U3870" s="23"/>
      <c r="V3870" s="24"/>
      <c r="W3870" s="23"/>
      <c r="X3870" s="23"/>
      <c r="Y3870" s="23"/>
      <c r="Z3870" s="23"/>
      <c r="AA3870" s="28"/>
      <c r="AB3870" s="26"/>
      <c r="AC3870" s="26"/>
      <c r="AD3870" s="28"/>
      <c r="AE3870" s="28"/>
      <c r="AF3870" s="26"/>
      <c r="AG3870" s="26" t="s">
        <v>60</v>
      </c>
      <c r="AH3870" s="26">
        <f>SUM(AH3868:AH3869)</f>
        <v>2651868</v>
      </c>
      <c r="AI3870" s="26"/>
      <c r="AJ3870" s="26">
        <f>SUM(AJ3868:AJ3869)</f>
        <v>0</v>
      </c>
      <c r="AK3870" s="26"/>
      <c r="AL3870" s="26">
        <f>SUM(AL3868:AL3869)</f>
        <v>0</v>
      </c>
    </row>
    <row r="3871" spans="1:39" x14ac:dyDescent="0.25">
      <c r="A3871" s="23" t="s">
        <v>11698</v>
      </c>
      <c r="B3871" s="24" t="s">
        <v>11706</v>
      </c>
      <c r="C3871" s="23" t="s">
        <v>11700</v>
      </c>
      <c r="D3871" s="23" t="s">
        <v>11707</v>
      </c>
      <c r="E3871" s="23">
        <v>1547</v>
      </c>
      <c r="F3871" s="23" t="s">
        <v>11708</v>
      </c>
      <c r="G3871" s="24" t="s">
        <v>11709</v>
      </c>
      <c r="H3871" s="23" t="s">
        <v>43</v>
      </c>
      <c r="I3871" s="23" t="s">
        <v>11710</v>
      </c>
      <c r="J3871" s="23">
        <v>1</v>
      </c>
      <c r="K3871" s="23">
        <v>2</v>
      </c>
      <c r="L3871" s="23">
        <v>0</v>
      </c>
      <c r="M3871" s="23" t="s">
        <v>59</v>
      </c>
      <c r="N3871" s="25">
        <f>((J3871*400)+(K3871*100))+L3871</f>
        <v>600</v>
      </c>
      <c r="O3871" s="26">
        <v>4200</v>
      </c>
      <c r="P3871" s="26">
        <f>N3871*O3871</f>
        <v>2520000</v>
      </c>
      <c r="Q3871" s="23">
        <v>1</v>
      </c>
      <c r="R3871" s="23" t="s">
        <v>11698</v>
      </c>
      <c r="S3871" s="27" t="s">
        <v>11706</v>
      </c>
      <c r="T3871" s="23" t="s">
        <v>11700</v>
      </c>
      <c r="U3871" s="23" t="s">
        <v>11711</v>
      </c>
      <c r="V3871" s="24" t="s">
        <v>11712</v>
      </c>
      <c r="W3871" s="23" t="s">
        <v>48</v>
      </c>
      <c r="X3871" s="23" t="s">
        <v>49</v>
      </c>
      <c r="Y3871" s="23" t="s">
        <v>50</v>
      </c>
      <c r="Z3871" s="23">
        <v>292</v>
      </c>
      <c r="AA3871" s="28">
        <v>100</v>
      </c>
      <c r="AB3871" s="26">
        <v>8300</v>
      </c>
      <c r="AC3871" s="26">
        <f>Z3871*AB3871</f>
        <v>2423600</v>
      </c>
      <c r="AD3871" s="28">
        <v>22</v>
      </c>
      <c r="AE3871" s="28">
        <v>34</v>
      </c>
      <c r="AF3871" s="26">
        <f>(AC3871*(100-AE3871))/100</f>
        <v>1599576</v>
      </c>
      <c r="AG3871" s="26">
        <f>P3871+AF3871</f>
        <v>4119576</v>
      </c>
      <c r="AH3871" s="26">
        <f>(AG3871*AA3871)/100</f>
        <v>4119576</v>
      </c>
      <c r="AI3871" s="26">
        <v>50000000</v>
      </c>
      <c r="AJ3871" s="26">
        <f>IF((AI3871-AH3871) &gt; 1,0,IF((AI3871-AH3871)&lt;0,AH3871-AI3871,AI3871-AH3871))</f>
        <v>0</v>
      </c>
      <c r="AK3871" s="26">
        <v>0.02</v>
      </c>
      <c r="AL3871" s="26">
        <f>ROUND(AJ3871*(AK3871/100),2)</f>
        <v>0</v>
      </c>
      <c r="AM3871" s="3" t="s">
        <v>51</v>
      </c>
    </row>
    <row r="3872" spans="1:39" x14ac:dyDescent="0.25">
      <c r="A3872" s="23"/>
      <c r="B3872" s="24"/>
      <c r="C3872" s="23"/>
      <c r="D3872" s="23"/>
      <c r="E3872" s="23">
        <v>1548</v>
      </c>
      <c r="F3872" s="23" t="s">
        <v>11713</v>
      </c>
      <c r="G3872" s="24" t="s">
        <v>11714</v>
      </c>
      <c r="H3872" s="23" t="s">
        <v>43</v>
      </c>
      <c r="I3872" s="23" t="s">
        <v>11715</v>
      </c>
      <c r="J3872" s="23">
        <v>0</v>
      </c>
      <c r="K3872" s="23">
        <v>3</v>
      </c>
      <c r="L3872" s="23">
        <v>73.75</v>
      </c>
      <c r="M3872" s="23" t="s">
        <v>75</v>
      </c>
      <c r="N3872" s="25">
        <f>((J3872*400)+(K3872*100))+L3872</f>
        <v>373.75</v>
      </c>
      <c r="O3872" s="26">
        <v>3400</v>
      </c>
      <c r="P3872" s="26">
        <f>N3872*O3872</f>
        <v>1270750</v>
      </c>
      <c r="Q3872" s="23"/>
      <c r="R3872" s="23"/>
      <c r="S3872" s="27"/>
      <c r="T3872" s="23"/>
      <c r="U3872" s="23"/>
      <c r="V3872" s="24"/>
      <c r="W3872" s="23"/>
      <c r="X3872" s="23"/>
      <c r="Y3872" s="23"/>
      <c r="Z3872" s="23"/>
      <c r="AA3872" s="28"/>
      <c r="AB3872" s="26"/>
      <c r="AC3872" s="26"/>
      <c r="AD3872" s="28"/>
      <c r="AE3872" s="28"/>
      <c r="AF3872" s="26"/>
      <c r="AG3872" s="26">
        <f>AF3872+P3872</f>
        <v>1270750</v>
      </c>
      <c r="AH3872" s="26">
        <f>AG3872</f>
        <v>1270750</v>
      </c>
      <c r="AI3872" s="26">
        <v>50000000</v>
      </c>
      <c r="AJ3872" s="26">
        <f>IF((AI3872-AH3872) &gt; 1,0,IF((AI3872-AH3872)&lt;0,AH3872-AI3872,AI3872-AH3872))</f>
        <v>0</v>
      </c>
      <c r="AK3872" s="26">
        <v>0.01</v>
      </c>
      <c r="AL3872" s="26">
        <f>AJ3872*(AK3872/100)</f>
        <v>0</v>
      </c>
    </row>
    <row r="3873" spans="1:39" x14ac:dyDescent="0.25">
      <c r="A3873" s="23"/>
      <c r="B3873" s="24"/>
      <c r="C3873" s="23"/>
      <c r="D3873" s="23"/>
      <c r="E3873" s="23"/>
      <c r="F3873" s="23"/>
      <c r="G3873" s="24"/>
      <c r="H3873" s="23"/>
      <c r="I3873" s="23"/>
      <c r="J3873" s="23">
        <v>0</v>
      </c>
      <c r="K3873" s="23">
        <v>0</v>
      </c>
      <c r="L3873" s="23">
        <v>25.5</v>
      </c>
      <c r="M3873" s="23" t="s">
        <v>255</v>
      </c>
      <c r="N3873" s="25">
        <f>((J3873*400)+(K3873*100))+L3873</f>
        <v>25.5</v>
      </c>
      <c r="O3873" s="26">
        <v>3400</v>
      </c>
      <c r="P3873" s="26">
        <f>N3873*O3873</f>
        <v>86700</v>
      </c>
      <c r="Q3873" s="23">
        <v>1</v>
      </c>
      <c r="R3873" s="23" t="s">
        <v>11716</v>
      </c>
      <c r="S3873" s="27" t="s">
        <v>11717</v>
      </c>
      <c r="T3873" s="23" t="s">
        <v>11718</v>
      </c>
      <c r="U3873" s="23" t="s">
        <v>11719</v>
      </c>
      <c r="V3873" s="24" t="s">
        <v>11720</v>
      </c>
      <c r="W3873" s="23" t="s">
        <v>48</v>
      </c>
      <c r="X3873" s="23" t="s">
        <v>49</v>
      </c>
      <c r="Y3873" s="23" t="s">
        <v>261</v>
      </c>
      <c r="Z3873" s="23">
        <v>102</v>
      </c>
      <c r="AA3873" s="28">
        <v>100</v>
      </c>
      <c r="AB3873" s="26">
        <v>8300</v>
      </c>
      <c r="AC3873" s="26">
        <f>Z3873*AB3873</f>
        <v>846600</v>
      </c>
      <c r="AD3873" s="28">
        <v>4</v>
      </c>
      <c r="AE3873" s="28">
        <v>4</v>
      </c>
      <c r="AF3873" s="26">
        <f>(AC3873*(100-AE3873))/100</f>
        <v>812736</v>
      </c>
      <c r="AG3873" s="26">
        <f>P3873+AF3873</f>
        <v>899436</v>
      </c>
      <c r="AH3873" s="26">
        <f>(AG3873*AA3873)/100</f>
        <v>899436</v>
      </c>
      <c r="AI3873" s="26">
        <f>IF(AF3873&lt;=10000000,AF3873,10000000)</f>
        <v>812736</v>
      </c>
      <c r="AJ3873" s="26">
        <f>IF((AI3873-AH3873) &gt; 1,0,IF((AI3873-AH3873)&lt;0,AH3873-AI3873,AI3873-AH3873))</f>
        <v>86700</v>
      </c>
      <c r="AK3873" s="26">
        <v>0.02</v>
      </c>
      <c r="AL3873" s="26">
        <f>ROUND(AJ3873*(AK3873/100),2)</f>
        <v>17.34</v>
      </c>
      <c r="AM3873" s="3" t="s">
        <v>51</v>
      </c>
    </row>
    <row r="3874" spans="1:39" x14ac:dyDescent="0.25">
      <c r="A3874" s="23"/>
      <c r="B3874" s="24"/>
      <c r="C3874" s="23"/>
      <c r="D3874" s="23"/>
      <c r="E3874" s="23"/>
      <c r="F3874" s="23"/>
      <c r="G3874" s="24"/>
      <c r="H3874" s="23"/>
      <c r="I3874" s="23"/>
      <c r="J3874" s="23">
        <v>0</v>
      </c>
      <c r="K3874" s="23">
        <v>0</v>
      </c>
      <c r="L3874" s="23">
        <v>0.75</v>
      </c>
      <c r="M3874" s="23" t="s">
        <v>255</v>
      </c>
      <c r="N3874" s="25">
        <f>((J3874*400)+(K3874*100))+L3874</f>
        <v>0.75</v>
      </c>
      <c r="O3874" s="26">
        <v>3400</v>
      </c>
      <c r="P3874" s="26">
        <f>N3874*O3874</f>
        <v>2550</v>
      </c>
      <c r="Q3874" s="23">
        <v>1</v>
      </c>
      <c r="R3874" s="23" t="s">
        <v>11716</v>
      </c>
      <c r="S3874" s="27" t="s">
        <v>11717</v>
      </c>
      <c r="T3874" s="23" t="s">
        <v>11718</v>
      </c>
      <c r="U3874" s="23" t="s">
        <v>11719</v>
      </c>
      <c r="V3874" s="24" t="s">
        <v>11721</v>
      </c>
      <c r="W3874" s="23" t="s">
        <v>158</v>
      </c>
      <c r="X3874" s="23" t="s">
        <v>49</v>
      </c>
      <c r="Y3874" s="23" t="s">
        <v>261</v>
      </c>
      <c r="Z3874" s="23">
        <v>3</v>
      </c>
      <c r="AA3874" s="28">
        <v>100</v>
      </c>
      <c r="AB3874" s="26">
        <v>5600</v>
      </c>
      <c r="AC3874" s="26">
        <f>Z3874*AB3874</f>
        <v>16800</v>
      </c>
      <c r="AD3874" s="28">
        <v>4</v>
      </c>
      <c r="AE3874" s="28">
        <v>4</v>
      </c>
      <c r="AF3874" s="26">
        <f>(AC3874*(100-AE3874))/100</f>
        <v>16128</v>
      </c>
      <c r="AG3874" s="26">
        <f>P3874+AF3874</f>
        <v>18678</v>
      </c>
      <c r="AH3874" s="26">
        <f>(AG3874*AA3874)/100</f>
        <v>18678</v>
      </c>
      <c r="AI3874" s="26">
        <f>IF(AF3874&lt;=10000000,AF3874,10000000)</f>
        <v>16128</v>
      </c>
      <c r="AJ3874" s="26">
        <f>IF((AI3874-AH3874) &gt; 1,0,IF((AI3874-AH3874)&lt;0,AH3874-AI3874,AI3874-AH3874))</f>
        <v>2550</v>
      </c>
      <c r="AK3874" s="26">
        <v>0.02</v>
      </c>
      <c r="AL3874" s="26">
        <f>ROUND(AJ3874*(AK3874/100),2)</f>
        <v>0.51</v>
      </c>
      <c r="AM3874" s="3" t="s">
        <v>159</v>
      </c>
    </row>
    <row r="3875" spans="1:39" x14ac:dyDescent="0.25">
      <c r="A3875" s="23"/>
      <c r="B3875" s="24"/>
      <c r="C3875" s="23"/>
      <c r="D3875" s="23"/>
      <c r="E3875" s="23"/>
      <c r="F3875" s="23"/>
      <c r="G3875" s="24"/>
      <c r="H3875" s="23"/>
      <c r="I3875" s="23"/>
      <c r="J3875" s="23"/>
      <c r="K3875" s="23"/>
      <c r="L3875" s="23"/>
      <c r="M3875" s="23"/>
      <c r="N3875" s="25"/>
      <c r="O3875" s="26"/>
      <c r="P3875" s="26"/>
      <c r="Q3875" s="23"/>
      <c r="R3875" s="23"/>
      <c r="S3875" s="27"/>
      <c r="T3875" s="23"/>
      <c r="U3875" s="23"/>
      <c r="V3875" s="24"/>
      <c r="W3875" s="23"/>
      <c r="X3875" s="23"/>
      <c r="Y3875" s="23"/>
      <c r="Z3875" s="23"/>
      <c r="AA3875" s="28"/>
      <c r="AB3875" s="26"/>
      <c r="AC3875" s="26"/>
      <c r="AD3875" s="28"/>
      <c r="AE3875" s="28"/>
      <c r="AF3875" s="26"/>
      <c r="AG3875" s="26" t="s">
        <v>60</v>
      </c>
      <c r="AH3875" s="26">
        <f>SUM(AH3871:AH3874)</f>
        <v>6308440</v>
      </c>
      <c r="AI3875" s="26"/>
      <c r="AJ3875" s="26">
        <f>SUM(AJ3871:AJ3874)</f>
        <v>89250</v>
      </c>
      <c r="AK3875" s="26"/>
      <c r="AL3875" s="26">
        <f>SUM(AL3871:AL3874)</f>
        <v>17.850000000000001</v>
      </c>
    </row>
    <row r="3876" spans="1:39" x14ac:dyDescent="0.25">
      <c r="A3876" s="23" t="s">
        <v>11722</v>
      </c>
      <c r="B3876" s="24" t="s">
        <v>11723</v>
      </c>
      <c r="C3876" s="23" t="s">
        <v>11724</v>
      </c>
      <c r="D3876" s="23" t="s">
        <v>2948</v>
      </c>
      <c r="E3876" s="23">
        <v>1549</v>
      </c>
      <c r="F3876" s="23" t="s">
        <v>11725</v>
      </c>
      <c r="G3876" s="24" t="s">
        <v>11726</v>
      </c>
      <c r="H3876" s="23" t="s">
        <v>43</v>
      </c>
      <c r="I3876" s="23" t="s">
        <v>11727</v>
      </c>
      <c r="J3876" s="23">
        <v>7</v>
      </c>
      <c r="K3876" s="23">
        <v>2</v>
      </c>
      <c r="L3876" s="23">
        <v>80.599999999999994</v>
      </c>
      <c r="M3876" s="23" t="s">
        <v>91</v>
      </c>
      <c r="N3876" s="25">
        <f t="shared" ref="N3876:N3881" si="652">((J3876*400)+(K3876*100))+L3876</f>
        <v>3080.6</v>
      </c>
      <c r="O3876" s="26">
        <v>12000</v>
      </c>
      <c r="P3876" s="26">
        <f t="shared" ref="P3876:P3881" si="653">N3876*O3876</f>
        <v>36967200</v>
      </c>
      <c r="Q3876" s="23">
        <v>1</v>
      </c>
      <c r="R3876" s="23" t="s">
        <v>2952</v>
      </c>
      <c r="S3876" s="27"/>
      <c r="T3876" s="23" t="s">
        <v>2953</v>
      </c>
      <c r="U3876" s="23" t="s">
        <v>2954</v>
      </c>
      <c r="V3876" s="24" t="s">
        <v>11728</v>
      </c>
      <c r="W3876" s="23" t="s">
        <v>2026</v>
      </c>
      <c r="X3876" s="23" t="s">
        <v>49</v>
      </c>
      <c r="Y3876" s="23" t="s">
        <v>54</v>
      </c>
      <c r="Z3876" s="23">
        <v>998.4</v>
      </c>
      <c r="AA3876" s="28">
        <v>100</v>
      </c>
      <c r="AB3876" s="26">
        <v>8050</v>
      </c>
      <c r="AC3876" s="26">
        <f t="shared" ref="AC3876:AC3881" si="654">Z3876*AB3876</f>
        <v>8037120</v>
      </c>
      <c r="AD3876" s="28">
        <v>7</v>
      </c>
      <c r="AE3876" s="28">
        <v>7</v>
      </c>
      <c r="AF3876" s="26">
        <f t="shared" ref="AF3876:AF3881" si="655">(AC3876*(100-AE3876))/100</f>
        <v>7474521.5999999996</v>
      </c>
      <c r="AG3876" s="26">
        <f t="shared" ref="AG3876:AG3881" si="656">P3876+AF3876</f>
        <v>44441721.600000001</v>
      </c>
      <c r="AH3876" s="26">
        <f t="shared" ref="AH3876:AH3881" si="657">(AG3876*AA3876)/100</f>
        <v>44441721.600000001</v>
      </c>
      <c r="AI3876" s="26">
        <v>0</v>
      </c>
      <c r="AJ3876" s="26">
        <f t="shared" ref="AJ3876:AJ3881" si="658">IF((AI3876-AH3876) &gt; 1,0,IF((AI3876-AH3876)&lt;0,AH3876-AI3876,AI3876-AH3876))</f>
        <v>44441721.600000001</v>
      </c>
      <c r="AK3876" s="26">
        <v>0.3</v>
      </c>
      <c r="AL3876" s="26">
        <f t="shared" ref="AL3876:AL3881" si="659">ROUND(AJ3876*(AK3876/100),2)</f>
        <v>133325.16</v>
      </c>
      <c r="AM3876" s="3" t="s">
        <v>2956</v>
      </c>
    </row>
    <row r="3877" spans="1:39" x14ac:dyDescent="0.25">
      <c r="A3877" s="23"/>
      <c r="B3877" s="24"/>
      <c r="C3877" s="23"/>
      <c r="D3877" s="23"/>
      <c r="E3877" s="23"/>
      <c r="F3877" s="23"/>
      <c r="G3877" s="24"/>
      <c r="H3877" s="23"/>
      <c r="I3877" s="23"/>
      <c r="J3877" s="23">
        <v>0</v>
      </c>
      <c r="K3877" s="23">
        <v>0</v>
      </c>
      <c r="L3877" s="23">
        <v>93.2</v>
      </c>
      <c r="M3877" s="23" t="s">
        <v>91</v>
      </c>
      <c r="N3877" s="25">
        <f t="shared" si="652"/>
        <v>93.2</v>
      </c>
      <c r="O3877" s="26">
        <v>12000</v>
      </c>
      <c r="P3877" s="26">
        <f t="shared" si="653"/>
        <v>1118400</v>
      </c>
      <c r="Q3877" s="23">
        <v>1</v>
      </c>
      <c r="R3877" s="23" t="s">
        <v>2952</v>
      </c>
      <c r="S3877" s="27"/>
      <c r="T3877" s="23" t="s">
        <v>2953</v>
      </c>
      <c r="U3877" s="23" t="s">
        <v>2954</v>
      </c>
      <c r="V3877" s="24" t="s">
        <v>11729</v>
      </c>
      <c r="W3877" s="23" t="s">
        <v>53</v>
      </c>
      <c r="X3877" s="23" t="s">
        <v>49</v>
      </c>
      <c r="Y3877" s="23" t="s">
        <v>54</v>
      </c>
      <c r="Z3877" s="23">
        <v>372.75</v>
      </c>
      <c r="AA3877" s="28">
        <v>100</v>
      </c>
      <c r="AB3877" s="26">
        <v>2750</v>
      </c>
      <c r="AC3877" s="26">
        <f t="shared" si="654"/>
        <v>1025062.5</v>
      </c>
      <c r="AD3877" s="28">
        <v>7</v>
      </c>
      <c r="AE3877" s="28">
        <v>7</v>
      </c>
      <c r="AF3877" s="26">
        <f t="shared" si="655"/>
        <v>953308.125</v>
      </c>
      <c r="AG3877" s="26">
        <f t="shared" si="656"/>
        <v>2071708.125</v>
      </c>
      <c r="AH3877" s="26">
        <f t="shared" si="657"/>
        <v>2071708.125</v>
      </c>
      <c r="AI3877" s="26">
        <v>0</v>
      </c>
      <c r="AJ3877" s="26">
        <f t="shared" si="658"/>
        <v>2071708.125</v>
      </c>
      <c r="AK3877" s="26">
        <v>0.3</v>
      </c>
      <c r="AL3877" s="26">
        <f t="shared" si="659"/>
        <v>6215.12</v>
      </c>
      <c r="AM3877" s="3" t="s">
        <v>83</v>
      </c>
    </row>
    <row r="3878" spans="1:39" x14ac:dyDescent="0.25">
      <c r="A3878" s="23"/>
      <c r="B3878" s="24"/>
      <c r="C3878" s="23"/>
      <c r="D3878" s="23"/>
      <c r="E3878" s="23"/>
      <c r="F3878" s="23"/>
      <c r="G3878" s="24"/>
      <c r="H3878" s="23"/>
      <c r="I3878" s="23"/>
      <c r="J3878" s="23">
        <v>0</v>
      </c>
      <c r="K3878" s="23">
        <v>0</v>
      </c>
      <c r="L3878" s="23">
        <v>93.2</v>
      </c>
      <c r="M3878" s="23" t="s">
        <v>91</v>
      </c>
      <c r="N3878" s="25">
        <f t="shared" si="652"/>
        <v>93.2</v>
      </c>
      <c r="O3878" s="26">
        <v>12000</v>
      </c>
      <c r="P3878" s="26">
        <f t="shared" si="653"/>
        <v>1118400</v>
      </c>
      <c r="Q3878" s="23">
        <v>1</v>
      </c>
      <c r="R3878" s="23" t="s">
        <v>2952</v>
      </c>
      <c r="S3878" s="27"/>
      <c r="T3878" s="23" t="s">
        <v>2953</v>
      </c>
      <c r="U3878" s="23" t="s">
        <v>2954</v>
      </c>
      <c r="V3878" s="24" t="s">
        <v>11730</v>
      </c>
      <c r="W3878" s="23" t="s">
        <v>53</v>
      </c>
      <c r="X3878" s="23" t="s">
        <v>49</v>
      </c>
      <c r="Y3878" s="23" t="s">
        <v>54</v>
      </c>
      <c r="Z3878" s="23">
        <v>372.75</v>
      </c>
      <c r="AA3878" s="28">
        <v>100</v>
      </c>
      <c r="AB3878" s="26">
        <v>2750</v>
      </c>
      <c r="AC3878" s="26">
        <f t="shared" si="654"/>
        <v>1025062.5</v>
      </c>
      <c r="AD3878" s="28">
        <v>7</v>
      </c>
      <c r="AE3878" s="28">
        <v>7</v>
      </c>
      <c r="AF3878" s="26">
        <f t="shared" si="655"/>
        <v>953308.125</v>
      </c>
      <c r="AG3878" s="26">
        <f t="shared" si="656"/>
        <v>2071708.125</v>
      </c>
      <c r="AH3878" s="26">
        <f t="shared" si="657"/>
        <v>2071708.125</v>
      </c>
      <c r="AI3878" s="26">
        <v>0</v>
      </c>
      <c r="AJ3878" s="26">
        <f t="shared" si="658"/>
        <v>2071708.125</v>
      </c>
      <c r="AK3878" s="26">
        <v>0.3</v>
      </c>
      <c r="AL3878" s="26">
        <f t="shared" si="659"/>
        <v>6215.12</v>
      </c>
      <c r="AM3878" s="3" t="s">
        <v>83</v>
      </c>
    </row>
    <row r="3879" spans="1:39" x14ac:dyDescent="0.25">
      <c r="A3879" s="23"/>
      <c r="B3879" s="24"/>
      <c r="C3879" s="23"/>
      <c r="D3879" s="23"/>
      <c r="E3879" s="23"/>
      <c r="F3879" s="23"/>
      <c r="G3879" s="24"/>
      <c r="H3879" s="23"/>
      <c r="I3879" s="23"/>
      <c r="J3879" s="23">
        <v>1</v>
      </c>
      <c r="K3879" s="23">
        <v>0</v>
      </c>
      <c r="L3879" s="23">
        <v>32</v>
      </c>
      <c r="M3879" s="23" t="s">
        <v>91</v>
      </c>
      <c r="N3879" s="25">
        <f t="shared" si="652"/>
        <v>432</v>
      </c>
      <c r="O3879" s="26">
        <v>12000</v>
      </c>
      <c r="P3879" s="26">
        <f t="shared" si="653"/>
        <v>5184000</v>
      </c>
      <c r="Q3879" s="23">
        <v>1</v>
      </c>
      <c r="R3879" s="23" t="s">
        <v>2952</v>
      </c>
      <c r="S3879" s="27"/>
      <c r="T3879" s="23" t="s">
        <v>2953</v>
      </c>
      <c r="U3879" s="23" t="s">
        <v>2954</v>
      </c>
      <c r="V3879" s="24" t="s">
        <v>11731</v>
      </c>
      <c r="W3879" s="23" t="s">
        <v>454</v>
      </c>
      <c r="X3879" s="23" t="s">
        <v>49</v>
      </c>
      <c r="Y3879" s="23" t="s">
        <v>54</v>
      </c>
      <c r="Z3879" s="23">
        <v>1728</v>
      </c>
      <c r="AA3879" s="28">
        <v>100</v>
      </c>
      <c r="AB3879" s="26">
        <v>3400</v>
      </c>
      <c r="AC3879" s="26">
        <f t="shared" si="654"/>
        <v>5875200</v>
      </c>
      <c r="AD3879" s="28">
        <v>7</v>
      </c>
      <c r="AE3879" s="28">
        <v>7</v>
      </c>
      <c r="AF3879" s="26">
        <f t="shared" si="655"/>
        <v>5463936</v>
      </c>
      <c r="AG3879" s="26">
        <f t="shared" si="656"/>
        <v>10647936</v>
      </c>
      <c r="AH3879" s="26">
        <f t="shared" si="657"/>
        <v>10647936</v>
      </c>
      <c r="AI3879" s="26">
        <v>0</v>
      </c>
      <c r="AJ3879" s="26">
        <f t="shared" si="658"/>
        <v>10647936</v>
      </c>
      <c r="AK3879" s="26">
        <v>0.3</v>
      </c>
      <c r="AL3879" s="26">
        <f t="shared" si="659"/>
        <v>31943.81</v>
      </c>
      <c r="AM3879" s="3" t="s">
        <v>2960</v>
      </c>
    </row>
    <row r="3880" spans="1:39" x14ac:dyDescent="0.25">
      <c r="A3880" s="23"/>
      <c r="B3880" s="24"/>
      <c r="C3880" s="23"/>
      <c r="D3880" s="23"/>
      <c r="E3880" s="23">
        <v>1550</v>
      </c>
      <c r="F3880" s="23" t="s">
        <v>11732</v>
      </c>
      <c r="G3880" s="24" t="s">
        <v>11733</v>
      </c>
      <c r="H3880" s="23" t="s">
        <v>43</v>
      </c>
      <c r="I3880" s="23"/>
      <c r="J3880" s="23">
        <v>0</v>
      </c>
      <c r="K3880" s="23">
        <v>1</v>
      </c>
      <c r="L3880" s="23">
        <v>7.3</v>
      </c>
      <c r="M3880" s="23" t="s">
        <v>59</v>
      </c>
      <c r="N3880" s="25">
        <f t="shared" si="652"/>
        <v>107.3</v>
      </c>
      <c r="O3880" s="26">
        <v>4000</v>
      </c>
      <c r="P3880" s="26">
        <f t="shared" si="653"/>
        <v>429200</v>
      </c>
      <c r="Q3880" s="23">
        <v>1</v>
      </c>
      <c r="R3880" s="23" t="s">
        <v>11734</v>
      </c>
      <c r="S3880" s="27" t="s">
        <v>11735</v>
      </c>
      <c r="T3880" s="23" t="s">
        <v>11736</v>
      </c>
      <c r="U3880" s="23" t="s">
        <v>11737</v>
      </c>
      <c r="V3880" s="24" t="s">
        <v>11738</v>
      </c>
      <c r="W3880" s="23" t="s">
        <v>142</v>
      </c>
      <c r="X3880" s="23" t="s">
        <v>143</v>
      </c>
      <c r="Y3880" s="23" t="s">
        <v>50</v>
      </c>
      <c r="Z3880" s="23">
        <v>306</v>
      </c>
      <c r="AA3880" s="28">
        <v>100</v>
      </c>
      <c r="AB3880" s="26">
        <v>7950</v>
      </c>
      <c r="AC3880" s="26">
        <f t="shared" si="654"/>
        <v>2432700</v>
      </c>
      <c r="AD3880" s="28">
        <v>42</v>
      </c>
      <c r="AE3880" s="28">
        <v>85</v>
      </c>
      <c r="AF3880" s="26">
        <f t="shared" si="655"/>
        <v>364905</v>
      </c>
      <c r="AG3880" s="26">
        <f t="shared" si="656"/>
        <v>794105</v>
      </c>
      <c r="AH3880" s="26">
        <f t="shared" si="657"/>
        <v>794105</v>
      </c>
      <c r="AI3880" s="26">
        <v>10000000</v>
      </c>
      <c r="AJ3880" s="26">
        <f t="shared" si="658"/>
        <v>0</v>
      </c>
      <c r="AK3880" s="26">
        <v>0.02</v>
      </c>
      <c r="AL3880" s="26">
        <f t="shared" si="659"/>
        <v>0</v>
      </c>
      <c r="AM3880" s="3" t="s">
        <v>110</v>
      </c>
    </row>
    <row r="3881" spans="1:39" x14ac:dyDescent="0.25">
      <c r="A3881" s="23"/>
      <c r="B3881" s="24"/>
      <c r="C3881" s="23"/>
      <c r="D3881" s="23"/>
      <c r="E3881" s="23"/>
      <c r="F3881" s="23"/>
      <c r="G3881" s="24"/>
      <c r="H3881" s="23"/>
      <c r="I3881" s="23"/>
      <c r="J3881" s="23">
        <v>0</v>
      </c>
      <c r="K3881" s="23">
        <v>0</v>
      </c>
      <c r="L3881" s="23">
        <v>19.5</v>
      </c>
      <c r="M3881" s="23" t="s">
        <v>59</v>
      </c>
      <c r="N3881" s="25">
        <f t="shared" si="652"/>
        <v>19.5</v>
      </c>
      <c r="O3881" s="26">
        <v>4000</v>
      </c>
      <c r="P3881" s="26">
        <f t="shared" si="653"/>
        <v>78000</v>
      </c>
      <c r="Q3881" s="23">
        <v>1</v>
      </c>
      <c r="R3881" s="23" t="s">
        <v>11734</v>
      </c>
      <c r="S3881" s="27" t="s">
        <v>11735</v>
      </c>
      <c r="T3881" s="23" t="s">
        <v>11736</v>
      </c>
      <c r="U3881" s="23" t="s">
        <v>11737</v>
      </c>
      <c r="V3881" s="24" t="s">
        <v>11739</v>
      </c>
      <c r="W3881" s="23" t="s">
        <v>53</v>
      </c>
      <c r="X3881" s="23" t="s">
        <v>49</v>
      </c>
      <c r="Y3881" s="23" t="s">
        <v>50</v>
      </c>
      <c r="Z3881" s="23">
        <v>78</v>
      </c>
      <c r="AA3881" s="28">
        <v>100</v>
      </c>
      <c r="AB3881" s="26">
        <v>2750</v>
      </c>
      <c r="AC3881" s="26">
        <f t="shared" si="654"/>
        <v>214500</v>
      </c>
      <c r="AD3881" s="28">
        <v>22</v>
      </c>
      <c r="AE3881" s="28">
        <v>34</v>
      </c>
      <c r="AF3881" s="26">
        <f t="shared" si="655"/>
        <v>141570</v>
      </c>
      <c r="AG3881" s="26">
        <f t="shared" si="656"/>
        <v>219570</v>
      </c>
      <c r="AH3881" s="26">
        <f t="shared" si="657"/>
        <v>219570</v>
      </c>
      <c r="AI3881" s="26">
        <v>10000000</v>
      </c>
      <c r="AJ3881" s="26">
        <f t="shared" si="658"/>
        <v>0</v>
      </c>
      <c r="AK3881" s="26">
        <v>0.02</v>
      </c>
      <c r="AL3881" s="26">
        <f t="shared" si="659"/>
        <v>0</v>
      </c>
      <c r="AM3881" s="3" t="s">
        <v>83</v>
      </c>
    </row>
    <row r="3882" spans="1:39" x14ac:dyDescent="0.25">
      <c r="A3882" s="23"/>
      <c r="B3882" s="24"/>
      <c r="C3882" s="23"/>
      <c r="D3882" s="23"/>
      <c r="E3882" s="23"/>
      <c r="F3882" s="23"/>
      <c r="G3882" s="24"/>
      <c r="H3882" s="23"/>
      <c r="I3882" s="23"/>
      <c r="J3882" s="23"/>
      <c r="K3882" s="23"/>
      <c r="L3882" s="23"/>
      <c r="M3882" s="23"/>
      <c r="N3882" s="25"/>
      <c r="O3882" s="26"/>
      <c r="P3882" s="26"/>
      <c r="Q3882" s="23"/>
      <c r="R3882" s="23"/>
      <c r="S3882" s="27"/>
      <c r="T3882" s="23"/>
      <c r="U3882" s="23"/>
      <c r="V3882" s="24"/>
      <c r="W3882" s="23"/>
      <c r="X3882" s="23"/>
      <c r="Y3882" s="23"/>
      <c r="Z3882" s="23"/>
      <c r="AA3882" s="28"/>
      <c r="AB3882" s="26"/>
      <c r="AC3882" s="26"/>
      <c r="AD3882" s="28"/>
      <c r="AE3882" s="28"/>
      <c r="AF3882" s="26"/>
      <c r="AG3882" s="26" t="s">
        <v>60</v>
      </c>
      <c r="AH3882" s="26">
        <f>SUM(AH3876:AH3881)</f>
        <v>60246748.850000001</v>
      </c>
      <c r="AI3882" s="26"/>
      <c r="AJ3882" s="26">
        <f>SUM(AJ3876:AJ3881)</f>
        <v>59233073.850000001</v>
      </c>
      <c r="AK3882" s="26"/>
      <c r="AL3882" s="26">
        <f>SUM(AL3876:AL3881)</f>
        <v>177699.21</v>
      </c>
    </row>
    <row r="3883" spans="1:39" x14ac:dyDescent="0.25">
      <c r="A3883" s="23" t="s">
        <v>11740</v>
      </c>
      <c r="B3883" s="24" t="s">
        <v>11741</v>
      </c>
      <c r="C3883" s="23" t="s">
        <v>11742</v>
      </c>
      <c r="D3883" s="23" t="s">
        <v>11743</v>
      </c>
      <c r="E3883" s="23">
        <v>1551</v>
      </c>
      <c r="F3883" s="23" t="s">
        <v>11744</v>
      </c>
      <c r="G3883" s="24" t="s">
        <v>11745</v>
      </c>
      <c r="H3883" s="23" t="s">
        <v>43</v>
      </c>
      <c r="I3883" s="23" t="s">
        <v>11746</v>
      </c>
      <c r="J3883" s="23">
        <v>0</v>
      </c>
      <c r="K3883" s="23">
        <v>0</v>
      </c>
      <c r="L3883" s="23">
        <v>56</v>
      </c>
      <c r="M3883" s="23" t="s">
        <v>76</v>
      </c>
      <c r="N3883" s="25">
        <f t="shared" ref="N3883:N3890" si="660">((J3883*400)+(K3883*100))+L3883</f>
        <v>56</v>
      </c>
      <c r="O3883" s="26">
        <v>3400</v>
      </c>
      <c r="P3883" s="26">
        <f t="shared" ref="P3883:P3890" si="661">N3883*O3883</f>
        <v>190400</v>
      </c>
      <c r="Q3883" s="23">
        <v>1</v>
      </c>
      <c r="R3883" s="23" t="s">
        <v>11740</v>
      </c>
      <c r="S3883" s="27" t="s">
        <v>11741</v>
      </c>
      <c r="T3883" s="23" t="s">
        <v>11742</v>
      </c>
      <c r="U3883" s="23" t="s">
        <v>11747</v>
      </c>
      <c r="V3883" s="24" t="s">
        <v>11748</v>
      </c>
      <c r="W3883" s="23" t="s">
        <v>48</v>
      </c>
      <c r="X3883" s="23" t="s">
        <v>49</v>
      </c>
      <c r="Y3883" s="23" t="s">
        <v>81</v>
      </c>
      <c r="Z3883" s="23">
        <v>84</v>
      </c>
      <c r="AA3883" s="28">
        <v>100</v>
      </c>
      <c r="AB3883" s="26">
        <v>8300</v>
      </c>
      <c r="AC3883" s="26">
        <f>Z3883*AB3883</f>
        <v>697200</v>
      </c>
      <c r="AD3883" s="28">
        <v>4</v>
      </c>
      <c r="AE3883" s="28">
        <v>4</v>
      </c>
      <c r="AF3883" s="26">
        <f>(AC3883*(100-AE3883))/100</f>
        <v>669312</v>
      </c>
      <c r="AG3883" s="26">
        <f>P3883+AF3883</f>
        <v>859712</v>
      </c>
      <c r="AH3883" s="26">
        <f>(AG3883*AA3883)/100</f>
        <v>859712</v>
      </c>
      <c r="AI3883" s="26">
        <v>0</v>
      </c>
      <c r="AJ3883" s="26">
        <f t="shared" ref="AJ3883:AJ3890" si="662">IF((AI3883-AH3883) &gt; 1,0,IF((AI3883-AH3883)&lt;0,AH3883-AI3883,AI3883-AH3883))</f>
        <v>859712</v>
      </c>
      <c r="AK3883" s="26">
        <v>0.02</v>
      </c>
      <c r="AL3883" s="26">
        <f>ROUND(AJ3883*(AK3883/100),2)</f>
        <v>171.94</v>
      </c>
      <c r="AM3883" s="3" t="s">
        <v>51</v>
      </c>
    </row>
    <row r="3884" spans="1:39" x14ac:dyDescent="0.25">
      <c r="A3884" s="23"/>
      <c r="B3884" s="24"/>
      <c r="C3884" s="23"/>
      <c r="D3884" s="23"/>
      <c r="E3884" s="23">
        <v>1552</v>
      </c>
      <c r="F3884" s="23" t="s">
        <v>11749</v>
      </c>
      <c r="G3884" s="24" t="s">
        <v>11750</v>
      </c>
      <c r="H3884" s="23" t="s">
        <v>43</v>
      </c>
      <c r="I3884" s="23" t="s">
        <v>11751</v>
      </c>
      <c r="J3884" s="23">
        <v>0</v>
      </c>
      <c r="K3884" s="23">
        <v>1</v>
      </c>
      <c r="L3884" s="23">
        <v>22</v>
      </c>
      <c r="M3884" s="23" t="s">
        <v>59</v>
      </c>
      <c r="N3884" s="25">
        <f t="shared" si="660"/>
        <v>122</v>
      </c>
      <c r="O3884" s="26">
        <v>4000</v>
      </c>
      <c r="P3884" s="26">
        <f t="shared" si="661"/>
        <v>488000</v>
      </c>
      <c r="Q3884" s="23">
        <v>1</v>
      </c>
      <c r="R3884" s="23" t="s">
        <v>11740</v>
      </c>
      <c r="S3884" s="27" t="s">
        <v>11741</v>
      </c>
      <c r="T3884" s="23" t="s">
        <v>11742</v>
      </c>
      <c r="U3884" s="23" t="s">
        <v>11747</v>
      </c>
      <c r="V3884" s="24" t="s">
        <v>11752</v>
      </c>
      <c r="W3884" s="23" t="s">
        <v>109</v>
      </c>
      <c r="X3884" s="23" t="s">
        <v>49</v>
      </c>
      <c r="Y3884" s="23" t="s">
        <v>617</v>
      </c>
      <c r="Z3884" s="23">
        <v>334</v>
      </c>
      <c r="AA3884" s="28">
        <v>100</v>
      </c>
      <c r="AB3884" s="26">
        <v>8150</v>
      </c>
      <c r="AC3884" s="26">
        <f>Z3884*AB3884</f>
        <v>2722100</v>
      </c>
      <c r="AD3884" s="28">
        <v>12</v>
      </c>
      <c r="AE3884" s="28">
        <v>14</v>
      </c>
      <c r="AF3884" s="26">
        <f>(AC3884*(100-AE3884))/100</f>
        <v>2341006</v>
      </c>
      <c r="AG3884" s="26">
        <f>P3884+AF3884</f>
        <v>2829006</v>
      </c>
      <c r="AH3884" s="26">
        <f>(AG3884*AA3884)/100</f>
        <v>2829006</v>
      </c>
      <c r="AI3884" s="26">
        <v>0</v>
      </c>
      <c r="AJ3884" s="26">
        <f t="shared" si="662"/>
        <v>2829006</v>
      </c>
      <c r="AK3884" s="26">
        <v>0.3</v>
      </c>
      <c r="AL3884" s="26">
        <f>ROUND(AJ3884*(AK3884/100),2)</f>
        <v>8487.02</v>
      </c>
      <c r="AM3884" s="3" t="s">
        <v>10492</v>
      </c>
    </row>
    <row r="3885" spans="1:39" x14ac:dyDescent="0.25">
      <c r="A3885" s="23"/>
      <c r="B3885" s="24"/>
      <c r="C3885" s="23"/>
      <c r="D3885" s="23"/>
      <c r="E3885" s="23">
        <v>1553</v>
      </c>
      <c r="F3885" s="23" t="s">
        <v>11753</v>
      </c>
      <c r="G3885" s="24" t="s">
        <v>11754</v>
      </c>
      <c r="H3885" s="23" t="s">
        <v>43</v>
      </c>
      <c r="I3885" s="23" t="s">
        <v>11755</v>
      </c>
      <c r="J3885" s="23">
        <v>0</v>
      </c>
      <c r="K3885" s="23">
        <v>2</v>
      </c>
      <c r="L3885" s="23">
        <v>40</v>
      </c>
      <c r="M3885" s="23" t="s">
        <v>59</v>
      </c>
      <c r="N3885" s="25">
        <f t="shared" si="660"/>
        <v>240</v>
      </c>
      <c r="O3885" s="26">
        <v>4500</v>
      </c>
      <c r="P3885" s="26">
        <f t="shared" si="661"/>
        <v>1080000</v>
      </c>
      <c r="Q3885" s="23">
        <v>1</v>
      </c>
      <c r="R3885" s="23" t="s">
        <v>11740</v>
      </c>
      <c r="S3885" s="27" t="s">
        <v>11741</v>
      </c>
      <c r="T3885" s="23" t="s">
        <v>11742</v>
      </c>
      <c r="U3885" s="23" t="s">
        <v>11747</v>
      </c>
      <c r="V3885" s="24" t="s">
        <v>11756</v>
      </c>
      <c r="W3885" s="23" t="s">
        <v>158</v>
      </c>
      <c r="X3885" s="23" t="s">
        <v>49</v>
      </c>
      <c r="Y3885" s="23" t="s">
        <v>50</v>
      </c>
      <c r="Z3885" s="23">
        <v>87.75</v>
      </c>
      <c r="AA3885" s="28">
        <v>100</v>
      </c>
      <c r="AB3885" s="26">
        <v>5600</v>
      </c>
      <c r="AC3885" s="26">
        <f>Z3885*AB3885</f>
        <v>491400</v>
      </c>
      <c r="AD3885" s="28">
        <v>4</v>
      </c>
      <c r="AE3885" s="28">
        <v>4</v>
      </c>
      <c r="AF3885" s="26">
        <f>(AC3885*(100-AE3885))/100</f>
        <v>471744</v>
      </c>
      <c r="AG3885" s="26">
        <f>P3885+AF3885</f>
        <v>1551744</v>
      </c>
      <c r="AH3885" s="26">
        <f>(AG3885*AA3885)/100</f>
        <v>1551744</v>
      </c>
      <c r="AI3885" s="26">
        <v>50000000</v>
      </c>
      <c r="AJ3885" s="26">
        <f t="shared" si="662"/>
        <v>0</v>
      </c>
      <c r="AK3885" s="26">
        <v>0.02</v>
      </c>
      <c r="AL3885" s="26">
        <f>ROUND(AJ3885*(AK3885/100),2)</f>
        <v>0</v>
      </c>
      <c r="AM3885" s="3" t="s">
        <v>159</v>
      </c>
    </row>
    <row r="3886" spans="1:39" x14ac:dyDescent="0.25">
      <c r="A3886" s="23"/>
      <c r="B3886" s="24"/>
      <c r="C3886" s="23"/>
      <c r="D3886" s="23"/>
      <c r="E3886" s="23">
        <v>1554</v>
      </c>
      <c r="F3886" s="23" t="s">
        <v>11757</v>
      </c>
      <c r="G3886" s="24" t="s">
        <v>11758</v>
      </c>
      <c r="H3886" s="23" t="s">
        <v>43</v>
      </c>
      <c r="I3886" s="23" t="s">
        <v>11759</v>
      </c>
      <c r="J3886" s="23">
        <v>2</v>
      </c>
      <c r="K3886" s="23">
        <v>0</v>
      </c>
      <c r="L3886" s="23">
        <v>40</v>
      </c>
      <c r="M3886" s="23" t="s">
        <v>75</v>
      </c>
      <c r="N3886" s="25">
        <f t="shared" si="660"/>
        <v>840</v>
      </c>
      <c r="O3886" s="26">
        <v>1500</v>
      </c>
      <c r="P3886" s="26">
        <f t="shared" si="661"/>
        <v>1260000</v>
      </c>
      <c r="Q3886" s="23"/>
      <c r="R3886" s="23"/>
      <c r="S3886" s="27"/>
      <c r="T3886" s="23"/>
      <c r="U3886" s="23"/>
      <c r="V3886" s="24"/>
      <c r="W3886" s="23"/>
      <c r="X3886" s="23"/>
      <c r="Y3886" s="23"/>
      <c r="Z3886" s="23"/>
      <c r="AA3886" s="28"/>
      <c r="AB3886" s="26"/>
      <c r="AC3886" s="26"/>
      <c r="AD3886" s="28"/>
      <c r="AE3886" s="28"/>
      <c r="AF3886" s="26"/>
      <c r="AG3886" s="26">
        <f>AF3886+P3886</f>
        <v>1260000</v>
      </c>
      <c r="AH3886" s="26">
        <f>AG3886</f>
        <v>1260000</v>
      </c>
      <c r="AI3886" s="26">
        <v>50000000</v>
      </c>
      <c r="AJ3886" s="26">
        <f t="shared" si="662"/>
        <v>0</v>
      </c>
      <c r="AK3886" s="26">
        <v>0.01</v>
      </c>
      <c r="AL3886" s="26">
        <f>AJ3886*(AK3886/100)</f>
        <v>0</v>
      </c>
    </row>
    <row r="3887" spans="1:39" x14ac:dyDescent="0.25">
      <c r="A3887" s="23"/>
      <c r="B3887" s="24"/>
      <c r="C3887" s="23"/>
      <c r="D3887" s="23"/>
      <c r="E3887" s="23">
        <v>1555</v>
      </c>
      <c r="F3887" s="23" t="s">
        <v>11760</v>
      </c>
      <c r="G3887" s="24" t="s">
        <v>11761</v>
      </c>
      <c r="H3887" s="23" t="s">
        <v>43</v>
      </c>
      <c r="I3887" s="23" t="s">
        <v>11762</v>
      </c>
      <c r="J3887" s="23">
        <v>0</v>
      </c>
      <c r="K3887" s="23">
        <v>2</v>
      </c>
      <c r="L3887" s="23">
        <v>93</v>
      </c>
      <c r="M3887" s="23" t="s">
        <v>75</v>
      </c>
      <c r="N3887" s="25">
        <f t="shared" si="660"/>
        <v>293</v>
      </c>
      <c r="O3887" s="26">
        <v>4500</v>
      </c>
      <c r="P3887" s="26">
        <f t="shared" si="661"/>
        <v>1318500</v>
      </c>
      <c r="Q3887" s="23"/>
      <c r="R3887" s="23"/>
      <c r="S3887" s="27"/>
      <c r="T3887" s="23"/>
      <c r="U3887" s="23"/>
      <c r="V3887" s="24"/>
      <c r="W3887" s="23"/>
      <c r="X3887" s="23"/>
      <c r="Y3887" s="23"/>
      <c r="Z3887" s="23"/>
      <c r="AA3887" s="28"/>
      <c r="AB3887" s="26"/>
      <c r="AC3887" s="26"/>
      <c r="AD3887" s="28"/>
      <c r="AE3887" s="28"/>
      <c r="AF3887" s="26"/>
      <c r="AG3887" s="26">
        <f>AF3887+P3887</f>
        <v>1318500</v>
      </c>
      <c r="AH3887" s="26">
        <f>AG3887</f>
        <v>1318500</v>
      </c>
      <c r="AI3887" s="26">
        <v>50000000</v>
      </c>
      <c r="AJ3887" s="26">
        <f t="shared" si="662"/>
        <v>0</v>
      </c>
      <c r="AK3887" s="26">
        <v>0.01</v>
      </c>
      <c r="AL3887" s="26">
        <f>AJ3887*(AK3887/100)</f>
        <v>0</v>
      </c>
    </row>
    <row r="3888" spans="1:39" x14ac:dyDescent="0.25">
      <c r="A3888" s="23"/>
      <c r="B3888" s="24"/>
      <c r="C3888" s="23"/>
      <c r="D3888" s="23"/>
      <c r="E3888" s="23">
        <v>1556</v>
      </c>
      <c r="F3888" s="23" t="s">
        <v>11763</v>
      </c>
      <c r="G3888" s="24" t="s">
        <v>11764</v>
      </c>
      <c r="H3888" s="23" t="s">
        <v>43</v>
      </c>
      <c r="I3888" s="23" t="s">
        <v>11765</v>
      </c>
      <c r="J3888" s="23">
        <v>2</v>
      </c>
      <c r="K3888" s="23">
        <v>0</v>
      </c>
      <c r="L3888" s="23">
        <v>40</v>
      </c>
      <c r="M3888" s="23" t="s">
        <v>75</v>
      </c>
      <c r="N3888" s="25">
        <f t="shared" si="660"/>
        <v>840</v>
      </c>
      <c r="O3888" s="26">
        <v>1500</v>
      </c>
      <c r="P3888" s="26">
        <f t="shared" si="661"/>
        <v>1260000</v>
      </c>
      <c r="Q3888" s="23"/>
      <c r="R3888" s="23"/>
      <c r="S3888" s="27"/>
      <c r="T3888" s="23"/>
      <c r="U3888" s="23"/>
      <c r="V3888" s="24"/>
      <c r="W3888" s="23"/>
      <c r="X3888" s="23"/>
      <c r="Y3888" s="23"/>
      <c r="Z3888" s="23"/>
      <c r="AA3888" s="28"/>
      <c r="AB3888" s="26"/>
      <c r="AC3888" s="26"/>
      <c r="AD3888" s="28"/>
      <c r="AE3888" s="28"/>
      <c r="AF3888" s="26"/>
      <c r="AG3888" s="26">
        <f>AF3888+P3888</f>
        <v>1260000</v>
      </c>
      <c r="AH3888" s="26">
        <f>AG3888</f>
        <v>1260000</v>
      </c>
      <c r="AI3888" s="26">
        <v>50000000</v>
      </c>
      <c r="AJ3888" s="26">
        <f t="shared" si="662"/>
        <v>0</v>
      </c>
      <c r="AK3888" s="26">
        <v>0.01</v>
      </c>
      <c r="AL3888" s="26">
        <f>AJ3888*(AK3888/100)</f>
        <v>0</v>
      </c>
    </row>
    <row r="3889" spans="1:39" x14ac:dyDescent="0.25">
      <c r="A3889" s="23"/>
      <c r="B3889" s="24"/>
      <c r="C3889" s="23"/>
      <c r="D3889" s="23"/>
      <c r="E3889" s="23">
        <v>1557</v>
      </c>
      <c r="F3889" s="23" t="s">
        <v>11766</v>
      </c>
      <c r="G3889" s="24" t="s">
        <v>11767</v>
      </c>
      <c r="H3889" s="23" t="s">
        <v>43</v>
      </c>
      <c r="I3889" s="23" t="s">
        <v>11768</v>
      </c>
      <c r="J3889" s="23">
        <v>2</v>
      </c>
      <c r="K3889" s="23">
        <v>0</v>
      </c>
      <c r="L3889" s="23">
        <v>40</v>
      </c>
      <c r="M3889" s="23" t="s">
        <v>75</v>
      </c>
      <c r="N3889" s="25">
        <f t="shared" si="660"/>
        <v>840</v>
      </c>
      <c r="O3889" s="26">
        <v>1500</v>
      </c>
      <c r="P3889" s="26">
        <f t="shared" si="661"/>
        <v>1260000</v>
      </c>
      <c r="Q3889" s="23"/>
      <c r="R3889" s="23"/>
      <c r="S3889" s="27"/>
      <c r="T3889" s="23"/>
      <c r="U3889" s="23"/>
      <c r="V3889" s="24"/>
      <c r="W3889" s="23"/>
      <c r="X3889" s="23"/>
      <c r="Y3889" s="23"/>
      <c r="Z3889" s="23"/>
      <c r="AA3889" s="28"/>
      <c r="AB3889" s="26"/>
      <c r="AC3889" s="26"/>
      <c r="AD3889" s="28"/>
      <c r="AE3889" s="28"/>
      <c r="AF3889" s="26"/>
      <c r="AG3889" s="26">
        <f>AF3889+P3889</f>
        <v>1260000</v>
      </c>
      <c r="AH3889" s="26">
        <f>AG3889</f>
        <v>1260000</v>
      </c>
      <c r="AI3889" s="26">
        <v>50000000</v>
      </c>
      <c r="AJ3889" s="26">
        <f t="shared" si="662"/>
        <v>0</v>
      </c>
      <c r="AK3889" s="26">
        <v>0.01</v>
      </c>
      <c r="AL3889" s="26">
        <f>AJ3889*(AK3889/100)</f>
        <v>0</v>
      </c>
    </row>
    <row r="3890" spans="1:39" x14ac:dyDescent="0.25">
      <c r="A3890" s="23"/>
      <c r="B3890" s="24"/>
      <c r="C3890" s="23"/>
      <c r="D3890" s="23"/>
      <c r="E3890" s="23">
        <v>1558</v>
      </c>
      <c r="F3890" s="23" t="s">
        <v>11769</v>
      </c>
      <c r="G3890" s="24" t="s">
        <v>11770</v>
      </c>
      <c r="H3890" s="23" t="s">
        <v>43</v>
      </c>
      <c r="I3890" s="23" t="s">
        <v>11771</v>
      </c>
      <c r="J3890" s="23">
        <v>1</v>
      </c>
      <c r="K3890" s="23">
        <v>1</v>
      </c>
      <c r="L3890" s="23">
        <v>41</v>
      </c>
      <c r="M3890" s="23" t="s">
        <v>59</v>
      </c>
      <c r="N3890" s="25">
        <f t="shared" si="660"/>
        <v>541</v>
      </c>
      <c r="O3890" s="26">
        <v>3950</v>
      </c>
      <c r="P3890" s="26">
        <f t="shared" si="661"/>
        <v>2136950</v>
      </c>
      <c r="Q3890" s="23">
        <v>1</v>
      </c>
      <c r="R3890" s="23" t="s">
        <v>11740</v>
      </c>
      <c r="S3890" s="27" t="s">
        <v>11741</v>
      </c>
      <c r="T3890" s="23" t="s">
        <v>11742</v>
      </c>
      <c r="U3890" s="23" t="s">
        <v>11747</v>
      </c>
      <c r="V3890" s="24" t="s">
        <v>11772</v>
      </c>
      <c r="W3890" s="23" t="s">
        <v>142</v>
      </c>
      <c r="X3890" s="23" t="s">
        <v>143</v>
      </c>
      <c r="Y3890" s="23" t="s">
        <v>50</v>
      </c>
      <c r="Z3890" s="23">
        <v>410.5</v>
      </c>
      <c r="AA3890" s="28">
        <v>100</v>
      </c>
      <c r="AB3890" s="26">
        <v>7950</v>
      </c>
      <c r="AC3890" s="26">
        <f>Z3890*AB3890</f>
        <v>3263475</v>
      </c>
      <c r="AD3890" s="28">
        <v>52</v>
      </c>
      <c r="AE3890" s="28">
        <v>85</v>
      </c>
      <c r="AF3890" s="26">
        <f>(AC3890*(100-AE3890))/100</f>
        <v>489521.25</v>
      </c>
      <c r="AG3890" s="26">
        <f>P3890+AF3890</f>
        <v>2626471.25</v>
      </c>
      <c r="AH3890" s="26">
        <f>(AG3890*AA3890)/100</f>
        <v>2626471.25</v>
      </c>
      <c r="AI3890" s="26">
        <v>50000000</v>
      </c>
      <c r="AJ3890" s="26">
        <f t="shared" si="662"/>
        <v>0</v>
      </c>
      <c r="AK3890" s="26">
        <v>0.02</v>
      </c>
      <c r="AL3890" s="26">
        <f>ROUND(AJ3890*(AK3890/100),2)</f>
        <v>0</v>
      </c>
      <c r="AM3890" s="3" t="s">
        <v>110</v>
      </c>
    </row>
    <row r="3891" spans="1:39" x14ac:dyDescent="0.25">
      <c r="A3891" s="23"/>
      <c r="B3891" s="24"/>
      <c r="C3891" s="23"/>
      <c r="D3891" s="23"/>
      <c r="E3891" s="23"/>
      <c r="F3891" s="23"/>
      <c r="G3891" s="24"/>
      <c r="H3891" s="23"/>
      <c r="I3891" s="23"/>
      <c r="J3891" s="23"/>
      <c r="K3891" s="23"/>
      <c r="L3891" s="23"/>
      <c r="M3891" s="23"/>
      <c r="N3891" s="25"/>
      <c r="O3891" s="26"/>
      <c r="P3891" s="26"/>
      <c r="Q3891" s="23"/>
      <c r="R3891" s="23"/>
      <c r="S3891" s="27"/>
      <c r="T3891" s="23"/>
      <c r="U3891" s="23"/>
      <c r="V3891" s="24"/>
      <c r="W3891" s="23"/>
      <c r="X3891" s="23"/>
      <c r="Y3891" s="23"/>
      <c r="Z3891" s="23"/>
      <c r="AA3891" s="28"/>
      <c r="AB3891" s="26"/>
      <c r="AC3891" s="26"/>
      <c r="AD3891" s="28"/>
      <c r="AE3891" s="28"/>
      <c r="AF3891" s="26"/>
      <c r="AG3891" s="26" t="s">
        <v>60</v>
      </c>
      <c r="AH3891" s="26">
        <f>SUM(AH3883:AH3890)</f>
        <v>12965433.25</v>
      </c>
      <c r="AI3891" s="26"/>
      <c r="AJ3891" s="26">
        <f>SUM(AJ3883:AJ3890)</f>
        <v>3688718</v>
      </c>
      <c r="AK3891" s="26"/>
      <c r="AL3891" s="26">
        <f>SUM(AL3883:AL3890)</f>
        <v>8658.9600000000009</v>
      </c>
    </row>
    <row r="3892" spans="1:39" x14ac:dyDescent="0.25">
      <c r="A3892" s="23" t="s">
        <v>11773</v>
      </c>
      <c r="B3892" s="24" t="s">
        <v>11774</v>
      </c>
      <c r="C3892" s="23" t="s">
        <v>11775</v>
      </c>
      <c r="D3892" s="23" t="s">
        <v>11776</v>
      </c>
      <c r="E3892" s="23">
        <v>1559</v>
      </c>
      <c r="F3892" s="23" t="s">
        <v>11777</v>
      </c>
      <c r="G3892" s="24" t="s">
        <v>11778</v>
      </c>
      <c r="H3892" s="23" t="s">
        <v>43</v>
      </c>
      <c r="I3892" s="23" t="s">
        <v>11779</v>
      </c>
      <c r="J3892" s="23">
        <v>0</v>
      </c>
      <c r="K3892" s="23">
        <v>3</v>
      </c>
      <c r="L3892" s="23">
        <v>61</v>
      </c>
      <c r="M3892" s="23" t="s">
        <v>75</v>
      </c>
      <c r="N3892" s="25">
        <f t="shared" ref="N3892:N3897" si="663">((J3892*400)+(K3892*100))+L3892</f>
        <v>361</v>
      </c>
      <c r="O3892" s="26">
        <v>4000</v>
      </c>
      <c r="P3892" s="26">
        <f t="shared" ref="P3892:P3897" si="664">N3892*O3892</f>
        <v>1444000</v>
      </c>
      <c r="Q3892" s="23"/>
      <c r="R3892" s="23"/>
      <c r="S3892" s="27"/>
      <c r="T3892" s="23"/>
      <c r="U3892" s="23"/>
      <c r="V3892" s="24"/>
      <c r="W3892" s="23"/>
      <c r="X3892" s="23"/>
      <c r="Y3892" s="23"/>
      <c r="Z3892" s="23"/>
      <c r="AA3892" s="28"/>
      <c r="AB3892" s="26"/>
      <c r="AC3892" s="26"/>
      <c r="AD3892" s="28"/>
      <c r="AE3892" s="28"/>
      <c r="AF3892" s="26"/>
      <c r="AG3892" s="26">
        <f>AF3892+P3892</f>
        <v>1444000</v>
      </c>
      <c r="AH3892" s="26">
        <f>AG3892</f>
        <v>1444000</v>
      </c>
      <c r="AI3892" s="26">
        <v>50000000</v>
      </c>
      <c r="AJ3892" s="26">
        <f t="shared" ref="AJ3892:AJ3897" si="665">IF((AI3892-AH3892) &gt; 1,0,IF((AI3892-AH3892)&lt;0,AH3892-AI3892,AI3892-AH3892))</f>
        <v>0</v>
      </c>
      <c r="AK3892" s="26">
        <v>0.01</v>
      </c>
      <c r="AL3892" s="26">
        <f>AJ3892*(AK3892/100)</f>
        <v>0</v>
      </c>
    </row>
    <row r="3893" spans="1:39" x14ac:dyDescent="0.25">
      <c r="A3893" s="23"/>
      <c r="B3893" s="24"/>
      <c r="C3893" s="23"/>
      <c r="D3893" s="23"/>
      <c r="E3893" s="23">
        <v>1560</v>
      </c>
      <c r="F3893" s="23" t="s">
        <v>11780</v>
      </c>
      <c r="G3893" s="24" t="s">
        <v>11781</v>
      </c>
      <c r="H3893" s="23" t="s">
        <v>43</v>
      </c>
      <c r="I3893" s="23" t="s">
        <v>11782</v>
      </c>
      <c r="J3893" s="23">
        <v>3</v>
      </c>
      <c r="K3893" s="23">
        <v>0</v>
      </c>
      <c r="L3893" s="23">
        <v>1</v>
      </c>
      <c r="M3893" s="23" t="s">
        <v>75</v>
      </c>
      <c r="N3893" s="25">
        <f t="shared" si="663"/>
        <v>1201</v>
      </c>
      <c r="O3893" s="26">
        <v>4500</v>
      </c>
      <c r="P3893" s="26">
        <f t="shared" si="664"/>
        <v>5404500</v>
      </c>
      <c r="Q3893" s="23"/>
      <c r="R3893" s="23"/>
      <c r="S3893" s="27"/>
      <c r="T3893" s="23"/>
      <c r="U3893" s="23"/>
      <c r="V3893" s="24"/>
      <c r="W3893" s="23"/>
      <c r="X3893" s="23"/>
      <c r="Y3893" s="23"/>
      <c r="Z3893" s="23"/>
      <c r="AA3893" s="28"/>
      <c r="AB3893" s="26"/>
      <c r="AC3893" s="26"/>
      <c r="AD3893" s="28"/>
      <c r="AE3893" s="28"/>
      <c r="AF3893" s="26"/>
      <c r="AG3893" s="26">
        <f>AF3893+P3893</f>
        <v>5404500</v>
      </c>
      <c r="AH3893" s="26">
        <f>AG3893</f>
        <v>5404500</v>
      </c>
      <c r="AI3893" s="26">
        <v>50000000</v>
      </c>
      <c r="AJ3893" s="26">
        <f t="shared" si="665"/>
        <v>0</v>
      </c>
      <c r="AK3893" s="26">
        <v>0.01</v>
      </c>
      <c r="AL3893" s="26">
        <f>AJ3893*(AK3893/100)</f>
        <v>0</v>
      </c>
    </row>
    <row r="3894" spans="1:39" x14ac:dyDescent="0.25">
      <c r="A3894" s="23"/>
      <c r="B3894" s="24"/>
      <c r="C3894" s="23"/>
      <c r="D3894" s="23"/>
      <c r="E3894" s="23">
        <v>1561</v>
      </c>
      <c r="F3894" s="23" t="s">
        <v>11783</v>
      </c>
      <c r="G3894" s="24" t="s">
        <v>11784</v>
      </c>
      <c r="H3894" s="23" t="s">
        <v>43</v>
      </c>
      <c r="I3894" s="23" t="s">
        <v>11785</v>
      </c>
      <c r="J3894" s="23">
        <v>2</v>
      </c>
      <c r="K3894" s="23">
        <v>0</v>
      </c>
      <c r="L3894" s="23">
        <v>0</v>
      </c>
      <c r="M3894" s="23" t="s">
        <v>75</v>
      </c>
      <c r="N3894" s="25">
        <f t="shared" si="663"/>
        <v>800</v>
      </c>
      <c r="O3894" s="26">
        <v>1500</v>
      </c>
      <c r="P3894" s="26">
        <f t="shared" si="664"/>
        <v>1200000</v>
      </c>
      <c r="Q3894" s="23"/>
      <c r="R3894" s="23"/>
      <c r="S3894" s="27"/>
      <c r="T3894" s="23"/>
      <c r="U3894" s="23"/>
      <c r="V3894" s="24"/>
      <c r="W3894" s="23"/>
      <c r="X3894" s="23"/>
      <c r="Y3894" s="23"/>
      <c r="Z3894" s="23"/>
      <c r="AA3894" s="28"/>
      <c r="AB3894" s="26"/>
      <c r="AC3894" s="26"/>
      <c r="AD3894" s="28"/>
      <c r="AE3894" s="28"/>
      <c r="AF3894" s="26"/>
      <c r="AG3894" s="26">
        <f>AF3894+P3894</f>
        <v>1200000</v>
      </c>
      <c r="AH3894" s="26">
        <f>AG3894</f>
        <v>1200000</v>
      </c>
      <c r="AI3894" s="26">
        <v>50000000</v>
      </c>
      <c r="AJ3894" s="26">
        <f t="shared" si="665"/>
        <v>0</v>
      </c>
      <c r="AK3894" s="26">
        <v>0.01</v>
      </c>
      <c r="AL3894" s="26">
        <f>AJ3894*(AK3894/100)</f>
        <v>0</v>
      </c>
    </row>
    <row r="3895" spans="1:39" x14ac:dyDescent="0.25">
      <c r="A3895" s="23"/>
      <c r="B3895" s="24"/>
      <c r="C3895" s="23"/>
      <c r="D3895" s="23"/>
      <c r="E3895" s="23">
        <v>1562</v>
      </c>
      <c r="F3895" s="23" t="s">
        <v>11786</v>
      </c>
      <c r="G3895" s="24" t="s">
        <v>11787</v>
      </c>
      <c r="H3895" s="23" t="s">
        <v>43</v>
      </c>
      <c r="I3895" s="23" t="s">
        <v>11788</v>
      </c>
      <c r="J3895" s="23">
        <v>4</v>
      </c>
      <c r="K3895" s="23">
        <v>2</v>
      </c>
      <c r="L3895" s="23">
        <v>4</v>
      </c>
      <c r="M3895" s="23" t="s">
        <v>68</v>
      </c>
      <c r="N3895" s="25">
        <f t="shared" si="663"/>
        <v>1804</v>
      </c>
      <c r="O3895" s="26">
        <v>2800</v>
      </c>
      <c r="P3895" s="26">
        <f t="shared" si="664"/>
        <v>5051200</v>
      </c>
      <c r="Q3895" s="23"/>
      <c r="R3895" s="23"/>
      <c r="S3895" s="27"/>
      <c r="T3895" s="23"/>
      <c r="U3895" s="23"/>
      <c r="V3895" s="24"/>
      <c r="W3895" s="23"/>
      <c r="X3895" s="23"/>
      <c r="Y3895" s="23"/>
      <c r="Z3895" s="23"/>
      <c r="AA3895" s="28"/>
      <c r="AB3895" s="26"/>
      <c r="AC3895" s="26"/>
      <c r="AD3895" s="28"/>
      <c r="AE3895" s="28"/>
      <c r="AF3895" s="26"/>
      <c r="AG3895" s="26">
        <f>AF3895+P3895</f>
        <v>5051200</v>
      </c>
      <c r="AH3895" s="26">
        <f>AG3895</f>
        <v>5051200</v>
      </c>
      <c r="AI3895" s="26">
        <v>0</v>
      </c>
      <c r="AJ3895" s="26">
        <f t="shared" si="665"/>
        <v>5051200</v>
      </c>
      <c r="AK3895" s="26">
        <v>0.3</v>
      </c>
      <c r="AL3895" s="26">
        <f>AJ3895*(AK3895/100)</f>
        <v>15153.6</v>
      </c>
    </row>
    <row r="3896" spans="1:39" x14ac:dyDescent="0.25">
      <c r="A3896" s="23"/>
      <c r="B3896" s="24"/>
      <c r="C3896" s="23"/>
      <c r="D3896" s="23"/>
      <c r="E3896" s="23"/>
      <c r="F3896" s="23"/>
      <c r="G3896" s="24"/>
      <c r="H3896" s="23"/>
      <c r="I3896" s="23"/>
      <c r="J3896" s="23">
        <v>5</v>
      </c>
      <c r="K3896" s="23">
        <v>0</v>
      </c>
      <c r="L3896" s="23">
        <v>0</v>
      </c>
      <c r="M3896" s="23" t="s">
        <v>75</v>
      </c>
      <c r="N3896" s="25">
        <f t="shared" si="663"/>
        <v>2000</v>
      </c>
      <c r="O3896" s="26">
        <v>2800</v>
      </c>
      <c r="P3896" s="26">
        <f t="shared" si="664"/>
        <v>5600000</v>
      </c>
      <c r="Q3896" s="23"/>
      <c r="R3896" s="23"/>
      <c r="S3896" s="27"/>
      <c r="T3896" s="23"/>
      <c r="U3896" s="23"/>
      <c r="V3896" s="24"/>
      <c r="W3896" s="23"/>
      <c r="X3896" s="23"/>
      <c r="Y3896" s="23"/>
      <c r="Z3896" s="23"/>
      <c r="AA3896" s="28"/>
      <c r="AB3896" s="26"/>
      <c r="AC3896" s="26"/>
      <c r="AD3896" s="28"/>
      <c r="AE3896" s="28"/>
      <c r="AF3896" s="26"/>
      <c r="AG3896" s="26">
        <f>AF3896+P3896</f>
        <v>5600000</v>
      </c>
      <c r="AH3896" s="26">
        <f>AG3896</f>
        <v>5600000</v>
      </c>
      <c r="AI3896" s="26">
        <v>50000000</v>
      </c>
      <c r="AJ3896" s="26">
        <f t="shared" si="665"/>
        <v>0</v>
      </c>
      <c r="AK3896" s="26">
        <v>0.01</v>
      </c>
      <c r="AL3896" s="26">
        <f>AJ3896*(AK3896/100)</f>
        <v>0</v>
      </c>
    </row>
    <row r="3897" spans="1:39" x14ac:dyDescent="0.25">
      <c r="A3897" s="23"/>
      <c r="B3897" s="24"/>
      <c r="C3897" s="23"/>
      <c r="D3897" s="23"/>
      <c r="E3897" s="23">
        <v>1563</v>
      </c>
      <c r="F3897" s="23" t="s">
        <v>11789</v>
      </c>
      <c r="G3897" s="24" t="s">
        <v>11790</v>
      </c>
      <c r="H3897" s="23" t="s">
        <v>91</v>
      </c>
      <c r="I3897" s="23"/>
      <c r="J3897" s="23">
        <v>0</v>
      </c>
      <c r="K3897" s="23">
        <v>3</v>
      </c>
      <c r="L3897" s="23">
        <v>87.5</v>
      </c>
      <c r="M3897" s="23" t="s">
        <v>76</v>
      </c>
      <c r="N3897" s="25">
        <f t="shared" si="663"/>
        <v>387.5</v>
      </c>
      <c r="O3897" s="26">
        <v>0</v>
      </c>
      <c r="P3897" s="26">
        <f t="shared" si="664"/>
        <v>0</v>
      </c>
      <c r="Q3897" s="23">
        <v>1</v>
      </c>
      <c r="R3897" s="23" t="s">
        <v>11773</v>
      </c>
      <c r="S3897" s="27" t="s">
        <v>11774</v>
      </c>
      <c r="T3897" s="23" t="s">
        <v>11775</v>
      </c>
      <c r="U3897" s="23" t="s">
        <v>11791</v>
      </c>
      <c r="V3897" s="24" t="s">
        <v>11792</v>
      </c>
      <c r="W3897" s="23" t="s">
        <v>79</v>
      </c>
      <c r="X3897" s="23" t="s">
        <v>80</v>
      </c>
      <c r="Y3897" s="23" t="s">
        <v>81</v>
      </c>
      <c r="Z3897" s="23">
        <v>490</v>
      </c>
      <c r="AA3897" s="28">
        <v>100</v>
      </c>
      <c r="AB3897" s="26">
        <v>8200</v>
      </c>
      <c r="AC3897" s="26">
        <f>Z3897*AB3897</f>
        <v>4018000</v>
      </c>
      <c r="AD3897" s="28">
        <v>3</v>
      </c>
      <c r="AE3897" s="28">
        <v>9</v>
      </c>
      <c r="AF3897" s="26">
        <f>(AC3897*(100-AE3897))/100</f>
        <v>3656380</v>
      </c>
      <c r="AG3897" s="26">
        <f>P3897+AF3897</f>
        <v>3656380</v>
      </c>
      <c r="AH3897" s="26">
        <f>(AG3897*AA3897)/100</f>
        <v>3656380</v>
      </c>
      <c r="AI3897" s="26">
        <v>0</v>
      </c>
      <c r="AJ3897" s="26">
        <f t="shared" si="665"/>
        <v>3656380</v>
      </c>
      <c r="AK3897" s="26">
        <v>0.02</v>
      </c>
      <c r="AL3897" s="26">
        <f>ROUND(AJ3897*(AK3897/100),2)</f>
        <v>731.28</v>
      </c>
      <c r="AM3897" s="3" t="s">
        <v>51</v>
      </c>
    </row>
    <row r="3898" spans="1:39" x14ac:dyDescent="0.25">
      <c r="A3898" s="23"/>
      <c r="B3898" s="24"/>
      <c r="C3898" s="23"/>
      <c r="D3898" s="23"/>
      <c r="E3898" s="23"/>
      <c r="F3898" s="23"/>
      <c r="G3898" s="24"/>
      <c r="H3898" s="23"/>
      <c r="I3898" s="23"/>
      <c r="J3898" s="23"/>
      <c r="K3898" s="23"/>
      <c r="L3898" s="23"/>
      <c r="M3898" s="23"/>
      <c r="N3898" s="25"/>
      <c r="O3898" s="26"/>
      <c r="P3898" s="26"/>
      <c r="Q3898" s="23"/>
      <c r="R3898" s="23"/>
      <c r="S3898" s="27"/>
      <c r="T3898" s="23"/>
      <c r="U3898" s="23"/>
      <c r="V3898" s="24"/>
      <c r="W3898" s="23"/>
      <c r="X3898" s="23"/>
      <c r="Y3898" s="23"/>
      <c r="Z3898" s="23"/>
      <c r="AA3898" s="28"/>
      <c r="AB3898" s="26"/>
      <c r="AC3898" s="26"/>
      <c r="AD3898" s="28"/>
      <c r="AE3898" s="28"/>
      <c r="AF3898" s="26"/>
      <c r="AG3898" s="26" t="s">
        <v>60</v>
      </c>
      <c r="AH3898" s="26">
        <f>SUM(AH3892:AH3897)</f>
        <v>22356080</v>
      </c>
      <c r="AI3898" s="26"/>
      <c r="AJ3898" s="26">
        <f>SUM(AJ3892:AJ3897)</f>
        <v>8707580</v>
      </c>
      <c r="AK3898" s="26"/>
      <c r="AL3898" s="26">
        <f>SUM(AL3892:AL3897)</f>
        <v>15884.880000000001</v>
      </c>
    </row>
    <row r="3899" spans="1:39" x14ac:dyDescent="0.25">
      <c r="A3899" s="23" t="s">
        <v>11793</v>
      </c>
      <c r="B3899" s="24"/>
      <c r="C3899" s="23" t="s">
        <v>11794</v>
      </c>
      <c r="D3899" s="23" t="s">
        <v>5826</v>
      </c>
      <c r="E3899" s="23">
        <v>1564</v>
      </c>
      <c r="F3899" s="23" t="s">
        <v>11795</v>
      </c>
      <c r="G3899" s="24" t="s">
        <v>11796</v>
      </c>
      <c r="H3899" s="23" t="s">
        <v>43</v>
      </c>
      <c r="I3899" s="23" t="s">
        <v>11797</v>
      </c>
      <c r="J3899" s="23">
        <v>9</v>
      </c>
      <c r="K3899" s="23">
        <v>0</v>
      </c>
      <c r="L3899" s="23">
        <v>56.5</v>
      </c>
      <c r="M3899" s="23" t="s">
        <v>75</v>
      </c>
      <c r="N3899" s="25">
        <f>((J3899*400)+(K3899*100))+L3899</f>
        <v>3656.5</v>
      </c>
      <c r="O3899" s="26">
        <v>1500</v>
      </c>
      <c r="P3899" s="26">
        <f>N3899*O3899</f>
        <v>5484750</v>
      </c>
      <c r="Q3899" s="23"/>
      <c r="R3899" s="23"/>
      <c r="S3899" s="27"/>
      <c r="T3899" s="23"/>
      <c r="U3899" s="23"/>
      <c r="V3899" s="24"/>
      <c r="W3899" s="23"/>
      <c r="X3899" s="23"/>
      <c r="Y3899" s="23"/>
      <c r="Z3899" s="23"/>
      <c r="AA3899" s="28"/>
      <c r="AB3899" s="26"/>
      <c r="AC3899" s="26"/>
      <c r="AD3899" s="28"/>
      <c r="AE3899" s="28"/>
      <c r="AF3899" s="26"/>
      <c r="AG3899" s="26">
        <f>AF3899+P3899</f>
        <v>5484750</v>
      </c>
      <c r="AH3899" s="26">
        <f>AG3899</f>
        <v>5484750</v>
      </c>
      <c r="AI3899" s="26">
        <v>50000000</v>
      </c>
      <c r="AJ3899" s="26">
        <f>IF((AI3899-AH3899) &gt; 1,0,IF((AI3899-AH3899)&lt;0,AH3899-AI3899,AI3899-AH3899))</f>
        <v>0</v>
      </c>
      <c r="AK3899" s="26">
        <v>0.01</v>
      </c>
      <c r="AL3899" s="26">
        <f>AJ3899*(AK3899/100)</f>
        <v>0</v>
      </c>
    </row>
    <row r="3900" spans="1:39" x14ac:dyDescent="0.25">
      <c r="A3900" s="23"/>
      <c r="B3900" s="24"/>
      <c r="C3900" s="23"/>
      <c r="D3900" s="23"/>
      <c r="E3900" s="23"/>
      <c r="F3900" s="23"/>
      <c r="G3900" s="24"/>
      <c r="H3900" s="23"/>
      <c r="I3900" s="23"/>
      <c r="J3900" s="23">
        <v>0</v>
      </c>
      <c r="K3900" s="23">
        <v>0</v>
      </c>
      <c r="L3900" s="23">
        <v>93.5</v>
      </c>
      <c r="M3900" s="23" t="s">
        <v>59</v>
      </c>
      <c r="N3900" s="25">
        <f>((J3900*400)+(K3900*100))+L3900</f>
        <v>93.5</v>
      </c>
      <c r="O3900" s="26">
        <v>1500</v>
      </c>
      <c r="P3900" s="26">
        <f>N3900*O3900</f>
        <v>140250</v>
      </c>
      <c r="Q3900" s="23">
        <v>1</v>
      </c>
      <c r="R3900" s="23" t="s">
        <v>11798</v>
      </c>
      <c r="S3900" s="27" t="s">
        <v>11799</v>
      </c>
      <c r="T3900" s="23" t="s">
        <v>11800</v>
      </c>
      <c r="U3900" s="23" t="s">
        <v>11801</v>
      </c>
      <c r="V3900" s="24" t="s">
        <v>11802</v>
      </c>
      <c r="W3900" s="23" t="s">
        <v>142</v>
      </c>
      <c r="X3900" s="23" t="s">
        <v>143</v>
      </c>
      <c r="Y3900" s="23" t="s">
        <v>50</v>
      </c>
      <c r="Z3900" s="23">
        <v>374</v>
      </c>
      <c r="AA3900" s="28">
        <v>100</v>
      </c>
      <c r="AB3900" s="26">
        <v>7950</v>
      </c>
      <c r="AC3900" s="26">
        <f>Z3900*AB3900</f>
        <v>2973300</v>
      </c>
      <c r="AD3900" s="28">
        <v>56</v>
      </c>
      <c r="AE3900" s="28">
        <v>85</v>
      </c>
      <c r="AF3900" s="26">
        <f>(AC3900*(100-AE3900))/100</f>
        <v>445995</v>
      </c>
      <c r="AG3900" s="26">
        <f>P3900+AF3900</f>
        <v>586245</v>
      </c>
      <c r="AH3900" s="26">
        <f>(AG3900*AA3900)/100</f>
        <v>586245</v>
      </c>
      <c r="AI3900" s="26">
        <v>10000000</v>
      </c>
      <c r="AJ3900" s="26">
        <f>IF((AI3900-AH3900) &gt; 1,0,IF((AI3900-AH3900)&lt;0,AH3900-AI3900,AI3900-AH3900))</f>
        <v>0</v>
      </c>
      <c r="AK3900" s="26">
        <v>0.02</v>
      </c>
      <c r="AL3900" s="26">
        <f>ROUND(AJ3900*(AK3900/100),2)</f>
        <v>0</v>
      </c>
      <c r="AM3900" s="3" t="s">
        <v>110</v>
      </c>
    </row>
    <row r="3901" spans="1:39" x14ac:dyDescent="0.25">
      <c r="A3901" s="23"/>
      <c r="B3901" s="24"/>
      <c r="C3901" s="23"/>
      <c r="D3901" s="23"/>
      <c r="E3901" s="23"/>
      <c r="F3901" s="23"/>
      <c r="G3901" s="24"/>
      <c r="H3901" s="23"/>
      <c r="I3901" s="23"/>
      <c r="J3901" s="23"/>
      <c r="K3901" s="23"/>
      <c r="L3901" s="23"/>
      <c r="M3901" s="23"/>
      <c r="N3901" s="25"/>
      <c r="O3901" s="26"/>
      <c r="P3901" s="26"/>
      <c r="Q3901" s="23"/>
      <c r="R3901" s="23"/>
      <c r="S3901" s="27"/>
      <c r="T3901" s="23"/>
      <c r="U3901" s="23"/>
      <c r="V3901" s="24"/>
      <c r="W3901" s="23"/>
      <c r="X3901" s="23"/>
      <c r="Y3901" s="23"/>
      <c r="Z3901" s="23"/>
      <c r="AA3901" s="28"/>
      <c r="AB3901" s="26"/>
      <c r="AC3901" s="26"/>
      <c r="AD3901" s="28"/>
      <c r="AE3901" s="28"/>
      <c r="AF3901" s="26"/>
      <c r="AG3901" s="26" t="s">
        <v>60</v>
      </c>
      <c r="AH3901" s="26">
        <f>SUM(AH3899:AH3900)</f>
        <v>6070995</v>
      </c>
      <c r="AI3901" s="26"/>
      <c r="AJ3901" s="26">
        <f>SUM(AJ3899:AJ3900)</f>
        <v>0</v>
      </c>
      <c r="AK3901" s="26"/>
      <c r="AL3901" s="26">
        <f>SUM(AL3899:AL3900)</f>
        <v>0</v>
      </c>
    </row>
    <row r="3902" spans="1:39" x14ac:dyDescent="0.25">
      <c r="A3902" s="23" t="s">
        <v>11803</v>
      </c>
      <c r="B3902" s="24" t="s">
        <v>11804</v>
      </c>
      <c r="C3902" s="23" t="s">
        <v>11805</v>
      </c>
      <c r="D3902" s="23" t="s">
        <v>11806</v>
      </c>
      <c r="E3902" s="23">
        <v>1565</v>
      </c>
      <c r="F3902" s="23" t="s">
        <v>11807</v>
      </c>
      <c r="G3902" s="24" t="s">
        <v>11808</v>
      </c>
      <c r="H3902" s="23" t="s">
        <v>43</v>
      </c>
      <c r="I3902" s="23" t="s">
        <v>11809</v>
      </c>
      <c r="J3902" s="23">
        <v>9</v>
      </c>
      <c r="K3902" s="23">
        <v>0</v>
      </c>
      <c r="L3902" s="23">
        <v>81</v>
      </c>
      <c r="M3902" s="23" t="s">
        <v>75</v>
      </c>
      <c r="N3902" s="25">
        <f>((J3902*400)+(K3902*100))+L3902</f>
        <v>3681</v>
      </c>
      <c r="O3902" s="26">
        <v>2000</v>
      </c>
      <c r="P3902" s="26">
        <f>N3902*O3902</f>
        <v>7362000</v>
      </c>
      <c r="Q3902" s="23"/>
      <c r="R3902" s="23"/>
      <c r="S3902" s="27"/>
      <c r="T3902" s="23"/>
      <c r="U3902" s="23"/>
      <c r="V3902" s="24"/>
      <c r="W3902" s="23"/>
      <c r="X3902" s="23"/>
      <c r="Y3902" s="23"/>
      <c r="Z3902" s="23"/>
      <c r="AA3902" s="28"/>
      <c r="AB3902" s="26"/>
      <c r="AC3902" s="26"/>
      <c r="AD3902" s="28"/>
      <c r="AE3902" s="28"/>
      <c r="AF3902" s="26"/>
      <c r="AG3902" s="26">
        <f>AF3902+P3902</f>
        <v>7362000</v>
      </c>
      <c r="AH3902" s="26">
        <f>AG3902</f>
        <v>7362000</v>
      </c>
      <c r="AI3902" s="26">
        <v>50000000</v>
      </c>
      <c r="AJ3902" s="26">
        <f>IF((AI3902-AH3902) &gt; 1,0,IF((AI3902-AH3902)&lt;0,AH3902-AI3902,AI3902-AH3902))</f>
        <v>0</v>
      </c>
      <c r="AK3902" s="26">
        <v>0.01</v>
      </c>
      <c r="AL3902" s="26">
        <f>AJ3902*(AK3902/100)</f>
        <v>0</v>
      </c>
    </row>
    <row r="3903" spans="1:39" x14ac:dyDescent="0.25">
      <c r="A3903" s="23"/>
      <c r="B3903" s="24"/>
      <c r="C3903" s="23"/>
      <c r="D3903" s="23"/>
      <c r="E3903" s="23"/>
      <c r="F3903" s="23"/>
      <c r="G3903" s="24"/>
      <c r="H3903" s="23"/>
      <c r="I3903" s="23"/>
      <c r="J3903" s="23"/>
      <c r="K3903" s="23"/>
      <c r="L3903" s="23"/>
      <c r="M3903" s="23"/>
      <c r="N3903" s="25"/>
      <c r="O3903" s="26"/>
      <c r="P3903" s="26"/>
      <c r="Q3903" s="23"/>
      <c r="R3903" s="23"/>
      <c r="S3903" s="27"/>
      <c r="T3903" s="23"/>
      <c r="U3903" s="23"/>
      <c r="V3903" s="24"/>
      <c r="W3903" s="23"/>
      <c r="X3903" s="23"/>
      <c r="Y3903" s="23"/>
      <c r="Z3903" s="23"/>
      <c r="AA3903" s="28"/>
      <c r="AB3903" s="26"/>
      <c r="AC3903" s="26"/>
      <c r="AD3903" s="28"/>
      <c r="AE3903" s="28"/>
      <c r="AF3903" s="26"/>
      <c r="AG3903" s="26" t="s">
        <v>60</v>
      </c>
      <c r="AH3903" s="26">
        <f>AH3902</f>
        <v>7362000</v>
      </c>
      <c r="AI3903" s="26"/>
      <c r="AJ3903" s="26">
        <f>AJ3902</f>
        <v>0</v>
      </c>
      <c r="AK3903" s="26"/>
      <c r="AL3903" s="26">
        <f>AL3902</f>
        <v>0</v>
      </c>
    </row>
    <row r="3904" spans="1:39" x14ac:dyDescent="0.25">
      <c r="A3904" s="23" t="s">
        <v>11810</v>
      </c>
      <c r="B3904" s="24" t="s">
        <v>11811</v>
      </c>
      <c r="C3904" s="23" t="s">
        <v>11812</v>
      </c>
      <c r="D3904" s="23" t="s">
        <v>11813</v>
      </c>
      <c r="E3904" s="23">
        <v>1566</v>
      </c>
      <c r="F3904" s="23" t="s">
        <v>11814</v>
      </c>
      <c r="G3904" s="24" t="s">
        <v>11815</v>
      </c>
      <c r="H3904" s="23" t="s">
        <v>43</v>
      </c>
      <c r="I3904" s="23" t="s">
        <v>11816</v>
      </c>
      <c r="J3904" s="23">
        <v>2</v>
      </c>
      <c r="K3904" s="23">
        <v>2</v>
      </c>
      <c r="L3904" s="23">
        <v>11.09</v>
      </c>
      <c r="M3904" s="23" t="s">
        <v>75</v>
      </c>
      <c r="N3904" s="25">
        <f>((J3904*400)+(K3904*100))+L3904</f>
        <v>1011.09</v>
      </c>
      <c r="O3904" s="26">
        <v>5250</v>
      </c>
      <c r="P3904" s="26">
        <f>N3904*O3904</f>
        <v>5308222.5</v>
      </c>
      <c r="Q3904" s="23"/>
      <c r="R3904" s="23"/>
      <c r="S3904" s="27"/>
      <c r="T3904" s="23"/>
      <c r="U3904" s="23"/>
      <c r="V3904" s="24"/>
      <c r="W3904" s="23"/>
      <c r="X3904" s="23"/>
      <c r="Y3904" s="23"/>
      <c r="Z3904" s="23"/>
      <c r="AA3904" s="28"/>
      <c r="AB3904" s="26"/>
      <c r="AC3904" s="26"/>
      <c r="AD3904" s="28"/>
      <c r="AE3904" s="28"/>
      <c r="AF3904" s="26"/>
      <c r="AG3904" s="26">
        <f>AF3904+P3904</f>
        <v>5308222.5</v>
      </c>
      <c r="AH3904" s="26">
        <f>AG3904</f>
        <v>5308222.5</v>
      </c>
      <c r="AI3904" s="26">
        <v>50000000</v>
      </c>
      <c r="AJ3904" s="26">
        <f t="shared" ref="AJ3904:AJ3911" si="666">IF((AI3904-AH3904) &gt; 1,0,IF((AI3904-AH3904)&lt;0,AH3904-AI3904,AI3904-AH3904))</f>
        <v>0</v>
      </c>
      <c r="AK3904" s="26">
        <v>0.01</v>
      </c>
      <c r="AL3904" s="26">
        <f>AJ3904*(AK3904/100)</f>
        <v>0</v>
      </c>
    </row>
    <row r="3905" spans="1:39" x14ac:dyDescent="0.25">
      <c r="A3905" s="23"/>
      <c r="B3905" s="24"/>
      <c r="C3905" s="23"/>
      <c r="D3905" s="23"/>
      <c r="E3905" s="23"/>
      <c r="F3905" s="23"/>
      <c r="G3905" s="24"/>
      <c r="H3905" s="23"/>
      <c r="I3905" s="23"/>
      <c r="J3905" s="23">
        <v>0</v>
      </c>
      <c r="K3905" s="23">
        <v>0</v>
      </c>
      <c r="L3905" s="23">
        <v>15.75</v>
      </c>
      <c r="M3905" s="23" t="s">
        <v>45</v>
      </c>
      <c r="N3905" s="25">
        <f>((J3905*400)+(K3905*100))+L3905</f>
        <v>15.75</v>
      </c>
      <c r="O3905" s="26">
        <v>5250</v>
      </c>
      <c r="P3905" s="26">
        <f>N3905*O3905</f>
        <v>82687.5</v>
      </c>
      <c r="Q3905" s="23">
        <v>1</v>
      </c>
      <c r="R3905" s="23" t="s">
        <v>11810</v>
      </c>
      <c r="S3905" s="27" t="s">
        <v>11811</v>
      </c>
      <c r="T3905" s="23" t="s">
        <v>11812</v>
      </c>
      <c r="U3905" s="23" t="s">
        <v>11817</v>
      </c>
      <c r="V3905" s="24" t="s">
        <v>11818</v>
      </c>
      <c r="W3905" s="23" t="s">
        <v>48</v>
      </c>
      <c r="X3905" s="23" t="s">
        <v>49</v>
      </c>
      <c r="Y3905" s="23" t="s">
        <v>50</v>
      </c>
      <c r="Z3905" s="23">
        <v>33.75</v>
      </c>
      <c r="AA3905" s="28">
        <v>53.57</v>
      </c>
      <c r="AB3905" s="26">
        <v>8300</v>
      </c>
      <c r="AC3905" s="26">
        <f t="shared" ref="AC3905:AC3911" si="667">Z3905*AB3905</f>
        <v>280125</v>
      </c>
      <c r="AD3905" s="28">
        <v>3</v>
      </c>
      <c r="AE3905" s="28">
        <v>3</v>
      </c>
      <c r="AF3905" s="26">
        <f t="shared" ref="AF3905:AF3911" si="668">(AC3905*(100-AE3905))/100</f>
        <v>271721.25</v>
      </c>
      <c r="AG3905" s="26">
        <f>P3905+AF3905+AF3906</f>
        <v>589900.5</v>
      </c>
      <c r="AH3905" s="26">
        <f t="shared" ref="AH3905:AH3911" si="669">(AG3905*AA3905)/100</f>
        <v>316009.69785</v>
      </c>
      <c r="AI3905" s="26">
        <v>50000000</v>
      </c>
      <c r="AJ3905" s="26">
        <f t="shared" si="666"/>
        <v>0</v>
      </c>
      <c r="AK3905" s="26">
        <v>0.02</v>
      </c>
      <c r="AL3905" s="26">
        <f t="shared" ref="AL3905:AL3911" si="670">ROUND(AJ3905*(AK3905/100),2)</f>
        <v>0</v>
      </c>
      <c r="AM3905" s="3" t="s">
        <v>51</v>
      </c>
    </row>
    <row r="3906" spans="1:39" x14ac:dyDescent="0.25">
      <c r="A3906" s="23"/>
      <c r="B3906" s="24"/>
      <c r="C3906" s="23"/>
      <c r="D3906" s="23"/>
      <c r="E3906" s="23"/>
      <c r="F3906" s="23"/>
      <c r="G3906" s="24"/>
      <c r="H3906" s="23"/>
      <c r="I3906" s="23"/>
      <c r="J3906" s="23"/>
      <c r="K3906" s="23"/>
      <c r="L3906" s="23"/>
      <c r="M3906" s="23"/>
      <c r="N3906" s="25"/>
      <c r="O3906" s="26"/>
      <c r="P3906" s="26"/>
      <c r="Q3906" s="23"/>
      <c r="R3906" s="23"/>
      <c r="S3906" s="27"/>
      <c r="T3906" s="23"/>
      <c r="U3906" s="23"/>
      <c r="V3906" s="24"/>
      <c r="W3906" s="23"/>
      <c r="X3906" s="23"/>
      <c r="Y3906" s="23" t="s">
        <v>54</v>
      </c>
      <c r="Z3906" s="23">
        <v>29.25</v>
      </c>
      <c r="AA3906" s="28">
        <v>46.43</v>
      </c>
      <c r="AB3906" s="26">
        <v>8300</v>
      </c>
      <c r="AC3906" s="26">
        <f t="shared" si="667"/>
        <v>242775</v>
      </c>
      <c r="AD3906" s="28">
        <v>3</v>
      </c>
      <c r="AE3906" s="28">
        <v>3</v>
      </c>
      <c r="AF3906" s="26">
        <f t="shared" si="668"/>
        <v>235491.75</v>
      </c>
      <c r="AG3906" s="26">
        <f>P3905+AF3905+AF3906</f>
        <v>589900.5</v>
      </c>
      <c r="AH3906" s="26">
        <f t="shared" si="669"/>
        <v>273890.80215</v>
      </c>
      <c r="AI3906" s="26">
        <v>0</v>
      </c>
      <c r="AJ3906" s="26">
        <f t="shared" si="666"/>
        <v>273890.80215</v>
      </c>
      <c r="AK3906" s="26">
        <v>0.3</v>
      </c>
      <c r="AL3906" s="26">
        <f t="shared" si="670"/>
        <v>821.67</v>
      </c>
      <c r="AM3906" s="3" t="s">
        <v>4694</v>
      </c>
    </row>
    <row r="3907" spans="1:39" x14ac:dyDescent="0.25">
      <c r="A3907" s="23"/>
      <c r="B3907" s="24"/>
      <c r="C3907" s="23"/>
      <c r="D3907" s="23"/>
      <c r="E3907" s="23"/>
      <c r="F3907" s="23"/>
      <c r="G3907" s="24"/>
      <c r="H3907" s="23"/>
      <c r="I3907" s="23"/>
      <c r="J3907" s="23">
        <v>0</v>
      </c>
      <c r="K3907" s="23">
        <v>0</v>
      </c>
      <c r="L3907" s="23">
        <v>26.81</v>
      </c>
      <c r="M3907" s="23" t="s">
        <v>59</v>
      </c>
      <c r="N3907" s="25">
        <f>((J3907*400)+(K3907*100))+L3907</f>
        <v>26.81</v>
      </c>
      <c r="O3907" s="26">
        <v>5250</v>
      </c>
      <c r="P3907" s="26">
        <f>N3907*O3907</f>
        <v>140752.5</v>
      </c>
      <c r="Q3907" s="23">
        <v>1</v>
      </c>
      <c r="R3907" s="23" t="s">
        <v>11810</v>
      </c>
      <c r="S3907" s="27" t="s">
        <v>11811</v>
      </c>
      <c r="T3907" s="23" t="s">
        <v>11812</v>
      </c>
      <c r="U3907" s="23" t="s">
        <v>11817</v>
      </c>
      <c r="V3907" s="24" t="s">
        <v>11819</v>
      </c>
      <c r="W3907" s="23" t="s">
        <v>109</v>
      </c>
      <c r="X3907" s="23" t="s">
        <v>49</v>
      </c>
      <c r="Y3907" s="23" t="s">
        <v>50</v>
      </c>
      <c r="Z3907" s="23">
        <v>172.25</v>
      </c>
      <c r="AA3907" s="28">
        <v>100</v>
      </c>
      <c r="AB3907" s="26">
        <v>8150</v>
      </c>
      <c r="AC3907" s="26">
        <f t="shared" si="667"/>
        <v>1403837.5</v>
      </c>
      <c r="AD3907" s="28">
        <v>32</v>
      </c>
      <c r="AE3907" s="28">
        <v>54</v>
      </c>
      <c r="AF3907" s="26">
        <f t="shared" si="668"/>
        <v>645765.25</v>
      </c>
      <c r="AG3907" s="26">
        <f>P3907+AF3907</f>
        <v>786517.75</v>
      </c>
      <c r="AH3907" s="26">
        <f t="shared" si="669"/>
        <v>786517.75</v>
      </c>
      <c r="AI3907" s="26">
        <v>50000000</v>
      </c>
      <c r="AJ3907" s="26">
        <f t="shared" si="666"/>
        <v>0</v>
      </c>
      <c r="AK3907" s="26">
        <v>0.02</v>
      </c>
      <c r="AL3907" s="26">
        <f t="shared" si="670"/>
        <v>0</v>
      </c>
      <c r="AM3907" s="3" t="s">
        <v>110</v>
      </c>
    </row>
    <row r="3908" spans="1:39" x14ac:dyDescent="0.25">
      <c r="A3908" s="23"/>
      <c r="B3908" s="24"/>
      <c r="C3908" s="23"/>
      <c r="D3908" s="23"/>
      <c r="E3908" s="23"/>
      <c r="F3908" s="23"/>
      <c r="G3908" s="24"/>
      <c r="H3908" s="23"/>
      <c r="I3908" s="23"/>
      <c r="J3908" s="23">
        <v>0</v>
      </c>
      <c r="K3908" s="23">
        <v>0</v>
      </c>
      <c r="L3908" s="23">
        <v>7.31</v>
      </c>
      <c r="M3908" s="23" t="s">
        <v>59</v>
      </c>
      <c r="N3908" s="25">
        <f>((J3908*400)+(K3908*100))+L3908</f>
        <v>7.31</v>
      </c>
      <c r="O3908" s="26">
        <v>5250</v>
      </c>
      <c r="P3908" s="26">
        <f>N3908*O3908</f>
        <v>38377.5</v>
      </c>
      <c r="Q3908" s="23">
        <v>1</v>
      </c>
      <c r="R3908" s="23" t="s">
        <v>11810</v>
      </c>
      <c r="S3908" s="27" t="s">
        <v>11811</v>
      </c>
      <c r="T3908" s="23" t="s">
        <v>11812</v>
      </c>
      <c r="U3908" s="23" t="s">
        <v>11817</v>
      </c>
      <c r="V3908" s="24" t="s">
        <v>11820</v>
      </c>
      <c r="W3908" s="23" t="s">
        <v>48</v>
      </c>
      <c r="X3908" s="23" t="s">
        <v>49</v>
      </c>
      <c r="Y3908" s="23" t="s">
        <v>50</v>
      </c>
      <c r="Z3908" s="23">
        <v>29.25</v>
      </c>
      <c r="AA3908" s="28">
        <v>100</v>
      </c>
      <c r="AB3908" s="26">
        <v>8300</v>
      </c>
      <c r="AC3908" s="26">
        <f t="shared" si="667"/>
        <v>242775</v>
      </c>
      <c r="AD3908" s="28">
        <v>32</v>
      </c>
      <c r="AE3908" s="28">
        <v>54</v>
      </c>
      <c r="AF3908" s="26">
        <f t="shared" si="668"/>
        <v>111676.5</v>
      </c>
      <c r="AG3908" s="26">
        <f>P3908+AF3908</f>
        <v>150054</v>
      </c>
      <c r="AH3908" s="26">
        <f t="shared" si="669"/>
        <v>150054</v>
      </c>
      <c r="AI3908" s="26">
        <v>50000000</v>
      </c>
      <c r="AJ3908" s="26">
        <f t="shared" si="666"/>
        <v>0</v>
      </c>
      <c r="AK3908" s="26">
        <v>0.02</v>
      </c>
      <c r="AL3908" s="26">
        <f t="shared" si="670"/>
        <v>0</v>
      </c>
      <c r="AM3908" s="3" t="s">
        <v>51</v>
      </c>
    </row>
    <row r="3909" spans="1:39" x14ac:dyDescent="0.25">
      <c r="A3909" s="23"/>
      <c r="B3909" s="24"/>
      <c r="C3909" s="23"/>
      <c r="D3909" s="23"/>
      <c r="E3909" s="23"/>
      <c r="F3909" s="23"/>
      <c r="G3909" s="24"/>
      <c r="H3909" s="23"/>
      <c r="I3909" s="23"/>
      <c r="J3909" s="23">
        <v>0</v>
      </c>
      <c r="K3909" s="23">
        <v>0</v>
      </c>
      <c r="L3909" s="23">
        <v>5</v>
      </c>
      <c r="M3909" s="23" t="s">
        <v>59</v>
      </c>
      <c r="N3909" s="25">
        <f>((J3909*400)+(K3909*100))+L3909</f>
        <v>5</v>
      </c>
      <c r="O3909" s="26">
        <v>5250</v>
      </c>
      <c r="P3909" s="26">
        <f>N3909*O3909</f>
        <v>26250</v>
      </c>
      <c r="Q3909" s="23">
        <v>1</v>
      </c>
      <c r="R3909" s="23" t="s">
        <v>11810</v>
      </c>
      <c r="S3909" s="27" t="s">
        <v>11811</v>
      </c>
      <c r="T3909" s="23" t="s">
        <v>11812</v>
      </c>
      <c r="U3909" s="23" t="s">
        <v>11817</v>
      </c>
      <c r="V3909" s="24" t="s">
        <v>11821</v>
      </c>
      <c r="W3909" s="23" t="s">
        <v>53</v>
      </c>
      <c r="X3909" s="23" t="s">
        <v>80</v>
      </c>
      <c r="Y3909" s="23" t="s">
        <v>50</v>
      </c>
      <c r="Z3909" s="23">
        <v>20</v>
      </c>
      <c r="AA3909" s="28">
        <v>100</v>
      </c>
      <c r="AB3909" s="26">
        <v>2750</v>
      </c>
      <c r="AC3909" s="26">
        <f t="shared" si="667"/>
        <v>55000</v>
      </c>
      <c r="AD3909" s="28">
        <v>32</v>
      </c>
      <c r="AE3909" s="28">
        <v>93</v>
      </c>
      <c r="AF3909" s="26">
        <f t="shared" si="668"/>
        <v>3850</v>
      </c>
      <c r="AG3909" s="26">
        <f>P3909+AF3909</f>
        <v>30100</v>
      </c>
      <c r="AH3909" s="26">
        <f t="shared" si="669"/>
        <v>30100</v>
      </c>
      <c r="AI3909" s="26">
        <v>50000000</v>
      </c>
      <c r="AJ3909" s="26">
        <f t="shared" si="666"/>
        <v>0</v>
      </c>
      <c r="AK3909" s="26">
        <v>0.02</v>
      </c>
      <c r="AL3909" s="26">
        <f t="shared" si="670"/>
        <v>0</v>
      </c>
      <c r="AM3909" s="3" t="s">
        <v>83</v>
      </c>
    </row>
    <row r="3910" spans="1:39" x14ac:dyDescent="0.25">
      <c r="A3910" s="23"/>
      <c r="B3910" s="24"/>
      <c r="C3910" s="23"/>
      <c r="D3910" s="23"/>
      <c r="E3910" s="23"/>
      <c r="F3910" s="23"/>
      <c r="G3910" s="24"/>
      <c r="H3910" s="23"/>
      <c r="I3910" s="23"/>
      <c r="J3910" s="23">
        <v>0</v>
      </c>
      <c r="K3910" s="23">
        <v>0</v>
      </c>
      <c r="L3910" s="23">
        <v>11.25</v>
      </c>
      <c r="M3910" s="23" t="s">
        <v>91</v>
      </c>
      <c r="N3910" s="25">
        <f>((J3910*400)+(K3910*100))+L3910</f>
        <v>11.25</v>
      </c>
      <c r="O3910" s="26">
        <v>5250</v>
      </c>
      <c r="P3910" s="26">
        <f>N3910*O3910</f>
        <v>59062.5</v>
      </c>
      <c r="Q3910" s="23">
        <v>1</v>
      </c>
      <c r="R3910" s="23" t="s">
        <v>11810</v>
      </c>
      <c r="S3910" s="27" t="s">
        <v>11811</v>
      </c>
      <c r="T3910" s="23" t="s">
        <v>11812</v>
      </c>
      <c r="U3910" s="23" t="s">
        <v>11817</v>
      </c>
      <c r="V3910" s="24" t="s">
        <v>11822</v>
      </c>
      <c r="W3910" s="23" t="s">
        <v>584</v>
      </c>
      <c r="X3910" s="23" t="s">
        <v>49</v>
      </c>
      <c r="Y3910" s="23" t="s">
        <v>54</v>
      </c>
      <c r="Z3910" s="23">
        <v>45</v>
      </c>
      <c r="AA3910" s="28">
        <v>100</v>
      </c>
      <c r="AB3910" s="26">
        <v>7300</v>
      </c>
      <c r="AC3910" s="26">
        <f t="shared" si="667"/>
        <v>328500</v>
      </c>
      <c r="AD3910" s="28">
        <v>6</v>
      </c>
      <c r="AE3910" s="28">
        <v>6</v>
      </c>
      <c r="AF3910" s="26">
        <f t="shared" si="668"/>
        <v>308790</v>
      </c>
      <c r="AG3910" s="26">
        <f>P3910+AF3910</f>
        <v>367852.5</v>
      </c>
      <c r="AH3910" s="26">
        <f t="shared" si="669"/>
        <v>367852.5</v>
      </c>
      <c r="AI3910" s="26">
        <v>0</v>
      </c>
      <c r="AJ3910" s="26">
        <f t="shared" si="666"/>
        <v>367852.5</v>
      </c>
      <c r="AK3910" s="26">
        <v>0.3</v>
      </c>
      <c r="AL3910" s="26">
        <f t="shared" si="670"/>
        <v>1103.56</v>
      </c>
      <c r="AM3910" s="3" t="s">
        <v>5182</v>
      </c>
    </row>
    <row r="3911" spans="1:39" x14ac:dyDescent="0.25">
      <c r="A3911" s="23"/>
      <c r="B3911" s="24"/>
      <c r="C3911" s="23"/>
      <c r="D3911" s="23"/>
      <c r="E3911" s="23"/>
      <c r="F3911" s="23"/>
      <c r="G3911" s="24"/>
      <c r="H3911" s="23"/>
      <c r="I3911" s="23"/>
      <c r="J3911" s="23">
        <v>0</v>
      </c>
      <c r="K3911" s="23">
        <v>0</v>
      </c>
      <c r="L3911" s="23">
        <v>19.79</v>
      </c>
      <c r="M3911" s="23" t="s">
        <v>91</v>
      </c>
      <c r="N3911" s="25">
        <f>((J3911*400)+(K3911*100))+L3911</f>
        <v>19.79</v>
      </c>
      <c r="O3911" s="26">
        <v>5250</v>
      </c>
      <c r="P3911" s="26">
        <f>N3911*O3911</f>
        <v>103897.5</v>
      </c>
      <c r="Q3911" s="23">
        <v>1</v>
      </c>
      <c r="R3911" s="23" t="s">
        <v>11823</v>
      </c>
      <c r="S3911" s="27"/>
      <c r="T3911" s="23" t="s">
        <v>11824</v>
      </c>
      <c r="U3911" s="23" t="s">
        <v>11817</v>
      </c>
      <c r="V3911" s="24" t="s">
        <v>11825</v>
      </c>
      <c r="W3911" s="23" t="s">
        <v>584</v>
      </c>
      <c r="X3911" s="23" t="s">
        <v>49</v>
      </c>
      <c r="Y3911" s="23" t="s">
        <v>54</v>
      </c>
      <c r="Z3911" s="23">
        <v>79.150000000000006</v>
      </c>
      <c r="AA3911" s="28">
        <v>100</v>
      </c>
      <c r="AB3911" s="26">
        <v>6350</v>
      </c>
      <c r="AC3911" s="26">
        <f t="shared" si="667"/>
        <v>502602.50000000006</v>
      </c>
      <c r="AD3911" s="28">
        <v>1</v>
      </c>
      <c r="AE3911" s="28">
        <v>1</v>
      </c>
      <c r="AF3911" s="26">
        <f t="shared" si="668"/>
        <v>497576.47500000009</v>
      </c>
      <c r="AG3911" s="26">
        <f>P3911+AF3911</f>
        <v>601473.97500000009</v>
      </c>
      <c r="AH3911" s="26">
        <f t="shared" si="669"/>
        <v>601473.97500000009</v>
      </c>
      <c r="AI3911" s="26">
        <v>0</v>
      </c>
      <c r="AJ3911" s="26">
        <f t="shared" si="666"/>
        <v>601473.97500000009</v>
      </c>
      <c r="AK3911" s="26">
        <v>0.3</v>
      </c>
      <c r="AL3911" s="26">
        <f t="shared" si="670"/>
        <v>1804.42</v>
      </c>
      <c r="AM3911" s="3" t="s">
        <v>11826</v>
      </c>
    </row>
    <row r="3912" spans="1:39" x14ac:dyDescent="0.25">
      <c r="A3912" s="23"/>
      <c r="B3912" s="24"/>
      <c r="C3912" s="23"/>
      <c r="D3912" s="23"/>
      <c r="E3912" s="23"/>
      <c r="F3912" s="23"/>
      <c r="G3912" s="24"/>
      <c r="H3912" s="23"/>
      <c r="I3912" s="23"/>
      <c r="J3912" s="23"/>
      <c r="K3912" s="23"/>
      <c r="L3912" s="23"/>
      <c r="M3912" s="23"/>
      <c r="N3912" s="25"/>
      <c r="O3912" s="26"/>
      <c r="P3912" s="26"/>
      <c r="Q3912" s="23"/>
      <c r="R3912" s="23"/>
      <c r="S3912" s="27"/>
      <c r="T3912" s="23"/>
      <c r="U3912" s="23"/>
      <c r="V3912" s="24"/>
      <c r="W3912" s="23"/>
      <c r="X3912" s="23"/>
      <c r="Y3912" s="23"/>
      <c r="Z3912" s="23"/>
      <c r="AA3912" s="28"/>
      <c r="AB3912" s="26"/>
      <c r="AC3912" s="26"/>
      <c r="AD3912" s="28"/>
      <c r="AE3912" s="28"/>
      <c r="AF3912" s="26"/>
      <c r="AG3912" s="26" t="s">
        <v>60</v>
      </c>
      <c r="AH3912" s="26">
        <f>SUM(AH3904:AH3911)</f>
        <v>7834121.2249999996</v>
      </c>
      <c r="AI3912" s="26"/>
      <c r="AJ3912" s="26">
        <f>SUM(AJ3904:AJ3911)</f>
        <v>1243217.27715</v>
      </c>
      <c r="AK3912" s="26"/>
      <c r="AL3912" s="26">
        <f>SUM(AL3904:AL3911)</f>
        <v>3729.65</v>
      </c>
    </row>
    <row r="3913" spans="1:39" x14ac:dyDescent="0.25">
      <c r="A3913" s="23" t="s">
        <v>11827</v>
      </c>
      <c r="B3913" s="24" t="s">
        <v>11828</v>
      </c>
      <c r="C3913" s="23" t="s">
        <v>11829</v>
      </c>
      <c r="D3913" s="23" t="s">
        <v>2603</v>
      </c>
      <c r="E3913" s="23">
        <v>1567</v>
      </c>
      <c r="F3913" s="23" t="s">
        <v>11830</v>
      </c>
      <c r="G3913" s="24" t="s">
        <v>11831</v>
      </c>
      <c r="H3913" s="23" t="s">
        <v>43</v>
      </c>
      <c r="I3913" s="23" t="s">
        <v>11832</v>
      </c>
      <c r="J3913" s="23">
        <v>0</v>
      </c>
      <c r="K3913" s="23">
        <v>1</v>
      </c>
      <c r="L3913" s="23">
        <v>15</v>
      </c>
      <c r="M3913" s="23" t="s">
        <v>75</v>
      </c>
      <c r="N3913" s="25">
        <f>((J3913*400)+(K3913*100))+L3913</f>
        <v>115</v>
      </c>
      <c r="O3913" s="26">
        <v>5000</v>
      </c>
      <c r="P3913" s="26">
        <f>N3913*O3913</f>
        <v>575000</v>
      </c>
      <c r="Q3913" s="23"/>
      <c r="R3913" s="23"/>
      <c r="S3913" s="27"/>
      <c r="T3913" s="23"/>
      <c r="U3913" s="23"/>
      <c r="V3913" s="24"/>
      <c r="W3913" s="23"/>
      <c r="X3913" s="23"/>
      <c r="Y3913" s="23"/>
      <c r="Z3913" s="23"/>
      <c r="AA3913" s="28"/>
      <c r="AB3913" s="26"/>
      <c r="AC3913" s="26"/>
      <c r="AD3913" s="28"/>
      <c r="AE3913" s="28"/>
      <c r="AF3913" s="26"/>
      <c r="AG3913" s="26">
        <f>AF3913+P3913</f>
        <v>575000</v>
      </c>
      <c r="AH3913" s="26">
        <f>AG3913</f>
        <v>575000</v>
      </c>
      <c r="AI3913" s="26">
        <v>50000000</v>
      </c>
      <c r="AJ3913" s="26">
        <f>IF((AI3913-AH3913) &gt; 1,0,IF((AI3913-AH3913)&lt;0,AH3913-AI3913,AI3913-AH3913))</f>
        <v>0</v>
      </c>
      <c r="AK3913" s="26">
        <v>0.01</v>
      </c>
      <c r="AL3913" s="26">
        <f>AJ3913*(AK3913/100)</f>
        <v>0</v>
      </c>
    </row>
    <row r="3914" spans="1:39" x14ac:dyDescent="0.25">
      <c r="A3914" s="23"/>
      <c r="B3914" s="24"/>
      <c r="C3914" s="23"/>
      <c r="D3914" s="23"/>
      <c r="E3914" s="23">
        <v>1568</v>
      </c>
      <c r="F3914" s="23" t="s">
        <v>11833</v>
      </c>
      <c r="G3914" s="24" t="s">
        <v>11834</v>
      </c>
      <c r="H3914" s="23" t="s">
        <v>43</v>
      </c>
      <c r="I3914" s="23" t="s">
        <v>11835</v>
      </c>
      <c r="J3914" s="23">
        <v>0</v>
      </c>
      <c r="K3914" s="23">
        <v>0</v>
      </c>
      <c r="L3914" s="23">
        <v>90</v>
      </c>
      <c r="M3914" s="23" t="s">
        <v>76</v>
      </c>
      <c r="N3914" s="25">
        <f>((J3914*400)+(K3914*100))+L3914</f>
        <v>90</v>
      </c>
      <c r="O3914" s="26">
        <v>5000</v>
      </c>
      <c r="P3914" s="26">
        <f>N3914*O3914</f>
        <v>450000</v>
      </c>
      <c r="Q3914" s="23">
        <v>1</v>
      </c>
      <c r="R3914" s="23" t="s">
        <v>11827</v>
      </c>
      <c r="S3914" s="27" t="s">
        <v>11828</v>
      </c>
      <c r="T3914" s="23" t="s">
        <v>11829</v>
      </c>
      <c r="U3914" s="23" t="s">
        <v>11836</v>
      </c>
      <c r="V3914" s="24" t="s">
        <v>11837</v>
      </c>
      <c r="W3914" s="23" t="s">
        <v>79</v>
      </c>
      <c r="X3914" s="23" t="s">
        <v>80</v>
      </c>
      <c r="Y3914" s="23" t="s">
        <v>81</v>
      </c>
      <c r="Z3914" s="23">
        <v>60</v>
      </c>
      <c r="AA3914" s="28">
        <v>100</v>
      </c>
      <c r="AB3914" s="26">
        <v>8200</v>
      </c>
      <c r="AC3914" s="26">
        <f>Z3914*AB3914</f>
        <v>492000</v>
      </c>
      <c r="AD3914" s="28">
        <v>22</v>
      </c>
      <c r="AE3914" s="28">
        <v>93</v>
      </c>
      <c r="AF3914" s="26">
        <f>(AC3914*(100-AE3914))/100</f>
        <v>34440</v>
      </c>
      <c r="AG3914" s="26">
        <f>P3914+AF3914</f>
        <v>484440</v>
      </c>
      <c r="AH3914" s="26">
        <f>(AG3914*AA3914)/100</f>
        <v>484440</v>
      </c>
      <c r="AI3914" s="26">
        <v>0</v>
      </c>
      <c r="AJ3914" s="26">
        <f>IF((AI3914-AH3914) &gt; 1,0,IF((AI3914-AH3914)&lt;0,AH3914-AI3914,AI3914-AH3914))</f>
        <v>484440</v>
      </c>
      <c r="AK3914" s="26">
        <v>0.02</v>
      </c>
      <c r="AL3914" s="26">
        <f>ROUND(AJ3914*(AK3914/100),2)</f>
        <v>96.89</v>
      </c>
      <c r="AM3914" s="3" t="s">
        <v>51</v>
      </c>
    </row>
    <row r="3915" spans="1:39" x14ac:dyDescent="0.25">
      <c r="A3915" s="23"/>
      <c r="B3915" s="24"/>
      <c r="C3915" s="23"/>
      <c r="D3915" s="23"/>
      <c r="E3915" s="23">
        <v>1569</v>
      </c>
      <c r="F3915" s="23" t="s">
        <v>11838</v>
      </c>
      <c r="G3915" s="24" t="s">
        <v>11839</v>
      </c>
      <c r="H3915" s="23" t="s">
        <v>43</v>
      </c>
      <c r="I3915" s="23" t="s">
        <v>11840</v>
      </c>
      <c r="J3915" s="23">
        <v>0</v>
      </c>
      <c r="K3915" s="23">
        <v>0</v>
      </c>
      <c r="L3915" s="23">
        <v>74</v>
      </c>
      <c r="M3915" s="23" t="s">
        <v>76</v>
      </c>
      <c r="N3915" s="25">
        <f>((J3915*400)+(K3915*100))+L3915</f>
        <v>74</v>
      </c>
      <c r="O3915" s="26">
        <v>5000</v>
      </c>
      <c r="P3915" s="26">
        <f>N3915*O3915</f>
        <v>370000</v>
      </c>
      <c r="Q3915" s="23">
        <v>1</v>
      </c>
      <c r="R3915" s="23" t="s">
        <v>11827</v>
      </c>
      <c r="S3915" s="27" t="s">
        <v>11828</v>
      </c>
      <c r="T3915" s="23" t="s">
        <v>11829</v>
      </c>
      <c r="U3915" s="23" t="s">
        <v>11836</v>
      </c>
      <c r="V3915" s="24" t="s">
        <v>11841</v>
      </c>
      <c r="W3915" s="23" t="s">
        <v>1274</v>
      </c>
      <c r="X3915" s="23" t="s">
        <v>49</v>
      </c>
      <c r="Y3915" s="23" t="s">
        <v>318</v>
      </c>
      <c r="Z3915" s="23">
        <v>148.5</v>
      </c>
      <c r="AA3915" s="28">
        <v>100</v>
      </c>
      <c r="AB3915" s="26">
        <v>8200</v>
      </c>
      <c r="AC3915" s="26">
        <f>Z3915*AB3915</f>
        <v>1217700</v>
      </c>
      <c r="AD3915" s="28">
        <v>32</v>
      </c>
      <c r="AE3915" s="28">
        <v>54</v>
      </c>
      <c r="AF3915" s="26">
        <f>(AC3915*(100-AE3915))/100</f>
        <v>560142</v>
      </c>
      <c r="AG3915" s="26">
        <f>P3915+AF3915</f>
        <v>930142</v>
      </c>
      <c r="AH3915" s="26">
        <f>(AG3915*AA3915)/100</f>
        <v>930142</v>
      </c>
      <c r="AI3915" s="26">
        <v>0</v>
      </c>
      <c r="AJ3915" s="26">
        <f>IF((AI3915-AH3915) &gt; 1,0,IF((AI3915-AH3915)&lt;0,AH3915-AI3915,AI3915-AH3915))</f>
        <v>930142</v>
      </c>
      <c r="AK3915" s="26">
        <v>0.02</v>
      </c>
      <c r="AL3915" s="26">
        <f>ROUND(AJ3915*(AK3915/100),2)</f>
        <v>186.03</v>
      </c>
      <c r="AM3915" s="3" t="s">
        <v>11842</v>
      </c>
    </row>
    <row r="3916" spans="1:39" x14ac:dyDescent="0.25">
      <c r="A3916" s="23"/>
      <c r="B3916" s="24"/>
      <c r="C3916" s="23"/>
      <c r="D3916" s="23"/>
      <c r="E3916" s="23">
        <v>1570</v>
      </c>
      <c r="F3916" s="23" t="s">
        <v>11843</v>
      </c>
      <c r="G3916" s="24" t="s">
        <v>11844</v>
      </c>
      <c r="H3916" s="23" t="s">
        <v>43</v>
      </c>
      <c r="I3916" s="23" t="s">
        <v>11845</v>
      </c>
      <c r="J3916" s="23">
        <v>1</v>
      </c>
      <c r="K3916" s="23">
        <v>2</v>
      </c>
      <c r="L3916" s="23">
        <v>0</v>
      </c>
      <c r="M3916" s="23" t="s">
        <v>75</v>
      </c>
      <c r="N3916" s="25">
        <f>((J3916*400)+(K3916*100))+L3916</f>
        <v>600</v>
      </c>
      <c r="O3916" s="26">
        <v>5000</v>
      </c>
      <c r="P3916" s="26">
        <f>N3916*O3916</f>
        <v>3000000</v>
      </c>
      <c r="Q3916" s="23"/>
      <c r="R3916" s="23"/>
      <c r="S3916" s="27"/>
      <c r="T3916" s="23"/>
      <c r="U3916" s="23"/>
      <c r="V3916" s="24"/>
      <c r="W3916" s="23"/>
      <c r="X3916" s="23"/>
      <c r="Y3916" s="23"/>
      <c r="Z3916" s="23"/>
      <c r="AA3916" s="28"/>
      <c r="AB3916" s="26"/>
      <c r="AC3916" s="26"/>
      <c r="AD3916" s="28"/>
      <c r="AE3916" s="28"/>
      <c r="AF3916" s="26"/>
      <c r="AG3916" s="26">
        <f>AF3916+P3916</f>
        <v>3000000</v>
      </c>
      <c r="AH3916" s="26">
        <f>AG3916</f>
        <v>3000000</v>
      </c>
      <c r="AI3916" s="26">
        <v>50000000</v>
      </c>
      <c r="AJ3916" s="26">
        <f>IF((AI3916-AH3916) &gt; 1,0,IF((AI3916-AH3916)&lt;0,AH3916-AI3916,AI3916-AH3916))</f>
        <v>0</v>
      </c>
      <c r="AK3916" s="26">
        <v>0.01</v>
      </c>
      <c r="AL3916" s="26">
        <f>AJ3916*(AK3916/100)</f>
        <v>0</v>
      </c>
    </row>
    <row r="3917" spans="1:39" x14ac:dyDescent="0.25">
      <c r="A3917" s="23"/>
      <c r="B3917" s="24"/>
      <c r="C3917" s="23"/>
      <c r="D3917" s="23"/>
      <c r="E3917" s="23"/>
      <c r="F3917" s="23"/>
      <c r="G3917" s="24"/>
      <c r="H3917" s="23"/>
      <c r="I3917" s="23"/>
      <c r="J3917" s="23"/>
      <c r="K3917" s="23"/>
      <c r="L3917" s="23"/>
      <c r="M3917" s="23"/>
      <c r="N3917" s="25"/>
      <c r="O3917" s="26"/>
      <c r="P3917" s="26"/>
      <c r="Q3917" s="23"/>
      <c r="R3917" s="23"/>
      <c r="S3917" s="27"/>
      <c r="T3917" s="23"/>
      <c r="U3917" s="23"/>
      <c r="V3917" s="24"/>
      <c r="W3917" s="23"/>
      <c r="X3917" s="23"/>
      <c r="Y3917" s="23"/>
      <c r="Z3917" s="23"/>
      <c r="AA3917" s="28"/>
      <c r="AB3917" s="26"/>
      <c r="AC3917" s="26"/>
      <c r="AD3917" s="28"/>
      <c r="AE3917" s="28"/>
      <c r="AF3917" s="26"/>
      <c r="AG3917" s="26" t="s">
        <v>60</v>
      </c>
      <c r="AH3917" s="26">
        <f>SUM(AH3913:AH3916)</f>
        <v>4989582</v>
      </c>
      <c r="AI3917" s="26"/>
      <c r="AJ3917" s="26">
        <f>SUM(AJ3913:AJ3916)</f>
        <v>1414582</v>
      </c>
      <c r="AK3917" s="26"/>
      <c r="AL3917" s="26">
        <f>SUM(AL3913:AL3916)</f>
        <v>282.92</v>
      </c>
    </row>
    <row r="3918" spans="1:39" x14ac:dyDescent="0.25">
      <c r="A3918" s="23" t="s">
        <v>11846</v>
      </c>
      <c r="B3918" s="24" t="s">
        <v>11847</v>
      </c>
      <c r="C3918" s="23" t="s">
        <v>11848</v>
      </c>
      <c r="D3918" s="23" t="s">
        <v>11849</v>
      </c>
      <c r="E3918" s="23">
        <v>1571</v>
      </c>
      <c r="F3918" s="23" t="s">
        <v>11850</v>
      </c>
      <c r="G3918" s="24" t="s">
        <v>11851</v>
      </c>
      <c r="H3918" s="23" t="s">
        <v>43</v>
      </c>
      <c r="I3918" s="23" t="s">
        <v>11852</v>
      </c>
      <c r="J3918" s="23">
        <v>0</v>
      </c>
      <c r="K3918" s="23">
        <v>2</v>
      </c>
      <c r="L3918" s="23">
        <v>86</v>
      </c>
      <c r="M3918" s="23" t="s">
        <v>45</v>
      </c>
      <c r="N3918" s="25">
        <f>((J3918*400)+(K3918*100))+L3918</f>
        <v>286</v>
      </c>
      <c r="O3918" s="26">
        <v>3400</v>
      </c>
      <c r="P3918" s="26">
        <f>N3918*O3918</f>
        <v>972400</v>
      </c>
      <c r="Q3918" s="23">
        <v>1</v>
      </c>
      <c r="R3918" s="23" t="s">
        <v>11846</v>
      </c>
      <c r="S3918" s="27" t="s">
        <v>11847</v>
      </c>
      <c r="T3918" s="23" t="s">
        <v>11848</v>
      </c>
      <c r="U3918" s="23" t="s">
        <v>11853</v>
      </c>
      <c r="V3918" s="24" t="s">
        <v>11854</v>
      </c>
      <c r="W3918" s="23" t="s">
        <v>48</v>
      </c>
      <c r="X3918" s="23" t="s">
        <v>49</v>
      </c>
      <c r="Y3918" s="23" t="s">
        <v>50</v>
      </c>
      <c r="Z3918" s="23">
        <v>344.5</v>
      </c>
      <c r="AA3918" s="28">
        <v>92.61</v>
      </c>
      <c r="AB3918" s="26">
        <v>8300</v>
      </c>
      <c r="AC3918" s="26">
        <f>Z3918*AB3918</f>
        <v>2859350</v>
      </c>
      <c r="AD3918" s="28">
        <v>34</v>
      </c>
      <c r="AE3918" s="28">
        <v>58</v>
      </c>
      <c r="AF3918" s="26">
        <f>(AC3918*(100-AE3918))/100</f>
        <v>1200927</v>
      </c>
      <c r="AG3918" s="26">
        <f>P3918+AF3918+AF3919</f>
        <v>2269192</v>
      </c>
      <c r="AH3918" s="26">
        <f>(AG3918*AA3918)/100</f>
        <v>2101498.7112000003</v>
      </c>
      <c r="AI3918" s="26">
        <v>50000000</v>
      </c>
      <c r="AJ3918" s="26">
        <f>IF((AI3918-AH3918) &gt; 1,0,IF((AI3918-AH3918)&lt;0,AH3918-AI3918,AI3918-AH3918))</f>
        <v>0</v>
      </c>
      <c r="AK3918" s="26">
        <v>0.02</v>
      </c>
      <c r="AL3918" s="26">
        <f>ROUND(AJ3918*(AK3918/100),2)</f>
        <v>0</v>
      </c>
      <c r="AM3918" s="3" t="s">
        <v>51</v>
      </c>
    </row>
    <row r="3919" spans="1:39" x14ac:dyDescent="0.25">
      <c r="A3919" s="23"/>
      <c r="B3919" s="24"/>
      <c r="C3919" s="23"/>
      <c r="D3919" s="23"/>
      <c r="E3919" s="23"/>
      <c r="F3919" s="23"/>
      <c r="G3919" s="24"/>
      <c r="H3919" s="23"/>
      <c r="I3919" s="23"/>
      <c r="J3919" s="23"/>
      <c r="K3919" s="23"/>
      <c r="L3919" s="23"/>
      <c r="M3919" s="23"/>
      <c r="N3919" s="25"/>
      <c r="O3919" s="26"/>
      <c r="P3919" s="26"/>
      <c r="Q3919" s="23"/>
      <c r="R3919" s="23"/>
      <c r="S3919" s="27"/>
      <c r="T3919" s="23"/>
      <c r="U3919" s="23"/>
      <c r="V3919" s="24"/>
      <c r="W3919" s="23"/>
      <c r="X3919" s="23"/>
      <c r="Y3919" s="23" t="s">
        <v>54</v>
      </c>
      <c r="Z3919" s="23">
        <v>27.5</v>
      </c>
      <c r="AA3919" s="28">
        <v>7.39</v>
      </c>
      <c r="AB3919" s="26">
        <v>8300</v>
      </c>
      <c r="AC3919" s="26">
        <f>Z3919*AB3919</f>
        <v>228250</v>
      </c>
      <c r="AD3919" s="28">
        <v>34</v>
      </c>
      <c r="AE3919" s="28">
        <v>58</v>
      </c>
      <c r="AF3919" s="26">
        <f>(AC3919*(100-AE3919))/100</f>
        <v>95865</v>
      </c>
      <c r="AG3919" s="26">
        <f>P3918+AF3918+AF3919</f>
        <v>2269192</v>
      </c>
      <c r="AH3919" s="26">
        <f>(AG3919*AA3919)/100</f>
        <v>167693.28879999998</v>
      </c>
      <c r="AI3919" s="26">
        <v>0</v>
      </c>
      <c r="AJ3919" s="26">
        <f>IF((AI3919-AH3919) &gt; 1,0,IF((AI3919-AH3919)&lt;0,AH3919-AI3919,AI3919-AH3919))</f>
        <v>167693.28879999998</v>
      </c>
      <c r="AK3919" s="26">
        <v>0.3</v>
      </c>
      <c r="AL3919" s="26">
        <f>ROUND(AJ3919*(AK3919/100),2)</f>
        <v>503.08</v>
      </c>
      <c r="AM3919" s="3" t="s">
        <v>1433</v>
      </c>
    </row>
    <row r="3920" spans="1:39" x14ac:dyDescent="0.25">
      <c r="A3920" s="23"/>
      <c r="B3920" s="24"/>
      <c r="C3920" s="23"/>
      <c r="D3920" s="23"/>
      <c r="E3920" s="23"/>
      <c r="F3920" s="23"/>
      <c r="G3920" s="24"/>
      <c r="H3920" s="23"/>
      <c r="I3920" s="23"/>
      <c r="J3920" s="23"/>
      <c r="K3920" s="23"/>
      <c r="L3920" s="23"/>
      <c r="M3920" s="23"/>
      <c r="N3920" s="25"/>
      <c r="O3920" s="26"/>
      <c r="P3920" s="26"/>
      <c r="Q3920" s="23"/>
      <c r="R3920" s="23"/>
      <c r="S3920" s="27"/>
      <c r="T3920" s="23"/>
      <c r="U3920" s="23"/>
      <c r="V3920" s="24"/>
      <c r="W3920" s="23"/>
      <c r="X3920" s="23"/>
      <c r="Y3920" s="23"/>
      <c r="Z3920" s="23"/>
      <c r="AA3920" s="28"/>
      <c r="AB3920" s="26"/>
      <c r="AC3920" s="26"/>
      <c r="AD3920" s="28"/>
      <c r="AE3920" s="28"/>
      <c r="AF3920" s="26"/>
      <c r="AG3920" s="26" t="s">
        <v>60</v>
      </c>
      <c r="AH3920" s="26">
        <f>SUM(AH3918:AH3919)</f>
        <v>2269192</v>
      </c>
      <c r="AI3920" s="26"/>
      <c r="AJ3920" s="26">
        <f>SUM(AJ3918:AJ3919)</f>
        <v>167693.28879999998</v>
      </c>
      <c r="AK3920" s="26"/>
      <c r="AL3920" s="26">
        <f>SUM(AL3918:AL3919)</f>
        <v>503.08</v>
      </c>
    </row>
    <row r="3921" spans="1:39" x14ac:dyDescent="0.25">
      <c r="A3921" s="23" t="s">
        <v>11855</v>
      </c>
      <c r="B3921" s="24" t="s">
        <v>11856</v>
      </c>
      <c r="C3921" s="23" t="s">
        <v>11857</v>
      </c>
      <c r="D3921" s="23" t="s">
        <v>8898</v>
      </c>
      <c r="E3921" s="23">
        <v>1572</v>
      </c>
      <c r="F3921" s="23" t="s">
        <v>11858</v>
      </c>
      <c r="G3921" s="24" t="s">
        <v>11859</v>
      </c>
      <c r="H3921" s="23" t="s">
        <v>43</v>
      </c>
      <c r="I3921" s="23" t="s">
        <v>11860</v>
      </c>
      <c r="J3921" s="23">
        <v>1</v>
      </c>
      <c r="K3921" s="23">
        <v>2</v>
      </c>
      <c r="L3921" s="23">
        <v>28</v>
      </c>
      <c r="M3921" s="23" t="s">
        <v>75</v>
      </c>
      <c r="N3921" s="25">
        <f>((J3921*400)+(K3921*100))+L3921</f>
        <v>628</v>
      </c>
      <c r="O3921" s="26">
        <v>2000</v>
      </c>
      <c r="P3921" s="26">
        <f>N3921*O3921</f>
        <v>1256000</v>
      </c>
      <c r="Q3921" s="23"/>
      <c r="R3921" s="23"/>
      <c r="S3921" s="27"/>
      <c r="T3921" s="23"/>
      <c r="U3921" s="23"/>
      <c r="V3921" s="24"/>
      <c r="W3921" s="23"/>
      <c r="X3921" s="23"/>
      <c r="Y3921" s="23"/>
      <c r="Z3921" s="23"/>
      <c r="AA3921" s="28"/>
      <c r="AB3921" s="26"/>
      <c r="AC3921" s="26"/>
      <c r="AD3921" s="28"/>
      <c r="AE3921" s="28"/>
      <c r="AF3921" s="26"/>
      <c r="AG3921" s="26">
        <f>AF3921+P3921</f>
        <v>1256000</v>
      </c>
      <c r="AH3921" s="26">
        <f>AG3921</f>
        <v>1256000</v>
      </c>
      <c r="AI3921" s="26">
        <v>50000000</v>
      </c>
      <c r="AJ3921" s="26">
        <f>IF((AI3921-AH3921) &gt; 1,0,IF((AI3921-AH3921)&lt;0,AH3921-AI3921,AI3921-AH3921))</f>
        <v>0</v>
      </c>
      <c r="AK3921" s="26">
        <v>0.01</v>
      </c>
      <c r="AL3921" s="26">
        <f>AJ3921*(AK3921/100)</f>
        <v>0</v>
      </c>
    </row>
    <row r="3922" spans="1:39" x14ac:dyDescent="0.25">
      <c r="A3922" s="23"/>
      <c r="B3922" s="24"/>
      <c r="C3922" s="23"/>
      <c r="D3922" s="23"/>
      <c r="E3922" s="23"/>
      <c r="F3922" s="23"/>
      <c r="G3922" s="24"/>
      <c r="H3922" s="23"/>
      <c r="I3922" s="23"/>
      <c r="J3922" s="23"/>
      <c r="K3922" s="23"/>
      <c r="L3922" s="23"/>
      <c r="M3922" s="23"/>
      <c r="N3922" s="25"/>
      <c r="O3922" s="26"/>
      <c r="P3922" s="26"/>
      <c r="Q3922" s="23"/>
      <c r="R3922" s="23"/>
      <c r="S3922" s="27"/>
      <c r="T3922" s="23"/>
      <c r="U3922" s="23"/>
      <c r="V3922" s="24"/>
      <c r="W3922" s="23"/>
      <c r="X3922" s="23"/>
      <c r="Y3922" s="23"/>
      <c r="Z3922" s="23"/>
      <c r="AA3922" s="28"/>
      <c r="AB3922" s="26"/>
      <c r="AC3922" s="26"/>
      <c r="AD3922" s="28"/>
      <c r="AE3922" s="28"/>
      <c r="AF3922" s="26"/>
      <c r="AG3922" s="26" t="s">
        <v>60</v>
      </c>
      <c r="AH3922" s="26">
        <f>AH3921</f>
        <v>1256000</v>
      </c>
      <c r="AI3922" s="26"/>
      <c r="AJ3922" s="26">
        <f>AJ3921</f>
        <v>0</v>
      </c>
      <c r="AK3922" s="26"/>
      <c r="AL3922" s="26">
        <f>AL3921</f>
        <v>0</v>
      </c>
    </row>
    <row r="3923" spans="1:39" x14ac:dyDescent="0.25">
      <c r="A3923" s="23" t="s">
        <v>11861</v>
      </c>
      <c r="B3923" s="24" t="s">
        <v>11862</v>
      </c>
      <c r="C3923" s="23" t="s">
        <v>11863</v>
      </c>
      <c r="D3923" s="23" t="s">
        <v>11864</v>
      </c>
      <c r="E3923" s="23">
        <v>1573</v>
      </c>
      <c r="F3923" s="23" t="s">
        <v>11865</v>
      </c>
      <c r="G3923" s="24" t="s">
        <v>11866</v>
      </c>
      <c r="H3923" s="23" t="s">
        <v>43</v>
      </c>
      <c r="I3923" s="23" t="s">
        <v>11867</v>
      </c>
      <c r="J3923" s="23">
        <v>5</v>
      </c>
      <c r="K3923" s="23">
        <v>3</v>
      </c>
      <c r="L3923" s="23">
        <v>52</v>
      </c>
      <c r="M3923" s="23" t="s">
        <v>75</v>
      </c>
      <c r="N3923" s="25">
        <f>((J3923*400)+(K3923*100))+L3923</f>
        <v>2352</v>
      </c>
      <c r="O3923" s="26">
        <v>3800</v>
      </c>
      <c r="P3923" s="26">
        <f>N3923*O3923</f>
        <v>8937600</v>
      </c>
      <c r="Q3923" s="23"/>
      <c r="R3923" s="23"/>
      <c r="S3923" s="27"/>
      <c r="T3923" s="23"/>
      <c r="U3923" s="23"/>
      <c r="V3923" s="24"/>
      <c r="W3923" s="23"/>
      <c r="X3923" s="23"/>
      <c r="Y3923" s="23"/>
      <c r="Z3923" s="23"/>
      <c r="AA3923" s="28"/>
      <c r="AB3923" s="26"/>
      <c r="AC3923" s="26"/>
      <c r="AD3923" s="28"/>
      <c r="AE3923" s="28"/>
      <c r="AF3923" s="26"/>
      <c r="AG3923" s="26">
        <f>AF3923+P3923</f>
        <v>8937600</v>
      </c>
      <c r="AH3923" s="26">
        <f>AG3923</f>
        <v>8937600</v>
      </c>
      <c r="AI3923" s="26">
        <v>50000000</v>
      </c>
      <c r="AJ3923" s="26">
        <f>IF((AI3923-AH3923) &gt; 1,0,IF((AI3923-AH3923)&lt;0,AH3923-AI3923,AI3923-AH3923))</f>
        <v>0</v>
      </c>
      <c r="AK3923" s="26">
        <v>0.01</v>
      </c>
      <c r="AL3923" s="26">
        <f>AJ3923*(AK3923/100)</f>
        <v>0</v>
      </c>
    </row>
    <row r="3924" spans="1:39" x14ac:dyDescent="0.25">
      <c r="A3924" s="23"/>
      <c r="B3924" s="24"/>
      <c r="C3924" s="23"/>
      <c r="D3924" s="23"/>
      <c r="E3924" s="23">
        <v>1574</v>
      </c>
      <c r="F3924" s="23" t="s">
        <v>11868</v>
      </c>
      <c r="G3924" s="24" t="s">
        <v>11869</v>
      </c>
      <c r="H3924" s="23" t="s">
        <v>43</v>
      </c>
      <c r="I3924" s="23" t="s">
        <v>11870</v>
      </c>
      <c r="J3924" s="23">
        <v>2</v>
      </c>
      <c r="K3924" s="23">
        <v>0</v>
      </c>
      <c r="L3924" s="23">
        <v>29</v>
      </c>
      <c r="M3924" s="23" t="s">
        <v>75</v>
      </c>
      <c r="N3924" s="25">
        <f>((J3924*400)+(K3924*100))+L3924</f>
        <v>829</v>
      </c>
      <c r="O3924" s="26">
        <v>19500</v>
      </c>
      <c r="P3924" s="26">
        <f>N3924*O3924</f>
        <v>16165500</v>
      </c>
      <c r="Q3924" s="23"/>
      <c r="R3924" s="23"/>
      <c r="S3924" s="27"/>
      <c r="T3924" s="23"/>
      <c r="U3924" s="23"/>
      <c r="V3924" s="24"/>
      <c r="W3924" s="23"/>
      <c r="X3924" s="23"/>
      <c r="Y3924" s="23"/>
      <c r="Z3924" s="23"/>
      <c r="AA3924" s="28"/>
      <c r="AB3924" s="26"/>
      <c r="AC3924" s="26"/>
      <c r="AD3924" s="28"/>
      <c r="AE3924" s="28"/>
      <c r="AF3924" s="26"/>
      <c r="AG3924" s="26">
        <f>AF3924+P3924</f>
        <v>16165500</v>
      </c>
      <c r="AH3924" s="26">
        <f>AG3924</f>
        <v>16165500</v>
      </c>
      <c r="AI3924" s="26">
        <v>50000000</v>
      </c>
      <c r="AJ3924" s="26">
        <f>IF((AI3924-AH3924) &gt; 1,0,IF((AI3924-AH3924)&lt;0,AH3924-AI3924,AI3924-AH3924))</f>
        <v>0</v>
      </c>
      <c r="AK3924" s="26">
        <v>0.01</v>
      </c>
      <c r="AL3924" s="26">
        <f>AJ3924*(AK3924/100)</f>
        <v>0</v>
      </c>
    </row>
    <row r="3925" spans="1:39" x14ac:dyDescent="0.25">
      <c r="A3925" s="23"/>
      <c r="B3925" s="24"/>
      <c r="C3925" s="23"/>
      <c r="D3925" s="23"/>
      <c r="E3925" s="23">
        <v>1575</v>
      </c>
      <c r="F3925" s="23" t="s">
        <v>11871</v>
      </c>
      <c r="G3925" s="24" t="s">
        <v>11872</v>
      </c>
      <c r="H3925" s="23" t="s">
        <v>43</v>
      </c>
      <c r="I3925" s="23" t="s">
        <v>11873</v>
      </c>
      <c r="J3925" s="23">
        <v>2</v>
      </c>
      <c r="K3925" s="23">
        <v>0</v>
      </c>
      <c r="L3925" s="23">
        <v>11</v>
      </c>
      <c r="M3925" s="23" t="s">
        <v>75</v>
      </c>
      <c r="N3925" s="25">
        <f>((J3925*400)+(K3925*100))+L3925</f>
        <v>811</v>
      </c>
      <c r="O3925" s="26">
        <v>20000</v>
      </c>
      <c r="P3925" s="26">
        <f>N3925*O3925</f>
        <v>16220000</v>
      </c>
      <c r="Q3925" s="23"/>
      <c r="R3925" s="23"/>
      <c r="S3925" s="27"/>
      <c r="T3925" s="23"/>
      <c r="U3925" s="23"/>
      <c r="V3925" s="24"/>
      <c r="W3925" s="23"/>
      <c r="X3925" s="23"/>
      <c r="Y3925" s="23"/>
      <c r="Z3925" s="23"/>
      <c r="AA3925" s="28"/>
      <c r="AB3925" s="26"/>
      <c r="AC3925" s="26"/>
      <c r="AD3925" s="28"/>
      <c r="AE3925" s="28"/>
      <c r="AF3925" s="26"/>
      <c r="AG3925" s="26">
        <f>AF3925+P3925</f>
        <v>16220000</v>
      </c>
      <c r="AH3925" s="26">
        <f>AG3925</f>
        <v>16220000</v>
      </c>
      <c r="AI3925" s="26">
        <v>50000000</v>
      </c>
      <c r="AJ3925" s="26">
        <f>IF((AI3925-AH3925) &gt; 1,0,IF((AI3925-AH3925)&lt;0,AH3925-AI3925,AI3925-AH3925))</f>
        <v>0</v>
      </c>
      <c r="AK3925" s="26">
        <v>0.01</v>
      </c>
      <c r="AL3925" s="26">
        <f>AJ3925*(AK3925/100)</f>
        <v>0</v>
      </c>
    </row>
    <row r="3926" spans="1:39" x14ac:dyDescent="0.25">
      <c r="A3926" s="23"/>
      <c r="B3926" s="24"/>
      <c r="C3926" s="23"/>
      <c r="D3926" s="23"/>
      <c r="E3926" s="23"/>
      <c r="F3926" s="23"/>
      <c r="G3926" s="24"/>
      <c r="H3926" s="23"/>
      <c r="I3926" s="23"/>
      <c r="J3926" s="23">
        <v>0</v>
      </c>
      <c r="K3926" s="23">
        <v>0</v>
      </c>
      <c r="L3926" s="23">
        <v>13</v>
      </c>
      <c r="M3926" s="23" t="s">
        <v>59</v>
      </c>
      <c r="N3926" s="25">
        <f>((J3926*400)+(K3926*100))+L3926</f>
        <v>13</v>
      </c>
      <c r="O3926" s="26">
        <v>20000</v>
      </c>
      <c r="P3926" s="26">
        <f>N3926*O3926</f>
        <v>260000</v>
      </c>
      <c r="Q3926" s="23">
        <v>1</v>
      </c>
      <c r="R3926" s="23" t="s">
        <v>11861</v>
      </c>
      <c r="S3926" s="27" t="s">
        <v>11862</v>
      </c>
      <c r="T3926" s="23" t="s">
        <v>11863</v>
      </c>
      <c r="U3926" s="23" t="s">
        <v>11874</v>
      </c>
      <c r="V3926" s="24" t="s">
        <v>11875</v>
      </c>
      <c r="W3926" s="23" t="s">
        <v>158</v>
      </c>
      <c r="X3926" s="23" t="s">
        <v>49</v>
      </c>
      <c r="Y3926" s="23" t="s">
        <v>50</v>
      </c>
      <c r="Z3926" s="23">
        <v>52</v>
      </c>
      <c r="AA3926" s="28">
        <v>100</v>
      </c>
      <c r="AB3926" s="26">
        <v>5600</v>
      </c>
      <c r="AC3926" s="26">
        <f>Z3926*AB3926</f>
        <v>291200</v>
      </c>
      <c r="AD3926" s="28">
        <v>12</v>
      </c>
      <c r="AE3926" s="28">
        <v>14</v>
      </c>
      <c r="AF3926" s="26">
        <f>(AC3926*(100-AE3926))/100</f>
        <v>250432</v>
      </c>
      <c r="AG3926" s="26">
        <f>P3926+AF3926</f>
        <v>510432</v>
      </c>
      <c r="AH3926" s="26">
        <f>(AG3926*AA3926)/100</f>
        <v>510432</v>
      </c>
      <c r="AI3926" s="26">
        <v>50000000</v>
      </c>
      <c r="AJ3926" s="26">
        <f>IF((AI3926-AH3926) &gt; 1,0,IF((AI3926-AH3926)&lt;0,AH3926-AI3926,AI3926-AH3926))</f>
        <v>0</v>
      </c>
      <c r="AK3926" s="26">
        <v>0.02</v>
      </c>
      <c r="AL3926" s="26">
        <f>ROUND(AJ3926*(AK3926/100),2)</f>
        <v>0</v>
      </c>
      <c r="AM3926" s="3" t="s">
        <v>159</v>
      </c>
    </row>
    <row r="3927" spans="1:39" x14ac:dyDescent="0.25">
      <c r="A3927" s="23"/>
      <c r="B3927" s="24"/>
      <c r="C3927" s="23"/>
      <c r="D3927" s="23"/>
      <c r="E3927" s="23"/>
      <c r="F3927" s="23"/>
      <c r="G3927" s="24"/>
      <c r="H3927" s="23"/>
      <c r="I3927" s="23"/>
      <c r="J3927" s="23">
        <v>0</v>
      </c>
      <c r="K3927" s="23">
        <v>0</v>
      </c>
      <c r="L3927" s="23">
        <v>5</v>
      </c>
      <c r="M3927" s="23" t="s">
        <v>91</v>
      </c>
      <c r="N3927" s="25">
        <f>((J3927*400)+(K3927*100))+L3927</f>
        <v>5</v>
      </c>
      <c r="O3927" s="26">
        <v>20000</v>
      </c>
      <c r="P3927" s="26">
        <f>N3927*O3927</f>
        <v>100000</v>
      </c>
      <c r="Q3927" s="23">
        <v>1</v>
      </c>
      <c r="R3927" s="23" t="s">
        <v>11861</v>
      </c>
      <c r="S3927" s="27" t="s">
        <v>11862</v>
      </c>
      <c r="T3927" s="23" t="s">
        <v>11863</v>
      </c>
      <c r="U3927" s="23" t="s">
        <v>11874</v>
      </c>
      <c r="V3927" s="24" t="s">
        <v>11876</v>
      </c>
      <c r="W3927" s="23" t="s">
        <v>158</v>
      </c>
      <c r="X3927" s="23" t="s">
        <v>49</v>
      </c>
      <c r="Y3927" s="23" t="s">
        <v>54</v>
      </c>
      <c r="Z3927" s="23">
        <v>20</v>
      </c>
      <c r="AA3927" s="28">
        <v>100</v>
      </c>
      <c r="AB3927" s="26">
        <v>5600</v>
      </c>
      <c r="AC3927" s="26">
        <f>Z3927*AB3927</f>
        <v>112000</v>
      </c>
      <c r="AD3927" s="28">
        <v>12</v>
      </c>
      <c r="AE3927" s="28">
        <v>14</v>
      </c>
      <c r="AF3927" s="26">
        <f>(AC3927*(100-AE3927))/100</f>
        <v>96320</v>
      </c>
      <c r="AG3927" s="26">
        <f>P3927+AF3927</f>
        <v>196320</v>
      </c>
      <c r="AH3927" s="26">
        <f>(AG3927*AA3927)/100</f>
        <v>196320</v>
      </c>
      <c r="AI3927" s="26">
        <v>0</v>
      </c>
      <c r="AJ3927" s="26">
        <f>IF((AI3927-AH3927) &gt; 1,0,IF((AI3927-AH3927)&lt;0,AH3927-AI3927,AI3927-AH3927))</f>
        <v>196320</v>
      </c>
      <c r="AK3927" s="26">
        <v>0.3</v>
      </c>
      <c r="AL3927" s="26">
        <f>ROUND(AJ3927*(AK3927/100),2)</f>
        <v>588.96</v>
      </c>
      <c r="AM3927" s="3" t="s">
        <v>1836</v>
      </c>
    </row>
    <row r="3928" spans="1:39" x14ac:dyDescent="0.25">
      <c r="A3928" s="23"/>
      <c r="B3928" s="24"/>
      <c r="C3928" s="23"/>
      <c r="D3928" s="23"/>
      <c r="E3928" s="23"/>
      <c r="F3928" s="23"/>
      <c r="G3928" s="24"/>
      <c r="H3928" s="23"/>
      <c r="I3928" s="23"/>
      <c r="J3928" s="23"/>
      <c r="K3928" s="23"/>
      <c r="L3928" s="23"/>
      <c r="M3928" s="23"/>
      <c r="N3928" s="25"/>
      <c r="O3928" s="26"/>
      <c r="P3928" s="26"/>
      <c r="Q3928" s="23"/>
      <c r="R3928" s="23"/>
      <c r="S3928" s="27"/>
      <c r="T3928" s="23"/>
      <c r="U3928" s="23"/>
      <c r="V3928" s="24"/>
      <c r="W3928" s="23"/>
      <c r="X3928" s="23"/>
      <c r="Y3928" s="23"/>
      <c r="Z3928" s="23"/>
      <c r="AA3928" s="28"/>
      <c r="AB3928" s="26"/>
      <c r="AC3928" s="26"/>
      <c r="AD3928" s="28"/>
      <c r="AE3928" s="28"/>
      <c r="AF3928" s="26"/>
      <c r="AG3928" s="26" t="s">
        <v>60</v>
      </c>
      <c r="AH3928" s="26">
        <f>SUM(AH3923:AH3927)</f>
        <v>42029852</v>
      </c>
      <c r="AI3928" s="26"/>
      <c r="AJ3928" s="26">
        <f>SUM(AJ3923:AJ3927)</f>
        <v>196320</v>
      </c>
      <c r="AK3928" s="26"/>
      <c r="AL3928" s="26">
        <f>SUM(AL3923:AL3927)</f>
        <v>588.96</v>
      </c>
    </row>
    <row r="3929" spans="1:39" x14ac:dyDescent="0.25">
      <c r="A3929" s="23" t="s">
        <v>11877</v>
      </c>
      <c r="B3929" s="24" t="s">
        <v>11878</v>
      </c>
      <c r="C3929" s="23" t="s">
        <v>11879</v>
      </c>
      <c r="D3929" s="23" t="s">
        <v>11880</v>
      </c>
      <c r="E3929" s="23">
        <v>1576</v>
      </c>
      <c r="F3929" s="23" t="s">
        <v>11881</v>
      </c>
      <c r="G3929" s="24" t="s">
        <v>11882</v>
      </c>
      <c r="H3929" s="23" t="s">
        <v>43</v>
      </c>
      <c r="I3929" s="23" t="s">
        <v>11883</v>
      </c>
      <c r="J3929" s="23">
        <v>4</v>
      </c>
      <c r="K3929" s="23">
        <v>3</v>
      </c>
      <c r="L3929" s="23">
        <v>24.25</v>
      </c>
      <c r="M3929" s="23" t="s">
        <v>75</v>
      </c>
      <c r="N3929" s="25">
        <f>((J3929*400)+(K3929*100))+L3929</f>
        <v>1924.25</v>
      </c>
      <c r="O3929" s="26">
        <v>2800</v>
      </c>
      <c r="P3929" s="26">
        <f>N3929*O3929</f>
        <v>5387900</v>
      </c>
      <c r="Q3929" s="23"/>
      <c r="R3929" s="23"/>
      <c r="S3929" s="27"/>
      <c r="T3929" s="23"/>
      <c r="U3929" s="23"/>
      <c r="V3929" s="24"/>
      <c r="W3929" s="23"/>
      <c r="X3929" s="23"/>
      <c r="Y3929" s="23"/>
      <c r="Z3929" s="23"/>
      <c r="AA3929" s="28"/>
      <c r="AB3929" s="26"/>
      <c r="AC3929" s="26"/>
      <c r="AD3929" s="28"/>
      <c r="AE3929" s="28"/>
      <c r="AF3929" s="26"/>
      <c r="AG3929" s="26">
        <f>AF3929+P3929</f>
        <v>5387900</v>
      </c>
      <c r="AH3929" s="26">
        <f>AG3929</f>
        <v>5387900</v>
      </c>
      <c r="AI3929" s="26">
        <v>50000000</v>
      </c>
      <c r="AJ3929" s="26">
        <f>IF((AI3929-AH3929) &gt; 1,0,IF((AI3929-AH3929)&lt;0,AH3929-AI3929,AI3929-AH3929))</f>
        <v>0</v>
      </c>
      <c r="AK3929" s="26">
        <v>0.01</v>
      </c>
      <c r="AL3929" s="26">
        <f>AJ3929*(AK3929/100)</f>
        <v>0</v>
      </c>
    </row>
    <row r="3930" spans="1:39" x14ac:dyDescent="0.25">
      <c r="A3930" s="23"/>
      <c r="B3930" s="24"/>
      <c r="C3930" s="23"/>
      <c r="D3930" s="23"/>
      <c r="E3930" s="23"/>
      <c r="F3930" s="23"/>
      <c r="G3930" s="24"/>
      <c r="H3930" s="23"/>
      <c r="I3930" s="23"/>
      <c r="J3930" s="23">
        <v>0</v>
      </c>
      <c r="K3930" s="23">
        <v>1</v>
      </c>
      <c r="L3930" s="23">
        <v>10.5</v>
      </c>
      <c r="M3930" s="23" t="s">
        <v>59</v>
      </c>
      <c r="N3930" s="25">
        <f>((J3930*400)+(K3930*100))+L3930</f>
        <v>110.5</v>
      </c>
      <c r="O3930" s="26">
        <v>2800</v>
      </c>
      <c r="P3930" s="26">
        <f>N3930*O3930</f>
        <v>309400</v>
      </c>
      <c r="Q3930" s="23">
        <v>1</v>
      </c>
      <c r="R3930" s="23" t="s">
        <v>11884</v>
      </c>
      <c r="S3930" s="27" t="s">
        <v>11885</v>
      </c>
      <c r="T3930" s="23" t="s">
        <v>11886</v>
      </c>
      <c r="U3930" s="23" t="s">
        <v>11887</v>
      </c>
      <c r="V3930" s="24" t="s">
        <v>11888</v>
      </c>
      <c r="W3930" s="23" t="s">
        <v>48</v>
      </c>
      <c r="X3930" s="23" t="s">
        <v>49</v>
      </c>
      <c r="Y3930" s="23" t="s">
        <v>50</v>
      </c>
      <c r="Z3930" s="23">
        <v>442</v>
      </c>
      <c r="AA3930" s="28">
        <v>100</v>
      </c>
      <c r="AB3930" s="26">
        <v>8300</v>
      </c>
      <c r="AC3930" s="26">
        <f>Z3930*AB3930</f>
        <v>3668600</v>
      </c>
      <c r="AD3930" s="28">
        <v>13</v>
      </c>
      <c r="AE3930" s="28">
        <v>16</v>
      </c>
      <c r="AF3930" s="26">
        <f>(AC3930*(100-AE3930))/100</f>
        <v>3081624</v>
      </c>
      <c r="AG3930" s="26">
        <f>P3930+AF3930</f>
        <v>3391024</v>
      </c>
      <c r="AH3930" s="26">
        <f>(AG3930*AA3930)/100</f>
        <v>3391024</v>
      </c>
      <c r="AI3930" s="26">
        <v>10000000</v>
      </c>
      <c r="AJ3930" s="26">
        <f>IF((AI3930-AH3930) &gt; 1,0,IF((AI3930-AH3930)&lt;0,AH3930-AI3930,AI3930-AH3930))</f>
        <v>0</v>
      </c>
      <c r="AK3930" s="26">
        <v>0.02</v>
      </c>
      <c r="AL3930" s="26">
        <f>ROUND(AJ3930*(AK3930/100),2)</f>
        <v>0</v>
      </c>
      <c r="AM3930" s="3" t="s">
        <v>51</v>
      </c>
    </row>
    <row r="3931" spans="1:39" x14ac:dyDescent="0.25">
      <c r="A3931" s="23"/>
      <c r="B3931" s="24"/>
      <c r="C3931" s="23"/>
      <c r="D3931" s="23"/>
      <c r="E3931" s="23"/>
      <c r="F3931" s="23"/>
      <c r="G3931" s="24"/>
      <c r="H3931" s="23"/>
      <c r="I3931" s="23"/>
      <c r="J3931" s="23">
        <v>0</v>
      </c>
      <c r="K3931" s="23">
        <v>0</v>
      </c>
      <c r="L3931" s="23">
        <v>21.25</v>
      </c>
      <c r="M3931" s="23" t="s">
        <v>59</v>
      </c>
      <c r="N3931" s="25">
        <f>((J3931*400)+(K3931*100))+L3931</f>
        <v>21.25</v>
      </c>
      <c r="O3931" s="26">
        <v>2800</v>
      </c>
      <c r="P3931" s="26">
        <f>N3931*O3931</f>
        <v>59500</v>
      </c>
      <c r="Q3931" s="23">
        <v>1</v>
      </c>
      <c r="R3931" s="23" t="s">
        <v>11884</v>
      </c>
      <c r="S3931" s="27" t="s">
        <v>11885</v>
      </c>
      <c r="T3931" s="23" t="s">
        <v>11886</v>
      </c>
      <c r="U3931" s="23" t="s">
        <v>11887</v>
      </c>
      <c r="V3931" s="24" t="s">
        <v>11889</v>
      </c>
      <c r="W3931" s="23" t="s">
        <v>53</v>
      </c>
      <c r="X3931" s="23" t="s">
        <v>49</v>
      </c>
      <c r="Y3931" s="23" t="s">
        <v>261</v>
      </c>
      <c r="Z3931" s="23">
        <v>85</v>
      </c>
      <c r="AA3931" s="28">
        <v>100</v>
      </c>
      <c r="AB3931" s="26">
        <v>2750</v>
      </c>
      <c r="AC3931" s="26">
        <f>Z3931*AB3931</f>
        <v>233750</v>
      </c>
      <c r="AD3931" s="28">
        <v>13</v>
      </c>
      <c r="AE3931" s="28">
        <v>16</v>
      </c>
      <c r="AF3931" s="26">
        <f>(AC3931*(100-AE3931))/100</f>
        <v>196350</v>
      </c>
      <c r="AG3931" s="26">
        <f>P3931+AF3931</f>
        <v>255850</v>
      </c>
      <c r="AH3931" s="26">
        <f>(AG3931*AA3931)/100</f>
        <v>255850</v>
      </c>
      <c r="AI3931" s="26">
        <f>IF(AF3931&lt;=10000000,AF3931,10000000)</f>
        <v>196350</v>
      </c>
      <c r="AJ3931" s="26">
        <f>IF((AI3931-AH3931) &gt; 1,0,IF((AI3931-AH3931)&lt;0,AH3931-AI3931,AI3931-AH3931))</f>
        <v>59500</v>
      </c>
      <c r="AK3931" s="26">
        <v>0.02</v>
      </c>
      <c r="AL3931" s="26">
        <f>ROUND(AJ3931*(AK3931/100),2)</f>
        <v>11.9</v>
      </c>
      <c r="AM3931" s="3" t="s">
        <v>83</v>
      </c>
    </row>
    <row r="3932" spans="1:39" x14ac:dyDescent="0.25">
      <c r="A3932" s="23"/>
      <c r="B3932" s="24"/>
      <c r="C3932" s="23"/>
      <c r="D3932" s="23"/>
      <c r="E3932" s="23"/>
      <c r="F3932" s="23"/>
      <c r="G3932" s="24"/>
      <c r="H3932" s="23"/>
      <c r="I3932" s="23"/>
      <c r="J3932" s="23"/>
      <c r="K3932" s="23"/>
      <c r="L3932" s="23"/>
      <c r="M3932" s="23"/>
      <c r="N3932" s="25"/>
      <c r="O3932" s="26"/>
      <c r="P3932" s="26"/>
      <c r="Q3932" s="23"/>
      <c r="R3932" s="23"/>
      <c r="S3932" s="27"/>
      <c r="T3932" s="23"/>
      <c r="U3932" s="23"/>
      <c r="V3932" s="24"/>
      <c r="W3932" s="23"/>
      <c r="X3932" s="23"/>
      <c r="Y3932" s="23"/>
      <c r="Z3932" s="23"/>
      <c r="AA3932" s="28"/>
      <c r="AB3932" s="26"/>
      <c r="AC3932" s="26"/>
      <c r="AD3932" s="28"/>
      <c r="AE3932" s="28"/>
      <c r="AF3932" s="26"/>
      <c r="AG3932" s="26" t="s">
        <v>60</v>
      </c>
      <c r="AH3932" s="26">
        <f>SUM(AH3929:AH3931)</f>
        <v>9034774</v>
      </c>
      <c r="AI3932" s="26"/>
      <c r="AJ3932" s="26">
        <f>SUM(AJ3929:AJ3931)</f>
        <v>59500</v>
      </c>
      <c r="AK3932" s="26"/>
      <c r="AL3932" s="26">
        <f>SUM(AL3929:AL3931)</f>
        <v>11.9</v>
      </c>
    </row>
    <row r="3933" spans="1:39" x14ac:dyDescent="0.25">
      <c r="A3933" s="23" t="s">
        <v>179</v>
      </c>
      <c r="B3933" s="24" t="s">
        <v>180</v>
      </c>
      <c r="C3933" s="23" t="s">
        <v>181</v>
      </c>
      <c r="D3933" s="23" t="s">
        <v>11890</v>
      </c>
      <c r="E3933" s="23">
        <v>1577</v>
      </c>
      <c r="F3933" s="23" t="s">
        <v>11891</v>
      </c>
      <c r="G3933" s="24" t="s">
        <v>11892</v>
      </c>
      <c r="H3933" s="23" t="s">
        <v>43</v>
      </c>
      <c r="I3933" s="23" t="s">
        <v>11893</v>
      </c>
      <c r="J3933" s="23">
        <v>1</v>
      </c>
      <c r="K3933" s="23">
        <v>0</v>
      </c>
      <c r="L3933" s="23">
        <v>23</v>
      </c>
      <c r="M3933" s="23" t="s">
        <v>59</v>
      </c>
      <c r="N3933" s="25">
        <f>((J3933*400)+(K3933*100))+L3933</f>
        <v>423</v>
      </c>
      <c r="O3933" s="26">
        <v>2950</v>
      </c>
      <c r="P3933" s="26">
        <f>N3933*O3933</f>
        <v>1247850</v>
      </c>
      <c r="Q3933" s="23">
        <v>1</v>
      </c>
      <c r="R3933" s="23" t="s">
        <v>179</v>
      </c>
      <c r="S3933" s="27" t="s">
        <v>180</v>
      </c>
      <c r="T3933" s="23" t="s">
        <v>181</v>
      </c>
      <c r="U3933" s="23" t="s">
        <v>182</v>
      </c>
      <c r="V3933" s="24" t="s">
        <v>11894</v>
      </c>
      <c r="W3933" s="23" t="s">
        <v>349</v>
      </c>
      <c r="X3933" s="23" t="s">
        <v>143</v>
      </c>
      <c r="Y3933" s="23" t="s">
        <v>50</v>
      </c>
      <c r="Z3933" s="23">
        <v>292.5</v>
      </c>
      <c r="AA3933" s="28">
        <v>100</v>
      </c>
      <c r="AB3933" s="26">
        <v>8150</v>
      </c>
      <c r="AC3933" s="26">
        <f>Z3933*AB3933</f>
        <v>2383875</v>
      </c>
      <c r="AD3933" s="28">
        <v>11</v>
      </c>
      <c r="AE3933" s="28">
        <v>34</v>
      </c>
      <c r="AF3933" s="26">
        <f>(AC3933*(100-AE3933))/100</f>
        <v>1573357.5</v>
      </c>
      <c r="AG3933" s="26">
        <f>P3933+AF3933</f>
        <v>2821207.5</v>
      </c>
      <c r="AH3933" s="26">
        <f>(AG3933*AA3933)/100</f>
        <v>2821207.5</v>
      </c>
      <c r="AI3933" s="26">
        <v>50000000</v>
      </c>
      <c r="AJ3933" s="26">
        <f>IF((AI3933-AH3933) &gt; 1,0,IF((AI3933-AH3933)&lt;0,AH3933-AI3933,AI3933-AH3933))</f>
        <v>0</v>
      </c>
      <c r="AK3933" s="26">
        <v>0.02</v>
      </c>
      <c r="AL3933" s="26">
        <f>ROUND(AJ3933*(AK3933/100),2)</f>
        <v>0</v>
      </c>
      <c r="AM3933" s="3" t="s">
        <v>110</v>
      </c>
    </row>
    <row r="3934" spans="1:39" x14ac:dyDescent="0.25">
      <c r="A3934" s="23"/>
      <c r="B3934" s="24"/>
      <c r="C3934" s="23"/>
      <c r="D3934" s="23"/>
      <c r="E3934" s="23">
        <v>1578</v>
      </c>
      <c r="F3934" s="23" t="s">
        <v>11895</v>
      </c>
      <c r="G3934" s="24" t="s">
        <v>11896</v>
      </c>
      <c r="H3934" s="23" t="s">
        <v>43</v>
      </c>
      <c r="I3934" s="23" t="s">
        <v>11897</v>
      </c>
      <c r="J3934" s="23">
        <v>0</v>
      </c>
      <c r="K3934" s="23">
        <v>0</v>
      </c>
      <c r="L3934" s="23">
        <v>77</v>
      </c>
      <c r="M3934" s="23" t="s">
        <v>76</v>
      </c>
      <c r="N3934" s="25">
        <f>((J3934*400)+(K3934*100))+L3934</f>
        <v>77</v>
      </c>
      <c r="O3934" s="26">
        <v>4500</v>
      </c>
      <c r="P3934" s="26">
        <f>N3934*O3934</f>
        <v>346500</v>
      </c>
      <c r="Q3934" s="23">
        <v>1</v>
      </c>
      <c r="R3934" s="23" t="s">
        <v>11898</v>
      </c>
      <c r="S3934" s="27"/>
      <c r="T3934" s="23" t="s">
        <v>11899</v>
      </c>
      <c r="U3934" s="23" t="s">
        <v>2748</v>
      </c>
      <c r="V3934" s="24" t="s">
        <v>11900</v>
      </c>
      <c r="W3934" s="23" t="s">
        <v>48</v>
      </c>
      <c r="X3934" s="23" t="s">
        <v>49</v>
      </c>
      <c r="Y3934" s="23" t="s">
        <v>81</v>
      </c>
      <c r="Z3934" s="23">
        <v>40</v>
      </c>
      <c r="AA3934" s="28">
        <v>100</v>
      </c>
      <c r="AB3934" s="26">
        <v>8300</v>
      </c>
      <c r="AC3934" s="26">
        <f>Z3934*AB3934</f>
        <v>332000</v>
      </c>
      <c r="AD3934" s="28">
        <v>11</v>
      </c>
      <c r="AE3934" s="28">
        <v>12</v>
      </c>
      <c r="AF3934" s="26">
        <f>(AC3934*(100-AE3934))/100</f>
        <v>292160</v>
      </c>
      <c r="AG3934" s="26">
        <f>P3934+AF3934</f>
        <v>638660</v>
      </c>
      <c r="AH3934" s="26">
        <f>(AG3934*AA3934)/100</f>
        <v>638660</v>
      </c>
      <c r="AI3934" s="26">
        <v>0</v>
      </c>
      <c r="AJ3934" s="26">
        <f>IF((AI3934-AH3934) &gt; 1,0,IF((AI3934-AH3934)&lt;0,AH3934-AI3934,AI3934-AH3934))</f>
        <v>638660</v>
      </c>
      <c r="AK3934" s="26">
        <v>0.02</v>
      </c>
      <c r="AL3934" s="26">
        <f>ROUND(AJ3934*(AK3934/100),2)</f>
        <v>127.73</v>
      </c>
      <c r="AM3934" s="3" t="s">
        <v>51</v>
      </c>
    </row>
    <row r="3935" spans="1:39" x14ac:dyDescent="0.25">
      <c r="A3935" s="23"/>
      <c r="B3935" s="24"/>
      <c r="C3935" s="23"/>
      <c r="D3935" s="23"/>
      <c r="E3935" s="23"/>
      <c r="F3935" s="23"/>
      <c r="G3935" s="24"/>
      <c r="H3935" s="23"/>
      <c r="I3935" s="23"/>
      <c r="J3935" s="23">
        <v>0</v>
      </c>
      <c r="K3935" s="23">
        <v>0</v>
      </c>
      <c r="L3935" s="23">
        <v>3</v>
      </c>
      <c r="M3935" s="23" t="s">
        <v>76</v>
      </c>
      <c r="N3935" s="25">
        <f>((J3935*400)+(K3935*100))+L3935</f>
        <v>3</v>
      </c>
      <c r="O3935" s="26">
        <v>4500</v>
      </c>
      <c r="P3935" s="26">
        <f>N3935*O3935</f>
        <v>13500</v>
      </c>
      <c r="Q3935" s="23">
        <v>1</v>
      </c>
      <c r="R3935" s="23" t="s">
        <v>11898</v>
      </c>
      <c r="S3935" s="27"/>
      <c r="T3935" s="23" t="s">
        <v>11899</v>
      </c>
      <c r="U3935" s="23" t="s">
        <v>2748</v>
      </c>
      <c r="V3935" s="24" t="s">
        <v>11901</v>
      </c>
      <c r="W3935" s="23" t="s">
        <v>53</v>
      </c>
      <c r="X3935" s="23" t="s">
        <v>49</v>
      </c>
      <c r="Y3935" s="23" t="s">
        <v>81</v>
      </c>
      <c r="Z3935" s="23">
        <v>12</v>
      </c>
      <c r="AA3935" s="28">
        <v>100</v>
      </c>
      <c r="AB3935" s="26">
        <v>2750</v>
      </c>
      <c r="AC3935" s="26">
        <f>Z3935*AB3935</f>
        <v>33000</v>
      </c>
      <c r="AD3935" s="28">
        <v>11</v>
      </c>
      <c r="AE3935" s="28">
        <v>12</v>
      </c>
      <c r="AF3935" s="26">
        <f>(AC3935*(100-AE3935))/100</f>
        <v>29040</v>
      </c>
      <c r="AG3935" s="26">
        <f>P3935+AF3935</f>
        <v>42540</v>
      </c>
      <c r="AH3935" s="26">
        <f>(AG3935*AA3935)/100</f>
        <v>42540</v>
      </c>
      <c r="AI3935" s="26">
        <v>0</v>
      </c>
      <c r="AJ3935" s="26">
        <f>IF((AI3935-AH3935) &gt; 1,0,IF((AI3935-AH3935)&lt;0,AH3935-AI3935,AI3935-AH3935))</f>
        <v>42540</v>
      </c>
      <c r="AK3935" s="26">
        <v>0.02</v>
      </c>
      <c r="AL3935" s="26">
        <f>ROUND(AJ3935*(AK3935/100),2)</f>
        <v>8.51</v>
      </c>
      <c r="AM3935" s="3" t="s">
        <v>83</v>
      </c>
    </row>
    <row r="3936" spans="1:39" x14ac:dyDescent="0.25">
      <c r="A3936" s="23"/>
      <c r="B3936" s="24"/>
      <c r="C3936" s="23"/>
      <c r="D3936" s="23"/>
      <c r="E3936" s="23"/>
      <c r="F3936" s="23"/>
      <c r="G3936" s="24"/>
      <c r="H3936" s="23"/>
      <c r="I3936" s="23"/>
      <c r="J3936" s="23"/>
      <c r="K3936" s="23"/>
      <c r="L3936" s="23"/>
      <c r="M3936" s="23"/>
      <c r="N3936" s="25"/>
      <c r="O3936" s="26"/>
      <c r="P3936" s="26"/>
      <c r="Q3936" s="23"/>
      <c r="R3936" s="23"/>
      <c r="S3936" s="27"/>
      <c r="T3936" s="23"/>
      <c r="U3936" s="23"/>
      <c r="V3936" s="24"/>
      <c r="W3936" s="23"/>
      <c r="X3936" s="23"/>
      <c r="Y3936" s="23"/>
      <c r="Z3936" s="23"/>
      <c r="AA3936" s="28"/>
      <c r="AB3936" s="26"/>
      <c r="AC3936" s="26"/>
      <c r="AD3936" s="28"/>
      <c r="AE3936" s="28"/>
      <c r="AF3936" s="26"/>
      <c r="AG3936" s="26" t="s">
        <v>60</v>
      </c>
      <c r="AH3936" s="26">
        <f>SUM(AH3933:AH3935)</f>
        <v>3502407.5</v>
      </c>
      <c r="AI3936" s="26"/>
      <c r="AJ3936" s="26">
        <f>SUM(AJ3933:AJ3935)</f>
        <v>681200</v>
      </c>
      <c r="AK3936" s="26"/>
      <c r="AL3936" s="26">
        <f>SUM(AL3933:AL3935)</f>
        <v>136.24</v>
      </c>
    </row>
    <row r="3937" spans="1:39" x14ac:dyDescent="0.25">
      <c r="A3937" s="23" t="s">
        <v>11902</v>
      </c>
      <c r="B3937" s="24" t="s">
        <v>11903</v>
      </c>
      <c r="C3937" s="23" t="s">
        <v>11904</v>
      </c>
      <c r="D3937" s="23" t="s">
        <v>11905</v>
      </c>
      <c r="E3937" s="23">
        <v>1579</v>
      </c>
      <c r="F3937" s="23" t="s">
        <v>11906</v>
      </c>
      <c r="G3937" s="24" t="s">
        <v>11907</v>
      </c>
      <c r="H3937" s="23" t="s">
        <v>43</v>
      </c>
      <c r="I3937" s="23" t="s">
        <v>11908</v>
      </c>
      <c r="J3937" s="23">
        <v>0</v>
      </c>
      <c r="K3937" s="23">
        <v>1</v>
      </c>
      <c r="L3937" s="23">
        <v>38</v>
      </c>
      <c r="M3937" s="23" t="s">
        <v>59</v>
      </c>
      <c r="N3937" s="25">
        <f>((J3937*400)+(K3937*100))+L3937</f>
        <v>138</v>
      </c>
      <c r="O3937" s="26">
        <v>4500</v>
      </c>
      <c r="P3937" s="26">
        <f>N3937*O3937</f>
        <v>621000</v>
      </c>
      <c r="Q3937" s="23">
        <v>1</v>
      </c>
      <c r="R3937" s="23" t="s">
        <v>11902</v>
      </c>
      <c r="S3937" s="27" t="s">
        <v>11903</v>
      </c>
      <c r="T3937" s="23" t="s">
        <v>11904</v>
      </c>
      <c r="U3937" s="23" t="s">
        <v>11909</v>
      </c>
      <c r="V3937" s="24" t="s">
        <v>11910</v>
      </c>
      <c r="W3937" s="23" t="s">
        <v>142</v>
      </c>
      <c r="X3937" s="23" t="s">
        <v>143</v>
      </c>
      <c r="Y3937" s="23" t="s">
        <v>50</v>
      </c>
      <c r="Z3937" s="23">
        <v>542</v>
      </c>
      <c r="AA3937" s="28">
        <v>100</v>
      </c>
      <c r="AB3937" s="26">
        <v>7950</v>
      </c>
      <c r="AC3937" s="26">
        <f>Z3937*AB3937</f>
        <v>4308900</v>
      </c>
      <c r="AD3937" s="28">
        <v>32</v>
      </c>
      <c r="AE3937" s="28">
        <v>85</v>
      </c>
      <c r="AF3937" s="26">
        <f>(AC3937*(100-AE3937))/100</f>
        <v>646335</v>
      </c>
      <c r="AG3937" s="26">
        <f>P3937+AF3937</f>
        <v>1267335</v>
      </c>
      <c r="AH3937" s="26">
        <f>(AG3937*AA3937)/100</f>
        <v>1267335</v>
      </c>
      <c r="AI3937" s="26">
        <v>50000000</v>
      </c>
      <c r="AJ3937" s="26">
        <f>IF((AI3937-AH3937) &gt; 1,0,IF((AI3937-AH3937)&lt;0,AH3937-AI3937,AI3937-AH3937))</f>
        <v>0</v>
      </c>
      <c r="AK3937" s="26">
        <v>0.02</v>
      </c>
      <c r="AL3937" s="26">
        <f>ROUND(AJ3937*(AK3937/100),2)</f>
        <v>0</v>
      </c>
      <c r="AM3937" s="3" t="s">
        <v>110</v>
      </c>
    </row>
    <row r="3938" spans="1:39" x14ac:dyDescent="0.25">
      <c r="A3938" s="23"/>
      <c r="B3938" s="24"/>
      <c r="C3938" s="23"/>
      <c r="D3938" s="23"/>
      <c r="E3938" s="23">
        <v>1580</v>
      </c>
      <c r="F3938" s="23" t="s">
        <v>11911</v>
      </c>
      <c r="G3938" s="24" t="s">
        <v>11912</v>
      </c>
      <c r="H3938" s="23" t="s">
        <v>43</v>
      </c>
      <c r="I3938" s="23" t="s">
        <v>11913</v>
      </c>
      <c r="J3938" s="23">
        <v>0</v>
      </c>
      <c r="K3938" s="23">
        <v>3</v>
      </c>
      <c r="L3938" s="23">
        <v>10</v>
      </c>
      <c r="M3938" s="23" t="s">
        <v>75</v>
      </c>
      <c r="N3938" s="25">
        <f>((J3938*400)+(K3938*100))+L3938</f>
        <v>310</v>
      </c>
      <c r="O3938" s="26">
        <v>2950</v>
      </c>
      <c r="P3938" s="26">
        <f>N3938*O3938</f>
        <v>914500</v>
      </c>
      <c r="Q3938" s="23"/>
      <c r="R3938" s="23"/>
      <c r="S3938" s="27"/>
      <c r="T3938" s="23"/>
      <c r="U3938" s="23"/>
      <c r="V3938" s="24"/>
      <c r="W3938" s="23"/>
      <c r="X3938" s="23"/>
      <c r="Y3938" s="23"/>
      <c r="Z3938" s="23"/>
      <c r="AA3938" s="28"/>
      <c r="AB3938" s="26"/>
      <c r="AC3938" s="26"/>
      <c r="AD3938" s="28"/>
      <c r="AE3938" s="28"/>
      <c r="AF3938" s="26"/>
      <c r="AG3938" s="26">
        <f>AF3938+P3938</f>
        <v>914500</v>
      </c>
      <c r="AH3938" s="26">
        <f>AG3938</f>
        <v>914500</v>
      </c>
      <c r="AI3938" s="26">
        <v>50000000</v>
      </c>
      <c r="AJ3938" s="26">
        <f>IF((AI3938-AH3938) &gt; 1,0,IF((AI3938-AH3938)&lt;0,AH3938-AI3938,AI3938-AH3938))</f>
        <v>0</v>
      </c>
      <c r="AK3938" s="26">
        <v>0.01</v>
      </c>
      <c r="AL3938" s="26">
        <f>AJ3938*(AK3938/100)</f>
        <v>0</v>
      </c>
    </row>
    <row r="3939" spans="1:39" x14ac:dyDescent="0.25">
      <c r="A3939" s="23"/>
      <c r="B3939" s="24"/>
      <c r="C3939" s="23"/>
      <c r="D3939" s="23"/>
      <c r="E3939" s="23"/>
      <c r="F3939" s="23"/>
      <c r="G3939" s="24"/>
      <c r="H3939" s="23"/>
      <c r="I3939" s="23"/>
      <c r="J3939" s="23"/>
      <c r="K3939" s="23"/>
      <c r="L3939" s="23"/>
      <c r="M3939" s="23"/>
      <c r="N3939" s="25"/>
      <c r="O3939" s="26"/>
      <c r="P3939" s="26"/>
      <c r="Q3939" s="23"/>
      <c r="R3939" s="23"/>
      <c r="S3939" s="27"/>
      <c r="T3939" s="23"/>
      <c r="U3939" s="23"/>
      <c r="V3939" s="24"/>
      <c r="W3939" s="23"/>
      <c r="X3939" s="23"/>
      <c r="Y3939" s="23"/>
      <c r="Z3939" s="23"/>
      <c r="AA3939" s="28"/>
      <c r="AB3939" s="26"/>
      <c r="AC3939" s="26"/>
      <c r="AD3939" s="28"/>
      <c r="AE3939" s="28"/>
      <c r="AF3939" s="26"/>
      <c r="AG3939" s="26" t="s">
        <v>60</v>
      </c>
      <c r="AH3939" s="26">
        <f>SUM(AH3937:AH3938)</f>
        <v>2181835</v>
      </c>
      <c r="AI3939" s="26"/>
      <c r="AJ3939" s="26">
        <f>SUM(AJ3937:AJ3938)</f>
        <v>0</v>
      </c>
      <c r="AK3939" s="26"/>
      <c r="AL3939" s="26">
        <f>SUM(AL3937:AL3938)</f>
        <v>0</v>
      </c>
    </row>
    <row r="3940" spans="1:39" x14ac:dyDescent="0.25">
      <c r="A3940" s="23" t="s">
        <v>11914</v>
      </c>
      <c r="B3940" s="24" t="s">
        <v>11915</v>
      </c>
      <c r="C3940" s="23" t="s">
        <v>11916</v>
      </c>
      <c r="D3940" s="23" t="s">
        <v>11917</v>
      </c>
      <c r="E3940" s="23">
        <v>1581</v>
      </c>
      <c r="F3940" s="23" t="s">
        <v>11918</v>
      </c>
      <c r="G3940" s="24" t="s">
        <v>11919</v>
      </c>
      <c r="H3940" s="23" t="s">
        <v>43</v>
      </c>
      <c r="I3940" s="23" t="s">
        <v>11920</v>
      </c>
      <c r="J3940" s="23">
        <v>13</v>
      </c>
      <c r="K3940" s="23">
        <v>1</v>
      </c>
      <c r="L3940" s="23">
        <v>80.55</v>
      </c>
      <c r="M3940" s="23" t="s">
        <v>75</v>
      </c>
      <c r="N3940" s="25">
        <f>((J3940*400)+(K3940*100))+L3940</f>
        <v>5380.55</v>
      </c>
      <c r="O3940" s="26">
        <v>3400</v>
      </c>
      <c r="P3940" s="26">
        <f>N3940*O3940</f>
        <v>18293870</v>
      </c>
      <c r="Q3940" s="23"/>
      <c r="R3940" s="23"/>
      <c r="S3940" s="27"/>
      <c r="T3940" s="23"/>
      <c r="U3940" s="23"/>
      <c r="V3940" s="24"/>
      <c r="W3940" s="23"/>
      <c r="X3940" s="23"/>
      <c r="Y3940" s="23"/>
      <c r="Z3940" s="23"/>
      <c r="AA3940" s="28"/>
      <c r="AB3940" s="26"/>
      <c r="AC3940" s="26"/>
      <c r="AD3940" s="28"/>
      <c r="AE3940" s="28"/>
      <c r="AF3940" s="26"/>
      <c r="AG3940" s="26">
        <f>AF3940+P3940</f>
        <v>18293870</v>
      </c>
      <c r="AH3940" s="26">
        <f>AG3940</f>
        <v>18293870</v>
      </c>
      <c r="AI3940" s="26">
        <v>50000000</v>
      </c>
      <c r="AJ3940" s="26">
        <f>IF((AI3940-AH3940) &gt; 1,0,IF((AI3940-AH3940)&lt;0,AH3940-AI3940,AI3940-AH3940))</f>
        <v>0</v>
      </c>
      <c r="AK3940" s="26">
        <v>0.01</v>
      </c>
      <c r="AL3940" s="26">
        <f>AJ3940*(AK3940/100)</f>
        <v>0</v>
      </c>
    </row>
    <row r="3941" spans="1:39" x14ac:dyDescent="0.25">
      <c r="A3941" s="23"/>
      <c r="B3941" s="24"/>
      <c r="C3941" s="23"/>
      <c r="D3941" s="23"/>
      <c r="E3941" s="23"/>
      <c r="F3941" s="23"/>
      <c r="G3941" s="24"/>
      <c r="H3941" s="23"/>
      <c r="I3941" s="23"/>
      <c r="J3941" s="23">
        <v>0</v>
      </c>
      <c r="K3941" s="23">
        <v>0</v>
      </c>
      <c r="L3941" s="23">
        <v>12.25</v>
      </c>
      <c r="M3941" s="23" t="s">
        <v>76</v>
      </c>
      <c r="N3941" s="25">
        <f>((J3941*400)+(K3941*100))+L3941</f>
        <v>12.25</v>
      </c>
      <c r="O3941" s="26">
        <v>3400</v>
      </c>
      <c r="P3941" s="26">
        <f>N3941*O3941</f>
        <v>41650</v>
      </c>
      <c r="Q3941" s="23">
        <v>1</v>
      </c>
      <c r="R3941" s="23" t="s">
        <v>11914</v>
      </c>
      <c r="S3941" s="27" t="s">
        <v>11915</v>
      </c>
      <c r="T3941" s="23" t="s">
        <v>11916</v>
      </c>
      <c r="U3941" s="23" t="s">
        <v>11921</v>
      </c>
      <c r="V3941" s="24" t="s">
        <v>11922</v>
      </c>
      <c r="W3941" s="23" t="s">
        <v>48</v>
      </c>
      <c r="X3941" s="23" t="s">
        <v>49</v>
      </c>
      <c r="Y3941" s="23" t="s">
        <v>81</v>
      </c>
      <c r="Z3941" s="23">
        <v>49</v>
      </c>
      <c r="AA3941" s="28">
        <v>100</v>
      </c>
      <c r="AB3941" s="26">
        <v>8300</v>
      </c>
      <c r="AC3941" s="26">
        <f>Z3941*AB3941</f>
        <v>406700</v>
      </c>
      <c r="AD3941" s="28">
        <v>3</v>
      </c>
      <c r="AE3941" s="28">
        <v>3</v>
      </c>
      <c r="AF3941" s="26">
        <f>(AC3941*(100-AE3941))/100</f>
        <v>394499</v>
      </c>
      <c r="AG3941" s="26">
        <f>P3941+AF3941</f>
        <v>436149</v>
      </c>
      <c r="AH3941" s="26">
        <f>(AG3941*AA3941)/100</f>
        <v>436149</v>
      </c>
      <c r="AI3941" s="26">
        <v>0</v>
      </c>
      <c r="AJ3941" s="26">
        <f>IF((AI3941-AH3941) &gt; 1,0,IF((AI3941-AH3941)&lt;0,AH3941-AI3941,AI3941-AH3941))</f>
        <v>436149</v>
      </c>
      <c r="AK3941" s="26">
        <v>0.02</v>
      </c>
      <c r="AL3941" s="26">
        <f>ROUND(AJ3941*(AK3941/100),2)</f>
        <v>87.23</v>
      </c>
      <c r="AM3941" s="3" t="s">
        <v>618</v>
      </c>
    </row>
    <row r="3942" spans="1:39" x14ac:dyDescent="0.25">
      <c r="A3942" s="23"/>
      <c r="B3942" s="24"/>
      <c r="C3942" s="23"/>
      <c r="D3942" s="23"/>
      <c r="E3942" s="23">
        <v>1582</v>
      </c>
      <c r="F3942" s="23" t="s">
        <v>11923</v>
      </c>
      <c r="G3942" s="24" t="s">
        <v>11924</v>
      </c>
      <c r="H3942" s="23" t="s">
        <v>43</v>
      </c>
      <c r="I3942" s="23" t="s">
        <v>11925</v>
      </c>
      <c r="J3942" s="23">
        <v>0</v>
      </c>
      <c r="K3942" s="23">
        <v>1</v>
      </c>
      <c r="L3942" s="23">
        <v>53</v>
      </c>
      <c r="M3942" s="23" t="s">
        <v>91</v>
      </c>
      <c r="N3942" s="25">
        <f>((J3942*400)+(K3942*100))+L3942</f>
        <v>153</v>
      </c>
      <c r="O3942" s="26">
        <v>2250</v>
      </c>
      <c r="P3942" s="26">
        <f>N3942*O3942</f>
        <v>344250</v>
      </c>
      <c r="Q3942" s="23"/>
      <c r="R3942" s="23"/>
      <c r="S3942" s="27"/>
      <c r="T3942" s="23"/>
      <c r="U3942" s="23"/>
      <c r="V3942" s="24"/>
      <c r="W3942" s="23"/>
      <c r="X3942" s="23"/>
      <c r="Y3942" s="23"/>
      <c r="Z3942" s="23"/>
      <c r="AA3942" s="28"/>
      <c r="AB3942" s="26"/>
      <c r="AC3942" s="26"/>
      <c r="AD3942" s="28"/>
      <c r="AE3942" s="28"/>
      <c r="AF3942" s="26"/>
      <c r="AG3942" s="26">
        <f>AF3942+P3942</f>
        <v>344250</v>
      </c>
      <c r="AH3942" s="26">
        <f>AG3942</f>
        <v>344250</v>
      </c>
      <c r="AI3942" s="26">
        <v>0</v>
      </c>
      <c r="AJ3942" s="26">
        <f>IF((AI3942-AH3942) &gt; 1,0,IF((AI3942-AH3942)&lt;0,AH3942-AI3942,AI3942-AH3942))</f>
        <v>344250</v>
      </c>
      <c r="AK3942" s="26">
        <v>0.3</v>
      </c>
      <c r="AL3942" s="26">
        <f>AJ3942*(AK3942/100)</f>
        <v>1032.75</v>
      </c>
    </row>
    <row r="3943" spans="1:39" x14ac:dyDescent="0.25">
      <c r="A3943" s="23"/>
      <c r="B3943" s="24"/>
      <c r="C3943" s="23"/>
      <c r="D3943" s="23"/>
      <c r="E3943" s="23"/>
      <c r="F3943" s="23"/>
      <c r="G3943" s="24"/>
      <c r="H3943" s="23"/>
      <c r="I3943" s="23"/>
      <c r="J3943" s="23"/>
      <c r="K3943" s="23"/>
      <c r="L3943" s="23"/>
      <c r="M3943" s="23"/>
      <c r="N3943" s="25"/>
      <c r="O3943" s="26"/>
      <c r="P3943" s="26"/>
      <c r="Q3943" s="23"/>
      <c r="R3943" s="23"/>
      <c r="S3943" s="27"/>
      <c r="T3943" s="23"/>
      <c r="U3943" s="23"/>
      <c r="V3943" s="24"/>
      <c r="W3943" s="23"/>
      <c r="X3943" s="23"/>
      <c r="Y3943" s="23"/>
      <c r="Z3943" s="23"/>
      <c r="AA3943" s="28"/>
      <c r="AB3943" s="26"/>
      <c r="AC3943" s="26"/>
      <c r="AD3943" s="28"/>
      <c r="AE3943" s="28"/>
      <c r="AF3943" s="26"/>
      <c r="AG3943" s="26" t="s">
        <v>60</v>
      </c>
      <c r="AH3943" s="26">
        <f>SUM(AH3940:AH3942)</f>
        <v>19074269</v>
      </c>
      <c r="AI3943" s="26"/>
      <c r="AJ3943" s="26">
        <f>SUM(AJ3940:AJ3942)</f>
        <v>780399</v>
      </c>
      <c r="AK3943" s="26"/>
      <c r="AL3943" s="26">
        <f>SUM(AL3940:AL3942)</f>
        <v>1119.98</v>
      </c>
    </row>
    <row r="3944" spans="1:39" x14ac:dyDescent="0.25">
      <c r="A3944" s="23" t="s">
        <v>11926</v>
      </c>
      <c r="B3944" s="24" t="s">
        <v>11927</v>
      </c>
      <c r="C3944" s="23" t="s">
        <v>11928</v>
      </c>
      <c r="D3944" s="23" t="s">
        <v>11929</v>
      </c>
      <c r="E3944" s="23">
        <v>1583</v>
      </c>
      <c r="F3944" s="23" t="s">
        <v>11930</v>
      </c>
      <c r="G3944" s="24" t="s">
        <v>11931</v>
      </c>
      <c r="H3944" s="23" t="s">
        <v>43</v>
      </c>
      <c r="I3944" s="23" t="s">
        <v>11932</v>
      </c>
      <c r="J3944" s="23">
        <v>5</v>
      </c>
      <c r="K3944" s="23">
        <v>2</v>
      </c>
      <c r="L3944" s="23">
        <v>35.369999999999997</v>
      </c>
      <c r="M3944" s="23" t="s">
        <v>75</v>
      </c>
      <c r="N3944" s="25">
        <f>((J3944*400)+(K3944*100))+L3944</f>
        <v>2235.37</v>
      </c>
      <c r="O3944" s="26">
        <v>6000</v>
      </c>
      <c r="P3944" s="26">
        <f>N3944*O3944</f>
        <v>13412220</v>
      </c>
      <c r="Q3944" s="23"/>
      <c r="R3944" s="23"/>
      <c r="S3944" s="27"/>
      <c r="T3944" s="23"/>
      <c r="U3944" s="23"/>
      <c r="V3944" s="24"/>
      <c r="W3944" s="23"/>
      <c r="X3944" s="23"/>
      <c r="Y3944" s="23"/>
      <c r="Z3944" s="23"/>
      <c r="AA3944" s="28"/>
      <c r="AB3944" s="26"/>
      <c r="AC3944" s="26"/>
      <c r="AD3944" s="28"/>
      <c r="AE3944" s="28"/>
      <c r="AF3944" s="26"/>
      <c r="AG3944" s="26">
        <f>AF3944+P3944</f>
        <v>13412220</v>
      </c>
      <c r="AH3944" s="26">
        <f>AG3944</f>
        <v>13412220</v>
      </c>
      <c r="AI3944" s="26">
        <v>50000000</v>
      </c>
      <c r="AJ3944" s="26">
        <f>IF((AI3944-AH3944) &gt; 1,0,IF((AI3944-AH3944)&lt;0,AH3944-AI3944,AI3944-AH3944))</f>
        <v>0</v>
      </c>
      <c r="AK3944" s="26">
        <v>0.01</v>
      </c>
      <c r="AL3944" s="26">
        <f>AJ3944*(AK3944/100)</f>
        <v>0</v>
      </c>
    </row>
    <row r="3945" spans="1:39" x14ac:dyDescent="0.25">
      <c r="A3945" s="23"/>
      <c r="B3945" s="24"/>
      <c r="C3945" s="23"/>
      <c r="D3945" s="23"/>
      <c r="E3945" s="23"/>
      <c r="F3945" s="23"/>
      <c r="G3945" s="24"/>
      <c r="H3945" s="23"/>
      <c r="I3945" s="23"/>
      <c r="J3945" s="23">
        <v>0</v>
      </c>
      <c r="K3945" s="23">
        <v>0</v>
      </c>
      <c r="L3945" s="23">
        <v>40.880000000000003</v>
      </c>
      <c r="M3945" s="23" t="s">
        <v>59</v>
      </c>
      <c r="N3945" s="25">
        <f>((J3945*400)+(K3945*100))+L3945</f>
        <v>40.880000000000003</v>
      </c>
      <c r="O3945" s="26">
        <v>6000</v>
      </c>
      <c r="P3945" s="26">
        <f>N3945*O3945</f>
        <v>245280.00000000003</v>
      </c>
      <c r="Q3945" s="23">
        <v>1</v>
      </c>
      <c r="R3945" s="23" t="s">
        <v>11926</v>
      </c>
      <c r="S3945" s="27" t="s">
        <v>11927</v>
      </c>
      <c r="T3945" s="23" t="s">
        <v>11928</v>
      </c>
      <c r="U3945" s="23" t="s">
        <v>11933</v>
      </c>
      <c r="V3945" s="24" t="s">
        <v>11934</v>
      </c>
      <c r="W3945" s="23" t="s">
        <v>142</v>
      </c>
      <c r="X3945" s="23" t="s">
        <v>143</v>
      </c>
      <c r="Y3945" s="23" t="s">
        <v>50</v>
      </c>
      <c r="Z3945" s="23">
        <v>205.5</v>
      </c>
      <c r="AA3945" s="28">
        <v>100</v>
      </c>
      <c r="AB3945" s="26">
        <v>7950</v>
      </c>
      <c r="AC3945" s="26">
        <f>Z3945*AB3945</f>
        <v>1633725</v>
      </c>
      <c r="AD3945" s="28">
        <v>38</v>
      </c>
      <c r="AE3945" s="28">
        <v>85</v>
      </c>
      <c r="AF3945" s="26">
        <f>(AC3945*(100-AE3945))/100</f>
        <v>245058.75</v>
      </c>
      <c r="AG3945" s="26">
        <f>P3945+AF3945</f>
        <v>490338.75</v>
      </c>
      <c r="AH3945" s="26">
        <f>(AG3945*AA3945)/100</f>
        <v>490338.75</v>
      </c>
      <c r="AI3945" s="26">
        <v>50000000</v>
      </c>
      <c r="AJ3945" s="26">
        <f>IF((AI3945-AH3945) &gt; 1,0,IF((AI3945-AH3945)&lt;0,AH3945-AI3945,AI3945-AH3945))</f>
        <v>0</v>
      </c>
      <c r="AK3945" s="26">
        <v>0.02</v>
      </c>
      <c r="AL3945" s="26">
        <f>ROUND(AJ3945*(AK3945/100),2)</f>
        <v>0</v>
      </c>
      <c r="AM3945" s="3" t="s">
        <v>110</v>
      </c>
    </row>
    <row r="3946" spans="1:39" x14ac:dyDescent="0.25">
      <c r="A3946" s="23"/>
      <c r="B3946" s="24"/>
      <c r="C3946" s="23"/>
      <c r="D3946" s="23"/>
      <c r="E3946" s="23"/>
      <c r="F3946" s="23"/>
      <c r="G3946" s="24"/>
      <c r="H3946" s="23"/>
      <c r="I3946" s="23"/>
      <c r="J3946" s="23">
        <v>0</v>
      </c>
      <c r="K3946" s="23">
        <v>0</v>
      </c>
      <c r="L3946" s="23">
        <v>31.25</v>
      </c>
      <c r="M3946" s="23" t="s">
        <v>59</v>
      </c>
      <c r="N3946" s="25">
        <f>((J3946*400)+(K3946*100))+L3946</f>
        <v>31.25</v>
      </c>
      <c r="O3946" s="26">
        <v>6000</v>
      </c>
      <c r="P3946" s="26">
        <f>N3946*O3946</f>
        <v>187500</v>
      </c>
      <c r="Q3946" s="23">
        <v>1</v>
      </c>
      <c r="R3946" s="23" t="s">
        <v>11926</v>
      </c>
      <c r="S3946" s="27" t="s">
        <v>11927</v>
      </c>
      <c r="T3946" s="23" t="s">
        <v>11928</v>
      </c>
      <c r="U3946" s="23" t="s">
        <v>11933</v>
      </c>
      <c r="V3946" s="24" t="s">
        <v>11935</v>
      </c>
      <c r="W3946" s="23" t="s">
        <v>53</v>
      </c>
      <c r="X3946" s="23" t="s">
        <v>49</v>
      </c>
      <c r="Y3946" s="23" t="s">
        <v>50</v>
      </c>
      <c r="Z3946" s="23">
        <v>125</v>
      </c>
      <c r="AA3946" s="28">
        <v>100</v>
      </c>
      <c r="AB3946" s="26">
        <v>2750</v>
      </c>
      <c r="AC3946" s="26">
        <f>Z3946*AB3946</f>
        <v>343750</v>
      </c>
      <c r="AD3946" s="28">
        <v>22</v>
      </c>
      <c r="AE3946" s="28">
        <v>34</v>
      </c>
      <c r="AF3946" s="26">
        <f>(AC3946*(100-AE3946))/100</f>
        <v>226875</v>
      </c>
      <c r="AG3946" s="26">
        <f>P3946+AF3946</f>
        <v>414375</v>
      </c>
      <c r="AH3946" s="26">
        <f>(AG3946*AA3946)/100</f>
        <v>414375</v>
      </c>
      <c r="AI3946" s="26">
        <v>50000000</v>
      </c>
      <c r="AJ3946" s="26">
        <f>IF((AI3946-AH3946) &gt; 1,0,IF((AI3946-AH3946)&lt;0,AH3946-AI3946,AI3946-AH3946))</f>
        <v>0</v>
      </c>
      <c r="AK3946" s="26">
        <v>0.02</v>
      </c>
      <c r="AL3946" s="26">
        <f>ROUND(AJ3946*(AK3946/100),2)</f>
        <v>0</v>
      </c>
      <c r="AM3946" s="3" t="s">
        <v>83</v>
      </c>
    </row>
    <row r="3947" spans="1:39" x14ac:dyDescent="0.25">
      <c r="A3947" s="23"/>
      <c r="B3947" s="24"/>
      <c r="C3947" s="23"/>
      <c r="D3947" s="23"/>
      <c r="E3947" s="23"/>
      <c r="F3947" s="23"/>
      <c r="G3947" s="24"/>
      <c r="H3947" s="23"/>
      <c r="I3947" s="23"/>
      <c r="J3947" s="23">
        <v>0</v>
      </c>
      <c r="K3947" s="23">
        <v>0</v>
      </c>
      <c r="L3947" s="23">
        <v>12.5</v>
      </c>
      <c r="M3947" s="23" t="s">
        <v>59</v>
      </c>
      <c r="N3947" s="25">
        <f>((J3947*400)+(K3947*100))+L3947</f>
        <v>12.5</v>
      </c>
      <c r="O3947" s="26">
        <v>6000</v>
      </c>
      <c r="P3947" s="26">
        <f>N3947*O3947</f>
        <v>75000</v>
      </c>
      <c r="Q3947" s="23">
        <v>1</v>
      </c>
      <c r="R3947" s="23" t="s">
        <v>11926</v>
      </c>
      <c r="S3947" s="27" t="s">
        <v>11927</v>
      </c>
      <c r="T3947" s="23" t="s">
        <v>11928</v>
      </c>
      <c r="U3947" s="23" t="s">
        <v>11933</v>
      </c>
      <c r="V3947" s="24" t="s">
        <v>11936</v>
      </c>
      <c r="W3947" s="23" t="s">
        <v>53</v>
      </c>
      <c r="X3947" s="23" t="s">
        <v>49</v>
      </c>
      <c r="Y3947" s="23" t="s">
        <v>50</v>
      </c>
      <c r="Z3947" s="23">
        <v>50</v>
      </c>
      <c r="AA3947" s="28">
        <v>100</v>
      </c>
      <c r="AB3947" s="26">
        <v>2750</v>
      </c>
      <c r="AC3947" s="26">
        <f>Z3947*AB3947</f>
        <v>137500</v>
      </c>
      <c r="AD3947" s="28">
        <v>52</v>
      </c>
      <c r="AE3947" s="28">
        <v>76</v>
      </c>
      <c r="AF3947" s="26">
        <f>(AC3947*(100-AE3947))/100</f>
        <v>33000</v>
      </c>
      <c r="AG3947" s="26">
        <f>P3947+AF3947</f>
        <v>108000</v>
      </c>
      <c r="AH3947" s="26">
        <f>(AG3947*AA3947)/100</f>
        <v>108000</v>
      </c>
      <c r="AI3947" s="26">
        <v>50000000</v>
      </c>
      <c r="AJ3947" s="26">
        <f>IF((AI3947-AH3947) &gt; 1,0,IF((AI3947-AH3947)&lt;0,AH3947-AI3947,AI3947-AH3947))</f>
        <v>0</v>
      </c>
      <c r="AK3947" s="26">
        <v>0.02</v>
      </c>
      <c r="AL3947" s="26">
        <f>ROUND(AJ3947*(AK3947/100),2)</f>
        <v>0</v>
      </c>
      <c r="AM3947" s="3" t="s">
        <v>159</v>
      </c>
    </row>
    <row r="3948" spans="1:39" x14ac:dyDescent="0.25">
      <c r="A3948" s="23"/>
      <c r="B3948" s="24"/>
      <c r="C3948" s="23"/>
      <c r="D3948" s="23"/>
      <c r="E3948" s="23"/>
      <c r="F3948" s="23"/>
      <c r="G3948" s="24"/>
      <c r="H3948" s="23"/>
      <c r="I3948" s="23"/>
      <c r="J3948" s="23"/>
      <c r="K3948" s="23"/>
      <c r="L3948" s="23"/>
      <c r="M3948" s="23"/>
      <c r="N3948" s="25"/>
      <c r="O3948" s="26"/>
      <c r="P3948" s="26"/>
      <c r="Q3948" s="23"/>
      <c r="R3948" s="23"/>
      <c r="S3948" s="27"/>
      <c r="T3948" s="23"/>
      <c r="U3948" s="23"/>
      <c r="V3948" s="24"/>
      <c r="W3948" s="23"/>
      <c r="X3948" s="23"/>
      <c r="Y3948" s="23"/>
      <c r="Z3948" s="23"/>
      <c r="AA3948" s="28"/>
      <c r="AB3948" s="26"/>
      <c r="AC3948" s="26"/>
      <c r="AD3948" s="28"/>
      <c r="AE3948" s="28"/>
      <c r="AF3948" s="26"/>
      <c r="AG3948" s="26" t="s">
        <v>60</v>
      </c>
      <c r="AH3948" s="26">
        <f>SUM(AH3944:AH3947)</f>
        <v>14424933.75</v>
      </c>
      <c r="AI3948" s="26"/>
      <c r="AJ3948" s="26">
        <f>SUM(AJ3944:AJ3947)</f>
        <v>0</v>
      </c>
      <c r="AK3948" s="26"/>
      <c r="AL3948" s="26">
        <f>SUM(AL3944:AL3947)</f>
        <v>0</v>
      </c>
    </row>
    <row r="3949" spans="1:39" x14ac:dyDescent="0.25">
      <c r="A3949" s="23" t="s">
        <v>11937</v>
      </c>
      <c r="B3949" s="24" t="s">
        <v>11938</v>
      </c>
      <c r="C3949" s="23" t="s">
        <v>11939</v>
      </c>
      <c r="D3949" s="23" t="s">
        <v>11940</v>
      </c>
      <c r="E3949" s="23">
        <v>1584</v>
      </c>
      <c r="F3949" s="23" t="s">
        <v>11941</v>
      </c>
      <c r="G3949" s="24" t="s">
        <v>11942</v>
      </c>
      <c r="H3949" s="23" t="s">
        <v>43</v>
      </c>
      <c r="I3949" s="23" t="s">
        <v>11943</v>
      </c>
      <c r="J3949" s="23">
        <v>0</v>
      </c>
      <c r="K3949" s="23">
        <v>3</v>
      </c>
      <c r="L3949" s="23">
        <v>37.5</v>
      </c>
      <c r="M3949" s="23" t="s">
        <v>75</v>
      </c>
      <c r="N3949" s="25">
        <f>((J3949*400)+(K3949*100))+L3949</f>
        <v>337.5</v>
      </c>
      <c r="O3949" s="26">
        <v>2600</v>
      </c>
      <c r="P3949" s="26">
        <f>N3949*O3949</f>
        <v>877500</v>
      </c>
      <c r="Q3949" s="23"/>
      <c r="R3949" s="23"/>
      <c r="S3949" s="27"/>
      <c r="T3949" s="23"/>
      <c r="U3949" s="23"/>
      <c r="V3949" s="24"/>
      <c r="W3949" s="23"/>
      <c r="X3949" s="23"/>
      <c r="Y3949" s="23"/>
      <c r="Z3949" s="23"/>
      <c r="AA3949" s="28"/>
      <c r="AB3949" s="26"/>
      <c r="AC3949" s="26"/>
      <c r="AD3949" s="28"/>
      <c r="AE3949" s="28"/>
      <c r="AF3949" s="26"/>
      <c r="AG3949" s="26">
        <f>AF3949+P3949</f>
        <v>877500</v>
      </c>
      <c r="AH3949" s="26">
        <f>AG3949</f>
        <v>877500</v>
      </c>
      <c r="AI3949" s="26">
        <v>50000000</v>
      </c>
      <c r="AJ3949" s="26">
        <f>IF((AI3949-AH3949) &gt; 1,0,IF((AI3949-AH3949)&lt;0,AH3949-AI3949,AI3949-AH3949))</f>
        <v>0</v>
      </c>
      <c r="AK3949" s="26">
        <v>0.01</v>
      </c>
      <c r="AL3949" s="26">
        <f>AJ3949*(AK3949/100)</f>
        <v>0</v>
      </c>
    </row>
    <row r="3950" spans="1:39" x14ac:dyDescent="0.25">
      <c r="A3950" s="23"/>
      <c r="B3950" s="24"/>
      <c r="C3950" s="23"/>
      <c r="D3950" s="23"/>
      <c r="E3950" s="23"/>
      <c r="F3950" s="23"/>
      <c r="G3950" s="24"/>
      <c r="H3950" s="23"/>
      <c r="I3950" s="23"/>
      <c r="J3950" s="23">
        <v>0</v>
      </c>
      <c r="K3950" s="23">
        <v>0</v>
      </c>
      <c r="L3950" s="23">
        <v>36.5</v>
      </c>
      <c r="M3950" s="23" t="s">
        <v>59</v>
      </c>
      <c r="N3950" s="25">
        <f>((J3950*400)+(K3950*100))+L3950</f>
        <v>36.5</v>
      </c>
      <c r="O3950" s="26">
        <v>2600</v>
      </c>
      <c r="P3950" s="26">
        <f>N3950*O3950</f>
        <v>94900</v>
      </c>
      <c r="Q3950" s="23">
        <v>1</v>
      </c>
      <c r="R3950" s="23" t="s">
        <v>11937</v>
      </c>
      <c r="S3950" s="27" t="s">
        <v>11938</v>
      </c>
      <c r="T3950" s="23" t="s">
        <v>11939</v>
      </c>
      <c r="U3950" s="23" t="s">
        <v>11944</v>
      </c>
      <c r="V3950" s="24" t="s">
        <v>11945</v>
      </c>
      <c r="W3950" s="23" t="s">
        <v>142</v>
      </c>
      <c r="X3950" s="23" t="s">
        <v>143</v>
      </c>
      <c r="Y3950" s="23" t="s">
        <v>50</v>
      </c>
      <c r="Z3950" s="23">
        <v>194</v>
      </c>
      <c r="AA3950" s="28">
        <v>100</v>
      </c>
      <c r="AB3950" s="26">
        <v>7950</v>
      </c>
      <c r="AC3950" s="26">
        <f>Z3950*AB3950</f>
        <v>1542300</v>
      </c>
      <c r="AD3950" s="28">
        <v>49</v>
      </c>
      <c r="AE3950" s="28">
        <v>85</v>
      </c>
      <c r="AF3950" s="26">
        <f>(AC3950*(100-AE3950))/100</f>
        <v>231345</v>
      </c>
      <c r="AG3950" s="26">
        <f>P3950+AF3950</f>
        <v>326245</v>
      </c>
      <c r="AH3950" s="26">
        <f>(AG3950*AA3950)/100</f>
        <v>326245</v>
      </c>
      <c r="AI3950" s="26">
        <v>50000000</v>
      </c>
      <c r="AJ3950" s="26">
        <f>IF((AI3950-AH3950) &gt; 1,0,IF((AI3950-AH3950)&lt;0,AH3950-AI3950,AI3950-AH3950))</f>
        <v>0</v>
      </c>
      <c r="AK3950" s="26">
        <v>0.02</v>
      </c>
      <c r="AL3950" s="26">
        <f>ROUND(AJ3950*(AK3950/100),2)</f>
        <v>0</v>
      </c>
      <c r="AM3950" s="3" t="s">
        <v>110</v>
      </c>
    </row>
    <row r="3951" spans="1:39" x14ac:dyDescent="0.25">
      <c r="A3951" s="23"/>
      <c r="B3951" s="24"/>
      <c r="C3951" s="23"/>
      <c r="D3951" s="23"/>
      <c r="E3951" s="23"/>
      <c r="F3951" s="23"/>
      <c r="G3951" s="24"/>
      <c r="H3951" s="23"/>
      <c r="I3951" s="23"/>
      <c r="J3951" s="23"/>
      <c r="K3951" s="23"/>
      <c r="L3951" s="23"/>
      <c r="M3951" s="23"/>
      <c r="N3951" s="25"/>
      <c r="O3951" s="26"/>
      <c r="P3951" s="26"/>
      <c r="Q3951" s="23"/>
      <c r="R3951" s="23"/>
      <c r="S3951" s="27"/>
      <c r="T3951" s="23"/>
      <c r="U3951" s="23"/>
      <c r="V3951" s="24"/>
      <c r="W3951" s="23"/>
      <c r="X3951" s="23"/>
      <c r="Y3951" s="23"/>
      <c r="Z3951" s="23"/>
      <c r="AA3951" s="28"/>
      <c r="AB3951" s="26"/>
      <c r="AC3951" s="26"/>
      <c r="AD3951" s="28"/>
      <c r="AE3951" s="28"/>
      <c r="AF3951" s="26"/>
      <c r="AG3951" s="26" t="s">
        <v>60</v>
      </c>
      <c r="AH3951" s="26">
        <f>SUM(AH3949:AH3950)</f>
        <v>1203745</v>
      </c>
      <c r="AI3951" s="26"/>
      <c r="AJ3951" s="26">
        <f>SUM(AJ3949:AJ3950)</f>
        <v>0</v>
      </c>
      <c r="AK3951" s="26"/>
      <c r="AL3951" s="26">
        <f>SUM(AL3949:AL3950)</f>
        <v>0</v>
      </c>
    </row>
    <row r="3952" spans="1:39" x14ac:dyDescent="0.25">
      <c r="A3952" s="23" t="s">
        <v>11946</v>
      </c>
      <c r="B3952" s="24" t="s">
        <v>11947</v>
      </c>
      <c r="C3952" s="23" t="s">
        <v>11948</v>
      </c>
      <c r="D3952" s="23" t="s">
        <v>11949</v>
      </c>
      <c r="E3952" s="23">
        <v>1585</v>
      </c>
      <c r="F3952" s="23" t="s">
        <v>11950</v>
      </c>
      <c r="G3952" s="24" t="s">
        <v>11951</v>
      </c>
      <c r="H3952" s="23" t="s">
        <v>43</v>
      </c>
      <c r="I3952" s="23" t="s">
        <v>11952</v>
      </c>
      <c r="J3952" s="23">
        <v>2</v>
      </c>
      <c r="K3952" s="23">
        <v>1</v>
      </c>
      <c r="L3952" s="23">
        <v>8</v>
      </c>
      <c r="M3952" s="23" t="s">
        <v>68</v>
      </c>
      <c r="N3952" s="25">
        <f>((J3952*400)+(K3952*100))+L3952</f>
        <v>908</v>
      </c>
      <c r="O3952" s="26">
        <v>2600</v>
      </c>
      <c r="P3952" s="26">
        <f>N3952*O3952</f>
        <v>2360800</v>
      </c>
      <c r="Q3952" s="23"/>
      <c r="R3952" s="23"/>
      <c r="S3952" s="27"/>
      <c r="T3952" s="23"/>
      <c r="U3952" s="23"/>
      <c r="V3952" s="24"/>
      <c r="W3952" s="23"/>
      <c r="X3952" s="23"/>
      <c r="Y3952" s="23"/>
      <c r="Z3952" s="23"/>
      <c r="AA3952" s="28"/>
      <c r="AB3952" s="26"/>
      <c r="AC3952" s="26"/>
      <c r="AD3952" s="28"/>
      <c r="AE3952" s="28"/>
      <c r="AF3952" s="26"/>
      <c r="AG3952" s="26">
        <f>AF3952+P3952</f>
        <v>2360800</v>
      </c>
      <c r="AH3952" s="26">
        <f>AG3952</f>
        <v>2360800</v>
      </c>
      <c r="AI3952" s="26">
        <v>0</v>
      </c>
      <c r="AJ3952" s="26">
        <f>IF((AI3952-AH3952) &gt; 1,0,IF((AI3952-AH3952)&lt;0,AH3952-AI3952,AI3952-AH3952))</f>
        <v>2360800</v>
      </c>
      <c r="AK3952" s="26">
        <v>0.3</v>
      </c>
      <c r="AL3952" s="26">
        <f>AJ3952*(AK3952/100)</f>
        <v>7082.4000000000005</v>
      </c>
    </row>
    <row r="3953" spans="1:39" x14ac:dyDescent="0.25">
      <c r="A3953" s="23"/>
      <c r="B3953" s="24"/>
      <c r="C3953" s="23"/>
      <c r="D3953" s="23"/>
      <c r="E3953" s="23"/>
      <c r="F3953" s="23"/>
      <c r="G3953" s="24"/>
      <c r="H3953" s="23"/>
      <c r="I3953" s="23"/>
      <c r="J3953" s="23"/>
      <c r="K3953" s="23"/>
      <c r="L3953" s="23"/>
      <c r="M3953" s="23"/>
      <c r="N3953" s="25"/>
      <c r="O3953" s="26"/>
      <c r="P3953" s="26"/>
      <c r="Q3953" s="23"/>
      <c r="R3953" s="23"/>
      <c r="S3953" s="27"/>
      <c r="T3953" s="23"/>
      <c r="U3953" s="23"/>
      <c r="V3953" s="24"/>
      <c r="W3953" s="23"/>
      <c r="X3953" s="23"/>
      <c r="Y3953" s="23"/>
      <c r="Z3953" s="23"/>
      <c r="AA3953" s="28"/>
      <c r="AB3953" s="26"/>
      <c r="AC3953" s="26"/>
      <c r="AD3953" s="28"/>
      <c r="AE3953" s="28"/>
      <c r="AF3953" s="26"/>
      <c r="AG3953" s="26" t="s">
        <v>60</v>
      </c>
      <c r="AH3953" s="26">
        <f>AH3952</f>
        <v>2360800</v>
      </c>
      <c r="AI3953" s="26"/>
      <c r="AJ3953" s="26">
        <f>AJ3952</f>
        <v>2360800</v>
      </c>
      <c r="AK3953" s="26"/>
      <c r="AL3953" s="26">
        <f>AL3952</f>
        <v>7082.4000000000005</v>
      </c>
    </row>
    <row r="3954" spans="1:39" x14ac:dyDescent="0.25">
      <c r="A3954" s="23" t="s">
        <v>11953</v>
      </c>
      <c r="B3954" s="24" t="s">
        <v>11927</v>
      </c>
      <c r="C3954" s="23" t="s">
        <v>11954</v>
      </c>
      <c r="D3954" s="23" t="s">
        <v>4582</v>
      </c>
      <c r="E3954" s="23">
        <v>1586</v>
      </c>
      <c r="F3954" s="23" t="s">
        <v>11955</v>
      </c>
      <c r="G3954" s="24" t="s">
        <v>11956</v>
      </c>
      <c r="H3954" s="23" t="s">
        <v>43</v>
      </c>
      <c r="I3954" s="23" t="s">
        <v>11957</v>
      </c>
      <c r="J3954" s="23">
        <v>8</v>
      </c>
      <c r="K3954" s="23">
        <v>3</v>
      </c>
      <c r="L3954" s="23">
        <v>96</v>
      </c>
      <c r="M3954" s="23" t="s">
        <v>75</v>
      </c>
      <c r="N3954" s="25">
        <f>((J3954*400)+(K3954*100))+L3954</f>
        <v>3596</v>
      </c>
      <c r="O3954" s="26">
        <v>2600</v>
      </c>
      <c r="P3954" s="26">
        <f>N3954*O3954</f>
        <v>9349600</v>
      </c>
      <c r="Q3954" s="23"/>
      <c r="R3954" s="23"/>
      <c r="S3954" s="27"/>
      <c r="T3954" s="23"/>
      <c r="U3954" s="23"/>
      <c r="V3954" s="24"/>
      <c r="W3954" s="23"/>
      <c r="X3954" s="23"/>
      <c r="Y3954" s="23"/>
      <c r="Z3954" s="23"/>
      <c r="AA3954" s="28"/>
      <c r="AB3954" s="26"/>
      <c r="AC3954" s="26"/>
      <c r="AD3954" s="28"/>
      <c r="AE3954" s="28"/>
      <c r="AF3954" s="26"/>
      <c r="AG3954" s="26">
        <f>AF3954+P3954</f>
        <v>9349600</v>
      </c>
      <c r="AH3954" s="26">
        <f>AG3954</f>
        <v>9349600</v>
      </c>
      <c r="AI3954" s="26">
        <v>50000000</v>
      </c>
      <c r="AJ3954" s="26">
        <f>IF((AI3954-AH3954) &gt; 1,0,IF((AI3954-AH3954)&lt;0,AH3954-AI3954,AI3954-AH3954))</f>
        <v>0</v>
      </c>
      <c r="AK3954" s="26">
        <v>0.01</v>
      </c>
      <c r="AL3954" s="26">
        <f>AJ3954*(AK3954/100)</f>
        <v>0</v>
      </c>
    </row>
    <row r="3955" spans="1:39" x14ac:dyDescent="0.25">
      <c r="A3955" s="23"/>
      <c r="B3955" s="24"/>
      <c r="C3955" s="23"/>
      <c r="D3955" s="23"/>
      <c r="E3955" s="23"/>
      <c r="F3955" s="23"/>
      <c r="G3955" s="24"/>
      <c r="H3955" s="23"/>
      <c r="I3955" s="23"/>
      <c r="J3955" s="23"/>
      <c r="K3955" s="23"/>
      <c r="L3955" s="23"/>
      <c r="M3955" s="23"/>
      <c r="N3955" s="25"/>
      <c r="O3955" s="26"/>
      <c r="P3955" s="26"/>
      <c r="Q3955" s="23"/>
      <c r="R3955" s="23"/>
      <c r="S3955" s="27"/>
      <c r="T3955" s="23"/>
      <c r="U3955" s="23"/>
      <c r="V3955" s="24"/>
      <c r="W3955" s="23"/>
      <c r="X3955" s="23"/>
      <c r="Y3955" s="23"/>
      <c r="Z3955" s="23"/>
      <c r="AA3955" s="28"/>
      <c r="AB3955" s="26"/>
      <c r="AC3955" s="26"/>
      <c r="AD3955" s="28"/>
      <c r="AE3955" s="28"/>
      <c r="AF3955" s="26"/>
      <c r="AG3955" s="26" t="s">
        <v>60</v>
      </c>
      <c r="AH3955" s="26">
        <f>AH3954</f>
        <v>9349600</v>
      </c>
      <c r="AI3955" s="26"/>
      <c r="AJ3955" s="26">
        <f>AJ3954</f>
        <v>0</v>
      </c>
      <c r="AK3955" s="26"/>
      <c r="AL3955" s="26">
        <f>AL3954</f>
        <v>0</v>
      </c>
    </row>
    <row r="3956" spans="1:39" x14ac:dyDescent="0.25">
      <c r="A3956" s="23" t="s">
        <v>11958</v>
      </c>
      <c r="B3956" s="24" t="s">
        <v>11959</v>
      </c>
      <c r="C3956" s="23" t="s">
        <v>11960</v>
      </c>
      <c r="D3956" s="23" t="s">
        <v>11961</v>
      </c>
      <c r="E3956" s="23">
        <v>1587</v>
      </c>
      <c r="F3956" s="23" t="s">
        <v>11962</v>
      </c>
      <c r="G3956" s="24" t="s">
        <v>11963</v>
      </c>
      <c r="H3956" s="23" t="s">
        <v>43</v>
      </c>
      <c r="I3956" s="23" t="s">
        <v>11964</v>
      </c>
      <c r="J3956" s="23">
        <v>3</v>
      </c>
      <c r="K3956" s="23">
        <v>2</v>
      </c>
      <c r="L3956" s="23">
        <v>6</v>
      </c>
      <c r="M3956" s="23" t="s">
        <v>75</v>
      </c>
      <c r="N3956" s="25">
        <f>((J3956*400)+(K3956*100))+L3956</f>
        <v>1406</v>
      </c>
      <c r="O3956" s="26">
        <v>2800</v>
      </c>
      <c r="P3956" s="26">
        <f>N3956*O3956</f>
        <v>3936800</v>
      </c>
      <c r="Q3956" s="23"/>
      <c r="R3956" s="23"/>
      <c r="S3956" s="27"/>
      <c r="T3956" s="23"/>
      <c r="U3956" s="23"/>
      <c r="V3956" s="24"/>
      <c r="W3956" s="23"/>
      <c r="X3956" s="23"/>
      <c r="Y3956" s="23"/>
      <c r="Z3956" s="23"/>
      <c r="AA3956" s="28"/>
      <c r="AB3956" s="26"/>
      <c r="AC3956" s="26"/>
      <c r="AD3956" s="28"/>
      <c r="AE3956" s="28"/>
      <c r="AF3956" s="26"/>
      <c r="AG3956" s="26">
        <f>AF3956+P3956</f>
        <v>3936800</v>
      </c>
      <c r="AH3956" s="26">
        <f>AG3956</f>
        <v>3936800</v>
      </c>
      <c r="AI3956" s="26">
        <v>50000000</v>
      </c>
      <c r="AJ3956" s="26">
        <f>IF((AI3956-AH3956) &gt; 1,0,IF((AI3956-AH3956)&lt;0,AH3956-AI3956,AI3956-AH3956))</f>
        <v>0</v>
      </c>
      <c r="AK3956" s="26">
        <v>0.01</v>
      </c>
      <c r="AL3956" s="26">
        <f>AJ3956*(AK3956/100)</f>
        <v>0</v>
      </c>
    </row>
    <row r="3957" spans="1:39" x14ac:dyDescent="0.25">
      <c r="A3957" s="23"/>
      <c r="B3957" s="24"/>
      <c r="C3957" s="23"/>
      <c r="D3957" s="23"/>
      <c r="E3957" s="23"/>
      <c r="F3957" s="23"/>
      <c r="G3957" s="24"/>
      <c r="H3957" s="23"/>
      <c r="I3957" s="23"/>
      <c r="J3957" s="23">
        <v>0</v>
      </c>
      <c r="K3957" s="23">
        <v>0</v>
      </c>
      <c r="L3957" s="23">
        <v>8</v>
      </c>
      <c r="M3957" s="23" t="s">
        <v>75</v>
      </c>
      <c r="N3957" s="25">
        <f>((J3957*400)+(K3957*100))+L3957</f>
        <v>8</v>
      </c>
      <c r="O3957" s="26">
        <v>2800</v>
      </c>
      <c r="P3957" s="26">
        <f>N3957*O3957</f>
        <v>22400</v>
      </c>
      <c r="Q3957" s="23">
        <v>1</v>
      </c>
      <c r="R3957" s="23" t="s">
        <v>11958</v>
      </c>
      <c r="S3957" s="27" t="s">
        <v>11959</v>
      </c>
      <c r="T3957" s="23" t="s">
        <v>11960</v>
      </c>
      <c r="U3957" s="23" t="s">
        <v>11965</v>
      </c>
      <c r="V3957" s="24" t="s">
        <v>11966</v>
      </c>
      <c r="W3957" s="23" t="s">
        <v>53</v>
      </c>
      <c r="X3957" s="23" t="s">
        <v>49</v>
      </c>
      <c r="Y3957" s="23" t="s">
        <v>571</v>
      </c>
      <c r="Z3957" s="23">
        <v>32</v>
      </c>
      <c r="AA3957" s="28">
        <v>100</v>
      </c>
      <c r="AB3957" s="26">
        <v>2750</v>
      </c>
      <c r="AC3957" s="26">
        <f>Z3957*AB3957</f>
        <v>88000</v>
      </c>
      <c r="AD3957" s="28">
        <v>12</v>
      </c>
      <c r="AE3957" s="28">
        <v>14</v>
      </c>
      <c r="AF3957" s="26">
        <f>(AC3957*(100-AE3957))/100</f>
        <v>75680</v>
      </c>
      <c r="AG3957" s="26">
        <f>P3957+AF3957</f>
        <v>98080</v>
      </c>
      <c r="AH3957" s="26">
        <f>(AG3957*AA3957)/100</f>
        <v>98080</v>
      </c>
      <c r="AI3957" s="26">
        <v>50000000</v>
      </c>
      <c r="AJ3957" s="26">
        <f>IF((AI3957-AH3957) &gt; 1,0,IF((AI3957-AH3957)&lt;0,AH3957-AI3957,AI3957-AH3957))</f>
        <v>0</v>
      </c>
      <c r="AK3957" s="26">
        <v>0.01</v>
      </c>
      <c r="AL3957" s="26">
        <f>ROUND(AJ3957*(AK3957/100),2)</f>
        <v>0</v>
      </c>
      <c r="AM3957" s="3" t="s">
        <v>83</v>
      </c>
    </row>
    <row r="3958" spans="1:39" x14ac:dyDescent="0.25">
      <c r="A3958" s="23"/>
      <c r="B3958" s="24"/>
      <c r="C3958" s="23"/>
      <c r="D3958" s="23"/>
      <c r="E3958" s="23">
        <v>1588</v>
      </c>
      <c r="F3958" s="23" t="s">
        <v>11967</v>
      </c>
      <c r="G3958" s="24" t="s">
        <v>11968</v>
      </c>
      <c r="H3958" s="23" t="s">
        <v>43</v>
      </c>
      <c r="I3958" s="23" t="s">
        <v>11969</v>
      </c>
      <c r="J3958" s="23">
        <v>3</v>
      </c>
      <c r="K3958" s="23">
        <v>1</v>
      </c>
      <c r="L3958" s="23">
        <v>13</v>
      </c>
      <c r="M3958" s="23" t="s">
        <v>75</v>
      </c>
      <c r="N3958" s="25">
        <f>((J3958*400)+(K3958*100))+L3958</f>
        <v>1313</v>
      </c>
      <c r="O3958" s="26">
        <v>3950</v>
      </c>
      <c r="P3958" s="26">
        <f>N3958*O3958</f>
        <v>5186350</v>
      </c>
      <c r="Q3958" s="23"/>
      <c r="R3958" s="23"/>
      <c r="S3958" s="27"/>
      <c r="T3958" s="23"/>
      <c r="U3958" s="23"/>
      <c r="V3958" s="24"/>
      <c r="W3958" s="23"/>
      <c r="X3958" s="23"/>
      <c r="Y3958" s="23"/>
      <c r="Z3958" s="23"/>
      <c r="AA3958" s="28"/>
      <c r="AB3958" s="26"/>
      <c r="AC3958" s="26"/>
      <c r="AD3958" s="28"/>
      <c r="AE3958" s="28"/>
      <c r="AF3958" s="26"/>
      <c r="AG3958" s="26">
        <f>AF3958+P3958</f>
        <v>5186350</v>
      </c>
      <c r="AH3958" s="26">
        <f>AG3958</f>
        <v>5186350</v>
      </c>
      <c r="AI3958" s="26">
        <v>50000000</v>
      </c>
      <c r="AJ3958" s="26">
        <f>IF((AI3958-AH3958) &gt; 1,0,IF((AI3958-AH3958)&lt;0,AH3958-AI3958,AI3958-AH3958))</f>
        <v>0</v>
      </c>
      <c r="AK3958" s="26">
        <v>0.01</v>
      </c>
      <c r="AL3958" s="26">
        <f>AJ3958*(AK3958/100)</f>
        <v>0</v>
      </c>
    </row>
    <row r="3959" spans="1:39" x14ac:dyDescent="0.25">
      <c r="A3959" s="23"/>
      <c r="B3959" s="24"/>
      <c r="C3959" s="23"/>
      <c r="D3959" s="23"/>
      <c r="E3959" s="23"/>
      <c r="F3959" s="23"/>
      <c r="G3959" s="24"/>
      <c r="H3959" s="23"/>
      <c r="I3959" s="23"/>
      <c r="J3959" s="23"/>
      <c r="K3959" s="23"/>
      <c r="L3959" s="23"/>
      <c r="M3959" s="23"/>
      <c r="N3959" s="25"/>
      <c r="O3959" s="26"/>
      <c r="P3959" s="26"/>
      <c r="Q3959" s="23"/>
      <c r="R3959" s="23"/>
      <c r="S3959" s="27"/>
      <c r="T3959" s="23"/>
      <c r="U3959" s="23"/>
      <c r="V3959" s="24"/>
      <c r="W3959" s="23"/>
      <c r="X3959" s="23"/>
      <c r="Y3959" s="23"/>
      <c r="Z3959" s="23"/>
      <c r="AA3959" s="28"/>
      <c r="AB3959" s="26"/>
      <c r="AC3959" s="26"/>
      <c r="AD3959" s="28"/>
      <c r="AE3959" s="28"/>
      <c r="AF3959" s="26"/>
      <c r="AG3959" s="26" t="s">
        <v>60</v>
      </c>
      <c r="AH3959" s="26">
        <f>SUM(AH3956:AH3958)</f>
        <v>9221230</v>
      </c>
      <c r="AI3959" s="26"/>
      <c r="AJ3959" s="26">
        <f>SUM(AJ3956:AJ3958)</f>
        <v>0</v>
      </c>
      <c r="AK3959" s="26"/>
      <c r="AL3959" s="26">
        <f>SUM(AL3956:AL3958)</f>
        <v>0</v>
      </c>
    </row>
    <row r="3960" spans="1:39" x14ac:dyDescent="0.25">
      <c r="A3960" s="23" t="s">
        <v>11970</v>
      </c>
      <c r="B3960" s="24"/>
      <c r="C3960" s="23" t="s">
        <v>11971</v>
      </c>
      <c r="D3960" s="23" t="s">
        <v>11972</v>
      </c>
      <c r="E3960" s="23">
        <v>1589</v>
      </c>
      <c r="F3960" s="23" t="s">
        <v>11973</v>
      </c>
      <c r="G3960" s="24" t="s">
        <v>11974</v>
      </c>
      <c r="H3960" s="23" t="s">
        <v>43</v>
      </c>
      <c r="I3960" s="23" t="s">
        <v>11975</v>
      </c>
      <c r="J3960" s="23">
        <v>1</v>
      </c>
      <c r="K3960" s="23">
        <v>2</v>
      </c>
      <c r="L3960" s="23">
        <v>71.37</v>
      </c>
      <c r="M3960" s="23" t="s">
        <v>75</v>
      </c>
      <c r="N3960" s="25">
        <f>((J3960*400)+(K3960*100))+L3960</f>
        <v>671.37</v>
      </c>
      <c r="O3960" s="26">
        <v>4500</v>
      </c>
      <c r="P3960" s="26">
        <f>N3960*O3960</f>
        <v>3021165</v>
      </c>
      <c r="Q3960" s="23"/>
      <c r="R3960" s="23"/>
      <c r="S3960" s="27"/>
      <c r="T3960" s="23"/>
      <c r="U3960" s="23"/>
      <c r="V3960" s="24"/>
      <c r="W3960" s="23"/>
      <c r="X3960" s="23"/>
      <c r="Y3960" s="23"/>
      <c r="Z3960" s="23"/>
      <c r="AA3960" s="28"/>
      <c r="AB3960" s="26"/>
      <c r="AC3960" s="26"/>
      <c r="AD3960" s="28"/>
      <c r="AE3960" s="28"/>
      <c r="AF3960" s="26"/>
      <c r="AG3960" s="26">
        <f>AF3960+P3960</f>
        <v>3021165</v>
      </c>
      <c r="AH3960" s="26">
        <f>AG3960</f>
        <v>3021165</v>
      </c>
      <c r="AI3960" s="26">
        <v>50000000</v>
      </c>
      <c r="AJ3960" s="26">
        <f>IF((AI3960-AH3960) &gt; 1,0,IF((AI3960-AH3960)&lt;0,AH3960-AI3960,AI3960-AH3960))</f>
        <v>0</v>
      </c>
      <c r="AK3960" s="26">
        <v>0.01</v>
      </c>
      <c r="AL3960" s="26">
        <f>AJ3960*(AK3960/100)</f>
        <v>0</v>
      </c>
    </row>
    <row r="3961" spans="1:39" x14ac:dyDescent="0.25">
      <c r="A3961" s="23"/>
      <c r="B3961" s="24"/>
      <c r="C3961" s="23"/>
      <c r="D3961" s="23"/>
      <c r="E3961" s="23"/>
      <c r="F3961" s="23"/>
      <c r="G3961" s="24"/>
      <c r="H3961" s="23"/>
      <c r="I3961" s="23"/>
      <c r="J3961" s="23">
        <v>0</v>
      </c>
      <c r="K3961" s="23">
        <v>0</v>
      </c>
      <c r="L3961" s="23">
        <v>90</v>
      </c>
      <c r="M3961" s="23" t="s">
        <v>59</v>
      </c>
      <c r="N3961" s="25">
        <f>((J3961*400)+(K3961*100))+L3961</f>
        <v>90</v>
      </c>
      <c r="O3961" s="26">
        <v>4500</v>
      </c>
      <c r="P3961" s="26">
        <f>N3961*O3961</f>
        <v>405000</v>
      </c>
      <c r="Q3961" s="23">
        <v>1</v>
      </c>
      <c r="R3961" s="23" t="s">
        <v>11976</v>
      </c>
      <c r="S3961" s="27" t="s">
        <v>11977</v>
      </c>
      <c r="T3961" s="23" t="s">
        <v>11978</v>
      </c>
      <c r="U3961" s="23" t="s">
        <v>11979</v>
      </c>
      <c r="V3961" s="24" t="s">
        <v>11980</v>
      </c>
      <c r="W3961" s="23" t="s">
        <v>142</v>
      </c>
      <c r="X3961" s="23" t="s">
        <v>143</v>
      </c>
      <c r="Y3961" s="23" t="s">
        <v>50</v>
      </c>
      <c r="Z3961" s="23">
        <v>424</v>
      </c>
      <c r="AA3961" s="28">
        <v>100</v>
      </c>
      <c r="AB3961" s="26">
        <v>7950</v>
      </c>
      <c r="AC3961" s="26">
        <f>Z3961*AB3961</f>
        <v>3370800</v>
      </c>
      <c r="AD3961" s="28">
        <v>46</v>
      </c>
      <c r="AE3961" s="28">
        <v>85</v>
      </c>
      <c r="AF3961" s="26">
        <f>(AC3961*(100-AE3961))/100</f>
        <v>505620</v>
      </c>
      <c r="AG3961" s="26">
        <f>P3961+AF3961</f>
        <v>910620</v>
      </c>
      <c r="AH3961" s="26">
        <f>(AG3961*AA3961)/100</f>
        <v>910620</v>
      </c>
      <c r="AI3961" s="26">
        <v>10000000</v>
      </c>
      <c r="AJ3961" s="26">
        <f>IF((AI3961-AH3961) &gt; 1,0,IF((AI3961-AH3961)&lt;0,AH3961-AI3961,AI3961-AH3961))</f>
        <v>0</v>
      </c>
      <c r="AK3961" s="26">
        <v>0.02</v>
      </c>
      <c r="AL3961" s="26">
        <f>ROUND(AJ3961*(AK3961/100),2)</f>
        <v>0</v>
      </c>
      <c r="AM3961" s="3" t="s">
        <v>110</v>
      </c>
    </row>
    <row r="3962" spans="1:39" x14ac:dyDescent="0.25">
      <c r="A3962" s="23"/>
      <c r="B3962" s="24"/>
      <c r="C3962" s="23"/>
      <c r="D3962" s="23"/>
      <c r="E3962" s="23"/>
      <c r="F3962" s="23"/>
      <c r="G3962" s="24"/>
      <c r="H3962" s="23"/>
      <c r="I3962" s="23"/>
      <c r="J3962" s="23">
        <v>0</v>
      </c>
      <c r="K3962" s="23">
        <v>0</v>
      </c>
      <c r="L3962" s="23">
        <v>2.63</v>
      </c>
      <c r="M3962" s="23" t="s">
        <v>59</v>
      </c>
      <c r="N3962" s="25">
        <f>((J3962*400)+(K3962*100))+L3962</f>
        <v>2.63</v>
      </c>
      <c r="O3962" s="26">
        <v>4500</v>
      </c>
      <c r="P3962" s="26">
        <f>N3962*O3962</f>
        <v>11835</v>
      </c>
      <c r="Q3962" s="23">
        <v>1</v>
      </c>
      <c r="R3962" s="23" t="s">
        <v>11976</v>
      </c>
      <c r="S3962" s="27" t="s">
        <v>11977</v>
      </c>
      <c r="T3962" s="23" t="s">
        <v>11978</v>
      </c>
      <c r="U3962" s="23" t="s">
        <v>11979</v>
      </c>
      <c r="V3962" s="24" t="s">
        <v>11981</v>
      </c>
      <c r="W3962" s="23" t="s">
        <v>403</v>
      </c>
      <c r="X3962" s="23" t="s">
        <v>49</v>
      </c>
      <c r="Y3962" s="23" t="s">
        <v>50</v>
      </c>
      <c r="Z3962" s="23">
        <v>10.5</v>
      </c>
      <c r="AA3962" s="28">
        <v>100</v>
      </c>
      <c r="AB3962" s="26">
        <v>6100</v>
      </c>
      <c r="AC3962" s="26">
        <f>Z3962*AB3962</f>
        <v>64050</v>
      </c>
      <c r="AD3962" s="28">
        <v>46</v>
      </c>
      <c r="AE3962" s="28">
        <v>76</v>
      </c>
      <c r="AF3962" s="26">
        <f>(AC3962*(100-AE3962))/100</f>
        <v>15372</v>
      </c>
      <c r="AG3962" s="26">
        <f>P3962+AF3962</f>
        <v>27207</v>
      </c>
      <c r="AH3962" s="26">
        <f>(AG3962*AA3962)/100</f>
        <v>27207</v>
      </c>
      <c r="AI3962" s="26">
        <v>10000000</v>
      </c>
      <c r="AJ3962" s="26">
        <f>IF((AI3962-AH3962) &gt; 1,0,IF((AI3962-AH3962)&lt;0,AH3962-AI3962,AI3962-AH3962))</f>
        <v>0</v>
      </c>
      <c r="AK3962" s="26">
        <v>0.02</v>
      </c>
      <c r="AL3962" s="26">
        <f>ROUND(AJ3962*(AK3962/100),2)</f>
        <v>0</v>
      </c>
      <c r="AM3962" s="3" t="s">
        <v>421</v>
      </c>
    </row>
    <row r="3963" spans="1:39" x14ac:dyDescent="0.25">
      <c r="A3963" s="23"/>
      <c r="B3963" s="24"/>
      <c r="C3963" s="23"/>
      <c r="D3963" s="23"/>
      <c r="E3963" s="23"/>
      <c r="F3963" s="23"/>
      <c r="G3963" s="24"/>
      <c r="H3963" s="23"/>
      <c r="I3963" s="23"/>
      <c r="J3963" s="23"/>
      <c r="K3963" s="23"/>
      <c r="L3963" s="23"/>
      <c r="M3963" s="23"/>
      <c r="N3963" s="25"/>
      <c r="O3963" s="26"/>
      <c r="P3963" s="26"/>
      <c r="Q3963" s="23"/>
      <c r="R3963" s="23"/>
      <c r="S3963" s="27"/>
      <c r="T3963" s="23"/>
      <c r="U3963" s="23"/>
      <c r="V3963" s="24"/>
      <c r="W3963" s="23"/>
      <c r="X3963" s="23"/>
      <c r="Y3963" s="23"/>
      <c r="Z3963" s="23"/>
      <c r="AA3963" s="28"/>
      <c r="AB3963" s="26"/>
      <c r="AC3963" s="26"/>
      <c r="AD3963" s="28"/>
      <c r="AE3963" s="28"/>
      <c r="AF3963" s="26"/>
      <c r="AG3963" s="26" t="s">
        <v>60</v>
      </c>
      <c r="AH3963" s="26">
        <f>SUM(AH3960:AH3962)</f>
        <v>3958992</v>
      </c>
      <c r="AI3963" s="26"/>
      <c r="AJ3963" s="26">
        <f>SUM(AJ3960:AJ3962)</f>
        <v>0</v>
      </c>
      <c r="AK3963" s="26"/>
      <c r="AL3963" s="26">
        <f>SUM(AL3960:AL3962)</f>
        <v>0</v>
      </c>
    </row>
    <row r="3964" spans="1:39" x14ac:dyDescent="0.25">
      <c r="A3964" s="23" t="s">
        <v>11982</v>
      </c>
      <c r="B3964" s="24" t="s">
        <v>11983</v>
      </c>
      <c r="C3964" s="23" t="s">
        <v>11984</v>
      </c>
      <c r="D3964" s="23" t="s">
        <v>847</v>
      </c>
      <c r="E3964" s="23">
        <v>1590</v>
      </c>
      <c r="F3964" s="23" t="s">
        <v>11985</v>
      </c>
      <c r="G3964" s="24" t="s">
        <v>11986</v>
      </c>
      <c r="H3964" s="23" t="s">
        <v>43</v>
      </c>
      <c r="I3964" s="23" t="s">
        <v>11987</v>
      </c>
      <c r="J3964" s="23">
        <v>3</v>
      </c>
      <c r="K3964" s="23">
        <v>0</v>
      </c>
      <c r="L3964" s="23">
        <v>0</v>
      </c>
      <c r="M3964" s="23" t="s">
        <v>75</v>
      </c>
      <c r="N3964" s="25">
        <f>((J3964*400)+(K3964*100))+L3964</f>
        <v>1200</v>
      </c>
      <c r="O3964" s="26">
        <v>4400</v>
      </c>
      <c r="P3964" s="26">
        <f>N3964*O3964</f>
        <v>5280000</v>
      </c>
      <c r="Q3964" s="23"/>
      <c r="R3964" s="23"/>
      <c r="S3964" s="27"/>
      <c r="T3964" s="23"/>
      <c r="U3964" s="23"/>
      <c r="V3964" s="24"/>
      <c r="W3964" s="23"/>
      <c r="X3964" s="23"/>
      <c r="Y3964" s="23"/>
      <c r="Z3964" s="23"/>
      <c r="AA3964" s="28"/>
      <c r="AB3964" s="26"/>
      <c r="AC3964" s="26"/>
      <c r="AD3964" s="28"/>
      <c r="AE3964" s="28"/>
      <c r="AF3964" s="26"/>
      <c r="AG3964" s="26">
        <f>AF3964+P3964</f>
        <v>5280000</v>
      </c>
      <c r="AH3964" s="26">
        <f>AG3964</f>
        <v>5280000</v>
      </c>
      <c r="AI3964" s="26">
        <v>50000000</v>
      </c>
      <c r="AJ3964" s="26">
        <f>IF((AI3964-AH3964) &gt; 1,0,IF((AI3964-AH3964)&lt;0,AH3964-AI3964,AI3964-AH3964))</f>
        <v>0</v>
      </c>
      <c r="AK3964" s="26">
        <v>0.01</v>
      </c>
      <c r="AL3964" s="26">
        <f>AJ3964*(AK3964/100)</f>
        <v>0</v>
      </c>
    </row>
    <row r="3965" spans="1:39" x14ac:dyDescent="0.25">
      <c r="A3965" s="23"/>
      <c r="B3965" s="24"/>
      <c r="C3965" s="23"/>
      <c r="D3965" s="23"/>
      <c r="E3965" s="23"/>
      <c r="F3965" s="23"/>
      <c r="G3965" s="24"/>
      <c r="H3965" s="23"/>
      <c r="I3965" s="23"/>
      <c r="J3965" s="23"/>
      <c r="K3965" s="23"/>
      <c r="L3965" s="23"/>
      <c r="M3965" s="23"/>
      <c r="N3965" s="25"/>
      <c r="O3965" s="26"/>
      <c r="P3965" s="26"/>
      <c r="Q3965" s="23"/>
      <c r="R3965" s="23"/>
      <c r="S3965" s="27"/>
      <c r="T3965" s="23"/>
      <c r="U3965" s="23"/>
      <c r="V3965" s="24"/>
      <c r="W3965" s="23"/>
      <c r="X3965" s="23"/>
      <c r="Y3965" s="23"/>
      <c r="Z3965" s="23"/>
      <c r="AA3965" s="28"/>
      <c r="AB3965" s="26"/>
      <c r="AC3965" s="26"/>
      <c r="AD3965" s="28"/>
      <c r="AE3965" s="28"/>
      <c r="AF3965" s="26"/>
      <c r="AG3965" s="26" t="s">
        <v>60</v>
      </c>
      <c r="AH3965" s="26">
        <f>AH3964</f>
        <v>5280000</v>
      </c>
      <c r="AI3965" s="26"/>
      <c r="AJ3965" s="26">
        <f>AJ3964</f>
        <v>0</v>
      </c>
      <c r="AK3965" s="26"/>
      <c r="AL3965" s="26">
        <f>AL3964</f>
        <v>0</v>
      </c>
    </row>
    <row r="3966" spans="1:39" x14ac:dyDescent="0.25">
      <c r="A3966" s="23" t="s">
        <v>11988</v>
      </c>
      <c r="B3966" s="24"/>
      <c r="C3966" s="23" t="s">
        <v>11989</v>
      </c>
      <c r="D3966" s="23" t="s">
        <v>11990</v>
      </c>
      <c r="E3966" s="23">
        <v>1591</v>
      </c>
      <c r="F3966" s="23" t="s">
        <v>11991</v>
      </c>
      <c r="G3966" s="24" t="s">
        <v>11992</v>
      </c>
      <c r="H3966" s="23" t="s">
        <v>43</v>
      </c>
      <c r="I3966" s="23" t="s">
        <v>11993</v>
      </c>
      <c r="J3966" s="23">
        <v>1</v>
      </c>
      <c r="K3966" s="23">
        <v>2</v>
      </c>
      <c r="L3966" s="23">
        <v>7</v>
      </c>
      <c r="M3966" s="23" t="s">
        <v>75</v>
      </c>
      <c r="N3966" s="25">
        <f>((J3966*400)+(K3966*100))+L3966</f>
        <v>607</v>
      </c>
      <c r="O3966" s="26">
        <v>4500</v>
      </c>
      <c r="P3966" s="26">
        <f>N3966*O3966</f>
        <v>2731500</v>
      </c>
      <c r="Q3966" s="23"/>
      <c r="R3966" s="23"/>
      <c r="S3966" s="27"/>
      <c r="T3966" s="23"/>
      <c r="U3966" s="23"/>
      <c r="V3966" s="24"/>
      <c r="W3966" s="23"/>
      <c r="X3966" s="23"/>
      <c r="Y3966" s="23"/>
      <c r="Z3966" s="23"/>
      <c r="AA3966" s="28"/>
      <c r="AB3966" s="26"/>
      <c r="AC3966" s="26"/>
      <c r="AD3966" s="28"/>
      <c r="AE3966" s="28"/>
      <c r="AF3966" s="26"/>
      <c r="AG3966" s="26">
        <f>AF3966+P3966</f>
        <v>2731500</v>
      </c>
      <c r="AH3966" s="26">
        <f>AG3966</f>
        <v>2731500</v>
      </c>
      <c r="AI3966" s="26">
        <v>50000000</v>
      </c>
      <c r="AJ3966" s="26">
        <f>IF((AI3966-AH3966) &gt; 1,0,IF((AI3966-AH3966)&lt;0,AH3966-AI3966,AI3966-AH3966))</f>
        <v>0</v>
      </c>
      <c r="AK3966" s="26">
        <v>0.01</v>
      </c>
      <c r="AL3966" s="26">
        <f>AJ3966*(AK3966/100)</f>
        <v>0</v>
      </c>
    </row>
    <row r="3967" spans="1:39" x14ac:dyDescent="0.25">
      <c r="A3967" s="23"/>
      <c r="B3967" s="24"/>
      <c r="C3967" s="23"/>
      <c r="D3967" s="23"/>
      <c r="E3967" s="23">
        <v>1592</v>
      </c>
      <c r="F3967" s="23" t="s">
        <v>11994</v>
      </c>
      <c r="G3967" s="24" t="s">
        <v>11995</v>
      </c>
      <c r="H3967" s="23" t="s">
        <v>43</v>
      </c>
      <c r="I3967" s="23" t="s">
        <v>11996</v>
      </c>
      <c r="J3967" s="23">
        <v>0</v>
      </c>
      <c r="K3967" s="23">
        <v>3</v>
      </c>
      <c r="L3967" s="23">
        <v>8</v>
      </c>
      <c r="M3967" s="23" t="s">
        <v>75</v>
      </c>
      <c r="N3967" s="25">
        <f>((J3967*400)+(K3967*100))+L3967</f>
        <v>308</v>
      </c>
      <c r="O3967" s="26">
        <v>4500</v>
      </c>
      <c r="P3967" s="26">
        <f>N3967*O3967</f>
        <v>1386000</v>
      </c>
      <c r="Q3967" s="23"/>
      <c r="R3967" s="23"/>
      <c r="S3967" s="27"/>
      <c r="T3967" s="23"/>
      <c r="U3967" s="23"/>
      <c r="V3967" s="24"/>
      <c r="W3967" s="23"/>
      <c r="X3967" s="23"/>
      <c r="Y3967" s="23"/>
      <c r="Z3967" s="23"/>
      <c r="AA3967" s="28"/>
      <c r="AB3967" s="26"/>
      <c r="AC3967" s="26"/>
      <c r="AD3967" s="28"/>
      <c r="AE3967" s="28"/>
      <c r="AF3967" s="26"/>
      <c r="AG3967" s="26">
        <f>AF3967+P3967</f>
        <v>1386000</v>
      </c>
      <c r="AH3967" s="26">
        <f>AG3967</f>
        <v>1386000</v>
      </c>
      <c r="AI3967" s="26">
        <v>50000000</v>
      </c>
      <c r="AJ3967" s="26">
        <f>IF((AI3967-AH3967) &gt; 1,0,IF((AI3967-AH3967)&lt;0,AH3967-AI3967,AI3967-AH3967))</f>
        <v>0</v>
      </c>
      <c r="AK3967" s="26">
        <v>0.01</v>
      </c>
      <c r="AL3967" s="26">
        <f>AJ3967*(AK3967/100)</f>
        <v>0</v>
      </c>
    </row>
    <row r="3968" spans="1:39" x14ac:dyDescent="0.25">
      <c r="A3968" s="23"/>
      <c r="B3968" s="24"/>
      <c r="C3968" s="23"/>
      <c r="D3968" s="23"/>
      <c r="E3968" s="23"/>
      <c r="F3968" s="23"/>
      <c r="G3968" s="24"/>
      <c r="H3968" s="23"/>
      <c r="I3968" s="23"/>
      <c r="J3968" s="23"/>
      <c r="K3968" s="23"/>
      <c r="L3968" s="23"/>
      <c r="M3968" s="23"/>
      <c r="N3968" s="25"/>
      <c r="O3968" s="26"/>
      <c r="P3968" s="26"/>
      <c r="Q3968" s="23"/>
      <c r="R3968" s="23"/>
      <c r="S3968" s="27"/>
      <c r="T3968" s="23"/>
      <c r="U3968" s="23"/>
      <c r="V3968" s="24"/>
      <c r="W3968" s="23"/>
      <c r="X3968" s="23"/>
      <c r="Y3968" s="23"/>
      <c r="Z3968" s="23"/>
      <c r="AA3968" s="28"/>
      <c r="AB3968" s="26"/>
      <c r="AC3968" s="26"/>
      <c r="AD3968" s="28"/>
      <c r="AE3968" s="28"/>
      <c r="AF3968" s="26"/>
      <c r="AG3968" s="26" t="s">
        <v>60</v>
      </c>
      <c r="AH3968" s="26">
        <f>SUM(AH3966:AH3967)</f>
        <v>4117500</v>
      </c>
      <c r="AI3968" s="26"/>
      <c r="AJ3968" s="26">
        <f>SUM(AJ3966:AJ3967)</f>
        <v>0</v>
      </c>
      <c r="AK3968" s="26"/>
      <c r="AL3968" s="26">
        <f>SUM(AL3966:AL3967)</f>
        <v>0</v>
      </c>
    </row>
    <row r="3969" spans="1:39" x14ac:dyDescent="0.25">
      <c r="A3969" s="23" t="s">
        <v>11997</v>
      </c>
      <c r="B3969" s="24" t="s">
        <v>11998</v>
      </c>
      <c r="C3969" s="23" t="s">
        <v>11999</v>
      </c>
      <c r="D3969" s="23" t="s">
        <v>12000</v>
      </c>
      <c r="E3969" s="23">
        <v>1593</v>
      </c>
      <c r="F3969" s="23" t="s">
        <v>12001</v>
      </c>
      <c r="G3969" s="24" t="s">
        <v>12002</v>
      </c>
      <c r="H3969" s="23" t="s">
        <v>43</v>
      </c>
      <c r="I3969" s="23" t="s">
        <v>12003</v>
      </c>
      <c r="J3969" s="23">
        <v>2</v>
      </c>
      <c r="K3969" s="23">
        <v>3</v>
      </c>
      <c r="L3969" s="23">
        <v>33.4</v>
      </c>
      <c r="M3969" s="23" t="s">
        <v>75</v>
      </c>
      <c r="N3969" s="25">
        <f>((J3969*400)+(K3969*100))+L3969</f>
        <v>1133.4000000000001</v>
      </c>
      <c r="O3969" s="26">
        <v>3000</v>
      </c>
      <c r="P3969" s="26">
        <f>N3969*O3969</f>
        <v>3400200.0000000005</v>
      </c>
      <c r="Q3969" s="23"/>
      <c r="R3969" s="23"/>
      <c r="S3969" s="27"/>
      <c r="T3969" s="23"/>
      <c r="U3969" s="23"/>
      <c r="V3969" s="24"/>
      <c r="W3969" s="23"/>
      <c r="X3969" s="23"/>
      <c r="Y3969" s="23"/>
      <c r="Z3969" s="23"/>
      <c r="AA3969" s="28"/>
      <c r="AB3969" s="26"/>
      <c r="AC3969" s="26"/>
      <c r="AD3969" s="28"/>
      <c r="AE3969" s="28"/>
      <c r="AF3969" s="26"/>
      <c r="AG3969" s="26">
        <f>AF3969+P3969</f>
        <v>3400200.0000000005</v>
      </c>
      <c r="AH3969" s="26">
        <f>AG3969</f>
        <v>3400200.0000000005</v>
      </c>
      <c r="AI3969" s="26">
        <v>50000000</v>
      </c>
      <c r="AJ3969" s="26">
        <f>IF((AI3969-AH3969) &gt; 1,0,IF((AI3969-AH3969)&lt;0,AH3969-AI3969,AI3969-AH3969))</f>
        <v>0</v>
      </c>
      <c r="AK3969" s="26">
        <v>0.01</v>
      </c>
      <c r="AL3969" s="26">
        <f>AJ3969*(AK3969/100)</f>
        <v>0</v>
      </c>
    </row>
    <row r="3970" spans="1:39" x14ac:dyDescent="0.25">
      <c r="A3970" s="23"/>
      <c r="B3970" s="24"/>
      <c r="C3970" s="23"/>
      <c r="D3970" s="23"/>
      <c r="E3970" s="23">
        <v>1594</v>
      </c>
      <c r="F3970" s="23" t="s">
        <v>12004</v>
      </c>
      <c r="G3970" s="24" t="s">
        <v>12005</v>
      </c>
      <c r="H3970" s="23" t="s">
        <v>43</v>
      </c>
      <c r="I3970" s="23" t="s">
        <v>12006</v>
      </c>
      <c r="J3970" s="23">
        <v>0</v>
      </c>
      <c r="K3970" s="23">
        <v>0</v>
      </c>
      <c r="L3970" s="23">
        <v>15</v>
      </c>
      <c r="M3970" s="23" t="s">
        <v>75</v>
      </c>
      <c r="N3970" s="25">
        <f>((J3970*400)+(K3970*100))+L3970</f>
        <v>15</v>
      </c>
      <c r="O3970" s="26">
        <v>3000</v>
      </c>
      <c r="P3970" s="26">
        <f>N3970*O3970</f>
        <v>45000</v>
      </c>
      <c r="Q3970" s="23">
        <v>1</v>
      </c>
      <c r="R3970" s="23" t="s">
        <v>11997</v>
      </c>
      <c r="S3970" s="27" t="s">
        <v>11998</v>
      </c>
      <c r="T3970" s="23" t="s">
        <v>11999</v>
      </c>
      <c r="U3970" s="23" t="s">
        <v>12007</v>
      </c>
      <c r="V3970" s="24" t="s">
        <v>12008</v>
      </c>
      <c r="W3970" s="23" t="s">
        <v>53</v>
      </c>
      <c r="X3970" s="23" t="s">
        <v>49</v>
      </c>
      <c r="Y3970" s="23" t="s">
        <v>571</v>
      </c>
      <c r="Z3970" s="23">
        <v>60</v>
      </c>
      <c r="AA3970" s="28">
        <v>100</v>
      </c>
      <c r="AB3970" s="26">
        <v>2750</v>
      </c>
      <c r="AC3970" s="26">
        <f>Z3970*AB3970</f>
        <v>165000</v>
      </c>
      <c r="AD3970" s="28">
        <v>12</v>
      </c>
      <c r="AE3970" s="28">
        <v>14</v>
      </c>
      <c r="AF3970" s="26">
        <f>(AC3970*(100-AE3970))/100</f>
        <v>141900</v>
      </c>
      <c r="AG3970" s="26">
        <f>P3970+AF3970</f>
        <v>186900</v>
      </c>
      <c r="AH3970" s="26">
        <f>(AG3970*AA3970)/100</f>
        <v>186900</v>
      </c>
      <c r="AI3970" s="26">
        <v>50000000</v>
      </c>
      <c r="AJ3970" s="26">
        <f>IF((AI3970-AH3970) &gt; 1,0,IF((AI3970-AH3970)&lt;0,AH3970-AI3970,AI3970-AH3970))</f>
        <v>0</v>
      </c>
      <c r="AK3970" s="26">
        <v>0.01</v>
      </c>
      <c r="AL3970" s="26">
        <f>ROUND(AJ3970*(AK3970/100),2)</f>
        <v>0</v>
      </c>
      <c r="AM3970" s="3" t="s">
        <v>2614</v>
      </c>
    </row>
    <row r="3971" spans="1:39" x14ac:dyDescent="0.25">
      <c r="A3971" s="23"/>
      <c r="B3971" s="24"/>
      <c r="C3971" s="23"/>
      <c r="D3971" s="23"/>
      <c r="E3971" s="23"/>
      <c r="F3971" s="23"/>
      <c r="G3971" s="24"/>
      <c r="H3971" s="23"/>
      <c r="I3971" s="23"/>
      <c r="J3971" s="23">
        <v>2</v>
      </c>
      <c r="K3971" s="23">
        <v>3</v>
      </c>
      <c r="L3971" s="23">
        <v>64.7</v>
      </c>
      <c r="M3971" s="23" t="s">
        <v>75</v>
      </c>
      <c r="N3971" s="25">
        <f>((J3971*400)+(K3971*100))+L3971</f>
        <v>1164.7</v>
      </c>
      <c r="O3971" s="26">
        <v>3000</v>
      </c>
      <c r="P3971" s="26">
        <f>N3971*O3971</f>
        <v>3494100</v>
      </c>
      <c r="Q3971" s="23"/>
      <c r="R3971" s="23"/>
      <c r="S3971" s="27"/>
      <c r="T3971" s="23"/>
      <c r="U3971" s="23"/>
      <c r="V3971" s="24"/>
      <c r="W3971" s="23"/>
      <c r="X3971" s="23"/>
      <c r="Y3971" s="23"/>
      <c r="Z3971" s="23"/>
      <c r="AA3971" s="28"/>
      <c r="AB3971" s="26"/>
      <c r="AC3971" s="26"/>
      <c r="AD3971" s="28"/>
      <c r="AE3971" s="28"/>
      <c r="AF3971" s="26"/>
      <c r="AG3971" s="26">
        <f>AF3971+P3971</f>
        <v>3494100</v>
      </c>
      <c r="AH3971" s="26">
        <f>AG3971</f>
        <v>3494100</v>
      </c>
      <c r="AI3971" s="26">
        <v>50000000</v>
      </c>
      <c r="AJ3971" s="26">
        <f>IF((AI3971-AH3971) &gt; 1,0,IF((AI3971-AH3971)&lt;0,AH3971-AI3971,AI3971-AH3971))</f>
        <v>0</v>
      </c>
      <c r="AK3971" s="26">
        <v>0.01</v>
      </c>
      <c r="AL3971" s="26">
        <f>AJ3971*(AK3971/100)</f>
        <v>0</v>
      </c>
    </row>
    <row r="3972" spans="1:39" x14ac:dyDescent="0.25">
      <c r="A3972" s="23"/>
      <c r="B3972" s="24"/>
      <c r="C3972" s="23"/>
      <c r="D3972" s="23"/>
      <c r="E3972" s="23"/>
      <c r="F3972" s="23"/>
      <c r="G3972" s="24"/>
      <c r="H3972" s="23"/>
      <c r="I3972" s="23"/>
      <c r="J3972" s="23"/>
      <c r="K3972" s="23"/>
      <c r="L3972" s="23"/>
      <c r="M3972" s="23"/>
      <c r="N3972" s="25"/>
      <c r="O3972" s="26"/>
      <c r="P3972" s="26"/>
      <c r="Q3972" s="23"/>
      <c r="R3972" s="23"/>
      <c r="S3972" s="27"/>
      <c r="T3972" s="23"/>
      <c r="U3972" s="23"/>
      <c r="V3972" s="24"/>
      <c r="W3972" s="23"/>
      <c r="X3972" s="23"/>
      <c r="Y3972" s="23"/>
      <c r="Z3972" s="23"/>
      <c r="AA3972" s="28"/>
      <c r="AB3972" s="26"/>
      <c r="AC3972" s="26"/>
      <c r="AD3972" s="28"/>
      <c r="AE3972" s="28"/>
      <c r="AF3972" s="26"/>
      <c r="AG3972" s="26" t="s">
        <v>60</v>
      </c>
      <c r="AH3972" s="26">
        <f>SUM(AH3969:AH3971)</f>
        <v>7081200</v>
      </c>
      <c r="AI3972" s="26"/>
      <c r="AJ3972" s="26">
        <f>SUM(AJ3969:AJ3971)</f>
        <v>0</v>
      </c>
      <c r="AK3972" s="26"/>
      <c r="AL3972" s="26">
        <f>SUM(AL3969:AL3971)</f>
        <v>0</v>
      </c>
    </row>
    <row r="3973" spans="1:39" x14ac:dyDescent="0.25">
      <c r="A3973" s="23" t="s">
        <v>12009</v>
      </c>
      <c r="B3973" s="24" t="s">
        <v>12010</v>
      </c>
      <c r="C3973" s="23" t="s">
        <v>12011</v>
      </c>
      <c r="D3973" s="23" t="s">
        <v>12012</v>
      </c>
      <c r="E3973" s="23">
        <v>1595</v>
      </c>
      <c r="F3973" s="23" t="s">
        <v>12013</v>
      </c>
      <c r="G3973" s="24" t="s">
        <v>12014</v>
      </c>
      <c r="H3973" s="23" t="s">
        <v>43</v>
      </c>
      <c r="I3973" s="23" t="s">
        <v>12015</v>
      </c>
      <c r="J3973" s="23">
        <v>1</v>
      </c>
      <c r="K3973" s="23">
        <v>0</v>
      </c>
      <c r="L3973" s="23">
        <v>99.5</v>
      </c>
      <c r="M3973" s="23" t="s">
        <v>91</v>
      </c>
      <c r="N3973" s="25">
        <f t="shared" ref="N3973:N3981" si="671">((J3973*400)+(K3973*100))+L3973</f>
        <v>499.5</v>
      </c>
      <c r="O3973" s="26">
        <v>8750</v>
      </c>
      <c r="P3973" s="26">
        <f t="shared" ref="P3973:P3981" si="672">N3973*O3973</f>
        <v>4370625</v>
      </c>
      <c r="Q3973" s="23">
        <v>1</v>
      </c>
      <c r="R3973" s="23" t="s">
        <v>12016</v>
      </c>
      <c r="S3973" s="27"/>
      <c r="T3973" s="23" t="s">
        <v>12017</v>
      </c>
      <c r="U3973" s="23" t="s">
        <v>12018</v>
      </c>
      <c r="V3973" s="24" t="s">
        <v>12019</v>
      </c>
      <c r="W3973" s="23" t="s">
        <v>639</v>
      </c>
      <c r="X3973" s="23" t="s">
        <v>49</v>
      </c>
      <c r="Y3973" s="23" t="s">
        <v>54</v>
      </c>
      <c r="Z3973" s="23">
        <v>2061</v>
      </c>
      <c r="AA3973" s="28">
        <v>100</v>
      </c>
      <c r="AB3973" s="26">
        <v>6350</v>
      </c>
      <c r="AC3973" s="26">
        <f t="shared" ref="AC3973:AC3980" si="673">Z3973*AB3973</f>
        <v>13087350</v>
      </c>
      <c r="AD3973" s="28">
        <v>22</v>
      </c>
      <c r="AE3973" s="28">
        <v>34</v>
      </c>
      <c r="AF3973" s="26">
        <f t="shared" ref="AF3973:AF3980" si="674">(AC3973*(100-AE3973))/100</f>
        <v>8637651</v>
      </c>
      <c r="AG3973" s="26">
        <f t="shared" ref="AG3973:AG3980" si="675">P3973+AF3973</f>
        <v>13008276</v>
      </c>
      <c r="AH3973" s="26">
        <f t="shared" ref="AH3973:AH3980" si="676">(AG3973*AA3973)/100</f>
        <v>13008276</v>
      </c>
      <c r="AI3973" s="26">
        <v>0</v>
      </c>
      <c r="AJ3973" s="26">
        <f t="shared" ref="AJ3973:AJ3981" si="677">IF((AI3973-AH3973) &gt; 1,0,IF((AI3973-AH3973)&lt;0,AH3973-AI3973,AI3973-AH3973))</f>
        <v>13008276</v>
      </c>
      <c r="AK3973" s="26">
        <v>0.3</v>
      </c>
      <c r="AL3973" s="26">
        <f t="shared" ref="AL3973:AL3980" si="678">ROUND(AJ3973*(AK3973/100),2)</f>
        <v>39024.83</v>
      </c>
      <c r="AM3973" s="3" t="s">
        <v>12020</v>
      </c>
    </row>
    <row r="3974" spans="1:39" x14ac:dyDescent="0.25">
      <c r="A3974" s="23"/>
      <c r="B3974" s="24"/>
      <c r="C3974" s="23"/>
      <c r="D3974" s="23"/>
      <c r="E3974" s="23"/>
      <c r="F3974" s="23"/>
      <c r="G3974" s="24"/>
      <c r="H3974" s="23"/>
      <c r="I3974" s="23"/>
      <c r="J3974" s="23">
        <v>0</v>
      </c>
      <c r="K3974" s="23">
        <v>0</v>
      </c>
      <c r="L3974" s="23">
        <v>19.5</v>
      </c>
      <c r="M3974" s="23" t="s">
        <v>91</v>
      </c>
      <c r="N3974" s="25">
        <f t="shared" si="671"/>
        <v>19.5</v>
      </c>
      <c r="O3974" s="26">
        <v>8750</v>
      </c>
      <c r="P3974" s="26">
        <f t="shared" si="672"/>
        <v>170625</v>
      </c>
      <c r="Q3974" s="23">
        <v>1</v>
      </c>
      <c r="R3974" s="23" t="s">
        <v>12016</v>
      </c>
      <c r="S3974" s="27"/>
      <c r="T3974" s="23" t="s">
        <v>12017</v>
      </c>
      <c r="U3974" s="23" t="s">
        <v>12018</v>
      </c>
      <c r="V3974" s="24" t="s">
        <v>12021</v>
      </c>
      <c r="W3974" s="23" t="s">
        <v>53</v>
      </c>
      <c r="X3974" s="23" t="s">
        <v>49</v>
      </c>
      <c r="Y3974" s="23" t="s">
        <v>54</v>
      </c>
      <c r="Z3974" s="23">
        <v>78</v>
      </c>
      <c r="AA3974" s="28">
        <v>100</v>
      </c>
      <c r="AB3974" s="26">
        <v>2750</v>
      </c>
      <c r="AC3974" s="26">
        <f t="shared" si="673"/>
        <v>214500</v>
      </c>
      <c r="AD3974" s="28">
        <v>22</v>
      </c>
      <c r="AE3974" s="28">
        <v>34</v>
      </c>
      <c r="AF3974" s="26">
        <f t="shared" si="674"/>
        <v>141570</v>
      </c>
      <c r="AG3974" s="26">
        <f t="shared" si="675"/>
        <v>312195</v>
      </c>
      <c r="AH3974" s="26">
        <f t="shared" si="676"/>
        <v>312195</v>
      </c>
      <c r="AI3974" s="26">
        <v>0</v>
      </c>
      <c r="AJ3974" s="26">
        <f t="shared" si="677"/>
        <v>312195</v>
      </c>
      <c r="AK3974" s="26">
        <v>0.3</v>
      </c>
      <c r="AL3974" s="26">
        <f t="shared" si="678"/>
        <v>936.59</v>
      </c>
      <c r="AM3974" s="3" t="s">
        <v>83</v>
      </c>
    </row>
    <row r="3975" spans="1:39" x14ac:dyDescent="0.25">
      <c r="A3975" s="23"/>
      <c r="B3975" s="24"/>
      <c r="C3975" s="23"/>
      <c r="D3975" s="23"/>
      <c r="E3975" s="23"/>
      <c r="F3975" s="23"/>
      <c r="G3975" s="24"/>
      <c r="H3975" s="23"/>
      <c r="I3975" s="23"/>
      <c r="J3975" s="23">
        <v>0</v>
      </c>
      <c r="K3975" s="23">
        <v>0</v>
      </c>
      <c r="L3975" s="23">
        <v>3</v>
      </c>
      <c r="M3975" s="23" t="s">
        <v>91</v>
      </c>
      <c r="N3975" s="25">
        <f t="shared" si="671"/>
        <v>3</v>
      </c>
      <c r="O3975" s="26">
        <v>8750</v>
      </c>
      <c r="P3975" s="26">
        <f t="shared" si="672"/>
        <v>26250</v>
      </c>
      <c r="Q3975" s="23">
        <v>1</v>
      </c>
      <c r="R3975" s="23" t="s">
        <v>12016</v>
      </c>
      <c r="S3975" s="27"/>
      <c r="T3975" s="23" t="s">
        <v>12017</v>
      </c>
      <c r="U3975" s="23" t="s">
        <v>12018</v>
      </c>
      <c r="V3975" s="24" t="s">
        <v>12022</v>
      </c>
      <c r="W3975" s="23" t="s">
        <v>1191</v>
      </c>
      <c r="X3975" s="23" t="s">
        <v>49</v>
      </c>
      <c r="Y3975" s="23" t="s">
        <v>54</v>
      </c>
      <c r="Z3975" s="23">
        <v>12</v>
      </c>
      <c r="AA3975" s="28">
        <v>100</v>
      </c>
      <c r="AB3975" s="26">
        <v>7750</v>
      </c>
      <c r="AC3975" s="26">
        <f t="shared" si="673"/>
        <v>93000</v>
      </c>
      <c r="AD3975" s="28">
        <v>22</v>
      </c>
      <c r="AE3975" s="28">
        <v>34</v>
      </c>
      <c r="AF3975" s="26">
        <f t="shared" si="674"/>
        <v>61380</v>
      </c>
      <c r="AG3975" s="26">
        <f t="shared" si="675"/>
        <v>87630</v>
      </c>
      <c r="AH3975" s="26">
        <f t="shared" si="676"/>
        <v>87630</v>
      </c>
      <c r="AI3975" s="26">
        <v>0</v>
      </c>
      <c r="AJ3975" s="26">
        <f t="shared" si="677"/>
        <v>87630</v>
      </c>
      <c r="AK3975" s="26">
        <v>0.3</v>
      </c>
      <c r="AL3975" s="26">
        <f t="shared" si="678"/>
        <v>262.89</v>
      </c>
      <c r="AM3975" s="3" t="s">
        <v>580</v>
      </c>
    </row>
    <row r="3976" spans="1:39" x14ac:dyDescent="0.25">
      <c r="A3976" s="23"/>
      <c r="B3976" s="24"/>
      <c r="C3976" s="23"/>
      <c r="D3976" s="23"/>
      <c r="E3976" s="23"/>
      <c r="F3976" s="23"/>
      <c r="G3976" s="24"/>
      <c r="H3976" s="23"/>
      <c r="I3976" s="23"/>
      <c r="J3976" s="23">
        <v>0</v>
      </c>
      <c r="K3976" s="23">
        <v>0</v>
      </c>
      <c r="L3976" s="23">
        <v>40.630000000000003</v>
      </c>
      <c r="M3976" s="23" t="s">
        <v>76</v>
      </c>
      <c r="N3976" s="25">
        <f t="shared" si="671"/>
        <v>40.630000000000003</v>
      </c>
      <c r="O3976" s="26">
        <v>8750</v>
      </c>
      <c r="P3976" s="26">
        <f t="shared" si="672"/>
        <v>355512.5</v>
      </c>
      <c r="Q3976" s="23">
        <v>1</v>
      </c>
      <c r="R3976" s="23" t="s">
        <v>12016</v>
      </c>
      <c r="S3976" s="27"/>
      <c r="T3976" s="23" t="s">
        <v>12017</v>
      </c>
      <c r="U3976" s="23" t="s">
        <v>12018</v>
      </c>
      <c r="V3976" s="24" t="s">
        <v>12023</v>
      </c>
      <c r="W3976" s="23" t="s">
        <v>48</v>
      </c>
      <c r="X3976" s="23" t="s">
        <v>49</v>
      </c>
      <c r="Y3976" s="23" t="s">
        <v>81</v>
      </c>
      <c r="Z3976" s="23">
        <v>162.5</v>
      </c>
      <c r="AA3976" s="28">
        <v>100</v>
      </c>
      <c r="AB3976" s="26">
        <v>8300</v>
      </c>
      <c r="AC3976" s="26">
        <f t="shared" si="673"/>
        <v>1348750</v>
      </c>
      <c r="AD3976" s="28">
        <v>22</v>
      </c>
      <c r="AE3976" s="28">
        <v>34</v>
      </c>
      <c r="AF3976" s="26">
        <f t="shared" si="674"/>
        <v>890175</v>
      </c>
      <c r="AG3976" s="26">
        <f t="shared" si="675"/>
        <v>1245687.5</v>
      </c>
      <c r="AH3976" s="26">
        <f t="shared" si="676"/>
        <v>1245687.5</v>
      </c>
      <c r="AI3976" s="26">
        <v>0</v>
      </c>
      <c r="AJ3976" s="26">
        <f t="shared" si="677"/>
        <v>1245687.5</v>
      </c>
      <c r="AK3976" s="26">
        <v>0.02</v>
      </c>
      <c r="AL3976" s="26">
        <f t="shared" si="678"/>
        <v>249.14</v>
      </c>
      <c r="AM3976" s="3" t="s">
        <v>51</v>
      </c>
    </row>
    <row r="3977" spans="1:39" x14ac:dyDescent="0.25">
      <c r="A3977" s="23"/>
      <c r="B3977" s="24"/>
      <c r="C3977" s="23"/>
      <c r="D3977" s="23"/>
      <c r="E3977" s="23"/>
      <c r="F3977" s="23"/>
      <c r="G3977" s="24"/>
      <c r="H3977" s="23"/>
      <c r="I3977" s="23"/>
      <c r="J3977" s="23">
        <v>0</v>
      </c>
      <c r="K3977" s="23">
        <v>0</v>
      </c>
      <c r="L3977" s="23">
        <v>2.25</v>
      </c>
      <c r="M3977" s="23" t="s">
        <v>76</v>
      </c>
      <c r="N3977" s="25">
        <f t="shared" si="671"/>
        <v>2.25</v>
      </c>
      <c r="O3977" s="26">
        <v>8750</v>
      </c>
      <c r="P3977" s="26">
        <f t="shared" si="672"/>
        <v>19687.5</v>
      </c>
      <c r="Q3977" s="23">
        <v>1</v>
      </c>
      <c r="R3977" s="23" t="s">
        <v>12016</v>
      </c>
      <c r="S3977" s="27"/>
      <c r="T3977" s="23" t="s">
        <v>12017</v>
      </c>
      <c r="U3977" s="23" t="s">
        <v>12018</v>
      </c>
      <c r="V3977" s="24" t="s">
        <v>12024</v>
      </c>
      <c r="W3977" s="23" t="s">
        <v>53</v>
      </c>
      <c r="X3977" s="23" t="s">
        <v>49</v>
      </c>
      <c r="Y3977" s="23" t="s">
        <v>81</v>
      </c>
      <c r="Z3977" s="23">
        <v>9</v>
      </c>
      <c r="AA3977" s="28">
        <v>100</v>
      </c>
      <c r="AB3977" s="26">
        <v>2750</v>
      </c>
      <c r="AC3977" s="26">
        <f t="shared" si="673"/>
        <v>24750</v>
      </c>
      <c r="AD3977" s="28">
        <v>22</v>
      </c>
      <c r="AE3977" s="28">
        <v>34</v>
      </c>
      <c r="AF3977" s="26">
        <f t="shared" si="674"/>
        <v>16335</v>
      </c>
      <c r="AG3977" s="26">
        <f t="shared" si="675"/>
        <v>36022.5</v>
      </c>
      <c r="AH3977" s="26">
        <f t="shared" si="676"/>
        <v>36022.5</v>
      </c>
      <c r="AI3977" s="26">
        <v>0</v>
      </c>
      <c r="AJ3977" s="26">
        <f t="shared" si="677"/>
        <v>36022.5</v>
      </c>
      <c r="AK3977" s="26">
        <v>0.02</v>
      </c>
      <c r="AL3977" s="26">
        <f t="shared" si="678"/>
        <v>7.2</v>
      </c>
      <c r="AM3977" s="3" t="s">
        <v>159</v>
      </c>
    </row>
    <row r="3978" spans="1:39" x14ac:dyDescent="0.25">
      <c r="A3978" s="23"/>
      <c r="B3978" s="24"/>
      <c r="C3978" s="23"/>
      <c r="D3978" s="23"/>
      <c r="E3978" s="23"/>
      <c r="F3978" s="23"/>
      <c r="G3978" s="24"/>
      <c r="H3978" s="23"/>
      <c r="I3978" s="23"/>
      <c r="J3978" s="23">
        <v>0</v>
      </c>
      <c r="K3978" s="23">
        <v>0</v>
      </c>
      <c r="L3978" s="23">
        <v>40.5</v>
      </c>
      <c r="M3978" s="23" t="s">
        <v>76</v>
      </c>
      <c r="N3978" s="25">
        <f t="shared" si="671"/>
        <v>40.5</v>
      </c>
      <c r="O3978" s="26">
        <v>8750</v>
      </c>
      <c r="P3978" s="26">
        <f t="shared" si="672"/>
        <v>354375</v>
      </c>
      <c r="Q3978" s="23">
        <v>1</v>
      </c>
      <c r="R3978" s="23" t="s">
        <v>12016</v>
      </c>
      <c r="S3978" s="27"/>
      <c r="T3978" s="23" t="s">
        <v>12017</v>
      </c>
      <c r="U3978" s="23" t="s">
        <v>12018</v>
      </c>
      <c r="V3978" s="24" t="s">
        <v>12025</v>
      </c>
      <c r="W3978" s="23" t="s">
        <v>1274</v>
      </c>
      <c r="X3978" s="23" t="s">
        <v>49</v>
      </c>
      <c r="Y3978" s="23" t="s">
        <v>81</v>
      </c>
      <c r="Z3978" s="23">
        <v>162</v>
      </c>
      <c r="AA3978" s="28">
        <v>100</v>
      </c>
      <c r="AB3978" s="26">
        <v>8200</v>
      </c>
      <c r="AC3978" s="26">
        <f t="shared" si="673"/>
        <v>1328400</v>
      </c>
      <c r="AD3978" s="28">
        <v>22</v>
      </c>
      <c r="AE3978" s="28">
        <v>34</v>
      </c>
      <c r="AF3978" s="26">
        <f t="shared" si="674"/>
        <v>876744</v>
      </c>
      <c r="AG3978" s="26">
        <f t="shared" si="675"/>
        <v>1231119</v>
      </c>
      <c r="AH3978" s="26">
        <f t="shared" si="676"/>
        <v>1231119</v>
      </c>
      <c r="AI3978" s="26">
        <v>0</v>
      </c>
      <c r="AJ3978" s="26">
        <f t="shared" si="677"/>
        <v>1231119</v>
      </c>
      <c r="AK3978" s="26">
        <v>0.02</v>
      </c>
      <c r="AL3978" s="26">
        <f t="shared" si="678"/>
        <v>246.22</v>
      </c>
      <c r="AM3978" s="3" t="s">
        <v>401</v>
      </c>
    </row>
    <row r="3979" spans="1:39" x14ac:dyDescent="0.25">
      <c r="A3979" s="23"/>
      <c r="B3979" s="24"/>
      <c r="C3979" s="23"/>
      <c r="D3979" s="23"/>
      <c r="E3979" s="23"/>
      <c r="F3979" s="23"/>
      <c r="G3979" s="24"/>
      <c r="H3979" s="23"/>
      <c r="I3979" s="23"/>
      <c r="J3979" s="23">
        <v>0</v>
      </c>
      <c r="K3979" s="23">
        <v>0</v>
      </c>
      <c r="L3979" s="23">
        <v>10.5</v>
      </c>
      <c r="M3979" s="23" t="s">
        <v>76</v>
      </c>
      <c r="N3979" s="25">
        <f t="shared" si="671"/>
        <v>10.5</v>
      </c>
      <c r="O3979" s="26">
        <v>8750</v>
      </c>
      <c r="P3979" s="26">
        <f t="shared" si="672"/>
        <v>91875</v>
      </c>
      <c r="Q3979" s="23">
        <v>1</v>
      </c>
      <c r="R3979" s="23" t="s">
        <v>12016</v>
      </c>
      <c r="S3979" s="27"/>
      <c r="T3979" s="23" t="s">
        <v>12017</v>
      </c>
      <c r="U3979" s="23" t="s">
        <v>12018</v>
      </c>
      <c r="V3979" s="24" t="s">
        <v>12026</v>
      </c>
      <c r="W3979" s="23" t="s">
        <v>1274</v>
      </c>
      <c r="X3979" s="23" t="s">
        <v>49</v>
      </c>
      <c r="Y3979" s="23" t="s">
        <v>81</v>
      </c>
      <c r="Z3979" s="23">
        <v>42</v>
      </c>
      <c r="AA3979" s="28">
        <v>100</v>
      </c>
      <c r="AB3979" s="26">
        <v>8200</v>
      </c>
      <c r="AC3979" s="26">
        <f t="shared" si="673"/>
        <v>344400</v>
      </c>
      <c r="AD3979" s="28">
        <v>22</v>
      </c>
      <c r="AE3979" s="28">
        <v>34</v>
      </c>
      <c r="AF3979" s="26">
        <f t="shared" si="674"/>
        <v>227304</v>
      </c>
      <c r="AG3979" s="26">
        <f t="shared" si="675"/>
        <v>319179</v>
      </c>
      <c r="AH3979" s="26">
        <f t="shared" si="676"/>
        <v>319179</v>
      </c>
      <c r="AI3979" s="26">
        <v>0</v>
      </c>
      <c r="AJ3979" s="26">
        <f t="shared" si="677"/>
        <v>319179</v>
      </c>
      <c r="AK3979" s="26">
        <v>0.02</v>
      </c>
      <c r="AL3979" s="26">
        <f t="shared" si="678"/>
        <v>63.84</v>
      </c>
      <c r="AM3979" s="3" t="s">
        <v>401</v>
      </c>
    </row>
    <row r="3980" spans="1:39" x14ac:dyDescent="0.25">
      <c r="A3980" s="23"/>
      <c r="B3980" s="24"/>
      <c r="C3980" s="23"/>
      <c r="D3980" s="23"/>
      <c r="E3980" s="23"/>
      <c r="F3980" s="23"/>
      <c r="G3980" s="24"/>
      <c r="H3980" s="23"/>
      <c r="I3980" s="23"/>
      <c r="J3980" s="23">
        <v>0</v>
      </c>
      <c r="K3980" s="23">
        <v>0</v>
      </c>
      <c r="L3980" s="23">
        <v>1.5</v>
      </c>
      <c r="M3980" s="23" t="s">
        <v>76</v>
      </c>
      <c r="N3980" s="25">
        <f t="shared" si="671"/>
        <v>1.5</v>
      </c>
      <c r="O3980" s="26">
        <v>8750</v>
      </c>
      <c r="P3980" s="26">
        <f t="shared" si="672"/>
        <v>13125</v>
      </c>
      <c r="Q3980" s="23">
        <v>1</v>
      </c>
      <c r="R3980" s="23" t="s">
        <v>12016</v>
      </c>
      <c r="S3980" s="27"/>
      <c r="T3980" s="23" t="s">
        <v>12017</v>
      </c>
      <c r="U3980" s="23" t="s">
        <v>12018</v>
      </c>
      <c r="V3980" s="24" t="s">
        <v>12027</v>
      </c>
      <c r="W3980" s="23" t="s">
        <v>403</v>
      </c>
      <c r="X3980" s="23" t="s">
        <v>49</v>
      </c>
      <c r="Y3980" s="23" t="s">
        <v>81</v>
      </c>
      <c r="Z3980" s="23">
        <v>6</v>
      </c>
      <c r="AA3980" s="28">
        <v>100</v>
      </c>
      <c r="AB3980" s="26">
        <v>6100</v>
      </c>
      <c r="AC3980" s="26">
        <f t="shared" si="673"/>
        <v>36600</v>
      </c>
      <c r="AD3980" s="28">
        <v>22</v>
      </c>
      <c r="AE3980" s="28">
        <v>34</v>
      </c>
      <c r="AF3980" s="26">
        <f t="shared" si="674"/>
        <v>24156</v>
      </c>
      <c r="AG3980" s="26">
        <f t="shared" si="675"/>
        <v>37281</v>
      </c>
      <c r="AH3980" s="26">
        <f t="shared" si="676"/>
        <v>37281</v>
      </c>
      <c r="AI3980" s="26">
        <v>0</v>
      </c>
      <c r="AJ3980" s="26">
        <f t="shared" si="677"/>
        <v>37281</v>
      </c>
      <c r="AK3980" s="26">
        <v>0.02</v>
      </c>
      <c r="AL3980" s="26">
        <f t="shared" si="678"/>
        <v>7.46</v>
      </c>
      <c r="AM3980" s="3" t="s">
        <v>421</v>
      </c>
    </row>
    <row r="3981" spans="1:39" x14ac:dyDescent="0.25">
      <c r="A3981" s="23"/>
      <c r="B3981" s="24"/>
      <c r="C3981" s="23"/>
      <c r="D3981" s="23"/>
      <c r="E3981" s="23"/>
      <c r="F3981" s="23"/>
      <c r="G3981" s="24"/>
      <c r="H3981" s="23"/>
      <c r="I3981" s="23"/>
      <c r="J3981" s="23">
        <v>1</v>
      </c>
      <c r="K3981" s="23">
        <v>1</v>
      </c>
      <c r="L3981" s="23">
        <v>11.62</v>
      </c>
      <c r="M3981" s="23" t="s">
        <v>91</v>
      </c>
      <c r="N3981" s="25">
        <f t="shared" si="671"/>
        <v>511.62</v>
      </c>
      <c r="O3981" s="26">
        <v>8750</v>
      </c>
      <c r="P3981" s="26">
        <f t="shared" si="672"/>
        <v>4476675</v>
      </c>
      <c r="Q3981" s="23"/>
      <c r="R3981" s="23"/>
      <c r="S3981" s="27"/>
      <c r="T3981" s="23"/>
      <c r="U3981" s="23"/>
      <c r="V3981" s="24"/>
      <c r="W3981" s="23"/>
      <c r="X3981" s="23"/>
      <c r="Y3981" s="23"/>
      <c r="Z3981" s="23"/>
      <c r="AA3981" s="28"/>
      <c r="AB3981" s="26"/>
      <c r="AC3981" s="26"/>
      <c r="AD3981" s="28"/>
      <c r="AE3981" s="28"/>
      <c r="AF3981" s="26"/>
      <c r="AG3981" s="26">
        <f>AF3981+P3981</f>
        <v>4476675</v>
      </c>
      <c r="AH3981" s="26">
        <f>AG3981</f>
        <v>4476675</v>
      </c>
      <c r="AI3981" s="26">
        <v>0</v>
      </c>
      <c r="AJ3981" s="26">
        <f t="shared" si="677"/>
        <v>4476675</v>
      </c>
      <c r="AK3981" s="26">
        <v>0.3</v>
      </c>
      <c r="AL3981" s="26">
        <f>AJ3981*(AK3981/100)</f>
        <v>13430.025</v>
      </c>
    </row>
    <row r="3982" spans="1:39" x14ac:dyDescent="0.25">
      <c r="A3982" s="23"/>
      <c r="B3982" s="24"/>
      <c r="C3982" s="23"/>
      <c r="D3982" s="23"/>
      <c r="E3982" s="23"/>
      <c r="F3982" s="23"/>
      <c r="G3982" s="24"/>
      <c r="H3982" s="23"/>
      <c r="I3982" s="23"/>
      <c r="J3982" s="23"/>
      <c r="K3982" s="23"/>
      <c r="L3982" s="23"/>
      <c r="M3982" s="23"/>
      <c r="N3982" s="25"/>
      <c r="O3982" s="26"/>
      <c r="P3982" s="26"/>
      <c r="Q3982" s="23"/>
      <c r="R3982" s="23"/>
      <c r="S3982" s="27"/>
      <c r="T3982" s="23"/>
      <c r="U3982" s="23"/>
      <c r="V3982" s="24"/>
      <c r="W3982" s="23"/>
      <c r="X3982" s="23"/>
      <c r="Y3982" s="23"/>
      <c r="Z3982" s="23"/>
      <c r="AA3982" s="28"/>
      <c r="AB3982" s="26"/>
      <c r="AC3982" s="26"/>
      <c r="AD3982" s="28"/>
      <c r="AE3982" s="28"/>
      <c r="AF3982" s="26"/>
      <c r="AG3982" s="26" t="s">
        <v>60</v>
      </c>
      <c r="AH3982" s="26">
        <f>SUM(AH3973:AH3981)</f>
        <v>20754065</v>
      </c>
      <c r="AI3982" s="26"/>
      <c r="AJ3982" s="26">
        <f>SUM(AJ3973:AJ3981)</f>
        <v>20754065</v>
      </c>
      <c r="AK3982" s="26"/>
      <c r="AL3982" s="26">
        <f>SUM(AL3973:AL3981)</f>
        <v>54228.194999999992</v>
      </c>
    </row>
    <row r="3983" spans="1:39" x14ac:dyDescent="0.25">
      <c r="A3983" s="23" t="s">
        <v>12028</v>
      </c>
      <c r="B3983" s="24" t="s">
        <v>12029</v>
      </c>
      <c r="C3983" s="23" t="s">
        <v>12030</v>
      </c>
      <c r="D3983" s="23" t="s">
        <v>12031</v>
      </c>
      <c r="E3983" s="23">
        <v>1596</v>
      </c>
      <c r="F3983" s="23" t="s">
        <v>12032</v>
      </c>
      <c r="G3983" s="24" t="s">
        <v>12033</v>
      </c>
      <c r="H3983" s="23" t="s">
        <v>43</v>
      </c>
      <c r="I3983" s="23" t="s">
        <v>12034</v>
      </c>
      <c r="J3983" s="23">
        <v>0</v>
      </c>
      <c r="K3983" s="23">
        <v>2</v>
      </c>
      <c r="L3983" s="23">
        <v>30</v>
      </c>
      <c r="M3983" s="23" t="s">
        <v>75</v>
      </c>
      <c r="N3983" s="25">
        <f>((J3983*400)+(K3983*100))+L3983</f>
        <v>230</v>
      </c>
      <c r="O3983" s="26">
        <v>2000</v>
      </c>
      <c r="P3983" s="26">
        <f>N3983*O3983</f>
        <v>460000</v>
      </c>
      <c r="Q3983" s="23"/>
      <c r="R3983" s="23"/>
      <c r="S3983" s="27"/>
      <c r="T3983" s="23"/>
      <c r="U3983" s="23"/>
      <c r="V3983" s="24"/>
      <c r="W3983" s="23"/>
      <c r="X3983" s="23"/>
      <c r="Y3983" s="23"/>
      <c r="Z3983" s="23"/>
      <c r="AA3983" s="28"/>
      <c r="AB3983" s="26"/>
      <c r="AC3983" s="26"/>
      <c r="AD3983" s="28"/>
      <c r="AE3983" s="28"/>
      <c r="AF3983" s="26"/>
      <c r="AG3983" s="26">
        <f>AF3983+P3983</f>
        <v>460000</v>
      </c>
      <c r="AH3983" s="26">
        <f>AG3983</f>
        <v>460000</v>
      </c>
      <c r="AI3983" s="26">
        <v>50000000</v>
      </c>
      <c r="AJ3983" s="26">
        <f>IF((AI3983-AH3983) &gt; 1,0,IF((AI3983-AH3983)&lt;0,AH3983-AI3983,AI3983-AH3983))</f>
        <v>0</v>
      </c>
      <c r="AK3983" s="26">
        <v>0.01</v>
      </c>
      <c r="AL3983" s="26">
        <f>AJ3983*(AK3983/100)</f>
        <v>0</v>
      </c>
    </row>
    <row r="3984" spans="1:39" x14ac:dyDescent="0.25">
      <c r="A3984" s="23"/>
      <c r="B3984" s="24"/>
      <c r="C3984" s="23"/>
      <c r="D3984" s="23"/>
      <c r="E3984" s="23"/>
      <c r="F3984" s="23"/>
      <c r="G3984" s="24"/>
      <c r="H3984" s="23"/>
      <c r="I3984" s="23"/>
      <c r="J3984" s="23"/>
      <c r="K3984" s="23"/>
      <c r="L3984" s="23"/>
      <c r="M3984" s="23"/>
      <c r="N3984" s="25"/>
      <c r="O3984" s="26"/>
      <c r="P3984" s="26"/>
      <c r="Q3984" s="23"/>
      <c r="R3984" s="23"/>
      <c r="S3984" s="27"/>
      <c r="T3984" s="23"/>
      <c r="U3984" s="23"/>
      <c r="V3984" s="24"/>
      <c r="W3984" s="23"/>
      <c r="X3984" s="23"/>
      <c r="Y3984" s="23"/>
      <c r="Z3984" s="23"/>
      <c r="AA3984" s="28"/>
      <c r="AB3984" s="26"/>
      <c r="AC3984" s="26"/>
      <c r="AD3984" s="28"/>
      <c r="AE3984" s="28"/>
      <c r="AF3984" s="26"/>
      <c r="AG3984" s="26" t="s">
        <v>60</v>
      </c>
      <c r="AH3984" s="26">
        <f>AH3983</f>
        <v>460000</v>
      </c>
      <c r="AI3984" s="26"/>
      <c r="AJ3984" s="26">
        <f>AJ3983</f>
        <v>0</v>
      </c>
      <c r="AK3984" s="26"/>
      <c r="AL3984" s="26">
        <f>AL3983</f>
        <v>0</v>
      </c>
    </row>
    <row r="3985" spans="1:39" x14ac:dyDescent="0.25">
      <c r="A3985" s="23" t="s">
        <v>12035</v>
      </c>
      <c r="B3985" s="24" t="s">
        <v>12036</v>
      </c>
      <c r="C3985" s="23" t="s">
        <v>12037</v>
      </c>
      <c r="D3985" s="23" t="s">
        <v>12038</v>
      </c>
      <c r="E3985" s="23">
        <v>1597</v>
      </c>
      <c r="F3985" s="23" t="s">
        <v>12039</v>
      </c>
      <c r="G3985" s="24" t="s">
        <v>12040</v>
      </c>
      <c r="H3985" s="23" t="s">
        <v>43</v>
      </c>
      <c r="I3985" s="23" t="s">
        <v>12041</v>
      </c>
      <c r="J3985" s="23">
        <v>0</v>
      </c>
      <c r="K3985" s="23">
        <v>2</v>
      </c>
      <c r="L3985" s="23">
        <v>2</v>
      </c>
      <c r="M3985" s="23" t="s">
        <v>59</v>
      </c>
      <c r="N3985" s="25">
        <f>((J3985*400)+(K3985*100))+L3985</f>
        <v>202</v>
      </c>
      <c r="O3985" s="26">
        <v>4400</v>
      </c>
      <c r="P3985" s="26">
        <f>N3985*O3985</f>
        <v>888800</v>
      </c>
      <c r="Q3985" s="23">
        <v>1</v>
      </c>
      <c r="R3985" s="23" t="s">
        <v>12035</v>
      </c>
      <c r="S3985" s="27" t="s">
        <v>12036</v>
      </c>
      <c r="T3985" s="23" t="s">
        <v>12037</v>
      </c>
      <c r="U3985" s="23" t="s">
        <v>12042</v>
      </c>
      <c r="V3985" s="24" t="s">
        <v>12043</v>
      </c>
      <c r="W3985" s="23" t="s">
        <v>109</v>
      </c>
      <c r="X3985" s="23" t="s">
        <v>49</v>
      </c>
      <c r="Y3985" s="23" t="s">
        <v>50</v>
      </c>
      <c r="Z3985" s="23">
        <v>216</v>
      </c>
      <c r="AA3985" s="28">
        <v>100</v>
      </c>
      <c r="AB3985" s="26">
        <v>8150</v>
      </c>
      <c r="AC3985" s="26">
        <f>Z3985*AB3985</f>
        <v>1760400</v>
      </c>
      <c r="AD3985" s="28">
        <v>6</v>
      </c>
      <c r="AE3985" s="28">
        <v>6</v>
      </c>
      <c r="AF3985" s="26">
        <f>(AC3985*(100-AE3985))/100</f>
        <v>1654776</v>
      </c>
      <c r="AG3985" s="26">
        <f>P3985+AF3985</f>
        <v>2543576</v>
      </c>
      <c r="AH3985" s="26">
        <f>(AG3985*AA3985)/100</f>
        <v>2543576</v>
      </c>
      <c r="AI3985" s="26">
        <v>50000000</v>
      </c>
      <c r="AJ3985" s="26">
        <f>IF((AI3985-AH3985) &gt; 1,0,IF((AI3985-AH3985)&lt;0,AH3985-AI3985,AI3985-AH3985))</f>
        <v>0</v>
      </c>
      <c r="AK3985" s="26">
        <v>0.02</v>
      </c>
      <c r="AL3985" s="26">
        <f>ROUND(AJ3985*(AK3985/100),2)</f>
        <v>0</v>
      </c>
      <c r="AM3985" s="3" t="s">
        <v>110</v>
      </c>
    </row>
    <row r="3986" spans="1:39" x14ac:dyDescent="0.25">
      <c r="A3986" s="23"/>
      <c r="B3986" s="24"/>
      <c r="C3986" s="23"/>
      <c r="D3986" s="23"/>
      <c r="E3986" s="23"/>
      <c r="F3986" s="23"/>
      <c r="G3986" s="24"/>
      <c r="H3986" s="23"/>
      <c r="I3986" s="23"/>
      <c r="J3986" s="23"/>
      <c r="K3986" s="23"/>
      <c r="L3986" s="23"/>
      <c r="M3986" s="23"/>
      <c r="N3986" s="25"/>
      <c r="O3986" s="26"/>
      <c r="P3986" s="26"/>
      <c r="Q3986" s="23"/>
      <c r="R3986" s="23"/>
      <c r="S3986" s="27"/>
      <c r="T3986" s="23"/>
      <c r="U3986" s="23"/>
      <c r="V3986" s="24"/>
      <c r="W3986" s="23"/>
      <c r="X3986" s="23"/>
      <c r="Y3986" s="23"/>
      <c r="Z3986" s="23"/>
      <c r="AA3986" s="28"/>
      <c r="AB3986" s="26"/>
      <c r="AC3986" s="26"/>
      <c r="AD3986" s="28"/>
      <c r="AE3986" s="28"/>
      <c r="AF3986" s="26"/>
      <c r="AG3986" s="26" t="s">
        <v>60</v>
      </c>
      <c r="AH3986" s="26">
        <f>AH3985</f>
        <v>2543576</v>
      </c>
      <c r="AI3986" s="26"/>
      <c r="AJ3986" s="26">
        <f>AJ3985</f>
        <v>0</v>
      </c>
      <c r="AK3986" s="26"/>
      <c r="AL3986" s="26">
        <f>AL3985</f>
        <v>0</v>
      </c>
    </row>
    <row r="3987" spans="1:39" x14ac:dyDescent="0.25">
      <c r="A3987" s="23" t="s">
        <v>12044</v>
      </c>
      <c r="B3987" s="24" t="s">
        <v>12045</v>
      </c>
      <c r="C3987" s="23" t="s">
        <v>12046</v>
      </c>
      <c r="D3987" s="23" t="s">
        <v>8898</v>
      </c>
      <c r="E3987" s="23">
        <v>1598</v>
      </c>
      <c r="F3987" s="23" t="s">
        <v>12047</v>
      </c>
      <c r="G3987" s="24" t="s">
        <v>12048</v>
      </c>
      <c r="H3987" s="23" t="s">
        <v>43</v>
      </c>
      <c r="I3987" s="23" t="s">
        <v>12049</v>
      </c>
      <c r="J3987" s="23">
        <v>2</v>
      </c>
      <c r="K3987" s="23">
        <v>3</v>
      </c>
      <c r="L3987" s="23">
        <v>93</v>
      </c>
      <c r="M3987" s="23" t="s">
        <v>75</v>
      </c>
      <c r="N3987" s="25">
        <f t="shared" ref="N3987:N3993" si="679">((J3987*400)+(K3987*100))+L3987</f>
        <v>1193</v>
      </c>
      <c r="O3987" s="26">
        <v>2000</v>
      </c>
      <c r="P3987" s="26">
        <f t="shared" ref="P3987:P3993" si="680">N3987*O3987</f>
        <v>2386000</v>
      </c>
      <c r="Q3987" s="23"/>
      <c r="R3987" s="23"/>
      <c r="S3987" s="27"/>
      <c r="T3987" s="23"/>
      <c r="U3987" s="23"/>
      <c r="V3987" s="24"/>
      <c r="W3987" s="23"/>
      <c r="X3987" s="23"/>
      <c r="Y3987" s="23"/>
      <c r="Z3987" s="23"/>
      <c r="AA3987" s="28"/>
      <c r="AB3987" s="26"/>
      <c r="AC3987" s="26"/>
      <c r="AD3987" s="28"/>
      <c r="AE3987" s="28"/>
      <c r="AF3987" s="26"/>
      <c r="AG3987" s="26">
        <f>AF3987+P3987</f>
        <v>2386000</v>
      </c>
      <c r="AH3987" s="26">
        <f>AG3987</f>
        <v>2386000</v>
      </c>
      <c r="AI3987" s="26">
        <v>50000000</v>
      </c>
      <c r="AJ3987" s="26">
        <f t="shared" ref="AJ3987:AJ3993" si="681">IF((AI3987-AH3987) &gt; 1,0,IF((AI3987-AH3987)&lt;0,AH3987-AI3987,AI3987-AH3987))</f>
        <v>0</v>
      </c>
      <c r="AK3987" s="26">
        <v>0.01</v>
      </c>
      <c r="AL3987" s="26">
        <f>AJ3987*(AK3987/100)</f>
        <v>0</v>
      </c>
    </row>
    <row r="3988" spans="1:39" x14ac:dyDescent="0.25">
      <c r="A3988" s="23"/>
      <c r="B3988" s="24"/>
      <c r="C3988" s="23"/>
      <c r="D3988" s="23"/>
      <c r="E3988" s="23">
        <v>1599</v>
      </c>
      <c r="F3988" s="23" t="s">
        <v>12050</v>
      </c>
      <c r="G3988" s="24" t="s">
        <v>12051</v>
      </c>
      <c r="H3988" s="23" t="s">
        <v>43</v>
      </c>
      <c r="I3988" s="23" t="s">
        <v>12052</v>
      </c>
      <c r="J3988" s="23">
        <v>0</v>
      </c>
      <c r="K3988" s="23">
        <v>3</v>
      </c>
      <c r="L3988" s="23">
        <v>79.67</v>
      </c>
      <c r="M3988" s="23" t="s">
        <v>75</v>
      </c>
      <c r="N3988" s="25">
        <f t="shared" si="679"/>
        <v>379.67</v>
      </c>
      <c r="O3988" s="26">
        <v>4400</v>
      </c>
      <c r="P3988" s="26">
        <f t="shared" si="680"/>
        <v>1670548</v>
      </c>
      <c r="Q3988" s="23"/>
      <c r="R3988" s="23"/>
      <c r="S3988" s="27"/>
      <c r="T3988" s="23"/>
      <c r="U3988" s="23"/>
      <c r="V3988" s="24"/>
      <c r="W3988" s="23"/>
      <c r="X3988" s="23"/>
      <c r="Y3988" s="23"/>
      <c r="Z3988" s="23"/>
      <c r="AA3988" s="28"/>
      <c r="AB3988" s="26"/>
      <c r="AC3988" s="26"/>
      <c r="AD3988" s="28"/>
      <c r="AE3988" s="28"/>
      <c r="AF3988" s="26"/>
      <c r="AG3988" s="26">
        <f>AF3988+P3988</f>
        <v>1670548</v>
      </c>
      <c r="AH3988" s="26">
        <f>AG3988</f>
        <v>1670548</v>
      </c>
      <c r="AI3988" s="26">
        <v>50000000</v>
      </c>
      <c r="AJ3988" s="26">
        <f t="shared" si="681"/>
        <v>0</v>
      </c>
      <c r="AK3988" s="26">
        <v>0.01</v>
      </c>
      <c r="AL3988" s="26">
        <f>AJ3988*(AK3988/100)</f>
        <v>0</v>
      </c>
    </row>
    <row r="3989" spans="1:39" x14ac:dyDescent="0.25">
      <c r="A3989" s="23"/>
      <c r="B3989" s="24"/>
      <c r="C3989" s="23"/>
      <c r="D3989" s="23"/>
      <c r="E3989" s="23"/>
      <c r="F3989" s="23"/>
      <c r="G3989" s="24"/>
      <c r="H3989" s="23"/>
      <c r="I3989" s="23"/>
      <c r="J3989" s="23">
        <v>0</v>
      </c>
      <c r="K3989" s="23">
        <v>1</v>
      </c>
      <c r="L3989" s="23">
        <v>9.58</v>
      </c>
      <c r="M3989" s="23" t="s">
        <v>59</v>
      </c>
      <c r="N3989" s="25">
        <f t="shared" si="679"/>
        <v>109.58</v>
      </c>
      <c r="O3989" s="26">
        <v>4400</v>
      </c>
      <c r="P3989" s="26">
        <f t="shared" si="680"/>
        <v>482152</v>
      </c>
      <c r="Q3989" s="23">
        <v>1</v>
      </c>
      <c r="R3989" s="23" t="s">
        <v>8895</v>
      </c>
      <c r="S3989" s="27" t="s">
        <v>8896</v>
      </c>
      <c r="T3989" s="23" t="s">
        <v>8897</v>
      </c>
      <c r="U3989" s="23" t="s">
        <v>12053</v>
      </c>
      <c r="V3989" s="24" t="s">
        <v>12054</v>
      </c>
      <c r="W3989" s="23" t="s">
        <v>142</v>
      </c>
      <c r="X3989" s="23" t="s">
        <v>143</v>
      </c>
      <c r="Y3989" s="23" t="s">
        <v>50</v>
      </c>
      <c r="Z3989" s="23">
        <v>578.79999999999995</v>
      </c>
      <c r="AA3989" s="28">
        <v>100</v>
      </c>
      <c r="AB3989" s="26">
        <v>7950</v>
      </c>
      <c r="AC3989" s="26">
        <f>Z3989*AB3989</f>
        <v>4601460</v>
      </c>
      <c r="AD3989" s="28">
        <v>52</v>
      </c>
      <c r="AE3989" s="28">
        <v>85</v>
      </c>
      <c r="AF3989" s="26">
        <f>(AC3989*(100-AE3989))/100</f>
        <v>690219</v>
      </c>
      <c r="AG3989" s="26">
        <f>P3989+AF3989</f>
        <v>1172371</v>
      </c>
      <c r="AH3989" s="26">
        <f>(AG3989*AA3989)/100</f>
        <v>1172371</v>
      </c>
      <c r="AI3989" s="26">
        <v>10000000</v>
      </c>
      <c r="AJ3989" s="26">
        <f t="shared" si="681"/>
        <v>0</v>
      </c>
      <c r="AK3989" s="26">
        <v>0.02</v>
      </c>
      <c r="AL3989" s="26">
        <f>ROUND(AJ3989*(AK3989/100),2)</f>
        <v>0</v>
      </c>
      <c r="AM3989" s="3" t="s">
        <v>110</v>
      </c>
    </row>
    <row r="3990" spans="1:39" x14ac:dyDescent="0.25">
      <c r="A3990" s="23"/>
      <c r="B3990" s="24"/>
      <c r="C3990" s="23"/>
      <c r="D3990" s="23"/>
      <c r="E3990" s="23"/>
      <c r="F3990" s="23"/>
      <c r="G3990" s="24"/>
      <c r="H3990" s="23"/>
      <c r="I3990" s="23"/>
      <c r="J3990" s="23">
        <v>0</v>
      </c>
      <c r="K3990" s="23">
        <v>0</v>
      </c>
      <c r="L3990" s="23">
        <v>1.5</v>
      </c>
      <c r="M3990" s="23" t="s">
        <v>59</v>
      </c>
      <c r="N3990" s="25">
        <f t="shared" si="679"/>
        <v>1.5</v>
      </c>
      <c r="O3990" s="26">
        <v>4400</v>
      </c>
      <c r="P3990" s="26">
        <f t="shared" si="680"/>
        <v>6600</v>
      </c>
      <c r="Q3990" s="23">
        <v>1</v>
      </c>
      <c r="R3990" s="23" t="s">
        <v>8895</v>
      </c>
      <c r="S3990" s="27" t="s">
        <v>8896</v>
      </c>
      <c r="T3990" s="23" t="s">
        <v>8897</v>
      </c>
      <c r="U3990" s="23" t="s">
        <v>12053</v>
      </c>
      <c r="V3990" s="24" t="s">
        <v>12055</v>
      </c>
      <c r="W3990" s="23" t="s">
        <v>403</v>
      </c>
      <c r="X3990" s="23" t="s">
        <v>49</v>
      </c>
      <c r="Y3990" s="23" t="s">
        <v>50</v>
      </c>
      <c r="Z3990" s="23">
        <v>6</v>
      </c>
      <c r="AA3990" s="28">
        <v>100</v>
      </c>
      <c r="AB3990" s="26">
        <v>6100</v>
      </c>
      <c r="AC3990" s="26">
        <f>Z3990*AB3990</f>
        <v>36600</v>
      </c>
      <c r="AD3990" s="28">
        <v>3</v>
      </c>
      <c r="AE3990" s="28">
        <v>3</v>
      </c>
      <c r="AF3990" s="26">
        <f>(AC3990*(100-AE3990))/100</f>
        <v>35502</v>
      </c>
      <c r="AG3990" s="26">
        <f>P3990+AF3990</f>
        <v>42102</v>
      </c>
      <c r="AH3990" s="26">
        <f>(AG3990*AA3990)/100</f>
        <v>42102</v>
      </c>
      <c r="AI3990" s="26">
        <v>10000000</v>
      </c>
      <c r="AJ3990" s="26">
        <f t="shared" si="681"/>
        <v>0</v>
      </c>
      <c r="AK3990" s="26">
        <v>0.02</v>
      </c>
      <c r="AL3990" s="26">
        <f>ROUND(AJ3990*(AK3990/100),2)</f>
        <v>0</v>
      </c>
      <c r="AM3990" s="3" t="s">
        <v>421</v>
      </c>
    </row>
    <row r="3991" spans="1:39" x14ac:dyDescent="0.25">
      <c r="A3991" s="23"/>
      <c r="B3991" s="24"/>
      <c r="C3991" s="23"/>
      <c r="D3991" s="23"/>
      <c r="E3991" s="23"/>
      <c r="F3991" s="23"/>
      <c r="G3991" s="24"/>
      <c r="H3991" s="23"/>
      <c r="I3991" s="23"/>
      <c r="J3991" s="23">
        <v>0</v>
      </c>
      <c r="K3991" s="23">
        <v>0</v>
      </c>
      <c r="L3991" s="23">
        <v>5.25</v>
      </c>
      <c r="M3991" s="23" t="s">
        <v>59</v>
      </c>
      <c r="N3991" s="25">
        <f t="shared" si="679"/>
        <v>5.25</v>
      </c>
      <c r="O3991" s="26">
        <v>4400</v>
      </c>
      <c r="P3991" s="26">
        <f t="shared" si="680"/>
        <v>23100</v>
      </c>
      <c r="Q3991" s="23">
        <v>1</v>
      </c>
      <c r="R3991" s="23" t="s">
        <v>8895</v>
      </c>
      <c r="S3991" s="27" t="s">
        <v>8896</v>
      </c>
      <c r="T3991" s="23" t="s">
        <v>8897</v>
      </c>
      <c r="U3991" s="23" t="s">
        <v>12053</v>
      </c>
      <c r="V3991" s="24" t="s">
        <v>12056</v>
      </c>
      <c r="W3991" s="23" t="s">
        <v>48</v>
      </c>
      <c r="X3991" s="23" t="s">
        <v>49</v>
      </c>
      <c r="Y3991" s="23" t="s">
        <v>50</v>
      </c>
      <c r="Z3991" s="23">
        <v>21</v>
      </c>
      <c r="AA3991" s="28">
        <v>100</v>
      </c>
      <c r="AB3991" s="26">
        <v>8300</v>
      </c>
      <c r="AC3991" s="26">
        <f>Z3991*AB3991</f>
        <v>174300</v>
      </c>
      <c r="AD3991" s="28">
        <v>12</v>
      </c>
      <c r="AE3991" s="28">
        <v>14</v>
      </c>
      <c r="AF3991" s="26">
        <f>(AC3991*(100-AE3991))/100</f>
        <v>149898</v>
      </c>
      <c r="AG3991" s="26">
        <f>P3991+AF3991</f>
        <v>172998</v>
      </c>
      <c r="AH3991" s="26">
        <f>(AG3991*AA3991)/100</f>
        <v>172998</v>
      </c>
      <c r="AI3991" s="26">
        <v>10000000</v>
      </c>
      <c r="AJ3991" s="26">
        <f t="shared" si="681"/>
        <v>0</v>
      </c>
      <c r="AK3991" s="26">
        <v>0.02</v>
      </c>
      <c r="AL3991" s="26">
        <f>ROUND(AJ3991*(AK3991/100),2)</f>
        <v>0</v>
      </c>
      <c r="AM3991" s="3" t="s">
        <v>51</v>
      </c>
    </row>
    <row r="3992" spans="1:39" x14ac:dyDescent="0.25">
      <c r="A3992" s="23"/>
      <c r="B3992" s="24"/>
      <c r="C3992" s="23"/>
      <c r="D3992" s="23"/>
      <c r="E3992" s="23">
        <v>1600</v>
      </c>
      <c r="F3992" s="23" t="s">
        <v>12057</v>
      </c>
      <c r="G3992" s="24" t="s">
        <v>12058</v>
      </c>
      <c r="H3992" s="23" t="s">
        <v>43</v>
      </c>
      <c r="I3992" s="23" t="s">
        <v>12059</v>
      </c>
      <c r="J3992" s="23">
        <v>1</v>
      </c>
      <c r="K3992" s="23">
        <v>2</v>
      </c>
      <c r="L3992" s="23">
        <v>88</v>
      </c>
      <c r="M3992" s="23" t="s">
        <v>75</v>
      </c>
      <c r="N3992" s="25">
        <f t="shared" si="679"/>
        <v>688</v>
      </c>
      <c r="O3992" s="26">
        <v>2000</v>
      </c>
      <c r="P3992" s="26">
        <f t="shared" si="680"/>
        <v>1376000</v>
      </c>
      <c r="Q3992" s="23"/>
      <c r="R3992" s="23"/>
      <c r="S3992" s="27"/>
      <c r="T3992" s="23"/>
      <c r="U3992" s="23"/>
      <c r="V3992" s="24"/>
      <c r="W3992" s="23"/>
      <c r="X3992" s="23"/>
      <c r="Y3992" s="23"/>
      <c r="Z3992" s="23"/>
      <c r="AA3992" s="28"/>
      <c r="AB3992" s="26"/>
      <c r="AC3992" s="26"/>
      <c r="AD3992" s="28"/>
      <c r="AE3992" s="28"/>
      <c r="AF3992" s="26"/>
      <c r="AG3992" s="26">
        <f>AF3992+P3992</f>
        <v>1376000</v>
      </c>
      <c r="AH3992" s="26">
        <f>AG3992</f>
        <v>1376000</v>
      </c>
      <c r="AI3992" s="26">
        <v>50000000</v>
      </c>
      <c r="AJ3992" s="26">
        <f t="shared" si="681"/>
        <v>0</v>
      </c>
      <c r="AK3992" s="26">
        <v>0.01</v>
      </c>
      <c r="AL3992" s="26">
        <f>AJ3992*(AK3992/100)</f>
        <v>0</v>
      </c>
    </row>
    <row r="3993" spans="1:39" x14ac:dyDescent="0.25">
      <c r="A3993" s="23"/>
      <c r="B3993" s="24"/>
      <c r="C3993" s="23"/>
      <c r="D3993" s="23"/>
      <c r="E3993" s="23">
        <v>1601</v>
      </c>
      <c r="F3993" s="23" t="s">
        <v>12060</v>
      </c>
      <c r="G3993" s="24" t="s">
        <v>12061</v>
      </c>
      <c r="H3993" s="23" t="s">
        <v>43</v>
      </c>
      <c r="I3993" s="23" t="s">
        <v>12062</v>
      </c>
      <c r="J3993" s="23">
        <v>0</v>
      </c>
      <c r="K3993" s="23">
        <v>0</v>
      </c>
      <c r="L3993" s="23">
        <v>84</v>
      </c>
      <c r="M3993" s="23" t="s">
        <v>91</v>
      </c>
      <c r="N3993" s="25">
        <f t="shared" si="679"/>
        <v>84</v>
      </c>
      <c r="O3993" s="26">
        <v>22000</v>
      </c>
      <c r="P3993" s="26">
        <f t="shared" si="680"/>
        <v>1848000</v>
      </c>
      <c r="Q3993" s="23">
        <v>1</v>
      </c>
      <c r="R3993" s="23" t="s">
        <v>12044</v>
      </c>
      <c r="S3993" s="27" t="s">
        <v>12045</v>
      </c>
      <c r="T3993" s="23" t="s">
        <v>12046</v>
      </c>
      <c r="U3993" s="23" t="s">
        <v>12053</v>
      </c>
      <c r="V3993" s="24" t="s">
        <v>12063</v>
      </c>
      <c r="W3993" s="23" t="s">
        <v>53</v>
      </c>
      <c r="X3993" s="23" t="s">
        <v>49</v>
      </c>
      <c r="Y3993" s="23" t="s">
        <v>54</v>
      </c>
      <c r="Z3993" s="23">
        <v>180</v>
      </c>
      <c r="AA3993" s="28">
        <v>100</v>
      </c>
      <c r="AB3993" s="26">
        <v>2750</v>
      </c>
      <c r="AC3993" s="26">
        <f>Z3993*AB3993</f>
        <v>495000</v>
      </c>
      <c r="AD3993" s="28">
        <v>16</v>
      </c>
      <c r="AE3993" s="28">
        <v>22</v>
      </c>
      <c r="AF3993" s="26">
        <f>(AC3993*(100-AE3993))/100</f>
        <v>386100</v>
      </c>
      <c r="AG3993" s="26">
        <f>P3993+AF3993</f>
        <v>2234100</v>
      </c>
      <c r="AH3993" s="26">
        <f>(AG3993*AA3993)/100</f>
        <v>2234100</v>
      </c>
      <c r="AI3993" s="26">
        <v>0</v>
      </c>
      <c r="AJ3993" s="26">
        <f t="shared" si="681"/>
        <v>2234100</v>
      </c>
      <c r="AK3993" s="26">
        <v>0.3</v>
      </c>
      <c r="AL3993" s="26">
        <f>ROUND(AJ3993*(AK3993/100),2)</f>
        <v>6702.3</v>
      </c>
      <c r="AM3993" s="3" t="s">
        <v>12064</v>
      </c>
    </row>
    <row r="3994" spans="1:39" x14ac:dyDescent="0.25">
      <c r="A3994" s="23"/>
      <c r="B3994" s="24"/>
      <c r="C3994" s="23"/>
      <c r="D3994" s="23"/>
      <c r="E3994" s="23"/>
      <c r="F3994" s="23"/>
      <c r="G3994" s="24"/>
      <c r="H3994" s="23"/>
      <c r="I3994" s="23"/>
      <c r="J3994" s="23"/>
      <c r="K3994" s="23"/>
      <c r="L3994" s="23"/>
      <c r="M3994" s="23"/>
      <c r="N3994" s="25"/>
      <c r="O3994" s="26"/>
      <c r="P3994" s="26"/>
      <c r="Q3994" s="23"/>
      <c r="R3994" s="23"/>
      <c r="S3994" s="27"/>
      <c r="T3994" s="23"/>
      <c r="U3994" s="23"/>
      <c r="V3994" s="24"/>
      <c r="W3994" s="23"/>
      <c r="X3994" s="23"/>
      <c r="Y3994" s="23"/>
      <c r="Z3994" s="23"/>
      <c r="AA3994" s="28"/>
      <c r="AB3994" s="26"/>
      <c r="AC3994" s="26"/>
      <c r="AD3994" s="28"/>
      <c r="AE3994" s="28"/>
      <c r="AF3994" s="26"/>
      <c r="AG3994" s="26" t="s">
        <v>60</v>
      </c>
      <c r="AH3994" s="26">
        <f>SUM(AH3987:AH3993)</f>
        <v>9054119</v>
      </c>
      <c r="AI3994" s="26"/>
      <c r="AJ3994" s="26">
        <f>SUM(AJ3987:AJ3993)</f>
        <v>2234100</v>
      </c>
      <c r="AK3994" s="26"/>
      <c r="AL3994" s="26">
        <f>SUM(AL3987:AL3993)</f>
        <v>6702.3</v>
      </c>
    </row>
    <row r="3995" spans="1:39" x14ac:dyDescent="0.25">
      <c r="A3995" s="23" t="s">
        <v>12065</v>
      </c>
      <c r="B3995" s="24"/>
      <c r="C3995" s="23" t="s">
        <v>12066</v>
      </c>
      <c r="D3995" s="23" t="s">
        <v>12067</v>
      </c>
      <c r="E3995" s="23">
        <v>1602</v>
      </c>
      <c r="F3995" s="23" t="s">
        <v>12068</v>
      </c>
      <c r="G3995" s="24" t="s">
        <v>12069</v>
      </c>
      <c r="H3995" s="23" t="s">
        <v>43</v>
      </c>
      <c r="I3995" s="23" t="s">
        <v>12070</v>
      </c>
      <c r="J3995" s="23">
        <v>4</v>
      </c>
      <c r="K3995" s="23">
        <v>0</v>
      </c>
      <c r="L3995" s="23">
        <v>33.299999999999997</v>
      </c>
      <c r="M3995" s="23" t="s">
        <v>75</v>
      </c>
      <c r="N3995" s="25">
        <f>((J3995*400)+(K3995*100))+L3995</f>
        <v>1633.3</v>
      </c>
      <c r="O3995" s="26">
        <v>3950</v>
      </c>
      <c r="P3995" s="26">
        <f>N3995*O3995</f>
        <v>6451535</v>
      </c>
      <c r="Q3995" s="23"/>
      <c r="R3995" s="23"/>
      <c r="S3995" s="27"/>
      <c r="T3995" s="23"/>
      <c r="U3995" s="23"/>
      <c r="V3995" s="24"/>
      <c r="W3995" s="23"/>
      <c r="X3995" s="23"/>
      <c r="Y3995" s="23"/>
      <c r="Z3995" s="23"/>
      <c r="AA3995" s="28"/>
      <c r="AB3995" s="26"/>
      <c r="AC3995" s="26"/>
      <c r="AD3995" s="28"/>
      <c r="AE3995" s="28"/>
      <c r="AF3995" s="26"/>
      <c r="AG3995" s="26">
        <f>AF3995+P3995</f>
        <v>6451535</v>
      </c>
      <c r="AH3995" s="26">
        <f>AG3995</f>
        <v>6451535</v>
      </c>
      <c r="AI3995" s="26">
        <v>50000000</v>
      </c>
      <c r="AJ3995" s="26">
        <f>IF((AI3995-AH3995) &gt; 1,0,IF((AI3995-AH3995)&lt;0,AH3995-AI3995,AI3995-AH3995))</f>
        <v>0</v>
      </c>
      <c r="AK3995" s="26">
        <v>0.01</v>
      </c>
      <c r="AL3995" s="26">
        <f>AJ3995*(AK3995/100)</f>
        <v>0</v>
      </c>
    </row>
    <row r="3996" spans="1:39" x14ac:dyDescent="0.25">
      <c r="A3996" s="23"/>
      <c r="B3996" s="24"/>
      <c r="C3996" s="23"/>
      <c r="D3996" s="23"/>
      <c r="E3996" s="23"/>
      <c r="F3996" s="23"/>
      <c r="G3996" s="24"/>
      <c r="H3996" s="23"/>
      <c r="I3996" s="23"/>
      <c r="J3996" s="23">
        <v>0</v>
      </c>
      <c r="K3996" s="23">
        <v>0</v>
      </c>
      <c r="L3996" s="23">
        <v>25</v>
      </c>
      <c r="M3996" s="23" t="s">
        <v>75</v>
      </c>
      <c r="N3996" s="25">
        <f>((J3996*400)+(K3996*100))+L3996</f>
        <v>25</v>
      </c>
      <c r="O3996" s="26">
        <v>3950</v>
      </c>
      <c r="P3996" s="26">
        <f>N3996*O3996</f>
        <v>98750</v>
      </c>
      <c r="Q3996" s="23">
        <v>1</v>
      </c>
      <c r="R3996" s="23" t="s">
        <v>12065</v>
      </c>
      <c r="S3996" s="27"/>
      <c r="T3996" s="23" t="s">
        <v>12066</v>
      </c>
      <c r="U3996" s="23" t="s">
        <v>12071</v>
      </c>
      <c r="V3996" s="24" t="s">
        <v>12072</v>
      </c>
      <c r="W3996" s="23" t="s">
        <v>53</v>
      </c>
      <c r="X3996" s="23" t="s">
        <v>49</v>
      </c>
      <c r="Y3996" s="23" t="s">
        <v>571</v>
      </c>
      <c r="Z3996" s="23">
        <v>100</v>
      </c>
      <c r="AA3996" s="28">
        <v>100</v>
      </c>
      <c r="AB3996" s="26">
        <v>2750</v>
      </c>
      <c r="AC3996" s="26">
        <f>Z3996*AB3996</f>
        <v>275000</v>
      </c>
      <c r="AD3996" s="28">
        <v>3</v>
      </c>
      <c r="AE3996" s="28">
        <v>3</v>
      </c>
      <c r="AF3996" s="26">
        <f>(AC3996*(100-AE3996))/100</f>
        <v>266750</v>
      </c>
      <c r="AG3996" s="26">
        <f>P3996+AF3996</f>
        <v>365500</v>
      </c>
      <c r="AH3996" s="26">
        <f>(AG3996*AA3996)/100</f>
        <v>365500</v>
      </c>
      <c r="AI3996" s="26">
        <v>50000000</v>
      </c>
      <c r="AJ3996" s="26">
        <f>IF((AI3996-AH3996) &gt; 1,0,IF((AI3996-AH3996)&lt;0,AH3996-AI3996,AI3996-AH3996))</f>
        <v>0</v>
      </c>
      <c r="AK3996" s="26">
        <v>0.01</v>
      </c>
      <c r="AL3996" s="26">
        <f>ROUND(AJ3996*(AK3996/100),2)</f>
        <v>0</v>
      </c>
      <c r="AM3996" s="3" t="s">
        <v>264</v>
      </c>
    </row>
    <row r="3997" spans="1:39" x14ac:dyDescent="0.25">
      <c r="A3997" s="23"/>
      <c r="B3997" s="24"/>
      <c r="C3997" s="23"/>
      <c r="D3997" s="23"/>
      <c r="E3997" s="23"/>
      <c r="F3997" s="23"/>
      <c r="G3997" s="24"/>
      <c r="H3997" s="23"/>
      <c r="I3997" s="23"/>
      <c r="J3997" s="23"/>
      <c r="K3997" s="23"/>
      <c r="L3997" s="23"/>
      <c r="M3997" s="23"/>
      <c r="N3997" s="25"/>
      <c r="O3997" s="26"/>
      <c r="P3997" s="26"/>
      <c r="Q3997" s="23"/>
      <c r="R3997" s="23"/>
      <c r="S3997" s="27"/>
      <c r="T3997" s="23"/>
      <c r="U3997" s="23"/>
      <c r="V3997" s="24"/>
      <c r="W3997" s="23"/>
      <c r="X3997" s="23"/>
      <c r="Y3997" s="23"/>
      <c r="Z3997" s="23"/>
      <c r="AA3997" s="28"/>
      <c r="AB3997" s="26"/>
      <c r="AC3997" s="26"/>
      <c r="AD3997" s="28"/>
      <c r="AE3997" s="28"/>
      <c r="AF3997" s="26"/>
      <c r="AG3997" s="26" t="s">
        <v>60</v>
      </c>
      <c r="AH3997" s="26">
        <f>SUM(AH3995:AH3996)</f>
        <v>6817035</v>
      </c>
      <c r="AI3997" s="26"/>
      <c r="AJ3997" s="26">
        <f>SUM(AJ3995:AJ3996)</f>
        <v>0</v>
      </c>
      <c r="AK3997" s="26"/>
      <c r="AL3997" s="26">
        <f>SUM(AL3995:AL3996)</f>
        <v>0</v>
      </c>
    </row>
    <row r="3998" spans="1:39" x14ac:dyDescent="0.25">
      <c r="A3998" s="23" t="s">
        <v>12073</v>
      </c>
      <c r="B3998" s="24" t="s">
        <v>12074</v>
      </c>
      <c r="C3998" s="23" t="s">
        <v>12075</v>
      </c>
      <c r="D3998" s="23" t="s">
        <v>12076</v>
      </c>
      <c r="E3998" s="23">
        <v>1603</v>
      </c>
      <c r="F3998" s="23" t="s">
        <v>12077</v>
      </c>
      <c r="G3998" s="24" t="s">
        <v>12078</v>
      </c>
      <c r="H3998" s="23" t="s">
        <v>43</v>
      </c>
      <c r="I3998" s="23" t="s">
        <v>12079</v>
      </c>
      <c r="J3998" s="23">
        <v>0</v>
      </c>
      <c r="K3998" s="23">
        <v>0</v>
      </c>
      <c r="L3998" s="23">
        <v>50</v>
      </c>
      <c r="M3998" s="23" t="s">
        <v>59</v>
      </c>
      <c r="N3998" s="25">
        <f>((J3998*400)+(K3998*100))+L3998</f>
        <v>50</v>
      </c>
      <c r="O3998" s="26">
        <v>5000</v>
      </c>
      <c r="P3998" s="26">
        <f>N3998*O3998</f>
        <v>250000</v>
      </c>
      <c r="Q3998" s="23">
        <v>1</v>
      </c>
      <c r="R3998" s="23" t="s">
        <v>12073</v>
      </c>
      <c r="S3998" s="27" t="s">
        <v>12074</v>
      </c>
      <c r="T3998" s="23" t="s">
        <v>12075</v>
      </c>
      <c r="U3998" s="23" t="s">
        <v>12080</v>
      </c>
      <c r="V3998" s="24" t="s">
        <v>12081</v>
      </c>
      <c r="W3998" s="23" t="s">
        <v>48</v>
      </c>
      <c r="X3998" s="23" t="s">
        <v>49</v>
      </c>
      <c r="Y3998" s="23" t="s">
        <v>50</v>
      </c>
      <c r="Z3998" s="23">
        <v>98</v>
      </c>
      <c r="AA3998" s="28">
        <v>100</v>
      </c>
      <c r="AB3998" s="26">
        <v>8300</v>
      </c>
      <c r="AC3998" s="26">
        <f>Z3998*AB3998</f>
        <v>813400</v>
      </c>
      <c r="AD3998" s="28">
        <v>3</v>
      </c>
      <c r="AE3998" s="28">
        <v>3</v>
      </c>
      <c r="AF3998" s="26">
        <f>(AC3998*(100-AE3998))/100</f>
        <v>788998</v>
      </c>
      <c r="AG3998" s="26">
        <f>P3998+AF3998</f>
        <v>1038998</v>
      </c>
      <c r="AH3998" s="26">
        <f>(AG3998*AA3998)/100</f>
        <v>1038998</v>
      </c>
      <c r="AI3998" s="26">
        <v>50000000</v>
      </c>
      <c r="AJ3998" s="26">
        <f>IF((AI3998-AH3998) &gt; 1,0,IF((AI3998-AH3998)&lt;0,AH3998-AI3998,AI3998-AH3998))</f>
        <v>0</v>
      </c>
      <c r="AK3998" s="26">
        <v>0.02</v>
      </c>
      <c r="AL3998" s="26">
        <f>ROUND(AJ3998*(AK3998/100),2)</f>
        <v>0</v>
      </c>
      <c r="AM3998" s="3" t="s">
        <v>51</v>
      </c>
    </row>
    <row r="3999" spans="1:39" x14ac:dyDescent="0.25">
      <c r="A3999" s="23"/>
      <c r="B3999" s="24"/>
      <c r="C3999" s="23"/>
      <c r="D3999" s="23"/>
      <c r="E3999" s="23"/>
      <c r="F3999" s="23"/>
      <c r="G3999" s="24"/>
      <c r="H3999" s="23"/>
      <c r="I3999" s="23"/>
      <c r="J3999" s="23"/>
      <c r="K3999" s="23"/>
      <c r="L3999" s="23"/>
      <c r="M3999" s="23"/>
      <c r="N3999" s="25"/>
      <c r="O3999" s="26"/>
      <c r="P3999" s="26"/>
      <c r="Q3999" s="23"/>
      <c r="R3999" s="23"/>
      <c r="S3999" s="27"/>
      <c r="T3999" s="23"/>
      <c r="U3999" s="23"/>
      <c r="V3999" s="24"/>
      <c r="W3999" s="23"/>
      <c r="X3999" s="23"/>
      <c r="Y3999" s="23"/>
      <c r="Z3999" s="23"/>
      <c r="AA3999" s="28"/>
      <c r="AB3999" s="26"/>
      <c r="AC3999" s="26"/>
      <c r="AD3999" s="28"/>
      <c r="AE3999" s="28"/>
      <c r="AF3999" s="26"/>
      <c r="AG3999" s="26" t="s">
        <v>60</v>
      </c>
      <c r="AH3999" s="26">
        <f>AH3998</f>
        <v>1038998</v>
      </c>
      <c r="AI3999" s="26"/>
      <c r="AJ3999" s="26">
        <f>AJ3998</f>
        <v>0</v>
      </c>
      <c r="AK3999" s="26"/>
      <c r="AL3999" s="26">
        <f>AL3998</f>
        <v>0</v>
      </c>
    </row>
    <row r="4000" spans="1:39" x14ac:dyDescent="0.25">
      <c r="A4000" s="23" t="s">
        <v>12082</v>
      </c>
      <c r="B4000" s="24" t="s">
        <v>12083</v>
      </c>
      <c r="C4000" s="23" t="s">
        <v>12084</v>
      </c>
      <c r="D4000" s="23" t="s">
        <v>12085</v>
      </c>
      <c r="E4000" s="23">
        <v>1604</v>
      </c>
      <c r="F4000" s="23" t="s">
        <v>12086</v>
      </c>
      <c r="G4000" s="24" t="s">
        <v>12087</v>
      </c>
      <c r="H4000" s="23" t="s">
        <v>43</v>
      </c>
      <c r="I4000" s="23" t="s">
        <v>12088</v>
      </c>
      <c r="J4000" s="23">
        <v>0</v>
      </c>
      <c r="K4000" s="23">
        <v>0</v>
      </c>
      <c r="L4000" s="23">
        <v>45</v>
      </c>
      <c r="M4000" s="23" t="s">
        <v>75</v>
      </c>
      <c r="N4000" s="25">
        <f>((J4000*400)+(K4000*100))+L4000</f>
        <v>45</v>
      </c>
      <c r="O4000" s="26">
        <v>1500</v>
      </c>
      <c r="P4000" s="26">
        <f>N4000*O4000</f>
        <v>67500</v>
      </c>
      <c r="Q4000" s="23"/>
      <c r="R4000" s="23"/>
      <c r="S4000" s="27"/>
      <c r="T4000" s="23"/>
      <c r="U4000" s="23"/>
      <c r="V4000" s="24"/>
      <c r="W4000" s="23"/>
      <c r="X4000" s="23"/>
      <c r="Y4000" s="23"/>
      <c r="Z4000" s="23"/>
      <c r="AA4000" s="28"/>
      <c r="AB4000" s="26"/>
      <c r="AC4000" s="26"/>
      <c r="AD4000" s="28"/>
      <c r="AE4000" s="28"/>
      <c r="AF4000" s="26"/>
      <c r="AG4000" s="26">
        <f>AF4000+P4000</f>
        <v>67500</v>
      </c>
      <c r="AH4000" s="26">
        <f>AG4000</f>
        <v>67500</v>
      </c>
      <c r="AI4000" s="26">
        <v>50000000</v>
      </c>
      <c r="AJ4000" s="26">
        <f>IF((AI4000-AH4000) &gt; 1,0,IF((AI4000-AH4000)&lt;0,AH4000-AI4000,AI4000-AH4000))</f>
        <v>0</v>
      </c>
      <c r="AK4000" s="26">
        <v>0.01</v>
      </c>
      <c r="AL4000" s="26">
        <f>AJ4000*(AK4000/100)</f>
        <v>0</v>
      </c>
    </row>
    <row r="4001" spans="1:39" x14ac:dyDescent="0.25">
      <c r="A4001" s="23"/>
      <c r="B4001" s="24"/>
      <c r="C4001" s="23"/>
      <c r="D4001" s="23"/>
      <c r="E4001" s="23"/>
      <c r="F4001" s="23"/>
      <c r="G4001" s="24"/>
      <c r="H4001" s="23"/>
      <c r="I4001" s="23"/>
      <c r="J4001" s="23"/>
      <c r="K4001" s="23"/>
      <c r="L4001" s="23"/>
      <c r="M4001" s="23"/>
      <c r="N4001" s="25"/>
      <c r="O4001" s="26"/>
      <c r="P4001" s="26"/>
      <c r="Q4001" s="23"/>
      <c r="R4001" s="23"/>
      <c r="S4001" s="27"/>
      <c r="T4001" s="23"/>
      <c r="U4001" s="23"/>
      <c r="V4001" s="24"/>
      <c r="W4001" s="23"/>
      <c r="X4001" s="23"/>
      <c r="Y4001" s="23"/>
      <c r="Z4001" s="23"/>
      <c r="AA4001" s="28"/>
      <c r="AB4001" s="26"/>
      <c r="AC4001" s="26"/>
      <c r="AD4001" s="28"/>
      <c r="AE4001" s="28"/>
      <c r="AF4001" s="26"/>
      <c r="AG4001" s="26" t="s">
        <v>60</v>
      </c>
      <c r="AH4001" s="26">
        <f>AH4000</f>
        <v>67500</v>
      </c>
      <c r="AI4001" s="26"/>
      <c r="AJ4001" s="26">
        <f>AJ4000</f>
        <v>0</v>
      </c>
      <c r="AK4001" s="26"/>
      <c r="AL4001" s="26">
        <f>AL4000</f>
        <v>0</v>
      </c>
    </row>
    <row r="4002" spans="1:39" x14ac:dyDescent="0.25">
      <c r="A4002" s="23" t="s">
        <v>12089</v>
      </c>
      <c r="B4002" s="24"/>
      <c r="C4002" s="23" t="s">
        <v>12090</v>
      </c>
      <c r="D4002" s="23" t="s">
        <v>12091</v>
      </c>
      <c r="E4002" s="23">
        <v>1605</v>
      </c>
      <c r="F4002" s="23" t="s">
        <v>12092</v>
      </c>
      <c r="G4002" s="24" t="s">
        <v>12093</v>
      </c>
      <c r="H4002" s="23" t="s">
        <v>43</v>
      </c>
      <c r="I4002" s="23" t="s">
        <v>12094</v>
      </c>
      <c r="J4002" s="23">
        <v>0</v>
      </c>
      <c r="K4002" s="23">
        <v>0</v>
      </c>
      <c r="L4002" s="23">
        <v>75.62</v>
      </c>
      <c r="M4002" s="23" t="s">
        <v>59</v>
      </c>
      <c r="N4002" s="25">
        <f>((J4002*400)+(K4002*100))+L4002</f>
        <v>75.62</v>
      </c>
      <c r="O4002" s="26">
        <v>5000</v>
      </c>
      <c r="P4002" s="26">
        <f>N4002*O4002</f>
        <v>378100</v>
      </c>
      <c r="Q4002" s="23"/>
      <c r="R4002" s="23"/>
      <c r="S4002" s="27"/>
      <c r="T4002" s="23"/>
      <c r="U4002" s="23"/>
      <c r="V4002" s="24"/>
      <c r="W4002" s="23"/>
      <c r="X4002" s="23"/>
      <c r="Y4002" s="23"/>
      <c r="Z4002" s="23"/>
      <c r="AA4002" s="28"/>
      <c r="AB4002" s="26"/>
      <c r="AC4002" s="26"/>
      <c r="AD4002" s="28"/>
      <c r="AE4002" s="28"/>
      <c r="AF4002" s="26"/>
      <c r="AG4002" s="26">
        <f>AF4002+P4002</f>
        <v>378100</v>
      </c>
      <c r="AH4002" s="26">
        <f>AG4002</f>
        <v>378100</v>
      </c>
      <c r="AI4002" s="26">
        <v>50000000</v>
      </c>
      <c r="AJ4002" s="26">
        <f>IF((AI4002-AH4002) &gt; 1,0,IF((AI4002-AH4002)&lt;0,AH4002-AI4002,AI4002-AH4002))</f>
        <v>0</v>
      </c>
      <c r="AK4002" s="26">
        <v>0.02</v>
      </c>
      <c r="AL4002" s="26">
        <f>AJ4002*(AK4002/100)</f>
        <v>0</v>
      </c>
    </row>
    <row r="4003" spans="1:39" x14ac:dyDescent="0.25">
      <c r="A4003" s="23"/>
      <c r="B4003" s="24"/>
      <c r="C4003" s="23"/>
      <c r="D4003" s="23"/>
      <c r="E4003" s="23"/>
      <c r="F4003" s="23"/>
      <c r="G4003" s="24"/>
      <c r="H4003" s="23"/>
      <c r="I4003" s="23"/>
      <c r="J4003" s="23">
        <v>0</v>
      </c>
      <c r="K4003" s="23">
        <v>0</v>
      </c>
      <c r="L4003" s="23">
        <v>13.06</v>
      </c>
      <c r="M4003" s="23" t="s">
        <v>59</v>
      </c>
      <c r="N4003" s="25">
        <f>((J4003*400)+(K4003*100))+L4003</f>
        <v>13.06</v>
      </c>
      <c r="O4003" s="26">
        <v>5000</v>
      </c>
      <c r="P4003" s="26">
        <f>N4003*O4003</f>
        <v>65300</v>
      </c>
      <c r="Q4003" s="23">
        <v>1</v>
      </c>
      <c r="R4003" s="23" t="s">
        <v>12089</v>
      </c>
      <c r="S4003" s="27"/>
      <c r="T4003" s="23" t="s">
        <v>12090</v>
      </c>
      <c r="U4003" s="23" t="s">
        <v>12095</v>
      </c>
      <c r="V4003" s="24" t="s">
        <v>12096</v>
      </c>
      <c r="W4003" s="23" t="s">
        <v>48</v>
      </c>
      <c r="X4003" s="23" t="s">
        <v>49</v>
      </c>
      <c r="Y4003" s="23" t="s">
        <v>50</v>
      </c>
      <c r="Z4003" s="23">
        <v>52.25</v>
      </c>
      <c r="AA4003" s="28">
        <v>100</v>
      </c>
      <c r="AB4003" s="26">
        <v>8300</v>
      </c>
      <c r="AC4003" s="26">
        <f>Z4003*AB4003</f>
        <v>433675</v>
      </c>
      <c r="AD4003" s="28">
        <v>2</v>
      </c>
      <c r="AE4003" s="28">
        <v>2</v>
      </c>
      <c r="AF4003" s="26">
        <f>(AC4003*(100-AE4003))/100</f>
        <v>425001.5</v>
      </c>
      <c r="AG4003" s="26">
        <f>P4003+AF4003</f>
        <v>490301.5</v>
      </c>
      <c r="AH4003" s="26">
        <f>(AG4003*AA4003)/100</f>
        <v>490301.5</v>
      </c>
      <c r="AI4003" s="26">
        <v>50000000</v>
      </c>
      <c r="AJ4003" s="26">
        <f>IF((AI4003-AH4003) &gt; 1,0,IF((AI4003-AH4003)&lt;0,AH4003-AI4003,AI4003-AH4003))</f>
        <v>0</v>
      </c>
      <c r="AK4003" s="26">
        <v>0.02</v>
      </c>
      <c r="AL4003" s="26">
        <f>ROUND(AJ4003*(AK4003/100),2)</f>
        <v>0</v>
      </c>
      <c r="AM4003" s="3" t="s">
        <v>51</v>
      </c>
    </row>
    <row r="4004" spans="1:39" x14ac:dyDescent="0.25">
      <c r="A4004" s="23"/>
      <c r="B4004" s="24"/>
      <c r="C4004" s="23"/>
      <c r="D4004" s="23"/>
      <c r="E4004" s="23"/>
      <c r="F4004" s="23"/>
      <c r="G4004" s="24"/>
      <c r="H4004" s="23"/>
      <c r="I4004" s="23"/>
      <c r="J4004" s="23">
        <v>0</v>
      </c>
      <c r="K4004" s="23">
        <v>0</v>
      </c>
      <c r="L4004" s="23">
        <v>12.92</v>
      </c>
      <c r="M4004" s="23" t="s">
        <v>91</v>
      </c>
      <c r="N4004" s="25">
        <f>((J4004*400)+(K4004*100))+L4004</f>
        <v>12.92</v>
      </c>
      <c r="O4004" s="26">
        <v>5000</v>
      </c>
      <c r="P4004" s="26">
        <f>N4004*O4004</f>
        <v>64600</v>
      </c>
      <c r="Q4004" s="23">
        <v>1</v>
      </c>
      <c r="R4004" s="23" t="s">
        <v>12089</v>
      </c>
      <c r="S4004" s="27"/>
      <c r="T4004" s="23" t="s">
        <v>12090</v>
      </c>
      <c r="U4004" s="23" t="s">
        <v>12095</v>
      </c>
      <c r="V4004" s="24" t="s">
        <v>12097</v>
      </c>
      <c r="W4004" s="23" t="s">
        <v>584</v>
      </c>
      <c r="X4004" s="23" t="s">
        <v>49</v>
      </c>
      <c r="Y4004" s="23" t="s">
        <v>54</v>
      </c>
      <c r="Z4004" s="23">
        <v>51.7</v>
      </c>
      <c r="AA4004" s="28">
        <v>100</v>
      </c>
      <c r="AB4004" s="26">
        <v>7300</v>
      </c>
      <c r="AC4004" s="26">
        <f>Z4004*AB4004</f>
        <v>377410</v>
      </c>
      <c r="AD4004" s="28">
        <v>2</v>
      </c>
      <c r="AE4004" s="28">
        <v>2</v>
      </c>
      <c r="AF4004" s="26">
        <f>(AC4004*(100-AE4004))/100</f>
        <v>369861.8</v>
      </c>
      <c r="AG4004" s="26">
        <f>P4004+AF4004</f>
        <v>434461.8</v>
      </c>
      <c r="AH4004" s="26">
        <f>(AG4004*AA4004)/100</f>
        <v>434461.8</v>
      </c>
      <c r="AI4004" s="26">
        <v>0</v>
      </c>
      <c r="AJ4004" s="26">
        <f>IF((AI4004-AH4004) &gt; 1,0,IF((AI4004-AH4004)&lt;0,AH4004-AI4004,AI4004-AH4004))</f>
        <v>434461.8</v>
      </c>
      <c r="AK4004" s="26">
        <v>0.3</v>
      </c>
      <c r="AL4004" s="26">
        <f>ROUND(AJ4004*(AK4004/100),2)</f>
        <v>1303.3900000000001</v>
      </c>
      <c r="AM4004" s="3" t="s">
        <v>1836</v>
      </c>
    </row>
    <row r="4005" spans="1:39" x14ac:dyDescent="0.25">
      <c r="A4005" s="23"/>
      <c r="B4005" s="24"/>
      <c r="C4005" s="23"/>
      <c r="D4005" s="23"/>
      <c r="E4005" s="23"/>
      <c r="F4005" s="23"/>
      <c r="G4005" s="24"/>
      <c r="H4005" s="23"/>
      <c r="I4005" s="23"/>
      <c r="J4005" s="23"/>
      <c r="K4005" s="23"/>
      <c r="L4005" s="23"/>
      <c r="M4005" s="23"/>
      <c r="N4005" s="25"/>
      <c r="O4005" s="26"/>
      <c r="P4005" s="26"/>
      <c r="Q4005" s="23"/>
      <c r="R4005" s="23"/>
      <c r="S4005" s="27"/>
      <c r="T4005" s="23"/>
      <c r="U4005" s="23"/>
      <c r="V4005" s="24"/>
      <c r="W4005" s="23"/>
      <c r="X4005" s="23"/>
      <c r="Y4005" s="23"/>
      <c r="Z4005" s="23"/>
      <c r="AA4005" s="28"/>
      <c r="AB4005" s="26"/>
      <c r="AC4005" s="26"/>
      <c r="AD4005" s="28"/>
      <c r="AE4005" s="28"/>
      <c r="AF4005" s="26"/>
      <c r="AG4005" s="26" t="s">
        <v>60</v>
      </c>
      <c r="AH4005" s="26">
        <f>SUM(AH4002:AH4004)</f>
        <v>1302863.3</v>
      </c>
      <c r="AI4005" s="26"/>
      <c r="AJ4005" s="26">
        <f>SUM(AJ4002:AJ4004)</f>
        <v>434461.8</v>
      </c>
      <c r="AK4005" s="26"/>
      <c r="AL4005" s="26">
        <f>SUM(AL4002:AL4004)</f>
        <v>1303.3900000000001</v>
      </c>
    </row>
    <row r="4006" spans="1:39" x14ac:dyDescent="0.25">
      <c r="A4006" s="23" t="s">
        <v>12098</v>
      </c>
      <c r="B4006" s="24" t="s">
        <v>12099</v>
      </c>
      <c r="C4006" s="23" t="s">
        <v>12100</v>
      </c>
      <c r="D4006" s="23" t="s">
        <v>12101</v>
      </c>
      <c r="E4006" s="23">
        <v>1606</v>
      </c>
      <c r="F4006" s="23" t="s">
        <v>12102</v>
      </c>
      <c r="G4006" s="24" t="s">
        <v>12103</v>
      </c>
      <c r="H4006" s="23" t="s">
        <v>43</v>
      </c>
      <c r="I4006" s="23" t="s">
        <v>12104</v>
      </c>
      <c r="J4006" s="23">
        <v>6</v>
      </c>
      <c r="K4006" s="23">
        <v>2</v>
      </c>
      <c r="L4006" s="23">
        <v>66.83</v>
      </c>
      <c r="M4006" s="23" t="s">
        <v>75</v>
      </c>
      <c r="N4006" s="25">
        <f>((J4006*400)+(K4006*100))+L4006</f>
        <v>2666.83</v>
      </c>
      <c r="O4006" s="26">
        <v>3400</v>
      </c>
      <c r="P4006" s="26">
        <f>N4006*O4006</f>
        <v>9067222</v>
      </c>
      <c r="Q4006" s="23"/>
      <c r="R4006" s="23"/>
      <c r="S4006" s="27"/>
      <c r="T4006" s="23"/>
      <c r="U4006" s="23"/>
      <c r="V4006" s="24"/>
      <c r="W4006" s="23"/>
      <c r="X4006" s="23"/>
      <c r="Y4006" s="23"/>
      <c r="Z4006" s="23"/>
      <c r="AA4006" s="28"/>
      <c r="AB4006" s="26"/>
      <c r="AC4006" s="26"/>
      <c r="AD4006" s="28"/>
      <c r="AE4006" s="28"/>
      <c r="AF4006" s="26"/>
      <c r="AG4006" s="26">
        <f>AF4006+P4006</f>
        <v>9067222</v>
      </c>
      <c r="AH4006" s="26">
        <f>AG4006</f>
        <v>9067222</v>
      </c>
      <c r="AI4006" s="26">
        <v>50000000</v>
      </c>
      <c r="AJ4006" s="26">
        <f>IF((AI4006-AH4006) &gt; 1,0,IF((AI4006-AH4006)&lt;0,AH4006-AI4006,AI4006-AH4006))</f>
        <v>0</v>
      </c>
      <c r="AK4006" s="26">
        <v>0.01</v>
      </c>
      <c r="AL4006" s="26">
        <f>AJ4006*(AK4006/100)</f>
        <v>0</v>
      </c>
    </row>
    <row r="4007" spans="1:39" x14ac:dyDescent="0.25">
      <c r="A4007" s="23"/>
      <c r="B4007" s="24"/>
      <c r="C4007" s="23"/>
      <c r="D4007" s="23"/>
      <c r="E4007" s="23"/>
      <c r="F4007" s="23"/>
      <c r="G4007" s="24"/>
      <c r="H4007" s="23"/>
      <c r="I4007" s="23"/>
      <c r="J4007" s="23">
        <v>0</v>
      </c>
      <c r="K4007" s="23">
        <v>0</v>
      </c>
      <c r="L4007" s="23">
        <v>23.01</v>
      </c>
      <c r="M4007" s="23" t="s">
        <v>76</v>
      </c>
      <c r="N4007" s="25">
        <f>((J4007*400)+(K4007*100))+L4007</f>
        <v>23.01</v>
      </c>
      <c r="O4007" s="26">
        <v>3400</v>
      </c>
      <c r="P4007" s="26">
        <f>N4007*O4007</f>
        <v>78234</v>
      </c>
      <c r="Q4007" s="23">
        <v>1</v>
      </c>
      <c r="R4007" s="23" t="s">
        <v>12098</v>
      </c>
      <c r="S4007" s="27" t="s">
        <v>12099</v>
      </c>
      <c r="T4007" s="23" t="s">
        <v>12100</v>
      </c>
      <c r="U4007" s="23" t="s">
        <v>12105</v>
      </c>
      <c r="V4007" s="24" t="s">
        <v>12103</v>
      </c>
      <c r="W4007" s="23" t="s">
        <v>142</v>
      </c>
      <c r="X4007" s="23" t="s">
        <v>143</v>
      </c>
      <c r="Y4007" s="23" t="s">
        <v>81</v>
      </c>
      <c r="Z4007" s="23">
        <v>184.14</v>
      </c>
      <c r="AA4007" s="28">
        <v>100</v>
      </c>
      <c r="AB4007" s="26">
        <v>7950</v>
      </c>
      <c r="AC4007" s="26">
        <f>Z4007*AB4007</f>
        <v>1463913</v>
      </c>
      <c r="AD4007" s="28">
        <v>41</v>
      </c>
      <c r="AE4007" s="28">
        <v>85</v>
      </c>
      <c r="AF4007" s="26">
        <f>(AC4007*(100-AE4007))/100</f>
        <v>219586.95</v>
      </c>
      <c r="AG4007" s="26">
        <f>P4007+AF4007</f>
        <v>297820.95</v>
      </c>
      <c r="AH4007" s="26">
        <f>(AG4007*AA4007)/100</f>
        <v>297820.95</v>
      </c>
      <c r="AI4007" s="26">
        <v>0</v>
      </c>
      <c r="AJ4007" s="26">
        <f>IF((AI4007-AH4007) &gt; 1,0,IF((AI4007-AH4007)&lt;0,AH4007-AI4007,AI4007-AH4007))</f>
        <v>297820.95</v>
      </c>
      <c r="AK4007" s="26">
        <v>0.02</v>
      </c>
      <c r="AL4007" s="26">
        <f>ROUND(AJ4007*(AK4007/100),2)</f>
        <v>59.56</v>
      </c>
      <c r="AM4007" s="3" t="s">
        <v>12106</v>
      </c>
    </row>
    <row r="4008" spans="1:39" x14ac:dyDescent="0.25">
      <c r="A4008" s="23"/>
      <c r="B4008" s="24"/>
      <c r="C4008" s="23"/>
      <c r="D4008" s="23"/>
      <c r="E4008" s="23"/>
      <c r="F4008" s="23"/>
      <c r="G4008" s="24"/>
      <c r="H4008" s="23"/>
      <c r="I4008" s="23"/>
      <c r="J4008" s="23">
        <v>0</v>
      </c>
      <c r="K4008" s="23">
        <v>0</v>
      </c>
      <c r="L4008" s="23">
        <v>6.11</v>
      </c>
      <c r="M4008" s="23" t="s">
        <v>76</v>
      </c>
      <c r="N4008" s="25">
        <f>((J4008*400)+(K4008*100))+L4008</f>
        <v>6.11</v>
      </c>
      <c r="O4008" s="26">
        <v>3400</v>
      </c>
      <c r="P4008" s="26">
        <f>N4008*O4008</f>
        <v>20774</v>
      </c>
      <c r="Q4008" s="23">
        <v>1</v>
      </c>
      <c r="R4008" s="23" t="s">
        <v>12098</v>
      </c>
      <c r="S4008" s="27" t="s">
        <v>12099</v>
      </c>
      <c r="T4008" s="23" t="s">
        <v>12100</v>
      </c>
      <c r="U4008" s="23" t="s">
        <v>12105</v>
      </c>
      <c r="V4008" s="24" t="s">
        <v>12107</v>
      </c>
      <c r="W4008" s="23" t="s">
        <v>109</v>
      </c>
      <c r="X4008" s="23" t="s">
        <v>49</v>
      </c>
      <c r="Y4008" s="23" t="s">
        <v>81</v>
      </c>
      <c r="Z4008" s="23">
        <v>48.91</v>
      </c>
      <c r="AA4008" s="28">
        <v>100</v>
      </c>
      <c r="AB4008" s="26">
        <v>8150</v>
      </c>
      <c r="AC4008" s="26">
        <f>Z4008*AB4008</f>
        <v>398616.5</v>
      </c>
      <c r="AD4008" s="28">
        <v>41</v>
      </c>
      <c r="AE4008" s="28">
        <v>72</v>
      </c>
      <c r="AF4008" s="26">
        <f>(AC4008*(100-AE4008))/100</f>
        <v>111612.62</v>
      </c>
      <c r="AG4008" s="26">
        <f>P4008+AF4008</f>
        <v>132386.62</v>
      </c>
      <c r="AH4008" s="26">
        <f>(AG4008*AA4008)/100</f>
        <v>132386.62</v>
      </c>
      <c r="AI4008" s="26">
        <v>0</v>
      </c>
      <c r="AJ4008" s="26">
        <f>IF((AI4008-AH4008) &gt; 1,0,IF((AI4008-AH4008)&lt;0,AH4008-AI4008,AI4008-AH4008))</f>
        <v>132386.62</v>
      </c>
      <c r="AK4008" s="26">
        <v>0.02</v>
      </c>
      <c r="AL4008" s="26">
        <f>ROUND(AJ4008*(AK4008/100),2)</f>
        <v>26.48</v>
      </c>
      <c r="AM4008" s="3" t="s">
        <v>1119</v>
      </c>
    </row>
    <row r="4009" spans="1:39" x14ac:dyDescent="0.25">
      <c r="A4009" s="23"/>
      <c r="B4009" s="24"/>
      <c r="C4009" s="23"/>
      <c r="D4009" s="23"/>
      <c r="E4009" s="23"/>
      <c r="F4009" s="23"/>
      <c r="G4009" s="24"/>
      <c r="H4009" s="23"/>
      <c r="I4009" s="23"/>
      <c r="J4009" s="23">
        <v>0</v>
      </c>
      <c r="K4009" s="23">
        <v>0</v>
      </c>
      <c r="L4009" s="23">
        <v>6.05</v>
      </c>
      <c r="M4009" s="23" t="s">
        <v>76</v>
      </c>
      <c r="N4009" s="25">
        <f>((J4009*400)+(K4009*100))+L4009</f>
        <v>6.05</v>
      </c>
      <c r="O4009" s="26">
        <v>3400</v>
      </c>
      <c r="P4009" s="26">
        <f>N4009*O4009</f>
        <v>20570</v>
      </c>
      <c r="Q4009" s="23">
        <v>1</v>
      </c>
      <c r="R4009" s="23" t="s">
        <v>12098</v>
      </c>
      <c r="S4009" s="27" t="s">
        <v>12099</v>
      </c>
      <c r="T4009" s="23" t="s">
        <v>12100</v>
      </c>
      <c r="U4009" s="23" t="s">
        <v>12105</v>
      </c>
      <c r="V4009" s="24" t="s">
        <v>12108</v>
      </c>
      <c r="W4009" s="23" t="s">
        <v>53</v>
      </c>
      <c r="X4009" s="23" t="s">
        <v>49</v>
      </c>
      <c r="Y4009" s="23" t="s">
        <v>81</v>
      </c>
      <c r="Z4009" s="23">
        <v>24.21</v>
      </c>
      <c r="AA4009" s="28">
        <v>100</v>
      </c>
      <c r="AB4009" s="26">
        <v>2750</v>
      </c>
      <c r="AC4009" s="26">
        <f>Z4009*AB4009</f>
        <v>66577.5</v>
      </c>
      <c r="AD4009" s="28">
        <v>41</v>
      </c>
      <c r="AE4009" s="28">
        <v>72</v>
      </c>
      <c r="AF4009" s="26">
        <f>(AC4009*(100-AE4009))/100</f>
        <v>18641.7</v>
      </c>
      <c r="AG4009" s="26">
        <f>P4009+AF4009</f>
        <v>39211.699999999997</v>
      </c>
      <c r="AH4009" s="26">
        <f>(AG4009*AA4009)/100</f>
        <v>39211.699999999997</v>
      </c>
      <c r="AI4009" s="26">
        <v>0</v>
      </c>
      <c r="AJ4009" s="26">
        <f>IF((AI4009-AH4009) &gt; 1,0,IF((AI4009-AH4009)&lt;0,AH4009-AI4009,AI4009-AH4009))</f>
        <v>39211.699999999997</v>
      </c>
      <c r="AK4009" s="26">
        <v>0.02</v>
      </c>
      <c r="AL4009" s="26">
        <f>ROUND(AJ4009*(AK4009/100),2)</f>
        <v>7.84</v>
      </c>
      <c r="AM4009" s="3" t="s">
        <v>83</v>
      </c>
    </row>
    <row r="4010" spans="1:39" x14ac:dyDescent="0.25">
      <c r="A4010" s="23"/>
      <c r="B4010" s="24"/>
      <c r="C4010" s="23"/>
      <c r="D4010" s="23"/>
      <c r="E4010" s="23"/>
      <c r="F4010" s="23"/>
      <c r="G4010" s="24"/>
      <c r="H4010" s="23"/>
      <c r="I4010" s="23"/>
      <c r="J4010" s="23"/>
      <c r="K4010" s="23"/>
      <c r="L4010" s="23"/>
      <c r="M4010" s="23"/>
      <c r="N4010" s="25"/>
      <c r="O4010" s="26"/>
      <c r="P4010" s="26"/>
      <c r="Q4010" s="23"/>
      <c r="R4010" s="23"/>
      <c r="S4010" s="27"/>
      <c r="T4010" s="23"/>
      <c r="U4010" s="23"/>
      <c r="V4010" s="24"/>
      <c r="W4010" s="23"/>
      <c r="X4010" s="23"/>
      <c r="Y4010" s="23"/>
      <c r="Z4010" s="23"/>
      <c r="AA4010" s="28"/>
      <c r="AB4010" s="26"/>
      <c r="AC4010" s="26"/>
      <c r="AD4010" s="28"/>
      <c r="AE4010" s="28"/>
      <c r="AF4010" s="26"/>
      <c r="AG4010" s="26" t="s">
        <v>60</v>
      </c>
      <c r="AH4010" s="26">
        <f>SUM(AH4006:AH4009)</f>
        <v>9536641.2699999977</v>
      </c>
      <c r="AI4010" s="26"/>
      <c r="AJ4010" s="26">
        <f>SUM(AJ4006:AJ4009)</f>
        <v>469419.27</v>
      </c>
      <c r="AK4010" s="26"/>
      <c r="AL4010" s="26">
        <f>SUM(AL4006:AL4009)</f>
        <v>93.88000000000001</v>
      </c>
    </row>
    <row r="4011" spans="1:39" x14ac:dyDescent="0.25">
      <c r="A4011" s="23" t="s">
        <v>12109</v>
      </c>
      <c r="B4011" s="24" t="s">
        <v>12110</v>
      </c>
      <c r="C4011" s="23" t="s">
        <v>12111</v>
      </c>
      <c r="D4011" s="23" t="s">
        <v>3028</v>
      </c>
      <c r="E4011" s="23">
        <v>1607</v>
      </c>
      <c r="F4011" s="23" t="s">
        <v>12112</v>
      </c>
      <c r="G4011" s="24" t="s">
        <v>12113</v>
      </c>
      <c r="H4011" s="23" t="s">
        <v>43</v>
      </c>
      <c r="I4011" s="23" t="s">
        <v>12114</v>
      </c>
      <c r="J4011" s="23">
        <v>0</v>
      </c>
      <c r="K4011" s="23">
        <v>3</v>
      </c>
      <c r="L4011" s="23">
        <v>26</v>
      </c>
      <c r="M4011" s="23" t="s">
        <v>75</v>
      </c>
      <c r="N4011" s="25">
        <f>((J4011*400)+(K4011*100))+L4011</f>
        <v>326</v>
      </c>
      <c r="O4011" s="26">
        <v>3700</v>
      </c>
      <c r="P4011" s="26">
        <f>N4011*O4011</f>
        <v>1206200</v>
      </c>
      <c r="Q4011" s="23"/>
      <c r="R4011" s="23"/>
      <c r="S4011" s="27"/>
      <c r="T4011" s="23"/>
      <c r="U4011" s="23"/>
      <c r="V4011" s="24"/>
      <c r="W4011" s="23"/>
      <c r="X4011" s="23"/>
      <c r="Y4011" s="23"/>
      <c r="Z4011" s="23"/>
      <c r="AA4011" s="28"/>
      <c r="AB4011" s="26"/>
      <c r="AC4011" s="26"/>
      <c r="AD4011" s="28"/>
      <c r="AE4011" s="28"/>
      <c r="AF4011" s="26"/>
      <c r="AG4011" s="26">
        <f>AF4011+P4011</f>
        <v>1206200</v>
      </c>
      <c r="AH4011" s="26">
        <f>AG4011</f>
        <v>1206200</v>
      </c>
      <c r="AI4011" s="26">
        <v>50000000</v>
      </c>
      <c r="AJ4011" s="26">
        <f>IF((AI4011-AH4011) &gt; 1,0,IF((AI4011-AH4011)&lt;0,AH4011-AI4011,AI4011-AH4011))</f>
        <v>0</v>
      </c>
      <c r="AK4011" s="26">
        <v>0.01</v>
      </c>
      <c r="AL4011" s="26">
        <f>AJ4011*(AK4011/100)</f>
        <v>0</v>
      </c>
    </row>
    <row r="4012" spans="1:39" x14ac:dyDescent="0.25">
      <c r="A4012" s="23"/>
      <c r="B4012" s="24"/>
      <c r="C4012" s="23"/>
      <c r="D4012" s="23"/>
      <c r="E4012" s="23"/>
      <c r="F4012" s="23"/>
      <c r="G4012" s="24"/>
      <c r="H4012" s="23"/>
      <c r="I4012" s="23"/>
      <c r="J4012" s="23">
        <v>0</v>
      </c>
      <c r="K4012" s="23">
        <v>0</v>
      </c>
      <c r="L4012" s="23">
        <v>45</v>
      </c>
      <c r="M4012" s="23" t="s">
        <v>59</v>
      </c>
      <c r="N4012" s="25">
        <f>((J4012*400)+(K4012*100))+L4012</f>
        <v>45</v>
      </c>
      <c r="O4012" s="26">
        <v>3700</v>
      </c>
      <c r="P4012" s="26">
        <f>N4012*O4012</f>
        <v>166500</v>
      </c>
      <c r="Q4012" s="23">
        <v>1</v>
      </c>
      <c r="R4012" s="23" t="s">
        <v>4458</v>
      </c>
      <c r="S4012" s="27" t="s">
        <v>4459</v>
      </c>
      <c r="T4012" s="23" t="s">
        <v>4460</v>
      </c>
      <c r="U4012" s="23" t="s">
        <v>12115</v>
      </c>
      <c r="V4012" s="24" t="s">
        <v>12116</v>
      </c>
      <c r="W4012" s="23" t="s">
        <v>48</v>
      </c>
      <c r="X4012" s="23" t="s">
        <v>49</v>
      </c>
      <c r="Y4012" s="23" t="s">
        <v>50</v>
      </c>
      <c r="Z4012" s="23">
        <v>180</v>
      </c>
      <c r="AA4012" s="28">
        <v>100</v>
      </c>
      <c r="AB4012" s="26">
        <v>8300</v>
      </c>
      <c r="AC4012" s="26">
        <f>Z4012*AB4012</f>
        <v>1494000</v>
      </c>
      <c r="AD4012" s="28">
        <v>24</v>
      </c>
      <c r="AE4012" s="28">
        <v>38</v>
      </c>
      <c r="AF4012" s="26">
        <f>(AC4012*(100-AE4012))/100</f>
        <v>926280</v>
      </c>
      <c r="AG4012" s="26">
        <f>P4012+AF4012</f>
        <v>1092780</v>
      </c>
      <c r="AH4012" s="26">
        <f>(AG4012*AA4012)/100</f>
        <v>1092780</v>
      </c>
      <c r="AI4012" s="26">
        <v>10000000</v>
      </c>
      <c r="AJ4012" s="26">
        <f>IF((AI4012-AH4012) &gt; 1,0,IF((AI4012-AH4012)&lt;0,AH4012-AI4012,AI4012-AH4012))</f>
        <v>0</v>
      </c>
      <c r="AK4012" s="26">
        <v>0.02</v>
      </c>
      <c r="AL4012" s="26">
        <f>ROUND(AJ4012*(AK4012/100),2)</f>
        <v>0</v>
      </c>
      <c r="AM4012" s="3" t="s">
        <v>51</v>
      </c>
    </row>
    <row r="4013" spans="1:39" x14ac:dyDescent="0.25">
      <c r="A4013" s="23"/>
      <c r="B4013" s="24"/>
      <c r="C4013" s="23"/>
      <c r="D4013" s="23"/>
      <c r="E4013" s="23"/>
      <c r="F4013" s="23"/>
      <c r="G4013" s="24"/>
      <c r="H4013" s="23"/>
      <c r="I4013" s="23"/>
      <c r="J4013" s="23"/>
      <c r="K4013" s="23"/>
      <c r="L4013" s="23"/>
      <c r="M4013" s="23"/>
      <c r="N4013" s="25"/>
      <c r="O4013" s="26"/>
      <c r="P4013" s="26"/>
      <c r="Q4013" s="23"/>
      <c r="R4013" s="23"/>
      <c r="S4013" s="27"/>
      <c r="T4013" s="23"/>
      <c r="U4013" s="23"/>
      <c r="V4013" s="24"/>
      <c r="W4013" s="23"/>
      <c r="X4013" s="23"/>
      <c r="Y4013" s="23"/>
      <c r="Z4013" s="23"/>
      <c r="AA4013" s="28"/>
      <c r="AB4013" s="26"/>
      <c r="AC4013" s="26"/>
      <c r="AD4013" s="28"/>
      <c r="AE4013" s="28"/>
      <c r="AF4013" s="26"/>
      <c r="AG4013" s="26" t="s">
        <v>60</v>
      </c>
      <c r="AH4013" s="26">
        <f>SUM(AH4011:AH4012)</f>
        <v>2298980</v>
      </c>
      <c r="AI4013" s="26"/>
      <c r="AJ4013" s="26">
        <f>SUM(AJ4011:AJ4012)</f>
        <v>0</v>
      </c>
      <c r="AK4013" s="26"/>
      <c r="AL4013" s="26">
        <f>SUM(AL4011:AL4012)</f>
        <v>0</v>
      </c>
    </row>
    <row r="4014" spans="1:39" x14ac:dyDescent="0.25">
      <c r="A4014" s="23" t="s">
        <v>12117</v>
      </c>
      <c r="B4014" s="24" t="s">
        <v>12118</v>
      </c>
      <c r="C4014" s="23" t="s">
        <v>12119</v>
      </c>
      <c r="D4014" s="23" t="s">
        <v>12120</v>
      </c>
      <c r="E4014" s="23">
        <v>1608</v>
      </c>
      <c r="F4014" s="23" t="s">
        <v>12121</v>
      </c>
      <c r="G4014" s="24" t="s">
        <v>12122</v>
      </c>
      <c r="H4014" s="23" t="s">
        <v>43</v>
      </c>
      <c r="I4014" s="23" t="s">
        <v>12123</v>
      </c>
      <c r="J4014" s="23">
        <v>3</v>
      </c>
      <c r="K4014" s="23">
        <v>2</v>
      </c>
      <c r="L4014" s="23">
        <v>8</v>
      </c>
      <c r="M4014" s="23" t="s">
        <v>75</v>
      </c>
      <c r="N4014" s="25">
        <f>((J4014*400)+(K4014*100))+L4014</f>
        <v>1408</v>
      </c>
      <c r="O4014" s="26">
        <v>1000</v>
      </c>
      <c r="P4014" s="26">
        <f>N4014*O4014</f>
        <v>1408000</v>
      </c>
      <c r="Q4014" s="23"/>
      <c r="R4014" s="23"/>
      <c r="S4014" s="27"/>
      <c r="T4014" s="23"/>
      <c r="U4014" s="23"/>
      <c r="V4014" s="24"/>
      <c r="W4014" s="23"/>
      <c r="X4014" s="23"/>
      <c r="Y4014" s="23"/>
      <c r="Z4014" s="23"/>
      <c r="AA4014" s="28"/>
      <c r="AB4014" s="26"/>
      <c r="AC4014" s="26"/>
      <c r="AD4014" s="28"/>
      <c r="AE4014" s="28"/>
      <c r="AF4014" s="26"/>
      <c r="AG4014" s="26">
        <f>AF4014+P4014</f>
        <v>1408000</v>
      </c>
      <c r="AH4014" s="26">
        <f>AG4014</f>
        <v>1408000</v>
      </c>
      <c r="AI4014" s="26">
        <v>50000000</v>
      </c>
      <c r="AJ4014" s="26">
        <f>IF((AI4014-AH4014) &gt; 1,0,IF((AI4014-AH4014)&lt;0,AH4014-AI4014,AI4014-AH4014))</f>
        <v>0</v>
      </c>
      <c r="AK4014" s="26">
        <v>0.01</v>
      </c>
      <c r="AL4014" s="26">
        <f>AJ4014*(AK4014/100)</f>
        <v>0</v>
      </c>
    </row>
    <row r="4015" spans="1:39" x14ac:dyDescent="0.25">
      <c r="A4015" s="23"/>
      <c r="B4015" s="24"/>
      <c r="C4015" s="23"/>
      <c r="D4015" s="23"/>
      <c r="E4015" s="23"/>
      <c r="F4015" s="23"/>
      <c r="G4015" s="24"/>
      <c r="H4015" s="23"/>
      <c r="I4015" s="23"/>
      <c r="J4015" s="23"/>
      <c r="K4015" s="23"/>
      <c r="L4015" s="23"/>
      <c r="M4015" s="23"/>
      <c r="N4015" s="25"/>
      <c r="O4015" s="26"/>
      <c r="P4015" s="26"/>
      <c r="Q4015" s="23"/>
      <c r="R4015" s="23"/>
      <c r="S4015" s="27"/>
      <c r="T4015" s="23"/>
      <c r="U4015" s="23"/>
      <c r="V4015" s="24"/>
      <c r="W4015" s="23"/>
      <c r="X4015" s="23"/>
      <c r="Y4015" s="23"/>
      <c r="Z4015" s="23"/>
      <c r="AA4015" s="28"/>
      <c r="AB4015" s="26"/>
      <c r="AC4015" s="26"/>
      <c r="AD4015" s="28"/>
      <c r="AE4015" s="28"/>
      <c r="AF4015" s="26"/>
      <c r="AG4015" s="26" t="s">
        <v>60</v>
      </c>
      <c r="AH4015" s="26">
        <f>AH4014</f>
        <v>1408000</v>
      </c>
      <c r="AI4015" s="26"/>
      <c r="AJ4015" s="26">
        <f>AJ4014</f>
        <v>0</v>
      </c>
      <c r="AK4015" s="26"/>
      <c r="AL4015" s="26">
        <f>AL4014</f>
        <v>0</v>
      </c>
    </row>
    <row r="4016" spans="1:39" x14ac:dyDescent="0.25">
      <c r="A4016" s="23" t="s">
        <v>12124</v>
      </c>
      <c r="B4016" s="24" t="s">
        <v>12125</v>
      </c>
      <c r="C4016" s="23" t="s">
        <v>12126</v>
      </c>
      <c r="D4016" s="23" t="s">
        <v>12127</v>
      </c>
      <c r="E4016" s="23">
        <v>1609</v>
      </c>
      <c r="F4016" s="23" t="s">
        <v>12128</v>
      </c>
      <c r="G4016" s="24" t="s">
        <v>12129</v>
      </c>
      <c r="H4016" s="23" t="s">
        <v>43</v>
      </c>
      <c r="I4016" s="23" t="s">
        <v>12130</v>
      </c>
      <c r="J4016" s="23">
        <v>0</v>
      </c>
      <c r="K4016" s="23">
        <v>1</v>
      </c>
      <c r="L4016" s="23">
        <v>0</v>
      </c>
      <c r="M4016" s="23" t="s">
        <v>75</v>
      </c>
      <c r="N4016" s="25">
        <f>((J4016*400)+(K4016*100))+L4016</f>
        <v>100</v>
      </c>
      <c r="O4016" s="26">
        <v>2500</v>
      </c>
      <c r="P4016" s="26">
        <f>N4016*O4016</f>
        <v>250000</v>
      </c>
      <c r="Q4016" s="23"/>
      <c r="R4016" s="23"/>
      <c r="S4016" s="27"/>
      <c r="T4016" s="23"/>
      <c r="U4016" s="23"/>
      <c r="V4016" s="24"/>
      <c r="W4016" s="23"/>
      <c r="X4016" s="23"/>
      <c r="Y4016" s="23"/>
      <c r="Z4016" s="23"/>
      <c r="AA4016" s="28"/>
      <c r="AB4016" s="26"/>
      <c r="AC4016" s="26"/>
      <c r="AD4016" s="28"/>
      <c r="AE4016" s="28"/>
      <c r="AF4016" s="26"/>
      <c r="AG4016" s="26">
        <f>AF4016+P4016</f>
        <v>250000</v>
      </c>
      <c r="AH4016" s="26">
        <f>AG4016</f>
        <v>250000</v>
      </c>
      <c r="AI4016" s="26">
        <v>50000000</v>
      </c>
      <c r="AJ4016" s="26">
        <f>IF((AI4016-AH4016) &gt; 1,0,IF((AI4016-AH4016)&lt;0,AH4016-AI4016,AI4016-AH4016))</f>
        <v>0</v>
      </c>
      <c r="AK4016" s="26">
        <v>0.01</v>
      </c>
      <c r="AL4016" s="26">
        <f>AJ4016*(AK4016/100)</f>
        <v>0</v>
      </c>
    </row>
    <row r="4017" spans="1:39" x14ac:dyDescent="0.25">
      <c r="A4017" s="23"/>
      <c r="B4017" s="24"/>
      <c r="C4017" s="23"/>
      <c r="D4017" s="23"/>
      <c r="E4017" s="23"/>
      <c r="F4017" s="23"/>
      <c r="G4017" s="24"/>
      <c r="H4017" s="23"/>
      <c r="I4017" s="23"/>
      <c r="J4017" s="23"/>
      <c r="K4017" s="23"/>
      <c r="L4017" s="23"/>
      <c r="M4017" s="23"/>
      <c r="N4017" s="25"/>
      <c r="O4017" s="26"/>
      <c r="P4017" s="26"/>
      <c r="Q4017" s="23"/>
      <c r="R4017" s="23"/>
      <c r="S4017" s="27"/>
      <c r="T4017" s="23"/>
      <c r="U4017" s="23"/>
      <c r="V4017" s="24"/>
      <c r="W4017" s="23"/>
      <c r="X4017" s="23"/>
      <c r="Y4017" s="23"/>
      <c r="Z4017" s="23"/>
      <c r="AA4017" s="28"/>
      <c r="AB4017" s="26"/>
      <c r="AC4017" s="26"/>
      <c r="AD4017" s="28"/>
      <c r="AE4017" s="28"/>
      <c r="AF4017" s="26"/>
      <c r="AG4017" s="26" t="s">
        <v>60</v>
      </c>
      <c r="AH4017" s="26">
        <f>AH4016</f>
        <v>250000</v>
      </c>
      <c r="AI4017" s="26"/>
      <c r="AJ4017" s="26">
        <f>AJ4016</f>
        <v>0</v>
      </c>
      <c r="AK4017" s="26"/>
      <c r="AL4017" s="26">
        <f>AL4016</f>
        <v>0</v>
      </c>
    </row>
    <row r="4018" spans="1:39" x14ac:dyDescent="0.25">
      <c r="A4018" s="23" t="s">
        <v>12131</v>
      </c>
      <c r="B4018" s="24" t="s">
        <v>12132</v>
      </c>
      <c r="C4018" s="23" t="s">
        <v>12133</v>
      </c>
      <c r="D4018" s="23" t="s">
        <v>12134</v>
      </c>
      <c r="E4018" s="23">
        <v>1610</v>
      </c>
      <c r="F4018" s="23" t="s">
        <v>12135</v>
      </c>
      <c r="G4018" s="24" t="s">
        <v>12136</v>
      </c>
      <c r="H4018" s="23" t="s">
        <v>43</v>
      </c>
      <c r="I4018" s="23" t="s">
        <v>12137</v>
      </c>
      <c r="J4018" s="23">
        <v>5</v>
      </c>
      <c r="K4018" s="23">
        <v>2</v>
      </c>
      <c r="L4018" s="23">
        <v>41.75</v>
      </c>
      <c r="M4018" s="23" t="s">
        <v>75</v>
      </c>
      <c r="N4018" s="25">
        <f>((J4018*400)+(K4018*100))+L4018</f>
        <v>2241.75</v>
      </c>
      <c r="O4018" s="26">
        <v>4000</v>
      </c>
      <c r="P4018" s="26">
        <f>N4018*O4018</f>
        <v>8967000</v>
      </c>
      <c r="Q4018" s="23"/>
      <c r="R4018" s="23"/>
      <c r="S4018" s="27"/>
      <c r="T4018" s="23"/>
      <c r="U4018" s="23"/>
      <c r="V4018" s="24"/>
      <c r="W4018" s="23"/>
      <c r="X4018" s="23"/>
      <c r="Y4018" s="23"/>
      <c r="Z4018" s="23"/>
      <c r="AA4018" s="28"/>
      <c r="AB4018" s="26"/>
      <c r="AC4018" s="26"/>
      <c r="AD4018" s="28"/>
      <c r="AE4018" s="28"/>
      <c r="AF4018" s="26"/>
      <c r="AG4018" s="26">
        <f>AF4018+P4018</f>
        <v>8967000</v>
      </c>
      <c r="AH4018" s="26">
        <f>AG4018</f>
        <v>8967000</v>
      </c>
      <c r="AI4018" s="26">
        <v>50000000</v>
      </c>
      <c r="AJ4018" s="26">
        <f>IF((AI4018-AH4018) &gt; 1,0,IF((AI4018-AH4018)&lt;0,AH4018-AI4018,AI4018-AH4018))</f>
        <v>0</v>
      </c>
      <c r="AK4018" s="26">
        <v>0.01</v>
      </c>
      <c r="AL4018" s="26">
        <f>AJ4018*(AK4018/100)</f>
        <v>0</v>
      </c>
    </row>
    <row r="4019" spans="1:39" x14ac:dyDescent="0.25">
      <c r="A4019" s="23"/>
      <c r="B4019" s="24"/>
      <c r="C4019" s="23"/>
      <c r="D4019" s="23"/>
      <c r="E4019" s="23"/>
      <c r="F4019" s="23"/>
      <c r="G4019" s="24"/>
      <c r="H4019" s="23"/>
      <c r="I4019" s="23"/>
      <c r="J4019" s="23">
        <v>0</v>
      </c>
      <c r="K4019" s="23">
        <v>1</v>
      </c>
      <c r="L4019" s="23">
        <v>20.75</v>
      </c>
      <c r="M4019" s="23" t="s">
        <v>76</v>
      </c>
      <c r="N4019" s="25">
        <f>((J4019*400)+(K4019*100))+L4019</f>
        <v>120.75</v>
      </c>
      <c r="O4019" s="26">
        <v>4000</v>
      </c>
      <c r="P4019" s="26">
        <f>N4019*O4019</f>
        <v>483000</v>
      </c>
      <c r="Q4019" s="23">
        <v>1</v>
      </c>
      <c r="R4019" s="23" t="s">
        <v>12131</v>
      </c>
      <c r="S4019" s="27" t="s">
        <v>12132</v>
      </c>
      <c r="T4019" s="23" t="s">
        <v>12133</v>
      </c>
      <c r="U4019" s="23" t="s">
        <v>12138</v>
      </c>
      <c r="V4019" s="24" t="s">
        <v>12139</v>
      </c>
      <c r="W4019" s="23" t="s">
        <v>109</v>
      </c>
      <c r="X4019" s="23" t="s">
        <v>49</v>
      </c>
      <c r="Y4019" s="23" t="s">
        <v>81</v>
      </c>
      <c r="Z4019" s="23">
        <v>483</v>
      </c>
      <c r="AA4019" s="28">
        <v>100</v>
      </c>
      <c r="AB4019" s="26">
        <v>8150</v>
      </c>
      <c r="AC4019" s="26">
        <f>Z4019*AB4019</f>
        <v>3936450</v>
      </c>
      <c r="AD4019" s="28">
        <v>32</v>
      </c>
      <c r="AE4019" s="28">
        <v>54</v>
      </c>
      <c r="AF4019" s="26">
        <f>(AC4019*(100-AE4019))/100</f>
        <v>1810767</v>
      </c>
      <c r="AG4019" s="26">
        <f>P4019+AF4019</f>
        <v>2293767</v>
      </c>
      <c r="AH4019" s="26">
        <f>(AG4019*AA4019)/100</f>
        <v>2293767</v>
      </c>
      <c r="AI4019" s="26">
        <v>0</v>
      </c>
      <c r="AJ4019" s="26">
        <f>IF((AI4019-AH4019) &gt; 1,0,IF((AI4019-AH4019)&lt;0,AH4019-AI4019,AI4019-AH4019))</f>
        <v>2293767</v>
      </c>
      <c r="AK4019" s="26">
        <v>0.02</v>
      </c>
      <c r="AL4019" s="26">
        <f>ROUND(AJ4019*(AK4019/100),2)</f>
        <v>458.75</v>
      </c>
      <c r="AM4019" s="3" t="s">
        <v>110</v>
      </c>
    </row>
    <row r="4020" spans="1:39" x14ac:dyDescent="0.25">
      <c r="A4020" s="23"/>
      <c r="B4020" s="24"/>
      <c r="C4020" s="23"/>
      <c r="D4020" s="23"/>
      <c r="E4020" s="23"/>
      <c r="F4020" s="23"/>
      <c r="G4020" s="24"/>
      <c r="H4020" s="23"/>
      <c r="I4020" s="23"/>
      <c r="J4020" s="23">
        <v>0</v>
      </c>
      <c r="K4020" s="23">
        <v>0</v>
      </c>
      <c r="L4020" s="23">
        <v>40</v>
      </c>
      <c r="M4020" s="23" t="s">
        <v>76</v>
      </c>
      <c r="N4020" s="25">
        <f>((J4020*400)+(K4020*100))+L4020</f>
        <v>40</v>
      </c>
      <c r="O4020" s="26">
        <v>4000</v>
      </c>
      <c r="P4020" s="26">
        <f>N4020*O4020</f>
        <v>160000</v>
      </c>
      <c r="Q4020" s="23">
        <v>1</v>
      </c>
      <c r="R4020" s="23" t="s">
        <v>12131</v>
      </c>
      <c r="S4020" s="27" t="s">
        <v>12132</v>
      </c>
      <c r="T4020" s="23" t="s">
        <v>12133</v>
      </c>
      <c r="U4020" s="23" t="s">
        <v>12138</v>
      </c>
      <c r="V4020" s="24" t="s">
        <v>12140</v>
      </c>
      <c r="W4020" s="23" t="s">
        <v>1942</v>
      </c>
      <c r="X4020" s="23" t="s">
        <v>49</v>
      </c>
      <c r="Y4020" s="23" t="s">
        <v>81</v>
      </c>
      <c r="Z4020" s="23">
        <v>160</v>
      </c>
      <c r="AA4020" s="28">
        <v>100</v>
      </c>
      <c r="AB4020" s="26">
        <v>7600</v>
      </c>
      <c r="AC4020" s="26">
        <f>Z4020*AB4020</f>
        <v>1216000</v>
      </c>
      <c r="AD4020" s="28">
        <v>5</v>
      </c>
      <c r="AE4020" s="28">
        <v>5</v>
      </c>
      <c r="AF4020" s="26">
        <f>(AC4020*(100-AE4020))/100</f>
        <v>1155200</v>
      </c>
      <c r="AG4020" s="26">
        <f>P4020+AF4020</f>
        <v>1315200</v>
      </c>
      <c r="AH4020" s="26">
        <f>(AG4020*AA4020)/100</f>
        <v>1315200</v>
      </c>
      <c r="AI4020" s="26">
        <v>0</v>
      </c>
      <c r="AJ4020" s="26">
        <f>IF((AI4020-AH4020) &gt; 1,0,IF((AI4020-AH4020)&lt;0,AH4020-AI4020,AI4020-AH4020))</f>
        <v>1315200</v>
      </c>
      <c r="AK4020" s="26">
        <v>0.02</v>
      </c>
      <c r="AL4020" s="26">
        <f>ROUND(AJ4020*(AK4020/100),2)</f>
        <v>263.04000000000002</v>
      </c>
      <c r="AM4020" s="3" t="s">
        <v>51</v>
      </c>
    </row>
    <row r="4021" spans="1:39" x14ac:dyDescent="0.25">
      <c r="A4021" s="23"/>
      <c r="B4021" s="24"/>
      <c r="C4021" s="23"/>
      <c r="D4021" s="23"/>
      <c r="E4021" s="23"/>
      <c r="F4021" s="23"/>
      <c r="G4021" s="24"/>
      <c r="H4021" s="23"/>
      <c r="I4021" s="23"/>
      <c r="J4021" s="23">
        <v>0</v>
      </c>
      <c r="K4021" s="23">
        <v>1</v>
      </c>
      <c r="L4021" s="23">
        <v>92.5</v>
      </c>
      <c r="M4021" s="23" t="s">
        <v>91</v>
      </c>
      <c r="N4021" s="25">
        <f>((J4021*400)+(K4021*100))+L4021</f>
        <v>192.5</v>
      </c>
      <c r="O4021" s="26">
        <v>4000</v>
      </c>
      <c r="P4021" s="26">
        <f>N4021*O4021</f>
        <v>770000</v>
      </c>
      <c r="Q4021" s="23">
        <v>1</v>
      </c>
      <c r="R4021" s="23" t="s">
        <v>12131</v>
      </c>
      <c r="S4021" s="27" t="s">
        <v>12132</v>
      </c>
      <c r="T4021" s="23" t="s">
        <v>12133</v>
      </c>
      <c r="U4021" s="23" t="s">
        <v>12138</v>
      </c>
      <c r="V4021" s="24" t="s">
        <v>12141</v>
      </c>
      <c r="W4021" s="23" t="s">
        <v>454</v>
      </c>
      <c r="X4021" s="23" t="s">
        <v>49</v>
      </c>
      <c r="Y4021" s="23" t="s">
        <v>54</v>
      </c>
      <c r="Z4021" s="23">
        <v>770</v>
      </c>
      <c r="AA4021" s="28">
        <v>100</v>
      </c>
      <c r="AB4021" s="26">
        <v>3400</v>
      </c>
      <c r="AC4021" s="26">
        <f>Z4021*AB4021</f>
        <v>2618000</v>
      </c>
      <c r="AD4021" s="28">
        <v>5</v>
      </c>
      <c r="AE4021" s="28">
        <v>5</v>
      </c>
      <c r="AF4021" s="26">
        <f>(AC4021*(100-AE4021))/100</f>
        <v>2487100</v>
      </c>
      <c r="AG4021" s="26">
        <f>P4021+AF4021</f>
        <v>3257100</v>
      </c>
      <c r="AH4021" s="26">
        <f>(AG4021*AA4021)/100</f>
        <v>3257100</v>
      </c>
      <c r="AI4021" s="26">
        <v>0</v>
      </c>
      <c r="AJ4021" s="26">
        <f>IF((AI4021-AH4021) &gt; 1,0,IF((AI4021-AH4021)&lt;0,AH4021-AI4021,AI4021-AH4021))</f>
        <v>3257100</v>
      </c>
      <c r="AK4021" s="26">
        <v>0.3</v>
      </c>
      <c r="AL4021" s="26">
        <f>ROUND(AJ4021*(AK4021/100),2)</f>
        <v>9771.2999999999993</v>
      </c>
      <c r="AM4021" s="3" t="s">
        <v>5773</v>
      </c>
    </row>
    <row r="4022" spans="1:39" x14ac:dyDescent="0.25">
      <c r="A4022" s="23"/>
      <c r="B4022" s="24"/>
      <c r="C4022" s="23"/>
      <c r="D4022" s="23"/>
      <c r="E4022" s="23"/>
      <c r="F4022" s="23"/>
      <c r="G4022" s="24"/>
      <c r="H4022" s="23"/>
      <c r="I4022" s="23"/>
      <c r="J4022" s="23"/>
      <c r="K4022" s="23"/>
      <c r="L4022" s="23"/>
      <c r="M4022" s="23"/>
      <c r="N4022" s="25"/>
      <c r="O4022" s="26"/>
      <c r="P4022" s="26"/>
      <c r="Q4022" s="23"/>
      <c r="R4022" s="23"/>
      <c r="S4022" s="27"/>
      <c r="T4022" s="23"/>
      <c r="U4022" s="23"/>
      <c r="V4022" s="24"/>
      <c r="W4022" s="23"/>
      <c r="X4022" s="23"/>
      <c r="Y4022" s="23"/>
      <c r="Z4022" s="23"/>
      <c r="AA4022" s="28"/>
      <c r="AB4022" s="26"/>
      <c r="AC4022" s="26"/>
      <c r="AD4022" s="28"/>
      <c r="AE4022" s="28"/>
      <c r="AF4022" s="26"/>
      <c r="AG4022" s="26" t="s">
        <v>60</v>
      </c>
      <c r="AH4022" s="26">
        <f>SUM(AH4018:AH4021)</f>
        <v>15833067</v>
      </c>
      <c r="AI4022" s="26"/>
      <c r="AJ4022" s="26">
        <f>SUM(AJ4018:AJ4021)</f>
        <v>6866067</v>
      </c>
      <c r="AK4022" s="26"/>
      <c r="AL4022" s="26">
        <f>SUM(AL4018:AL4021)</f>
        <v>10493.09</v>
      </c>
    </row>
    <row r="4023" spans="1:39" x14ac:dyDescent="0.25">
      <c r="A4023" s="23" t="s">
        <v>12142</v>
      </c>
      <c r="B4023" s="24" t="s">
        <v>12143</v>
      </c>
      <c r="C4023" s="23" t="s">
        <v>12144</v>
      </c>
      <c r="D4023" s="23" t="s">
        <v>12145</v>
      </c>
      <c r="E4023" s="23">
        <v>1611</v>
      </c>
      <c r="F4023" s="23" t="s">
        <v>12146</v>
      </c>
      <c r="G4023" s="24" t="s">
        <v>12147</v>
      </c>
      <c r="H4023" s="23" t="s">
        <v>43</v>
      </c>
      <c r="I4023" s="23" t="s">
        <v>12148</v>
      </c>
      <c r="J4023" s="23">
        <v>0</v>
      </c>
      <c r="K4023" s="23">
        <v>0</v>
      </c>
      <c r="L4023" s="23">
        <v>8.5</v>
      </c>
      <c r="M4023" s="23" t="s">
        <v>59</v>
      </c>
      <c r="N4023" s="25">
        <f t="shared" ref="N4023:N4030" si="682">((J4023*400)+(K4023*100))+L4023</f>
        <v>8.5</v>
      </c>
      <c r="O4023" s="26">
        <v>5700</v>
      </c>
      <c r="P4023" s="26">
        <f t="shared" ref="P4023:P4030" si="683">N4023*O4023</f>
        <v>48450</v>
      </c>
      <c r="Q4023" s="23">
        <v>1</v>
      </c>
      <c r="R4023" s="23" t="s">
        <v>12142</v>
      </c>
      <c r="S4023" s="27" t="s">
        <v>12143</v>
      </c>
      <c r="T4023" s="23" t="s">
        <v>12144</v>
      </c>
      <c r="U4023" s="23" t="s">
        <v>12149</v>
      </c>
      <c r="V4023" s="24" t="s">
        <v>12150</v>
      </c>
      <c r="W4023" s="23" t="s">
        <v>48</v>
      </c>
      <c r="X4023" s="23" t="s">
        <v>49</v>
      </c>
      <c r="Y4023" s="23" t="s">
        <v>50</v>
      </c>
      <c r="Z4023" s="23">
        <v>34</v>
      </c>
      <c r="AA4023" s="28">
        <v>100</v>
      </c>
      <c r="AB4023" s="26">
        <v>8300</v>
      </c>
      <c r="AC4023" s="26">
        <f>Z4023*AB4023</f>
        <v>282200</v>
      </c>
      <c r="AD4023" s="28">
        <v>7</v>
      </c>
      <c r="AE4023" s="28">
        <v>7</v>
      </c>
      <c r="AF4023" s="26">
        <f>(AC4023*(100-AE4023))/100</f>
        <v>262446</v>
      </c>
      <c r="AG4023" s="26">
        <f>P4023+AF4023</f>
        <v>310896</v>
      </c>
      <c r="AH4023" s="26">
        <f>(AG4023*AA4023)/100</f>
        <v>310896</v>
      </c>
      <c r="AI4023" s="26">
        <v>50000000</v>
      </c>
      <c r="AJ4023" s="26">
        <f t="shared" ref="AJ4023:AJ4030" si="684">IF((AI4023-AH4023) &gt; 1,0,IF((AI4023-AH4023)&lt;0,AH4023-AI4023,AI4023-AH4023))</f>
        <v>0</v>
      </c>
      <c r="AK4023" s="26">
        <v>0.02</v>
      </c>
      <c r="AL4023" s="26">
        <f>ROUND(AJ4023*(AK4023/100),2)</f>
        <v>0</v>
      </c>
      <c r="AM4023" s="3" t="s">
        <v>51</v>
      </c>
    </row>
    <row r="4024" spans="1:39" x14ac:dyDescent="0.25">
      <c r="A4024" s="23"/>
      <c r="B4024" s="24"/>
      <c r="C4024" s="23"/>
      <c r="D4024" s="23"/>
      <c r="E4024" s="23"/>
      <c r="F4024" s="23"/>
      <c r="G4024" s="24"/>
      <c r="H4024" s="23"/>
      <c r="I4024" s="23"/>
      <c r="J4024" s="23">
        <v>0</v>
      </c>
      <c r="K4024" s="23">
        <v>2</v>
      </c>
      <c r="L4024" s="23">
        <v>46.25</v>
      </c>
      <c r="M4024" s="23" t="s">
        <v>91</v>
      </c>
      <c r="N4024" s="25">
        <f t="shared" si="682"/>
        <v>246.25</v>
      </c>
      <c r="O4024" s="26">
        <v>5700</v>
      </c>
      <c r="P4024" s="26">
        <f t="shared" si="683"/>
        <v>1403625</v>
      </c>
      <c r="Q4024" s="23">
        <v>1</v>
      </c>
      <c r="R4024" s="23" t="s">
        <v>12142</v>
      </c>
      <c r="S4024" s="27" t="s">
        <v>12143</v>
      </c>
      <c r="T4024" s="23" t="s">
        <v>12144</v>
      </c>
      <c r="U4024" s="23" t="s">
        <v>12149</v>
      </c>
      <c r="V4024" s="24" t="s">
        <v>12151</v>
      </c>
      <c r="W4024" s="23" t="s">
        <v>639</v>
      </c>
      <c r="X4024" s="23" t="s">
        <v>49</v>
      </c>
      <c r="Y4024" s="23" t="s">
        <v>54</v>
      </c>
      <c r="Z4024" s="23">
        <v>985</v>
      </c>
      <c r="AA4024" s="28">
        <v>100</v>
      </c>
      <c r="AB4024" s="26">
        <v>6350</v>
      </c>
      <c r="AC4024" s="26">
        <f>Z4024*AB4024</f>
        <v>6254750</v>
      </c>
      <c r="AD4024" s="28">
        <v>7</v>
      </c>
      <c r="AE4024" s="28">
        <v>7</v>
      </c>
      <c r="AF4024" s="26">
        <f>(AC4024*(100-AE4024))/100</f>
        <v>5816917.5</v>
      </c>
      <c r="AG4024" s="26">
        <f>P4024+AF4024</f>
        <v>7220542.5</v>
      </c>
      <c r="AH4024" s="26">
        <f>(AG4024*AA4024)/100</f>
        <v>7220542.5</v>
      </c>
      <c r="AI4024" s="26">
        <v>0</v>
      </c>
      <c r="AJ4024" s="26">
        <f t="shared" si="684"/>
        <v>7220542.5</v>
      </c>
      <c r="AK4024" s="26">
        <v>0.3</v>
      </c>
      <c r="AL4024" s="26">
        <f>ROUND(AJ4024*(AK4024/100),2)</f>
        <v>21661.63</v>
      </c>
      <c r="AM4024" s="3" t="s">
        <v>12152</v>
      </c>
    </row>
    <row r="4025" spans="1:39" x14ac:dyDescent="0.25">
      <c r="A4025" s="23"/>
      <c r="B4025" s="24"/>
      <c r="C4025" s="23"/>
      <c r="D4025" s="23"/>
      <c r="E4025" s="23"/>
      <c r="F4025" s="23"/>
      <c r="G4025" s="24"/>
      <c r="H4025" s="23"/>
      <c r="I4025" s="23"/>
      <c r="J4025" s="23">
        <v>0</v>
      </c>
      <c r="K4025" s="23">
        <v>0</v>
      </c>
      <c r="L4025" s="23">
        <v>13.5</v>
      </c>
      <c r="M4025" s="23" t="s">
        <v>76</v>
      </c>
      <c r="N4025" s="25">
        <f t="shared" si="682"/>
        <v>13.5</v>
      </c>
      <c r="O4025" s="26">
        <v>5700</v>
      </c>
      <c r="P4025" s="26">
        <f t="shared" si="683"/>
        <v>76950</v>
      </c>
      <c r="Q4025" s="23">
        <v>1</v>
      </c>
      <c r="R4025" s="23" t="s">
        <v>12142</v>
      </c>
      <c r="S4025" s="27" t="s">
        <v>12143</v>
      </c>
      <c r="T4025" s="23" t="s">
        <v>12144</v>
      </c>
      <c r="U4025" s="23" t="s">
        <v>12149</v>
      </c>
      <c r="V4025" s="24" t="s">
        <v>12153</v>
      </c>
      <c r="W4025" s="23" t="s">
        <v>1274</v>
      </c>
      <c r="X4025" s="23" t="s">
        <v>49</v>
      </c>
      <c r="Y4025" s="23" t="s">
        <v>81</v>
      </c>
      <c r="Z4025" s="23">
        <v>54</v>
      </c>
      <c r="AA4025" s="28">
        <v>100</v>
      </c>
      <c r="AB4025" s="26">
        <v>8200</v>
      </c>
      <c r="AC4025" s="26">
        <f>Z4025*AB4025</f>
        <v>442800</v>
      </c>
      <c r="AD4025" s="28">
        <v>7</v>
      </c>
      <c r="AE4025" s="28">
        <v>7</v>
      </c>
      <c r="AF4025" s="26">
        <f>(AC4025*(100-AE4025))/100</f>
        <v>411804</v>
      </c>
      <c r="AG4025" s="26">
        <f>P4025+AF4025</f>
        <v>488754</v>
      </c>
      <c r="AH4025" s="26">
        <f>(AG4025*AA4025)/100</f>
        <v>488754</v>
      </c>
      <c r="AI4025" s="26">
        <v>0</v>
      </c>
      <c r="AJ4025" s="26">
        <f t="shared" si="684"/>
        <v>488754</v>
      </c>
      <c r="AK4025" s="26">
        <v>0.02</v>
      </c>
      <c r="AL4025" s="26">
        <f>ROUND(AJ4025*(AK4025/100),2)</f>
        <v>97.75</v>
      </c>
      <c r="AM4025" s="3" t="s">
        <v>401</v>
      </c>
    </row>
    <row r="4026" spans="1:39" x14ac:dyDescent="0.25">
      <c r="A4026" s="23"/>
      <c r="B4026" s="24"/>
      <c r="C4026" s="23"/>
      <c r="D4026" s="23"/>
      <c r="E4026" s="23"/>
      <c r="F4026" s="23"/>
      <c r="G4026" s="24"/>
      <c r="H4026" s="23"/>
      <c r="I4026" s="23"/>
      <c r="J4026" s="23">
        <v>0</v>
      </c>
      <c r="K4026" s="23">
        <v>0</v>
      </c>
      <c r="L4026" s="23">
        <v>2.56</v>
      </c>
      <c r="M4026" s="23" t="s">
        <v>91</v>
      </c>
      <c r="N4026" s="25">
        <f t="shared" si="682"/>
        <v>2.56</v>
      </c>
      <c r="O4026" s="26">
        <v>5700</v>
      </c>
      <c r="P4026" s="26">
        <f t="shared" si="683"/>
        <v>14592</v>
      </c>
      <c r="Q4026" s="23">
        <v>1</v>
      </c>
      <c r="R4026" s="23" t="s">
        <v>12142</v>
      </c>
      <c r="S4026" s="27" t="s">
        <v>12143</v>
      </c>
      <c r="T4026" s="23" t="s">
        <v>12144</v>
      </c>
      <c r="U4026" s="23" t="s">
        <v>12149</v>
      </c>
      <c r="V4026" s="24" t="s">
        <v>12154</v>
      </c>
      <c r="W4026" s="23" t="s">
        <v>403</v>
      </c>
      <c r="X4026" s="23" t="s">
        <v>49</v>
      </c>
      <c r="Y4026" s="23" t="s">
        <v>54</v>
      </c>
      <c r="Z4026" s="23">
        <v>10.24</v>
      </c>
      <c r="AA4026" s="28">
        <v>100</v>
      </c>
      <c r="AB4026" s="26">
        <v>6100</v>
      </c>
      <c r="AC4026" s="26">
        <f>Z4026*AB4026</f>
        <v>62464</v>
      </c>
      <c r="AD4026" s="28">
        <v>7</v>
      </c>
      <c r="AE4026" s="28">
        <v>7</v>
      </c>
      <c r="AF4026" s="26">
        <f>(AC4026*(100-AE4026))/100</f>
        <v>58091.519999999997</v>
      </c>
      <c r="AG4026" s="26">
        <f>P4026+AF4026</f>
        <v>72683.51999999999</v>
      </c>
      <c r="AH4026" s="26">
        <f>(AG4026*AA4026)/100</f>
        <v>72683.51999999999</v>
      </c>
      <c r="AI4026" s="26">
        <v>0</v>
      </c>
      <c r="AJ4026" s="26">
        <f t="shared" si="684"/>
        <v>72683.51999999999</v>
      </c>
      <c r="AK4026" s="26">
        <v>0.3</v>
      </c>
      <c r="AL4026" s="26">
        <f>ROUND(AJ4026*(AK4026/100),2)</f>
        <v>218.05</v>
      </c>
      <c r="AM4026" s="3" t="s">
        <v>421</v>
      </c>
    </row>
    <row r="4027" spans="1:39" x14ac:dyDescent="0.25">
      <c r="A4027" s="23"/>
      <c r="B4027" s="24"/>
      <c r="C4027" s="23"/>
      <c r="D4027" s="23"/>
      <c r="E4027" s="23"/>
      <c r="F4027" s="23"/>
      <c r="G4027" s="24"/>
      <c r="H4027" s="23"/>
      <c r="I4027" s="23"/>
      <c r="J4027" s="23">
        <v>1</v>
      </c>
      <c r="K4027" s="23">
        <v>1</v>
      </c>
      <c r="L4027" s="23">
        <v>29.19</v>
      </c>
      <c r="M4027" s="23" t="s">
        <v>75</v>
      </c>
      <c r="N4027" s="25">
        <f t="shared" si="682"/>
        <v>529.19000000000005</v>
      </c>
      <c r="O4027" s="26">
        <v>5700</v>
      </c>
      <c r="P4027" s="26">
        <f t="shared" si="683"/>
        <v>3016383.0000000005</v>
      </c>
      <c r="Q4027" s="23"/>
      <c r="R4027" s="23"/>
      <c r="S4027" s="27"/>
      <c r="T4027" s="23"/>
      <c r="U4027" s="23"/>
      <c r="V4027" s="24"/>
      <c r="W4027" s="23"/>
      <c r="X4027" s="23"/>
      <c r="Y4027" s="23"/>
      <c r="Z4027" s="23"/>
      <c r="AA4027" s="28"/>
      <c r="AB4027" s="26"/>
      <c r="AC4027" s="26"/>
      <c r="AD4027" s="28"/>
      <c r="AE4027" s="28"/>
      <c r="AF4027" s="26"/>
      <c r="AG4027" s="26">
        <f>AF4027+P4027</f>
        <v>3016383.0000000005</v>
      </c>
      <c r="AH4027" s="26">
        <f>AG4027</f>
        <v>3016383.0000000005</v>
      </c>
      <c r="AI4027" s="26">
        <v>50000000</v>
      </c>
      <c r="AJ4027" s="26">
        <f t="shared" si="684"/>
        <v>0</v>
      </c>
      <c r="AK4027" s="26">
        <v>0.01</v>
      </c>
      <c r="AL4027" s="26">
        <f>AJ4027*(AK4027/100)</f>
        <v>0</v>
      </c>
    </row>
    <row r="4028" spans="1:39" x14ac:dyDescent="0.25">
      <c r="A4028" s="23"/>
      <c r="B4028" s="24"/>
      <c r="C4028" s="23"/>
      <c r="D4028" s="23"/>
      <c r="E4028" s="23">
        <v>1612</v>
      </c>
      <c r="F4028" s="23" t="s">
        <v>12155</v>
      </c>
      <c r="G4028" s="24" t="s">
        <v>12156</v>
      </c>
      <c r="H4028" s="23" t="s">
        <v>43</v>
      </c>
      <c r="I4028" s="23" t="s">
        <v>12157</v>
      </c>
      <c r="J4028" s="23">
        <v>1</v>
      </c>
      <c r="K4028" s="23">
        <v>3</v>
      </c>
      <c r="L4028" s="23">
        <v>5</v>
      </c>
      <c r="M4028" s="23" t="s">
        <v>75</v>
      </c>
      <c r="N4028" s="25">
        <f t="shared" si="682"/>
        <v>705</v>
      </c>
      <c r="O4028" s="26">
        <v>2800</v>
      </c>
      <c r="P4028" s="26">
        <f t="shared" si="683"/>
        <v>1974000</v>
      </c>
      <c r="Q4028" s="23"/>
      <c r="R4028" s="23"/>
      <c r="S4028" s="27"/>
      <c r="T4028" s="23"/>
      <c r="U4028" s="23"/>
      <c r="V4028" s="24"/>
      <c r="W4028" s="23"/>
      <c r="X4028" s="23"/>
      <c r="Y4028" s="23"/>
      <c r="Z4028" s="23"/>
      <c r="AA4028" s="28"/>
      <c r="AB4028" s="26"/>
      <c r="AC4028" s="26"/>
      <c r="AD4028" s="28"/>
      <c r="AE4028" s="28"/>
      <c r="AF4028" s="26"/>
      <c r="AG4028" s="26">
        <f>AF4028+P4028</f>
        <v>1974000</v>
      </c>
      <c r="AH4028" s="26">
        <f>AG4028</f>
        <v>1974000</v>
      </c>
      <c r="AI4028" s="26">
        <v>50000000</v>
      </c>
      <c r="AJ4028" s="26">
        <f t="shared" si="684"/>
        <v>0</v>
      </c>
      <c r="AK4028" s="26">
        <v>0.01</v>
      </c>
      <c r="AL4028" s="26">
        <f>AJ4028*(AK4028/100)</f>
        <v>0</v>
      </c>
    </row>
    <row r="4029" spans="1:39" x14ac:dyDescent="0.25">
      <c r="A4029" s="23"/>
      <c r="B4029" s="24"/>
      <c r="C4029" s="23"/>
      <c r="D4029" s="23"/>
      <c r="E4029" s="23">
        <v>1613</v>
      </c>
      <c r="F4029" s="23" t="s">
        <v>12158</v>
      </c>
      <c r="G4029" s="24" t="s">
        <v>12159</v>
      </c>
      <c r="H4029" s="23" t="s">
        <v>43</v>
      </c>
      <c r="I4029" s="23" t="s">
        <v>12160</v>
      </c>
      <c r="J4029" s="23">
        <v>0</v>
      </c>
      <c r="K4029" s="23">
        <v>1</v>
      </c>
      <c r="L4029" s="23">
        <v>1</v>
      </c>
      <c r="M4029" s="23" t="s">
        <v>75</v>
      </c>
      <c r="N4029" s="25">
        <f t="shared" si="682"/>
        <v>101</v>
      </c>
      <c r="O4029" s="26">
        <v>6500</v>
      </c>
      <c r="P4029" s="26">
        <f t="shared" si="683"/>
        <v>656500</v>
      </c>
      <c r="Q4029" s="23"/>
      <c r="R4029" s="23"/>
      <c r="S4029" s="27"/>
      <c r="T4029" s="23"/>
      <c r="U4029" s="23"/>
      <c r="V4029" s="24"/>
      <c r="W4029" s="23"/>
      <c r="X4029" s="23"/>
      <c r="Y4029" s="23"/>
      <c r="Z4029" s="23"/>
      <c r="AA4029" s="28"/>
      <c r="AB4029" s="26"/>
      <c r="AC4029" s="26"/>
      <c r="AD4029" s="28"/>
      <c r="AE4029" s="28"/>
      <c r="AF4029" s="26"/>
      <c r="AG4029" s="26">
        <f>AF4029+P4029</f>
        <v>656500</v>
      </c>
      <c r="AH4029" s="26">
        <f>AG4029</f>
        <v>656500</v>
      </c>
      <c r="AI4029" s="26">
        <v>50000000</v>
      </c>
      <c r="AJ4029" s="26">
        <f t="shared" si="684"/>
        <v>0</v>
      </c>
      <c r="AK4029" s="26">
        <v>0.01</v>
      </c>
      <c r="AL4029" s="26">
        <f>AJ4029*(AK4029/100)</f>
        <v>0</v>
      </c>
    </row>
    <row r="4030" spans="1:39" x14ac:dyDescent="0.25">
      <c r="A4030" s="23"/>
      <c r="B4030" s="24"/>
      <c r="C4030" s="23"/>
      <c r="D4030" s="23"/>
      <c r="E4030" s="23">
        <v>1614</v>
      </c>
      <c r="F4030" s="23" t="s">
        <v>12161</v>
      </c>
      <c r="G4030" s="24" t="s">
        <v>12162</v>
      </c>
      <c r="H4030" s="23" t="s">
        <v>43</v>
      </c>
      <c r="I4030" s="23" t="s">
        <v>12163</v>
      </c>
      <c r="J4030" s="23">
        <v>1</v>
      </c>
      <c r="K4030" s="23">
        <v>0</v>
      </c>
      <c r="L4030" s="23">
        <v>0</v>
      </c>
      <c r="M4030" s="23" t="s">
        <v>75</v>
      </c>
      <c r="N4030" s="25">
        <f t="shared" si="682"/>
        <v>400</v>
      </c>
      <c r="O4030" s="26">
        <v>5700</v>
      </c>
      <c r="P4030" s="26">
        <f t="shared" si="683"/>
        <v>2280000</v>
      </c>
      <c r="Q4030" s="23"/>
      <c r="R4030" s="23"/>
      <c r="S4030" s="27"/>
      <c r="T4030" s="23"/>
      <c r="U4030" s="23"/>
      <c r="V4030" s="24"/>
      <c r="W4030" s="23"/>
      <c r="X4030" s="23"/>
      <c r="Y4030" s="23"/>
      <c r="Z4030" s="23"/>
      <c r="AA4030" s="28"/>
      <c r="AB4030" s="26"/>
      <c r="AC4030" s="26"/>
      <c r="AD4030" s="28"/>
      <c r="AE4030" s="28"/>
      <c r="AF4030" s="26"/>
      <c r="AG4030" s="26">
        <f>AF4030+P4030</f>
        <v>2280000</v>
      </c>
      <c r="AH4030" s="26">
        <f>AG4030</f>
        <v>2280000</v>
      </c>
      <c r="AI4030" s="26">
        <v>50000000</v>
      </c>
      <c r="AJ4030" s="26">
        <f t="shared" si="684"/>
        <v>0</v>
      </c>
      <c r="AK4030" s="26">
        <v>0.01</v>
      </c>
      <c r="AL4030" s="26">
        <f>AJ4030*(AK4030/100)</f>
        <v>0</v>
      </c>
    </row>
    <row r="4031" spans="1:39" x14ac:dyDescent="0.25">
      <c r="A4031" s="23"/>
      <c r="B4031" s="24"/>
      <c r="C4031" s="23"/>
      <c r="D4031" s="23"/>
      <c r="E4031" s="23"/>
      <c r="F4031" s="23"/>
      <c r="G4031" s="24"/>
      <c r="H4031" s="23"/>
      <c r="I4031" s="23"/>
      <c r="J4031" s="23"/>
      <c r="K4031" s="23"/>
      <c r="L4031" s="23"/>
      <c r="M4031" s="23"/>
      <c r="N4031" s="25"/>
      <c r="O4031" s="26"/>
      <c r="P4031" s="26"/>
      <c r="Q4031" s="23"/>
      <c r="R4031" s="23"/>
      <c r="S4031" s="27"/>
      <c r="T4031" s="23"/>
      <c r="U4031" s="23"/>
      <c r="V4031" s="24"/>
      <c r="W4031" s="23"/>
      <c r="X4031" s="23"/>
      <c r="Y4031" s="23"/>
      <c r="Z4031" s="23"/>
      <c r="AA4031" s="28"/>
      <c r="AB4031" s="26"/>
      <c r="AC4031" s="26"/>
      <c r="AD4031" s="28"/>
      <c r="AE4031" s="28"/>
      <c r="AF4031" s="26"/>
      <c r="AG4031" s="26" t="s">
        <v>60</v>
      </c>
      <c r="AH4031" s="26">
        <f>SUM(AH4023:AH4030)</f>
        <v>16019759.02</v>
      </c>
      <c r="AI4031" s="26"/>
      <c r="AJ4031" s="26">
        <f>SUM(AJ4023:AJ4030)</f>
        <v>7781980.0199999996</v>
      </c>
      <c r="AK4031" s="26"/>
      <c r="AL4031" s="26">
        <f>SUM(AL4023:AL4030)</f>
        <v>21977.43</v>
      </c>
    </row>
    <row r="4032" spans="1:39" x14ac:dyDescent="0.25">
      <c r="A4032" s="23" t="s">
        <v>12164</v>
      </c>
      <c r="B4032" s="24" t="s">
        <v>12165</v>
      </c>
      <c r="C4032" s="23" t="s">
        <v>12166</v>
      </c>
      <c r="D4032" s="23" t="s">
        <v>7467</v>
      </c>
      <c r="E4032" s="23">
        <v>1615</v>
      </c>
      <c r="F4032" s="23" t="s">
        <v>12167</v>
      </c>
      <c r="G4032" s="24" t="s">
        <v>12168</v>
      </c>
      <c r="H4032" s="23" t="s">
        <v>43</v>
      </c>
      <c r="I4032" s="23" t="s">
        <v>12169</v>
      </c>
      <c r="J4032" s="23">
        <v>1</v>
      </c>
      <c r="K4032" s="23">
        <v>0</v>
      </c>
      <c r="L4032" s="23">
        <v>46</v>
      </c>
      <c r="M4032" s="23" t="s">
        <v>75</v>
      </c>
      <c r="N4032" s="25">
        <f>((J4032*400)+(K4032*100))+L4032</f>
        <v>446</v>
      </c>
      <c r="O4032" s="26">
        <v>4500</v>
      </c>
      <c r="P4032" s="26">
        <f>N4032*O4032</f>
        <v>2007000</v>
      </c>
      <c r="Q4032" s="23"/>
      <c r="R4032" s="23"/>
      <c r="S4032" s="27"/>
      <c r="T4032" s="23"/>
      <c r="U4032" s="23"/>
      <c r="V4032" s="24"/>
      <c r="W4032" s="23"/>
      <c r="X4032" s="23"/>
      <c r="Y4032" s="23"/>
      <c r="Z4032" s="23"/>
      <c r="AA4032" s="28"/>
      <c r="AB4032" s="26"/>
      <c r="AC4032" s="26"/>
      <c r="AD4032" s="28"/>
      <c r="AE4032" s="28"/>
      <c r="AF4032" s="26"/>
      <c r="AG4032" s="26">
        <f>AF4032+P4032</f>
        <v>2007000</v>
      </c>
      <c r="AH4032" s="26">
        <f>AG4032</f>
        <v>2007000</v>
      </c>
      <c r="AI4032" s="26">
        <v>50000000</v>
      </c>
      <c r="AJ4032" s="26">
        <f>IF((AI4032-AH4032) &gt; 1,0,IF((AI4032-AH4032)&lt;0,AH4032-AI4032,AI4032-AH4032))</f>
        <v>0</v>
      </c>
      <c r="AK4032" s="26">
        <v>0.01</v>
      </c>
      <c r="AL4032" s="26">
        <f>AJ4032*(AK4032/100)</f>
        <v>0</v>
      </c>
    </row>
    <row r="4033" spans="1:39" x14ac:dyDescent="0.25">
      <c r="A4033" s="23"/>
      <c r="B4033" s="24"/>
      <c r="C4033" s="23"/>
      <c r="D4033" s="23"/>
      <c r="E4033" s="23"/>
      <c r="F4033" s="23"/>
      <c r="G4033" s="24"/>
      <c r="H4033" s="23"/>
      <c r="I4033" s="23"/>
      <c r="J4033" s="23">
        <v>0</v>
      </c>
      <c r="K4033" s="23">
        <v>0</v>
      </c>
      <c r="L4033" s="23">
        <v>52</v>
      </c>
      <c r="M4033" s="23" t="s">
        <v>59</v>
      </c>
      <c r="N4033" s="25">
        <f>((J4033*400)+(K4033*100))+L4033</f>
        <v>52</v>
      </c>
      <c r="O4033" s="26">
        <v>4500</v>
      </c>
      <c r="P4033" s="26">
        <f>N4033*O4033</f>
        <v>234000</v>
      </c>
      <c r="Q4033" s="23">
        <v>1</v>
      </c>
      <c r="R4033" s="23" t="s">
        <v>12170</v>
      </c>
      <c r="S4033" s="27" t="s">
        <v>12165</v>
      </c>
      <c r="T4033" s="23" t="s">
        <v>12171</v>
      </c>
      <c r="U4033" s="23" t="s">
        <v>12172</v>
      </c>
      <c r="V4033" s="24" t="s">
        <v>12173</v>
      </c>
      <c r="W4033" s="23" t="s">
        <v>48</v>
      </c>
      <c r="X4033" s="23" t="s">
        <v>49</v>
      </c>
      <c r="Y4033" s="23" t="s">
        <v>50</v>
      </c>
      <c r="Z4033" s="23">
        <v>208</v>
      </c>
      <c r="AA4033" s="28">
        <v>100</v>
      </c>
      <c r="AB4033" s="26">
        <v>8300</v>
      </c>
      <c r="AC4033" s="26">
        <f>Z4033*AB4033</f>
        <v>1726400</v>
      </c>
      <c r="AD4033" s="28">
        <v>8</v>
      </c>
      <c r="AE4033" s="28">
        <v>8</v>
      </c>
      <c r="AF4033" s="26">
        <f>(AC4033*(100-AE4033))/100</f>
        <v>1588288</v>
      </c>
      <c r="AG4033" s="26">
        <f>P4033+AF4033</f>
        <v>1822288</v>
      </c>
      <c r="AH4033" s="26">
        <f>(AG4033*AA4033)/100</f>
        <v>1822288</v>
      </c>
      <c r="AI4033" s="26">
        <v>10000000</v>
      </c>
      <c r="AJ4033" s="26">
        <f>IF((AI4033-AH4033) &gt; 1,0,IF((AI4033-AH4033)&lt;0,AH4033-AI4033,AI4033-AH4033))</f>
        <v>0</v>
      </c>
      <c r="AK4033" s="26">
        <v>0.02</v>
      </c>
      <c r="AL4033" s="26">
        <f>ROUND(AJ4033*(AK4033/100),2)</f>
        <v>0</v>
      </c>
      <c r="AM4033" s="3" t="s">
        <v>51</v>
      </c>
    </row>
    <row r="4034" spans="1:39" x14ac:dyDescent="0.25">
      <c r="A4034" s="23"/>
      <c r="B4034" s="24"/>
      <c r="C4034" s="23"/>
      <c r="D4034" s="23"/>
      <c r="E4034" s="23"/>
      <c r="F4034" s="23"/>
      <c r="G4034" s="24"/>
      <c r="H4034" s="23"/>
      <c r="I4034" s="23"/>
      <c r="J4034" s="23"/>
      <c r="K4034" s="23"/>
      <c r="L4034" s="23"/>
      <c r="M4034" s="23"/>
      <c r="N4034" s="25"/>
      <c r="O4034" s="26"/>
      <c r="P4034" s="26"/>
      <c r="Q4034" s="23"/>
      <c r="R4034" s="23"/>
      <c r="S4034" s="27"/>
      <c r="T4034" s="23"/>
      <c r="U4034" s="23"/>
      <c r="V4034" s="24"/>
      <c r="W4034" s="23"/>
      <c r="X4034" s="23"/>
      <c r="Y4034" s="23"/>
      <c r="Z4034" s="23"/>
      <c r="AA4034" s="28"/>
      <c r="AB4034" s="26"/>
      <c r="AC4034" s="26"/>
      <c r="AD4034" s="28"/>
      <c r="AE4034" s="28"/>
      <c r="AF4034" s="26"/>
      <c r="AG4034" s="26" t="s">
        <v>60</v>
      </c>
      <c r="AH4034" s="26">
        <f>SUM(AH4032:AH4033)</f>
        <v>3829288</v>
      </c>
      <c r="AI4034" s="26"/>
      <c r="AJ4034" s="26">
        <f>SUM(AJ4032:AJ4033)</f>
        <v>0</v>
      </c>
      <c r="AK4034" s="26"/>
      <c r="AL4034" s="26">
        <f>SUM(AL4032:AL4033)</f>
        <v>0</v>
      </c>
    </row>
    <row r="4035" spans="1:39" x14ac:dyDescent="0.25">
      <c r="A4035" s="23" t="s">
        <v>12174</v>
      </c>
      <c r="B4035" s="24" t="s">
        <v>12175</v>
      </c>
      <c r="C4035" s="23" t="s">
        <v>12176</v>
      </c>
      <c r="D4035" s="23" t="s">
        <v>12177</v>
      </c>
      <c r="E4035" s="23">
        <v>1616</v>
      </c>
      <c r="F4035" s="23" t="s">
        <v>12178</v>
      </c>
      <c r="G4035" s="24" t="s">
        <v>12179</v>
      </c>
      <c r="H4035" s="23" t="s">
        <v>43</v>
      </c>
      <c r="I4035" s="23" t="s">
        <v>12180</v>
      </c>
      <c r="J4035" s="23">
        <v>0</v>
      </c>
      <c r="K4035" s="23">
        <v>1</v>
      </c>
      <c r="L4035" s="23">
        <v>50</v>
      </c>
      <c r="M4035" s="23" t="s">
        <v>59</v>
      </c>
      <c r="N4035" s="25">
        <f>((J4035*400)+(K4035*100))+L4035</f>
        <v>150</v>
      </c>
      <c r="O4035" s="26">
        <v>5000</v>
      </c>
      <c r="P4035" s="26">
        <f>N4035*O4035</f>
        <v>750000</v>
      </c>
      <c r="Q4035" s="23">
        <v>1</v>
      </c>
      <c r="R4035" s="23" t="s">
        <v>12174</v>
      </c>
      <c r="S4035" s="27" t="s">
        <v>12175</v>
      </c>
      <c r="T4035" s="23" t="s">
        <v>12176</v>
      </c>
      <c r="U4035" s="23" t="s">
        <v>12181</v>
      </c>
      <c r="V4035" s="24" t="s">
        <v>12182</v>
      </c>
      <c r="W4035" s="23" t="s">
        <v>48</v>
      </c>
      <c r="X4035" s="23" t="s">
        <v>49</v>
      </c>
      <c r="Y4035" s="23" t="s">
        <v>50</v>
      </c>
      <c r="Z4035" s="23">
        <v>203</v>
      </c>
      <c r="AA4035" s="28">
        <v>100</v>
      </c>
      <c r="AB4035" s="26">
        <v>8300</v>
      </c>
      <c r="AC4035" s="26">
        <f>Z4035*AB4035</f>
        <v>1684900</v>
      </c>
      <c r="AD4035" s="28">
        <v>17</v>
      </c>
      <c r="AE4035" s="28">
        <v>24</v>
      </c>
      <c r="AF4035" s="26">
        <f>(AC4035*(100-AE4035))/100</f>
        <v>1280524</v>
      </c>
      <c r="AG4035" s="26">
        <f>P4035+AF4035</f>
        <v>2030524</v>
      </c>
      <c r="AH4035" s="26">
        <f>(AG4035*AA4035)/100</f>
        <v>2030524</v>
      </c>
      <c r="AI4035" s="26">
        <v>50000000</v>
      </c>
      <c r="AJ4035" s="26">
        <f>IF((AI4035-AH4035) &gt; 1,0,IF((AI4035-AH4035)&lt;0,AH4035-AI4035,AI4035-AH4035))</f>
        <v>0</v>
      </c>
      <c r="AK4035" s="26">
        <v>0.02</v>
      </c>
      <c r="AL4035" s="26">
        <f>ROUND(AJ4035*(AK4035/100),2)</f>
        <v>0</v>
      </c>
      <c r="AM4035" s="3" t="s">
        <v>51</v>
      </c>
    </row>
    <row r="4036" spans="1:39" x14ac:dyDescent="0.25">
      <c r="A4036" s="23"/>
      <c r="B4036" s="24"/>
      <c r="C4036" s="23"/>
      <c r="D4036" s="23"/>
      <c r="E4036" s="23"/>
      <c r="F4036" s="23"/>
      <c r="G4036" s="24"/>
      <c r="H4036" s="23"/>
      <c r="I4036" s="23"/>
      <c r="J4036" s="23"/>
      <c r="K4036" s="23"/>
      <c r="L4036" s="23"/>
      <c r="M4036" s="23"/>
      <c r="N4036" s="25"/>
      <c r="O4036" s="26"/>
      <c r="P4036" s="26"/>
      <c r="Q4036" s="23"/>
      <c r="R4036" s="23"/>
      <c r="S4036" s="27"/>
      <c r="T4036" s="23"/>
      <c r="U4036" s="23"/>
      <c r="V4036" s="24"/>
      <c r="W4036" s="23"/>
      <c r="X4036" s="23"/>
      <c r="Y4036" s="23"/>
      <c r="Z4036" s="23"/>
      <c r="AA4036" s="28"/>
      <c r="AB4036" s="26"/>
      <c r="AC4036" s="26"/>
      <c r="AD4036" s="28"/>
      <c r="AE4036" s="28"/>
      <c r="AF4036" s="26"/>
      <c r="AG4036" s="26" t="s">
        <v>60</v>
      </c>
      <c r="AH4036" s="26">
        <f>AH4035</f>
        <v>2030524</v>
      </c>
      <c r="AI4036" s="26"/>
      <c r="AJ4036" s="26">
        <f>AJ4035</f>
        <v>0</v>
      </c>
      <c r="AK4036" s="26"/>
      <c r="AL4036" s="26">
        <f>AL4035</f>
        <v>0</v>
      </c>
    </row>
    <row r="4037" spans="1:39" x14ac:dyDescent="0.25">
      <c r="A4037" s="23" t="s">
        <v>12183</v>
      </c>
      <c r="B4037" s="24" t="s">
        <v>12184</v>
      </c>
      <c r="C4037" s="23" t="s">
        <v>12185</v>
      </c>
      <c r="D4037" s="23" t="s">
        <v>10640</v>
      </c>
      <c r="E4037" s="23">
        <v>1617</v>
      </c>
      <c r="F4037" s="23" t="s">
        <v>12186</v>
      </c>
      <c r="G4037" s="24" t="s">
        <v>12187</v>
      </c>
      <c r="H4037" s="23" t="s">
        <v>43</v>
      </c>
      <c r="I4037" s="23" t="s">
        <v>12188</v>
      </c>
      <c r="J4037" s="23">
        <v>3</v>
      </c>
      <c r="K4037" s="23">
        <v>3</v>
      </c>
      <c r="L4037" s="23">
        <v>31</v>
      </c>
      <c r="M4037" s="23" t="s">
        <v>75</v>
      </c>
      <c r="N4037" s="25">
        <f>((J4037*400)+(K4037*100))+L4037</f>
        <v>1531</v>
      </c>
      <c r="O4037" s="26">
        <v>3750</v>
      </c>
      <c r="P4037" s="26">
        <f>N4037*O4037</f>
        <v>5741250</v>
      </c>
      <c r="Q4037" s="23"/>
      <c r="R4037" s="23"/>
      <c r="S4037" s="27"/>
      <c r="T4037" s="23"/>
      <c r="U4037" s="23"/>
      <c r="V4037" s="24"/>
      <c r="W4037" s="23"/>
      <c r="X4037" s="23"/>
      <c r="Y4037" s="23"/>
      <c r="Z4037" s="23"/>
      <c r="AA4037" s="28"/>
      <c r="AB4037" s="26"/>
      <c r="AC4037" s="26"/>
      <c r="AD4037" s="28"/>
      <c r="AE4037" s="28"/>
      <c r="AF4037" s="26"/>
      <c r="AG4037" s="26">
        <f>AF4037+P4037</f>
        <v>5741250</v>
      </c>
      <c r="AH4037" s="26">
        <f>AG4037</f>
        <v>5741250</v>
      </c>
      <c r="AI4037" s="26">
        <v>50000000</v>
      </c>
      <c r="AJ4037" s="26">
        <f>IF((AI4037-AH4037) &gt; 1,0,IF((AI4037-AH4037)&lt;0,AH4037-AI4037,AI4037-AH4037))</f>
        <v>0</v>
      </c>
      <c r="AK4037" s="26">
        <v>0.01</v>
      </c>
      <c r="AL4037" s="26">
        <f>AJ4037*(AK4037/100)</f>
        <v>0</v>
      </c>
    </row>
    <row r="4038" spans="1:39" x14ac:dyDescent="0.25">
      <c r="A4038" s="23"/>
      <c r="B4038" s="24"/>
      <c r="C4038" s="23"/>
      <c r="D4038" s="23"/>
      <c r="E4038" s="23"/>
      <c r="F4038" s="23"/>
      <c r="G4038" s="24"/>
      <c r="H4038" s="23"/>
      <c r="I4038" s="23"/>
      <c r="J4038" s="23"/>
      <c r="K4038" s="23"/>
      <c r="L4038" s="23"/>
      <c r="M4038" s="23"/>
      <c r="N4038" s="25"/>
      <c r="O4038" s="26"/>
      <c r="P4038" s="26"/>
      <c r="Q4038" s="23"/>
      <c r="R4038" s="23"/>
      <c r="S4038" s="27"/>
      <c r="T4038" s="23"/>
      <c r="U4038" s="23"/>
      <c r="V4038" s="24"/>
      <c r="W4038" s="23"/>
      <c r="X4038" s="23"/>
      <c r="Y4038" s="23"/>
      <c r="Z4038" s="23"/>
      <c r="AA4038" s="28"/>
      <c r="AB4038" s="26"/>
      <c r="AC4038" s="26"/>
      <c r="AD4038" s="28"/>
      <c r="AE4038" s="28"/>
      <c r="AF4038" s="26"/>
      <c r="AG4038" s="26" t="s">
        <v>60</v>
      </c>
      <c r="AH4038" s="26">
        <f>AH4037</f>
        <v>5741250</v>
      </c>
      <c r="AI4038" s="26"/>
      <c r="AJ4038" s="26">
        <f>AJ4037</f>
        <v>0</v>
      </c>
      <c r="AK4038" s="26"/>
      <c r="AL4038" s="26">
        <f>AL4037</f>
        <v>0</v>
      </c>
    </row>
    <row r="4039" spans="1:39" x14ac:dyDescent="0.25">
      <c r="A4039" s="23" t="s">
        <v>12189</v>
      </c>
      <c r="B4039" s="24" t="s">
        <v>12190</v>
      </c>
      <c r="C4039" s="23" t="s">
        <v>12191</v>
      </c>
      <c r="D4039" s="23" t="s">
        <v>8324</v>
      </c>
      <c r="E4039" s="23">
        <v>1618</v>
      </c>
      <c r="F4039" s="23" t="s">
        <v>12192</v>
      </c>
      <c r="G4039" s="24" t="s">
        <v>12193</v>
      </c>
      <c r="H4039" s="23" t="s">
        <v>43</v>
      </c>
      <c r="I4039" s="23" t="s">
        <v>12194</v>
      </c>
      <c r="J4039" s="23">
        <v>2</v>
      </c>
      <c r="K4039" s="23">
        <v>1</v>
      </c>
      <c r="L4039" s="23">
        <v>14.5</v>
      </c>
      <c r="M4039" s="23" t="s">
        <v>75</v>
      </c>
      <c r="N4039" s="25">
        <f>((J4039*400)+(K4039*100))+L4039</f>
        <v>914.5</v>
      </c>
      <c r="O4039" s="26">
        <v>4400</v>
      </c>
      <c r="P4039" s="26">
        <f>N4039*O4039</f>
        <v>4023800</v>
      </c>
      <c r="Q4039" s="23"/>
      <c r="R4039" s="23"/>
      <c r="S4039" s="27"/>
      <c r="T4039" s="23"/>
      <c r="U4039" s="23"/>
      <c r="V4039" s="24"/>
      <c r="W4039" s="23"/>
      <c r="X4039" s="23"/>
      <c r="Y4039" s="23"/>
      <c r="Z4039" s="23"/>
      <c r="AA4039" s="28"/>
      <c r="AB4039" s="26"/>
      <c r="AC4039" s="26"/>
      <c r="AD4039" s="28"/>
      <c r="AE4039" s="28"/>
      <c r="AF4039" s="26"/>
      <c r="AG4039" s="26">
        <f>AF4039+P4039</f>
        <v>4023800</v>
      </c>
      <c r="AH4039" s="26">
        <f>AG4039</f>
        <v>4023800</v>
      </c>
      <c r="AI4039" s="26">
        <v>50000000</v>
      </c>
      <c r="AJ4039" s="26">
        <f>IF((AI4039-AH4039) &gt; 1,0,IF((AI4039-AH4039)&lt;0,AH4039-AI4039,AI4039-AH4039))</f>
        <v>0</v>
      </c>
      <c r="AK4039" s="26">
        <v>0.01</v>
      </c>
      <c r="AL4039" s="26">
        <f>AJ4039*(AK4039/100)</f>
        <v>0</v>
      </c>
    </row>
    <row r="4040" spans="1:39" x14ac:dyDescent="0.25">
      <c r="A4040" s="23"/>
      <c r="B4040" s="24"/>
      <c r="C4040" s="23"/>
      <c r="D4040" s="23"/>
      <c r="E4040" s="23"/>
      <c r="F4040" s="23"/>
      <c r="G4040" s="24"/>
      <c r="H4040" s="23"/>
      <c r="I4040" s="23"/>
      <c r="J4040" s="23">
        <v>0</v>
      </c>
      <c r="K4040" s="23">
        <v>0</v>
      </c>
      <c r="L4040" s="23">
        <v>63.75</v>
      </c>
      <c r="M4040" s="23" t="s">
        <v>255</v>
      </c>
      <c r="N4040" s="25">
        <f>((J4040*400)+(K4040*100))+L4040</f>
        <v>63.75</v>
      </c>
      <c r="O4040" s="26">
        <v>4400</v>
      </c>
      <c r="P4040" s="26">
        <f>N4040*O4040</f>
        <v>280500</v>
      </c>
      <c r="Q4040" s="23">
        <v>1</v>
      </c>
      <c r="R4040" s="23" t="s">
        <v>9096</v>
      </c>
      <c r="S4040" s="27" t="s">
        <v>9097</v>
      </c>
      <c r="T4040" s="23" t="s">
        <v>9098</v>
      </c>
      <c r="U4040" s="23" t="s">
        <v>9099</v>
      </c>
      <c r="V4040" s="24" t="s">
        <v>12195</v>
      </c>
      <c r="W4040" s="23" t="s">
        <v>48</v>
      </c>
      <c r="X4040" s="23" t="s">
        <v>49</v>
      </c>
      <c r="Y4040" s="23" t="s">
        <v>261</v>
      </c>
      <c r="Z4040" s="23">
        <v>255</v>
      </c>
      <c r="AA4040" s="28">
        <v>100</v>
      </c>
      <c r="AB4040" s="26">
        <v>8300</v>
      </c>
      <c r="AC4040" s="26">
        <f>Z4040*AB4040</f>
        <v>2116500</v>
      </c>
      <c r="AD4040" s="28">
        <v>32</v>
      </c>
      <c r="AE4040" s="28">
        <v>54</v>
      </c>
      <c r="AF4040" s="26">
        <f>(AC4040*(100-AE4040))/100</f>
        <v>973590</v>
      </c>
      <c r="AG4040" s="26">
        <f>P4040+AF4040</f>
        <v>1254090</v>
      </c>
      <c r="AH4040" s="26">
        <f>(AG4040*AA4040)/100</f>
        <v>1254090</v>
      </c>
      <c r="AI4040" s="26">
        <f>IF(AF4040&lt;=10000000,AF4040,10000000)</f>
        <v>973590</v>
      </c>
      <c r="AJ4040" s="26">
        <f>IF((AI4040-AH4040) &gt; 1,0,IF((AI4040-AH4040)&lt;0,AH4040-AI4040,AI4040-AH4040))</f>
        <v>280500</v>
      </c>
      <c r="AK4040" s="26">
        <v>0.02</v>
      </c>
      <c r="AL4040" s="26">
        <f>ROUND(AJ4040*(AK4040/100),2)</f>
        <v>56.1</v>
      </c>
      <c r="AM4040" s="3" t="s">
        <v>51</v>
      </c>
    </row>
    <row r="4041" spans="1:39" x14ac:dyDescent="0.25">
      <c r="A4041" s="23"/>
      <c r="B4041" s="24"/>
      <c r="C4041" s="23"/>
      <c r="D4041" s="23"/>
      <c r="E4041" s="23"/>
      <c r="F4041" s="23"/>
      <c r="G4041" s="24"/>
      <c r="H4041" s="23"/>
      <c r="I4041" s="23"/>
      <c r="J4041" s="23">
        <v>0</v>
      </c>
      <c r="K4041" s="23">
        <v>0</v>
      </c>
      <c r="L4041" s="23">
        <v>8.75</v>
      </c>
      <c r="M4041" s="23" t="s">
        <v>255</v>
      </c>
      <c r="N4041" s="25">
        <f>((J4041*400)+(K4041*100))+L4041</f>
        <v>8.75</v>
      </c>
      <c r="O4041" s="26">
        <v>4400</v>
      </c>
      <c r="P4041" s="26">
        <f>N4041*O4041</f>
        <v>38500</v>
      </c>
      <c r="Q4041" s="23">
        <v>1</v>
      </c>
      <c r="R4041" s="23" t="s">
        <v>9096</v>
      </c>
      <c r="S4041" s="27" t="s">
        <v>9097</v>
      </c>
      <c r="T4041" s="23" t="s">
        <v>9098</v>
      </c>
      <c r="U4041" s="23" t="s">
        <v>9099</v>
      </c>
      <c r="V4041" s="24" t="s">
        <v>12196</v>
      </c>
      <c r="W4041" s="23" t="s">
        <v>53</v>
      </c>
      <c r="X4041" s="23" t="s">
        <v>49</v>
      </c>
      <c r="Y4041" s="23" t="s">
        <v>261</v>
      </c>
      <c r="Z4041" s="23">
        <v>35</v>
      </c>
      <c r="AA4041" s="28">
        <v>100</v>
      </c>
      <c r="AB4041" s="26">
        <v>2750</v>
      </c>
      <c r="AC4041" s="26">
        <f>Z4041*AB4041</f>
        <v>96250</v>
      </c>
      <c r="AD4041" s="28">
        <v>32</v>
      </c>
      <c r="AE4041" s="28">
        <v>54</v>
      </c>
      <c r="AF4041" s="26">
        <f>(AC4041*(100-AE4041))/100</f>
        <v>44275</v>
      </c>
      <c r="AG4041" s="26">
        <f>P4041+AF4041</f>
        <v>82775</v>
      </c>
      <c r="AH4041" s="26">
        <f>(AG4041*AA4041)/100</f>
        <v>82775</v>
      </c>
      <c r="AI4041" s="26">
        <f>IF(AF4041&lt;=10000000,AF4041,10000000)</f>
        <v>44275</v>
      </c>
      <c r="AJ4041" s="26">
        <f>IF((AI4041-AH4041) &gt; 1,0,IF((AI4041-AH4041)&lt;0,AH4041-AI4041,AI4041-AH4041))</f>
        <v>38500</v>
      </c>
      <c r="AK4041" s="26">
        <v>0.02</v>
      </c>
      <c r="AL4041" s="26">
        <f>ROUND(AJ4041*(AK4041/100),2)</f>
        <v>7.7</v>
      </c>
      <c r="AM4041" s="3" t="s">
        <v>159</v>
      </c>
    </row>
    <row r="4042" spans="1:39" x14ac:dyDescent="0.25">
      <c r="A4042" s="23"/>
      <c r="B4042" s="24"/>
      <c r="C4042" s="23"/>
      <c r="D4042" s="23"/>
      <c r="E4042" s="23">
        <v>1619</v>
      </c>
      <c r="F4042" s="23" t="s">
        <v>12197</v>
      </c>
      <c r="G4042" s="24" t="s">
        <v>12198</v>
      </c>
      <c r="H4042" s="23" t="s">
        <v>43</v>
      </c>
      <c r="I4042" s="23" t="s">
        <v>12199</v>
      </c>
      <c r="J4042" s="23">
        <v>0</v>
      </c>
      <c r="K4042" s="23">
        <v>3</v>
      </c>
      <c r="L4042" s="23">
        <v>0</v>
      </c>
      <c r="M4042" s="23" t="s">
        <v>75</v>
      </c>
      <c r="N4042" s="25">
        <f>((J4042*400)+(K4042*100))+L4042</f>
        <v>300</v>
      </c>
      <c r="O4042" s="26">
        <v>4000</v>
      </c>
      <c r="P4042" s="26">
        <f>N4042*O4042</f>
        <v>1200000</v>
      </c>
      <c r="Q4042" s="23"/>
      <c r="R4042" s="23"/>
      <c r="S4042" s="27"/>
      <c r="T4042" s="23"/>
      <c r="U4042" s="23"/>
      <c r="V4042" s="24"/>
      <c r="W4042" s="23"/>
      <c r="X4042" s="23"/>
      <c r="Y4042" s="23"/>
      <c r="Z4042" s="23"/>
      <c r="AA4042" s="28"/>
      <c r="AB4042" s="26"/>
      <c r="AC4042" s="26"/>
      <c r="AD4042" s="28"/>
      <c r="AE4042" s="28"/>
      <c r="AF4042" s="26"/>
      <c r="AG4042" s="26">
        <f>AF4042+P4042</f>
        <v>1200000</v>
      </c>
      <c r="AH4042" s="26">
        <f>AG4042</f>
        <v>1200000</v>
      </c>
      <c r="AI4042" s="26">
        <v>50000000</v>
      </c>
      <c r="AJ4042" s="26">
        <f>IF((AI4042-AH4042) &gt; 1,0,IF((AI4042-AH4042)&lt;0,AH4042-AI4042,AI4042-AH4042))</f>
        <v>0</v>
      </c>
      <c r="AK4042" s="26">
        <v>0.01</v>
      </c>
      <c r="AL4042" s="26">
        <f>AJ4042*(AK4042/100)</f>
        <v>0</v>
      </c>
    </row>
    <row r="4043" spans="1:39" x14ac:dyDescent="0.25">
      <c r="A4043" s="23"/>
      <c r="B4043" s="24"/>
      <c r="C4043" s="23"/>
      <c r="D4043" s="23"/>
      <c r="E4043" s="23"/>
      <c r="F4043" s="23"/>
      <c r="G4043" s="24"/>
      <c r="H4043" s="23"/>
      <c r="I4043" s="23"/>
      <c r="J4043" s="23"/>
      <c r="K4043" s="23"/>
      <c r="L4043" s="23"/>
      <c r="M4043" s="23"/>
      <c r="N4043" s="25"/>
      <c r="O4043" s="26"/>
      <c r="P4043" s="26"/>
      <c r="Q4043" s="23"/>
      <c r="R4043" s="23"/>
      <c r="S4043" s="27"/>
      <c r="T4043" s="23"/>
      <c r="U4043" s="23"/>
      <c r="V4043" s="24"/>
      <c r="W4043" s="23"/>
      <c r="X4043" s="23"/>
      <c r="Y4043" s="23"/>
      <c r="Z4043" s="23"/>
      <c r="AA4043" s="28"/>
      <c r="AB4043" s="26"/>
      <c r="AC4043" s="26"/>
      <c r="AD4043" s="28"/>
      <c r="AE4043" s="28"/>
      <c r="AF4043" s="26"/>
      <c r="AG4043" s="26" t="s">
        <v>60</v>
      </c>
      <c r="AH4043" s="26">
        <f>SUM(AH4039:AH4042)</f>
        <v>6560665</v>
      </c>
      <c r="AI4043" s="26"/>
      <c r="AJ4043" s="26">
        <f>SUM(AJ4039:AJ4042)</f>
        <v>319000</v>
      </c>
      <c r="AK4043" s="26"/>
      <c r="AL4043" s="26">
        <f>SUM(AL4039:AL4042)</f>
        <v>63.800000000000004</v>
      </c>
    </row>
    <row r="4044" spans="1:39" x14ac:dyDescent="0.25">
      <c r="A4044" s="23" t="s">
        <v>11491</v>
      </c>
      <c r="B4044" s="24" t="s">
        <v>11492</v>
      </c>
      <c r="C4044" s="23" t="s">
        <v>11493</v>
      </c>
      <c r="D4044" s="23" t="s">
        <v>12200</v>
      </c>
      <c r="E4044" s="23">
        <v>1620</v>
      </c>
      <c r="F4044" s="23" t="s">
        <v>12201</v>
      </c>
      <c r="G4044" s="24" t="s">
        <v>12202</v>
      </c>
      <c r="H4044" s="23" t="s">
        <v>43</v>
      </c>
      <c r="I4044" s="23" t="s">
        <v>12203</v>
      </c>
      <c r="J4044" s="23">
        <v>0</v>
      </c>
      <c r="K4044" s="23">
        <v>2</v>
      </c>
      <c r="L4044" s="23">
        <v>0</v>
      </c>
      <c r="M4044" s="23" t="s">
        <v>75</v>
      </c>
      <c r="N4044" s="25">
        <f>((J4044*400)+(K4044*100))+L4044</f>
        <v>200</v>
      </c>
      <c r="O4044" s="26">
        <v>1000</v>
      </c>
      <c r="P4044" s="26">
        <f>N4044*O4044</f>
        <v>200000</v>
      </c>
      <c r="Q4044" s="23"/>
      <c r="R4044" s="23"/>
      <c r="S4044" s="27"/>
      <c r="T4044" s="23"/>
      <c r="U4044" s="23"/>
      <c r="V4044" s="24"/>
      <c r="W4044" s="23"/>
      <c r="X4044" s="23"/>
      <c r="Y4044" s="23"/>
      <c r="Z4044" s="23"/>
      <c r="AA4044" s="28"/>
      <c r="AB4044" s="26"/>
      <c r="AC4044" s="26"/>
      <c r="AD4044" s="28"/>
      <c r="AE4044" s="28"/>
      <c r="AF4044" s="26"/>
      <c r="AG4044" s="26">
        <f>AF4044+P4044</f>
        <v>200000</v>
      </c>
      <c r="AH4044" s="26">
        <f>AG4044</f>
        <v>200000</v>
      </c>
      <c r="AI4044" s="26">
        <v>50000000</v>
      </c>
      <c r="AJ4044" s="26">
        <f>IF((AI4044-AH4044) &gt; 1,0,IF((AI4044-AH4044)&lt;0,AH4044-AI4044,AI4044-AH4044))</f>
        <v>0</v>
      </c>
      <c r="AK4044" s="26">
        <v>0.01</v>
      </c>
      <c r="AL4044" s="26">
        <f>AJ4044*(AK4044/100)</f>
        <v>0</v>
      </c>
    </row>
    <row r="4045" spans="1:39" x14ac:dyDescent="0.25">
      <c r="A4045" s="23"/>
      <c r="B4045" s="24"/>
      <c r="C4045" s="23"/>
      <c r="D4045" s="23"/>
      <c r="E4045" s="23"/>
      <c r="F4045" s="23"/>
      <c r="G4045" s="24"/>
      <c r="H4045" s="23"/>
      <c r="I4045" s="23"/>
      <c r="J4045" s="23"/>
      <c r="K4045" s="23"/>
      <c r="L4045" s="23"/>
      <c r="M4045" s="23"/>
      <c r="N4045" s="25"/>
      <c r="O4045" s="26"/>
      <c r="P4045" s="26"/>
      <c r="Q4045" s="23"/>
      <c r="R4045" s="23"/>
      <c r="S4045" s="27"/>
      <c r="T4045" s="23"/>
      <c r="U4045" s="23"/>
      <c r="V4045" s="24"/>
      <c r="W4045" s="23"/>
      <c r="X4045" s="23"/>
      <c r="Y4045" s="23"/>
      <c r="Z4045" s="23"/>
      <c r="AA4045" s="28"/>
      <c r="AB4045" s="26"/>
      <c r="AC4045" s="26"/>
      <c r="AD4045" s="28"/>
      <c r="AE4045" s="28"/>
      <c r="AF4045" s="26"/>
      <c r="AG4045" s="26" t="s">
        <v>60</v>
      </c>
      <c r="AH4045" s="26">
        <f>AH4044</f>
        <v>200000</v>
      </c>
      <c r="AI4045" s="26"/>
      <c r="AJ4045" s="26">
        <f>AJ4044</f>
        <v>0</v>
      </c>
      <c r="AK4045" s="26"/>
      <c r="AL4045" s="26">
        <f>AL4044</f>
        <v>0</v>
      </c>
    </row>
    <row r="4046" spans="1:39" x14ac:dyDescent="0.25">
      <c r="A4046" s="23" t="s">
        <v>12204</v>
      </c>
      <c r="B4046" s="24" t="s">
        <v>12205</v>
      </c>
      <c r="C4046" s="23" t="s">
        <v>12206</v>
      </c>
      <c r="D4046" s="23" t="s">
        <v>12207</v>
      </c>
      <c r="E4046" s="23">
        <v>1621</v>
      </c>
      <c r="F4046" s="23" t="s">
        <v>12208</v>
      </c>
      <c r="G4046" s="24" t="s">
        <v>12209</v>
      </c>
      <c r="H4046" s="23" t="s">
        <v>43</v>
      </c>
      <c r="I4046" s="23" t="s">
        <v>12210</v>
      </c>
      <c r="J4046" s="23">
        <v>0</v>
      </c>
      <c r="K4046" s="23">
        <v>1</v>
      </c>
      <c r="L4046" s="23">
        <v>0</v>
      </c>
      <c r="M4046" s="23" t="s">
        <v>255</v>
      </c>
      <c r="N4046" s="25">
        <f>((J4046*400)+(K4046*100))+L4046</f>
        <v>100</v>
      </c>
      <c r="O4046" s="26">
        <v>5000</v>
      </c>
      <c r="P4046" s="26">
        <f>N4046*O4046</f>
        <v>500000</v>
      </c>
      <c r="Q4046" s="23">
        <v>1</v>
      </c>
      <c r="R4046" s="23" t="s">
        <v>12211</v>
      </c>
      <c r="S4046" s="27" t="s">
        <v>12212</v>
      </c>
      <c r="T4046" s="23" t="s">
        <v>12213</v>
      </c>
      <c r="U4046" s="23" t="s">
        <v>12214</v>
      </c>
      <c r="V4046" s="24" t="s">
        <v>12215</v>
      </c>
      <c r="W4046" s="23" t="s">
        <v>48</v>
      </c>
      <c r="X4046" s="23" t="s">
        <v>49</v>
      </c>
      <c r="Y4046" s="23" t="s">
        <v>261</v>
      </c>
      <c r="Z4046" s="23">
        <v>58</v>
      </c>
      <c r="AA4046" s="28">
        <v>100</v>
      </c>
      <c r="AB4046" s="26">
        <v>8300</v>
      </c>
      <c r="AC4046" s="26">
        <f>Z4046*AB4046</f>
        <v>481400</v>
      </c>
      <c r="AD4046" s="28">
        <v>10</v>
      </c>
      <c r="AE4046" s="28">
        <v>10</v>
      </c>
      <c r="AF4046" s="26">
        <f>(AC4046*(100-AE4046))/100</f>
        <v>433260</v>
      </c>
      <c r="AG4046" s="26">
        <f>P4046+AF4046</f>
        <v>933260</v>
      </c>
      <c r="AH4046" s="26">
        <f>(AG4046*AA4046)/100</f>
        <v>933260</v>
      </c>
      <c r="AI4046" s="26">
        <f>IF(AF4046&lt;=10000000,AF4046,10000000)</f>
        <v>433260</v>
      </c>
      <c r="AJ4046" s="26">
        <f>IF((AI4046-AH4046) &gt; 1,0,IF((AI4046-AH4046)&lt;0,AH4046-AI4046,AI4046-AH4046))</f>
        <v>500000</v>
      </c>
      <c r="AK4046" s="26">
        <v>0.02</v>
      </c>
      <c r="AL4046" s="26">
        <f>ROUND(AJ4046*(AK4046/100),2)</f>
        <v>100</v>
      </c>
      <c r="AM4046" s="3" t="s">
        <v>51</v>
      </c>
    </row>
    <row r="4047" spans="1:39" x14ac:dyDescent="0.25">
      <c r="A4047" s="23"/>
      <c r="B4047" s="24"/>
      <c r="C4047" s="23"/>
      <c r="D4047" s="23"/>
      <c r="E4047" s="23"/>
      <c r="F4047" s="23"/>
      <c r="G4047" s="24"/>
      <c r="H4047" s="23"/>
      <c r="I4047" s="23"/>
      <c r="J4047" s="23"/>
      <c r="K4047" s="23"/>
      <c r="L4047" s="23"/>
      <c r="M4047" s="23"/>
      <c r="N4047" s="25"/>
      <c r="O4047" s="26"/>
      <c r="P4047" s="26"/>
      <c r="Q4047" s="23"/>
      <c r="R4047" s="23"/>
      <c r="S4047" s="27"/>
      <c r="T4047" s="23"/>
      <c r="U4047" s="23"/>
      <c r="V4047" s="24"/>
      <c r="W4047" s="23"/>
      <c r="X4047" s="23"/>
      <c r="Y4047" s="23"/>
      <c r="Z4047" s="23"/>
      <c r="AA4047" s="28"/>
      <c r="AB4047" s="26"/>
      <c r="AC4047" s="26"/>
      <c r="AD4047" s="28"/>
      <c r="AE4047" s="28"/>
      <c r="AF4047" s="26"/>
      <c r="AG4047" s="26" t="s">
        <v>60</v>
      </c>
      <c r="AH4047" s="26">
        <f>AH4046</f>
        <v>933260</v>
      </c>
      <c r="AI4047" s="26"/>
      <c r="AJ4047" s="26">
        <f>AJ4046</f>
        <v>500000</v>
      </c>
      <c r="AK4047" s="26"/>
      <c r="AL4047" s="26">
        <f>AL4046</f>
        <v>100</v>
      </c>
    </row>
    <row r="4048" spans="1:39" x14ac:dyDescent="0.25">
      <c r="A4048" s="23" t="s">
        <v>12216</v>
      </c>
      <c r="B4048" s="24" t="s">
        <v>12217</v>
      </c>
      <c r="C4048" s="23" t="s">
        <v>12218</v>
      </c>
      <c r="D4048" s="23" t="s">
        <v>12219</v>
      </c>
      <c r="E4048" s="23">
        <v>1622</v>
      </c>
      <c r="F4048" s="23" t="s">
        <v>12220</v>
      </c>
      <c r="G4048" s="24" t="s">
        <v>12221</v>
      </c>
      <c r="H4048" s="23" t="s">
        <v>43</v>
      </c>
      <c r="I4048" s="23" t="s">
        <v>12222</v>
      </c>
      <c r="J4048" s="23">
        <v>0</v>
      </c>
      <c r="K4048" s="23">
        <v>1</v>
      </c>
      <c r="L4048" s="23">
        <v>55.5</v>
      </c>
      <c r="M4048" s="23" t="s">
        <v>76</v>
      </c>
      <c r="N4048" s="25">
        <f>((J4048*400)+(K4048*100))+L4048</f>
        <v>155.5</v>
      </c>
      <c r="O4048" s="26">
        <v>3000</v>
      </c>
      <c r="P4048" s="26">
        <f>N4048*O4048</f>
        <v>466500</v>
      </c>
      <c r="Q4048" s="23">
        <v>1</v>
      </c>
      <c r="R4048" s="23" t="s">
        <v>12216</v>
      </c>
      <c r="S4048" s="27" t="s">
        <v>12217</v>
      </c>
      <c r="T4048" s="23" t="s">
        <v>12218</v>
      </c>
      <c r="U4048" s="23" t="s">
        <v>12223</v>
      </c>
      <c r="V4048" s="24" t="s">
        <v>12224</v>
      </c>
      <c r="W4048" s="23" t="s">
        <v>53</v>
      </c>
      <c r="X4048" s="23" t="s">
        <v>49</v>
      </c>
      <c r="Y4048" s="23" t="s">
        <v>81</v>
      </c>
      <c r="Z4048" s="23">
        <v>60</v>
      </c>
      <c r="AA4048" s="28">
        <v>100</v>
      </c>
      <c r="AB4048" s="26">
        <v>2750</v>
      </c>
      <c r="AC4048" s="26">
        <f>Z4048*AB4048</f>
        <v>165000</v>
      </c>
      <c r="AD4048" s="28">
        <v>12</v>
      </c>
      <c r="AE4048" s="28">
        <v>14</v>
      </c>
      <c r="AF4048" s="26">
        <f>(AC4048*(100-AE4048))/100</f>
        <v>141900</v>
      </c>
      <c r="AG4048" s="26">
        <f>P4048+AF4048</f>
        <v>608400</v>
      </c>
      <c r="AH4048" s="26">
        <f>(AG4048*AA4048)/100</f>
        <v>608400</v>
      </c>
      <c r="AI4048" s="26">
        <v>0</v>
      </c>
      <c r="AJ4048" s="26">
        <f>IF((AI4048-AH4048) &gt; 1,0,IF((AI4048-AH4048)&lt;0,AH4048-AI4048,AI4048-AH4048))</f>
        <v>608400</v>
      </c>
      <c r="AK4048" s="26">
        <v>0.02</v>
      </c>
      <c r="AL4048" s="26">
        <f>ROUND(AJ4048*(AK4048/100),2)</f>
        <v>121.68</v>
      </c>
      <c r="AM4048" s="3" t="s">
        <v>83</v>
      </c>
    </row>
    <row r="4049" spans="1:39" x14ac:dyDescent="0.25">
      <c r="A4049" s="23"/>
      <c r="B4049" s="24"/>
      <c r="C4049" s="23"/>
      <c r="D4049" s="23"/>
      <c r="E4049" s="23"/>
      <c r="F4049" s="23"/>
      <c r="G4049" s="24"/>
      <c r="H4049" s="23"/>
      <c r="I4049" s="23"/>
      <c r="J4049" s="23"/>
      <c r="K4049" s="23"/>
      <c r="L4049" s="23"/>
      <c r="M4049" s="23"/>
      <c r="N4049" s="25"/>
      <c r="O4049" s="26"/>
      <c r="P4049" s="26"/>
      <c r="Q4049" s="23"/>
      <c r="R4049" s="23"/>
      <c r="S4049" s="27"/>
      <c r="T4049" s="23"/>
      <c r="U4049" s="23"/>
      <c r="V4049" s="24"/>
      <c r="W4049" s="23"/>
      <c r="X4049" s="23"/>
      <c r="Y4049" s="23"/>
      <c r="Z4049" s="23"/>
      <c r="AA4049" s="28"/>
      <c r="AB4049" s="26"/>
      <c r="AC4049" s="26"/>
      <c r="AD4049" s="28"/>
      <c r="AE4049" s="28"/>
      <c r="AF4049" s="26"/>
      <c r="AG4049" s="26" t="s">
        <v>60</v>
      </c>
      <c r="AH4049" s="26">
        <f>AH4048</f>
        <v>608400</v>
      </c>
      <c r="AI4049" s="26"/>
      <c r="AJ4049" s="26">
        <f>AJ4048</f>
        <v>608400</v>
      </c>
      <c r="AK4049" s="26"/>
      <c r="AL4049" s="26">
        <f>AL4048</f>
        <v>121.68</v>
      </c>
    </row>
    <row r="4050" spans="1:39" x14ac:dyDescent="0.25">
      <c r="A4050" s="23" t="s">
        <v>12225</v>
      </c>
      <c r="B4050" s="24"/>
      <c r="C4050" s="23" t="s">
        <v>12226</v>
      </c>
      <c r="D4050" s="23" t="s">
        <v>12227</v>
      </c>
      <c r="E4050" s="23">
        <v>1623</v>
      </c>
      <c r="F4050" s="23" t="s">
        <v>12228</v>
      </c>
      <c r="G4050" s="24" t="s">
        <v>12229</v>
      </c>
      <c r="H4050" s="23" t="s">
        <v>43</v>
      </c>
      <c r="I4050" s="23" t="s">
        <v>12230</v>
      </c>
      <c r="J4050" s="23">
        <v>0</v>
      </c>
      <c r="K4050" s="23">
        <v>2</v>
      </c>
      <c r="L4050" s="23">
        <v>50</v>
      </c>
      <c r="M4050" s="23" t="s">
        <v>75</v>
      </c>
      <c r="N4050" s="25">
        <f>((J4050*400)+(K4050*100))+L4050</f>
        <v>250</v>
      </c>
      <c r="O4050" s="26">
        <v>5000</v>
      </c>
      <c r="P4050" s="26">
        <f>N4050*O4050</f>
        <v>1250000</v>
      </c>
      <c r="Q4050" s="23"/>
      <c r="R4050" s="23"/>
      <c r="S4050" s="27"/>
      <c r="T4050" s="23"/>
      <c r="U4050" s="23"/>
      <c r="V4050" s="24"/>
      <c r="W4050" s="23"/>
      <c r="X4050" s="23"/>
      <c r="Y4050" s="23"/>
      <c r="Z4050" s="23"/>
      <c r="AA4050" s="28"/>
      <c r="AB4050" s="26"/>
      <c r="AC4050" s="26"/>
      <c r="AD4050" s="28"/>
      <c r="AE4050" s="28"/>
      <c r="AF4050" s="26"/>
      <c r="AG4050" s="26">
        <f>AF4050+P4050</f>
        <v>1250000</v>
      </c>
      <c r="AH4050" s="26">
        <f>AG4050</f>
        <v>1250000</v>
      </c>
      <c r="AI4050" s="26">
        <v>50000000</v>
      </c>
      <c r="AJ4050" s="26">
        <f>IF((AI4050-AH4050) &gt; 1,0,IF((AI4050-AH4050)&lt;0,AH4050-AI4050,AI4050-AH4050))</f>
        <v>0</v>
      </c>
      <c r="AK4050" s="26">
        <v>0.01</v>
      </c>
      <c r="AL4050" s="26">
        <f>AJ4050*(AK4050/100)</f>
        <v>0</v>
      </c>
    </row>
    <row r="4051" spans="1:39" x14ac:dyDescent="0.25">
      <c r="A4051" s="23"/>
      <c r="B4051" s="24"/>
      <c r="C4051" s="23"/>
      <c r="D4051" s="23"/>
      <c r="E4051" s="23"/>
      <c r="F4051" s="23"/>
      <c r="G4051" s="24"/>
      <c r="H4051" s="23"/>
      <c r="I4051" s="23"/>
      <c r="J4051" s="23"/>
      <c r="K4051" s="23"/>
      <c r="L4051" s="23"/>
      <c r="M4051" s="23"/>
      <c r="N4051" s="25"/>
      <c r="O4051" s="26"/>
      <c r="P4051" s="26"/>
      <c r="Q4051" s="23"/>
      <c r="R4051" s="23"/>
      <c r="S4051" s="27"/>
      <c r="T4051" s="23"/>
      <c r="U4051" s="23"/>
      <c r="V4051" s="24"/>
      <c r="W4051" s="23"/>
      <c r="X4051" s="23"/>
      <c r="Y4051" s="23"/>
      <c r="Z4051" s="23"/>
      <c r="AA4051" s="28"/>
      <c r="AB4051" s="26"/>
      <c r="AC4051" s="26"/>
      <c r="AD4051" s="28"/>
      <c r="AE4051" s="28"/>
      <c r="AF4051" s="26"/>
      <c r="AG4051" s="26" t="s">
        <v>60</v>
      </c>
      <c r="AH4051" s="26">
        <f>AH4050</f>
        <v>1250000</v>
      </c>
      <c r="AI4051" s="26"/>
      <c r="AJ4051" s="26">
        <f>AJ4050</f>
        <v>0</v>
      </c>
      <c r="AK4051" s="26"/>
      <c r="AL4051" s="26">
        <f>AL4050</f>
        <v>0</v>
      </c>
    </row>
    <row r="4052" spans="1:39" x14ac:dyDescent="0.25">
      <c r="A4052" s="23" t="s">
        <v>12231</v>
      </c>
      <c r="B4052" s="24" t="s">
        <v>12232</v>
      </c>
      <c r="C4052" s="23" t="s">
        <v>12233</v>
      </c>
      <c r="D4052" s="23" t="s">
        <v>5309</v>
      </c>
      <c r="E4052" s="23">
        <v>1624</v>
      </c>
      <c r="F4052" s="23" t="s">
        <v>12234</v>
      </c>
      <c r="G4052" s="24" t="s">
        <v>12235</v>
      </c>
      <c r="H4052" s="23" t="s">
        <v>43</v>
      </c>
      <c r="I4052" s="23" t="s">
        <v>12236</v>
      </c>
      <c r="J4052" s="23">
        <v>0</v>
      </c>
      <c r="K4052" s="23">
        <v>2</v>
      </c>
      <c r="L4052" s="23">
        <v>41</v>
      </c>
      <c r="M4052" s="23" t="s">
        <v>76</v>
      </c>
      <c r="N4052" s="25">
        <f>((J4052*400)+(K4052*100))+L4052</f>
        <v>241</v>
      </c>
      <c r="O4052" s="26">
        <v>3950</v>
      </c>
      <c r="P4052" s="26">
        <f>N4052*O4052</f>
        <v>951950</v>
      </c>
      <c r="Q4052" s="23">
        <v>1</v>
      </c>
      <c r="R4052" s="23" t="s">
        <v>12231</v>
      </c>
      <c r="S4052" s="27" t="s">
        <v>12232</v>
      </c>
      <c r="T4052" s="23" t="s">
        <v>12233</v>
      </c>
      <c r="U4052" s="23" t="s">
        <v>12237</v>
      </c>
      <c r="V4052" s="24" t="s">
        <v>12238</v>
      </c>
      <c r="W4052" s="23" t="s">
        <v>79</v>
      </c>
      <c r="X4052" s="23" t="s">
        <v>80</v>
      </c>
      <c r="Y4052" s="23" t="s">
        <v>81</v>
      </c>
      <c r="Z4052" s="23">
        <v>60</v>
      </c>
      <c r="AA4052" s="28">
        <v>100</v>
      </c>
      <c r="AB4052" s="26">
        <v>8200</v>
      </c>
      <c r="AC4052" s="26">
        <f>Z4052*AB4052</f>
        <v>492000</v>
      </c>
      <c r="AD4052" s="28">
        <v>3</v>
      </c>
      <c r="AE4052" s="28">
        <v>9</v>
      </c>
      <c r="AF4052" s="26">
        <f>(AC4052*(100-AE4052))/100</f>
        <v>447720</v>
      </c>
      <c r="AG4052" s="26">
        <f>P4052+AF4052</f>
        <v>1399670</v>
      </c>
      <c r="AH4052" s="26">
        <f>(AG4052*AA4052)/100</f>
        <v>1399670</v>
      </c>
      <c r="AI4052" s="26">
        <v>0</v>
      </c>
      <c r="AJ4052" s="26">
        <f>IF((AI4052-AH4052) &gt; 1,0,IF((AI4052-AH4052)&lt;0,AH4052-AI4052,AI4052-AH4052))</f>
        <v>1399670</v>
      </c>
      <c r="AK4052" s="26">
        <v>0.02</v>
      </c>
      <c r="AL4052" s="26">
        <f>ROUND(AJ4052*(AK4052/100),2)</f>
        <v>279.93</v>
      </c>
      <c r="AM4052" s="3" t="s">
        <v>51</v>
      </c>
    </row>
    <row r="4053" spans="1:39" x14ac:dyDescent="0.25">
      <c r="A4053" s="23"/>
      <c r="B4053" s="24"/>
      <c r="C4053" s="23"/>
      <c r="D4053" s="23"/>
      <c r="E4053" s="23"/>
      <c r="F4053" s="23"/>
      <c r="G4053" s="24"/>
      <c r="H4053" s="23"/>
      <c r="I4053" s="23"/>
      <c r="J4053" s="23"/>
      <c r="K4053" s="23"/>
      <c r="L4053" s="23"/>
      <c r="M4053" s="23"/>
      <c r="N4053" s="25"/>
      <c r="O4053" s="26"/>
      <c r="P4053" s="26"/>
      <c r="Q4053" s="23"/>
      <c r="R4053" s="23"/>
      <c r="S4053" s="27"/>
      <c r="T4053" s="23"/>
      <c r="U4053" s="23"/>
      <c r="V4053" s="24"/>
      <c r="W4053" s="23"/>
      <c r="X4053" s="23"/>
      <c r="Y4053" s="23"/>
      <c r="Z4053" s="23"/>
      <c r="AA4053" s="28"/>
      <c r="AB4053" s="26"/>
      <c r="AC4053" s="26"/>
      <c r="AD4053" s="28"/>
      <c r="AE4053" s="28"/>
      <c r="AF4053" s="26"/>
      <c r="AG4053" s="26" t="s">
        <v>60</v>
      </c>
      <c r="AH4053" s="26">
        <f>AH4052</f>
        <v>1399670</v>
      </c>
      <c r="AI4053" s="26"/>
      <c r="AJ4053" s="26">
        <f>AJ4052</f>
        <v>1399670</v>
      </c>
      <c r="AK4053" s="26"/>
      <c r="AL4053" s="26">
        <f>AL4052</f>
        <v>279.93</v>
      </c>
    </row>
    <row r="4054" spans="1:39" x14ac:dyDescent="0.25">
      <c r="A4054" s="23" t="s">
        <v>12239</v>
      </c>
      <c r="B4054" s="24"/>
      <c r="C4054" s="23" t="s">
        <v>12240</v>
      </c>
      <c r="D4054" s="23" t="s">
        <v>12241</v>
      </c>
      <c r="E4054" s="23">
        <v>1625</v>
      </c>
      <c r="F4054" s="23" t="s">
        <v>12242</v>
      </c>
      <c r="G4054" s="24" t="s">
        <v>12243</v>
      </c>
      <c r="H4054" s="23" t="s">
        <v>43</v>
      </c>
      <c r="I4054" s="23" t="s">
        <v>12244</v>
      </c>
      <c r="J4054" s="23">
        <v>0</v>
      </c>
      <c r="K4054" s="23">
        <v>1</v>
      </c>
      <c r="L4054" s="23">
        <v>15</v>
      </c>
      <c r="M4054" s="23" t="s">
        <v>75</v>
      </c>
      <c r="N4054" s="25">
        <f>((J4054*400)+(K4054*100))+L4054</f>
        <v>115</v>
      </c>
      <c r="O4054" s="26">
        <v>3750</v>
      </c>
      <c r="P4054" s="26">
        <f>N4054*O4054</f>
        <v>431250</v>
      </c>
      <c r="Q4054" s="23">
        <v>1</v>
      </c>
      <c r="R4054" s="23" t="s">
        <v>12239</v>
      </c>
      <c r="S4054" s="27"/>
      <c r="T4054" s="23" t="s">
        <v>12240</v>
      </c>
      <c r="U4054" s="23" t="s">
        <v>12245</v>
      </c>
      <c r="V4054" s="24" t="s">
        <v>12246</v>
      </c>
      <c r="W4054" s="23" t="s">
        <v>53</v>
      </c>
      <c r="X4054" s="23" t="s">
        <v>49</v>
      </c>
      <c r="Y4054" s="23" t="s">
        <v>571</v>
      </c>
      <c r="Z4054" s="23">
        <v>115</v>
      </c>
      <c r="AA4054" s="28">
        <v>100</v>
      </c>
      <c r="AB4054" s="26">
        <v>2750</v>
      </c>
      <c r="AC4054" s="26">
        <f>Z4054*AB4054</f>
        <v>316250</v>
      </c>
      <c r="AD4054" s="28">
        <v>6</v>
      </c>
      <c r="AE4054" s="28">
        <v>6</v>
      </c>
      <c r="AF4054" s="26">
        <f>(AC4054*(100-AE4054))/100</f>
        <v>297275</v>
      </c>
      <c r="AG4054" s="26">
        <f>P4054+AF4054</f>
        <v>728525</v>
      </c>
      <c r="AH4054" s="26">
        <f>(AG4054*AA4054)/100</f>
        <v>728525</v>
      </c>
      <c r="AI4054" s="26">
        <v>50000000</v>
      </c>
      <c r="AJ4054" s="26">
        <f>IF((AI4054-AH4054) &gt; 1,0,IF((AI4054-AH4054)&lt;0,AH4054-AI4054,AI4054-AH4054))</f>
        <v>0</v>
      </c>
      <c r="AK4054" s="26">
        <v>0.01</v>
      </c>
      <c r="AL4054" s="26">
        <f>ROUND(AJ4054*(AK4054/100),2)</f>
        <v>0</v>
      </c>
      <c r="AM4054" s="3" t="s">
        <v>12247</v>
      </c>
    </row>
    <row r="4055" spans="1:39" x14ac:dyDescent="0.25">
      <c r="A4055" s="23"/>
      <c r="B4055" s="24"/>
      <c r="C4055" s="23"/>
      <c r="D4055" s="23"/>
      <c r="E4055" s="23"/>
      <c r="F4055" s="23"/>
      <c r="G4055" s="24"/>
      <c r="H4055" s="23"/>
      <c r="I4055" s="23"/>
      <c r="J4055" s="23"/>
      <c r="K4055" s="23"/>
      <c r="L4055" s="23"/>
      <c r="M4055" s="23"/>
      <c r="N4055" s="25"/>
      <c r="O4055" s="26"/>
      <c r="P4055" s="26"/>
      <c r="Q4055" s="23"/>
      <c r="R4055" s="23"/>
      <c r="S4055" s="27"/>
      <c r="T4055" s="23"/>
      <c r="U4055" s="23"/>
      <c r="V4055" s="24"/>
      <c r="W4055" s="23"/>
      <c r="X4055" s="23"/>
      <c r="Y4055" s="23"/>
      <c r="Z4055" s="23"/>
      <c r="AA4055" s="28"/>
      <c r="AB4055" s="26"/>
      <c r="AC4055" s="26"/>
      <c r="AD4055" s="28"/>
      <c r="AE4055" s="28"/>
      <c r="AF4055" s="26"/>
      <c r="AG4055" s="26" t="s">
        <v>60</v>
      </c>
      <c r="AH4055" s="26">
        <f>AH4054</f>
        <v>728525</v>
      </c>
      <c r="AI4055" s="26"/>
      <c r="AJ4055" s="26">
        <f>AJ4054</f>
        <v>0</v>
      </c>
      <c r="AK4055" s="26"/>
      <c r="AL4055" s="26">
        <f>AL4054</f>
        <v>0</v>
      </c>
    </row>
    <row r="4056" spans="1:39" x14ac:dyDescent="0.25">
      <c r="A4056" s="23" t="s">
        <v>12248</v>
      </c>
      <c r="B4056" s="24" t="s">
        <v>12249</v>
      </c>
      <c r="C4056" s="23" t="s">
        <v>12250</v>
      </c>
      <c r="D4056" s="23" t="s">
        <v>12251</v>
      </c>
      <c r="E4056" s="23">
        <v>1626</v>
      </c>
      <c r="F4056" s="23" t="s">
        <v>12252</v>
      </c>
      <c r="G4056" s="24" t="s">
        <v>12253</v>
      </c>
      <c r="H4056" s="23" t="s">
        <v>43</v>
      </c>
      <c r="I4056" s="23" t="s">
        <v>12254</v>
      </c>
      <c r="J4056" s="23">
        <v>7</v>
      </c>
      <c r="K4056" s="23">
        <v>3</v>
      </c>
      <c r="L4056" s="23">
        <v>48</v>
      </c>
      <c r="M4056" s="23" t="s">
        <v>75</v>
      </c>
      <c r="N4056" s="25">
        <f>((J4056*400)+(K4056*100))+L4056</f>
        <v>3148</v>
      </c>
      <c r="O4056" s="26">
        <v>2800</v>
      </c>
      <c r="P4056" s="26">
        <f>N4056*O4056</f>
        <v>8814400</v>
      </c>
      <c r="Q4056" s="23"/>
      <c r="R4056" s="23"/>
      <c r="S4056" s="27"/>
      <c r="T4056" s="23"/>
      <c r="U4056" s="23"/>
      <c r="V4056" s="24"/>
      <c r="W4056" s="23"/>
      <c r="X4056" s="23"/>
      <c r="Y4056" s="23"/>
      <c r="Z4056" s="23"/>
      <c r="AA4056" s="28"/>
      <c r="AB4056" s="26"/>
      <c r="AC4056" s="26"/>
      <c r="AD4056" s="28"/>
      <c r="AE4056" s="28"/>
      <c r="AF4056" s="26"/>
      <c r="AG4056" s="26">
        <f>AF4056+P4056</f>
        <v>8814400</v>
      </c>
      <c r="AH4056" s="26">
        <f>AG4056</f>
        <v>8814400</v>
      </c>
      <c r="AI4056" s="26">
        <v>50000000</v>
      </c>
      <c r="AJ4056" s="26">
        <f>IF((AI4056-AH4056) &gt; 1,0,IF((AI4056-AH4056)&lt;0,AH4056-AI4056,AI4056-AH4056))</f>
        <v>0</v>
      </c>
      <c r="AK4056" s="26">
        <v>0.01</v>
      </c>
      <c r="AL4056" s="26">
        <f>AJ4056*(AK4056/100)</f>
        <v>0</v>
      </c>
    </row>
    <row r="4057" spans="1:39" x14ac:dyDescent="0.25">
      <c r="A4057" s="23"/>
      <c r="B4057" s="24"/>
      <c r="C4057" s="23"/>
      <c r="D4057" s="23"/>
      <c r="E4057" s="23"/>
      <c r="F4057" s="23"/>
      <c r="G4057" s="24"/>
      <c r="H4057" s="23"/>
      <c r="I4057" s="23"/>
      <c r="J4057" s="23">
        <v>0</v>
      </c>
      <c r="K4057" s="23">
        <v>0</v>
      </c>
      <c r="L4057" s="23">
        <v>24</v>
      </c>
      <c r="M4057" s="23" t="s">
        <v>76</v>
      </c>
      <c r="N4057" s="25">
        <f>((J4057*400)+(K4057*100))+L4057</f>
        <v>24</v>
      </c>
      <c r="O4057" s="26">
        <v>2800</v>
      </c>
      <c r="P4057" s="26">
        <f>N4057*O4057</f>
        <v>67200</v>
      </c>
      <c r="Q4057" s="23">
        <v>1</v>
      </c>
      <c r="R4057" s="23" t="s">
        <v>12248</v>
      </c>
      <c r="S4057" s="27" t="s">
        <v>12249</v>
      </c>
      <c r="T4057" s="23" t="s">
        <v>12250</v>
      </c>
      <c r="U4057" s="23" t="s">
        <v>12255</v>
      </c>
      <c r="V4057" s="24" t="s">
        <v>12256</v>
      </c>
      <c r="W4057" s="23" t="s">
        <v>48</v>
      </c>
      <c r="X4057" s="23" t="s">
        <v>49</v>
      </c>
      <c r="Y4057" s="23" t="s">
        <v>81</v>
      </c>
      <c r="Z4057" s="23">
        <v>96</v>
      </c>
      <c r="AA4057" s="28">
        <v>100</v>
      </c>
      <c r="AB4057" s="26">
        <v>8300</v>
      </c>
      <c r="AC4057" s="26">
        <f>Z4057*AB4057</f>
        <v>796800</v>
      </c>
      <c r="AD4057" s="28">
        <v>6</v>
      </c>
      <c r="AE4057" s="28">
        <v>6</v>
      </c>
      <c r="AF4057" s="26">
        <f>(AC4057*(100-AE4057))/100</f>
        <v>748992</v>
      </c>
      <c r="AG4057" s="26">
        <f>P4057+AF4057</f>
        <v>816192</v>
      </c>
      <c r="AH4057" s="26">
        <f>(AG4057*AA4057)/100</f>
        <v>816192</v>
      </c>
      <c r="AI4057" s="26">
        <v>0</v>
      </c>
      <c r="AJ4057" s="26">
        <f>IF((AI4057-AH4057) &gt; 1,0,IF((AI4057-AH4057)&lt;0,AH4057-AI4057,AI4057-AH4057))</f>
        <v>816192</v>
      </c>
      <c r="AK4057" s="26">
        <v>0.02</v>
      </c>
      <c r="AL4057" s="26">
        <f>ROUND(AJ4057*(AK4057/100),2)</f>
        <v>163.24</v>
      </c>
      <c r="AM4057" s="3" t="s">
        <v>51</v>
      </c>
    </row>
    <row r="4058" spans="1:39" x14ac:dyDescent="0.25">
      <c r="A4058" s="23"/>
      <c r="B4058" s="24"/>
      <c r="C4058" s="23"/>
      <c r="D4058" s="23"/>
      <c r="E4058" s="23"/>
      <c r="F4058" s="23"/>
      <c r="G4058" s="24"/>
      <c r="H4058" s="23"/>
      <c r="I4058" s="23"/>
      <c r="J4058" s="23"/>
      <c r="K4058" s="23"/>
      <c r="L4058" s="23"/>
      <c r="M4058" s="23"/>
      <c r="N4058" s="25"/>
      <c r="O4058" s="26"/>
      <c r="P4058" s="26"/>
      <c r="Q4058" s="23"/>
      <c r="R4058" s="23"/>
      <c r="S4058" s="27"/>
      <c r="T4058" s="23"/>
      <c r="U4058" s="23"/>
      <c r="V4058" s="24"/>
      <c r="W4058" s="23"/>
      <c r="X4058" s="23"/>
      <c r="Y4058" s="23"/>
      <c r="Z4058" s="23"/>
      <c r="AA4058" s="28"/>
      <c r="AB4058" s="26"/>
      <c r="AC4058" s="26"/>
      <c r="AD4058" s="28"/>
      <c r="AE4058" s="28"/>
      <c r="AF4058" s="26"/>
      <c r="AG4058" s="26" t="s">
        <v>60</v>
      </c>
      <c r="AH4058" s="26">
        <f>SUM(AH4056:AH4057)</f>
        <v>9630592</v>
      </c>
      <c r="AI4058" s="26"/>
      <c r="AJ4058" s="26">
        <f>SUM(AJ4056:AJ4057)</f>
        <v>816192</v>
      </c>
      <c r="AK4058" s="26"/>
      <c r="AL4058" s="26">
        <f>SUM(AL4056:AL4057)</f>
        <v>163.24</v>
      </c>
    </row>
    <row r="4059" spans="1:39" x14ac:dyDescent="0.25">
      <c r="A4059" s="23" t="s">
        <v>12257</v>
      </c>
      <c r="B4059" s="24" t="s">
        <v>11407</v>
      </c>
      <c r="C4059" s="23" t="s">
        <v>11408</v>
      </c>
      <c r="D4059" s="23" t="s">
        <v>11402</v>
      </c>
      <c r="E4059" s="23">
        <v>1627</v>
      </c>
      <c r="F4059" s="23" t="s">
        <v>12258</v>
      </c>
      <c r="G4059" s="24" t="s">
        <v>12259</v>
      </c>
      <c r="H4059" s="23" t="s">
        <v>43</v>
      </c>
      <c r="I4059" s="23" t="s">
        <v>12260</v>
      </c>
      <c r="J4059" s="23">
        <v>0</v>
      </c>
      <c r="K4059" s="23">
        <v>3</v>
      </c>
      <c r="L4059" s="23">
        <v>96</v>
      </c>
      <c r="M4059" s="23" t="s">
        <v>68</v>
      </c>
      <c r="N4059" s="25">
        <f>((J4059*400)+(K4059*100))+L4059</f>
        <v>396</v>
      </c>
      <c r="O4059" s="26">
        <v>1500</v>
      </c>
      <c r="P4059" s="26">
        <f>N4059*O4059</f>
        <v>594000</v>
      </c>
      <c r="Q4059" s="23"/>
      <c r="R4059" s="23"/>
      <c r="S4059" s="27"/>
      <c r="T4059" s="23"/>
      <c r="U4059" s="23"/>
      <c r="V4059" s="24"/>
      <c r="W4059" s="23"/>
      <c r="X4059" s="23"/>
      <c r="Y4059" s="23"/>
      <c r="Z4059" s="23"/>
      <c r="AA4059" s="28"/>
      <c r="AB4059" s="26"/>
      <c r="AC4059" s="26"/>
      <c r="AD4059" s="28"/>
      <c r="AE4059" s="28"/>
      <c r="AF4059" s="26"/>
      <c r="AG4059" s="26">
        <f>AF4059+P4059</f>
        <v>594000</v>
      </c>
      <c r="AH4059" s="26">
        <f>AG4059</f>
        <v>594000</v>
      </c>
      <c r="AI4059" s="26">
        <v>0</v>
      </c>
      <c r="AJ4059" s="26">
        <f>IF((AI4059-AH4059) &gt; 1,0,IF((AI4059-AH4059)&lt;0,AH4059-AI4059,AI4059-AH4059))</f>
        <v>594000</v>
      </c>
      <c r="AK4059" s="26">
        <v>0.3</v>
      </c>
      <c r="AL4059" s="26">
        <f>AJ4059*(AK4059/100)</f>
        <v>1782</v>
      </c>
    </row>
    <row r="4060" spans="1:39" x14ac:dyDescent="0.25">
      <c r="A4060" s="23"/>
      <c r="B4060" s="24"/>
      <c r="C4060" s="23"/>
      <c r="D4060" s="23"/>
      <c r="E4060" s="23"/>
      <c r="F4060" s="23"/>
      <c r="G4060" s="24"/>
      <c r="H4060" s="23"/>
      <c r="I4060" s="23"/>
      <c r="J4060" s="23"/>
      <c r="K4060" s="23"/>
      <c r="L4060" s="23"/>
      <c r="M4060" s="23"/>
      <c r="N4060" s="25"/>
      <c r="O4060" s="26"/>
      <c r="P4060" s="26"/>
      <c r="Q4060" s="23"/>
      <c r="R4060" s="23"/>
      <c r="S4060" s="27"/>
      <c r="T4060" s="23"/>
      <c r="U4060" s="23"/>
      <c r="V4060" s="24"/>
      <c r="W4060" s="23"/>
      <c r="X4060" s="23"/>
      <c r="Y4060" s="23"/>
      <c r="Z4060" s="23"/>
      <c r="AA4060" s="28"/>
      <c r="AB4060" s="26"/>
      <c r="AC4060" s="26"/>
      <c r="AD4060" s="28"/>
      <c r="AE4060" s="28"/>
      <c r="AF4060" s="26"/>
      <c r="AG4060" s="26" t="s">
        <v>60</v>
      </c>
      <c r="AH4060" s="26">
        <f>AH4059</f>
        <v>594000</v>
      </c>
      <c r="AI4060" s="26"/>
      <c r="AJ4060" s="26">
        <f>AJ4059</f>
        <v>594000</v>
      </c>
      <c r="AK4060" s="26"/>
      <c r="AL4060" s="26">
        <f>AL4059</f>
        <v>1782</v>
      </c>
    </row>
    <row r="4061" spans="1:39" x14ac:dyDescent="0.25">
      <c r="A4061" s="23" t="s">
        <v>12261</v>
      </c>
      <c r="B4061" s="24" t="s">
        <v>12262</v>
      </c>
      <c r="C4061" s="23" t="s">
        <v>12263</v>
      </c>
      <c r="D4061" s="23" t="s">
        <v>9369</v>
      </c>
      <c r="E4061" s="23">
        <v>1628</v>
      </c>
      <c r="F4061" s="23" t="s">
        <v>12264</v>
      </c>
      <c r="G4061" s="24" t="s">
        <v>12265</v>
      </c>
      <c r="H4061" s="23" t="s">
        <v>43</v>
      </c>
      <c r="I4061" s="23" t="s">
        <v>12266</v>
      </c>
      <c r="J4061" s="23">
        <v>1</v>
      </c>
      <c r="K4061" s="23">
        <v>2</v>
      </c>
      <c r="L4061" s="23">
        <v>59</v>
      </c>
      <c r="M4061" s="23" t="s">
        <v>75</v>
      </c>
      <c r="N4061" s="25">
        <f>((J4061*400)+(K4061*100))+L4061</f>
        <v>659</v>
      </c>
      <c r="O4061" s="26">
        <v>3400</v>
      </c>
      <c r="P4061" s="26">
        <f>N4061*O4061</f>
        <v>2240600</v>
      </c>
      <c r="Q4061" s="23"/>
      <c r="R4061" s="23"/>
      <c r="S4061" s="27"/>
      <c r="T4061" s="23"/>
      <c r="U4061" s="23"/>
      <c r="V4061" s="24"/>
      <c r="W4061" s="23"/>
      <c r="X4061" s="23"/>
      <c r="Y4061" s="23"/>
      <c r="Z4061" s="23"/>
      <c r="AA4061" s="28"/>
      <c r="AB4061" s="26"/>
      <c r="AC4061" s="26"/>
      <c r="AD4061" s="28"/>
      <c r="AE4061" s="28"/>
      <c r="AF4061" s="26"/>
      <c r="AG4061" s="26">
        <f>AF4061+P4061</f>
        <v>2240600</v>
      </c>
      <c r="AH4061" s="26">
        <f>AG4061</f>
        <v>2240600</v>
      </c>
      <c r="AI4061" s="26">
        <v>50000000</v>
      </c>
      <c r="AJ4061" s="26">
        <f>IF((AI4061-AH4061) &gt; 1,0,IF((AI4061-AH4061)&lt;0,AH4061-AI4061,AI4061-AH4061))</f>
        <v>0</v>
      </c>
      <c r="AK4061" s="26">
        <v>0.01</v>
      </c>
      <c r="AL4061" s="26">
        <f>AJ4061*(AK4061/100)</f>
        <v>0</v>
      </c>
    </row>
    <row r="4062" spans="1:39" x14ac:dyDescent="0.25">
      <c r="A4062" s="23"/>
      <c r="B4062" s="24"/>
      <c r="C4062" s="23"/>
      <c r="D4062" s="23"/>
      <c r="E4062" s="23"/>
      <c r="F4062" s="23"/>
      <c r="G4062" s="24"/>
      <c r="H4062" s="23"/>
      <c r="I4062" s="23"/>
      <c r="J4062" s="23">
        <v>0</v>
      </c>
      <c r="K4062" s="23">
        <v>0</v>
      </c>
      <c r="L4062" s="23">
        <v>50</v>
      </c>
      <c r="M4062" s="23" t="s">
        <v>59</v>
      </c>
      <c r="N4062" s="25">
        <f>((J4062*400)+(K4062*100))+L4062</f>
        <v>50</v>
      </c>
      <c r="O4062" s="26">
        <v>3400</v>
      </c>
      <c r="P4062" s="26">
        <f>N4062*O4062</f>
        <v>170000</v>
      </c>
      <c r="Q4062" s="23">
        <v>1</v>
      </c>
      <c r="R4062" s="23" t="s">
        <v>12267</v>
      </c>
      <c r="S4062" s="27" t="s">
        <v>12268</v>
      </c>
      <c r="T4062" s="23" t="s">
        <v>12269</v>
      </c>
      <c r="U4062" s="23" t="s">
        <v>12270</v>
      </c>
      <c r="V4062" s="24" t="s">
        <v>12271</v>
      </c>
      <c r="W4062" s="23" t="s">
        <v>109</v>
      </c>
      <c r="X4062" s="23" t="s">
        <v>49</v>
      </c>
      <c r="Y4062" s="23" t="s">
        <v>50</v>
      </c>
      <c r="Z4062" s="23">
        <v>400</v>
      </c>
      <c r="AA4062" s="28">
        <v>100</v>
      </c>
      <c r="AB4062" s="26">
        <v>8150</v>
      </c>
      <c r="AC4062" s="26">
        <f>Z4062*AB4062</f>
        <v>3260000</v>
      </c>
      <c r="AD4062" s="28">
        <v>12</v>
      </c>
      <c r="AE4062" s="28">
        <v>14</v>
      </c>
      <c r="AF4062" s="26">
        <f>(AC4062*(100-AE4062))/100</f>
        <v>2803600</v>
      </c>
      <c r="AG4062" s="26">
        <f>P4062+AF4062</f>
        <v>2973600</v>
      </c>
      <c r="AH4062" s="26">
        <f>(AG4062*AA4062)/100</f>
        <v>2973600</v>
      </c>
      <c r="AI4062" s="26">
        <v>10000000</v>
      </c>
      <c r="AJ4062" s="26">
        <f>IF((AI4062-AH4062) &gt; 1,0,IF((AI4062-AH4062)&lt;0,AH4062-AI4062,AI4062-AH4062))</f>
        <v>0</v>
      </c>
      <c r="AK4062" s="26">
        <v>0.02</v>
      </c>
      <c r="AL4062" s="26">
        <f>ROUND(AJ4062*(AK4062/100),2)</f>
        <v>0</v>
      </c>
      <c r="AM4062" s="3" t="s">
        <v>110</v>
      </c>
    </row>
    <row r="4063" spans="1:39" x14ac:dyDescent="0.25">
      <c r="A4063" s="23"/>
      <c r="B4063" s="24"/>
      <c r="C4063" s="23"/>
      <c r="D4063" s="23"/>
      <c r="E4063" s="23"/>
      <c r="F4063" s="23"/>
      <c r="G4063" s="24"/>
      <c r="H4063" s="23"/>
      <c r="I4063" s="23"/>
      <c r="J4063" s="23">
        <v>0</v>
      </c>
      <c r="K4063" s="23">
        <v>0</v>
      </c>
      <c r="L4063" s="23">
        <v>6</v>
      </c>
      <c r="M4063" s="23" t="s">
        <v>59</v>
      </c>
      <c r="N4063" s="25">
        <f>((J4063*400)+(K4063*100))+L4063</f>
        <v>6</v>
      </c>
      <c r="O4063" s="26">
        <v>3400</v>
      </c>
      <c r="P4063" s="26">
        <f>N4063*O4063</f>
        <v>20400</v>
      </c>
      <c r="Q4063" s="23">
        <v>1</v>
      </c>
      <c r="R4063" s="23" t="s">
        <v>12267</v>
      </c>
      <c r="S4063" s="27" t="s">
        <v>12268</v>
      </c>
      <c r="T4063" s="23" t="s">
        <v>12269</v>
      </c>
      <c r="U4063" s="23" t="s">
        <v>12270</v>
      </c>
      <c r="V4063" s="24" t="s">
        <v>12272</v>
      </c>
      <c r="W4063" s="23" t="s">
        <v>53</v>
      </c>
      <c r="X4063" s="23" t="s">
        <v>49</v>
      </c>
      <c r="Y4063" s="23" t="s">
        <v>50</v>
      </c>
      <c r="Z4063" s="23">
        <v>24</v>
      </c>
      <c r="AA4063" s="28">
        <v>100</v>
      </c>
      <c r="AB4063" s="26">
        <v>2750</v>
      </c>
      <c r="AC4063" s="26">
        <f>Z4063*AB4063</f>
        <v>66000</v>
      </c>
      <c r="AD4063" s="28">
        <v>12</v>
      </c>
      <c r="AE4063" s="28">
        <v>14</v>
      </c>
      <c r="AF4063" s="26">
        <f>(AC4063*(100-AE4063))/100</f>
        <v>56760</v>
      </c>
      <c r="AG4063" s="26">
        <f>P4063+AF4063</f>
        <v>77160</v>
      </c>
      <c r="AH4063" s="26">
        <f>(AG4063*AA4063)/100</f>
        <v>77160</v>
      </c>
      <c r="AI4063" s="26">
        <v>10000000</v>
      </c>
      <c r="AJ4063" s="26">
        <f>IF((AI4063-AH4063) &gt; 1,0,IF((AI4063-AH4063)&lt;0,AH4063-AI4063,AI4063-AH4063))</f>
        <v>0</v>
      </c>
      <c r="AK4063" s="26">
        <v>0.02</v>
      </c>
      <c r="AL4063" s="26">
        <f>ROUND(AJ4063*(AK4063/100),2)</f>
        <v>0</v>
      </c>
      <c r="AM4063" s="3" t="s">
        <v>83</v>
      </c>
    </row>
    <row r="4064" spans="1:39" x14ac:dyDescent="0.25">
      <c r="A4064" s="23"/>
      <c r="B4064" s="24"/>
      <c r="C4064" s="23"/>
      <c r="D4064" s="23"/>
      <c r="E4064" s="23"/>
      <c r="F4064" s="23"/>
      <c r="G4064" s="24"/>
      <c r="H4064" s="23"/>
      <c r="I4064" s="23"/>
      <c r="J4064" s="23"/>
      <c r="K4064" s="23"/>
      <c r="L4064" s="23"/>
      <c r="M4064" s="23"/>
      <c r="N4064" s="25"/>
      <c r="O4064" s="26"/>
      <c r="P4064" s="26"/>
      <c r="Q4064" s="23"/>
      <c r="R4064" s="23"/>
      <c r="S4064" s="27"/>
      <c r="T4064" s="23"/>
      <c r="U4064" s="23"/>
      <c r="V4064" s="24"/>
      <c r="W4064" s="23"/>
      <c r="X4064" s="23"/>
      <c r="Y4064" s="23"/>
      <c r="Z4064" s="23"/>
      <c r="AA4064" s="28"/>
      <c r="AB4064" s="26"/>
      <c r="AC4064" s="26"/>
      <c r="AD4064" s="28"/>
      <c r="AE4064" s="28"/>
      <c r="AF4064" s="26"/>
      <c r="AG4064" s="26" t="s">
        <v>60</v>
      </c>
      <c r="AH4064" s="26">
        <f>SUM(AH4061:AH4063)</f>
        <v>5291360</v>
      </c>
      <c r="AI4064" s="26"/>
      <c r="AJ4064" s="26">
        <f>SUM(AJ4061:AJ4063)</f>
        <v>0</v>
      </c>
      <c r="AK4064" s="26"/>
      <c r="AL4064" s="26">
        <f>SUM(AL4061:AL4063)</f>
        <v>0</v>
      </c>
    </row>
    <row r="4065" spans="1:39" x14ac:dyDescent="0.25">
      <c r="A4065" s="23" t="s">
        <v>12273</v>
      </c>
      <c r="B4065" s="24" t="s">
        <v>12274</v>
      </c>
      <c r="C4065" s="23" t="s">
        <v>12275</v>
      </c>
      <c r="D4065" s="23" t="s">
        <v>12276</v>
      </c>
      <c r="E4065" s="23">
        <v>1629</v>
      </c>
      <c r="F4065" s="23" t="s">
        <v>12277</v>
      </c>
      <c r="G4065" s="24" t="s">
        <v>12278</v>
      </c>
      <c r="H4065" s="23" t="s">
        <v>43</v>
      </c>
      <c r="I4065" s="23" t="s">
        <v>12279</v>
      </c>
      <c r="J4065" s="23">
        <v>0</v>
      </c>
      <c r="K4065" s="23">
        <v>1</v>
      </c>
      <c r="L4065" s="23">
        <v>50</v>
      </c>
      <c r="M4065" s="23" t="s">
        <v>76</v>
      </c>
      <c r="N4065" s="25">
        <f>((J4065*400)+(K4065*100))+L4065</f>
        <v>150</v>
      </c>
      <c r="O4065" s="26">
        <v>4500</v>
      </c>
      <c r="P4065" s="26">
        <f>N4065*O4065</f>
        <v>675000</v>
      </c>
      <c r="Q4065" s="23">
        <v>1</v>
      </c>
      <c r="R4065" s="23" t="s">
        <v>12273</v>
      </c>
      <c r="S4065" s="27" t="s">
        <v>12274</v>
      </c>
      <c r="T4065" s="23" t="s">
        <v>12275</v>
      </c>
      <c r="U4065" s="23" t="s">
        <v>12280</v>
      </c>
      <c r="V4065" s="24" t="s">
        <v>12281</v>
      </c>
      <c r="W4065" s="23" t="s">
        <v>48</v>
      </c>
      <c r="X4065" s="23" t="s">
        <v>49</v>
      </c>
      <c r="Y4065" s="23" t="s">
        <v>81</v>
      </c>
      <c r="Z4065" s="23">
        <v>85</v>
      </c>
      <c r="AA4065" s="28">
        <v>100</v>
      </c>
      <c r="AB4065" s="26">
        <v>8300</v>
      </c>
      <c r="AC4065" s="26">
        <f>Z4065*AB4065</f>
        <v>705500</v>
      </c>
      <c r="AD4065" s="28">
        <v>12</v>
      </c>
      <c r="AE4065" s="28">
        <v>14</v>
      </c>
      <c r="AF4065" s="26">
        <f>(AC4065*(100-AE4065))/100</f>
        <v>606730</v>
      </c>
      <c r="AG4065" s="26">
        <f>P4065+AF4065</f>
        <v>1281730</v>
      </c>
      <c r="AH4065" s="26">
        <f>(AG4065*AA4065)/100</f>
        <v>1281730</v>
      </c>
      <c r="AI4065" s="26">
        <v>0</v>
      </c>
      <c r="AJ4065" s="26">
        <f>IF((AI4065-AH4065) &gt; 1,0,IF((AI4065-AH4065)&lt;0,AH4065-AI4065,AI4065-AH4065))</f>
        <v>1281730</v>
      </c>
      <c r="AK4065" s="26">
        <v>0.02</v>
      </c>
      <c r="AL4065" s="26">
        <f>ROUND(AJ4065*(AK4065/100),2)</f>
        <v>256.35000000000002</v>
      </c>
      <c r="AM4065" s="3" t="s">
        <v>51</v>
      </c>
    </row>
    <row r="4066" spans="1:39" x14ac:dyDescent="0.25">
      <c r="A4066" s="23"/>
      <c r="B4066" s="24"/>
      <c r="C4066" s="23"/>
      <c r="D4066" s="23"/>
      <c r="E4066" s="23"/>
      <c r="F4066" s="23"/>
      <c r="G4066" s="24"/>
      <c r="H4066" s="23"/>
      <c r="I4066" s="23"/>
      <c r="J4066" s="23"/>
      <c r="K4066" s="23"/>
      <c r="L4066" s="23"/>
      <c r="M4066" s="23"/>
      <c r="N4066" s="25"/>
      <c r="O4066" s="26"/>
      <c r="P4066" s="26"/>
      <c r="Q4066" s="23"/>
      <c r="R4066" s="23"/>
      <c r="S4066" s="27"/>
      <c r="T4066" s="23"/>
      <c r="U4066" s="23"/>
      <c r="V4066" s="24"/>
      <c r="W4066" s="23"/>
      <c r="X4066" s="23"/>
      <c r="Y4066" s="23"/>
      <c r="Z4066" s="23"/>
      <c r="AA4066" s="28"/>
      <c r="AB4066" s="26"/>
      <c r="AC4066" s="26"/>
      <c r="AD4066" s="28"/>
      <c r="AE4066" s="28"/>
      <c r="AF4066" s="26"/>
      <c r="AG4066" s="26" t="s">
        <v>60</v>
      </c>
      <c r="AH4066" s="26">
        <f>AH4065</f>
        <v>1281730</v>
      </c>
      <c r="AI4066" s="26"/>
      <c r="AJ4066" s="26">
        <f>AJ4065</f>
        <v>1281730</v>
      </c>
      <c r="AK4066" s="26"/>
      <c r="AL4066" s="26">
        <f>AL4065</f>
        <v>256.35000000000002</v>
      </c>
    </row>
    <row r="4067" spans="1:39" x14ac:dyDescent="0.25">
      <c r="A4067" s="23" t="s">
        <v>12282</v>
      </c>
      <c r="B4067" s="24" t="s">
        <v>12283</v>
      </c>
      <c r="C4067" s="23" t="s">
        <v>12284</v>
      </c>
      <c r="D4067" s="23" t="s">
        <v>1198</v>
      </c>
      <c r="E4067" s="23">
        <v>1630</v>
      </c>
      <c r="F4067" s="23" t="s">
        <v>12285</v>
      </c>
      <c r="G4067" s="24" t="s">
        <v>12286</v>
      </c>
      <c r="H4067" s="23" t="s">
        <v>43</v>
      </c>
      <c r="I4067" s="23" t="s">
        <v>12287</v>
      </c>
      <c r="J4067" s="23">
        <v>0</v>
      </c>
      <c r="K4067" s="23">
        <v>1</v>
      </c>
      <c r="L4067" s="23">
        <v>66</v>
      </c>
      <c r="M4067" s="23" t="s">
        <v>255</v>
      </c>
      <c r="N4067" s="25">
        <f>((J4067*400)+(K4067*100))+L4067</f>
        <v>166</v>
      </c>
      <c r="O4067" s="26">
        <v>4500</v>
      </c>
      <c r="P4067" s="26">
        <f>N4067*O4067</f>
        <v>747000</v>
      </c>
      <c r="Q4067" s="23">
        <v>1</v>
      </c>
      <c r="R4067" s="23" t="s">
        <v>12288</v>
      </c>
      <c r="S4067" s="27" t="s">
        <v>12289</v>
      </c>
      <c r="T4067" s="23" t="s">
        <v>12290</v>
      </c>
      <c r="U4067" s="23" t="s">
        <v>12291</v>
      </c>
      <c r="V4067" s="24" t="s">
        <v>12292</v>
      </c>
      <c r="W4067" s="23" t="s">
        <v>48</v>
      </c>
      <c r="X4067" s="23" t="s">
        <v>49</v>
      </c>
      <c r="Y4067" s="23" t="s">
        <v>261</v>
      </c>
      <c r="Z4067" s="23">
        <v>220</v>
      </c>
      <c r="AA4067" s="28">
        <v>100</v>
      </c>
      <c r="AB4067" s="26">
        <v>8300</v>
      </c>
      <c r="AC4067" s="26">
        <f>Z4067*AB4067</f>
        <v>1826000</v>
      </c>
      <c r="AD4067" s="28">
        <v>22</v>
      </c>
      <c r="AE4067" s="28">
        <v>34</v>
      </c>
      <c r="AF4067" s="26">
        <f>(AC4067*(100-AE4067))/100</f>
        <v>1205160</v>
      </c>
      <c r="AG4067" s="26">
        <f>P4067+AF4067</f>
        <v>1952160</v>
      </c>
      <c r="AH4067" s="26">
        <f>(AG4067*AA4067)/100</f>
        <v>1952160</v>
      </c>
      <c r="AI4067" s="26">
        <f>IF(AF4067&lt;=10000000,AF4067,10000000)</f>
        <v>1205160</v>
      </c>
      <c r="AJ4067" s="26">
        <f>IF((AI4067-AH4067) &gt; 1,0,IF((AI4067-AH4067)&lt;0,AH4067-AI4067,AI4067-AH4067))</f>
        <v>747000</v>
      </c>
      <c r="AK4067" s="26">
        <v>0.02</v>
      </c>
      <c r="AL4067" s="26">
        <f>ROUND(AJ4067*(AK4067/100),2)</f>
        <v>149.4</v>
      </c>
      <c r="AM4067" s="3" t="s">
        <v>51</v>
      </c>
    </row>
    <row r="4068" spans="1:39" x14ac:dyDescent="0.25">
      <c r="A4068" s="23"/>
      <c r="B4068" s="24"/>
      <c r="C4068" s="23"/>
      <c r="D4068" s="23"/>
      <c r="E4068" s="23">
        <v>1631</v>
      </c>
      <c r="F4068" s="23" t="s">
        <v>12293</v>
      </c>
      <c r="G4068" s="24" t="s">
        <v>12294</v>
      </c>
      <c r="H4068" s="23" t="s">
        <v>43</v>
      </c>
      <c r="I4068" s="23" t="s">
        <v>12295</v>
      </c>
      <c r="J4068" s="23">
        <v>3</v>
      </c>
      <c r="K4068" s="23">
        <v>0</v>
      </c>
      <c r="L4068" s="23">
        <v>7</v>
      </c>
      <c r="M4068" s="23" t="s">
        <v>75</v>
      </c>
      <c r="N4068" s="25">
        <f>((J4068*400)+(K4068*100))+L4068</f>
        <v>1207</v>
      </c>
      <c r="O4068" s="26">
        <v>1500</v>
      </c>
      <c r="P4068" s="26">
        <f>N4068*O4068</f>
        <v>1810500</v>
      </c>
      <c r="Q4068" s="23"/>
      <c r="R4068" s="23"/>
      <c r="S4068" s="27"/>
      <c r="T4068" s="23"/>
      <c r="U4068" s="23"/>
      <c r="V4068" s="24"/>
      <c r="W4068" s="23"/>
      <c r="X4068" s="23"/>
      <c r="Y4068" s="23"/>
      <c r="Z4068" s="23"/>
      <c r="AA4068" s="28"/>
      <c r="AB4068" s="26"/>
      <c r="AC4068" s="26"/>
      <c r="AD4068" s="28"/>
      <c r="AE4068" s="28"/>
      <c r="AF4068" s="26"/>
      <c r="AG4068" s="26">
        <f>AF4068+P4068</f>
        <v>1810500</v>
      </c>
      <c r="AH4068" s="26">
        <f>AG4068</f>
        <v>1810500</v>
      </c>
      <c r="AI4068" s="26">
        <v>50000000</v>
      </c>
      <c r="AJ4068" s="26">
        <f>IF((AI4068-AH4068) &gt; 1,0,IF((AI4068-AH4068)&lt;0,AH4068-AI4068,AI4068-AH4068))</f>
        <v>0</v>
      </c>
      <c r="AK4068" s="26">
        <v>0.01</v>
      </c>
      <c r="AL4068" s="26">
        <f>AJ4068*(AK4068/100)</f>
        <v>0</v>
      </c>
    </row>
    <row r="4069" spans="1:39" x14ac:dyDescent="0.25">
      <c r="A4069" s="23"/>
      <c r="B4069" s="24"/>
      <c r="C4069" s="23"/>
      <c r="D4069" s="23"/>
      <c r="E4069" s="23"/>
      <c r="F4069" s="23"/>
      <c r="G4069" s="24"/>
      <c r="H4069" s="23"/>
      <c r="I4069" s="23"/>
      <c r="J4069" s="23"/>
      <c r="K4069" s="23"/>
      <c r="L4069" s="23"/>
      <c r="M4069" s="23"/>
      <c r="N4069" s="25"/>
      <c r="O4069" s="26"/>
      <c r="P4069" s="26"/>
      <c r="Q4069" s="23"/>
      <c r="R4069" s="23"/>
      <c r="S4069" s="27"/>
      <c r="T4069" s="23"/>
      <c r="U4069" s="23"/>
      <c r="V4069" s="24"/>
      <c r="W4069" s="23"/>
      <c r="X4069" s="23"/>
      <c r="Y4069" s="23"/>
      <c r="Z4069" s="23"/>
      <c r="AA4069" s="28"/>
      <c r="AB4069" s="26"/>
      <c r="AC4069" s="26"/>
      <c r="AD4069" s="28"/>
      <c r="AE4069" s="28"/>
      <c r="AF4069" s="26"/>
      <c r="AG4069" s="26" t="s">
        <v>60</v>
      </c>
      <c r="AH4069" s="26">
        <f>SUM(AH4067:AH4068)</f>
        <v>3762660</v>
      </c>
      <c r="AI4069" s="26"/>
      <c r="AJ4069" s="26">
        <f>SUM(AJ4067:AJ4068)</f>
        <v>747000</v>
      </c>
      <c r="AK4069" s="26"/>
      <c r="AL4069" s="26">
        <f>SUM(AL4067:AL4068)</f>
        <v>149.4</v>
      </c>
    </row>
    <row r="4070" spans="1:39" x14ac:dyDescent="0.25">
      <c r="A4070" s="23" t="s">
        <v>12296</v>
      </c>
      <c r="B4070" s="24" t="s">
        <v>12297</v>
      </c>
      <c r="C4070" s="23" t="s">
        <v>12298</v>
      </c>
      <c r="D4070" s="23" t="s">
        <v>12299</v>
      </c>
      <c r="E4070" s="23">
        <v>1632</v>
      </c>
      <c r="F4070" s="23" t="s">
        <v>12300</v>
      </c>
      <c r="G4070" s="24" t="s">
        <v>12301</v>
      </c>
      <c r="H4070" s="23" t="s">
        <v>43</v>
      </c>
      <c r="I4070" s="23" t="s">
        <v>12302</v>
      </c>
      <c r="J4070" s="23">
        <v>3</v>
      </c>
      <c r="K4070" s="23">
        <v>0</v>
      </c>
      <c r="L4070" s="23">
        <v>33.5</v>
      </c>
      <c r="M4070" s="23" t="s">
        <v>75</v>
      </c>
      <c r="N4070" s="25">
        <f>((J4070*400)+(K4070*100))+L4070</f>
        <v>1233.5</v>
      </c>
      <c r="O4070" s="26">
        <v>2650</v>
      </c>
      <c r="P4070" s="26">
        <f>N4070*O4070</f>
        <v>3268775</v>
      </c>
      <c r="Q4070" s="23"/>
      <c r="R4070" s="23"/>
      <c r="S4070" s="27"/>
      <c r="T4070" s="23"/>
      <c r="U4070" s="23"/>
      <c r="V4070" s="24"/>
      <c r="W4070" s="23"/>
      <c r="X4070" s="23"/>
      <c r="Y4070" s="23"/>
      <c r="Z4070" s="23"/>
      <c r="AA4070" s="28"/>
      <c r="AB4070" s="26"/>
      <c r="AC4070" s="26"/>
      <c r="AD4070" s="28"/>
      <c r="AE4070" s="28"/>
      <c r="AF4070" s="26"/>
      <c r="AG4070" s="26">
        <f>AF4070+P4070</f>
        <v>3268775</v>
      </c>
      <c r="AH4070" s="26">
        <f>AG4070</f>
        <v>3268775</v>
      </c>
      <c r="AI4070" s="26">
        <v>50000000</v>
      </c>
      <c r="AJ4070" s="26">
        <f>IF((AI4070-AH4070) &gt; 1,0,IF((AI4070-AH4070)&lt;0,AH4070-AI4070,AI4070-AH4070))</f>
        <v>0</v>
      </c>
      <c r="AK4070" s="26">
        <v>0.01</v>
      </c>
      <c r="AL4070" s="26">
        <f>AJ4070*(AK4070/100)</f>
        <v>0</v>
      </c>
    </row>
    <row r="4071" spans="1:39" x14ac:dyDescent="0.25">
      <c r="A4071" s="23"/>
      <c r="B4071" s="24"/>
      <c r="C4071" s="23"/>
      <c r="D4071" s="23"/>
      <c r="E4071" s="23"/>
      <c r="F4071" s="23"/>
      <c r="G4071" s="24"/>
      <c r="H4071" s="23"/>
      <c r="I4071" s="23"/>
      <c r="J4071" s="23">
        <v>0</v>
      </c>
      <c r="K4071" s="23">
        <v>0</v>
      </c>
      <c r="L4071" s="23">
        <v>1</v>
      </c>
      <c r="M4071" s="23" t="s">
        <v>76</v>
      </c>
      <c r="N4071" s="25">
        <f>((J4071*400)+(K4071*100))+L4071</f>
        <v>1</v>
      </c>
      <c r="O4071" s="26">
        <v>2650</v>
      </c>
      <c r="P4071" s="26">
        <f>N4071*O4071</f>
        <v>2650</v>
      </c>
      <c r="Q4071" s="23">
        <v>1</v>
      </c>
      <c r="R4071" s="23" t="s">
        <v>12296</v>
      </c>
      <c r="S4071" s="27" t="s">
        <v>12297</v>
      </c>
      <c r="T4071" s="23" t="s">
        <v>12298</v>
      </c>
      <c r="U4071" s="23" t="s">
        <v>12303</v>
      </c>
      <c r="V4071" s="24" t="s">
        <v>12304</v>
      </c>
      <c r="W4071" s="23" t="s">
        <v>158</v>
      </c>
      <c r="X4071" s="23" t="s">
        <v>80</v>
      </c>
      <c r="Y4071" s="23" t="s">
        <v>81</v>
      </c>
      <c r="Z4071" s="23">
        <v>4</v>
      </c>
      <c r="AA4071" s="28">
        <v>100</v>
      </c>
      <c r="AB4071" s="26">
        <v>5600</v>
      </c>
      <c r="AC4071" s="26">
        <f>Z4071*AB4071</f>
        <v>22400</v>
      </c>
      <c r="AD4071" s="28">
        <v>3</v>
      </c>
      <c r="AE4071" s="28">
        <v>9</v>
      </c>
      <c r="AF4071" s="26">
        <f>(AC4071*(100-AE4071))/100</f>
        <v>20384</v>
      </c>
      <c r="AG4071" s="26">
        <f>P4071+AF4071</f>
        <v>23034</v>
      </c>
      <c r="AH4071" s="26">
        <f>(AG4071*AA4071)/100</f>
        <v>23034</v>
      </c>
      <c r="AI4071" s="26">
        <v>0</v>
      </c>
      <c r="AJ4071" s="26">
        <f>IF((AI4071-AH4071) &gt; 1,0,IF((AI4071-AH4071)&lt;0,AH4071-AI4071,AI4071-AH4071))</f>
        <v>23034</v>
      </c>
      <c r="AK4071" s="26">
        <v>0.02</v>
      </c>
      <c r="AL4071" s="26">
        <f>ROUND(AJ4071*(AK4071/100),2)</f>
        <v>4.6100000000000003</v>
      </c>
      <c r="AM4071" s="3" t="s">
        <v>159</v>
      </c>
    </row>
    <row r="4072" spans="1:39" x14ac:dyDescent="0.25">
      <c r="A4072" s="23"/>
      <c r="B4072" s="24"/>
      <c r="C4072" s="23"/>
      <c r="D4072" s="23"/>
      <c r="E4072" s="23"/>
      <c r="F4072" s="23"/>
      <c r="G4072" s="24"/>
      <c r="H4072" s="23"/>
      <c r="I4072" s="23"/>
      <c r="J4072" s="23">
        <v>0</v>
      </c>
      <c r="K4072" s="23">
        <v>0</v>
      </c>
      <c r="L4072" s="23">
        <v>12</v>
      </c>
      <c r="M4072" s="23" t="s">
        <v>76</v>
      </c>
      <c r="N4072" s="25">
        <f>((J4072*400)+(K4072*100))+L4072</f>
        <v>12</v>
      </c>
      <c r="O4072" s="26">
        <v>2650</v>
      </c>
      <c r="P4072" s="26">
        <f>N4072*O4072</f>
        <v>31800</v>
      </c>
      <c r="Q4072" s="23">
        <v>1</v>
      </c>
      <c r="R4072" s="23" t="s">
        <v>12296</v>
      </c>
      <c r="S4072" s="27" t="s">
        <v>12297</v>
      </c>
      <c r="T4072" s="23" t="s">
        <v>12298</v>
      </c>
      <c r="U4072" s="23" t="s">
        <v>12303</v>
      </c>
      <c r="V4072" s="24" t="s">
        <v>12305</v>
      </c>
      <c r="W4072" s="23" t="s">
        <v>158</v>
      </c>
      <c r="X4072" s="23" t="s">
        <v>80</v>
      </c>
      <c r="Y4072" s="23" t="s">
        <v>81</v>
      </c>
      <c r="Z4072" s="23">
        <v>48</v>
      </c>
      <c r="AA4072" s="28">
        <v>100</v>
      </c>
      <c r="AB4072" s="26">
        <v>5600</v>
      </c>
      <c r="AC4072" s="26">
        <f>Z4072*AB4072</f>
        <v>268800</v>
      </c>
      <c r="AD4072" s="28">
        <v>22</v>
      </c>
      <c r="AE4072" s="28">
        <v>93</v>
      </c>
      <c r="AF4072" s="26">
        <f>(AC4072*(100-AE4072))/100</f>
        <v>18816</v>
      </c>
      <c r="AG4072" s="26">
        <f>P4072+AF4072</f>
        <v>50616</v>
      </c>
      <c r="AH4072" s="26">
        <f>(AG4072*AA4072)/100</f>
        <v>50616</v>
      </c>
      <c r="AI4072" s="26">
        <v>0</v>
      </c>
      <c r="AJ4072" s="26">
        <f>IF((AI4072-AH4072) &gt; 1,0,IF((AI4072-AH4072)&lt;0,AH4072-AI4072,AI4072-AH4072))</f>
        <v>50616</v>
      </c>
      <c r="AK4072" s="26">
        <v>0.02</v>
      </c>
      <c r="AL4072" s="26">
        <f>ROUND(AJ4072*(AK4072/100),2)</f>
        <v>10.119999999999999</v>
      </c>
      <c r="AM4072" s="3" t="s">
        <v>159</v>
      </c>
    </row>
    <row r="4073" spans="1:39" x14ac:dyDescent="0.25">
      <c r="A4073" s="23"/>
      <c r="B4073" s="24"/>
      <c r="C4073" s="23"/>
      <c r="D4073" s="23"/>
      <c r="E4073" s="23"/>
      <c r="F4073" s="23"/>
      <c r="G4073" s="24"/>
      <c r="H4073" s="23"/>
      <c r="I4073" s="23"/>
      <c r="J4073" s="23">
        <v>0</v>
      </c>
      <c r="K4073" s="23">
        <v>0</v>
      </c>
      <c r="L4073" s="23">
        <v>11.5</v>
      </c>
      <c r="M4073" s="23" t="s">
        <v>255</v>
      </c>
      <c r="N4073" s="25">
        <f>((J4073*400)+(K4073*100))+L4073</f>
        <v>11.5</v>
      </c>
      <c r="O4073" s="26">
        <v>2650</v>
      </c>
      <c r="P4073" s="26">
        <f>N4073*O4073</f>
        <v>30475</v>
      </c>
      <c r="Q4073" s="23">
        <v>1</v>
      </c>
      <c r="R4073" s="23" t="s">
        <v>12296</v>
      </c>
      <c r="S4073" s="27" t="s">
        <v>12297</v>
      </c>
      <c r="T4073" s="23" t="s">
        <v>12298</v>
      </c>
      <c r="U4073" s="23" t="s">
        <v>12303</v>
      </c>
      <c r="V4073" s="24" t="s">
        <v>12306</v>
      </c>
      <c r="W4073" s="23" t="s">
        <v>79</v>
      </c>
      <c r="X4073" s="23" t="s">
        <v>80</v>
      </c>
      <c r="Y4073" s="23" t="s">
        <v>261</v>
      </c>
      <c r="Z4073" s="23">
        <v>46</v>
      </c>
      <c r="AA4073" s="28">
        <v>100</v>
      </c>
      <c r="AB4073" s="26">
        <v>8200</v>
      </c>
      <c r="AC4073" s="26">
        <f>Z4073*AB4073</f>
        <v>377200</v>
      </c>
      <c r="AD4073" s="28">
        <v>7</v>
      </c>
      <c r="AE4073" s="28">
        <v>25</v>
      </c>
      <c r="AF4073" s="26">
        <f>(AC4073*(100-AE4073))/100</f>
        <v>282900</v>
      </c>
      <c r="AG4073" s="26">
        <f>P4073+AF4073</f>
        <v>313375</v>
      </c>
      <c r="AH4073" s="26">
        <f>(AG4073*AA4073)/100</f>
        <v>313375</v>
      </c>
      <c r="AI4073" s="26">
        <f>IF(AF4073&lt;=10000000,AF4073,10000000)</f>
        <v>282900</v>
      </c>
      <c r="AJ4073" s="26">
        <f>IF((AI4073-AH4073) &gt; 1,0,IF((AI4073-AH4073)&lt;0,AH4073-AI4073,AI4073-AH4073))</f>
        <v>30475</v>
      </c>
      <c r="AK4073" s="26">
        <v>0.02</v>
      </c>
      <c r="AL4073" s="26">
        <f>ROUND(AJ4073*(AK4073/100),2)</f>
        <v>6.1</v>
      </c>
      <c r="AM4073" s="3" t="s">
        <v>51</v>
      </c>
    </row>
    <row r="4074" spans="1:39" x14ac:dyDescent="0.25">
      <c r="A4074" s="23"/>
      <c r="B4074" s="24"/>
      <c r="C4074" s="23"/>
      <c r="D4074" s="23"/>
      <c r="E4074" s="23">
        <v>1633</v>
      </c>
      <c r="F4074" s="23" t="s">
        <v>12307</v>
      </c>
      <c r="G4074" s="24" t="s">
        <v>12308</v>
      </c>
      <c r="H4074" s="23" t="s">
        <v>43</v>
      </c>
      <c r="I4074" s="23" t="s">
        <v>12309</v>
      </c>
      <c r="J4074" s="23">
        <v>0</v>
      </c>
      <c r="K4074" s="23">
        <v>3</v>
      </c>
      <c r="L4074" s="23">
        <v>36</v>
      </c>
      <c r="M4074" s="23" t="s">
        <v>75</v>
      </c>
      <c r="N4074" s="25">
        <f>((J4074*400)+(K4074*100))+L4074</f>
        <v>336</v>
      </c>
      <c r="O4074" s="26">
        <v>2650</v>
      </c>
      <c r="P4074" s="26">
        <f>N4074*O4074</f>
        <v>890400</v>
      </c>
      <c r="Q4074" s="23"/>
      <c r="R4074" s="23"/>
      <c r="S4074" s="27"/>
      <c r="T4074" s="23"/>
      <c r="U4074" s="23"/>
      <c r="V4074" s="24"/>
      <c r="W4074" s="23"/>
      <c r="X4074" s="23"/>
      <c r="Y4074" s="23"/>
      <c r="Z4074" s="23"/>
      <c r="AA4074" s="28"/>
      <c r="AB4074" s="26"/>
      <c r="AC4074" s="26"/>
      <c r="AD4074" s="28"/>
      <c r="AE4074" s="28"/>
      <c r="AF4074" s="26"/>
      <c r="AG4074" s="26">
        <f>AF4074+P4074</f>
        <v>890400</v>
      </c>
      <c r="AH4074" s="26">
        <f>AG4074</f>
        <v>890400</v>
      </c>
      <c r="AI4074" s="26">
        <v>50000000</v>
      </c>
      <c r="AJ4074" s="26">
        <f>IF((AI4074-AH4074) &gt; 1,0,IF((AI4074-AH4074)&lt;0,AH4074-AI4074,AI4074-AH4074))</f>
        <v>0</v>
      </c>
      <c r="AK4074" s="26">
        <v>0.01</v>
      </c>
      <c r="AL4074" s="26">
        <f>AJ4074*(AK4074/100)</f>
        <v>0</v>
      </c>
    </row>
    <row r="4075" spans="1:39" x14ac:dyDescent="0.25">
      <c r="A4075" s="23"/>
      <c r="B4075" s="24"/>
      <c r="C4075" s="23"/>
      <c r="D4075" s="23"/>
      <c r="E4075" s="23"/>
      <c r="F4075" s="23"/>
      <c r="G4075" s="24"/>
      <c r="H4075" s="23"/>
      <c r="I4075" s="23"/>
      <c r="J4075" s="23"/>
      <c r="K4075" s="23"/>
      <c r="L4075" s="23"/>
      <c r="M4075" s="23"/>
      <c r="N4075" s="25"/>
      <c r="O4075" s="26"/>
      <c r="P4075" s="26"/>
      <c r="Q4075" s="23"/>
      <c r="R4075" s="23"/>
      <c r="S4075" s="27"/>
      <c r="T4075" s="23"/>
      <c r="U4075" s="23"/>
      <c r="V4075" s="24"/>
      <c r="W4075" s="23"/>
      <c r="X4075" s="23"/>
      <c r="Y4075" s="23"/>
      <c r="Z4075" s="23"/>
      <c r="AA4075" s="28"/>
      <c r="AB4075" s="26"/>
      <c r="AC4075" s="26"/>
      <c r="AD4075" s="28"/>
      <c r="AE4075" s="28"/>
      <c r="AF4075" s="26"/>
      <c r="AG4075" s="26" t="s">
        <v>60</v>
      </c>
      <c r="AH4075" s="26">
        <f>SUM(AH4070:AH4074)</f>
        <v>4546200</v>
      </c>
      <c r="AI4075" s="26"/>
      <c r="AJ4075" s="26">
        <f>SUM(AJ4070:AJ4074)</f>
        <v>104125</v>
      </c>
      <c r="AK4075" s="26"/>
      <c r="AL4075" s="26">
        <f>SUM(AL4070:AL4074)</f>
        <v>20.83</v>
      </c>
    </row>
    <row r="4076" spans="1:39" x14ac:dyDescent="0.25">
      <c r="A4076" s="23" t="s">
        <v>12310</v>
      </c>
      <c r="B4076" s="24" t="s">
        <v>12311</v>
      </c>
      <c r="C4076" s="23" t="s">
        <v>12312</v>
      </c>
      <c r="D4076" s="23" t="s">
        <v>12313</v>
      </c>
      <c r="E4076" s="23">
        <v>1634</v>
      </c>
      <c r="F4076" s="23" t="s">
        <v>12314</v>
      </c>
      <c r="G4076" s="24" t="s">
        <v>12315</v>
      </c>
      <c r="H4076" s="23" t="s">
        <v>43</v>
      </c>
      <c r="I4076" s="23" t="s">
        <v>12316</v>
      </c>
      <c r="J4076" s="23">
        <v>0</v>
      </c>
      <c r="K4076" s="23">
        <v>0</v>
      </c>
      <c r="L4076" s="23">
        <v>15</v>
      </c>
      <c r="M4076" s="23" t="s">
        <v>75</v>
      </c>
      <c r="N4076" s="25">
        <f>((J4076*400)+(K4076*100))+L4076</f>
        <v>15</v>
      </c>
      <c r="O4076" s="26">
        <v>5000</v>
      </c>
      <c r="P4076" s="26">
        <f>N4076*O4076</f>
        <v>75000</v>
      </c>
      <c r="Q4076" s="23"/>
      <c r="R4076" s="23"/>
      <c r="S4076" s="27"/>
      <c r="T4076" s="23"/>
      <c r="U4076" s="23"/>
      <c r="V4076" s="24"/>
      <c r="W4076" s="23"/>
      <c r="X4076" s="23"/>
      <c r="Y4076" s="23"/>
      <c r="Z4076" s="23"/>
      <c r="AA4076" s="28"/>
      <c r="AB4076" s="26"/>
      <c r="AC4076" s="26"/>
      <c r="AD4076" s="28"/>
      <c r="AE4076" s="28"/>
      <c r="AF4076" s="26"/>
      <c r="AG4076" s="26">
        <f>AF4076+P4076</f>
        <v>75000</v>
      </c>
      <c r="AH4076" s="26">
        <f>AG4076</f>
        <v>75000</v>
      </c>
      <c r="AI4076" s="26">
        <v>50000000</v>
      </c>
      <c r="AJ4076" s="26">
        <f>IF((AI4076-AH4076) &gt; 1,0,IF((AI4076-AH4076)&lt;0,AH4076-AI4076,AI4076-AH4076))</f>
        <v>0</v>
      </c>
      <c r="AK4076" s="26">
        <v>0.01</v>
      </c>
      <c r="AL4076" s="26">
        <f>AJ4076*(AK4076/100)</f>
        <v>0</v>
      </c>
    </row>
    <row r="4077" spans="1:39" x14ac:dyDescent="0.25">
      <c r="A4077" s="23"/>
      <c r="B4077" s="24"/>
      <c r="C4077" s="23"/>
      <c r="D4077" s="23"/>
      <c r="E4077" s="23"/>
      <c r="F4077" s="23"/>
      <c r="G4077" s="24"/>
      <c r="H4077" s="23"/>
      <c r="I4077" s="23"/>
      <c r="J4077" s="23"/>
      <c r="K4077" s="23"/>
      <c r="L4077" s="23"/>
      <c r="M4077" s="23"/>
      <c r="N4077" s="25"/>
      <c r="O4077" s="26"/>
      <c r="P4077" s="26"/>
      <c r="Q4077" s="23"/>
      <c r="R4077" s="23"/>
      <c r="S4077" s="27"/>
      <c r="T4077" s="23"/>
      <c r="U4077" s="23"/>
      <c r="V4077" s="24"/>
      <c r="W4077" s="23"/>
      <c r="X4077" s="23"/>
      <c r="Y4077" s="23"/>
      <c r="Z4077" s="23"/>
      <c r="AA4077" s="28"/>
      <c r="AB4077" s="26"/>
      <c r="AC4077" s="26"/>
      <c r="AD4077" s="28"/>
      <c r="AE4077" s="28"/>
      <c r="AF4077" s="26"/>
      <c r="AG4077" s="26" t="s">
        <v>60</v>
      </c>
      <c r="AH4077" s="26">
        <f>AH4076</f>
        <v>75000</v>
      </c>
      <c r="AI4077" s="26"/>
      <c r="AJ4077" s="26">
        <f>AJ4076</f>
        <v>0</v>
      </c>
      <c r="AK4077" s="26"/>
      <c r="AL4077" s="26">
        <f>AL4076</f>
        <v>0</v>
      </c>
    </row>
    <row r="4078" spans="1:39" x14ac:dyDescent="0.25">
      <c r="A4078" s="23" t="s">
        <v>12317</v>
      </c>
      <c r="B4078" s="24" t="s">
        <v>12318</v>
      </c>
      <c r="C4078" s="23" t="s">
        <v>12319</v>
      </c>
      <c r="D4078" s="23" t="s">
        <v>11905</v>
      </c>
      <c r="E4078" s="23">
        <v>1635</v>
      </c>
      <c r="F4078" s="23" t="s">
        <v>12320</v>
      </c>
      <c r="G4078" s="24" t="s">
        <v>12321</v>
      </c>
      <c r="H4078" s="23" t="s">
        <v>43</v>
      </c>
      <c r="I4078" s="23" t="s">
        <v>12322</v>
      </c>
      <c r="J4078" s="23">
        <v>1</v>
      </c>
      <c r="K4078" s="23">
        <v>2</v>
      </c>
      <c r="L4078" s="23">
        <v>20.25</v>
      </c>
      <c r="M4078" s="23" t="s">
        <v>75</v>
      </c>
      <c r="N4078" s="25">
        <f>((J4078*400)+(K4078*100))+L4078</f>
        <v>620.25</v>
      </c>
      <c r="O4078" s="26">
        <v>2950</v>
      </c>
      <c r="P4078" s="26">
        <f>N4078*O4078</f>
        <v>1829737.5</v>
      </c>
      <c r="Q4078" s="23"/>
      <c r="R4078" s="23"/>
      <c r="S4078" s="27"/>
      <c r="T4078" s="23"/>
      <c r="U4078" s="23"/>
      <c r="V4078" s="24"/>
      <c r="W4078" s="23"/>
      <c r="X4078" s="23"/>
      <c r="Y4078" s="23"/>
      <c r="Z4078" s="23"/>
      <c r="AA4078" s="28"/>
      <c r="AB4078" s="26"/>
      <c r="AC4078" s="26"/>
      <c r="AD4078" s="28"/>
      <c r="AE4078" s="28"/>
      <c r="AF4078" s="26"/>
      <c r="AG4078" s="26">
        <f>AF4078+P4078</f>
        <v>1829737.5</v>
      </c>
      <c r="AH4078" s="26">
        <f>AG4078</f>
        <v>1829737.5</v>
      </c>
      <c r="AI4078" s="26">
        <v>50000000</v>
      </c>
      <c r="AJ4078" s="26">
        <f>IF((AI4078-AH4078) &gt; 1,0,IF((AI4078-AH4078)&lt;0,AH4078-AI4078,AI4078-AH4078))</f>
        <v>0</v>
      </c>
      <c r="AK4078" s="26">
        <v>0.01</v>
      </c>
      <c r="AL4078" s="26">
        <f>AJ4078*(AK4078/100)</f>
        <v>0</v>
      </c>
    </row>
    <row r="4079" spans="1:39" x14ac:dyDescent="0.25">
      <c r="A4079" s="23"/>
      <c r="B4079" s="24"/>
      <c r="C4079" s="23"/>
      <c r="D4079" s="23"/>
      <c r="E4079" s="23"/>
      <c r="F4079" s="23"/>
      <c r="G4079" s="24"/>
      <c r="H4079" s="23"/>
      <c r="I4079" s="23"/>
      <c r="J4079" s="23">
        <v>0</v>
      </c>
      <c r="K4079" s="23">
        <v>0</v>
      </c>
      <c r="L4079" s="23">
        <v>14.75</v>
      </c>
      <c r="M4079" s="23" t="s">
        <v>255</v>
      </c>
      <c r="N4079" s="25">
        <f>((J4079*400)+(K4079*100))+L4079</f>
        <v>14.75</v>
      </c>
      <c r="O4079" s="26">
        <v>2950</v>
      </c>
      <c r="P4079" s="26">
        <f>N4079*O4079</f>
        <v>43512.5</v>
      </c>
      <c r="Q4079" s="23">
        <v>1</v>
      </c>
      <c r="R4079" s="23" t="s">
        <v>12323</v>
      </c>
      <c r="S4079" s="27" t="s">
        <v>12324</v>
      </c>
      <c r="T4079" s="23" t="s">
        <v>12325</v>
      </c>
      <c r="U4079" s="23" t="s">
        <v>12326</v>
      </c>
      <c r="V4079" s="24" t="s">
        <v>12327</v>
      </c>
      <c r="W4079" s="23" t="s">
        <v>48</v>
      </c>
      <c r="X4079" s="23" t="s">
        <v>49</v>
      </c>
      <c r="Y4079" s="23" t="s">
        <v>261</v>
      </c>
      <c r="Z4079" s="23">
        <v>59</v>
      </c>
      <c r="AA4079" s="28">
        <v>100</v>
      </c>
      <c r="AB4079" s="26">
        <v>8300</v>
      </c>
      <c r="AC4079" s="26">
        <f>Z4079*AB4079</f>
        <v>489700</v>
      </c>
      <c r="AD4079" s="28">
        <v>17</v>
      </c>
      <c r="AE4079" s="28">
        <v>24</v>
      </c>
      <c r="AF4079" s="26">
        <f>(AC4079*(100-AE4079))/100</f>
        <v>372172</v>
      </c>
      <c r="AG4079" s="26">
        <f>P4079+AF4079</f>
        <v>415684.5</v>
      </c>
      <c r="AH4079" s="26">
        <f>(AG4079*AA4079)/100</f>
        <v>415684.5</v>
      </c>
      <c r="AI4079" s="26">
        <f>IF(AF4079&lt;=10000000,AF4079,10000000)</f>
        <v>372172</v>
      </c>
      <c r="AJ4079" s="26">
        <f>IF((AI4079-AH4079) &gt; 1,0,IF((AI4079-AH4079)&lt;0,AH4079-AI4079,AI4079-AH4079))</f>
        <v>43512.5</v>
      </c>
      <c r="AK4079" s="26">
        <v>0.02</v>
      </c>
      <c r="AL4079" s="26">
        <f>ROUND(AJ4079*(AK4079/100),2)</f>
        <v>8.6999999999999993</v>
      </c>
      <c r="AM4079" s="3" t="s">
        <v>51</v>
      </c>
    </row>
    <row r="4080" spans="1:39" x14ac:dyDescent="0.25">
      <c r="A4080" s="23"/>
      <c r="B4080" s="24"/>
      <c r="C4080" s="23"/>
      <c r="D4080" s="23"/>
      <c r="E4080" s="23">
        <v>1636</v>
      </c>
      <c r="F4080" s="23" t="s">
        <v>12328</v>
      </c>
      <c r="G4080" s="24" t="s">
        <v>12329</v>
      </c>
      <c r="H4080" s="23" t="s">
        <v>43</v>
      </c>
      <c r="I4080" s="23" t="s">
        <v>12330</v>
      </c>
      <c r="J4080" s="23">
        <v>0</v>
      </c>
      <c r="K4080" s="23">
        <v>0</v>
      </c>
      <c r="L4080" s="23">
        <v>80</v>
      </c>
      <c r="M4080" s="23" t="s">
        <v>59</v>
      </c>
      <c r="N4080" s="25">
        <f>((J4080*400)+(K4080*100))+L4080</f>
        <v>80</v>
      </c>
      <c r="O4080" s="26">
        <v>4500</v>
      </c>
      <c r="P4080" s="26">
        <f>N4080*O4080</f>
        <v>360000</v>
      </c>
      <c r="Q4080" s="23">
        <v>1</v>
      </c>
      <c r="R4080" s="23" t="s">
        <v>12331</v>
      </c>
      <c r="S4080" s="27" t="s">
        <v>12318</v>
      </c>
      <c r="T4080" s="23" t="s">
        <v>12319</v>
      </c>
      <c r="U4080" s="23" t="s">
        <v>12332</v>
      </c>
      <c r="V4080" s="24" t="s">
        <v>12333</v>
      </c>
      <c r="W4080" s="23" t="s">
        <v>48</v>
      </c>
      <c r="X4080" s="23" t="s">
        <v>49</v>
      </c>
      <c r="Y4080" s="23" t="s">
        <v>50</v>
      </c>
      <c r="Z4080" s="23">
        <v>202</v>
      </c>
      <c r="AA4080" s="28">
        <v>100</v>
      </c>
      <c r="AB4080" s="26">
        <v>8300</v>
      </c>
      <c r="AC4080" s="26">
        <f>Z4080*AB4080</f>
        <v>1676600</v>
      </c>
      <c r="AD4080" s="28">
        <v>22</v>
      </c>
      <c r="AE4080" s="28">
        <v>34</v>
      </c>
      <c r="AF4080" s="26">
        <f>(AC4080*(100-AE4080))/100</f>
        <v>1106556</v>
      </c>
      <c r="AG4080" s="26">
        <f>P4080+AF4080</f>
        <v>1466556</v>
      </c>
      <c r="AH4080" s="26">
        <f>(AG4080*AA4080)/100</f>
        <v>1466556</v>
      </c>
      <c r="AI4080" s="26">
        <v>10000000</v>
      </c>
      <c r="AJ4080" s="26">
        <f>IF((AI4080-AH4080) &gt; 1,0,IF((AI4080-AH4080)&lt;0,AH4080-AI4080,AI4080-AH4080))</f>
        <v>0</v>
      </c>
      <c r="AK4080" s="26">
        <v>0.02</v>
      </c>
      <c r="AL4080" s="26">
        <f>ROUND(AJ4080*(AK4080/100),2)</f>
        <v>0</v>
      </c>
      <c r="AM4080" s="3" t="s">
        <v>51</v>
      </c>
    </row>
    <row r="4081" spans="1:39" x14ac:dyDescent="0.25">
      <c r="A4081" s="23"/>
      <c r="B4081" s="24"/>
      <c r="C4081" s="23"/>
      <c r="D4081" s="23"/>
      <c r="E4081" s="23"/>
      <c r="F4081" s="23"/>
      <c r="G4081" s="24"/>
      <c r="H4081" s="23"/>
      <c r="I4081" s="23"/>
      <c r="J4081" s="23"/>
      <c r="K4081" s="23"/>
      <c r="L4081" s="23"/>
      <c r="M4081" s="23"/>
      <c r="N4081" s="25"/>
      <c r="O4081" s="26"/>
      <c r="P4081" s="26"/>
      <c r="Q4081" s="23"/>
      <c r="R4081" s="23"/>
      <c r="S4081" s="27"/>
      <c r="T4081" s="23"/>
      <c r="U4081" s="23"/>
      <c r="V4081" s="24"/>
      <c r="W4081" s="23"/>
      <c r="X4081" s="23"/>
      <c r="Y4081" s="23"/>
      <c r="Z4081" s="23"/>
      <c r="AA4081" s="28"/>
      <c r="AB4081" s="26"/>
      <c r="AC4081" s="26"/>
      <c r="AD4081" s="28"/>
      <c r="AE4081" s="28"/>
      <c r="AF4081" s="26"/>
      <c r="AG4081" s="26" t="s">
        <v>60</v>
      </c>
      <c r="AH4081" s="26">
        <f>SUM(AH4078:AH4080)</f>
        <v>3711978</v>
      </c>
      <c r="AI4081" s="26"/>
      <c r="AJ4081" s="26">
        <f>SUM(AJ4078:AJ4080)</f>
        <v>43512.5</v>
      </c>
      <c r="AK4081" s="26"/>
      <c r="AL4081" s="26">
        <f>SUM(AL4078:AL4080)</f>
        <v>8.6999999999999993</v>
      </c>
    </row>
    <row r="4082" spans="1:39" x14ac:dyDescent="0.25">
      <c r="A4082" s="23" t="s">
        <v>11499</v>
      </c>
      <c r="B4082" s="24" t="s">
        <v>11500</v>
      </c>
      <c r="C4082" s="23" t="s">
        <v>11501</v>
      </c>
      <c r="D4082" s="23" t="s">
        <v>12334</v>
      </c>
      <c r="E4082" s="23">
        <v>1637</v>
      </c>
      <c r="F4082" s="23" t="s">
        <v>12335</v>
      </c>
      <c r="G4082" s="24" t="s">
        <v>12336</v>
      </c>
      <c r="H4082" s="23" t="s">
        <v>43</v>
      </c>
      <c r="I4082" s="23" t="s">
        <v>12337</v>
      </c>
      <c r="J4082" s="23">
        <v>0</v>
      </c>
      <c r="K4082" s="23">
        <v>3</v>
      </c>
      <c r="L4082" s="23">
        <v>4</v>
      </c>
      <c r="M4082" s="23" t="s">
        <v>75</v>
      </c>
      <c r="N4082" s="25">
        <f>((J4082*400)+(K4082*100))+L4082</f>
        <v>304</v>
      </c>
      <c r="O4082" s="26">
        <v>1000</v>
      </c>
      <c r="P4082" s="26">
        <f>N4082*O4082</f>
        <v>304000</v>
      </c>
      <c r="Q4082" s="23"/>
      <c r="R4082" s="23"/>
      <c r="S4082" s="27"/>
      <c r="T4082" s="23"/>
      <c r="U4082" s="23"/>
      <c r="V4082" s="24"/>
      <c r="W4082" s="23"/>
      <c r="X4082" s="23"/>
      <c r="Y4082" s="23"/>
      <c r="Z4082" s="23"/>
      <c r="AA4082" s="28"/>
      <c r="AB4082" s="26"/>
      <c r="AC4082" s="26"/>
      <c r="AD4082" s="28"/>
      <c r="AE4082" s="28"/>
      <c r="AF4082" s="26"/>
      <c r="AG4082" s="26">
        <f>AF4082+P4082</f>
        <v>304000</v>
      </c>
      <c r="AH4082" s="26">
        <f>AG4082</f>
        <v>304000</v>
      </c>
      <c r="AI4082" s="26">
        <v>50000000</v>
      </c>
      <c r="AJ4082" s="26">
        <f>IF((AI4082-AH4082) &gt; 1,0,IF((AI4082-AH4082)&lt;0,AH4082-AI4082,AI4082-AH4082))</f>
        <v>0</v>
      </c>
      <c r="AK4082" s="26">
        <v>0.01</v>
      </c>
      <c r="AL4082" s="26">
        <f>AJ4082*(AK4082/100)</f>
        <v>0</v>
      </c>
    </row>
    <row r="4083" spans="1:39" x14ac:dyDescent="0.25">
      <c r="A4083" s="23"/>
      <c r="B4083" s="24"/>
      <c r="C4083" s="23"/>
      <c r="D4083" s="23"/>
      <c r="E4083" s="23"/>
      <c r="F4083" s="23"/>
      <c r="G4083" s="24"/>
      <c r="H4083" s="23"/>
      <c r="I4083" s="23"/>
      <c r="J4083" s="23"/>
      <c r="K4083" s="23"/>
      <c r="L4083" s="23"/>
      <c r="M4083" s="23"/>
      <c r="N4083" s="25"/>
      <c r="O4083" s="26"/>
      <c r="P4083" s="26"/>
      <c r="Q4083" s="23"/>
      <c r="R4083" s="23"/>
      <c r="S4083" s="27"/>
      <c r="T4083" s="23"/>
      <c r="U4083" s="23"/>
      <c r="V4083" s="24"/>
      <c r="W4083" s="23"/>
      <c r="X4083" s="23"/>
      <c r="Y4083" s="23"/>
      <c r="Z4083" s="23"/>
      <c r="AA4083" s="28"/>
      <c r="AB4083" s="26"/>
      <c r="AC4083" s="26"/>
      <c r="AD4083" s="28"/>
      <c r="AE4083" s="28"/>
      <c r="AF4083" s="26"/>
      <c r="AG4083" s="26" t="s">
        <v>60</v>
      </c>
      <c r="AH4083" s="26">
        <f>AH4082</f>
        <v>304000</v>
      </c>
      <c r="AI4083" s="26"/>
      <c r="AJ4083" s="26">
        <f>AJ4082</f>
        <v>0</v>
      </c>
      <c r="AK4083" s="26"/>
      <c r="AL4083" s="26">
        <f>AL4082</f>
        <v>0</v>
      </c>
    </row>
    <row r="4084" spans="1:39" x14ac:dyDescent="0.25">
      <c r="A4084" s="23" t="s">
        <v>12338</v>
      </c>
      <c r="B4084" s="24" t="s">
        <v>12339</v>
      </c>
      <c r="C4084" s="23" t="s">
        <v>12340</v>
      </c>
      <c r="D4084" s="23" t="s">
        <v>5525</v>
      </c>
      <c r="E4084" s="23">
        <v>1638</v>
      </c>
      <c r="F4084" s="23" t="s">
        <v>12341</v>
      </c>
      <c r="G4084" s="24" t="s">
        <v>12342</v>
      </c>
      <c r="H4084" s="23" t="s">
        <v>43</v>
      </c>
      <c r="I4084" s="23" t="s">
        <v>12343</v>
      </c>
      <c r="J4084" s="23">
        <v>3</v>
      </c>
      <c r="K4084" s="23">
        <v>0</v>
      </c>
      <c r="L4084" s="23">
        <v>39.75</v>
      </c>
      <c r="M4084" s="23" t="s">
        <v>75</v>
      </c>
      <c r="N4084" s="25">
        <f>((J4084*400)+(K4084*100))+L4084</f>
        <v>1239.75</v>
      </c>
      <c r="O4084" s="26">
        <v>4000</v>
      </c>
      <c r="P4084" s="26">
        <f>N4084*O4084</f>
        <v>4959000</v>
      </c>
      <c r="Q4084" s="23"/>
      <c r="R4084" s="23"/>
      <c r="S4084" s="27"/>
      <c r="T4084" s="23"/>
      <c r="U4084" s="23"/>
      <c r="V4084" s="24"/>
      <c r="W4084" s="23"/>
      <c r="X4084" s="23"/>
      <c r="Y4084" s="23"/>
      <c r="Z4084" s="23"/>
      <c r="AA4084" s="28"/>
      <c r="AB4084" s="26"/>
      <c r="AC4084" s="26"/>
      <c r="AD4084" s="28"/>
      <c r="AE4084" s="28"/>
      <c r="AF4084" s="26"/>
      <c r="AG4084" s="26">
        <f>AF4084+P4084</f>
        <v>4959000</v>
      </c>
      <c r="AH4084" s="26">
        <f>AG4084</f>
        <v>4959000</v>
      </c>
      <c r="AI4084" s="26">
        <v>50000000</v>
      </c>
      <c r="AJ4084" s="26">
        <f>IF((AI4084-AH4084) &gt; 1,0,IF((AI4084-AH4084)&lt;0,AH4084-AI4084,AI4084-AH4084))</f>
        <v>0</v>
      </c>
      <c r="AK4084" s="26">
        <v>0.01</v>
      </c>
      <c r="AL4084" s="26">
        <f>AJ4084*(AK4084/100)</f>
        <v>0</v>
      </c>
    </row>
    <row r="4085" spans="1:39" x14ac:dyDescent="0.25">
      <c r="A4085" s="23"/>
      <c r="B4085" s="24"/>
      <c r="C4085" s="23"/>
      <c r="D4085" s="23"/>
      <c r="E4085" s="23"/>
      <c r="F4085" s="23"/>
      <c r="G4085" s="24"/>
      <c r="H4085" s="23"/>
      <c r="I4085" s="23"/>
      <c r="J4085" s="23">
        <v>0</v>
      </c>
      <c r="K4085" s="23">
        <v>0</v>
      </c>
      <c r="L4085" s="23">
        <v>65.75</v>
      </c>
      <c r="M4085" s="23" t="s">
        <v>59</v>
      </c>
      <c r="N4085" s="25">
        <f>((J4085*400)+(K4085*100))+L4085</f>
        <v>65.75</v>
      </c>
      <c r="O4085" s="26">
        <v>4000</v>
      </c>
      <c r="P4085" s="26">
        <f>N4085*O4085</f>
        <v>263000</v>
      </c>
      <c r="Q4085" s="23">
        <v>1</v>
      </c>
      <c r="R4085" s="23" t="s">
        <v>12338</v>
      </c>
      <c r="S4085" s="27" t="s">
        <v>12339</v>
      </c>
      <c r="T4085" s="23" t="s">
        <v>12340</v>
      </c>
      <c r="U4085" s="23" t="s">
        <v>12344</v>
      </c>
      <c r="V4085" s="24" t="s">
        <v>12345</v>
      </c>
      <c r="W4085" s="23" t="s">
        <v>142</v>
      </c>
      <c r="X4085" s="23" t="s">
        <v>143</v>
      </c>
      <c r="Y4085" s="23" t="s">
        <v>50</v>
      </c>
      <c r="Z4085" s="23">
        <v>359</v>
      </c>
      <c r="AA4085" s="28">
        <v>100</v>
      </c>
      <c r="AB4085" s="26">
        <v>7950</v>
      </c>
      <c r="AC4085" s="26">
        <f>Z4085*AB4085</f>
        <v>2854050</v>
      </c>
      <c r="AD4085" s="28">
        <v>53</v>
      </c>
      <c r="AE4085" s="28">
        <v>85</v>
      </c>
      <c r="AF4085" s="26">
        <f>(AC4085*(100-AE4085))/100</f>
        <v>428107.5</v>
      </c>
      <c r="AG4085" s="26">
        <f>P4085+AF4085</f>
        <v>691107.5</v>
      </c>
      <c r="AH4085" s="26">
        <f>(AG4085*AA4085)/100</f>
        <v>691107.5</v>
      </c>
      <c r="AI4085" s="26">
        <v>50000000</v>
      </c>
      <c r="AJ4085" s="26">
        <f>IF((AI4085-AH4085) &gt; 1,0,IF((AI4085-AH4085)&lt;0,AH4085-AI4085,AI4085-AH4085))</f>
        <v>0</v>
      </c>
      <c r="AK4085" s="26">
        <v>0.02</v>
      </c>
      <c r="AL4085" s="26">
        <f>ROUND(AJ4085*(AK4085/100),2)</f>
        <v>0</v>
      </c>
      <c r="AM4085" s="3" t="s">
        <v>110</v>
      </c>
    </row>
    <row r="4086" spans="1:39" x14ac:dyDescent="0.25">
      <c r="A4086" s="23"/>
      <c r="B4086" s="24"/>
      <c r="C4086" s="23"/>
      <c r="D4086" s="23"/>
      <c r="E4086" s="23"/>
      <c r="F4086" s="23"/>
      <c r="G4086" s="24"/>
      <c r="H4086" s="23"/>
      <c r="I4086" s="23"/>
      <c r="J4086" s="23">
        <v>0</v>
      </c>
      <c r="K4086" s="23">
        <v>0</v>
      </c>
      <c r="L4086" s="23">
        <v>42.5</v>
      </c>
      <c r="M4086" s="23" t="s">
        <v>59</v>
      </c>
      <c r="N4086" s="25">
        <f>((J4086*400)+(K4086*100))+L4086</f>
        <v>42.5</v>
      </c>
      <c r="O4086" s="26">
        <v>4000</v>
      </c>
      <c r="P4086" s="26">
        <f>N4086*O4086</f>
        <v>170000</v>
      </c>
      <c r="Q4086" s="23">
        <v>1</v>
      </c>
      <c r="R4086" s="23" t="s">
        <v>12338</v>
      </c>
      <c r="S4086" s="27" t="s">
        <v>12339</v>
      </c>
      <c r="T4086" s="23" t="s">
        <v>12340</v>
      </c>
      <c r="U4086" s="23" t="s">
        <v>12344</v>
      </c>
      <c r="V4086" s="24" t="s">
        <v>12346</v>
      </c>
      <c r="W4086" s="23" t="s">
        <v>48</v>
      </c>
      <c r="X4086" s="23" t="s">
        <v>49</v>
      </c>
      <c r="Y4086" s="23" t="s">
        <v>50</v>
      </c>
      <c r="Z4086" s="23">
        <v>170</v>
      </c>
      <c r="AA4086" s="28">
        <v>100</v>
      </c>
      <c r="AB4086" s="26">
        <v>8300</v>
      </c>
      <c r="AC4086" s="26">
        <f>Z4086*AB4086</f>
        <v>1411000</v>
      </c>
      <c r="AD4086" s="28">
        <v>53</v>
      </c>
      <c r="AE4086" s="28">
        <v>76</v>
      </c>
      <c r="AF4086" s="26">
        <f>(AC4086*(100-AE4086))/100</f>
        <v>338640</v>
      </c>
      <c r="AG4086" s="26">
        <f>P4086+AF4086</f>
        <v>508640</v>
      </c>
      <c r="AH4086" s="26">
        <f>(AG4086*AA4086)/100</f>
        <v>508640</v>
      </c>
      <c r="AI4086" s="26">
        <v>50000000</v>
      </c>
      <c r="AJ4086" s="26">
        <f>IF((AI4086-AH4086) &gt; 1,0,IF((AI4086-AH4086)&lt;0,AH4086-AI4086,AI4086-AH4086))</f>
        <v>0</v>
      </c>
      <c r="AK4086" s="26">
        <v>0.02</v>
      </c>
      <c r="AL4086" s="26">
        <f>ROUND(AJ4086*(AK4086/100),2)</f>
        <v>0</v>
      </c>
      <c r="AM4086" s="3" t="s">
        <v>51</v>
      </c>
    </row>
    <row r="4087" spans="1:39" x14ac:dyDescent="0.25">
      <c r="A4087" s="23"/>
      <c r="B4087" s="24"/>
      <c r="C4087" s="23"/>
      <c r="D4087" s="23"/>
      <c r="E4087" s="23"/>
      <c r="F4087" s="23"/>
      <c r="G4087" s="24"/>
      <c r="H4087" s="23"/>
      <c r="I4087" s="23"/>
      <c r="J4087" s="23"/>
      <c r="K4087" s="23"/>
      <c r="L4087" s="23"/>
      <c r="M4087" s="23"/>
      <c r="N4087" s="25"/>
      <c r="O4087" s="26"/>
      <c r="P4087" s="26"/>
      <c r="Q4087" s="23"/>
      <c r="R4087" s="23"/>
      <c r="S4087" s="27"/>
      <c r="T4087" s="23"/>
      <c r="U4087" s="23"/>
      <c r="V4087" s="24"/>
      <c r="W4087" s="23"/>
      <c r="X4087" s="23"/>
      <c r="Y4087" s="23"/>
      <c r="Z4087" s="23"/>
      <c r="AA4087" s="28"/>
      <c r="AB4087" s="26"/>
      <c r="AC4087" s="26"/>
      <c r="AD4087" s="28"/>
      <c r="AE4087" s="28"/>
      <c r="AF4087" s="26"/>
      <c r="AG4087" s="26" t="s">
        <v>60</v>
      </c>
      <c r="AH4087" s="26">
        <f>SUM(AH4084:AH4086)</f>
        <v>6158747.5</v>
      </c>
      <c r="AI4087" s="26"/>
      <c r="AJ4087" s="26">
        <f>SUM(AJ4084:AJ4086)</f>
        <v>0</v>
      </c>
      <c r="AK4087" s="26"/>
      <c r="AL4087" s="26">
        <f>SUM(AL4084:AL4086)</f>
        <v>0</v>
      </c>
    </row>
    <row r="4088" spans="1:39" x14ac:dyDescent="0.25">
      <c r="A4088" s="23" t="s">
        <v>12347</v>
      </c>
      <c r="B4088" s="24" t="s">
        <v>12348</v>
      </c>
      <c r="C4088" s="23" t="s">
        <v>12349</v>
      </c>
      <c r="D4088" s="23" t="s">
        <v>12091</v>
      </c>
      <c r="E4088" s="23">
        <v>1639</v>
      </c>
      <c r="F4088" s="23" t="s">
        <v>12350</v>
      </c>
      <c r="G4088" s="24" t="s">
        <v>12351</v>
      </c>
      <c r="H4088" s="23" t="s">
        <v>43</v>
      </c>
      <c r="I4088" s="23" t="s">
        <v>12352</v>
      </c>
      <c r="J4088" s="23">
        <v>2</v>
      </c>
      <c r="K4088" s="23">
        <v>3</v>
      </c>
      <c r="L4088" s="23">
        <v>95.25</v>
      </c>
      <c r="M4088" s="23" t="s">
        <v>75</v>
      </c>
      <c r="N4088" s="25">
        <f>((J4088*400)+(K4088*100))+L4088</f>
        <v>1195.25</v>
      </c>
      <c r="O4088" s="26">
        <v>3300</v>
      </c>
      <c r="P4088" s="26">
        <f>N4088*O4088</f>
        <v>3944325</v>
      </c>
      <c r="Q4088" s="23"/>
      <c r="R4088" s="23"/>
      <c r="S4088" s="27"/>
      <c r="T4088" s="23"/>
      <c r="U4088" s="23"/>
      <c r="V4088" s="24"/>
      <c r="W4088" s="23"/>
      <c r="X4088" s="23"/>
      <c r="Y4088" s="23"/>
      <c r="Z4088" s="23"/>
      <c r="AA4088" s="28"/>
      <c r="AB4088" s="26"/>
      <c r="AC4088" s="26"/>
      <c r="AD4088" s="28"/>
      <c r="AE4088" s="28"/>
      <c r="AF4088" s="26"/>
      <c r="AG4088" s="26">
        <f>AF4088+P4088</f>
        <v>3944325</v>
      </c>
      <c r="AH4088" s="26">
        <f>AG4088</f>
        <v>3944325</v>
      </c>
      <c r="AI4088" s="26">
        <v>50000000</v>
      </c>
      <c r="AJ4088" s="26">
        <f>IF((AI4088-AH4088) &gt; 1,0,IF((AI4088-AH4088)&lt;0,AH4088-AI4088,AI4088-AH4088))</f>
        <v>0</v>
      </c>
      <c r="AK4088" s="26">
        <v>0.01</v>
      </c>
      <c r="AL4088" s="26">
        <f>AJ4088*(AK4088/100)</f>
        <v>0</v>
      </c>
    </row>
    <row r="4089" spans="1:39" x14ac:dyDescent="0.25">
      <c r="A4089" s="23"/>
      <c r="B4089" s="24"/>
      <c r="C4089" s="23"/>
      <c r="D4089" s="23"/>
      <c r="E4089" s="23"/>
      <c r="F4089" s="23"/>
      <c r="G4089" s="24"/>
      <c r="H4089" s="23"/>
      <c r="I4089" s="23"/>
      <c r="J4089" s="23">
        <v>0</v>
      </c>
      <c r="K4089" s="23">
        <v>0</v>
      </c>
      <c r="L4089" s="23">
        <v>78.75</v>
      </c>
      <c r="M4089" s="23" t="s">
        <v>59</v>
      </c>
      <c r="N4089" s="25">
        <f>((J4089*400)+(K4089*100))+L4089</f>
        <v>78.75</v>
      </c>
      <c r="O4089" s="26">
        <v>3300</v>
      </c>
      <c r="P4089" s="26">
        <f>N4089*O4089</f>
        <v>259875</v>
      </c>
      <c r="Q4089" s="23">
        <v>1</v>
      </c>
      <c r="R4089" s="23" t="s">
        <v>12347</v>
      </c>
      <c r="S4089" s="27" t="s">
        <v>12348</v>
      </c>
      <c r="T4089" s="23" t="s">
        <v>12349</v>
      </c>
      <c r="U4089" s="23" t="s">
        <v>12095</v>
      </c>
      <c r="V4089" s="24" t="s">
        <v>12353</v>
      </c>
      <c r="W4089" s="23" t="s">
        <v>142</v>
      </c>
      <c r="X4089" s="23" t="s">
        <v>143</v>
      </c>
      <c r="Y4089" s="23" t="s">
        <v>50</v>
      </c>
      <c r="Z4089" s="23">
        <v>357</v>
      </c>
      <c r="AA4089" s="28">
        <v>100</v>
      </c>
      <c r="AB4089" s="26">
        <v>7950</v>
      </c>
      <c r="AC4089" s="26">
        <f>Z4089*AB4089</f>
        <v>2838150</v>
      </c>
      <c r="AD4089" s="28">
        <v>36</v>
      </c>
      <c r="AE4089" s="28">
        <v>85</v>
      </c>
      <c r="AF4089" s="26">
        <f>(AC4089*(100-AE4089))/100</f>
        <v>425722.5</v>
      </c>
      <c r="AG4089" s="26">
        <f>P4089+AF4089</f>
        <v>685597.5</v>
      </c>
      <c r="AH4089" s="26">
        <f>(AG4089*AA4089)/100</f>
        <v>685597.5</v>
      </c>
      <c r="AI4089" s="26">
        <v>50000000</v>
      </c>
      <c r="AJ4089" s="26">
        <f>IF((AI4089-AH4089) &gt; 1,0,IF((AI4089-AH4089)&lt;0,AH4089-AI4089,AI4089-AH4089))</f>
        <v>0</v>
      </c>
      <c r="AK4089" s="26">
        <v>0.02</v>
      </c>
      <c r="AL4089" s="26">
        <f>ROUND(AJ4089*(AK4089/100),2)</f>
        <v>0</v>
      </c>
      <c r="AM4089" s="3" t="s">
        <v>110</v>
      </c>
    </row>
    <row r="4090" spans="1:39" x14ac:dyDescent="0.25">
      <c r="A4090" s="23"/>
      <c r="B4090" s="24"/>
      <c r="C4090" s="23"/>
      <c r="D4090" s="23"/>
      <c r="E4090" s="23"/>
      <c r="F4090" s="23"/>
      <c r="G4090" s="24"/>
      <c r="H4090" s="23"/>
      <c r="I4090" s="23"/>
      <c r="J4090" s="23"/>
      <c r="K4090" s="23"/>
      <c r="L4090" s="23"/>
      <c r="M4090" s="23"/>
      <c r="N4090" s="25"/>
      <c r="O4090" s="26"/>
      <c r="P4090" s="26"/>
      <c r="Q4090" s="23"/>
      <c r="R4090" s="23"/>
      <c r="S4090" s="27"/>
      <c r="T4090" s="23"/>
      <c r="U4090" s="23"/>
      <c r="V4090" s="24"/>
      <c r="W4090" s="23"/>
      <c r="X4090" s="23"/>
      <c r="Y4090" s="23"/>
      <c r="Z4090" s="23"/>
      <c r="AA4090" s="28"/>
      <c r="AB4090" s="26"/>
      <c r="AC4090" s="26"/>
      <c r="AD4090" s="28"/>
      <c r="AE4090" s="28"/>
      <c r="AF4090" s="26"/>
      <c r="AG4090" s="26" t="s">
        <v>60</v>
      </c>
      <c r="AH4090" s="26">
        <f>SUM(AH4088:AH4089)</f>
        <v>4629922.5</v>
      </c>
      <c r="AI4090" s="26"/>
      <c r="AJ4090" s="26">
        <f>SUM(AJ4088:AJ4089)</f>
        <v>0</v>
      </c>
      <c r="AK4090" s="26"/>
      <c r="AL4090" s="26">
        <f>SUM(AL4088:AL4089)</f>
        <v>0</v>
      </c>
    </row>
    <row r="4091" spans="1:39" x14ac:dyDescent="0.25">
      <c r="A4091" s="23" t="s">
        <v>12354</v>
      </c>
      <c r="B4091" s="24" t="s">
        <v>12355</v>
      </c>
      <c r="C4091" s="23" t="s">
        <v>12356</v>
      </c>
      <c r="D4091" s="23" t="s">
        <v>12357</v>
      </c>
      <c r="E4091" s="23">
        <v>1640</v>
      </c>
      <c r="F4091" s="23" t="s">
        <v>12358</v>
      </c>
      <c r="G4091" s="24" t="s">
        <v>12359</v>
      </c>
      <c r="H4091" s="23" t="s">
        <v>43</v>
      </c>
      <c r="I4091" s="23" t="s">
        <v>12360</v>
      </c>
      <c r="J4091" s="23">
        <v>5</v>
      </c>
      <c r="K4091" s="23">
        <v>3</v>
      </c>
      <c r="L4091" s="23">
        <v>52.75</v>
      </c>
      <c r="M4091" s="23" t="s">
        <v>75</v>
      </c>
      <c r="N4091" s="25">
        <f>((J4091*400)+(K4091*100))+L4091</f>
        <v>2352.75</v>
      </c>
      <c r="O4091" s="26">
        <v>1500</v>
      </c>
      <c r="P4091" s="26">
        <f>N4091*O4091</f>
        <v>3529125</v>
      </c>
      <c r="Q4091" s="23"/>
      <c r="R4091" s="23"/>
      <c r="S4091" s="27"/>
      <c r="T4091" s="23"/>
      <c r="U4091" s="23"/>
      <c r="V4091" s="24"/>
      <c r="W4091" s="23"/>
      <c r="X4091" s="23"/>
      <c r="Y4091" s="23"/>
      <c r="Z4091" s="23"/>
      <c r="AA4091" s="28"/>
      <c r="AB4091" s="26"/>
      <c r="AC4091" s="26"/>
      <c r="AD4091" s="28"/>
      <c r="AE4091" s="28"/>
      <c r="AF4091" s="26"/>
      <c r="AG4091" s="26">
        <f>AF4091+P4091</f>
        <v>3529125</v>
      </c>
      <c r="AH4091" s="26">
        <f>AG4091</f>
        <v>3529125</v>
      </c>
      <c r="AI4091" s="26">
        <v>50000000</v>
      </c>
      <c r="AJ4091" s="26">
        <f>IF((AI4091-AH4091) &gt; 1,0,IF((AI4091-AH4091)&lt;0,AH4091-AI4091,AI4091-AH4091))</f>
        <v>0</v>
      </c>
      <c r="AK4091" s="26">
        <v>0.01</v>
      </c>
      <c r="AL4091" s="26">
        <f>AJ4091*(AK4091/100)</f>
        <v>0</v>
      </c>
    </row>
    <row r="4092" spans="1:39" x14ac:dyDescent="0.25">
      <c r="A4092" s="23"/>
      <c r="B4092" s="24"/>
      <c r="C4092" s="23"/>
      <c r="D4092" s="23"/>
      <c r="E4092" s="23"/>
      <c r="F4092" s="23"/>
      <c r="G4092" s="24"/>
      <c r="H4092" s="23"/>
      <c r="I4092" s="23"/>
      <c r="J4092" s="23">
        <v>0</v>
      </c>
      <c r="K4092" s="23">
        <v>0</v>
      </c>
      <c r="L4092" s="23">
        <v>42.25</v>
      </c>
      <c r="M4092" s="23" t="s">
        <v>76</v>
      </c>
      <c r="N4092" s="25">
        <f>((J4092*400)+(K4092*100))+L4092</f>
        <v>42.25</v>
      </c>
      <c r="O4092" s="26">
        <v>1500</v>
      </c>
      <c r="P4092" s="26">
        <f>N4092*O4092</f>
        <v>63375</v>
      </c>
      <c r="Q4092" s="23">
        <v>1</v>
      </c>
      <c r="R4092" s="23" t="s">
        <v>12354</v>
      </c>
      <c r="S4092" s="27" t="s">
        <v>12355</v>
      </c>
      <c r="T4092" s="23" t="s">
        <v>12356</v>
      </c>
      <c r="U4092" s="23" t="s">
        <v>12361</v>
      </c>
      <c r="V4092" s="24" t="s">
        <v>12362</v>
      </c>
      <c r="W4092" s="23" t="s">
        <v>142</v>
      </c>
      <c r="X4092" s="23" t="s">
        <v>143</v>
      </c>
      <c r="Y4092" s="23" t="s">
        <v>81</v>
      </c>
      <c r="Z4092" s="23">
        <v>228.5</v>
      </c>
      <c r="AA4092" s="28">
        <v>100</v>
      </c>
      <c r="AB4092" s="26">
        <v>7950</v>
      </c>
      <c r="AC4092" s="26">
        <f>Z4092*AB4092</f>
        <v>1816575</v>
      </c>
      <c r="AD4092" s="28">
        <v>52</v>
      </c>
      <c r="AE4092" s="28">
        <v>85</v>
      </c>
      <c r="AF4092" s="26">
        <f>(AC4092*(100-AE4092))/100</f>
        <v>272486.25</v>
      </c>
      <c r="AG4092" s="26">
        <f>P4092+AF4092</f>
        <v>335861.25</v>
      </c>
      <c r="AH4092" s="26">
        <f>(AG4092*AA4092)/100</f>
        <v>335861.25</v>
      </c>
      <c r="AI4092" s="26">
        <v>0</v>
      </c>
      <c r="AJ4092" s="26">
        <f>IF((AI4092-AH4092) &gt; 1,0,IF((AI4092-AH4092)&lt;0,AH4092-AI4092,AI4092-AH4092))</f>
        <v>335861.25</v>
      </c>
      <c r="AK4092" s="26">
        <v>0.02</v>
      </c>
      <c r="AL4092" s="26">
        <f>ROUND(AJ4092*(AK4092/100),2)</f>
        <v>67.17</v>
      </c>
      <c r="AM4092" s="3" t="s">
        <v>110</v>
      </c>
    </row>
    <row r="4093" spans="1:39" x14ac:dyDescent="0.25">
      <c r="A4093" s="23"/>
      <c r="B4093" s="24"/>
      <c r="C4093" s="23"/>
      <c r="D4093" s="23"/>
      <c r="E4093" s="23"/>
      <c r="F4093" s="23"/>
      <c r="G4093" s="24"/>
      <c r="H4093" s="23"/>
      <c r="I4093" s="23"/>
      <c r="J4093" s="23">
        <v>0</v>
      </c>
      <c r="K4093" s="23">
        <v>0</v>
      </c>
      <c r="L4093" s="23">
        <v>14</v>
      </c>
      <c r="M4093" s="23" t="s">
        <v>76</v>
      </c>
      <c r="N4093" s="25">
        <f>((J4093*400)+(K4093*100))+L4093</f>
        <v>14</v>
      </c>
      <c r="O4093" s="26">
        <v>1500</v>
      </c>
      <c r="P4093" s="26">
        <f>N4093*O4093</f>
        <v>21000</v>
      </c>
      <c r="Q4093" s="23">
        <v>1</v>
      </c>
      <c r="R4093" s="23" t="s">
        <v>12354</v>
      </c>
      <c r="S4093" s="27" t="s">
        <v>12355</v>
      </c>
      <c r="T4093" s="23" t="s">
        <v>12356</v>
      </c>
      <c r="U4093" s="23" t="s">
        <v>12361</v>
      </c>
      <c r="V4093" s="24" t="s">
        <v>12363</v>
      </c>
      <c r="W4093" s="23" t="s">
        <v>48</v>
      </c>
      <c r="X4093" s="23" t="s">
        <v>49</v>
      </c>
      <c r="Y4093" s="23" t="s">
        <v>318</v>
      </c>
      <c r="Z4093" s="23">
        <v>56</v>
      </c>
      <c r="AA4093" s="28">
        <v>100</v>
      </c>
      <c r="AB4093" s="26">
        <v>8300</v>
      </c>
      <c r="AC4093" s="26">
        <f>Z4093*AB4093</f>
        <v>464800</v>
      </c>
      <c r="AD4093" s="28">
        <v>3</v>
      </c>
      <c r="AE4093" s="28">
        <v>3</v>
      </c>
      <c r="AF4093" s="26">
        <f>(AC4093*(100-AE4093))/100</f>
        <v>450856</v>
      </c>
      <c r="AG4093" s="26">
        <f>P4093+AF4093</f>
        <v>471856</v>
      </c>
      <c r="AH4093" s="26">
        <f>(AG4093*AA4093)/100</f>
        <v>471856</v>
      </c>
      <c r="AI4093" s="26">
        <v>0</v>
      </c>
      <c r="AJ4093" s="26">
        <f>IF((AI4093-AH4093) &gt; 1,0,IF((AI4093-AH4093)&lt;0,AH4093-AI4093,AI4093-AH4093))</f>
        <v>471856</v>
      </c>
      <c r="AK4093" s="26">
        <v>0.02</v>
      </c>
      <c r="AL4093" s="26">
        <f>ROUND(AJ4093*(AK4093/100),2)</f>
        <v>94.37</v>
      </c>
      <c r="AM4093" s="3" t="s">
        <v>319</v>
      </c>
    </row>
    <row r="4094" spans="1:39" x14ac:dyDescent="0.25">
      <c r="A4094" s="23"/>
      <c r="B4094" s="24"/>
      <c r="C4094" s="23"/>
      <c r="D4094" s="23"/>
      <c r="E4094" s="23"/>
      <c r="F4094" s="23"/>
      <c r="G4094" s="24"/>
      <c r="H4094" s="23"/>
      <c r="I4094" s="23"/>
      <c r="J4094" s="23"/>
      <c r="K4094" s="23"/>
      <c r="L4094" s="23"/>
      <c r="M4094" s="23"/>
      <c r="N4094" s="25"/>
      <c r="O4094" s="26"/>
      <c r="P4094" s="26"/>
      <c r="Q4094" s="23"/>
      <c r="R4094" s="23"/>
      <c r="S4094" s="27"/>
      <c r="T4094" s="23"/>
      <c r="U4094" s="23"/>
      <c r="V4094" s="24"/>
      <c r="W4094" s="23"/>
      <c r="X4094" s="23"/>
      <c r="Y4094" s="23"/>
      <c r="Z4094" s="23"/>
      <c r="AA4094" s="28"/>
      <c r="AB4094" s="26"/>
      <c r="AC4094" s="26"/>
      <c r="AD4094" s="28"/>
      <c r="AE4094" s="28"/>
      <c r="AF4094" s="26"/>
      <c r="AG4094" s="26" t="s">
        <v>60</v>
      </c>
      <c r="AH4094" s="26">
        <f>SUM(AH4091:AH4093)</f>
        <v>4336842.25</v>
      </c>
      <c r="AI4094" s="26"/>
      <c r="AJ4094" s="26">
        <f>SUM(AJ4091:AJ4093)</f>
        <v>807717.25</v>
      </c>
      <c r="AK4094" s="26"/>
      <c r="AL4094" s="26">
        <f>SUM(AL4091:AL4093)</f>
        <v>161.54000000000002</v>
      </c>
    </row>
    <row r="4095" spans="1:39" x14ac:dyDescent="0.25">
      <c r="A4095" s="23" t="s">
        <v>12364</v>
      </c>
      <c r="B4095" s="24" t="s">
        <v>12365</v>
      </c>
      <c r="C4095" s="23" t="s">
        <v>12366</v>
      </c>
      <c r="D4095" s="23" t="s">
        <v>12367</v>
      </c>
      <c r="E4095" s="23">
        <v>1641</v>
      </c>
      <c r="F4095" s="23" t="s">
        <v>12368</v>
      </c>
      <c r="G4095" s="24" t="s">
        <v>12369</v>
      </c>
      <c r="H4095" s="23" t="s">
        <v>43</v>
      </c>
      <c r="I4095" s="23" t="s">
        <v>12370</v>
      </c>
      <c r="J4095" s="23">
        <v>1</v>
      </c>
      <c r="K4095" s="23">
        <v>1</v>
      </c>
      <c r="L4095" s="23">
        <v>0</v>
      </c>
      <c r="M4095" s="23" t="s">
        <v>75</v>
      </c>
      <c r="N4095" s="25">
        <f>((J4095*400)+(K4095*100))+L4095</f>
        <v>500</v>
      </c>
      <c r="O4095" s="26">
        <v>1500</v>
      </c>
      <c r="P4095" s="26">
        <f>N4095*O4095</f>
        <v>750000</v>
      </c>
      <c r="Q4095" s="23"/>
      <c r="R4095" s="23"/>
      <c r="S4095" s="27"/>
      <c r="T4095" s="23"/>
      <c r="U4095" s="23"/>
      <c r="V4095" s="24"/>
      <c r="W4095" s="23"/>
      <c r="X4095" s="23"/>
      <c r="Y4095" s="23"/>
      <c r="Z4095" s="23"/>
      <c r="AA4095" s="28"/>
      <c r="AB4095" s="26"/>
      <c r="AC4095" s="26"/>
      <c r="AD4095" s="28"/>
      <c r="AE4095" s="28"/>
      <c r="AF4095" s="26"/>
      <c r="AG4095" s="26">
        <f>AF4095+P4095</f>
        <v>750000</v>
      </c>
      <c r="AH4095" s="26">
        <f>AG4095</f>
        <v>750000</v>
      </c>
      <c r="AI4095" s="26">
        <v>50000000</v>
      </c>
      <c r="AJ4095" s="26">
        <f>IF((AI4095-AH4095) &gt; 1,0,IF((AI4095-AH4095)&lt;0,AH4095-AI4095,AI4095-AH4095))</f>
        <v>0</v>
      </c>
      <c r="AK4095" s="26">
        <v>0.01</v>
      </c>
      <c r="AL4095" s="26">
        <f>AJ4095*(AK4095/100)</f>
        <v>0</v>
      </c>
    </row>
    <row r="4096" spans="1:39" x14ac:dyDescent="0.25">
      <c r="A4096" s="23"/>
      <c r="B4096" s="24"/>
      <c r="C4096" s="23"/>
      <c r="D4096" s="23"/>
      <c r="E4096" s="23">
        <v>1642</v>
      </c>
      <c r="F4096" s="23" t="s">
        <v>12371</v>
      </c>
      <c r="G4096" s="24" t="s">
        <v>12372</v>
      </c>
      <c r="H4096" s="23" t="s">
        <v>43</v>
      </c>
      <c r="I4096" s="23" t="s">
        <v>12373</v>
      </c>
      <c r="J4096" s="23">
        <v>1</v>
      </c>
      <c r="K4096" s="23">
        <v>0</v>
      </c>
      <c r="L4096" s="23">
        <v>0</v>
      </c>
      <c r="M4096" s="23" t="s">
        <v>75</v>
      </c>
      <c r="N4096" s="25">
        <f>((J4096*400)+(K4096*100))+L4096</f>
        <v>400</v>
      </c>
      <c r="O4096" s="26">
        <v>3950</v>
      </c>
      <c r="P4096" s="26">
        <f>N4096*O4096</f>
        <v>1580000</v>
      </c>
      <c r="Q4096" s="23"/>
      <c r="R4096" s="23"/>
      <c r="S4096" s="27"/>
      <c r="T4096" s="23"/>
      <c r="U4096" s="23"/>
      <c r="V4096" s="24"/>
      <c r="W4096" s="23"/>
      <c r="X4096" s="23"/>
      <c r="Y4096" s="23"/>
      <c r="Z4096" s="23"/>
      <c r="AA4096" s="28"/>
      <c r="AB4096" s="26"/>
      <c r="AC4096" s="26"/>
      <c r="AD4096" s="28"/>
      <c r="AE4096" s="28"/>
      <c r="AF4096" s="26"/>
      <c r="AG4096" s="26">
        <f>AF4096+P4096</f>
        <v>1580000</v>
      </c>
      <c r="AH4096" s="26">
        <f>AG4096</f>
        <v>1580000</v>
      </c>
      <c r="AI4096" s="26">
        <v>50000000</v>
      </c>
      <c r="AJ4096" s="26">
        <f>IF((AI4096-AH4096) &gt; 1,0,IF((AI4096-AH4096)&lt;0,AH4096-AI4096,AI4096-AH4096))</f>
        <v>0</v>
      </c>
      <c r="AK4096" s="26">
        <v>0.01</v>
      </c>
      <c r="AL4096" s="26">
        <f>AJ4096*(AK4096/100)</f>
        <v>0</v>
      </c>
    </row>
    <row r="4097" spans="1:39" x14ac:dyDescent="0.25">
      <c r="A4097" s="23"/>
      <c r="B4097" s="24"/>
      <c r="C4097" s="23"/>
      <c r="D4097" s="23"/>
      <c r="E4097" s="23"/>
      <c r="F4097" s="23"/>
      <c r="G4097" s="24"/>
      <c r="H4097" s="23"/>
      <c r="I4097" s="23"/>
      <c r="J4097" s="23"/>
      <c r="K4097" s="23"/>
      <c r="L4097" s="23"/>
      <c r="M4097" s="23"/>
      <c r="N4097" s="25"/>
      <c r="O4097" s="26"/>
      <c r="P4097" s="26"/>
      <c r="Q4097" s="23"/>
      <c r="R4097" s="23"/>
      <c r="S4097" s="27"/>
      <c r="T4097" s="23"/>
      <c r="U4097" s="23"/>
      <c r="V4097" s="24"/>
      <c r="W4097" s="23"/>
      <c r="X4097" s="23"/>
      <c r="Y4097" s="23"/>
      <c r="Z4097" s="23"/>
      <c r="AA4097" s="28"/>
      <c r="AB4097" s="26"/>
      <c r="AC4097" s="26"/>
      <c r="AD4097" s="28"/>
      <c r="AE4097" s="28"/>
      <c r="AF4097" s="26"/>
      <c r="AG4097" s="26" t="s">
        <v>60</v>
      </c>
      <c r="AH4097" s="26">
        <f>SUM(AH4095:AH4096)</f>
        <v>2330000</v>
      </c>
      <c r="AI4097" s="26"/>
      <c r="AJ4097" s="26">
        <f>SUM(AJ4095:AJ4096)</f>
        <v>0</v>
      </c>
      <c r="AK4097" s="26"/>
      <c r="AL4097" s="26">
        <f>SUM(AL4095:AL4096)</f>
        <v>0</v>
      </c>
    </row>
    <row r="4098" spans="1:39" x14ac:dyDescent="0.25">
      <c r="A4098" s="23" t="s">
        <v>5141</v>
      </c>
      <c r="B4098" s="24" t="s">
        <v>5142</v>
      </c>
      <c r="C4098" s="23" t="s">
        <v>5143</v>
      </c>
      <c r="D4098" s="23" t="s">
        <v>5134</v>
      </c>
      <c r="E4098" s="23">
        <v>1643</v>
      </c>
      <c r="F4098" s="23" t="s">
        <v>12374</v>
      </c>
      <c r="G4098" s="24" t="s">
        <v>12375</v>
      </c>
      <c r="H4098" s="23" t="s">
        <v>43</v>
      </c>
      <c r="I4098" s="23" t="s">
        <v>12376</v>
      </c>
      <c r="J4098" s="23">
        <v>3</v>
      </c>
      <c r="K4098" s="23">
        <v>2</v>
      </c>
      <c r="L4098" s="23">
        <v>2</v>
      </c>
      <c r="M4098" s="23" t="s">
        <v>75</v>
      </c>
      <c r="N4098" s="25">
        <f t="shared" ref="N4098:N4103" si="685">((J4098*400)+(K4098*100))+L4098</f>
        <v>1402</v>
      </c>
      <c r="O4098" s="26">
        <v>2650</v>
      </c>
      <c r="P4098" s="26">
        <f t="shared" ref="P4098:P4103" si="686">N4098*O4098</f>
        <v>3715300</v>
      </c>
      <c r="Q4098" s="23"/>
      <c r="R4098" s="23"/>
      <c r="S4098" s="27"/>
      <c r="T4098" s="23"/>
      <c r="U4098" s="23"/>
      <c r="V4098" s="24"/>
      <c r="W4098" s="23"/>
      <c r="X4098" s="23"/>
      <c r="Y4098" s="23"/>
      <c r="Z4098" s="23"/>
      <c r="AA4098" s="28"/>
      <c r="AB4098" s="26"/>
      <c r="AC4098" s="26"/>
      <c r="AD4098" s="28"/>
      <c r="AE4098" s="28"/>
      <c r="AF4098" s="26"/>
      <c r="AG4098" s="26">
        <f>AF4098+P4098</f>
        <v>3715300</v>
      </c>
      <c r="AH4098" s="26">
        <f>AG4098</f>
        <v>3715300</v>
      </c>
      <c r="AI4098" s="26">
        <v>50000000</v>
      </c>
      <c r="AJ4098" s="26">
        <f t="shared" ref="AJ4098:AJ4103" si="687">IF((AI4098-AH4098) &gt; 1,0,IF((AI4098-AH4098)&lt;0,AH4098-AI4098,AI4098-AH4098))</f>
        <v>0</v>
      </c>
      <c r="AK4098" s="26">
        <v>0.01</v>
      </c>
      <c r="AL4098" s="26">
        <f>AJ4098*(AK4098/100)</f>
        <v>0</v>
      </c>
    </row>
    <row r="4099" spans="1:39" x14ac:dyDescent="0.25">
      <c r="A4099" s="23"/>
      <c r="B4099" s="24"/>
      <c r="C4099" s="23"/>
      <c r="D4099" s="23"/>
      <c r="E4099" s="23"/>
      <c r="F4099" s="23"/>
      <c r="G4099" s="24"/>
      <c r="H4099" s="23"/>
      <c r="I4099" s="23"/>
      <c r="J4099" s="23">
        <v>0</v>
      </c>
      <c r="K4099" s="23">
        <v>0</v>
      </c>
      <c r="L4099" s="23">
        <v>5</v>
      </c>
      <c r="M4099" s="23" t="s">
        <v>75</v>
      </c>
      <c r="N4099" s="25">
        <f t="shared" si="685"/>
        <v>5</v>
      </c>
      <c r="O4099" s="26">
        <v>2650</v>
      </c>
      <c r="P4099" s="26">
        <f t="shared" si="686"/>
        <v>13250</v>
      </c>
      <c r="Q4099" s="23">
        <v>1</v>
      </c>
      <c r="R4099" s="23" t="s">
        <v>5141</v>
      </c>
      <c r="S4099" s="27" t="s">
        <v>5142</v>
      </c>
      <c r="T4099" s="23" t="s">
        <v>5143</v>
      </c>
      <c r="U4099" s="23" t="s">
        <v>5144</v>
      </c>
      <c r="V4099" s="24" t="s">
        <v>12377</v>
      </c>
      <c r="W4099" s="23" t="s">
        <v>48</v>
      </c>
      <c r="X4099" s="23" t="s">
        <v>49</v>
      </c>
      <c r="Y4099" s="23" t="s">
        <v>571</v>
      </c>
      <c r="Z4099" s="23">
        <v>20</v>
      </c>
      <c r="AA4099" s="28">
        <v>100</v>
      </c>
      <c r="AB4099" s="26">
        <v>8300</v>
      </c>
      <c r="AC4099" s="26">
        <f>Z4099*AB4099</f>
        <v>166000</v>
      </c>
      <c r="AD4099" s="28">
        <v>12</v>
      </c>
      <c r="AE4099" s="28">
        <v>14</v>
      </c>
      <c r="AF4099" s="26">
        <f>(AC4099*(100-AE4099))/100</f>
        <v>142760</v>
      </c>
      <c r="AG4099" s="26">
        <f>P4099+AF4099</f>
        <v>156010</v>
      </c>
      <c r="AH4099" s="26">
        <f>(AG4099*AA4099)/100</f>
        <v>156010</v>
      </c>
      <c r="AI4099" s="26">
        <v>50000000</v>
      </c>
      <c r="AJ4099" s="26">
        <f t="shared" si="687"/>
        <v>0</v>
      </c>
      <c r="AK4099" s="26">
        <v>0.01</v>
      </c>
      <c r="AL4099" s="26">
        <f>ROUND(AJ4099*(AK4099/100),2)</f>
        <v>0</v>
      </c>
      <c r="AM4099" s="3" t="s">
        <v>159</v>
      </c>
    </row>
    <row r="4100" spans="1:39" x14ac:dyDescent="0.25">
      <c r="A4100" s="23"/>
      <c r="B4100" s="24"/>
      <c r="C4100" s="23"/>
      <c r="D4100" s="23"/>
      <c r="E4100" s="23">
        <v>1644</v>
      </c>
      <c r="F4100" s="23" t="s">
        <v>12378</v>
      </c>
      <c r="G4100" s="24" t="s">
        <v>12379</v>
      </c>
      <c r="H4100" s="23" t="s">
        <v>43</v>
      </c>
      <c r="I4100" s="23" t="s">
        <v>12380</v>
      </c>
      <c r="J4100" s="23">
        <v>12</v>
      </c>
      <c r="K4100" s="23">
        <v>0</v>
      </c>
      <c r="L4100" s="23">
        <v>70</v>
      </c>
      <c r="M4100" s="23" t="s">
        <v>75</v>
      </c>
      <c r="N4100" s="25">
        <f t="shared" si="685"/>
        <v>4870</v>
      </c>
      <c r="O4100" s="26">
        <v>2250</v>
      </c>
      <c r="P4100" s="26">
        <f t="shared" si="686"/>
        <v>10957500</v>
      </c>
      <c r="Q4100" s="23"/>
      <c r="R4100" s="23"/>
      <c r="S4100" s="27"/>
      <c r="T4100" s="23"/>
      <c r="U4100" s="23"/>
      <c r="V4100" s="24"/>
      <c r="W4100" s="23"/>
      <c r="X4100" s="23"/>
      <c r="Y4100" s="23"/>
      <c r="Z4100" s="23"/>
      <c r="AA4100" s="28"/>
      <c r="AB4100" s="26"/>
      <c r="AC4100" s="26"/>
      <c r="AD4100" s="28"/>
      <c r="AE4100" s="28"/>
      <c r="AF4100" s="26"/>
      <c r="AG4100" s="26">
        <f>AF4100+P4100</f>
        <v>10957500</v>
      </c>
      <c r="AH4100" s="26">
        <f>AG4100</f>
        <v>10957500</v>
      </c>
      <c r="AI4100" s="26">
        <v>50000000</v>
      </c>
      <c r="AJ4100" s="26">
        <f t="shared" si="687"/>
        <v>0</v>
      </c>
      <c r="AK4100" s="26">
        <v>0.01</v>
      </c>
      <c r="AL4100" s="26">
        <f>AJ4100*(AK4100/100)</f>
        <v>0</v>
      </c>
    </row>
    <row r="4101" spans="1:39" x14ac:dyDescent="0.25">
      <c r="A4101" s="23"/>
      <c r="B4101" s="24"/>
      <c r="C4101" s="23"/>
      <c r="D4101" s="23"/>
      <c r="E4101" s="23"/>
      <c r="F4101" s="23"/>
      <c r="G4101" s="24"/>
      <c r="H4101" s="23"/>
      <c r="I4101" s="23"/>
      <c r="J4101" s="23">
        <v>0</v>
      </c>
      <c r="K4101" s="23">
        <v>0</v>
      </c>
      <c r="L4101" s="23">
        <v>9</v>
      </c>
      <c r="M4101" s="23" t="s">
        <v>76</v>
      </c>
      <c r="N4101" s="25">
        <f t="shared" si="685"/>
        <v>9</v>
      </c>
      <c r="O4101" s="26">
        <v>2250</v>
      </c>
      <c r="P4101" s="26">
        <f t="shared" si="686"/>
        <v>20250</v>
      </c>
      <c r="Q4101" s="23">
        <v>1</v>
      </c>
      <c r="R4101" s="23" t="s">
        <v>5141</v>
      </c>
      <c r="S4101" s="27" t="s">
        <v>5142</v>
      </c>
      <c r="T4101" s="23" t="s">
        <v>5143</v>
      </c>
      <c r="U4101" s="23" t="s">
        <v>5144</v>
      </c>
      <c r="V4101" s="24" t="s">
        <v>12381</v>
      </c>
      <c r="W4101" s="23" t="s">
        <v>48</v>
      </c>
      <c r="X4101" s="23" t="s">
        <v>49</v>
      </c>
      <c r="Y4101" s="23" t="s">
        <v>81</v>
      </c>
      <c r="Z4101" s="23">
        <v>36</v>
      </c>
      <c r="AA4101" s="28">
        <v>100</v>
      </c>
      <c r="AB4101" s="26">
        <v>8300</v>
      </c>
      <c r="AC4101" s="26">
        <f>Z4101*AB4101</f>
        <v>298800</v>
      </c>
      <c r="AD4101" s="28">
        <v>32</v>
      </c>
      <c r="AE4101" s="28">
        <v>54</v>
      </c>
      <c r="AF4101" s="26">
        <f>(AC4101*(100-AE4101))/100</f>
        <v>137448</v>
      </c>
      <c r="AG4101" s="26">
        <f>P4101+AF4101</f>
        <v>157698</v>
      </c>
      <c r="AH4101" s="26">
        <f>(AG4101*AA4101)/100</f>
        <v>157698</v>
      </c>
      <c r="AI4101" s="26">
        <v>0</v>
      </c>
      <c r="AJ4101" s="26">
        <f t="shared" si="687"/>
        <v>157698</v>
      </c>
      <c r="AK4101" s="26">
        <v>0.02</v>
      </c>
      <c r="AL4101" s="26">
        <f>ROUND(AJ4101*(AK4101/100),2)</f>
        <v>31.54</v>
      </c>
      <c r="AM4101" s="3" t="s">
        <v>51</v>
      </c>
    </row>
    <row r="4102" spans="1:39" x14ac:dyDescent="0.25">
      <c r="A4102" s="23"/>
      <c r="B4102" s="24"/>
      <c r="C4102" s="23"/>
      <c r="D4102" s="23"/>
      <c r="E4102" s="23"/>
      <c r="F4102" s="23"/>
      <c r="G4102" s="24"/>
      <c r="H4102" s="23"/>
      <c r="I4102" s="23"/>
      <c r="J4102" s="23">
        <v>0</v>
      </c>
      <c r="K4102" s="23">
        <v>0</v>
      </c>
      <c r="L4102" s="23">
        <v>25</v>
      </c>
      <c r="M4102" s="23" t="s">
        <v>76</v>
      </c>
      <c r="N4102" s="25">
        <f t="shared" si="685"/>
        <v>25</v>
      </c>
      <c r="O4102" s="26">
        <v>2250</v>
      </c>
      <c r="P4102" s="26">
        <f t="shared" si="686"/>
        <v>56250</v>
      </c>
      <c r="Q4102" s="23">
        <v>1</v>
      </c>
      <c r="R4102" s="23" t="s">
        <v>5141</v>
      </c>
      <c r="S4102" s="27" t="s">
        <v>5142</v>
      </c>
      <c r="T4102" s="23" t="s">
        <v>5143</v>
      </c>
      <c r="U4102" s="23" t="s">
        <v>5144</v>
      </c>
      <c r="V4102" s="24" t="s">
        <v>12382</v>
      </c>
      <c r="W4102" s="23" t="s">
        <v>48</v>
      </c>
      <c r="X4102" s="23" t="s">
        <v>49</v>
      </c>
      <c r="Y4102" s="23" t="s">
        <v>81</v>
      </c>
      <c r="Z4102" s="23">
        <v>100</v>
      </c>
      <c r="AA4102" s="28">
        <v>100</v>
      </c>
      <c r="AB4102" s="26">
        <v>8300</v>
      </c>
      <c r="AC4102" s="26">
        <f>Z4102*AB4102</f>
        <v>830000</v>
      </c>
      <c r="AD4102" s="28">
        <v>32</v>
      </c>
      <c r="AE4102" s="28">
        <v>54</v>
      </c>
      <c r="AF4102" s="26">
        <f>(AC4102*(100-AE4102))/100</f>
        <v>381800</v>
      </c>
      <c r="AG4102" s="26">
        <f>P4102+AF4102</f>
        <v>438050</v>
      </c>
      <c r="AH4102" s="26">
        <f>(AG4102*AA4102)/100</f>
        <v>438050</v>
      </c>
      <c r="AI4102" s="26">
        <v>0</v>
      </c>
      <c r="AJ4102" s="26">
        <f t="shared" si="687"/>
        <v>438050</v>
      </c>
      <c r="AK4102" s="26">
        <v>0.02</v>
      </c>
      <c r="AL4102" s="26">
        <f>ROUND(AJ4102*(AK4102/100),2)</f>
        <v>87.61</v>
      </c>
      <c r="AM4102" s="3" t="s">
        <v>51</v>
      </c>
    </row>
    <row r="4103" spans="1:39" x14ac:dyDescent="0.25">
      <c r="A4103" s="23"/>
      <c r="B4103" s="24"/>
      <c r="C4103" s="23"/>
      <c r="D4103" s="23"/>
      <c r="E4103" s="23"/>
      <c r="F4103" s="23"/>
      <c r="G4103" s="24"/>
      <c r="H4103" s="23"/>
      <c r="I4103" s="23"/>
      <c r="J4103" s="23">
        <v>0</v>
      </c>
      <c r="K4103" s="23">
        <v>0</v>
      </c>
      <c r="L4103" s="23">
        <v>16</v>
      </c>
      <c r="M4103" s="23" t="s">
        <v>76</v>
      </c>
      <c r="N4103" s="25">
        <f t="shared" si="685"/>
        <v>16</v>
      </c>
      <c r="O4103" s="26">
        <v>2250</v>
      </c>
      <c r="P4103" s="26">
        <f t="shared" si="686"/>
        <v>36000</v>
      </c>
      <c r="Q4103" s="23">
        <v>1</v>
      </c>
      <c r="R4103" s="23" t="s">
        <v>5141</v>
      </c>
      <c r="S4103" s="27" t="s">
        <v>5142</v>
      </c>
      <c r="T4103" s="23" t="s">
        <v>5143</v>
      </c>
      <c r="U4103" s="23" t="s">
        <v>5144</v>
      </c>
      <c r="V4103" s="24" t="s">
        <v>12383</v>
      </c>
      <c r="W4103" s="23" t="s">
        <v>53</v>
      </c>
      <c r="X4103" s="23" t="s">
        <v>49</v>
      </c>
      <c r="Y4103" s="23" t="s">
        <v>81</v>
      </c>
      <c r="Z4103" s="23">
        <v>64</v>
      </c>
      <c r="AA4103" s="28">
        <v>100</v>
      </c>
      <c r="AB4103" s="26">
        <v>2750</v>
      </c>
      <c r="AC4103" s="26">
        <f>Z4103*AB4103</f>
        <v>176000</v>
      </c>
      <c r="AD4103" s="28">
        <v>32</v>
      </c>
      <c r="AE4103" s="28">
        <v>54</v>
      </c>
      <c r="AF4103" s="26">
        <f>(AC4103*(100-AE4103))/100</f>
        <v>80960</v>
      </c>
      <c r="AG4103" s="26">
        <f>P4103+AF4103</f>
        <v>116960</v>
      </c>
      <c r="AH4103" s="26">
        <f>(AG4103*AA4103)/100</f>
        <v>116960</v>
      </c>
      <c r="AI4103" s="26">
        <v>0</v>
      </c>
      <c r="AJ4103" s="26">
        <f t="shared" si="687"/>
        <v>116960</v>
      </c>
      <c r="AK4103" s="26">
        <v>0.02</v>
      </c>
      <c r="AL4103" s="26">
        <f>ROUND(AJ4103*(AK4103/100),2)</f>
        <v>23.39</v>
      </c>
      <c r="AM4103" s="3" t="s">
        <v>83</v>
      </c>
    </row>
    <row r="4104" spans="1:39" x14ac:dyDescent="0.25">
      <c r="A4104" s="23"/>
      <c r="B4104" s="24"/>
      <c r="C4104" s="23"/>
      <c r="D4104" s="23"/>
      <c r="E4104" s="23"/>
      <c r="F4104" s="23"/>
      <c r="G4104" s="24"/>
      <c r="H4104" s="23"/>
      <c r="I4104" s="23"/>
      <c r="J4104" s="23"/>
      <c r="K4104" s="23"/>
      <c r="L4104" s="23"/>
      <c r="M4104" s="23"/>
      <c r="N4104" s="25"/>
      <c r="O4104" s="26"/>
      <c r="P4104" s="26"/>
      <c r="Q4104" s="23"/>
      <c r="R4104" s="23"/>
      <c r="S4104" s="27"/>
      <c r="T4104" s="23"/>
      <c r="U4104" s="23"/>
      <c r="V4104" s="24"/>
      <c r="W4104" s="23"/>
      <c r="X4104" s="23"/>
      <c r="Y4104" s="23"/>
      <c r="Z4104" s="23"/>
      <c r="AA4104" s="28"/>
      <c r="AB4104" s="26"/>
      <c r="AC4104" s="26"/>
      <c r="AD4104" s="28"/>
      <c r="AE4104" s="28"/>
      <c r="AF4104" s="26"/>
      <c r="AG4104" s="26" t="s">
        <v>60</v>
      </c>
      <c r="AH4104" s="26">
        <f>SUM(AH4098:AH4103)</f>
        <v>15541518</v>
      </c>
      <c r="AI4104" s="26"/>
      <c r="AJ4104" s="26">
        <f>SUM(AJ4098:AJ4103)</f>
        <v>712708</v>
      </c>
      <c r="AK4104" s="26"/>
      <c r="AL4104" s="26">
        <f>SUM(AL4098:AL4103)</f>
        <v>142.54000000000002</v>
      </c>
    </row>
    <row r="4105" spans="1:39" x14ac:dyDescent="0.25">
      <c r="A4105" s="23" t="s">
        <v>12384</v>
      </c>
      <c r="B4105" s="24" t="s">
        <v>12385</v>
      </c>
      <c r="C4105" s="23" t="s">
        <v>12386</v>
      </c>
      <c r="D4105" s="23" t="s">
        <v>12387</v>
      </c>
      <c r="E4105" s="23">
        <v>1645</v>
      </c>
      <c r="F4105" s="23" t="s">
        <v>12388</v>
      </c>
      <c r="G4105" s="24" t="s">
        <v>12389</v>
      </c>
      <c r="H4105" s="23" t="s">
        <v>43</v>
      </c>
      <c r="I4105" s="23" t="s">
        <v>12390</v>
      </c>
      <c r="J4105" s="23">
        <v>8</v>
      </c>
      <c r="K4105" s="23">
        <v>1</v>
      </c>
      <c r="L4105" s="23">
        <v>7</v>
      </c>
      <c r="M4105" s="23" t="s">
        <v>75</v>
      </c>
      <c r="N4105" s="25">
        <f>((J4105*400)+(K4105*100))+L4105</f>
        <v>3307</v>
      </c>
      <c r="O4105" s="26">
        <v>5700</v>
      </c>
      <c r="P4105" s="26">
        <f>N4105*O4105</f>
        <v>18849900</v>
      </c>
      <c r="Q4105" s="23"/>
      <c r="R4105" s="23"/>
      <c r="S4105" s="27"/>
      <c r="T4105" s="23"/>
      <c r="U4105" s="23"/>
      <c r="V4105" s="24"/>
      <c r="W4105" s="23"/>
      <c r="X4105" s="23"/>
      <c r="Y4105" s="23"/>
      <c r="Z4105" s="23"/>
      <c r="AA4105" s="28"/>
      <c r="AB4105" s="26"/>
      <c r="AC4105" s="26"/>
      <c r="AD4105" s="28"/>
      <c r="AE4105" s="28"/>
      <c r="AF4105" s="26"/>
      <c r="AG4105" s="26">
        <f>AF4105+P4105</f>
        <v>18849900</v>
      </c>
      <c r="AH4105" s="26">
        <f>AG4105</f>
        <v>18849900</v>
      </c>
      <c r="AI4105" s="26">
        <v>50000000</v>
      </c>
      <c r="AJ4105" s="26">
        <f>IF((AI4105-AH4105) &gt; 1,0,IF((AI4105-AH4105)&lt;0,AH4105-AI4105,AI4105-AH4105))</f>
        <v>0</v>
      </c>
      <c r="AK4105" s="26">
        <v>0.01</v>
      </c>
      <c r="AL4105" s="26">
        <f>AJ4105*(AK4105/100)</f>
        <v>0</v>
      </c>
    </row>
    <row r="4106" spans="1:39" x14ac:dyDescent="0.25">
      <c r="A4106" s="23"/>
      <c r="B4106" s="24"/>
      <c r="C4106" s="23"/>
      <c r="D4106" s="23"/>
      <c r="E4106" s="23"/>
      <c r="F4106" s="23"/>
      <c r="G4106" s="24"/>
      <c r="H4106" s="23"/>
      <c r="I4106" s="23"/>
      <c r="J4106" s="23"/>
      <c r="K4106" s="23"/>
      <c r="L4106" s="23"/>
      <c r="M4106" s="23"/>
      <c r="N4106" s="25"/>
      <c r="O4106" s="26"/>
      <c r="P4106" s="26"/>
      <c r="Q4106" s="23"/>
      <c r="R4106" s="23"/>
      <c r="S4106" s="27"/>
      <c r="T4106" s="23"/>
      <c r="U4106" s="23"/>
      <c r="V4106" s="24"/>
      <c r="W4106" s="23"/>
      <c r="X4106" s="23"/>
      <c r="Y4106" s="23"/>
      <c r="Z4106" s="23"/>
      <c r="AA4106" s="28"/>
      <c r="AB4106" s="26"/>
      <c r="AC4106" s="26"/>
      <c r="AD4106" s="28"/>
      <c r="AE4106" s="28"/>
      <c r="AF4106" s="26"/>
      <c r="AG4106" s="26" t="s">
        <v>60</v>
      </c>
      <c r="AH4106" s="26">
        <f>AH4105</f>
        <v>18849900</v>
      </c>
      <c r="AI4106" s="26"/>
      <c r="AJ4106" s="26">
        <f>AJ4105</f>
        <v>0</v>
      </c>
      <c r="AK4106" s="26"/>
      <c r="AL4106" s="26">
        <f>AL4105</f>
        <v>0</v>
      </c>
    </row>
    <row r="4107" spans="1:39" x14ac:dyDescent="0.25">
      <c r="A4107" s="23" t="s">
        <v>12391</v>
      </c>
      <c r="B4107" s="24" t="s">
        <v>3277</v>
      </c>
      <c r="C4107" s="23" t="s">
        <v>12392</v>
      </c>
      <c r="D4107" s="23" t="s">
        <v>12393</v>
      </c>
      <c r="E4107" s="23">
        <v>1646</v>
      </c>
      <c r="F4107" s="23" t="s">
        <v>12394</v>
      </c>
      <c r="G4107" s="24" t="s">
        <v>12395</v>
      </c>
      <c r="H4107" s="23" t="s">
        <v>43</v>
      </c>
      <c r="I4107" s="23" t="s">
        <v>12396</v>
      </c>
      <c r="J4107" s="23">
        <v>4</v>
      </c>
      <c r="K4107" s="23">
        <v>3</v>
      </c>
      <c r="L4107" s="23">
        <v>60</v>
      </c>
      <c r="M4107" s="23" t="s">
        <v>75</v>
      </c>
      <c r="N4107" s="25">
        <f>((J4107*400)+(K4107*100))+L4107</f>
        <v>1960</v>
      </c>
      <c r="O4107" s="26">
        <v>5250</v>
      </c>
      <c r="P4107" s="26">
        <f>N4107*O4107</f>
        <v>10290000</v>
      </c>
      <c r="Q4107" s="23"/>
      <c r="R4107" s="23"/>
      <c r="S4107" s="27"/>
      <c r="T4107" s="23"/>
      <c r="U4107" s="23"/>
      <c r="V4107" s="24"/>
      <c r="W4107" s="23"/>
      <c r="X4107" s="23"/>
      <c r="Y4107" s="23"/>
      <c r="Z4107" s="23"/>
      <c r="AA4107" s="28"/>
      <c r="AB4107" s="26"/>
      <c r="AC4107" s="26"/>
      <c r="AD4107" s="28"/>
      <c r="AE4107" s="28"/>
      <c r="AF4107" s="26"/>
      <c r="AG4107" s="26">
        <f>AF4107+P4107</f>
        <v>10290000</v>
      </c>
      <c r="AH4107" s="26">
        <f>AG4107</f>
        <v>10290000</v>
      </c>
      <c r="AI4107" s="26">
        <v>50000000</v>
      </c>
      <c r="AJ4107" s="26">
        <f>IF((AI4107-AH4107) &gt; 1,0,IF((AI4107-AH4107)&lt;0,AH4107-AI4107,AI4107-AH4107))</f>
        <v>0</v>
      </c>
      <c r="AK4107" s="26">
        <v>0.01</v>
      </c>
      <c r="AL4107" s="26">
        <f>AJ4107*(AK4107/100)</f>
        <v>0</v>
      </c>
    </row>
    <row r="4108" spans="1:39" x14ac:dyDescent="0.25">
      <c r="A4108" s="23"/>
      <c r="B4108" s="24"/>
      <c r="C4108" s="23"/>
      <c r="D4108" s="23"/>
      <c r="E4108" s="23"/>
      <c r="F4108" s="23"/>
      <c r="G4108" s="24"/>
      <c r="H4108" s="23"/>
      <c r="I4108" s="23"/>
      <c r="J4108" s="23"/>
      <c r="K4108" s="23"/>
      <c r="L4108" s="23"/>
      <c r="M4108" s="23"/>
      <c r="N4108" s="25"/>
      <c r="O4108" s="26"/>
      <c r="P4108" s="26"/>
      <c r="Q4108" s="23"/>
      <c r="R4108" s="23"/>
      <c r="S4108" s="27"/>
      <c r="T4108" s="23"/>
      <c r="U4108" s="23"/>
      <c r="V4108" s="24"/>
      <c r="W4108" s="23"/>
      <c r="X4108" s="23"/>
      <c r="Y4108" s="23"/>
      <c r="Z4108" s="23"/>
      <c r="AA4108" s="28"/>
      <c r="AB4108" s="26"/>
      <c r="AC4108" s="26"/>
      <c r="AD4108" s="28"/>
      <c r="AE4108" s="28"/>
      <c r="AF4108" s="26"/>
      <c r="AG4108" s="26" t="s">
        <v>60</v>
      </c>
      <c r="AH4108" s="26">
        <f>AH4107</f>
        <v>10290000</v>
      </c>
      <c r="AI4108" s="26"/>
      <c r="AJ4108" s="26">
        <f>AJ4107</f>
        <v>0</v>
      </c>
      <c r="AK4108" s="26"/>
      <c r="AL4108" s="26">
        <f>AL4107</f>
        <v>0</v>
      </c>
    </row>
    <row r="4109" spans="1:39" x14ac:dyDescent="0.25">
      <c r="A4109" s="23" t="s">
        <v>12397</v>
      </c>
      <c r="B4109" s="24" t="s">
        <v>12398</v>
      </c>
      <c r="C4109" s="23" t="s">
        <v>12399</v>
      </c>
      <c r="D4109" s="23" t="s">
        <v>12400</v>
      </c>
      <c r="E4109" s="23">
        <v>1647</v>
      </c>
      <c r="F4109" s="23" t="s">
        <v>12401</v>
      </c>
      <c r="G4109" s="24" t="s">
        <v>12402</v>
      </c>
      <c r="H4109" s="23" t="s">
        <v>43</v>
      </c>
      <c r="I4109" s="23" t="s">
        <v>12403</v>
      </c>
      <c r="J4109" s="23">
        <v>4</v>
      </c>
      <c r="K4109" s="23">
        <v>1</v>
      </c>
      <c r="L4109" s="23">
        <v>60</v>
      </c>
      <c r="M4109" s="23" t="s">
        <v>75</v>
      </c>
      <c r="N4109" s="25">
        <f>((J4109*400)+(K4109*100))+L4109</f>
        <v>1760</v>
      </c>
      <c r="O4109" s="26">
        <v>3950</v>
      </c>
      <c r="P4109" s="26">
        <f>N4109*O4109</f>
        <v>6952000</v>
      </c>
      <c r="Q4109" s="23"/>
      <c r="R4109" s="23"/>
      <c r="S4109" s="27"/>
      <c r="T4109" s="23"/>
      <c r="U4109" s="23"/>
      <c r="V4109" s="24"/>
      <c r="W4109" s="23"/>
      <c r="X4109" s="23"/>
      <c r="Y4109" s="23"/>
      <c r="Z4109" s="23"/>
      <c r="AA4109" s="28"/>
      <c r="AB4109" s="26"/>
      <c r="AC4109" s="26"/>
      <c r="AD4109" s="28"/>
      <c r="AE4109" s="28"/>
      <c r="AF4109" s="26"/>
      <c r="AG4109" s="26">
        <f>AF4109+P4109</f>
        <v>6952000</v>
      </c>
      <c r="AH4109" s="26">
        <f>AG4109</f>
        <v>6952000</v>
      </c>
      <c r="AI4109" s="26">
        <v>50000000</v>
      </c>
      <c r="AJ4109" s="26">
        <f>IF((AI4109-AH4109) &gt; 1,0,IF((AI4109-AH4109)&lt;0,AH4109-AI4109,AI4109-AH4109))</f>
        <v>0</v>
      </c>
      <c r="AK4109" s="26">
        <v>0.01</v>
      </c>
      <c r="AL4109" s="26">
        <f>AJ4109*(AK4109/100)</f>
        <v>0</v>
      </c>
    </row>
    <row r="4110" spans="1:39" x14ac:dyDescent="0.25">
      <c r="A4110" s="23"/>
      <c r="B4110" s="24"/>
      <c r="C4110" s="23"/>
      <c r="D4110" s="23"/>
      <c r="E4110" s="23"/>
      <c r="F4110" s="23"/>
      <c r="G4110" s="24"/>
      <c r="H4110" s="23"/>
      <c r="I4110" s="23"/>
      <c r="J4110" s="23">
        <v>0</v>
      </c>
      <c r="K4110" s="23">
        <v>0</v>
      </c>
      <c r="L4110" s="23">
        <v>15</v>
      </c>
      <c r="M4110" s="23" t="s">
        <v>59</v>
      </c>
      <c r="N4110" s="25">
        <f>((J4110*400)+(K4110*100))+L4110</f>
        <v>15</v>
      </c>
      <c r="O4110" s="26">
        <v>3950</v>
      </c>
      <c r="P4110" s="26">
        <f>N4110*O4110</f>
        <v>59250</v>
      </c>
      <c r="Q4110" s="23">
        <v>1</v>
      </c>
      <c r="R4110" s="23" t="s">
        <v>12404</v>
      </c>
      <c r="S4110" s="27" t="s">
        <v>12405</v>
      </c>
      <c r="T4110" s="23" t="s">
        <v>12406</v>
      </c>
      <c r="U4110" s="23" t="s">
        <v>12407</v>
      </c>
      <c r="V4110" s="24" t="s">
        <v>12408</v>
      </c>
      <c r="W4110" s="23" t="s">
        <v>79</v>
      </c>
      <c r="X4110" s="23" t="s">
        <v>80</v>
      </c>
      <c r="Y4110" s="23" t="s">
        <v>50</v>
      </c>
      <c r="Z4110" s="23">
        <v>60</v>
      </c>
      <c r="AA4110" s="28">
        <v>100</v>
      </c>
      <c r="AB4110" s="26">
        <v>8200</v>
      </c>
      <c r="AC4110" s="26">
        <f>Z4110*AB4110</f>
        <v>492000</v>
      </c>
      <c r="AD4110" s="28">
        <v>32</v>
      </c>
      <c r="AE4110" s="28">
        <v>93</v>
      </c>
      <c r="AF4110" s="26">
        <f>(AC4110*(100-AE4110))/100</f>
        <v>34440</v>
      </c>
      <c r="AG4110" s="26">
        <f>P4110+AF4110</f>
        <v>93690</v>
      </c>
      <c r="AH4110" s="26">
        <f>(AG4110*AA4110)/100</f>
        <v>93690</v>
      </c>
      <c r="AI4110" s="26">
        <v>10000000</v>
      </c>
      <c r="AJ4110" s="26">
        <f>IF((AI4110-AH4110) &gt; 1,0,IF((AI4110-AH4110)&lt;0,AH4110-AI4110,AI4110-AH4110))</f>
        <v>0</v>
      </c>
      <c r="AK4110" s="26">
        <v>0.02</v>
      </c>
      <c r="AL4110" s="26">
        <f>ROUND(AJ4110*(AK4110/100),2)</f>
        <v>0</v>
      </c>
      <c r="AM4110" s="3" t="s">
        <v>51</v>
      </c>
    </row>
    <row r="4111" spans="1:39" x14ac:dyDescent="0.25">
      <c r="A4111" s="23"/>
      <c r="B4111" s="24"/>
      <c r="C4111" s="23"/>
      <c r="D4111" s="23"/>
      <c r="E4111" s="23"/>
      <c r="F4111" s="23"/>
      <c r="G4111" s="24"/>
      <c r="H4111" s="23"/>
      <c r="I4111" s="23"/>
      <c r="J4111" s="23">
        <v>0</v>
      </c>
      <c r="K4111" s="23">
        <v>0</v>
      </c>
      <c r="L4111" s="23">
        <v>5</v>
      </c>
      <c r="M4111" s="23" t="s">
        <v>59</v>
      </c>
      <c r="N4111" s="25">
        <f>((J4111*400)+(K4111*100))+L4111</f>
        <v>5</v>
      </c>
      <c r="O4111" s="26">
        <v>3950</v>
      </c>
      <c r="P4111" s="26">
        <f>N4111*O4111</f>
        <v>19750</v>
      </c>
      <c r="Q4111" s="23">
        <v>1</v>
      </c>
      <c r="R4111" s="23" t="s">
        <v>12404</v>
      </c>
      <c r="S4111" s="27" t="s">
        <v>12405</v>
      </c>
      <c r="T4111" s="23" t="s">
        <v>12406</v>
      </c>
      <c r="U4111" s="23" t="s">
        <v>12407</v>
      </c>
      <c r="V4111" s="24" t="s">
        <v>12409</v>
      </c>
      <c r="W4111" s="23" t="s">
        <v>349</v>
      </c>
      <c r="X4111" s="23" t="s">
        <v>143</v>
      </c>
      <c r="Y4111" s="23" t="s">
        <v>50</v>
      </c>
      <c r="Z4111" s="23">
        <v>20</v>
      </c>
      <c r="AA4111" s="28">
        <v>100</v>
      </c>
      <c r="AB4111" s="26">
        <v>8150</v>
      </c>
      <c r="AC4111" s="26">
        <f>Z4111*AB4111</f>
        <v>163000</v>
      </c>
      <c r="AD4111" s="28">
        <v>32</v>
      </c>
      <c r="AE4111" s="28">
        <v>85</v>
      </c>
      <c r="AF4111" s="26">
        <f>(AC4111*(100-AE4111))/100</f>
        <v>24450</v>
      </c>
      <c r="AG4111" s="26">
        <f>P4111+AF4111</f>
        <v>44200</v>
      </c>
      <c r="AH4111" s="26">
        <f>(AG4111*AA4111)/100</f>
        <v>44200</v>
      </c>
      <c r="AI4111" s="26">
        <v>10000000</v>
      </c>
      <c r="AJ4111" s="26">
        <f>IF((AI4111-AH4111) &gt; 1,0,IF((AI4111-AH4111)&lt;0,AH4111-AI4111,AI4111-AH4111))</f>
        <v>0</v>
      </c>
      <c r="AK4111" s="26">
        <v>0.02</v>
      </c>
      <c r="AL4111" s="26">
        <f>ROUND(AJ4111*(AK4111/100),2)</f>
        <v>0</v>
      </c>
      <c r="AM4111" s="3" t="s">
        <v>83</v>
      </c>
    </row>
    <row r="4112" spans="1:39" x14ac:dyDescent="0.25">
      <c r="A4112" s="23"/>
      <c r="B4112" s="24"/>
      <c r="C4112" s="23"/>
      <c r="D4112" s="23"/>
      <c r="E4112" s="23"/>
      <c r="F4112" s="23"/>
      <c r="G4112" s="24"/>
      <c r="H4112" s="23"/>
      <c r="I4112" s="23"/>
      <c r="J4112" s="23"/>
      <c r="K4112" s="23"/>
      <c r="L4112" s="23"/>
      <c r="M4112" s="23"/>
      <c r="N4112" s="25"/>
      <c r="O4112" s="26"/>
      <c r="P4112" s="26"/>
      <c r="Q4112" s="23"/>
      <c r="R4112" s="23"/>
      <c r="S4112" s="27"/>
      <c r="T4112" s="23"/>
      <c r="U4112" s="23"/>
      <c r="V4112" s="24"/>
      <c r="W4112" s="23"/>
      <c r="X4112" s="23"/>
      <c r="Y4112" s="23"/>
      <c r="Z4112" s="23"/>
      <c r="AA4112" s="28"/>
      <c r="AB4112" s="26"/>
      <c r="AC4112" s="26"/>
      <c r="AD4112" s="28"/>
      <c r="AE4112" s="28"/>
      <c r="AF4112" s="26"/>
      <c r="AG4112" s="26" t="s">
        <v>60</v>
      </c>
      <c r="AH4112" s="26">
        <f>SUM(AH4109:AH4111)</f>
        <v>7089890</v>
      </c>
      <c r="AI4112" s="26"/>
      <c r="AJ4112" s="26">
        <f>SUM(AJ4109:AJ4111)</f>
        <v>0</v>
      </c>
      <c r="AK4112" s="26"/>
      <c r="AL4112" s="26">
        <f>SUM(AL4109:AL4111)</f>
        <v>0</v>
      </c>
    </row>
    <row r="4113" spans="1:39" x14ac:dyDescent="0.25">
      <c r="A4113" s="23" t="s">
        <v>12410</v>
      </c>
      <c r="B4113" s="24" t="s">
        <v>12411</v>
      </c>
      <c r="C4113" s="23" t="s">
        <v>12412</v>
      </c>
      <c r="D4113" s="23" t="s">
        <v>1142</v>
      </c>
      <c r="E4113" s="23">
        <v>1648</v>
      </c>
      <c r="F4113" s="23" t="s">
        <v>12413</v>
      </c>
      <c r="G4113" s="24" t="s">
        <v>12414</v>
      </c>
      <c r="H4113" s="23" t="s">
        <v>43</v>
      </c>
      <c r="I4113" s="23" t="s">
        <v>12415</v>
      </c>
      <c r="J4113" s="23">
        <v>0</v>
      </c>
      <c r="K4113" s="23">
        <v>3</v>
      </c>
      <c r="L4113" s="23">
        <v>3</v>
      </c>
      <c r="M4113" s="23" t="s">
        <v>59</v>
      </c>
      <c r="N4113" s="25">
        <f>((J4113*400)+(K4113*100))+L4113</f>
        <v>303</v>
      </c>
      <c r="O4113" s="26">
        <v>5000</v>
      </c>
      <c r="P4113" s="26">
        <f>N4113*O4113</f>
        <v>1515000</v>
      </c>
      <c r="Q4113" s="23">
        <v>1</v>
      </c>
      <c r="R4113" s="23" t="s">
        <v>12410</v>
      </c>
      <c r="S4113" s="27" t="s">
        <v>12411</v>
      </c>
      <c r="T4113" s="23" t="s">
        <v>12412</v>
      </c>
      <c r="U4113" s="23" t="s">
        <v>12416</v>
      </c>
      <c r="V4113" s="24" t="s">
        <v>12417</v>
      </c>
      <c r="W4113" s="23" t="s">
        <v>48</v>
      </c>
      <c r="X4113" s="23" t="s">
        <v>49</v>
      </c>
      <c r="Y4113" s="23" t="s">
        <v>50</v>
      </c>
      <c r="Z4113" s="23">
        <v>380</v>
      </c>
      <c r="AA4113" s="28">
        <v>100</v>
      </c>
      <c r="AB4113" s="26">
        <v>8300</v>
      </c>
      <c r="AC4113" s="26">
        <f>Z4113*AB4113</f>
        <v>3154000</v>
      </c>
      <c r="AD4113" s="28">
        <v>34</v>
      </c>
      <c r="AE4113" s="28">
        <v>58</v>
      </c>
      <c r="AF4113" s="26">
        <f>(AC4113*(100-AE4113))/100</f>
        <v>1324680</v>
      </c>
      <c r="AG4113" s="26">
        <f>P4113+AF4113</f>
        <v>2839680</v>
      </c>
      <c r="AH4113" s="26">
        <f>(AG4113*AA4113)/100</f>
        <v>2839680</v>
      </c>
      <c r="AI4113" s="26">
        <v>50000000</v>
      </c>
      <c r="AJ4113" s="26">
        <f>IF((AI4113-AH4113) &gt; 1,0,IF((AI4113-AH4113)&lt;0,AH4113-AI4113,AI4113-AH4113))</f>
        <v>0</v>
      </c>
      <c r="AK4113" s="26">
        <v>0.02</v>
      </c>
      <c r="AL4113" s="26">
        <f>ROUND(AJ4113*(AK4113/100),2)</f>
        <v>0</v>
      </c>
      <c r="AM4113" s="3" t="s">
        <v>51</v>
      </c>
    </row>
    <row r="4114" spans="1:39" x14ac:dyDescent="0.25">
      <c r="A4114" s="23"/>
      <c r="B4114" s="24"/>
      <c r="C4114" s="23"/>
      <c r="D4114" s="23"/>
      <c r="E4114" s="23"/>
      <c r="F4114" s="23"/>
      <c r="G4114" s="24"/>
      <c r="H4114" s="23"/>
      <c r="I4114" s="23"/>
      <c r="J4114" s="23"/>
      <c r="K4114" s="23"/>
      <c r="L4114" s="23"/>
      <c r="M4114" s="23"/>
      <c r="N4114" s="25"/>
      <c r="O4114" s="26"/>
      <c r="P4114" s="26"/>
      <c r="Q4114" s="23"/>
      <c r="R4114" s="23"/>
      <c r="S4114" s="27"/>
      <c r="T4114" s="23"/>
      <c r="U4114" s="23"/>
      <c r="V4114" s="24"/>
      <c r="W4114" s="23"/>
      <c r="X4114" s="23"/>
      <c r="Y4114" s="23"/>
      <c r="Z4114" s="23"/>
      <c r="AA4114" s="28"/>
      <c r="AB4114" s="26"/>
      <c r="AC4114" s="26"/>
      <c r="AD4114" s="28"/>
      <c r="AE4114" s="28"/>
      <c r="AF4114" s="26"/>
      <c r="AG4114" s="26" t="s">
        <v>60</v>
      </c>
      <c r="AH4114" s="26">
        <f>AH4113</f>
        <v>2839680</v>
      </c>
      <c r="AI4114" s="26"/>
      <c r="AJ4114" s="26">
        <f>AJ4113</f>
        <v>0</v>
      </c>
      <c r="AK4114" s="26"/>
      <c r="AL4114" s="26">
        <f>AL4113</f>
        <v>0</v>
      </c>
    </row>
    <row r="4115" spans="1:39" x14ac:dyDescent="0.25">
      <c r="A4115" s="23" t="s">
        <v>12418</v>
      </c>
      <c r="B4115" s="24" t="s">
        <v>12419</v>
      </c>
      <c r="C4115" s="23" t="s">
        <v>12420</v>
      </c>
      <c r="D4115" s="23" t="s">
        <v>12421</v>
      </c>
      <c r="E4115" s="23">
        <v>1649</v>
      </c>
      <c r="F4115" s="23" t="s">
        <v>12422</v>
      </c>
      <c r="G4115" s="24" t="s">
        <v>12423</v>
      </c>
      <c r="H4115" s="23" t="s">
        <v>43</v>
      </c>
      <c r="I4115" s="23" t="s">
        <v>12424</v>
      </c>
      <c r="J4115" s="23">
        <v>2</v>
      </c>
      <c r="K4115" s="23">
        <v>3</v>
      </c>
      <c r="L4115" s="23">
        <v>97.75</v>
      </c>
      <c r="M4115" s="23" t="s">
        <v>75</v>
      </c>
      <c r="N4115" s="25">
        <f>((J4115*400)+(K4115*100))+L4115</f>
        <v>1197.75</v>
      </c>
      <c r="O4115" s="26">
        <v>4000</v>
      </c>
      <c r="P4115" s="26">
        <f>N4115*O4115</f>
        <v>4791000</v>
      </c>
      <c r="Q4115" s="23"/>
      <c r="R4115" s="23"/>
      <c r="S4115" s="27"/>
      <c r="T4115" s="23"/>
      <c r="U4115" s="23"/>
      <c r="V4115" s="24"/>
      <c r="W4115" s="23"/>
      <c r="X4115" s="23"/>
      <c r="Y4115" s="23"/>
      <c r="Z4115" s="23"/>
      <c r="AA4115" s="28"/>
      <c r="AB4115" s="26"/>
      <c r="AC4115" s="26"/>
      <c r="AD4115" s="28"/>
      <c r="AE4115" s="28"/>
      <c r="AF4115" s="26"/>
      <c r="AG4115" s="26">
        <f>AF4115+P4115</f>
        <v>4791000</v>
      </c>
      <c r="AH4115" s="26">
        <f>AG4115</f>
        <v>4791000</v>
      </c>
      <c r="AI4115" s="26">
        <v>50000000</v>
      </c>
      <c r="AJ4115" s="26">
        <f>IF((AI4115-AH4115) &gt; 1,0,IF((AI4115-AH4115)&lt;0,AH4115-AI4115,AI4115-AH4115))</f>
        <v>0</v>
      </c>
      <c r="AK4115" s="26">
        <v>0.01</v>
      </c>
      <c r="AL4115" s="26">
        <f>AJ4115*(AK4115/100)</f>
        <v>0</v>
      </c>
    </row>
    <row r="4116" spans="1:39" x14ac:dyDescent="0.25">
      <c r="A4116" s="23"/>
      <c r="B4116" s="24"/>
      <c r="C4116" s="23"/>
      <c r="D4116" s="23"/>
      <c r="E4116" s="23"/>
      <c r="F4116" s="23"/>
      <c r="G4116" s="24"/>
      <c r="H4116" s="23"/>
      <c r="I4116" s="23"/>
      <c r="J4116" s="23">
        <v>0</v>
      </c>
      <c r="K4116" s="23">
        <v>0</v>
      </c>
      <c r="L4116" s="23">
        <v>2.25</v>
      </c>
      <c r="M4116" s="23" t="s">
        <v>75</v>
      </c>
      <c r="N4116" s="25">
        <f>((J4116*400)+(K4116*100))+L4116</f>
        <v>2.25</v>
      </c>
      <c r="O4116" s="26">
        <v>4000</v>
      </c>
      <c r="P4116" s="26">
        <f>N4116*O4116</f>
        <v>9000</v>
      </c>
      <c r="Q4116" s="23">
        <v>1</v>
      </c>
      <c r="R4116" s="23" t="s">
        <v>12418</v>
      </c>
      <c r="S4116" s="27" t="s">
        <v>12419</v>
      </c>
      <c r="T4116" s="23" t="s">
        <v>12420</v>
      </c>
      <c r="U4116" s="23" t="s">
        <v>12425</v>
      </c>
      <c r="V4116" s="24" t="s">
        <v>12426</v>
      </c>
      <c r="W4116" s="23" t="s">
        <v>53</v>
      </c>
      <c r="X4116" s="23" t="s">
        <v>80</v>
      </c>
      <c r="Y4116" s="23" t="s">
        <v>571</v>
      </c>
      <c r="Z4116" s="23">
        <v>9</v>
      </c>
      <c r="AA4116" s="28">
        <v>100</v>
      </c>
      <c r="AB4116" s="26">
        <v>2750</v>
      </c>
      <c r="AC4116" s="26">
        <f>Z4116*AB4116</f>
        <v>24750</v>
      </c>
      <c r="AD4116" s="28">
        <v>5</v>
      </c>
      <c r="AE4116" s="28">
        <v>15</v>
      </c>
      <c r="AF4116" s="26">
        <f>(AC4116*(100-AE4116))/100</f>
        <v>21037.5</v>
      </c>
      <c r="AG4116" s="26">
        <f>P4116+AF4116</f>
        <v>30037.5</v>
      </c>
      <c r="AH4116" s="26">
        <f>(AG4116*AA4116)/100</f>
        <v>30037.5</v>
      </c>
      <c r="AI4116" s="26">
        <v>50000000</v>
      </c>
      <c r="AJ4116" s="26">
        <f>IF((AI4116-AH4116) &gt; 1,0,IF((AI4116-AH4116)&lt;0,AH4116-AI4116,AI4116-AH4116))</f>
        <v>0</v>
      </c>
      <c r="AK4116" s="26">
        <v>0.01</v>
      </c>
      <c r="AL4116" s="26">
        <f>ROUND(AJ4116*(AK4116/100),2)</f>
        <v>0</v>
      </c>
      <c r="AM4116" s="3" t="s">
        <v>264</v>
      </c>
    </row>
    <row r="4117" spans="1:39" x14ac:dyDescent="0.25">
      <c r="A4117" s="23"/>
      <c r="B4117" s="24"/>
      <c r="C4117" s="23"/>
      <c r="D4117" s="23"/>
      <c r="E4117" s="23">
        <v>1650</v>
      </c>
      <c r="F4117" s="23" t="s">
        <v>12427</v>
      </c>
      <c r="G4117" s="24" t="s">
        <v>12428</v>
      </c>
      <c r="H4117" s="23" t="s">
        <v>43</v>
      </c>
      <c r="I4117" s="23" t="s">
        <v>12429</v>
      </c>
      <c r="J4117" s="23">
        <v>2</v>
      </c>
      <c r="K4117" s="23">
        <v>0</v>
      </c>
      <c r="L4117" s="23">
        <v>53</v>
      </c>
      <c r="M4117" s="23" t="s">
        <v>68</v>
      </c>
      <c r="N4117" s="25">
        <f>((J4117*400)+(K4117*100))+L4117</f>
        <v>853</v>
      </c>
      <c r="O4117" s="26">
        <v>1500</v>
      </c>
      <c r="P4117" s="26">
        <f>N4117*O4117</f>
        <v>1279500</v>
      </c>
      <c r="Q4117" s="23"/>
      <c r="R4117" s="23"/>
      <c r="S4117" s="27"/>
      <c r="T4117" s="23"/>
      <c r="U4117" s="23"/>
      <c r="V4117" s="24"/>
      <c r="W4117" s="23"/>
      <c r="X4117" s="23"/>
      <c r="Y4117" s="23"/>
      <c r="Z4117" s="23"/>
      <c r="AA4117" s="28"/>
      <c r="AB4117" s="26"/>
      <c r="AC4117" s="26"/>
      <c r="AD4117" s="28"/>
      <c r="AE4117" s="28"/>
      <c r="AF4117" s="26"/>
      <c r="AG4117" s="26">
        <f>AF4117+P4117</f>
        <v>1279500</v>
      </c>
      <c r="AH4117" s="26">
        <f>AG4117</f>
        <v>1279500</v>
      </c>
      <c r="AI4117" s="26">
        <v>0</v>
      </c>
      <c r="AJ4117" s="26">
        <f>IF((AI4117-AH4117) &gt; 1,0,IF((AI4117-AH4117)&lt;0,AH4117-AI4117,AI4117-AH4117))</f>
        <v>1279500</v>
      </c>
      <c r="AK4117" s="26">
        <v>0.3</v>
      </c>
      <c r="AL4117" s="26">
        <f>AJ4117*(AK4117/100)</f>
        <v>3838.5</v>
      </c>
    </row>
    <row r="4118" spans="1:39" x14ac:dyDescent="0.25">
      <c r="A4118" s="23"/>
      <c r="B4118" s="24"/>
      <c r="C4118" s="23"/>
      <c r="D4118" s="23"/>
      <c r="E4118" s="23">
        <v>1651</v>
      </c>
      <c r="F4118" s="23" t="s">
        <v>12430</v>
      </c>
      <c r="G4118" s="24" t="s">
        <v>12431</v>
      </c>
      <c r="H4118" s="23" t="s">
        <v>43</v>
      </c>
      <c r="I4118" s="23" t="s">
        <v>12432</v>
      </c>
      <c r="J4118" s="23">
        <v>3</v>
      </c>
      <c r="K4118" s="23">
        <v>0</v>
      </c>
      <c r="L4118" s="23">
        <v>40</v>
      </c>
      <c r="M4118" s="23" t="s">
        <v>68</v>
      </c>
      <c r="N4118" s="25">
        <f>((J4118*400)+(K4118*100))+L4118</f>
        <v>1240</v>
      </c>
      <c r="O4118" s="26">
        <v>4500</v>
      </c>
      <c r="P4118" s="26">
        <f>N4118*O4118</f>
        <v>5580000</v>
      </c>
      <c r="Q4118" s="23"/>
      <c r="R4118" s="23"/>
      <c r="S4118" s="27"/>
      <c r="T4118" s="23"/>
      <c r="U4118" s="23"/>
      <c r="V4118" s="24"/>
      <c r="W4118" s="23"/>
      <c r="X4118" s="23"/>
      <c r="Y4118" s="23"/>
      <c r="Z4118" s="23"/>
      <c r="AA4118" s="28"/>
      <c r="AB4118" s="26"/>
      <c r="AC4118" s="26"/>
      <c r="AD4118" s="28"/>
      <c r="AE4118" s="28"/>
      <c r="AF4118" s="26"/>
      <c r="AG4118" s="26">
        <f>AF4118+P4118</f>
        <v>5580000</v>
      </c>
      <c r="AH4118" s="26">
        <f>AG4118</f>
        <v>5580000</v>
      </c>
      <c r="AI4118" s="26">
        <v>0</v>
      </c>
      <c r="AJ4118" s="26">
        <f>IF((AI4118-AH4118) &gt; 1,0,IF((AI4118-AH4118)&lt;0,AH4118-AI4118,AI4118-AH4118))</f>
        <v>5580000</v>
      </c>
      <c r="AK4118" s="26">
        <v>0.3</v>
      </c>
      <c r="AL4118" s="26">
        <f>AJ4118*(AK4118/100)</f>
        <v>16740</v>
      </c>
    </row>
    <row r="4119" spans="1:39" x14ac:dyDescent="0.25">
      <c r="A4119" s="23"/>
      <c r="B4119" s="24"/>
      <c r="C4119" s="23"/>
      <c r="D4119" s="23"/>
      <c r="E4119" s="23"/>
      <c r="F4119" s="23"/>
      <c r="G4119" s="24"/>
      <c r="H4119" s="23"/>
      <c r="I4119" s="23"/>
      <c r="J4119" s="23"/>
      <c r="K4119" s="23"/>
      <c r="L4119" s="23"/>
      <c r="M4119" s="23"/>
      <c r="N4119" s="25"/>
      <c r="O4119" s="26"/>
      <c r="P4119" s="26"/>
      <c r="Q4119" s="23"/>
      <c r="R4119" s="23"/>
      <c r="S4119" s="27"/>
      <c r="T4119" s="23"/>
      <c r="U4119" s="23"/>
      <c r="V4119" s="24"/>
      <c r="W4119" s="23"/>
      <c r="X4119" s="23"/>
      <c r="Y4119" s="23"/>
      <c r="Z4119" s="23"/>
      <c r="AA4119" s="28"/>
      <c r="AB4119" s="26"/>
      <c r="AC4119" s="26"/>
      <c r="AD4119" s="28"/>
      <c r="AE4119" s="28"/>
      <c r="AF4119" s="26"/>
      <c r="AG4119" s="26" t="s">
        <v>60</v>
      </c>
      <c r="AH4119" s="26">
        <f>SUM(AH4115:AH4118)</f>
        <v>11680537.5</v>
      </c>
      <c r="AI4119" s="26"/>
      <c r="AJ4119" s="26">
        <f>SUM(AJ4115:AJ4118)</f>
        <v>6859500</v>
      </c>
      <c r="AK4119" s="26"/>
      <c r="AL4119" s="26">
        <f>SUM(AL4115:AL4118)</f>
        <v>20578.5</v>
      </c>
    </row>
    <row r="4120" spans="1:39" x14ac:dyDescent="0.25">
      <c r="A4120" s="23" t="s">
        <v>12433</v>
      </c>
      <c r="B4120" s="24" t="s">
        <v>12434</v>
      </c>
      <c r="C4120" s="23" t="s">
        <v>12435</v>
      </c>
      <c r="D4120" s="23" t="s">
        <v>9908</v>
      </c>
      <c r="E4120" s="23">
        <v>1652</v>
      </c>
      <c r="F4120" s="23" t="s">
        <v>12436</v>
      </c>
      <c r="G4120" s="24" t="s">
        <v>12437</v>
      </c>
      <c r="H4120" s="23" t="s">
        <v>43</v>
      </c>
      <c r="I4120" s="23" t="s">
        <v>12438</v>
      </c>
      <c r="J4120" s="23">
        <v>0</v>
      </c>
      <c r="K4120" s="23">
        <v>0</v>
      </c>
      <c r="L4120" s="23">
        <v>30</v>
      </c>
      <c r="M4120" s="23" t="s">
        <v>59</v>
      </c>
      <c r="N4120" s="25">
        <f>((J4120*400)+(K4120*100))+L4120</f>
        <v>30</v>
      </c>
      <c r="O4120" s="26">
        <v>2000</v>
      </c>
      <c r="P4120" s="26">
        <f>N4120*O4120</f>
        <v>60000</v>
      </c>
      <c r="Q4120" s="23">
        <v>1</v>
      </c>
      <c r="R4120" s="23" t="s">
        <v>12439</v>
      </c>
      <c r="S4120" s="27" t="s">
        <v>12434</v>
      </c>
      <c r="T4120" s="23" t="s">
        <v>12435</v>
      </c>
      <c r="U4120" s="23" t="s">
        <v>12440</v>
      </c>
      <c r="V4120" s="24" t="s">
        <v>12441</v>
      </c>
      <c r="W4120" s="23" t="s">
        <v>48</v>
      </c>
      <c r="X4120" s="23" t="s">
        <v>49</v>
      </c>
      <c r="Y4120" s="23" t="s">
        <v>50</v>
      </c>
      <c r="Z4120" s="23">
        <v>100</v>
      </c>
      <c r="AA4120" s="28">
        <v>100</v>
      </c>
      <c r="AB4120" s="26">
        <v>8300</v>
      </c>
      <c r="AC4120" s="26">
        <f>Z4120*AB4120</f>
        <v>830000</v>
      </c>
      <c r="AD4120" s="28">
        <v>30</v>
      </c>
      <c r="AE4120" s="28">
        <v>50</v>
      </c>
      <c r="AF4120" s="26">
        <f>(AC4120*(100-AE4120))/100</f>
        <v>415000</v>
      </c>
      <c r="AG4120" s="26">
        <f>P4120+AF4120</f>
        <v>475000</v>
      </c>
      <c r="AH4120" s="26">
        <f>(AG4120*AA4120)/100</f>
        <v>475000</v>
      </c>
      <c r="AI4120" s="26">
        <v>10000000</v>
      </c>
      <c r="AJ4120" s="26">
        <f>IF((AI4120-AH4120) &gt; 1,0,IF((AI4120-AH4120)&lt;0,AH4120-AI4120,AI4120-AH4120))</f>
        <v>0</v>
      </c>
      <c r="AK4120" s="26">
        <v>0.02</v>
      </c>
      <c r="AL4120" s="26">
        <f>ROUND(AJ4120*(AK4120/100),2)</f>
        <v>0</v>
      </c>
      <c r="AM4120" s="3" t="s">
        <v>51</v>
      </c>
    </row>
    <row r="4121" spans="1:39" x14ac:dyDescent="0.25">
      <c r="A4121" s="23"/>
      <c r="B4121" s="24"/>
      <c r="C4121" s="23"/>
      <c r="D4121" s="23"/>
      <c r="E4121" s="23"/>
      <c r="F4121" s="23"/>
      <c r="G4121" s="24"/>
      <c r="H4121" s="23"/>
      <c r="I4121" s="23"/>
      <c r="J4121" s="23"/>
      <c r="K4121" s="23"/>
      <c r="L4121" s="23"/>
      <c r="M4121" s="23"/>
      <c r="N4121" s="25"/>
      <c r="O4121" s="26"/>
      <c r="P4121" s="26"/>
      <c r="Q4121" s="23"/>
      <c r="R4121" s="23"/>
      <c r="S4121" s="27"/>
      <c r="T4121" s="23"/>
      <c r="U4121" s="23"/>
      <c r="V4121" s="24"/>
      <c r="W4121" s="23"/>
      <c r="X4121" s="23"/>
      <c r="Y4121" s="23"/>
      <c r="Z4121" s="23"/>
      <c r="AA4121" s="28"/>
      <c r="AB4121" s="26"/>
      <c r="AC4121" s="26"/>
      <c r="AD4121" s="28"/>
      <c r="AE4121" s="28"/>
      <c r="AF4121" s="26"/>
      <c r="AG4121" s="26" t="s">
        <v>60</v>
      </c>
      <c r="AH4121" s="26">
        <f>AH4120</f>
        <v>475000</v>
      </c>
      <c r="AI4121" s="26"/>
      <c r="AJ4121" s="26">
        <f>AJ4120</f>
        <v>0</v>
      </c>
      <c r="AK4121" s="26"/>
      <c r="AL4121" s="26">
        <f>AL4120</f>
        <v>0</v>
      </c>
    </row>
    <row r="4122" spans="1:39" x14ac:dyDescent="0.25">
      <c r="A4122" s="23" t="s">
        <v>12442</v>
      </c>
      <c r="B4122" s="24" t="s">
        <v>12443</v>
      </c>
      <c r="C4122" s="23" t="s">
        <v>12444</v>
      </c>
      <c r="D4122" s="23" t="s">
        <v>12445</v>
      </c>
      <c r="E4122" s="23">
        <v>1653</v>
      </c>
      <c r="F4122" s="23" t="s">
        <v>12446</v>
      </c>
      <c r="G4122" s="24" t="s">
        <v>12447</v>
      </c>
      <c r="H4122" s="23" t="s">
        <v>43</v>
      </c>
      <c r="I4122" s="23" t="s">
        <v>12448</v>
      </c>
      <c r="J4122" s="23">
        <v>0</v>
      </c>
      <c r="K4122" s="23">
        <v>3</v>
      </c>
      <c r="L4122" s="23">
        <v>49.35</v>
      </c>
      <c r="M4122" s="23" t="s">
        <v>75</v>
      </c>
      <c r="N4122" s="25">
        <f>((J4122*400)+(K4122*100))+L4122</f>
        <v>349.35</v>
      </c>
      <c r="O4122" s="26">
        <v>4500</v>
      </c>
      <c r="P4122" s="26">
        <f>N4122*O4122</f>
        <v>1572075</v>
      </c>
      <c r="Q4122" s="23"/>
      <c r="R4122" s="23"/>
      <c r="S4122" s="27"/>
      <c r="T4122" s="23"/>
      <c r="U4122" s="23"/>
      <c r="V4122" s="24"/>
      <c r="W4122" s="23"/>
      <c r="X4122" s="23"/>
      <c r="Y4122" s="23"/>
      <c r="Z4122" s="23"/>
      <c r="AA4122" s="28"/>
      <c r="AB4122" s="26"/>
      <c r="AC4122" s="26"/>
      <c r="AD4122" s="28"/>
      <c r="AE4122" s="28"/>
      <c r="AF4122" s="26"/>
      <c r="AG4122" s="26">
        <f>AF4122+P4122</f>
        <v>1572075</v>
      </c>
      <c r="AH4122" s="26">
        <f>AG4122</f>
        <v>1572075</v>
      </c>
      <c r="AI4122" s="26">
        <v>50000000</v>
      </c>
      <c r="AJ4122" s="26">
        <f>IF((AI4122-AH4122) &gt; 1,0,IF((AI4122-AH4122)&lt;0,AH4122-AI4122,AI4122-AH4122))</f>
        <v>0</v>
      </c>
      <c r="AK4122" s="26">
        <v>0.01</v>
      </c>
      <c r="AL4122" s="26">
        <f>AJ4122*(AK4122/100)</f>
        <v>0</v>
      </c>
    </row>
    <row r="4123" spans="1:39" x14ac:dyDescent="0.25">
      <c r="A4123" s="23"/>
      <c r="B4123" s="24"/>
      <c r="C4123" s="23"/>
      <c r="D4123" s="23"/>
      <c r="E4123" s="23"/>
      <c r="F4123" s="23"/>
      <c r="G4123" s="24"/>
      <c r="H4123" s="23"/>
      <c r="I4123" s="23"/>
      <c r="J4123" s="23">
        <v>0</v>
      </c>
      <c r="K4123" s="23">
        <v>0</v>
      </c>
      <c r="L4123" s="23">
        <v>47.25</v>
      </c>
      <c r="M4123" s="23" t="s">
        <v>59</v>
      </c>
      <c r="N4123" s="25">
        <f>((J4123*400)+(K4123*100))+L4123</f>
        <v>47.25</v>
      </c>
      <c r="O4123" s="26">
        <v>4500</v>
      </c>
      <c r="P4123" s="26">
        <f>N4123*O4123</f>
        <v>212625</v>
      </c>
      <c r="Q4123" s="23">
        <v>1</v>
      </c>
      <c r="R4123" s="23" t="s">
        <v>12442</v>
      </c>
      <c r="S4123" s="27" t="s">
        <v>12443</v>
      </c>
      <c r="T4123" s="23" t="s">
        <v>12444</v>
      </c>
      <c r="U4123" s="23" t="s">
        <v>12449</v>
      </c>
      <c r="V4123" s="24" t="s">
        <v>12450</v>
      </c>
      <c r="W4123" s="23" t="s">
        <v>48</v>
      </c>
      <c r="X4123" s="23" t="s">
        <v>49</v>
      </c>
      <c r="Y4123" s="23" t="s">
        <v>50</v>
      </c>
      <c r="Z4123" s="23">
        <v>189</v>
      </c>
      <c r="AA4123" s="28">
        <v>100</v>
      </c>
      <c r="AB4123" s="26">
        <v>8300</v>
      </c>
      <c r="AC4123" s="26">
        <f>Z4123*AB4123</f>
        <v>1568700</v>
      </c>
      <c r="AD4123" s="28">
        <v>17</v>
      </c>
      <c r="AE4123" s="28">
        <v>24</v>
      </c>
      <c r="AF4123" s="26">
        <f>(AC4123*(100-AE4123))/100</f>
        <v>1192212</v>
      </c>
      <c r="AG4123" s="26">
        <f>P4123+AF4123</f>
        <v>1404837</v>
      </c>
      <c r="AH4123" s="26">
        <f>(AG4123*AA4123)/100</f>
        <v>1404837</v>
      </c>
      <c r="AI4123" s="26">
        <v>50000000</v>
      </c>
      <c r="AJ4123" s="26">
        <f>IF((AI4123-AH4123) &gt; 1,0,IF((AI4123-AH4123)&lt;0,AH4123-AI4123,AI4123-AH4123))</f>
        <v>0</v>
      </c>
      <c r="AK4123" s="26">
        <v>0.02</v>
      </c>
      <c r="AL4123" s="26">
        <f>ROUND(AJ4123*(AK4123/100),2)</f>
        <v>0</v>
      </c>
      <c r="AM4123" s="3" t="s">
        <v>51</v>
      </c>
    </row>
    <row r="4124" spans="1:39" x14ac:dyDescent="0.25">
      <c r="A4124" s="23"/>
      <c r="B4124" s="24"/>
      <c r="C4124" s="23"/>
      <c r="D4124" s="23"/>
      <c r="E4124" s="23"/>
      <c r="F4124" s="23"/>
      <c r="G4124" s="24"/>
      <c r="H4124" s="23"/>
      <c r="I4124" s="23"/>
      <c r="J4124" s="23">
        <v>0</v>
      </c>
      <c r="K4124" s="23">
        <v>0</v>
      </c>
      <c r="L4124" s="23">
        <v>8</v>
      </c>
      <c r="M4124" s="23" t="s">
        <v>59</v>
      </c>
      <c r="N4124" s="25">
        <f>((J4124*400)+(K4124*100))+L4124</f>
        <v>8</v>
      </c>
      <c r="O4124" s="26">
        <v>4500</v>
      </c>
      <c r="P4124" s="26">
        <f>N4124*O4124</f>
        <v>36000</v>
      </c>
      <c r="Q4124" s="23">
        <v>1</v>
      </c>
      <c r="R4124" s="23" t="s">
        <v>12442</v>
      </c>
      <c r="S4124" s="27" t="s">
        <v>12443</v>
      </c>
      <c r="T4124" s="23" t="s">
        <v>12444</v>
      </c>
      <c r="U4124" s="23" t="s">
        <v>12449</v>
      </c>
      <c r="V4124" s="24" t="s">
        <v>12451</v>
      </c>
      <c r="W4124" s="23" t="s">
        <v>53</v>
      </c>
      <c r="X4124" s="23" t="s">
        <v>49</v>
      </c>
      <c r="Y4124" s="23" t="s">
        <v>50</v>
      </c>
      <c r="Z4124" s="23">
        <v>32</v>
      </c>
      <c r="AA4124" s="28">
        <v>100</v>
      </c>
      <c r="AB4124" s="26">
        <v>2750</v>
      </c>
      <c r="AC4124" s="26">
        <f>Z4124*AB4124</f>
        <v>88000</v>
      </c>
      <c r="AD4124" s="28">
        <v>17</v>
      </c>
      <c r="AE4124" s="28">
        <v>24</v>
      </c>
      <c r="AF4124" s="26">
        <f>(AC4124*(100-AE4124))/100</f>
        <v>66880</v>
      </c>
      <c r="AG4124" s="26">
        <f>P4124+AF4124</f>
        <v>102880</v>
      </c>
      <c r="AH4124" s="26">
        <f>(AG4124*AA4124)/100</f>
        <v>102880</v>
      </c>
      <c r="AI4124" s="26">
        <v>50000000</v>
      </c>
      <c r="AJ4124" s="26">
        <f>IF((AI4124-AH4124) &gt; 1,0,IF((AI4124-AH4124)&lt;0,AH4124-AI4124,AI4124-AH4124))</f>
        <v>0</v>
      </c>
      <c r="AK4124" s="26">
        <v>0.02</v>
      </c>
      <c r="AL4124" s="26">
        <f>ROUND(AJ4124*(AK4124/100),2)</f>
        <v>0</v>
      </c>
      <c r="AM4124" s="3" t="s">
        <v>83</v>
      </c>
    </row>
    <row r="4125" spans="1:39" x14ac:dyDescent="0.25">
      <c r="A4125" s="23"/>
      <c r="B4125" s="24"/>
      <c r="C4125" s="23"/>
      <c r="D4125" s="23"/>
      <c r="E4125" s="23"/>
      <c r="F4125" s="23"/>
      <c r="G4125" s="24"/>
      <c r="H4125" s="23"/>
      <c r="I4125" s="23"/>
      <c r="J4125" s="23"/>
      <c r="K4125" s="23"/>
      <c r="L4125" s="23"/>
      <c r="M4125" s="23"/>
      <c r="N4125" s="25"/>
      <c r="O4125" s="26"/>
      <c r="P4125" s="26"/>
      <c r="Q4125" s="23"/>
      <c r="R4125" s="23"/>
      <c r="S4125" s="27"/>
      <c r="T4125" s="23"/>
      <c r="U4125" s="23"/>
      <c r="V4125" s="24"/>
      <c r="W4125" s="23"/>
      <c r="X4125" s="23"/>
      <c r="Y4125" s="23"/>
      <c r="Z4125" s="23"/>
      <c r="AA4125" s="28"/>
      <c r="AB4125" s="26"/>
      <c r="AC4125" s="26"/>
      <c r="AD4125" s="28"/>
      <c r="AE4125" s="28"/>
      <c r="AF4125" s="26"/>
      <c r="AG4125" s="26" t="s">
        <v>60</v>
      </c>
      <c r="AH4125" s="26">
        <f>SUM(AH4122:AH4124)</f>
        <v>3079792</v>
      </c>
      <c r="AI4125" s="26"/>
      <c r="AJ4125" s="26">
        <f>SUM(AJ4122:AJ4124)</f>
        <v>0</v>
      </c>
      <c r="AK4125" s="26"/>
      <c r="AL4125" s="26">
        <f>SUM(AL4122:AL4124)</f>
        <v>0</v>
      </c>
    </row>
    <row r="4126" spans="1:39" x14ac:dyDescent="0.25">
      <c r="A4126" s="23" t="s">
        <v>12452</v>
      </c>
      <c r="B4126" s="24" t="s">
        <v>12453</v>
      </c>
      <c r="C4126" s="23" t="s">
        <v>12454</v>
      </c>
      <c r="D4126" s="23" t="s">
        <v>12455</v>
      </c>
      <c r="E4126" s="23">
        <v>1654</v>
      </c>
      <c r="F4126" s="23" t="s">
        <v>12456</v>
      </c>
      <c r="G4126" s="24" t="s">
        <v>12457</v>
      </c>
      <c r="H4126" s="23" t="s">
        <v>43</v>
      </c>
      <c r="I4126" s="23" t="s">
        <v>12458</v>
      </c>
      <c r="J4126" s="23">
        <v>0</v>
      </c>
      <c r="K4126" s="23">
        <v>0</v>
      </c>
      <c r="L4126" s="23">
        <v>93</v>
      </c>
      <c r="M4126" s="23" t="s">
        <v>76</v>
      </c>
      <c r="N4126" s="25">
        <f>((J4126*400)+(K4126*100))+L4126</f>
        <v>93</v>
      </c>
      <c r="O4126" s="26">
        <v>5000</v>
      </c>
      <c r="P4126" s="26">
        <f>N4126*O4126</f>
        <v>465000</v>
      </c>
      <c r="Q4126" s="23">
        <v>1</v>
      </c>
      <c r="R4126" s="23" t="s">
        <v>12452</v>
      </c>
      <c r="S4126" s="27" t="s">
        <v>12453</v>
      </c>
      <c r="T4126" s="23" t="s">
        <v>12454</v>
      </c>
      <c r="U4126" s="23" t="s">
        <v>12459</v>
      </c>
      <c r="V4126" s="24" t="s">
        <v>12460</v>
      </c>
      <c r="W4126" s="23" t="s">
        <v>53</v>
      </c>
      <c r="X4126" s="23" t="s">
        <v>49</v>
      </c>
      <c r="Y4126" s="23" t="s">
        <v>81</v>
      </c>
      <c r="Z4126" s="23">
        <v>40</v>
      </c>
      <c r="AA4126" s="28">
        <v>100</v>
      </c>
      <c r="AB4126" s="26">
        <v>2750</v>
      </c>
      <c r="AC4126" s="26">
        <f>Z4126*AB4126</f>
        <v>110000</v>
      </c>
      <c r="AD4126" s="28">
        <v>7</v>
      </c>
      <c r="AE4126" s="28">
        <v>7</v>
      </c>
      <c r="AF4126" s="26">
        <f>(AC4126*(100-AE4126))/100</f>
        <v>102300</v>
      </c>
      <c r="AG4126" s="26">
        <f>P4126+AF4126</f>
        <v>567300</v>
      </c>
      <c r="AH4126" s="26">
        <f>(AG4126*AA4126)/100</f>
        <v>567300</v>
      </c>
      <c r="AI4126" s="26">
        <v>0</v>
      </c>
      <c r="AJ4126" s="26">
        <f>IF((AI4126-AH4126) &gt; 1,0,IF((AI4126-AH4126)&lt;0,AH4126-AI4126,AI4126-AH4126))</f>
        <v>567300</v>
      </c>
      <c r="AK4126" s="26">
        <v>0.02</v>
      </c>
      <c r="AL4126" s="26">
        <f>ROUND(AJ4126*(AK4126/100),2)</f>
        <v>113.46</v>
      </c>
      <c r="AM4126" s="3" t="s">
        <v>264</v>
      </c>
    </row>
    <row r="4127" spans="1:39" x14ac:dyDescent="0.25">
      <c r="A4127" s="23"/>
      <c r="B4127" s="24"/>
      <c r="C4127" s="23"/>
      <c r="D4127" s="23"/>
      <c r="E4127" s="23"/>
      <c r="F4127" s="23"/>
      <c r="G4127" s="24"/>
      <c r="H4127" s="23"/>
      <c r="I4127" s="23"/>
      <c r="J4127" s="23"/>
      <c r="K4127" s="23"/>
      <c r="L4127" s="23"/>
      <c r="M4127" s="23"/>
      <c r="N4127" s="25"/>
      <c r="O4127" s="26"/>
      <c r="P4127" s="26"/>
      <c r="Q4127" s="23"/>
      <c r="R4127" s="23"/>
      <c r="S4127" s="27"/>
      <c r="T4127" s="23"/>
      <c r="U4127" s="23"/>
      <c r="V4127" s="24"/>
      <c r="W4127" s="23"/>
      <c r="X4127" s="23"/>
      <c r="Y4127" s="23"/>
      <c r="Z4127" s="23"/>
      <c r="AA4127" s="28"/>
      <c r="AB4127" s="26"/>
      <c r="AC4127" s="26"/>
      <c r="AD4127" s="28"/>
      <c r="AE4127" s="28"/>
      <c r="AF4127" s="26"/>
      <c r="AG4127" s="26" t="s">
        <v>60</v>
      </c>
      <c r="AH4127" s="26">
        <f>AH4126</f>
        <v>567300</v>
      </c>
      <c r="AI4127" s="26"/>
      <c r="AJ4127" s="26">
        <f>AJ4126</f>
        <v>567300</v>
      </c>
      <c r="AK4127" s="26"/>
      <c r="AL4127" s="26">
        <f>AL4126</f>
        <v>113.46</v>
      </c>
    </row>
    <row r="4128" spans="1:39" x14ac:dyDescent="0.25">
      <c r="A4128" s="23" t="s">
        <v>12461</v>
      </c>
      <c r="B4128" s="24"/>
      <c r="C4128" s="23" t="s">
        <v>12462</v>
      </c>
      <c r="D4128" s="23" t="s">
        <v>12463</v>
      </c>
      <c r="E4128" s="23">
        <v>1655</v>
      </c>
      <c r="F4128" s="23" t="s">
        <v>12464</v>
      </c>
      <c r="G4128" s="24" t="s">
        <v>12465</v>
      </c>
      <c r="H4128" s="23" t="s">
        <v>43</v>
      </c>
      <c r="I4128" s="23" t="s">
        <v>12466</v>
      </c>
      <c r="J4128" s="23">
        <v>0</v>
      </c>
      <c r="K4128" s="23">
        <v>0</v>
      </c>
      <c r="L4128" s="23">
        <v>90.6</v>
      </c>
      <c r="M4128" s="23" t="s">
        <v>255</v>
      </c>
      <c r="N4128" s="25">
        <f>((J4128*400)+(K4128*100))+L4128</f>
        <v>90.6</v>
      </c>
      <c r="O4128" s="26">
        <v>9000</v>
      </c>
      <c r="P4128" s="26">
        <f>N4128*O4128</f>
        <v>815400</v>
      </c>
      <c r="Q4128" s="23">
        <v>1</v>
      </c>
      <c r="R4128" s="23" t="s">
        <v>12467</v>
      </c>
      <c r="S4128" s="27" t="s">
        <v>12468</v>
      </c>
      <c r="T4128" s="23" t="s">
        <v>12469</v>
      </c>
      <c r="U4128" s="23" t="s">
        <v>7446</v>
      </c>
      <c r="V4128" s="24" t="s">
        <v>12470</v>
      </c>
      <c r="W4128" s="23" t="s">
        <v>109</v>
      </c>
      <c r="X4128" s="23" t="s">
        <v>49</v>
      </c>
      <c r="Y4128" s="23" t="s">
        <v>261</v>
      </c>
      <c r="Z4128" s="23">
        <v>418.25</v>
      </c>
      <c r="AA4128" s="28">
        <v>100</v>
      </c>
      <c r="AB4128" s="26">
        <v>8150</v>
      </c>
      <c r="AC4128" s="26">
        <f>Z4128*AB4128</f>
        <v>3408737.5</v>
      </c>
      <c r="AD4128" s="28">
        <v>27</v>
      </c>
      <c r="AE4128" s="28">
        <v>44</v>
      </c>
      <c r="AF4128" s="26">
        <f>(AC4128*(100-AE4128))/100</f>
        <v>1908893</v>
      </c>
      <c r="AG4128" s="26">
        <f>P4128+AF4128</f>
        <v>2724293</v>
      </c>
      <c r="AH4128" s="26">
        <f>(AG4128*AA4128)/100</f>
        <v>2724293</v>
      </c>
      <c r="AI4128" s="26">
        <f>IF(AF4128&lt;=10000000,AF4128,10000000)</f>
        <v>1908893</v>
      </c>
      <c r="AJ4128" s="26">
        <f>IF((AI4128-AH4128) &gt; 1,0,IF((AI4128-AH4128)&lt;0,AH4128-AI4128,AI4128-AH4128))</f>
        <v>815400</v>
      </c>
      <c r="AK4128" s="26">
        <v>0.02</v>
      </c>
      <c r="AL4128" s="26">
        <f>ROUND(AJ4128*(AK4128/100),2)</f>
        <v>163.08000000000001</v>
      </c>
      <c r="AM4128" s="3" t="s">
        <v>110</v>
      </c>
    </row>
    <row r="4129" spans="1:39" x14ac:dyDescent="0.25">
      <c r="A4129" s="23"/>
      <c r="B4129" s="24"/>
      <c r="C4129" s="23"/>
      <c r="D4129" s="23"/>
      <c r="E4129" s="23"/>
      <c r="F4129" s="23"/>
      <c r="G4129" s="24"/>
      <c r="H4129" s="23"/>
      <c r="I4129" s="23"/>
      <c r="J4129" s="23">
        <v>0</v>
      </c>
      <c r="K4129" s="23">
        <v>0</v>
      </c>
      <c r="L4129" s="23">
        <v>25</v>
      </c>
      <c r="M4129" s="23" t="s">
        <v>255</v>
      </c>
      <c r="N4129" s="25">
        <f>((J4129*400)+(K4129*100))+L4129</f>
        <v>25</v>
      </c>
      <c r="O4129" s="26">
        <v>9000</v>
      </c>
      <c r="P4129" s="26">
        <f>N4129*O4129</f>
        <v>225000</v>
      </c>
      <c r="Q4129" s="23">
        <v>1</v>
      </c>
      <c r="R4129" s="23" t="s">
        <v>12467</v>
      </c>
      <c r="S4129" s="27" t="s">
        <v>12468</v>
      </c>
      <c r="T4129" s="23" t="s">
        <v>12469</v>
      </c>
      <c r="U4129" s="23" t="s">
        <v>7446</v>
      </c>
      <c r="V4129" s="24" t="s">
        <v>12471</v>
      </c>
      <c r="W4129" s="23" t="s">
        <v>53</v>
      </c>
      <c r="X4129" s="23" t="s">
        <v>49</v>
      </c>
      <c r="Y4129" s="23" t="s">
        <v>261</v>
      </c>
      <c r="Z4129" s="23">
        <v>100</v>
      </c>
      <c r="AA4129" s="28">
        <v>100</v>
      </c>
      <c r="AB4129" s="26">
        <v>2750</v>
      </c>
      <c r="AC4129" s="26">
        <f>Z4129*AB4129</f>
        <v>275000</v>
      </c>
      <c r="AD4129" s="28">
        <v>27</v>
      </c>
      <c r="AE4129" s="28">
        <v>44</v>
      </c>
      <c r="AF4129" s="26">
        <f>(AC4129*(100-AE4129))/100</f>
        <v>154000</v>
      </c>
      <c r="AG4129" s="26">
        <f>P4129+AF4129</f>
        <v>379000</v>
      </c>
      <c r="AH4129" s="26">
        <f>(AG4129*AA4129)/100</f>
        <v>379000</v>
      </c>
      <c r="AI4129" s="26">
        <f>IF(AF4129&lt;=10000000,AF4129,10000000)</f>
        <v>154000</v>
      </c>
      <c r="AJ4129" s="26">
        <f>IF((AI4129-AH4129) &gt; 1,0,IF((AI4129-AH4129)&lt;0,AH4129-AI4129,AI4129-AH4129))</f>
        <v>225000</v>
      </c>
      <c r="AK4129" s="26">
        <v>0.02</v>
      </c>
      <c r="AL4129" s="26">
        <f>ROUND(AJ4129*(AK4129/100),2)</f>
        <v>45</v>
      </c>
      <c r="AM4129" s="3" t="s">
        <v>83</v>
      </c>
    </row>
    <row r="4130" spans="1:39" x14ac:dyDescent="0.25">
      <c r="A4130" s="23"/>
      <c r="B4130" s="24"/>
      <c r="C4130" s="23"/>
      <c r="D4130" s="23"/>
      <c r="E4130" s="23"/>
      <c r="F4130" s="23"/>
      <c r="G4130" s="24"/>
      <c r="H4130" s="23"/>
      <c r="I4130" s="23"/>
      <c r="J4130" s="23"/>
      <c r="K4130" s="23"/>
      <c r="L4130" s="23"/>
      <c r="M4130" s="23"/>
      <c r="N4130" s="25"/>
      <c r="O4130" s="26"/>
      <c r="P4130" s="26"/>
      <c r="Q4130" s="23"/>
      <c r="R4130" s="23"/>
      <c r="S4130" s="27"/>
      <c r="T4130" s="23"/>
      <c r="U4130" s="23"/>
      <c r="V4130" s="24"/>
      <c r="W4130" s="23"/>
      <c r="X4130" s="23"/>
      <c r="Y4130" s="23"/>
      <c r="Z4130" s="23"/>
      <c r="AA4130" s="28"/>
      <c r="AB4130" s="26"/>
      <c r="AC4130" s="26"/>
      <c r="AD4130" s="28"/>
      <c r="AE4130" s="28"/>
      <c r="AF4130" s="26"/>
      <c r="AG4130" s="26" t="s">
        <v>60</v>
      </c>
      <c r="AH4130" s="26">
        <f>SUM(AH4128:AH4129)</f>
        <v>3103293</v>
      </c>
      <c r="AI4130" s="26"/>
      <c r="AJ4130" s="26">
        <f>SUM(AJ4128:AJ4129)</f>
        <v>1040400</v>
      </c>
      <c r="AK4130" s="26"/>
      <c r="AL4130" s="26">
        <f>SUM(AL4128:AL4129)</f>
        <v>208.08</v>
      </c>
    </row>
    <row r="4131" spans="1:39" x14ac:dyDescent="0.25">
      <c r="A4131" s="23" t="s">
        <v>12472</v>
      </c>
      <c r="B4131" s="24" t="s">
        <v>12473</v>
      </c>
      <c r="C4131" s="23" t="s">
        <v>12474</v>
      </c>
      <c r="D4131" s="23" t="s">
        <v>12475</v>
      </c>
      <c r="E4131" s="23">
        <v>1656</v>
      </c>
      <c r="F4131" s="23" t="s">
        <v>12476</v>
      </c>
      <c r="G4131" s="24" t="s">
        <v>12477</v>
      </c>
      <c r="H4131" s="23" t="s">
        <v>43</v>
      </c>
      <c r="I4131" s="23" t="s">
        <v>12478</v>
      </c>
      <c r="J4131" s="23">
        <v>4</v>
      </c>
      <c r="K4131" s="23">
        <v>0</v>
      </c>
      <c r="L4131" s="23">
        <v>0</v>
      </c>
      <c r="M4131" s="23" t="s">
        <v>75</v>
      </c>
      <c r="N4131" s="25">
        <f>((J4131*400)+(K4131*100))+L4131</f>
        <v>1600</v>
      </c>
      <c r="O4131" s="26">
        <v>3750</v>
      </c>
      <c r="P4131" s="26">
        <f>N4131*O4131</f>
        <v>6000000</v>
      </c>
      <c r="Q4131" s="23"/>
      <c r="R4131" s="23"/>
      <c r="S4131" s="27"/>
      <c r="T4131" s="23"/>
      <c r="U4131" s="23"/>
      <c r="V4131" s="24"/>
      <c r="W4131" s="23"/>
      <c r="X4131" s="23"/>
      <c r="Y4131" s="23"/>
      <c r="Z4131" s="23"/>
      <c r="AA4131" s="28"/>
      <c r="AB4131" s="26"/>
      <c r="AC4131" s="26"/>
      <c r="AD4131" s="28"/>
      <c r="AE4131" s="28"/>
      <c r="AF4131" s="26"/>
      <c r="AG4131" s="26">
        <f>AF4131+P4131</f>
        <v>6000000</v>
      </c>
      <c r="AH4131" s="26">
        <f>AG4131</f>
        <v>6000000</v>
      </c>
      <c r="AI4131" s="26">
        <v>50000000</v>
      </c>
      <c r="AJ4131" s="26">
        <f>IF((AI4131-AH4131) &gt; 1,0,IF((AI4131-AH4131)&lt;0,AH4131-AI4131,AI4131-AH4131))</f>
        <v>0</v>
      </c>
      <c r="AK4131" s="26">
        <v>0.01</v>
      </c>
      <c r="AL4131" s="26">
        <f>AJ4131*(AK4131/100)</f>
        <v>0</v>
      </c>
    </row>
    <row r="4132" spans="1:39" x14ac:dyDescent="0.25">
      <c r="A4132" s="23"/>
      <c r="B4132" s="24"/>
      <c r="C4132" s="23"/>
      <c r="D4132" s="23"/>
      <c r="E4132" s="23"/>
      <c r="F4132" s="23"/>
      <c r="G4132" s="24"/>
      <c r="H4132" s="23"/>
      <c r="I4132" s="23"/>
      <c r="J4132" s="23"/>
      <c r="K4132" s="23"/>
      <c r="L4132" s="23"/>
      <c r="M4132" s="23"/>
      <c r="N4132" s="25"/>
      <c r="O4132" s="26"/>
      <c r="P4132" s="26"/>
      <c r="Q4132" s="23"/>
      <c r="R4132" s="23"/>
      <c r="S4132" s="27"/>
      <c r="T4132" s="23"/>
      <c r="U4132" s="23"/>
      <c r="V4132" s="24"/>
      <c r="W4132" s="23"/>
      <c r="X4132" s="23"/>
      <c r="Y4132" s="23"/>
      <c r="Z4132" s="23"/>
      <c r="AA4132" s="28"/>
      <c r="AB4132" s="26"/>
      <c r="AC4132" s="26"/>
      <c r="AD4132" s="28"/>
      <c r="AE4132" s="28"/>
      <c r="AF4132" s="26"/>
      <c r="AG4132" s="26" t="s">
        <v>60</v>
      </c>
      <c r="AH4132" s="26">
        <f>AH4131</f>
        <v>6000000</v>
      </c>
      <c r="AI4132" s="26"/>
      <c r="AJ4132" s="26">
        <f>AJ4131</f>
        <v>0</v>
      </c>
      <c r="AK4132" s="26"/>
      <c r="AL4132" s="26">
        <f>AL4131</f>
        <v>0</v>
      </c>
    </row>
    <row r="4133" spans="1:39" x14ac:dyDescent="0.25">
      <c r="A4133" s="23" t="s">
        <v>12479</v>
      </c>
      <c r="B4133" s="24" t="s">
        <v>12480</v>
      </c>
      <c r="C4133" s="23" t="s">
        <v>12481</v>
      </c>
      <c r="D4133" s="23" t="s">
        <v>12482</v>
      </c>
      <c r="E4133" s="23">
        <v>1657</v>
      </c>
      <c r="F4133" s="23" t="s">
        <v>12483</v>
      </c>
      <c r="G4133" s="24" t="s">
        <v>12484</v>
      </c>
      <c r="H4133" s="23" t="s">
        <v>43</v>
      </c>
      <c r="I4133" s="23" t="s">
        <v>12485</v>
      </c>
      <c r="J4133" s="23">
        <v>0</v>
      </c>
      <c r="K4133" s="23">
        <v>2</v>
      </c>
      <c r="L4133" s="23">
        <v>0</v>
      </c>
      <c r="M4133" s="23" t="s">
        <v>76</v>
      </c>
      <c r="N4133" s="25">
        <f>((J4133*400)+(K4133*100))+L4133</f>
        <v>200</v>
      </c>
      <c r="O4133" s="26">
        <v>3750</v>
      </c>
      <c r="P4133" s="26">
        <f>N4133*O4133</f>
        <v>750000</v>
      </c>
      <c r="Q4133" s="23">
        <v>1</v>
      </c>
      <c r="R4133" s="23" t="s">
        <v>12479</v>
      </c>
      <c r="S4133" s="27" t="s">
        <v>12480</v>
      </c>
      <c r="T4133" s="23" t="s">
        <v>12481</v>
      </c>
      <c r="U4133" s="23" t="s">
        <v>12486</v>
      </c>
      <c r="V4133" s="24" t="s">
        <v>12487</v>
      </c>
      <c r="W4133" s="23" t="s">
        <v>48</v>
      </c>
      <c r="X4133" s="23" t="s">
        <v>49</v>
      </c>
      <c r="Y4133" s="23" t="s">
        <v>81</v>
      </c>
      <c r="Z4133" s="23">
        <v>120</v>
      </c>
      <c r="AA4133" s="28">
        <v>100</v>
      </c>
      <c r="AB4133" s="26">
        <v>8300</v>
      </c>
      <c r="AC4133" s="26">
        <f>Z4133*AB4133</f>
        <v>996000</v>
      </c>
      <c r="AD4133" s="28">
        <v>22</v>
      </c>
      <c r="AE4133" s="28">
        <v>34</v>
      </c>
      <c r="AF4133" s="26">
        <f>(AC4133*(100-AE4133))/100</f>
        <v>657360</v>
      </c>
      <c r="AG4133" s="26">
        <f>P4133+AF4133</f>
        <v>1407360</v>
      </c>
      <c r="AH4133" s="26">
        <f>(AG4133*AA4133)/100</f>
        <v>1407360</v>
      </c>
      <c r="AI4133" s="26">
        <v>0</v>
      </c>
      <c r="AJ4133" s="26">
        <f>IF((AI4133-AH4133) &gt; 1,0,IF((AI4133-AH4133)&lt;0,AH4133-AI4133,AI4133-AH4133))</f>
        <v>1407360</v>
      </c>
      <c r="AK4133" s="26">
        <v>0.02</v>
      </c>
      <c r="AL4133" s="26">
        <f>ROUND(AJ4133*(AK4133/100),2)</f>
        <v>281.47000000000003</v>
      </c>
      <c r="AM4133" s="3" t="s">
        <v>51</v>
      </c>
    </row>
    <row r="4134" spans="1:39" x14ac:dyDescent="0.25">
      <c r="A4134" s="23"/>
      <c r="B4134" s="24"/>
      <c r="C4134" s="23"/>
      <c r="D4134" s="23"/>
      <c r="E4134" s="23"/>
      <c r="F4134" s="23"/>
      <c r="G4134" s="24"/>
      <c r="H4134" s="23"/>
      <c r="I4134" s="23"/>
      <c r="J4134" s="23"/>
      <c r="K4134" s="23"/>
      <c r="L4134" s="23"/>
      <c r="M4134" s="23"/>
      <c r="N4134" s="25"/>
      <c r="O4134" s="26"/>
      <c r="P4134" s="26"/>
      <c r="Q4134" s="23"/>
      <c r="R4134" s="23"/>
      <c r="S4134" s="27"/>
      <c r="T4134" s="23"/>
      <c r="U4134" s="23"/>
      <c r="V4134" s="24"/>
      <c r="W4134" s="23"/>
      <c r="X4134" s="23"/>
      <c r="Y4134" s="23"/>
      <c r="Z4134" s="23"/>
      <c r="AA4134" s="28"/>
      <c r="AB4134" s="26"/>
      <c r="AC4134" s="26"/>
      <c r="AD4134" s="28"/>
      <c r="AE4134" s="28"/>
      <c r="AF4134" s="26"/>
      <c r="AG4134" s="26" t="s">
        <v>60</v>
      </c>
      <c r="AH4134" s="26">
        <f>AH4133</f>
        <v>1407360</v>
      </c>
      <c r="AI4134" s="26"/>
      <c r="AJ4134" s="26">
        <f>AJ4133</f>
        <v>1407360</v>
      </c>
      <c r="AK4134" s="26"/>
      <c r="AL4134" s="26">
        <f>AL4133</f>
        <v>281.47000000000003</v>
      </c>
    </row>
    <row r="4135" spans="1:39" x14ac:dyDescent="0.25">
      <c r="A4135" s="23" t="s">
        <v>12488</v>
      </c>
      <c r="B4135" s="24" t="s">
        <v>12489</v>
      </c>
      <c r="C4135" s="23" t="s">
        <v>12490</v>
      </c>
      <c r="D4135" s="23" t="s">
        <v>12491</v>
      </c>
      <c r="E4135" s="23">
        <v>1658</v>
      </c>
      <c r="F4135" s="23" t="s">
        <v>12492</v>
      </c>
      <c r="G4135" s="24" t="s">
        <v>12493</v>
      </c>
      <c r="H4135" s="23" t="s">
        <v>43</v>
      </c>
      <c r="I4135" s="23" t="s">
        <v>12494</v>
      </c>
      <c r="J4135" s="23">
        <v>0</v>
      </c>
      <c r="K4135" s="23">
        <v>1</v>
      </c>
      <c r="L4135" s="23">
        <v>0</v>
      </c>
      <c r="M4135" s="23" t="s">
        <v>255</v>
      </c>
      <c r="N4135" s="25">
        <f>((J4135*400)+(K4135*100))+L4135</f>
        <v>100</v>
      </c>
      <c r="O4135" s="26">
        <v>5000</v>
      </c>
      <c r="P4135" s="26">
        <f>N4135*O4135</f>
        <v>500000</v>
      </c>
      <c r="Q4135" s="23">
        <v>1</v>
      </c>
      <c r="R4135" s="23" t="s">
        <v>12495</v>
      </c>
      <c r="S4135" s="27" t="s">
        <v>12496</v>
      </c>
      <c r="T4135" s="23" t="s">
        <v>12497</v>
      </c>
      <c r="U4135" s="23" t="s">
        <v>12498</v>
      </c>
      <c r="V4135" s="24" t="s">
        <v>12499</v>
      </c>
      <c r="W4135" s="23" t="s">
        <v>79</v>
      </c>
      <c r="X4135" s="23" t="s">
        <v>80</v>
      </c>
      <c r="Y4135" s="23" t="s">
        <v>261</v>
      </c>
      <c r="Z4135" s="23">
        <v>150</v>
      </c>
      <c r="AA4135" s="28">
        <v>100</v>
      </c>
      <c r="AB4135" s="26">
        <v>8200</v>
      </c>
      <c r="AC4135" s="26">
        <f>Z4135*AB4135</f>
        <v>1230000</v>
      </c>
      <c r="AD4135" s="28">
        <v>22</v>
      </c>
      <c r="AE4135" s="28">
        <v>93</v>
      </c>
      <c r="AF4135" s="26">
        <f>(AC4135*(100-AE4135))/100</f>
        <v>86100</v>
      </c>
      <c r="AG4135" s="26">
        <f>P4135+AF4135</f>
        <v>586100</v>
      </c>
      <c r="AH4135" s="26">
        <f>(AG4135*AA4135)/100</f>
        <v>586100</v>
      </c>
      <c r="AI4135" s="26">
        <f>IF(AF4135&lt;=10000000,AF4135,10000000)</f>
        <v>86100</v>
      </c>
      <c r="AJ4135" s="26">
        <f>IF((AI4135-AH4135) &gt; 1,0,IF((AI4135-AH4135)&lt;0,AH4135-AI4135,AI4135-AH4135))</f>
        <v>500000</v>
      </c>
      <c r="AK4135" s="26">
        <v>0.02</v>
      </c>
      <c r="AL4135" s="26">
        <f>ROUND(AJ4135*(AK4135/100),2)</f>
        <v>100</v>
      </c>
      <c r="AM4135" s="3" t="s">
        <v>51</v>
      </c>
    </row>
    <row r="4136" spans="1:39" x14ac:dyDescent="0.25">
      <c r="A4136" s="23"/>
      <c r="B4136" s="24"/>
      <c r="C4136" s="23"/>
      <c r="D4136" s="23"/>
      <c r="E4136" s="23"/>
      <c r="F4136" s="23"/>
      <c r="G4136" s="24"/>
      <c r="H4136" s="23"/>
      <c r="I4136" s="23"/>
      <c r="J4136" s="23"/>
      <c r="K4136" s="23"/>
      <c r="L4136" s="23"/>
      <c r="M4136" s="23"/>
      <c r="N4136" s="25"/>
      <c r="O4136" s="26"/>
      <c r="P4136" s="26"/>
      <c r="Q4136" s="23"/>
      <c r="R4136" s="23"/>
      <c r="S4136" s="27"/>
      <c r="T4136" s="23"/>
      <c r="U4136" s="23"/>
      <c r="V4136" s="24"/>
      <c r="W4136" s="23"/>
      <c r="X4136" s="23"/>
      <c r="Y4136" s="23"/>
      <c r="Z4136" s="23"/>
      <c r="AA4136" s="28"/>
      <c r="AB4136" s="26"/>
      <c r="AC4136" s="26"/>
      <c r="AD4136" s="28"/>
      <c r="AE4136" s="28"/>
      <c r="AF4136" s="26"/>
      <c r="AG4136" s="26" t="s">
        <v>60</v>
      </c>
      <c r="AH4136" s="26">
        <f>AH4135</f>
        <v>586100</v>
      </c>
      <c r="AI4136" s="26"/>
      <c r="AJ4136" s="26">
        <f>AJ4135</f>
        <v>500000</v>
      </c>
      <c r="AK4136" s="26"/>
      <c r="AL4136" s="26">
        <f>AL4135</f>
        <v>100</v>
      </c>
    </row>
    <row r="4137" spans="1:39" x14ac:dyDescent="0.25">
      <c r="A4137" s="23" t="s">
        <v>12500</v>
      </c>
      <c r="B4137" s="24"/>
      <c r="C4137" s="23" t="s">
        <v>12501</v>
      </c>
      <c r="D4137" s="23" t="s">
        <v>12502</v>
      </c>
      <c r="E4137" s="23">
        <v>1659</v>
      </c>
      <c r="F4137" s="23" t="s">
        <v>12503</v>
      </c>
      <c r="G4137" s="24" t="s">
        <v>12504</v>
      </c>
      <c r="H4137" s="23" t="s">
        <v>43</v>
      </c>
      <c r="I4137" s="23" t="s">
        <v>12505</v>
      </c>
      <c r="J4137" s="23">
        <v>7</v>
      </c>
      <c r="K4137" s="23">
        <v>2</v>
      </c>
      <c r="L4137" s="23">
        <v>27.5</v>
      </c>
      <c r="M4137" s="23" t="s">
        <v>75</v>
      </c>
      <c r="N4137" s="25">
        <f>((J4137*400)+(K4137*100))+L4137</f>
        <v>3027.5</v>
      </c>
      <c r="O4137" s="26">
        <v>2100</v>
      </c>
      <c r="P4137" s="26">
        <f>N4137*O4137</f>
        <v>6357750</v>
      </c>
      <c r="Q4137" s="23"/>
      <c r="R4137" s="23"/>
      <c r="S4137" s="27"/>
      <c r="T4137" s="23"/>
      <c r="U4137" s="23"/>
      <c r="V4137" s="24"/>
      <c r="W4137" s="23"/>
      <c r="X4137" s="23"/>
      <c r="Y4137" s="23"/>
      <c r="Z4137" s="23"/>
      <c r="AA4137" s="28"/>
      <c r="AB4137" s="26"/>
      <c r="AC4137" s="26"/>
      <c r="AD4137" s="28"/>
      <c r="AE4137" s="28"/>
      <c r="AF4137" s="26"/>
      <c r="AG4137" s="26">
        <f>AF4137+P4137</f>
        <v>6357750</v>
      </c>
      <c r="AH4137" s="26">
        <f>AG4137</f>
        <v>6357750</v>
      </c>
      <c r="AI4137" s="26">
        <v>50000000</v>
      </c>
      <c r="AJ4137" s="26">
        <f>IF((AI4137-AH4137) &gt; 1,0,IF((AI4137-AH4137)&lt;0,AH4137-AI4137,AI4137-AH4137))</f>
        <v>0</v>
      </c>
      <c r="AK4137" s="26">
        <v>0.01</v>
      </c>
      <c r="AL4137" s="26">
        <f>AJ4137*(AK4137/100)</f>
        <v>0</v>
      </c>
    </row>
    <row r="4138" spans="1:39" x14ac:dyDescent="0.25">
      <c r="A4138" s="23"/>
      <c r="B4138" s="24"/>
      <c r="C4138" s="23"/>
      <c r="D4138" s="23"/>
      <c r="E4138" s="23"/>
      <c r="F4138" s="23"/>
      <c r="G4138" s="24"/>
      <c r="H4138" s="23"/>
      <c r="I4138" s="23"/>
      <c r="J4138" s="23">
        <v>0</v>
      </c>
      <c r="K4138" s="23">
        <v>0</v>
      </c>
      <c r="L4138" s="23">
        <v>16.5</v>
      </c>
      <c r="M4138" s="23" t="s">
        <v>59</v>
      </c>
      <c r="N4138" s="25">
        <f>((J4138*400)+(K4138*100))+L4138</f>
        <v>16.5</v>
      </c>
      <c r="O4138" s="26">
        <v>2100</v>
      </c>
      <c r="P4138" s="26">
        <f>N4138*O4138</f>
        <v>34650</v>
      </c>
      <c r="Q4138" s="23">
        <v>1</v>
      </c>
      <c r="R4138" s="23" t="s">
        <v>8902</v>
      </c>
      <c r="S4138" s="27" t="s">
        <v>8903</v>
      </c>
      <c r="T4138" s="23" t="s">
        <v>8904</v>
      </c>
      <c r="U4138" s="23" t="s">
        <v>8909</v>
      </c>
      <c r="V4138" s="24" t="s">
        <v>12506</v>
      </c>
      <c r="W4138" s="23" t="s">
        <v>48</v>
      </c>
      <c r="X4138" s="23" t="s">
        <v>49</v>
      </c>
      <c r="Y4138" s="23" t="s">
        <v>50</v>
      </c>
      <c r="Z4138" s="23">
        <v>66</v>
      </c>
      <c r="AA4138" s="28">
        <v>100</v>
      </c>
      <c r="AB4138" s="26">
        <v>8300</v>
      </c>
      <c r="AC4138" s="26">
        <f>Z4138*AB4138</f>
        <v>547800</v>
      </c>
      <c r="AD4138" s="28">
        <v>27</v>
      </c>
      <c r="AE4138" s="28">
        <v>44</v>
      </c>
      <c r="AF4138" s="26">
        <f>(AC4138*(100-AE4138))/100</f>
        <v>306768</v>
      </c>
      <c r="AG4138" s="26">
        <f>P4138+AF4138</f>
        <v>341418</v>
      </c>
      <c r="AH4138" s="26">
        <f>(AG4138*AA4138)/100</f>
        <v>341418</v>
      </c>
      <c r="AI4138" s="26">
        <v>10000000</v>
      </c>
      <c r="AJ4138" s="26">
        <f>IF((AI4138-AH4138) &gt; 1,0,IF((AI4138-AH4138)&lt;0,AH4138-AI4138,AI4138-AH4138))</f>
        <v>0</v>
      </c>
      <c r="AK4138" s="26">
        <v>0.02</v>
      </c>
      <c r="AL4138" s="26">
        <f>ROUND(AJ4138*(AK4138/100),2)</f>
        <v>0</v>
      </c>
      <c r="AM4138" s="3" t="s">
        <v>51</v>
      </c>
    </row>
    <row r="4139" spans="1:39" x14ac:dyDescent="0.25">
      <c r="A4139" s="23"/>
      <c r="B4139" s="24"/>
      <c r="C4139" s="23"/>
      <c r="D4139" s="23"/>
      <c r="E4139" s="23"/>
      <c r="F4139" s="23"/>
      <c r="G4139" s="24"/>
      <c r="H4139" s="23"/>
      <c r="I4139" s="23"/>
      <c r="J4139" s="23"/>
      <c r="K4139" s="23"/>
      <c r="L4139" s="23"/>
      <c r="M4139" s="23"/>
      <c r="N4139" s="25"/>
      <c r="O4139" s="26"/>
      <c r="P4139" s="26"/>
      <c r="Q4139" s="23"/>
      <c r="R4139" s="23"/>
      <c r="S4139" s="27"/>
      <c r="T4139" s="23"/>
      <c r="U4139" s="23"/>
      <c r="V4139" s="24"/>
      <c r="W4139" s="23"/>
      <c r="X4139" s="23"/>
      <c r="Y4139" s="23"/>
      <c r="Z4139" s="23"/>
      <c r="AA4139" s="28"/>
      <c r="AB4139" s="26"/>
      <c r="AC4139" s="26"/>
      <c r="AD4139" s="28"/>
      <c r="AE4139" s="28"/>
      <c r="AF4139" s="26"/>
      <c r="AG4139" s="26" t="s">
        <v>60</v>
      </c>
      <c r="AH4139" s="26">
        <f>SUM(AH4137:AH4138)</f>
        <v>6699168</v>
      </c>
      <c r="AI4139" s="26"/>
      <c r="AJ4139" s="26">
        <f>SUM(AJ4137:AJ4138)</f>
        <v>0</v>
      </c>
      <c r="AK4139" s="26"/>
      <c r="AL4139" s="26">
        <f>SUM(AL4137:AL4138)</f>
        <v>0</v>
      </c>
    </row>
    <row r="4140" spans="1:39" x14ac:dyDescent="0.25">
      <c r="A4140" s="23" t="s">
        <v>125</v>
      </c>
      <c r="B4140" s="24" t="s">
        <v>126</v>
      </c>
      <c r="C4140" s="23" t="s">
        <v>127</v>
      </c>
      <c r="D4140" s="23" t="s">
        <v>12507</v>
      </c>
      <c r="E4140" s="23">
        <v>1660</v>
      </c>
      <c r="F4140" s="23" t="s">
        <v>12508</v>
      </c>
      <c r="G4140" s="24" t="s">
        <v>12509</v>
      </c>
      <c r="H4140" s="23" t="s">
        <v>43</v>
      </c>
      <c r="I4140" s="23" t="s">
        <v>12510</v>
      </c>
      <c r="J4140" s="23">
        <v>2</v>
      </c>
      <c r="K4140" s="23">
        <v>0</v>
      </c>
      <c r="L4140" s="23">
        <v>51</v>
      </c>
      <c r="M4140" s="23" t="s">
        <v>75</v>
      </c>
      <c r="N4140" s="25">
        <f t="shared" ref="N4140:N4154" si="688">((J4140*400)+(K4140*100))+L4140</f>
        <v>851</v>
      </c>
      <c r="O4140" s="26">
        <v>1500</v>
      </c>
      <c r="P4140" s="26">
        <f t="shared" ref="P4140:P4154" si="689">N4140*O4140</f>
        <v>1276500</v>
      </c>
      <c r="Q4140" s="23"/>
      <c r="R4140" s="23"/>
      <c r="S4140" s="27"/>
      <c r="T4140" s="23"/>
      <c r="U4140" s="23"/>
      <c r="V4140" s="24"/>
      <c r="W4140" s="23"/>
      <c r="X4140" s="23"/>
      <c r="Y4140" s="23"/>
      <c r="Z4140" s="23"/>
      <c r="AA4140" s="28"/>
      <c r="AB4140" s="26"/>
      <c r="AC4140" s="26"/>
      <c r="AD4140" s="28"/>
      <c r="AE4140" s="28"/>
      <c r="AF4140" s="26"/>
      <c r="AG4140" s="26">
        <f>AF4140+P4140</f>
        <v>1276500</v>
      </c>
      <c r="AH4140" s="26">
        <f>AG4140</f>
        <v>1276500</v>
      </c>
      <c r="AI4140" s="26">
        <v>50000000</v>
      </c>
      <c r="AJ4140" s="26">
        <f t="shared" ref="AJ4140:AJ4154" si="690">IF((AI4140-AH4140) &gt; 1,0,IF((AI4140-AH4140)&lt;0,AH4140-AI4140,AI4140-AH4140))</f>
        <v>0</v>
      </c>
      <c r="AK4140" s="26">
        <v>0.01</v>
      </c>
      <c r="AL4140" s="26">
        <f>AJ4140*(AK4140/100)</f>
        <v>0</v>
      </c>
    </row>
    <row r="4141" spans="1:39" x14ac:dyDescent="0.25">
      <c r="A4141" s="23"/>
      <c r="B4141" s="24"/>
      <c r="C4141" s="23"/>
      <c r="D4141" s="23"/>
      <c r="E4141" s="23">
        <v>1661</v>
      </c>
      <c r="F4141" s="23" t="s">
        <v>12511</v>
      </c>
      <c r="G4141" s="24" t="s">
        <v>12512</v>
      </c>
      <c r="H4141" s="23" t="s">
        <v>43</v>
      </c>
      <c r="I4141" s="23" t="s">
        <v>12513</v>
      </c>
      <c r="J4141" s="23">
        <v>0</v>
      </c>
      <c r="K4141" s="23">
        <v>0</v>
      </c>
      <c r="L4141" s="23">
        <v>8</v>
      </c>
      <c r="M4141" s="23" t="s">
        <v>75</v>
      </c>
      <c r="N4141" s="25">
        <f t="shared" si="688"/>
        <v>8</v>
      </c>
      <c r="O4141" s="26">
        <v>1500</v>
      </c>
      <c r="P4141" s="26">
        <f t="shared" si="689"/>
        <v>12000</v>
      </c>
      <c r="Q4141" s="23"/>
      <c r="R4141" s="23"/>
      <c r="S4141" s="27"/>
      <c r="T4141" s="23"/>
      <c r="U4141" s="23"/>
      <c r="V4141" s="24"/>
      <c r="W4141" s="23"/>
      <c r="X4141" s="23"/>
      <c r="Y4141" s="23"/>
      <c r="Z4141" s="23"/>
      <c r="AA4141" s="28"/>
      <c r="AB4141" s="26"/>
      <c r="AC4141" s="26"/>
      <c r="AD4141" s="28"/>
      <c r="AE4141" s="28"/>
      <c r="AF4141" s="26"/>
      <c r="AG4141" s="26">
        <f>AF4141+P4141</f>
        <v>12000</v>
      </c>
      <c r="AH4141" s="26">
        <f>AG4141</f>
        <v>12000</v>
      </c>
      <c r="AI4141" s="26">
        <v>50000000</v>
      </c>
      <c r="AJ4141" s="26">
        <f t="shared" si="690"/>
        <v>0</v>
      </c>
      <c r="AK4141" s="26">
        <v>0.01</v>
      </c>
      <c r="AL4141" s="26">
        <f>AJ4141*(AK4141/100)</f>
        <v>0</v>
      </c>
    </row>
    <row r="4142" spans="1:39" x14ac:dyDescent="0.25">
      <c r="A4142" s="23"/>
      <c r="B4142" s="24"/>
      <c r="C4142" s="23"/>
      <c r="D4142" s="23"/>
      <c r="E4142" s="23">
        <v>1662</v>
      </c>
      <c r="F4142" s="23" t="s">
        <v>12514</v>
      </c>
      <c r="G4142" s="24" t="s">
        <v>12515</v>
      </c>
      <c r="H4142" s="23" t="s">
        <v>43</v>
      </c>
      <c r="I4142" s="23" t="s">
        <v>12516</v>
      </c>
      <c r="J4142" s="23">
        <v>0</v>
      </c>
      <c r="K4142" s="23">
        <v>2</v>
      </c>
      <c r="L4142" s="23">
        <v>21</v>
      </c>
      <c r="M4142" s="23" t="s">
        <v>75</v>
      </c>
      <c r="N4142" s="25">
        <f t="shared" si="688"/>
        <v>221</v>
      </c>
      <c r="O4142" s="26">
        <v>10000</v>
      </c>
      <c r="P4142" s="26">
        <f t="shared" si="689"/>
        <v>2210000</v>
      </c>
      <c r="Q4142" s="23"/>
      <c r="R4142" s="23"/>
      <c r="S4142" s="27"/>
      <c r="T4142" s="23"/>
      <c r="U4142" s="23"/>
      <c r="V4142" s="24"/>
      <c r="W4142" s="23"/>
      <c r="X4142" s="23"/>
      <c r="Y4142" s="23"/>
      <c r="Z4142" s="23"/>
      <c r="AA4142" s="28"/>
      <c r="AB4142" s="26"/>
      <c r="AC4142" s="26"/>
      <c r="AD4142" s="28"/>
      <c r="AE4142" s="28"/>
      <c r="AF4142" s="26"/>
      <c r="AG4142" s="26">
        <f>AF4142+P4142</f>
        <v>2210000</v>
      </c>
      <c r="AH4142" s="26">
        <f>AG4142</f>
        <v>2210000</v>
      </c>
      <c r="AI4142" s="26">
        <v>50000000</v>
      </c>
      <c r="AJ4142" s="26">
        <f t="shared" si="690"/>
        <v>0</v>
      </c>
      <c r="AK4142" s="26">
        <v>0.01</v>
      </c>
      <c r="AL4142" s="26">
        <f>AJ4142*(AK4142/100)</f>
        <v>0</v>
      </c>
    </row>
    <row r="4143" spans="1:39" x14ac:dyDescent="0.25">
      <c r="A4143" s="23"/>
      <c r="B4143" s="24"/>
      <c r="C4143" s="23"/>
      <c r="D4143" s="23"/>
      <c r="E4143" s="23"/>
      <c r="F4143" s="23"/>
      <c r="G4143" s="24"/>
      <c r="H4143" s="23"/>
      <c r="I4143" s="23"/>
      <c r="J4143" s="23">
        <v>0</v>
      </c>
      <c r="K4143" s="23">
        <v>0</v>
      </c>
      <c r="L4143" s="23">
        <v>15</v>
      </c>
      <c r="M4143" s="23" t="s">
        <v>75</v>
      </c>
      <c r="N4143" s="25">
        <f t="shared" si="688"/>
        <v>15</v>
      </c>
      <c r="O4143" s="26">
        <v>10000</v>
      </c>
      <c r="P4143" s="26">
        <f t="shared" si="689"/>
        <v>150000</v>
      </c>
      <c r="Q4143" s="23">
        <v>1</v>
      </c>
      <c r="R4143" s="23" t="s">
        <v>125</v>
      </c>
      <c r="S4143" s="27" t="s">
        <v>126</v>
      </c>
      <c r="T4143" s="23" t="s">
        <v>127</v>
      </c>
      <c r="U4143" s="23" t="s">
        <v>128</v>
      </c>
      <c r="V4143" s="24" t="s">
        <v>12517</v>
      </c>
      <c r="W4143" s="23" t="s">
        <v>48</v>
      </c>
      <c r="X4143" s="23" t="s">
        <v>49</v>
      </c>
      <c r="Y4143" s="23" t="s">
        <v>571</v>
      </c>
      <c r="Z4143" s="23">
        <v>60</v>
      </c>
      <c r="AA4143" s="28">
        <v>100</v>
      </c>
      <c r="AB4143" s="26">
        <v>8300</v>
      </c>
      <c r="AC4143" s="26">
        <f>Z4143*AB4143</f>
        <v>498000</v>
      </c>
      <c r="AD4143" s="28">
        <v>35</v>
      </c>
      <c r="AE4143" s="28">
        <v>60</v>
      </c>
      <c r="AF4143" s="26">
        <f>(AC4143*(100-AE4143))/100</f>
        <v>199200</v>
      </c>
      <c r="AG4143" s="26">
        <f>P4143+AF4143</f>
        <v>349200</v>
      </c>
      <c r="AH4143" s="26">
        <f>(AG4143*AA4143)/100</f>
        <v>349200</v>
      </c>
      <c r="AI4143" s="26">
        <v>50000000</v>
      </c>
      <c r="AJ4143" s="26">
        <f t="shared" si="690"/>
        <v>0</v>
      </c>
      <c r="AK4143" s="26">
        <v>0.01</v>
      </c>
      <c r="AL4143" s="26">
        <f>ROUND(AJ4143*(AK4143/100),2)</f>
        <v>0</v>
      </c>
      <c r="AM4143" s="3" t="s">
        <v>12518</v>
      </c>
    </row>
    <row r="4144" spans="1:39" x14ac:dyDescent="0.25">
      <c r="A4144" s="23"/>
      <c r="B4144" s="24"/>
      <c r="C4144" s="23"/>
      <c r="D4144" s="23"/>
      <c r="E4144" s="23">
        <v>1663</v>
      </c>
      <c r="F4144" s="23" t="s">
        <v>12519</v>
      </c>
      <c r="G4144" s="24" t="s">
        <v>12520</v>
      </c>
      <c r="H4144" s="23" t="s">
        <v>43</v>
      </c>
      <c r="I4144" s="23" t="s">
        <v>12521</v>
      </c>
      <c r="J4144" s="23">
        <v>1</v>
      </c>
      <c r="K4144" s="23">
        <v>2</v>
      </c>
      <c r="L4144" s="23">
        <v>29</v>
      </c>
      <c r="M4144" s="23" t="s">
        <v>75</v>
      </c>
      <c r="N4144" s="25">
        <f t="shared" si="688"/>
        <v>629</v>
      </c>
      <c r="O4144" s="26">
        <v>1500</v>
      </c>
      <c r="P4144" s="26">
        <f t="shared" si="689"/>
        <v>943500</v>
      </c>
      <c r="Q4144" s="23"/>
      <c r="R4144" s="23"/>
      <c r="S4144" s="27"/>
      <c r="T4144" s="23"/>
      <c r="U4144" s="23"/>
      <c r="V4144" s="24"/>
      <c r="W4144" s="23"/>
      <c r="X4144" s="23"/>
      <c r="Y4144" s="23"/>
      <c r="Z4144" s="23"/>
      <c r="AA4144" s="28"/>
      <c r="AB4144" s="26"/>
      <c r="AC4144" s="26"/>
      <c r="AD4144" s="28"/>
      <c r="AE4144" s="28"/>
      <c r="AF4144" s="26"/>
      <c r="AG4144" s="26">
        <f>AF4144+P4144</f>
        <v>943500</v>
      </c>
      <c r="AH4144" s="26">
        <f>AG4144</f>
        <v>943500</v>
      </c>
      <c r="AI4144" s="26">
        <v>50000000</v>
      </c>
      <c r="AJ4144" s="26">
        <f t="shared" si="690"/>
        <v>0</v>
      </c>
      <c r="AK4144" s="26">
        <v>0.01</v>
      </c>
      <c r="AL4144" s="26">
        <f>AJ4144*(AK4144/100)</f>
        <v>0</v>
      </c>
    </row>
    <row r="4145" spans="1:39" x14ac:dyDescent="0.25">
      <c r="A4145" s="23"/>
      <c r="B4145" s="24"/>
      <c r="C4145" s="23"/>
      <c r="D4145" s="23"/>
      <c r="E4145" s="23">
        <v>1664</v>
      </c>
      <c r="F4145" s="23" t="s">
        <v>12522</v>
      </c>
      <c r="G4145" s="24" t="s">
        <v>12523</v>
      </c>
      <c r="H4145" s="23" t="s">
        <v>43</v>
      </c>
      <c r="I4145" s="23" t="s">
        <v>12524</v>
      </c>
      <c r="J4145" s="23">
        <v>1</v>
      </c>
      <c r="K4145" s="23">
        <v>2</v>
      </c>
      <c r="L4145" s="23">
        <v>2</v>
      </c>
      <c r="M4145" s="23" t="s">
        <v>75</v>
      </c>
      <c r="N4145" s="25">
        <f t="shared" si="688"/>
        <v>602</v>
      </c>
      <c r="O4145" s="26">
        <v>3950</v>
      </c>
      <c r="P4145" s="26">
        <f t="shared" si="689"/>
        <v>2377900</v>
      </c>
      <c r="Q4145" s="23"/>
      <c r="R4145" s="23"/>
      <c r="S4145" s="27"/>
      <c r="T4145" s="23"/>
      <c r="U4145" s="23"/>
      <c r="V4145" s="24"/>
      <c r="W4145" s="23"/>
      <c r="X4145" s="23"/>
      <c r="Y4145" s="23"/>
      <c r="Z4145" s="23"/>
      <c r="AA4145" s="28"/>
      <c r="AB4145" s="26"/>
      <c r="AC4145" s="26"/>
      <c r="AD4145" s="28"/>
      <c r="AE4145" s="28"/>
      <c r="AF4145" s="26"/>
      <c r="AG4145" s="26">
        <f>AF4145+P4145</f>
        <v>2377900</v>
      </c>
      <c r="AH4145" s="26">
        <f>AG4145</f>
        <v>2377900</v>
      </c>
      <c r="AI4145" s="26">
        <v>50000000</v>
      </c>
      <c r="AJ4145" s="26">
        <f t="shared" si="690"/>
        <v>0</v>
      </c>
      <c r="AK4145" s="26">
        <v>0.01</v>
      </c>
      <c r="AL4145" s="26">
        <f>AJ4145*(AK4145/100)</f>
        <v>0</v>
      </c>
    </row>
    <row r="4146" spans="1:39" x14ac:dyDescent="0.25">
      <c r="A4146" s="23"/>
      <c r="B4146" s="24"/>
      <c r="C4146" s="23"/>
      <c r="D4146" s="23"/>
      <c r="E4146" s="23">
        <v>1665</v>
      </c>
      <c r="F4146" s="23" t="s">
        <v>12525</v>
      </c>
      <c r="G4146" s="24" t="s">
        <v>12526</v>
      </c>
      <c r="H4146" s="23" t="s">
        <v>43</v>
      </c>
      <c r="I4146" s="23" t="s">
        <v>12527</v>
      </c>
      <c r="J4146" s="23">
        <v>0</v>
      </c>
      <c r="K4146" s="23">
        <v>3</v>
      </c>
      <c r="L4146" s="23">
        <v>4</v>
      </c>
      <c r="M4146" s="23" t="s">
        <v>75</v>
      </c>
      <c r="N4146" s="25">
        <f t="shared" si="688"/>
        <v>304</v>
      </c>
      <c r="O4146" s="26">
        <v>1500</v>
      </c>
      <c r="P4146" s="26">
        <f t="shared" si="689"/>
        <v>456000</v>
      </c>
      <c r="Q4146" s="23"/>
      <c r="R4146" s="23"/>
      <c r="S4146" s="27"/>
      <c r="T4146" s="23"/>
      <c r="U4146" s="23"/>
      <c r="V4146" s="24"/>
      <c r="W4146" s="23"/>
      <c r="X4146" s="23"/>
      <c r="Y4146" s="23"/>
      <c r="Z4146" s="23"/>
      <c r="AA4146" s="28"/>
      <c r="AB4146" s="26"/>
      <c r="AC4146" s="26"/>
      <c r="AD4146" s="28"/>
      <c r="AE4146" s="28"/>
      <c r="AF4146" s="26"/>
      <c r="AG4146" s="26">
        <f>AF4146+P4146</f>
        <v>456000</v>
      </c>
      <c r="AH4146" s="26">
        <f>AG4146</f>
        <v>456000</v>
      </c>
      <c r="AI4146" s="26">
        <v>50000000</v>
      </c>
      <c r="AJ4146" s="26">
        <f t="shared" si="690"/>
        <v>0</v>
      </c>
      <c r="AK4146" s="26">
        <v>0.01</v>
      </c>
      <c r="AL4146" s="26">
        <f>AJ4146*(AK4146/100)</f>
        <v>0</v>
      </c>
    </row>
    <row r="4147" spans="1:39" x14ac:dyDescent="0.25">
      <c r="A4147" s="23"/>
      <c r="B4147" s="24"/>
      <c r="C4147" s="23"/>
      <c r="D4147" s="23"/>
      <c r="E4147" s="23">
        <v>1666</v>
      </c>
      <c r="F4147" s="23" t="s">
        <v>12528</v>
      </c>
      <c r="G4147" s="24" t="s">
        <v>12529</v>
      </c>
      <c r="H4147" s="23" t="s">
        <v>43</v>
      </c>
      <c r="I4147" s="23" t="s">
        <v>12530</v>
      </c>
      <c r="J4147" s="23">
        <v>2</v>
      </c>
      <c r="K4147" s="23">
        <v>1</v>
      </c>
      <c r="L4147" s="23">
        <v>10.6</v>
      </c>
      <c r="M4147" s="23" t="s">
        <v>75</v>
      </c>
      <c r="N4147" s="25">
        <f t="shared" si="688"/>
        <v>910.6</v>
      </c>
      <c r="O4147" s="26">
        <v>4500</v>
      </c>
      <c r="P4147" s="26">
        <f t="shared" si="689"/>
        <v>4097700</v>
      </c>
      <c r="Q4147" s="23"/>
      <c r="R4147" s="23"/>
      <c r="S4147" s="27"/>
      <c r="T4147" s="23"/>
      <c r="U4147" s="23"/>
      <c r="V4147" s="24"/>
      <c r="W4147" s="23"/>
      <c r="X4147" s="23"/>
      <c r="Y4147" s="23"/>
      <c r="Z4147" s="23"/>
      <c r="AA4147" s="28"/>
      <c r="AB4147" s="26"/>
      <c r="AC4147" s="26"/>
      <c r="AD4147" s="28"/>
      <c r="AE4147" s="28"/>
      <c r="AF4147" s="26"/>
      <c r="AG4147" s="26">
        <f>AF4147+P4147</f>
        <v>4097700</v>
      </c>
      <c r="AH4147" s="26">
        <f>AG4147</f>
        <v>4097700</v>
      </c>
      <c r="AI4147" s="26">
        <v>50000000</v>
      </c>
      <c r="AJ4147" s="26">
        <f t="shared" si="690"/>
        <v>0</v>
      </c>
      <c r="AK4147" s="26">
        <v>0.01</v>
      </c>
      <c r="AL4147" s="26">
        <f>AJ4147*(AK4147/100)</f>
        <v>0</v>
      </c>
    </row>
    <row r="4148" spans="1:39" x14ac:dyDescent="0.25">
      <c r="A4148" s="23"/>
      <c r="B4148" s="24"/>
      <c r="C4148" s="23"/>
      <c r="D4148" s="23"/>
      <c r="E4148" s="23"/>
      <c r="F4148" s="23"/>
      <c r="G4148" s="24"/>
      <c r="H4148" s="23"/>
      <c r="I4148" s="23"/>
      <c r="J4148" s="23">
        <v>0</v>
      </c>
      <c r="K4148" s="23">
        <v>0</v>
      </c>
      <c r="L4148" s="23">
        <v>52.5</v>
      </c>
      <c r="M4148" s="23" t="s">
        <v>59</v>
      </c>
      <c r="N4148" s="25">
        <f t="shared" si="688"/>
        <v>52.5</v>
      </c>
      <c r="O4148" s="26">
        <v>4500</v>
      </c>
      <c r="P4148" s="26">
        <f t="shared" si="689"/>
        <v>236250</v>
      </c>
      <c r="Q4148" s="23">
        <v>1</v>
      </c>
      <c r="R4148" s="23" t="s">
        <v>125</v>
      </c>
      <c r="S4148" s="27" t="s">
        <v>126</v>
      </c>
      <c r="T4148" s="23" t="s">
        <v>127</v>
      </c>
      <c r="U4148" s="23" t="s">
        <v>128</v>
      </c>
      <c r="V4148" s="24" t="s">
        <v>12531</v>
      </c>
      <c r="W4148" s="23" t="s">
        <v>142</v>
      </c>
      <c r="X4148" s="23" t="s">
        <v>143</v>
      </c>
      <c r="Y4148" s="23" t="s">
        <v>50</v>
      </c>
      <c r="Z4148" s="23">
        <v>210</v>
      </c>
      <c r="AA4148" s="28">
        <v>100</v>
      </c>
      <c r="AB4148" s="26">
        <v>7950</v>
      </c>
      <c r="AC4148" s="26">
        <f>Z4148*AB4148</f>
        <v>1669500</v>
      </c>
      <c r="AD4148" s="28">
        <v>62</v>
      </c>
      <c r="AE4148" s="28">
        <v>85</v>
      </c>
      <c r="AF4148" s="26">
        <f>(AC4148*(100-AE4148))/100</f>
        <v>250425</v>
      </c>
      <c r="AG4148" s="26">
        <f>P4148+AF4148</f>
        <v>486675</v>
      </c>
      <c r="AH4148" s="26">
        <f>(AG4148*AA4148)/100</f>
        <v>486675</v>
      </c>
      <c r="AI4148" s="26">
        <v>50000000</v>
      </c>
      <c r="AJ4148" s="26">
        <f t="shared" si="690"/>
        <v>0</v>
      </c>
      <c r="AK4148" s="26">
        <v>0.02</v>
      </c>
      <c r="AL4148" s="26">
        <f>ROUND(AJ4148*(AK4148/100),2)</f>
        <v>0</v>
      </c>
      <c r="AM4148" s="3" t="s">
        <v>110</v>
      </c>
    </row>
    <row r="4149" spans="1:39" x14ac:dyDescent="0.25">
      <c r="A4149" s="23"/>
      <c r="B4149" s="24"/>
      <c r="C4149" s="23"/>
      <c r="D4149" s="23"/>
      <c r="E4149" s="23"/>
      <c r="F4149" s="23"/>
      <c r="G4149" s="24"/>
      <c r="H4149" s="23"/>
      <c r="I4149" s="23"/>
      <c r="J4149" s="23">
        <v>0</v>
      </c>
      <c r="K4149" s="23">
        <v>0</v>
      </c>
      <c r="L4149" s="23">
        <v>24.5</v>
      </c>
      <c r="M4149" s="23" t="s">
        <v>59</v>
      </c>
      <c r="N4149" s="25">
        <f t="shared" si="688"/>
        <v>24.5</v>
      </c>
      <c r="O4149" s="26">
        <v>4500</v>
      </c>
      <c r="P4149" s="26">
        <f t="shared" si="689"/>
        <v>110250</v>
      </c>
      <c r="Q4149" s="23">
        <v>1</v>
      </c>
      <c r="R4149" s="23" t="s">
        <v>125</v>
      </c>
      <c r="S4149" s="27" t="s">
        <v>126</v>
      </c>
      <c r="T4149" s="23" t="s">
        <v>127</v>
      </c>
      <c r="U4149" s="23" t="s">
        <v>128</v>
      </c>
      <c r="V4149" s="24" t="s">
        <v>12532</v>
      </c>
      <c r="W4149" s="23" t="s">
        <v>53</v>
      </c>
      <c r="X4149" s="23" t="s">
        <v>49</v>
      </c>
      <c r="Y4149" s="23" t="s">
        <v>50</v>
      </c>
      <c r="Z4149" s="23">
        <v>98</v>
      </c>
      <c r="AA4149" s="28">
        <v>100</v>
      </c>
      <c r="AB4149" s="26">
        <v>2750</v>
      </c>
      <c r="AC4149" s="26">
        <f>Z4149*AB4149</f>
        <v>269500</v>
      </c>
      <c r="AD4149" s="28">
        <v>62</v>
      </c>
      <c r="AE4149" s="28">
        <v>76</v>
      </c>
      <c r="AF4149" s="26">
        <f>(AC4149*(100-AE4149))/100</f>
        <v>64680</v>
      </c>
      <c r="AG4149" s="26">
        <f>P4149+AF4149</f>
        <v>174930</v>
      </c>
      <c r="AH4149" s="26">
        <f>(AG4149*AA4149)/100</f>
        <v>174930</v>
      </c>
      <c r="AI4149" s="26">
        <v>50000000</v>
      </c>
      <c r="AJ4149" s="26">
        <f t="shared" si="690"/>
        <v>0</v>
      </c>
      <c r="AK4149" s="26">
        <v>0.02</v>
      </c>
      <c r="AL4149" s="26">
        <f>ROUND(AJ4149*(AK4149/100),2)</f>
        <v>0</v>
      </c>
      <c r="AM4149" s="3" t="s">
        <v>83</v>
      </c>
    </row>
    <row r="4150" spans="1:39" x14ac:dyDescent="0.25">
      <c r="A4150" s="23"/>
      <c r="B4150" s="24"/>
      <c r="C4150" s="23"/>
      <c r="D4150" s="23"/>
      <c r="E4150" s="23">
        <v>1667</v>
      </c>
      <c r="F4150" s="23" t="s">
        <v>12533</v>
      </c>
      <c r="G4150" s="24" t="s">
        <v>12534</v>
      </c>
      <c r="H4150" s="23" t="s">
        <v>43</v>
      </c>
      <c r="I4150" s="23" t="s">
        <v>12535</v>
      </c>
      <c r="J4150" s="23">
        <v>3</v>
      </c>
      <c r="K4150" s="23">
        <v>1</v>
      </c>
      <c r="L4150" s="23">
        <v>48</v>
      </c>
      <c r="M4150" s="23" t="s">
        <v>75</v>
      </c>
      <c r="N4150" s="25">
        <f t="shared" si="688"/>
        <v>1348</v>
      </c>
      <c r="O4150" s="26">
        <v>8750</v>
      </c>
      <c r="P4150" s="26">
        <f t="shared" si="689"/>
        <v>11795000</v>
      </c>
      <c r="Q4150" s="23"/>
      <c r="R4150" s="23"/>
      <c r="S4150" s="27"/>
      <c r="T4150" s="23"/>
      <c r="U4150" s="23"/>
      <c r="V4150" s="24"/>
      <c r="W4150" s="23"/>
      <c r="X4150" s="23"/>
      <c r="Y4150" s="23"/>
      <c r="Z4150" s="23"/>
      <c r="AA4150" s="28"/>
      <c r="AB4150" s="26"/>
      <c r="AC4150" s="26"/>
      <c r="AD4150" s="28"/>
      <c r="AE4150" s="28"/>
      <c r="AF4150" s="26"/>
      <c r="AG4150" s="26">
        <f>AF4150+P4150</f>
        <v>11795000</v>
      </c>
      <c r="AH4150" s="26">
        <f>AG4150</f>
        <v>11795000</v>
      </c>
      <c r="AI4150" s="26">
        <v>50000000</v>
      </c>
      <c r="AJ4150" s="26">
        <f t="shared" si="690"/>
        <v>0</v>
      </c>
      <c r="AK4150" s="26">
        <v>0.01</v>
      </c>
      <c r="AL4150" s="26">
        <f>AJ4150*(AK4150/100)</f>
        <v>0</v>
      </c>
    </row>
    <row r="4151" spans="1:39" x14ac:dyDescent="0.25">
      <c r="A4151" s="23"/>
      <c r="B4151" s="24"/>
      <c r="C4151" s="23"/>
      <c r="D4151" s="23"/>
      <c r="E4151" s="23">
        <v>1668</v>
      </c>
      <c r="F4151" s="23" t="s">
        <v>12536</v>
      </c>
      <c r="G4151" s="24" t="s">
        <v>12537</v>
      </c>
      <c r="H4151" s="23" t="s">
        <v>43</v>
      </c>
      <c r="I4151" s="23" t="s">
        <v>12538</v>
      </c>
      <c r="J4151" s="23">
        <v>8</v>
      </c>
      <c r="K4151" s="23">
        <v>1</v>
      </c>
      <c r="L4151" s="23">
        <v>37</v>
      </c>
      <c r="M4151" s="23" t="s">
        <v>75</v>
      </c>
      <c r="N4151" s="25">
        <f t="shared" si="688"/>
        <v>3337</v>
      </c>
      <c r="O4151" s="26">
        <v>1500</v>
      </c>
      <c r="P4151" s="26">
        <f t="shared" si="689"/>
        <v>5005500</v>
      </c>
      <c r="Q4151" s="23"/>
      <c r="R4151" s="23"/>
      <c r="S4151" s="27"/>
      <c r="T4151" s="23"/>
      <c r="U4151" s="23"/>
      <c r="V4151" s="24"/>
      <c r="W4151" s="23"/>
      <c r="X4151" s="23"/>
      <c r="Y4151" s="23"/>
      <c r="Z4151" s="23"/>
      <c r="AA4151" s="28"/>
      <c r="AB4151" s="26"/>
      <c r="AC4151" s="26"/>
      <c r="AD4151" s="28"/>
      <c r="AE4151" s="28"/>
      <c r="AF4151" s="26"/>
      <c r="AG4151" s="26">
        <f>AF4151+P4151</f>
        <v>5005500</v>
      </c>
      <c r="AH4151" s="26">
        <f>AG4151</f>
        <v>5005500</v>
      </c>
      <c r="AI4151" s="26">
        <v>50000000</v>
      </c>
      <c r="AJ4151" s="26">
        <f t="shared" si="690"/>
        <v>0</v>
      </c>
      <c r="AK4151" s="26">
        <v>0.01</v>
      </c>
      <c r="AL4151" s="26">
        <f>AJ4151*(AK4151/100)</f>
        <v>0</v>
      </c>
    </row>
    <row r="4152" spans="1:39" x14ac:dyDescent="0.25">
      <c r="A4152" s="23"/>
      <c r="B4152" s="24"/>
      <c r="C4152" s="23"/>
      <c r="D4152" s="23"/>
      <c r="E4152" s="23">
        <v>1669</v>
      </c>
      <c r="F4152" s="23" t="s">
        <v>12539</v>
      </c>
      <c r="G4152" s="24" t="s">
        <v>12540</v>
      </c>
      <c r="H4152" s="23" t="s">
        <v>43</v>
      </c>
      <c r="I4152" s="23" t="s">
        <v>12541</v>
      </c>
      <c r="J4152" s="23">
        <v>0</v>
      </c>
      <c r="K4152" s="23">
        <v>0</v>
      </c>
      <c r="L4152" s="23">
        <v>10.5</v>
      </c>
      <c r="M4152" s="23" t="s">
        <v>59</v>
      </c>
      <c r="N4152" s="25">
        <f t="shared" si="688"/>
        <v>10.5</v>
      </c>
      <c r="O4152" s="26">
        <v>2800</v>
      </c>
      <c r="P4152" s="26">
        <f t="shared" si="689"/>
        <v>29400</v>
      </c>
      <c r="Q4152" s="23">
        <v>1</v>
      </c>
      <c r="R4152" s="23" t="s">
        <v>125</v>
      </c>
      <c r="S4152" s="27" t="s">
        <v>126</v>
      </c>
      <c r="T4152" s="23" t="s">
        <v>127</v>
      </c>
      <c r="U4152" s="23" t="s">
        <v>128</v>
      </c>
      <c r="V4152" s="24" t="s">
        <v>12542</v>
      </c>
      <c r="W4152" s="23" t="s">
        <v>48</v>
      </c>
      <c r="X4152" s="23" t="s">
        <v>49</v>
      </c>
      <c r="Y4152" s="23" t="s">
        <v>50</v>
      </c>
      <c r="Z4152" s="23">
        <v>42</v>
      </c>
      <c r="AA4152" s="28">
        <v>100</v>
      </c>
      <c r="AB4152" s="26">
        <v>8300</v>
      </c>
      <c r="AC4152" s="26">
        <f>Z4152*AB4152</f>
        <v>348600</v>
      </c>
      <c r="AD4152" s="28">
        <v>14</v>
      </c>
      <c r="AE4152" s="28">
        <v>18</v>
      </c>
      <c r="AF4152" s="26">
        <f>(AC4152*(100-AE4152))/100</f>
        <v>285852</v>
      </c>
      <c r="AG4152" s="26">
        <f>P4152+AF4152</f>
        <v>315252</v>
      </c>
      <c r="AH4152" s="26">
        <f>(AG4152*AA4152)/100</f>
        <v>315252</v>
      </c>
      <c r="AI4152" s="26">
        <v>50000000</v>
      </c>
      <c r="AJ4152" s="26">
        <f t="shared" si="690"/>
        <v>0</v>
      </c>
      <c r="AK4152" s="26">
        <v>0.02</v>
      </c>
      <c r="AL4152" s="26">
        <f>ROUND(AJ4152*(AK4152/100),2)</f>
        <v>0</v>
      </c>
      <c r="AM4152" s="3" t="s">
        <v>51</v>
      </c>
    </row>
    <row r="4153" spans="1:39" x14ac:dyDescent="0.25">
      <c r="A4153" s="23"/>
      <c r="B4153" s="24"/>
      <c r="C4153" s="23"/>
      <c r="D4153" s="23"/>
      <c r="E4153" s="23"/>
      <c r="F4153" s="23"/>
      <c r="G4153" s="24"/>
      <c r="H4153" s="23"/>
      <c r="I4153" s="23"/>
      <c r="J4153" s="23">
        <v>5</v>
      </c>
      <c r="K4153" s="23">
        <v>0</v>
      </c>
      <c r="L4153" s="23">
        <v>60.5</v>
      </c>
      <c r="M4153" s="23" t="s">
        <v>75</v>
      </c>
      <c r="N4153" s="25">
        <f t="shared" si="688"/>
        <v>2060.5</v>
      </c>
      <c r="O4153" s="26">
        <v>2800</v>
      </c>
      <c r="P4153" s="26">
        <f t="shared" si="689"/>
        <v>5769400</v>
      </c>
      <c r="Q4153" s="23"/>
      <c r="R4153" s="23"/>
      <c r="S4153" s="27"/>
      <c r="T4153" s="23"/>
      <c r="U4153" s="23"/>
      <c r="V4153" s="24"/>
      <c r="W4153" s="23"/>
      <c r="X4153" s="23"/>
      <c r="Y4153" s="23"/>
      <c r="Z4153" s="23"/>
      <c r="AA4153" s="28"/>
      <c r="AB4153" s="26"/>
      <c r="AC4153" s="26"/>
      <c r="AD4153" s="28"/>
      <c r="AE4153" s="28"/>
      <c r="AF4153" s="26"/>
      <c r="AG4153" s="26">
        <f>AF4153+P4153</f>
        <v>5769400</v>
      </c>
      <c r="AH4153" s="26">
        <f>AG4153</f>
        <v>5769400</v>
      </c>
      <c r="AI4153" s="26">
        <v>50000000</v>
      </c>
      <c r="AJ4153" s="26">
        <f t="shared" si="690"/>
        <v>0</v>
      </c>
      <c r="AK4153" s="26">
        <v>0.01</v>
      </c>
      <c r="AL4153" s="26">
        <f>AJ4153*(AK4153/100)</f>
        <v>0</v>
      </c>
    </row>
    <row r="4154" spans="1:39" x14ac:dyDescent="0.25">
      <c r="A4154" s="23"/>
      <c r="B4154" s="24"/>
      <c r="C4154" s="23"/>
      <c r="D4154" s="23"/>
      <c r="E4154" s="23">
        <v>1670</v>
      </c>
      <c r="F4154" s="23" t="s">
        <v>12543</v>
      </c>
      <c r="G4154" s="24" t="s">
        <v>12544</v>
      </c>
      <c r="H4154" s="23" t="s">
        <v>43</v>
      </c>
      <c r="I4154" s="23" t="s">
        <v>12545</v>
      </c>
      <c r="J4154" s="23">
        <v>3</v>
      </c>
      <c r="K4154" s="23">
        <v>2</v>
      </c>
      <c r="L4154" s="23">
        <v>13</v>
      </c>
      <c r="M4154" s="23" t="s">
        <v>75</v>
      </c>
      <c r="N4154" s="25">
        <f t="shared" si="688"/>
        <v>1413</v>
      </c>
      <c r="O4154" s="26">
        <v>7500</v>
      </c>
      <c r="P4154" s="26">
        <f t="shared" si="689"/>
        <v>10597500</v>
      </c>
      <c r="Q4154" s="23">
        <v>1</v>
      </c>
      <c r="R4154" s="23" t="s">
        <v>125</v>
      </c>
      <c r="S4154" s="27" t="s">
        <v>126</v>
      </c>
      <c r="T4154" s="23" t="s">
        <v>127</v>
      </c>
      <c r="U4154" s="23" t="s">
        <v>128</v>
      </c>
      <c r="V4154" s="24" t="s">
        <v>12546</v>
      </c>
      <c r="W4154" s="23" t="s">
        <v>158</v>
      </c>
      <c r="X4154" s="23" t="s">
        <v>49</v>
      </c>
      <c r="Y4154" s="23" t="s">
        <v>571</v>
      </c>
      <c r="Z4154" s="23">
        <v>32</v>
      </c>
      <c r="AA4154" s="28">
        <v>100</v>
      </c>
      <c r="AB4154" s="26">
        <v>5600</v>
      </c>
      <c r="AC4154" s="26">
        <f>Z4154*AB4154</f>
        <v>179200</v>
      </c>
      <c r="AD4154" s="28">
        <v>3</v>
      </c>
      <c r="AE4154" s="28">
        <v>3</v>
      </c>
      <c r="AF4154" s="26">
        <f>(AC4154*(100-AE4154))/100</f>
        <v>173824</v>
      </c>
      <c r="AG4154" s="26">
        <f>P4154+AF4154</f>
        <v>10771324</v>
      </c>
      <c r="AH4154" s="26">
        <f>(AG4154*AA4154)/100</f>
        <v>10771324</v>
      </c>
      <c r="AI4154" s="26">
        <v>50000000</v>
      </c>
      <c r="AJ4154" s="26">
        <f t="shared" si="690"/>
        <v>0</v>
      </c>
      <c r="AK4154" s="26">
        <v>0.01</v>
      </c>
      <c r="AL4154" s="26">
        <f>ROUND(AJ4154*(AK4154/100),2)</f>
        <v>0</v>
      </c>
      <c r="AM4154" s="3" t="s">
        <v>159</v>
      </c>
    </row>
    <row r="4155" spans="1:39" x14ac:dyDescent="0.25">
      <c r="A4155" s="23"/>
      <c r="B4155" s="24"/>
      <c r="C4155" s="23"/>
      <c r="D4155" s="23"/>
      <c r="E4155" s="23"/>
      <c r="F4155" s="23"/>
      <c r="G4155" s="24"/>
      <c r="H4155" s="23"/>
      <c r="I4155" s="23"/>
      <c r="J4155" s="23"/>
      <c r="K4155" s="23"/>
      <c r="L4155" s="23"/>
      <c r="M4155" s="23"/>
      <c r="N4155" s="25"/>
      <c r="O4155" s="26"/>
      <c r="P4155" s="26"/>
      <c r="Q4155" s="23"/>
      <c r="R4155" s="23"/>
      <c r="S4155" s="27"/>
      <c r="T4155" s="23"/>
      <c r="U4155" s="23"/>
      <c r="V4155" s="24"/>
      <c r="W4155" s="23"/>
      <c r="X4155" s="23"/>
      <c r="Y4155" s="23"/>
      <c r="Z4155" s="23"/>
      <c r="AA4155" s="28"/>
      <c r="AB4155" s="26"/>
      <c r="AC4155" s="26"/>
      <c r="AD4155" s="28"/>
      <c r="AE4155" s="28"/>
      <c r="AF4155" s="26"/>
      <c r="AG4155" s="26" t="s">
        <v>60</v>
      </c>
      <c r="AH4155" s="26">
        <f>SUM(AH4140:AH4154)</f>
        <v>46040881</v>
      </c>
      <c r="AI4155" s="26"/>
      <c r="AJ4155" s="26">
        <f>SUM(AJ4140:AJ4154)</f>
        <v>0</v>
      </c>
      <c r="AK4155" s="26"/>
      <c r="AL4155" s="26">
        <f>SUM(AL4140:AL4154)</f>
        <v>0</v>
      </c>
    </row>
    <row r="4156" spans="1:39" x14ac:dyDescent="0.25">
      <c r="A4156" s="23" t="s">
        <v>12547</v>
      </c>
      <c r="B4156" s="24" t="s">
        <v>12548</v>
      </c>
      <c r="C4156" s="23" t="s">
        <v>12549</v>
      </c>
      <c r="D4156" s="23" t="s">
        <v>12550</v>
      </c>
      <c r="E4156" s="23">
        <v>1671</v>
      </c>
      <c r="F4156" s="23" t="s">
        <v>12551</v>
      </c>
      <c r="G4156" s="24" t="s">
        <v>12552</v>
      </c>
      <c r="H4156" s="23" t="s">
        <v>43</v>
      </c>
      <c r="I4156" s="23" t="s">
        <v>12553</v>
      </c>
      <c r="J4156" s="23">
        <v>0</v>
      </c>
      <c r="K4156" s="23">
        <v>1</v>
      </c>
      <c r="L4156" s="23">
        <v>0</v>
      </c>
      <c r="M4156" s="23" t="s">
        <v>75</v>
      </c>
      <c r="N4156" s="25">
        <f>((J4156*400)+(K4156*100))+L4156</f>
        <v>100</v>
      </c>
      <c r="O4156" s="26">
        <v>5000</v>
      </c>
      <c r="P4156" s="26">
        <f>N4156*O4156</f>
        <v>500000</v>
      </c>
      <c r="Q4156" s="23"/>
      <c r="R4156" s="23"/>
      <c r="S4156" s="27"/>
      <c r="T4156" s="23"/>
      <c r="U4156" s="23"/>
      <c r="V4156" s="24"/>
      <c r="W4156" s="23"/>
      <c r="X4156" s="23"/>
      <c r="Y4156" s="23"/>
      <c r="Z4156" s="23"/>
      <c r="AA4156" s="28"/>
      <c r="AB4156" s="26"/>
      <c r="AC4156" s="26"/>
      <c r="AD4156" s="28"/>
      <c r="AE4156" s="28"/>
      <c r="AF4156" s="26"/>
      <c r="AG4156" s="26">
        <f>AF4156+P4156</f>
        <v>500000</v>
      </c>
      <c r="AH4156" s="26">
        <f>AG4156</f>
        <v>500000</v>
      </c>
      <c r="AI4156" s="26">
        <v>50000000</v>
      </c>
      <c r="AJ4156" s="26">
        <f>IF((AI4156-AH4156) &gt; 1,0,IF((AI4156-AH4156)&lt;0,AH4156-AI4156,AI4156-AH4156))</f>
        <v>0</v>
      </c>
      <c r="AK4156" s="26">
        <v>0.01</v>
      </c>
      <c r="AL4156" s="26">
        <f>AJ4156*(AK4156/100)</f>
        <v>0</v>
      </c>
    </row>
    <row r="4157" spans="1:39" x14ac:dyDescent="0.25">
      <c r="A4157" s="23"/>
      <c r="B4157" s="24"/>
      <c r="C4157" s="23"/>
      <c r="D4157" s="23"/>
      <c r="E4157" s="23"/>
      <c r="F4157" s="23"/>
      <c r="G4157" s="24"/>
      <c r="H4157" s="23"/>
      <c r="I4157" s="23"/>
      <c r="J4157" s="23"/>
      <c r="K4157" s="23"/>
      <c r="L4157" s="23"/>
      <c r="M4157" s="23"/>
      <c r="N4157" s="25"/>
      <c r="O4157" s="26"/>
      <c r="P4157" s="26"/>
      <c r="Q4157" s="23"/>
      <c r="R4157" s="23"/>
      <c r="S4157" s="27"/>
      <c r="T4157" s="23"/>
      <c r="U4157" s="23"/>
      <c r="V4157" s="24"/>
      <c r="W4157" s="23"/>
      <c r="X4157" s="23"/>
      <c r="Y4157" s="23"/>
      <c r="Z4157" s="23"/>
      <c r="AA4157" s="28"/>
      <c r="AB4157" s="26"/>
      <c r="AC4157" s="26"/>
      <c r="AD4157" s="28"/>
      <c r="AE4157" s="28"/>
      <c r="AF4157" s="26"/>
      <c r="AG4157" s="26" t="s">
        <v>60</v>
      </c>
      <c r="AH4157" s="26">
        <f>AH4156</f>
        <v>500000</v>
      </c>
      <c r="AI4157" s="26"/>
      <c r="AJ4157" s="26">
        <f>AJ4156</f>
        <v>0</v>
      </c>
      <c r="AK4157" s="26"/>
      <c r="AL4157" s="26">
        <f>AL4156</f>
        <v>0</v>
      </c>
    </row>
    <row r="4158" spans="1:39" x14ac:dyDescent="0.25">
      <c r="A4158" s="23" t="s">
        <v>12554</v>
      </c>
      <c r="B4158" s="24" t="s">
        <v>12555</v>
      </c>
      <c r="C4158" s="23" t="s">
        <v>12556</v>
      </c>
      <c r="D4158" s="23" t="s">
        <v>12557</v>
      </c>
      <c r="E4158" s="23">
        <v>1672</v>
      </c>
      <c r="F4158" s="23" t="s">
        <v>12558</v>
      </c>
      <c r="G4158" s="24" t="s">
        <v>12559</v>
      </c>
      <c r="H4158" s="23" t="s">
        <v>43</v>
      </c>
      <c r="I4158" s="23" t="s">
        <v>12560</v>
      </c>
      <c r="J4158" s="23">
        <v>0</v>
      </c>
      <c r="K4158" s="23">
        <v>3</v>
      </c>
      <c r="L4158" s="23">
        <v>9</v>
      </c>
      <c r="M4158" s="23" t="s">
        <v>59</v>
      </c>
      <c r="N4158" s="25">
        <f>((J4158*400)+(K4158*100))+L4158</f>
        <v>309</v>
      </c>
      <c r="O4158" s="26">
        <v>4500</v>
      </c>
      <c r="P4158" s="26">
        <f>N4158*O4158</f>
        <v>1390500</v>
      </c>
      <c r="Q4158" s="23">
        <v>1</v>
      </c>
      <c r="R4158" s="23" t="s">
        <v>12554</v>
      </c>
      <c r="S4158" s="27" t="s">
        <v>12555</v>
      </c>
      <c r="T4158" s="23" t="s">
        <v>12556</v>
      </c>
      <c r="U4158" s="23" t="s">
        <v>12561</v>
      </c>
      <c r="V4158" s="24" t="s">
        <v>12562</v>
      </c>
      <c r="W4158" s="23" t="s">
        <v>48</v>
      </c>
      <c r="X4158" s="23" t="s">
        <v>49</v>
      </c>
      <c r="Y4158" s="23" t="s">
        <v>50</v>
      </c>
      <c r="Z4158" s="23">
        <v>72</v>
      </c>
      <c r="AA4158" s="28">
        <v>100</v>
      </c>
      <c r="AB4158" s="26">
        <v>8300</v>
      </c>
      <c r="AC4158" s="26">
        <f>Z4158*AB4158</f>
        <v>597600</v>
      </c>
      <c r="AD4158" s="28">
        <v>42</v>
      </c>
      <c r="AE4158" s="28">
        <v>74</v>
      </c>
      <c r="AF4158" s="26">
        <f>(AC4158*(100-AE4158))/100</f>
        <v>155376</v>
      </c>
      <c r="AG4158" s="26">
        <f>P4158+AF4158</f>
        <v>1545876</v>
      </c>
      <c r="AH4158" s="26">
        <f>(AG4158*AA4158)/100</f>
        <v>1545876</v>
      </c>
      <c r="AI4158" s="26">
        <v>50000000</v>
      </c>
      <c r="AJ4158" s="26">
        <f>IF((AI4158-AH4158) &gt; 1,0,IF((AI4158-AH4158)&lt;0,AH4158-AI4158,AI4158-AH4158))</f>
        <v>0</v>
      </c>
      <c r="AK4158" s="26">
        <v>0.02</v>
      </c>
      <c r="AL4158" s="26">
        <f>ROUND(AJ4158*(AK4158/100),2)</f>
        <v>0</v>
      </c>
      <c r="AM4158" s="3" t="s">
        <v>51</v>
      </c>
    </row>
    <row r="4159" spans="1:39" x14ac:dyDescent="0.25">
      <c r="A4159" s="23"/>
      <c r="B4159" s="24"/>
      <c r="C4159" s="23"/>
      <c r="D4159" s="23"/>
      <c r="E4159" s="23"/>
      <c r="F4159" s="23"/>
      <c r="G4159" s="24"/>
      <c r="H4159" s="23"/>
      <c r="I4159" s="23"/>
      <c r="J4159" s="23"/>
      <c r="K4159" s="23"/>
      <c r="L4159" s="23"/>
      <c r="M4159" s="23"/>
      <c r="N4159" s="25"/>
      <c r="O4159" s="26"/>
      <c r="P4159" s="26"/>
      <c r="Q4159" s="23"/>
      <c r="R4159" s="23"/>
      <c r="S4159" s="27"/>
      <c r="T4159" s="23"/>
      <c r="U4159" s="23"/>
      <c r="V4159" s="24"/>
      <c r="W4159" s="23"/>
      <c r="X4159" s="23"/>
      <c r="Y4159" s="23"/>
      <c r="Z4159" s="23"/>
      <c r="AA4159" s="28"/>
      <c r="AB4159" s="26"/>
      <c r="AC4159" s="26"/>
      <c r="AD4159" s="28"/>
      <c r="AE4159" s="28"/>
      <c r="AF4159" s="26"/>
      <c r="AG4159" s="26" t="s">
        <v>60</v>
      </c>
      <c r="AH4159" s="26">
        <f>AH4158</f>
        <v>1545876</v>
      </c>
      <c r="AI4159" s="26"/>
      <c r="AJ4159" s="26">
        <f>AJ4158</f>
        <v>0</v>
      </c>
      <c r="AK4159" s="26"/>
      <c r="AL4159" s="26">
        <f>AL4158</f>
        <v>0</v>
      </c>
    </row>
    <row r="4160" spans="1:39" x14ac:dyDescent="0.25">
      <c r="A4160" s="23" t="s">
        <v>12563</v>
      </c>
      <c r="B4160" s="24"/>
      <c r="C4160" s="23" t="s">
        <v>12564</v>
      </c>
      <c r="D4160" s="23" t="s">
        <v>12565</v>
      </c>
      <c r="E4160" s="23">
        <v>1673</v>
      </c>
      <c r="F4160" s="23" t="s">
        <v>12566</v>
      </c>
      <c r="G4160" s="24" t="s">
        <v>12567</v>
      </c>
      <c r="H4160" s="23" t="s">
        <v>43</v>
      </c>
      <c r="I4160" s="23" t="s">
        <v>12568</v>
      </c>
      <c r="J4160" s="23">
        <v>3</v>
      </c>
      <c r="K4160" s="23">
        <v>2</v>
      </c>
      <c r="L4160" s="23">
        <v>69.599999999999994</v>
      </c>
      <c r="M4160" s="23" t="s">
        <v>75</v>
      </c>
      <c r="N4160" s="25">
        <f>((J4160*400)+(K4160*100))+L4160</f>
        <v>1469.6</v>
      </c>
      <c r="O4160" s="26">
        <v>3950</v>
      </c>
      <c r="P4160" s="26">
        <f>N4160*O4160</f>
        <v>5804920</v>
      </c>
      <c r="Q4160" s="23"/>
      <c r="R4160" s="23"/>
      <c r="S4160" s="27"/>
      <c r="T4160" s="23"/>
      <c r="U4160" s="23"/>
      <c r="V4160" s="24"/>
      <c r="W4160" s="23"/>
      <c r="X4160" s="23"/>
      <c r="Y4160" s="23"/>
      <c r="Z4160" s="23"/>
      <c r="AA4160" s="28"/>
      <c r="AB4160" s="26"/>
      <c r="AC4160" s="26"/>
      <c r="AD4160" s="28"/>
      <c r="AE4160" s="28"/>
      <c r="AF4160" s="26"/>
      <c r="AG4160" s="26">
        <f>AF4160+P4160</f>
        <v>5804920</v>
      </c>
      <c r="AH4160" s="26">
        <f>AG4160</f>
        <v>5804920</v>
      </c>
      <c r="AI4160" s="26">
        <v>50000000</v>
      </c>
      <c r="AJ4160" s="26">
        <f>IF((AI4160-AH4160) &gt; 1,0,IF((AI4160-AH4160)&lt;0,AH4160-AI4160,AI4160-AH4160))</f>
        <v>0</v>
      </c>
      <c r="AK4160" s="26">
        <v>0.01</v>
      </c>
      <c r="AL4160" s="26">
        <f>AJ4160*(AK4160/100)</f>
        <v>0</v>
      </c>
    </row>
    <row r="4161" spans="1:39" x14ac:dyDescent="0.25">
      <c r="A4161" s="23"/>
      <c r="B4161" s="24"/>
      <c r="C4161" s="23"/>
      <c r="D4161" s="23"/>
      <c r="E4161" s="23"/>
      <c r="F4161" s="23"/>
      <c r="G4161" s="24"/>
      <c r="H4161" s="23"/>
      <c r="I4161" s="23"/>
      <c r="J4161" s="23"/>
      <c r="K4161" s="23"/>
      <c r="L4161" s="23"/>
      <c r="M4161" s="23"/>
      <c r="N4161" s="25"/>
      <c r="O4161" s="26"/>
      <c r="P4161" s="26"/>
      <c r="Q4161" s="23"/>
      <c r="R4161" s="23"/>
      <c r="S4161" s="27"/>
      <c r="T4161" s="23"/>
      <c r="U4161" s="23"/>
      <c r="V4161" s="24"/>
      <c r="W4161" s="23"/>
      <c r="X4161" s="23"/>
      <c r="Y4161" s="23"/>
      <c r="Z4161" s="23"/>
      <c r="AA4161" s="28"/>
      <c r="AB4161" s="26"/>
      <c r="AC4161" s="26"/>
      <c r="AD4161" s="28"/>
      <c r="AE4161" s="28"/>
      <c r="AF4161" s="26"/>
      <c r="AG4161" s="26" t="s">
        <v>60</v>
      </c>
      <c r="AH4161" s="26">
        <f>AH4160</f>
        <v>5804920</v>
      </c>
      <c r="AI4161" s="26"/>
      <c r="AJ4161" s="26">
        <f>AJ4160</f>
        <v>0</v>
      </c>
      <c r="AK4161" s="26"/>
      <c r="AL4161" s="26">
        <f>AL4160</f>
        <v>0</v>
      </c>
    </row>
    <row r="4162" spans="1:39" x14ac:dyDescent="0.25">
      <c r="A4162" s="23" t="s">
        <v>12569</v>
      </c>
      <c r="B4162" s="24" t="s">
        <v>12570</v>
      </c>
      <c r="C4162" s="23" t="s">
        <v>12564</v>
      </c>
      <c r="D4162" s="23" t="s">
        <v>1597</v>
      </c>
      <c r="E4162" s="23">
        <v>1674</v>
      </c>
      <c r="F4162" s="23" t="s">
        <v>12571</v>
      </c>
      <c r="G4162" s="24" t="s">
        <v>12572</v>
      </c>
      <c r="H4162" s="23" t="s">
        <v>12573</v>
      </c>
      <c r="I4162" s="23"/>
      <c r="J4162" s="23">
        <v>0</v>
      </c>
      <c r="K4162" s="23">
        <v>0</v>
      </c>
      <c r="L4162" s="23">
        <v>72.5</v>
      </c>
      <c r="M4162" s="23" t="s">
        <v>255</v>
      </c>
      <c r="N4162" s="25">
        <f>((J4162*400)+(K4162*100))+L4162</f>
        <v>72.5</v>
      </c>
      <c r="O4162" s="26">
        <v>0</v>
      </c>
      <c r="P4162" s="26">
        <f>N4162*O4162</f>
        <v>0</v>
      </c>
      <c r="Q4162" s="23">
        <v>1</v>
      </c>
      <c r="R4162" s="23" t="s">
        <v>12569</v>
      </c>
      <c r="S4162" s="27" t="s">
        <v>12570</v>
      </c>
      <c r="T4162" s="23" t="s">
        <v>12564</v>
      </c>
      <c r="U4162" s="23" t="s">
        <v>1604</v>
      </c>
      <c r="V4162" s="24" t="s">
        <v>12574</v>
      </c>
      <c r="W4162" s="23" t="s">
        <v>537</v>
      </c>
      <c r="X4162" s="23" t="s">
        <v>80</v>
      </c>
      <c r="Y4162" s="23" t="s">
        <v>261</v>
      </c>
      <c r="Z4162" s="23">
        <v>482</v>
      </c>
      <c r="AA4162" s="28">
        <v>100</v>
      </c>
      <c r="AB4162" s="26">
        <v>7650</v>
      </c>
      <c r="AC4162" s="26">
        <f>Z4162*AB4162</f>
        <v>3687300</v>
      </c>
      <c r="AD4162" s="28">
        <v>46</v>
      </c>
      <c r="AE4162" s="28">
        <v>93</v>
      </c>
      <c r="AF4162" s="26">
        <f>(AC4162*(100-AE4162))/100</f>
        <v>258111</v>
      </c>
      <c r="AG4162" s="26">
        <f>P4162+AF4162</f>
        <v>258111</v>
      </c>
      <c r="AH4162" s="26">
        <f>(AG4162*AA4162)/100</f>
        <v>258111</v>
      </c>
      <c r="AI4162" s="26">
        <f>IF(AF4162&lt;=10000000,AF4162,10000000)</f>
        <v>258111</v>
      </c>
      <c r="AJ4162" s="26">
        <f>IF((AI4162-AH4162) &gt; 1,0,IF((AI4162-AH4162)&lt;0,AH4162-AI4162,AI4162-AH4162))</f>
        <v>0</v>
      </c>
      <c r="AK4162" s="26">
        <v>0.02</v>
      </c>
      <c r="AL4162" s="26">
        <f>ROUND(AJ4162*(AK4162/100),2)</f>
        <v>0</v>
      </c>
      <c r="AM4162" s="3" t="s">
        <v>110</v>
      </c>
    </row>
    <row r="4163" spans="1:39" x14ac:dyDescent="0.25">
      <c r="A4163" s="23"/>
      <c r="B4163" s="24"/>
      <c r="C4163" s="23"/>
      <c r="D4163" s="23"/>
      <c r="E4163" s="23"/>
      <c r="F4163" s="23"/>
      <c r="G4163" s="24"/>
      <c r="H4163" s="23"/>
      <c r="I4163" s="23"/>
      <c r="J4163" s="23">
        <v>0</v>
      </c>
      <c r="K4163" s="23">
        <v>0</v>
      </c>
      <c r="L4163" s="23">
        <v>12.75</v>
      </c>
      <c r="M4163" s="23" t="s">
        <v>255</v>
      </c>
      <c r="N4163" s="25">
        <f>((J4163*400)+(K4163*100))+L4163</f>
        <v>12.75</v>
      </c>
      <c r="O4163" s="26">
        <v>0</v>
      </c>
      <c r="P4163" s="26">
        <f>N4163*O4163</f>
        <v>0</v>
      </c>
      <c r="Q4163" s="23">
        <v>1</v>
      </c>
      <c r="R4163" s="23" t="s">
        <v>12569</v>
      </c>
      <c r="S4163" s="27" t="s">
        <v>12570</v>
      </c>
      <c r="T4163" s="23" t="s">
        <v>12564</v>
      </c>
      <c r="U4163" s="23" t="s">
        <v>1604</v>
      </c>
      <c r="V4163" s="24" t="s">
        <v>12575</v>
      </c>
      <c r="W4163" s="23" t="s">
        <v>79</v>
      </c>
      <c r="X4163" s="23" t="s">
        <v>80</v>
      </c>
      <c r="Y4163" s="23" t="s">
        <v>261</v>
      </c>
      <c r="Z4163" s="23">
        <v>51</v>
      </c>
      <c r="AA4163" s="28">
        <v>100</v>
      </c>
      <c r="AB4163" s="26">
        <v>8200</v>
      </c>
      <c r="AC4163" s="26">
        <f>Z4163*AB4163</f>
        <v>418200</v>
      </c>
      <c r="AD4163" s="28">
        <v>12</v>
      </c>
      <c r="AE4163" s="28">
        <v>50</v>
      </c>
      <c r="AF4163" s="26">
        <f>(AC4163*(100-AE4163))/100</f>
        <v>209100</v>
      </c>
      <c r="AG4163" s="26">
        <f>P4163+AF4163</f>
        <v>209100</v>
      </c>
      <c r="AH4163" s="26">
        <f>(AG4163*AA4163)/100</f>
        <v>209100</v>
      </c>
      <c r="AI4163" s="26">
        <f>IF(AF4163&lt;=10000000,AF4163,10000000)</f>
        <v>209100</v>
      </c>
      <c r="AJ4163" s="26">
        <f>IF((AI4163-AH4163) &gt; 1,0,IF((AI4163-AH4163)&lt;0,AH4163-AI4163,AI4163-AH4163))</f>
        <v>0</v>
      </c>
      <c r="AK4163" s="26">
        <v>0.02</v>
      </c>
      <c r="AL4163" s="26">
        <f>ROUND(AJ4163*(AK4163/100),2)</f>
        <v>0</v>
      </c>
      <c r="AM4163" s="3" t="s">
        <v>51</v>
      </c>
    </row>
    <row r="4164" spans="1:39" x14ac:dyDescent="0.25">
      <c r="A4164" s="23"/>
      <c r="B4164" s="24"/>
      <c r="C4164" s="23"/>
      <c r="D4164" s="23"/>
      <c r="E4164" s="23"/>
      <c r="F4164" s="23"/>
      <c r="G4164" s="24"/>
      <c r="H4164" s="23"/>
      <c r="I4164" s="23"/>
      <c r="J4164" s="23">
        <v>0</v>
      </c>
      <c r="K4164" s="23">
        <v>0</v>
      </c>
      <c r="L4164" s="23">
        <v>1.5</v>
      </c>
      <c r="M4164" s="23" t="s">
        <v>255</v>
      </c>
      <c r="N4164" s="25">
        <f>((J4164*400)+(K4164*100))+L4164</f>
        <v>1.5</v>
      </c>
      <c r="O4164" s="26">
        <v>0</v>
      </c>
      <c r="P4164" s="26">
        <f>N4164*O4164</f>
        <v>0</v>
      </c>
      <c r="Q4164" s="23">
        <v>1</v>
      </c>
      <c r="R4164" s="23" t="s">
        <v>12569</v>
      </c>
      <c r="S4164" s="27" t="s">
        <v>12570</v>
      </c>
      <c r="T4164" s="23" t="s">
        <v>12564</v>
      </c>
      <c r="U4164" s="23" t="s">
        <v>1604</v>
      </c>
      <c r="V4164" s="24" t="s">
        <v>12576</v>
      </c>
      <c r="W4164" s="23" t="s">
        <v>53</v>
      </c>
      <c r="X4164" s="23" t="s">
        <v>80</v>
      </c>
      <c r="Y4164" s="23" t="s">
        <v>261</v>
      </c>
      <c r="Z4164" s="23">
        <v>6</v>
      </c>
      <c r="AA4164" s="28">
        <v>100</v>
      </c>
      <c r="AB4164" s="26">
        <v>2750</v>
      </c>
      <c r="AC4164" s="26">
        <f>Z4164*AB4164</f>
        <v>16500</v>
      </c>
      <c r="AD4164" s="28">
        <v>12</v>
      </c>
      <c r="AE4164" s="28">
        <v>50</v>
      </c>
      <c r="AF4164" s="26">
        <f>(AC4164*(100-AE4164))/100</f>
        <v>8250</v>
      </c>
      <c r="AG4164" s="26">
        <f>P4164+AF4164</f>
        <v>8250</v>
      </c>
      <c r="AH4164" s="26">
        <f>(AG4164*AA4164)/100</f>
        <v>8250</v>
      </c>
      <c r="AI4164" s="26">
        <f>IF(AF4164&lt;=10000000,AF4164,10000000)</f>
        <v>8250</v>
      </c>
      <c r="AJ4164" s="26">
        <f>IF((AI4164-AH4164) &gt; 1,0,IF((AI4164-AH4164)&lt;0,AH4164-AI4164,AI4164-AH4164))</f>
        <v>0</v>
      </c>
      <c r="AK4164" s="26">
        <v>0.02</v>
      </c>
      <c r="AL4164" s="26">
        <f>ROUND(AJ4164*(AK4164/100),2)</f>
        <v>0</v>
      </c>
      <c r="AM4164" s="3" t="s">
        <v>264</v>
      </c>
    </row>
    <row r="4165" spans="1:39" x14ac:dyDescent="0.25">
      <c r="A4165" s="23"/>
      <c r="B4165" s="24"/>
      <c r="C4165" s="23"/>
      <c r="D4165" s="23"/>
      <c r="E4165" s="23"/>
      <c r="F4165" s="23"/>
      <c r="G4165" s="24"/>
      <c r="H4165" s="23"/>
      <c r="I4165" s="23"/>
      <c r="J4165" s="23">
        <v>0</v>
      </c>
      <c r="K4165" s="23">
        <v>0</v>
      </c>
      <c r="L4165" s="23">
        <v>27</v>
      </c>
      <c r="M4165" s="23" t="s">
        <v>255</v>
      </c>
      <c r="N4165" s="25">
        <f>((J4165*400)+(K4165*100))+L4165</f>
        <v>27</v>
      </c>
      <c r="O4165" s="26">
        <v>0</v>
      </c>
      <c r="P4165" s="26">
        <f>N4165*O4165</f>
        <v>0</v>
      </c>
      <c r="Q4165" s="23">
        <v>1</v>
      </c>
      <c r="R4165" s="23" t="s">
        <v>12569</v>
      </c>
      <c r="S4165" s="27" t="s">
        <v>12570</v>
      </c>
      <c r="T4165" s="23" t="s">
        <v>12564</v>
      </c>
      <c r="U4165" s="23" t="s">
        <v>1604</v>
      </c>
      <c r="V4165" s="24" t="s">
        <v>12577</v>
      </c>
      <c r="W4165" s="23" t="s">
        <v>53</v>
      </c>
      <c r="X4165" s="23" t="s">
        <v>49</v>
      </c>
      <c r="Y4165" s="23" t="s">
        <v>261</v>
      </c>
      <c r="Z4165" s="23">
        <v>108</v>
      </c>
      <c r="AA4165" s="28">
        <v>100</v>
      </c>
      <c r="AB4165" s="26">
        <v>2750</v>
      </c>
      <c r="AC4165" s="26">
        <f>Z4165*AB4165</f>
        <v>297000</v>
      </c>
      <c r="AD4165" s="28">
        <v>12</v>
      </c>
      <c r="AE4165" s="28">
        <v>14</v>
      </c>
      <c r="AF4165" s="26">
        <f>(AC4165*(100-AE4165))/100</f>
        <v>255420</v>
      </c>
      <c r="AG4165" s="26">
        <f>P4165+AF4165</f>
        <v>255420</v>
      </c>
      <c r="AH4165" s="26">
        <f>(AG4165*AA4165)/100</f>
        <v>255420</v>
      </c>
      <c r="AI4165" s="26">
        <f>IF(AF4165&lt;=10000000,AF4165,10000000)</f>
        <v>255420</v>
      </c>
      <c r="AJ4165" s="26">
        <f>IF((AI4165-AH4165) &gt; 1,0,IF((AI4165-AH4165)&lt;0,AH4165-AI4165,AI4165-AH4165))</f>
        <v>0</v>
      </c>
      <c r="AK4165" s="26">
        <v>0.02</v>
      </c>
      <c r="AL4165" s="26">
        <f>ROUND(AJ4165*(AK4165/100),2)</f>
        <v>0</v>
      </c>
      <c r="AM4165" s="3" t="s">
        <v>83</v>
      </c>
    </row>
    <row r="4166" spans="1:39" x14ac:dyDescent="0.25">
      <c r="A4166" s="23"/>
      <c r="B4166" s="24"/>
      <c r="C4166" s="23"/>
      <c r="D4166" s="23"/>
      <c r="E4166" s="23"/>
      <c r="F4166" s="23"/>
      <c r="G4166" s="24"/>
      <c r="H4166" s="23"/>
      <c r="I4166" s="23"/>
      <c r="J4166" s="23">
        <v>0</v>
      </c>
      <c r="K4166" s="23">
        <v>0</v>
      </c>
      <c r="L4166" s="23">
        <v>6</v>
      </c>
      <c r="M4166" s="23" t="s">
        <v>255</v>
      </c>
      <c r="N4166" s="25">
        <f>((J4166*400)+(K4166*100))+L4166</f>
        <v>6</v>
      </c>
      <c r="O4166" s="26">
        <v>0</v>
      </c>
      <c r="P4166" s="26">
        <f>N4166*O4166</f>
        <v>0</v>
      </c>
      <c r="Q4166" s="23">
        <v>1</v>
      </c>
      <c r="R4166" s="23" t="s">
        <v>12569</v>
      </c>
      <c r="S4166" s="27" t="s">
        <v>12570</v>
      </c>
      <c r="T4166" s="23" t="s">
        <v>12564</v>
      </c>
      <c r="U4166" s="23" t="s">
        <v>1604</v>
      </c>
      <c r="V4166" s="24" t="s">
        <v>12578</v>
      </c>
      <c r="W4166" s="23" t="s">
        <v>53</v>
      </c>
      <c r="X4166" s="23" t="s">
        <v>80</v>
      </c>
      <c r="Y4166" s="23" t="s">
        <v>261</v>
      </c>
      <c r="Z4166" s="23">
        <v>24</v>
      </c>
      <c r="AA4166" s="28">
        <v>100</v>
      </c>
      <c r="AB4166" s="26">
        <v>2750</v>
      </c>
      <c r="AC4166" s="26">
        <f>Z4166*AB4166</f>
        <v>66000</v>
      </c>
      <c r="AD4166" s="28">
        <v>12</v>
      </c>
      <c r="AE4166" s="28">
        <v>50</v>
      </c>
      <c r="AF4166" s="26">
        <f>(AC4166*(100-AE4166))/100</f>
        <v>33000</v>
      </c>
      <c r="AG4166" s="26">
        <f>P4166+AF4166</f>
        <v>33000</v>
      </c>
      <c r="AH4166" s="26">
        <f>(AG4166*AA4166)/100</f>
        <v>33000</v>
      </c>
      <c r="AI4166" s="26">
        <f>IF(AF4166&lt;=10000000,AF4166,10000000)</f>
        <v>33000</v>
      </c>
      <c r="AJ4166" s="26">
        <f>IF((AI4166-AH4166) &gt; 1,0,IF((AI4166-AH4166)&lt;0,AH4166-AI4166,AI4166-AH4166))</f>
        <v>0</v>
      </c>
      <c r="AK4166" s="26">
        <v>0.02</v>
      </c>
      <c r="AL4166" s="26">
        <f>ROUND(AJ4166*(AK4166/100),2)</f>
        <v>0</v>
      </c>
      <c r="AM4166" s="3" t="s">
        <v>159</v>
      </c>
    </row>
    <row r="4167" spans="1:39" x14ac:dyDescent="0.25">
      <c r="A4167" s="23"/>
      <c r="B4167" s="24"/>
      <c r="C4167" s="23"/>
      <c r="D4167" s="23"/>
      <c r="E4167" s="23"/>
      <c r="F4167" s="23"/>
      <c r="G4167" s="24"/>
      <c r="H4167" s="23"/>
      <c r="I4167" s="23"/>
      <c r="J4167" s="23"/>
      <c r="K4167" s="23"/>
      <c r="L4167" s="23"/>
      <c r="M4167" s="23"/>
      <c r="N4167" s="25"/>
      <c r="O4167" s="26"/>
      <c r="P4167" s="26"/>
      <c r="Q4167" s="23"/>
      <c r="R4167" s="23"/>
      <c r="S4167" s="27"/>
      <c r="T4167" s="23"/>
      <c r="U4167" s="23"/>
      <c r="V4167" s="24"/>
      <c r="W4167" s="23"/>
      <c r="X4167" s="23"/>
      <c r="Y4167" s="23"/>
      <c r="Z4167" s="23"/>
      <c r="AA4167" s="28"/>
      <c r="AB4167" s="26"/>
      <c r="AC4167" s="26"/>
      <c r="AD4167" s="28"/>
      <c r="AE4167" s="28"/>
      <c r="AF4167" s="26"/>
      <c r="AG4167" s="26" t="s">
        <v>60</v>
      </c>
      <c r="AH4167" s="26">
        <f>SUM(AH4162:AH4166)</f>
        <v>763881</v>
      </c>
      <c r="AI4167" s="26"/>
      <c r="AJ4167" s="26">
        <f>SUM(AJ4162:AJ4166)</f>
        <v>0</v>
      </c>
      <c r="AK4167" s="26"/>
      <c r="AL4167" s="26">
        <f>SUM(AL4162:AL4166)</f>
        <v>0</v>
      </c>
    </row>
    <row r="4168" spans="1:39" x14ac:dyDescent="0.25">
      <c r="A4168" s="23" t="s">
        <v>12563</v>
      </c>
      <c r="B4168" s="24"/>
      <c r="C4168" s="23" t="s">
        <v>12564</v>
      </c>
      <c r="D4168" s="23" t="s">
        <v>12565</v>
      </c>
      <c r="E4168" s="23">
        <v>1675</v>
      </c>
      <c r="F4168" s="23" t="s">
        <v>12579</v>
      </c>
      <c r="G4168" s="24" t="s">
        <v>12580</v>
      </c>
      <c r="H4168" s="23" t="s">
        <v>43</v>
      </c>
      <c r="I4168" s="23" t="s">
        <v>12581</v>
      </c>
      <c r="J4168" s="23">
        <v>0</v>
      </c>
      <c r="K4168" s="23">
        <v>1</v>
      </c>
      <c r="L4168" s="23">
        <v>89.5</v>
      </c>
      <c r="M4168" s="23" t="s">
        <v>75</v>
      </c>
      <c r="N4168" s="25">
        <f t="shared" ref="N4168:N4174" si="691">((J4168*400)+(K4168*100))+L4168</f>
        <v>189.5</v>
      </c>
      <c r="O4168" s="26">
        <v>1500</v>
      </c>
      <c r="P4168" s="26">
        <f t="shared" ref="P4168:P4174" si="692">N4168*O4168</f>
        <v>284250</v>
      </c>
      <c r="Q4168" s="23"/>
      <c r="R4168" s="23"/>
      <c r="S4168" s="27"/>
      <c r="T4168" s="23"/>
      <c r="U4168" s="23"/>
      <c r="V4168" s="24"/>
      <c r="W4168" s="23"/>
      <c r="X4168" s="23"/>
      <c r="Y4168" s="23"/>
      <c r="Z4168" s="23"/>
      <c r="AA4168" s="28"/>
      <c r="AB4168" s="26"/>
      <c r="AC4168" s="26"/>
      <c r="AD4168" s="28"/>
      <c r="AE4168" s="28"/>
      <c r="AF4168" s="26"/>
      <c r="AG4168" s="26">
        <f>AF4168+P4168</f>
        <v>284250</v>
      </c>
      <c r="AH4168" s="26">
        <f>AG4168</f>
        <v>284250</v>
      </c>
      <c r="AI4168" s="26">
        <v>50000000</v>
      </c>
      <c r="AJ4168" s="26">
        <f t="shared" ref="AJ4168:AJ4174" si="693">IF((AI4168-AH4168) &gt; 1,0,IF((AI4168-AH4168)&lt;0,AH4168-AI4168,AI4168-AH4168))</f>
        <v>0</v>
      </c>
      <c r="AK4168" s="26">
        <v>0.01</v>
      </c>
      <c r="AL4168" s="26">
        <f>AJ4168*(AK4168/100)</f>
        <v>0</v>
      </c>
    </row>
    <row r="4169" spans="1:39" x14ac:dyDescent="0.25">
      <c r="A4169" s="23"/>
      <c r="B4169" s="24"/>
      <c r="C4169" s="23"/>
      <c r="D4169" s="23"/>
      <c r="E4169" s="23">
        <v>1676</v>
      </c>
      <c r="F4169" s="23" t="s">
        <v>12582</v>
      </c>
      <c r="G4169" s="24" t="s">
        <v>12583</v>
      </c>
      <c r="H4169" s="23" t="s">
        <v>43</v>
      </c>
      <c r="I4169" s="23" t="s">
        <v>12584</v>
      </c>
      <c r="J4169" s="23">
        <v>6</v>
      </c>
      <c r="K4169" s="23">
        <v>1</v>
      </c>
      <c r="L4169" s="23">
        <v>60</v>
      </c>
      <c r="M4169" s="23" t="s">
        <v>75</v>
      </c>
      <c r="N4169" s="25">
        <f t="shared" si="691"/>
        <v>2560</v>
      </c>
      <c r="O4169" s="26">
        <v>2100</v>
      </c>
      <c r="P4169" s="26">
        <f t="shared" si="692"/>
        <v>5376000</v>
      </c>
      <c r="Q4169" s="23"/>
      <c r="R4169" s="23"/>
      <c r="S4169" s="27"/>
      <c r="T4169" s="23"/>
      <c r="U4169" s="23"/>
      <c r="V4169" s="24"/>
      <c r="W4169" s="23"/>
      <c r="X4169" s="23"/>
      <c r="Y4169" s="23"/>
      <c r="Z4169" s="23"/>
      <c r="AA4169" s="28"/>
      <c r="AB4169" s="26"/>
      <c r="AC4169" s="26"/>
      <c r="AD4169" s="28"/>
      <c r="AE4169" s="28"/>
      <c r="AF4169" s="26"/>
      <c r="AG4169" s="26">
        <f>AF4169+P4169</f>
        <v>5376000</v>
      </c>
      <c r="AH4169" s="26">
        <f>AG4169</f>
        <v>5376000</v>
      </c>
      <c r="AI4169" s="26">
        <v>50000000</v>
      </c>
      <c r="AJ4169" s="26">
        <f t="shared" si="693"/>
        <v>0</v>
      </c>
      <c r="AK4169" s="26">
        <v>0.01</v>
      </c>
      <c r="AL4169" s="26">
        <f>AJ4169*(AK4169/100)</f>
        <v>0</v>
      </c>
    </row>
    <row r="4170" spans="1:39" x14ac:dyDescent="0.25">
      <c r="A4170" s="23"/>
      <c r="B4170" s="24"/>
      <c r="C4170" s="23"/>
      <c r="D4170" s="23"/>
      <c r="E4170" s="23">
        <v>1677</v>
      </c>
      <c r="F4170" s="23" t="s">
        <v>12585</v>
      </c>
      <c r="G4170" s="24" t="s">
        <v>12586</v>
      </c>
      <c r="H4170" s="23" t="s">
        <v>43</v>
      </c>
      <c r="I4170" s="23" t="s">
        <v>12587</v>
      </c>
      <c r="J4170" s="23">
        <v>3</v>
      </c>
      <c r="K4170" s="23">
        <v>2</v>
      </c>
      <c r="L4170" s="23">
        <v>28</v>
      </c>
      <c r="M4170" s="23" t="s">
        <v>75</v>
      </c>
      <c r="N4170" s="25">
        <f t="shared" si="691"/>
        <v>1428</v>
      </c>
      <c r="O4170" s="26">
        <v>4500</v>
      </c>
      <c r="P4170" s="26">
        <f t="shared" si="692"/>
        <v>6426000</v>
      </c>
      <c r="Q4170" s="23"/>
      <c r="R4170" s="23"/>
      <c r="S4170" s="27"/>
      <c r="T4170" s="23"/>
      <c r="U4170" s="23"/>
      <c r="V4170" s="24"/>
      <c r="W4170" s="23"/>
      <c r="X4170" s="23"/>
      <c r="Y4170" s="23"/>
      <c r="Z4170" s="23"/>
      <c r="AA4170" s="28"/>
      <c r="AB4170" s="26"/>
      <c r="AC4170" s="26"/>
      <c r="AD4170" s="28"/>
      <c r="AE4170" s="28"/>
      <c r="AF4170" s="26"/>
      <c r="AG4170" s="26">
        <f>AF4170+P4170</f>
        <v>6426000</v>
      </c>
      <c r="AH4170" s="26">
        <f>AG4170</f>
        <v>6426000</v>
      </c>
      <c r="AI4170" s="26">
        <v>50000000</v>
      </c>
      <c r="AJ4170" s="26">
        <f t="shared" si="693"/>
        <v>0</v>
      </c>
      <c r="AK4170" s="26">
        <v>0.01</v>
      </c>
      <c r="AL4170" s="26">
        <f>AJ4170*(AK4170/100)</f>
        <v>0</v>
      </c>
    </row>
    <row r="4171" spans="1:39" x14ac:dyDescent="0.25">
      <c r="A4171" s="23"/>
      <c r="B4171" s="24"/>
      <c r="C4171" s="23"/>
      <c r="D4171" s="23"/>
      <c r="E4171" s="23">
        <v>1678</v>
      </c>
      <c r="F4171" s="23" t="s">
        <v>12588</v>
      </c>
      <c r="G4171" s="24" t="s">
        <v>12589</v>
      </c>
      <c r="H4171" s="23" t="s">
        <v>43</v>
      </c>
      <c r="I4171" s="23" t="s">
        <v>12590</v>
      </c>
      <c r="J4171" s="23">
        <v>2</v>
      </c>
      <c r="K4171" s="23">
        <v>3</v>
      </c>
      <c r="L4171" s="23">
        <v>6</v>
      </c>
      <c r="M4171" s="23" t="s">
        <v>75</v>
      </c>
      <c r="N4171" s="25">
        <f t="shared" si="691"/>
        <v>1106</v>
      </c>
      <c r="O4171" s="26">
        <v>4500</v>
      </c>
      <c r="P4171" s="26">
        <f t="shared" si="692"/>
        <v>4977000</v>
      </c>
      <c r="Q4171" s="23"/>
      <c r="R4171" s="23"/>
      <c r="S4171" s="27"/>
      <c r="T4171" s="23"/>
      <c r="U4171" s="23"/>
      <c r="V4171" s="24"/>
      <c r="W4171" s="23"/>
      <c r="X4171" s="23"/>
      <c r="Y4171" s="23"/>
      <c r="Z4171" s="23"/>
      <c r="AA4171" s="28"/>
      <c r="AB4171" s="26"/>
      <c r="AC4171" s="26"/>
      <c r="AD4171" s="28"/>
      <c r="AE4171" s="28"/>
      <c r="AF4171" s="26"/>
      <c r="AG4171" s="26">
        <f>AF4171+P4171</f>
        <v>4977000</v>
      </c>
      <c r="AH4171" s="26">
        <f>AG4171</f>
        <v>4977000</v>
      </c>
      <c r="AI4171" s="26">
        <v>50000000</v>
      </c>
      <c r="AJ4171" s="26">
        <f t="shared" si="693"/>
        <v>0</v>
      </c>
      <c r="AK4171" s="26">
        <v>0.01</v>
      </c>
      <c r="AL4171" s="26">
        <f>AJ4171*(AK4171/100)</f>
        <v>0</v>
      </c>
    </row>
    <row r="4172" spans="1:39" x14ac:dyDescent="0.25">
      <c r="A4172" s="23"/>
      <c r="B4172" s="24"/>
      <c r="C4172" s="23"/>
      <c r="D4172" s="23"/>
      <c r="E4172" s="23"/>
      <c r="F4172" s="23"/>
      <c r="G4172" s="24"/>
      <c r="H4172" s="23"/>
      <c r="I4172" s="23"/>
      <c r="J4172" s="23">
        <v>0</v>
      </c>
      <c r="K4172" s="23">
        <v>0</v>
      </c>
      <c r="L4172" s="23">
        <v>35</v>
      </c>
      <c r="M4172" s="23" t="s">
        <v>76</v>
      </c>
      <c r="N4172" s="25">
        <f t="shared" si="691"/>
        <v>35</v>
      </c>
      <c r="O4172" s="26">
        <v>4500</v>
      </c>
      <c r="P4172" s="26">
        <f t="shared" si="692"/>
        <v>157500</v>
      </c>
      <c r="Q4172" s="23">
        <v>1</v>
      </c>
      <c r="R4172" s="23" t="s">
        <v>12563</v>
      </c>
      <c r="S4172" s="27"/>
      <c r="T4172" s="23" t="s">
        <v>12564</v>
      </c>
      <c r="U4172" s="23" t="s">
        <v>12591</v>
      </c>
      <c r="V4172" s="24" t="s">
        <v>12592</v>
      </c>
      <c r="W4172" s="23" t="s">
        <v>48</v>
      </c>
      <c r="X4172" s="23" t="s">
        <v>49</v>
      </c>
      <c r="Y4172" s="23" t="s">
        <v>81</v>
      </c>
      <c r="Z4172" s="23">
        <v>140</v>
      </c>
      <c r="AA4172" s="28">
        <v>100</v>
      </c>
      <c r="AB4172" s="26">
        <v>8300</v>
      </c>
      <c r="AC4172" s="26">
        <f>Z4172*AB4172</f>
        <v>1162000</v>
      </c>
      <c r="AD4172" s="28">
        <v>22</v>
      </c>
      <c r="AE4172" s="28">
        <v>34</v>
      </c>
      <c r="AF4172" s="26">
        <f>(AC4172*(100-AE4172))/100</f>
        <v>766920</v>
      </c>
      <c r="AG4172" s="26">
        <f>P4172+AF4172</f>
        <v>924420</v>
      </c>
      <c r="AH4172" s="26">
        <f>(AG4172*AA4172)/100</f>
        <v>924420</v>
      </c>
      <c r="AI4172" s="26">
        <v>0</v>
      </c>
      <c r="AJ4172" s="26">
        <f t="shared" si="693"/>
        <v>924420</v>
      </c>
      <c r="AK4172" s="26">
        <v>0.02</v>
      </c>
      <c r="AL4172" s="26">
        <f>ROUND(AJ4172*(AK4172/100),2)</f>
        <v>184.88</v>
      </c>
      <c r="AM4172" s="3" t="s">
        <v>51</v>
      </c>
    </row>
    <row r="4173" spans="1:39" x14ac:dyDescent="0.25">
      <c r="A4173" s="23"/>
      <c r="B4173" s="24"/>
      <c r="C4173" s="23"/>
      <c r="D4173" s="23"/>
      <c r="E4173" s="23"/>
      <c r="F4173" s="23"/>
      <c r="G4173" s="24"/>
      <c r="H4173" s="23"/>
      <c r="I4173" s="23"/>
      <c r="J4173" s="23">
        <v>0</v>
      </c>
      <c r="K4173" s="23">
        <v>0</v>
      </c>
      <c r="L4173" s="23">
        <v>30</v>
      </c>
      <c r="M4173" s="23" t="s">
        <v>255</v>
      </c>
      <c r="N4173" s="25">
        <f t="shared" si="691"/>
        <v>30</v>
      </c>
      <c r="O4173" s="26">
        <v>4500</v>
      </c>
      <c r="P4173" s="26">
        <f t="shared" si="692"/>
        <v>135000</v>
      </c>
      <c r="Q4173" s="23">
        <v>1</v>
      </c>
      <c r="R4173" s="23" t="s">
        <v>12593</v>
      </c>
      <c r="S4173" s="27" t="s">
        <v>12594</v>
      </c>
      <c r="T4173" s="23" t="s">
        <v>12595</v>
      </c>
      <c r="U4173" s="23" t="s">
        <v>12596</v>
      </c>
      <c r="V4173" s="24" t="s">
        <v>12597</v>
      </c>
      <c r="W4173" s="23" t="s">
        <v>48</v>
      </c>
      <c r="X4173" s="23" t="s">
        <v>49</v>
      </c>
      <c r="Y4173" s="23" t="s">
        <v>261</v>
      </c>
      <c r="Z4173" s="23">
        <v>120</v>
      </c>
      <c r="AA4173" s="28">
        <v>100</v>
      </c>
      <c r="AB4173" s="26">
        <v>8300</v>
      </c>
      <c r="AC4173" s="26">
        <f>Z4173*AB4173</f>
        <v>996000</v>
      </c>
      <c r="AD4173" s="28">
        <v>22</v>
      </c>
      <c r="AE4173" s="28">
        <v>34</v>
      </c>
      <c r="AF4173" s="26">
        <f>(AC4173*(100-AE4173))/100</f>
        <v>657360</v>
      </c>
      <c r="AG4173" s="26">
        <f>P4173+AF4173</f>
        <v>792360</v>
      </c>
      <c r="AH4173" s="26">
        <f>(AG4173*AA4173)/100</f>
        <v>792360</v>
      </c>
      <c r="AI4173" s="26">
        <f>IF(AF4173&lt;=10000000,AF4173,10000000)</f>
        <v>657360</v>
      </c>
      <c r="AJ4173" s="26">
        <f t="shared" si="693"/>
        <v>135000</v>
      </c>
      <c r="AK4173" s="26">
        <v>0.02</v>
      </c>
      <c r="AL4173" s="26">
        <f>ROUND(AJ4173*(AK4173/100),2)</f>
        <v>27</v>
      </c>
      <c r="AM4173" s="3" t="s">
        <v>51</v>
      </c>
    </row>
    <row r="4174" spans="1:39" x14ac:dyDescent="0.25">
      <c r="A4174" s="23"/>
      <c r="B4174" s="24"/>
      <c r="C4174" s="23"/>
      <c r="D4174" s="23"/>
      <c r="E4174" s="23"/>
      <c r="F4174" s="23"/>
      <c r="G4174" s="24"/>
      <c r="H4174" s="23"/>
      <c r="I4174" s="23"/>
      <c r="J4174" s="23">
        <v>0</v>
      </c>
      <c r="K4174" s="23">
        <v>0</v>
      </c>
      <c r="L4174" s="23">
        <v>9</v>
      </c>
      <c r="M4174" s="23" t="s">
        <v>76</v>
      </c>
      <c r="N4174" s="25">
        <f t="shared" si="691"/>
        <v>9</v>
      </c>
      <c r="O4174" s="26">
        <v>4500</v>
      </c>
      <c r="P4174" s="26">
        <f t="shared" si="692"/>
        <v>40500</v>
      </c>
      <c r="Q4174" s="23">
        <v>1</v>
      </c>
      <c r="R4174" s="23" t="s">
        <v>12563</v>
      </c>
      <c r="S4174" s="27"/>
      <c r="T4174" s="23" t="s">
        <v>12564</v>
      </c>
      <c r="U4174" s="23" t="s">
        <v>12591</v>
      </c>
      <c r="V4174" s="24" t="s">
        <v>12598</v>
      </c>
      <c r="W4174" s="23" t="s">
        <v>53</v>
      </c>
      <c r="X4174" s="23" t="s">
        <v>49</v>
      </c>
      <c r="Y4174" s="23" t="s">
        <v>81</v>
      </c>
      <c r="Z4174" s="23">
        <v>36</v>
      </c>
      <c r="AA4174" s="28">
        <v>100</v>
      </c>
      <c r="AB4174" s="26">
        <v>2750</v>
      </c>
      <c r="AC4174" s="26">
        <f>Z4174*AB4174</f>
        <v>99000</v>
      </c>
      <c r="AD4174" s="28">
        <v>22</v>
      </c>
      <c r="AE4174" s="28">
        <v>34</v>
      </c>
      <c r="AF4174" s="26">
        <f>(AC4174*(100-AE4174))/100</f>
        <v>65340</v>
      </c>
      <c r="AG4174" s="26">
        <f>P4174+AF4174</f>
        <v>105840</v>
      </c>
      <c r="AH4174" s="26">
        <f>(AG4174*AA4174)/100</f>
        <v>105840</v>
      </c>
      <c r="AI4174" s="26">
        <v>0</v>
      </c>
      <c r="AJ4174" s="26">
        <f t="shared" si="693"/>
        <v>105840</v>
      </c>
      <c r="AK4174" s="26">
        <v>0.02</v>
      </c>
      <c r="AL4174" s="26">
        <f>ROUND(AJ4174*(AK4174/100),2)</f>
        <v>21.17</v>
      </c>
      <c r="AM4174" s="3" t="s">
        <v>159</v>
      </c>
    </row>
    <row r="4175" spans="1:39" x14ac:dyDescent="0.25">
      <c r="A4175" s="23"/>
      <c r="B4175" s="24"/>
      <c r="C4175" s="23"/>
      <c r="D4175" s="23"/>
      <c r="E4175" s="23"/>
      <c r="F4175" s="23"/>
      <c r="G4175" s="24"/>
      <c r="H4175" s="23"/>
      <c r="I4175" s="23"/>
      <c r="J4175" s="23"/>
      <c r="K4175" s="23"/>
      <c r="L4175" s="23"/>
      <c r="M4175" s="23"/>
      <c r="N4175" s="25"/>
      <c r="O4175" s="26"/>
      <c r="P4175" s="26"/>
      <c r="Q4175" s="23"/>
      <c r="R4175" s="23"/>
      <c r="S4175" s="27"/>
      <c r="T4175" s="23"/>
      <c r="U4175" s="23"/>
      <c r="V4175" s="24"/>
      <c r="W4175" s="23"/>
      <c r="X4175" s="23"/>
      <c r="Y4175" s="23"/>
      <c r="Z4175" s="23"/>
      <c r="AA4175" s="28"/>
      <c r="AB4175" s="26"/>
      <c r="AC4175" s="26"/>
      <c r="AD4175" s="28"/>
      <c r="AE4175" s="28"/>
      <c r="AF4175" s="26"/>
      <c r="AG4175" s="26" t="s">
        <v>60</v>
      </c>
      <c r="AH4175" s="26">
        <f>SUM(AH4168:AH4174)</f>
        <v>18885870</v>
      </c>
      <c r="AI4175" s="26"/>
      <c r="AJ4175" s="26">
        <f>SUM(AJ4168:AJ4174)</f>
        <v>1165260</v>
      </c>
      <c r="AK4175" s="26"/>
      <c r="AL4175" s="26">
        <f>SUM(AL4168:AL4174)</f>
        <v>233.05</v>
      </c>
    </row>
    <row r="4176" spans="1:39" x14ac:dyDescent="0.25">
      <c r="A4176" s="23" t="s">
        <v>12599</v>
      </c>
      <c r="B4176" s="24" t="s">
        <v>12600</v>
      </c>
      <c r="C4176" s="23" t="s">
        <v>12601</v>
      </c>
      <c r="D4176" s="23" t="s">
        <v>12602</v>
      </c>
      <c r="E4176" s="23">
        <v>1679</v>
      </c>
      <c r="F4176" s="23" t="s">
        <v>12603</v>
      </c>
      <c r="G4176" s="24" t="s">
        <v>12604</v>
      </c>
      <c r="H4176" s="23" t="s">
        <v>43</v>
      </c>
      <c r="I4176" s="23" t="s">
        <v>12605</v>
      </c>
      <c r="J4176" s="23">
        <v>0</v>
      </c>
      <c r="K4176" s="23">
        <v>0</v>
      </c>
      <c r="L4176" s="23">
        <v>40</v>
      </c>
      <c r="M4176" s="23" t="s">
        <v>59</v>
      </c>
      <c r="N4176" s="25">
        <f>((J4176*400)+(K4176*100))+L4176</f>
        <v>40</v>
      </c>
      <c r="O4176" s="26">
        <v>4500</v>
      </c>
      <c r="P4176" s="26">
        <f>N4176*O4176</f>
        <v>180000</v>
      </c>
      <c r="Q4176" s="23">
        <v>1</v>
      </c>
      <c r="R4176" s="23" t="s">
        <v>12599</v>
      </c>
      <c r="S4176" s="27" t="s">
        <v>12600</v>
      </c>
      <c r="T4176" s="23" t="s">
        <v>12601</v>
      </c>
      <c r="U4176" s="23" t="s">
        <v>12606</v>
      </c>
      <c r="V4176" s="24" t="s">
        <v>12607</v>
      </c>
      <c r="W4176" s="23" t="s">
        <v>142</v>
      </c>
      <c r="X4176" s="23" t="s">
        <v>143</v>
      </c>
      <c r="Y4176" s="23" t="s">
        <v>50</v>
      </c>
      <c r="Z4176" s="23">
        <v>150</v>
      </c>
      <c r="AA4176" s="28">
        <v>100</v>
      </c>
      <c r="AB4176" s="26">
        <v>7950</v>
      </c>
      <c r="AC4176" s="26">
        <f>Z4176*AB4176</f>
        <v>1192500</v>
      </c>
      <c r="AD4176" s="28">
        <v>20</v>
      </c>
      <c r="AE4176" s="28">
        <v>75</v>
      </c>
      <c r="AF4176" s="26">
        <f>(AC4176*(100-AE4176))/100</f>
        <v>298125</v>
      </c>
      <c r="AG4176" s="26">
        <f>P4176+AF4176</f>
        <v>478125</v>
      </c>
      <c r="AH4176" s="26">
        <f>(AG4176*AA4176)/100</f>
        <v>478125</v>
      </c>
      <c r="AI4176" s="26">
        <v>50000000</v>
      </c>
      <c r="AJ4176" s="26">
        <f>IF((AI4176-AH4176) &gt; 1,0,IF((AI4176-AH4176)&lt;0,AH4176-AI4176,AI4176-AH4176))</f>
        <v>0</v>
      </c>
      <c r="AK4176" s="26">
        <v>0.02</v>
      </c>
      <c r="AL4176" s="26">
        <f>ROUND(AJ4176*(AK4176/100),2)</f>
        <v>0</v>
      </c>
      <c r="AM4176" s="3" t="s">
        <v>110</v>
      </c>
    </row>
    <row r="4177" spans="1:39" x14ac:dyDescent="0.25">
      <c r="A4177" s="23"/>
      <c r="B4177" s="24"/>
      <c r="C4177" s="23"/>
      <c r="D4177" s="23"/>
      <c r="E4177" s="23"/>
      <c r="F4177" s="23"/>
      <c r="G4177" s="24"/>
      <c r="H4177" s="23"/>
      <c r="I4177" s="23"/>
      <c r="J4177" s="23"/>
      <c r="K4177" s="23"/>
      <c r="L4177" s="23"/>
      <c r="M4177" s="23"/>
      <c r="N4177" s="25"/>
      <c r="O4177" s="26"/>
      <c r="P4177" s="26"/>
      <c r="Q4177" s="23"/>
      <c r="R4177" s="23"/>
      <c r="S4177" s="27"/>
      <c r="T4177" s="23"/>
      <c r="U4177" s="23"/>
      <c r="V4177" s="24"/>
      <c r="W4177" s="23"/>
      <c r="X4177" s="23"/>
      <c r="Y4177" s="23"/>
      <c r="Z4177" s="23"/>
      <c r="AA4177" s="28"/>
      <c r="AB4177" s="26"/>
      <c r="AC4177" s="26"/>
      <c r="AD4177" s="28"/>
      <c r="AE4177" s="28"/>
      <c r="AF4177" s="26"/>
      <c r="AG4177" s="26" t="s">
        <v>60</v>
      </c>
      <c r="AH4177" s="26">
        <f>AH4176</f>
        <v>478125</v>
      </c>
      <c r="AI4177" s="26"/>
      <c r="AJ4177" s="26">
        <f>AJ4176</f>
        <v>0</v>
      </c>
      <c r="AK4177" s="26"/>
      <c r="AL4177" s="26">
        <f>AL4176</f>
        <v>0</v>
      </c>
    </row>
    <row r="4178" spans="1:39" x14ac:dyDescent="0.25">
      <c r="A4178" s="23" t="s">
        <v>12608</v>
      </c>
      <c r="B4178" s="24" t="s">
        <v>12609</v>
      </c>
      <c r="C4178" s="23" t="s">
        <v>12610</v>
      </c>
      <c r="D4178" s="23" t="s">
        <v>12611</v>
      </c>
      <c r="E4178" s="23">
        <v>1680</v>
      </c>
      <c r="F4178" s="23" t="s">
        <v>12612</v>
      </c>
      <c r="G4178" s="24" t="s">
        <v>12613</v>
      </c>
      <c r="H4178" s="23" t="s">
        <v>43</v>
      </c>
      <c r="I4178" s="23" t="s">
        <v>12614</v>
      </c>
      <c r="J4178" s="23">
        <v>3</v>
      </c>
      <c r="K4178" s="23">
        <v>2</v>
      </c>
      <c r="L4178" s="23">
        <v>67</v>
      </c>
      <c r="M4178" s="23" t="s">
        <v>75</v>
      </c>
      <c r="N4178" s="25">
        <f>((J4178*400)+(K4178*100))+L4178</f>
        <v>1467</v>
      </c>
      <c r="O4178" s="26">
        <v>1000</v>
      </c>
      <c r="P4178" s="26">
        <f>N4178*O4178</f>
        <v>1467000</v>
      </c>
      <c r="Q4178" s="23"/>
      <c r="R4178" s="23"/>
      <c r="S4178" s="27"/>
      <c r="T4178" s="23"/>
      <c r="U4178" s="23"/>
      <c r="V4178" s="24"/>
      <c r="W4178" s="23"/>
      <c r="X4178" s="23"/>
      <c r="Y4178" s="23"/>
      <c r="Z4178" s="23"/>
      <c r="AA4178" s="28"/>
      <c r="AB4178" s="26"/>
      <c r="AC4178" s="26"/>
      <c r="AD4178" s="28"/>
      <c r="AE4178" s="28"/>
      <c r="AF4178" s="26"/>
      <c r="AG4178" s="26">
        <f>AF4178+P4178</f>
        <v>1467000</v>
      </c>
      <c r="AH4178" s="26">
        <f>AG4178</f>
        <v>1467000</v>
      </c>
      <c r="AI4178" s="26">
        <v>50000000</v>
      </c>
      <c r="AJ4178" s="26">
        <f>IF((AI4178-AH4178) &gt; 1,0,IF((AI4178-AH4178)&lt;0,AH4178-AI4178,AI4178-AH4178))</f>
        <v>0</v>
      </c>
      <c r="AK4178" s="26">
        <v>0.01</v>
      </c>
      <c r="AL4178" s="26">
        <f>AJ4178*(AK4178/100)</f>
        <v>0</v>
      </c>
    </row>
    <row r="4179" spans="1:39" x14ac:dyDescent="0.25">
      <c r="A4179" s="23"/>
      <c r="B4179" s="24"/>
      <c r="C4179" s="23"/>
      <c r="D4179" s="23"/>
      <c r="E4179" s="23"/>
      <c r="F4179" s="23"/>
      <c r="G4179" s="24"/>
      <c r="H4179" s="23"/>
      <c r="I4179" s="23"/>
      <c r="J4179" s="23"/>
      <c r="K4179" s="23"/>
      <c r="L4179" s="23"/>
      <c r="M4179" s="23"/>
      <c r="N4179" s="25"/>
      <c r="O4179" s="26"/>
      <c r="P4179" s="26"/>
      <c r="Q4179" s="23"/>
      <c r="R4179" s="23"/>
      <c r="S4179" s="27"/>
      <c r="T4179" s="23"/>
      <c r="U4179" s="23"/>
      <c r="V4179" s="24"/>
      <c r="W4179" s="23"/>
      <c r="X4179" s="23"/>
      <c r="Y4179" s="23"/>
      <c r="Z4179" s="23"/>
      <c r="AA4179" s="28"/>
      <c r="AB4179" s="26"/>
      <c r="AC4179" s="26"/>
      <c r="AD4179" s="28"/>
      <c r="AE4179" s="28"/>
      <c r="AF4179" s="26"/>
      <c r="AG4179" s="26" t="s">
        <v>60</v>
      </c>
      <c r="AH4179" s="26">
        <f>AH4178</f>
        <v>1467000</v>
      </c>
      <c r="AI4179" s="26"/>
      <c r="AJ4179" s="26">
        <f>AJ4178</f>
        <v>0</v>
      </c>
      <c r="AK4179" s="26"/>
      <c r="AL4179" s="26">
        <f>AL4178</f>
        <v>0</v>
      </c>
    </row>
    <row r="4180" spans="1:39" x14ac:dyDescent="0.25">
      <c r="A4180" s="23" t="s">
        <v>12615</v>
      </c>
      <c r="B4180" s="24" t="s">
        <v>12616</v>
      </c>
      <c r="C4180" s="23" t="s">
        <v>12617</v>
      </c>
      <c r="D4180" s="23" t="s">
        <v>11481</v>
      </c>
      <c r="E4180" s="23">
        <v>1681</v>
      </c>
      <c r="F4180" s="23" t="s">
        <v>12618</v>
      </c>
      <c r="G4180" s="24" t="s">
        <v>12619</v>
      </c>
      <c r="H4180" s="23" t="s">
        <v>43</v>
      </c>
      <c r="I4180" s="23" t="s">
        <v>12620</v>
      </c>
      <c r="J4180" s="23">
        <v>3</v>
      </c>
      <c r="K4180" s="23">
        <v>0</v>
      </c>
      <c r="L4180" s="23">
        <v>7.3699999999998997</v>
      </c>
      <c r="M4180" s="23" t="s">
        <v>59</v>
      </c>
      <c r="N4180" s="25">
        <f>((J4180*400)+(K4180*100))+L4180</f>
        <v>1207.3699999999999</v>
      </c>
      <c r="O4180" s="26">
        <v>3150</v>
      </c>
      <c r="P4180" s="26">
        <f>N4180*O4180</f>
        <v>3803215.4999999995</v>
      </c>
      <c r="Q4180" s="23">
        <v>1</v>
      </c>
      <c r="R4180" s="23" t="s">
        <v>12615</v>
      </c>
      <c r="S4180" s="27" t="s">
        <v>12616</v>
      </c>
      <c r="T4180" s="23" t="s">
        <v>12617</v>
      </c>
      <c r="U4180" s="23" t="s">
        <v>12621</v>
      </c>
      <c r="V4180" s="24" t="s">
        <v>12622</v>
      </c>
      <c r="W4180" s="23" t="s">
        <v>142</v>
      </c>
      <c r="X4180" s="23" t="s">
        <v>143</v>
      </c>
      <c r="Y4180" s="23" t="s">
        <v>50</v>
      </c>
      <c r="Z4180" s="23">
        <v>472</v>
      </c>
      <c r="AA4180" s="28">
        <v>100</v>
      </c>
      <c r="AB4180" s="26">
        <v>7950</v>
      </c>
      <c r="AC4180" s="26">
        <f>Z4180*AB4180</f>
        <v>3752400</v>
      </c>
      <c r="AD4180" s="28">
        <v>12</v>
      </c>
      <c r="AE4180" s="28">
        <v>38</v>
      </c>
      <c r="AF4180" s="26">
        <f>(AC4180*(100-AE4180))/100</f>
        <v>2326488</v>
      </c>
      <c r="AG4180" s="26">
        <f>P4180+AF4180</f>
        <v>6129703.5</v>
      </c>
      <c r="AH4180" s="26">
        <f>(AG4180*AA4180)/100</f>
        <v>6129703.5</v>
      </c>
      <c r="AI4180" s="26">
        <v>50000000</v>
      </c>
      <c r="AJ4180" s="26">
        <f>IF((AI4180-AH4180) &gt; 1,0,IF((AI4180-AH4180)&lt;0,AH4180-AI4180,AI4180-AH4180))</f>
        <v>0</v>
      </c>
      <c r="AK4180" s="26">
        <v>0.02</v>
      </c>
      <c r="AL4180" s="26">
        <f>ROUND(AJ4180*(AK4180/100),2)</f>
        <v>0</v>
      </c>
      <c r="AM4180" s="3" t="s">
        <v>110</v>
      </c>
    </row>
    <row r="4181" spans="1:39" x14ac:dyDescent="0.25">
      <c r="A4181" s="23"/>
      <c r="B4181" s="24"/>
      <c r="C4181" s="23"/>
      <c r="D4181" s="23"/>
      <c r="E4181" s="23"/>
      <c r="F4181" s="23"/>
      <c r="G4181" s="24"/>
      <c r="H4181" s="23"/>
      <c r="I4181" s="23"/>
      <c r="J4181" s="23">
        <v>0</v>
      </c>
      <c r="K4181" s="23">
        <v>0</v>
      </c>
      <c r="L4181" s="23">
        <v>2.63</v>
      </c>
      <c r="M4181" s="23" t="s">
        <v>59</v>
      </c>
      <c r="N4181" s="25">
        <f>((J4181*400)+(K4181*100))+L4181</f>
        <v>2.63</v>
      </c>
      <c r="O4181" s="26">
        <v>3150</v>
      </c>
      <c r="P4181" s="26">
        <f>N4181*O4181</f>
        <v>8284.5</v>
      </c>
      <c r="Q4181" s="23">
        <v>1</v>
      </c>
      <c r="R4181" s="23" t="s">
        <v>12615</v>
      </c>
      <c r="S4181" s="27" t="s">
        <v>12616</v>
      </c>
      <c r="T4181" s="23" t="s">
        <v>12617</v>
      </c>
      <c r="U4181" s="23" t="s">
        <v>12621</v>
      </c>
      <c r="V4181" s="24" t="s">
        <v>12623</v>
      </c>
      <c r="W4181" s="23" t="s">
        <v>158</v>
      </c>
      <c r="X4181" s="23" t="s">
        <v>49</v>
      </c>
      <c r="Y4181" s="23" t="s">
        <v>50</v>
      </c>
      <c r="Z4181" s="23">
        <v>10.5</v>
      </c>
      <c r="AA4181" s="28">
        <v>100</v>
      </c>
      <c r="AB4181" s="26">
        <v>5600</v>
      </c>
      <c r="AC4181" s="26">
        <f>Z4181*AB4181</f>
        <v>58800</v>
      </c>
      <c r="AD4181" s="28">
        <v>3</v>
      </c>
      <c r="AE4181" s="28">
        <v>3</v>
      </c>
      <c r="AF4181" s="26">
        <f>(AC4181*(100-AE4181))/100</f>
        <v>57036</v>
      </c>
      <c r="AG4181" s="26">
        <f>P4181+AF4181</f>
        <v>65320.5</v>
      </c>
      <c r="AH4181" s="26">
        <f>(AG4181*AA4181)/100</f>
        <v>65320.5</v>
      </c>
      <c r="AI4181" s="26">
        <v>50000000</v>
      </c>
      <c r="AJ4181" s="26">
        <f>IF((AI4181-AH4181) &gt; 1,0,IF((AI4181-AH4181)&lt;0,AH4181-AI4181,AI4181-AH4181))</f>
        <v>0</v>
      </c>
      <c r="AK4181" s="26">
        <v>0.02</v>
      </c>
      <c r="AL4181" s="26">
        <f>ROUND(AJ4181*(AK4181/100),2)</f>
        <v>0</v>
      </c>
      <c r="AM4181" s="3" t="s">
        <v>159</v>
      </c>
    </row>
    <row r="4182" spans="1:39" x14ac:dyDescent="0.25">
      <c r="A4182" s="23"/>
      <c r="B4182" s="24"/>
      <c r="C4182" s="23"/>
      <c r="D4182" s="23"/>
      <c r="E4182" s="23"/>
      <c r="F4182" s="23"/>
      <c r="G4182" s="24"/>
      <c r="H4182" s="23"/>
      <c r="I4182" s="23"/>
      <c r="J4182" s="23">
        <v>0</v>
      </c>
      <c r="K4182" s="23">
        <v>0</v>
      </c>
      <c r="L4182" s="23">
        <v>7</v>
      </c>
      <c r="M4182" s="23" t="s">
        <v>59</v>
      </c>
      <c r="N4182" s="25">
        <f>((J4182*400)+(K4182*100))+L4182</f>
        <v>7</v>
      </c>
      <c r="O4182" s="26">
        <v>3150</v>
      </c>
      <c r="P4182" s="26">
        <f>N4182*O4182</f>
        <v>22050</v>
      </c>
      <c r="Q4182" s="23">
        <v>1</v>
      </c>
      <c r="R4182" s="23" t="s">
        <v>12615</v>
      </c>
      <c r="S4182" s="27" t="s">
        <v>12616</v>
      </c>
      <c r="T4182" s="23" t="s">
        <v>12617</v>
      </c>
      <c r="U4182" s="23" t="s">
        <v>12621</v>
      </c>
      <c r="V4182" s="24" t="s">
        <v>12624</v>
      </c>
      <c r="W4182" s="23" t="s">
        <v>53</v>
      </c>
      <c r="X4182" s="23" t="s">
        <v>49</v>
      </c>
      <c r="Y4182" s="23" t="s">
        <v>50</v>
      </c>
      <c r="Z4182" s="23">
        <v>28</v>
      </c>
      <c r="AA4182" s="28">
        <v>100</v>
      </c>
      <c r="AB4182" s="26">
        <v>2750</v>
      </c>
      <c r="AC4182" s="26">
        <f>Z4182*AB4182</f>
        <v>77000</v>
      </c>
      <c r="AD4182" s="28">
        <v>12</v>
      </c>
      <c r="AE4182" s="28">
        <v>14</v>
      </c>
      <c r="AF4182" s="26">
        <f>(AC4182*(100-AE4182))/100</f>
        <v>66220</v>
      </c>
      <c r="AG4182" s="26">
        <f>P4182+AF4182</f>
        <v>88270</v>
      </c>
      <c r="AH4182" s="26">
        <f>(AG4182*AA4182)/100</f>
        <v>88270</v>
      </c>
      <c r="AI4182" s="26">
        <v>50000000</v>
      </c>
      <c r="AJ4182" s="26">
        <f>IF((AI4182-AH4182) &gt; 1,0,IF((AI4182-AH4182)&lt;0,AH4182-AI4182,AI4182-AH4182))</f>
        <v>0</v>
      </c>
      <c r="AK4182" s="26">
        <v>0.02</v>
      </c>
      <c r="AL4182" s="26">
        <f>ROUND(AJ4182*(AK4182/100),2)</f>
        <v>0</v>
      </c>
      <c r="AM4182" s="3" t="s">
        <v>83</v>
      </c>
    </row>
    <row r="4183" spans="1:39" x14ac:dyDescent="0.25">
      <c r="A4183" s="23"/>
      <c r="B4183" s="24"/>
      <c r="C4183" s="23"/>
      <c r="D4183" s="23"/>
      <c r="E4183" s="23"/>
      <c r="F4183" s="23"/>
      <c r="G4183" s="24"/>
      <c r="H4183" s="23"/>
      <c r="I4183" s="23"/>
      <c r="J4183" s="23"/>
      <c r="K4183" s="23"/>
      <c r="L4183" s="23"/>
      <c r="M4183" s="23"/>
      <c r="N4183" s="25"/>
      <c r="O4183" s="26"/>
      <c r="P4183" s="26"/>
      <c r="Q4183" s="23"/>
      <c r="R4183" s="23"/>
      <c r="S4183" s="27"/>
      <c r="T4183" s="23"/>
      <c r="U4183" s="23"/>
      <c r="V4183" s="24"/>
      <c r="W4183" s="23"/>
      <c r="X4183" s="23"/>
      <c r="Y4183" s="23"/>
      <c r="Z4183" s="23"/>
      <c r="AA4183" s="28"/>
      <c r="AB4183" s="26"/>
      <c r="AC4183" s="26"/>
      <c r="AD4183" s="28"/>
      <c r="AE4183" s="28"/>
      <c r="AF4183" s="26"/>
      <c r="AG4183" s="26" t="s">
        <v>60</v>
      </c>
      <c r="AH4183" s="26">
        <f>SUM(AH4180:AH4182)</f>
        <v>6283294</v>
      </c>
      <c r="AI4183" s="26"/>
      <c r="AJ4183" s="26">
        <f>SUM(AJ4180:AJ4182)</f>
        <v>0</v>
      </c>
      <c r="AK4183" s="26"/>
      <c r="AL4183" s="26">
        <f>SUM(AL4180:AL4182)</f>
        <v>0</v>
      </c>
    </row>
    <row r="4184" spans="1:39" x14ac:dyDescent="0.25">
      <c r="A4184" s="23" t="s">
        <v>12625</v>
      </c>
      <c r="B4184" s="24" t="s">
        <v>12626</v>
      </c>
      <c r="C4184" s="23" t="s">
        <v>12627</v>
      </c>
      <c r="D4184" s="23" t="s">
        <v>12628</v>
      </c>
      <c r="E4184" s="23">
        <v>1682</v>
      </c>
      <c r="F4184" s="23" t="s">
        <v>12629</v>
      </c>
      <c r="G4184" s="24" t="s">
        <v>12630</v>
      </c>
      <c r="H4184" s="23" t="s">
        <v>43</v>
      </c>
      <c r="I4184" s="23" t="s">
        <v>12631</v>
      </c>
      <c r="J4184" s="23">
        <v>4</v>
      </c>
      <c r="K4184" s="23">
        <v>3</v>
      </c>
      <c r="L4184" s="23">
        <v>6.8499999999999002</v>
      </c>
      <c r="M4184" s="23" t="s">
        <v>75</v>
      </c>
      <c r="N4184" s="25">
        <f t="shared" ref="N4184:N4189" si="694">((J4184*400)+(K4184*100))+L4184</f>
        <v>1906.85</v>
      </c>
      <c r="O4184" s="26">
        <v>3200</v>
      </c>
      <c r="P4184" s="26">
        <f t="shared" ref="P4184:P4189" si="695">N4184*O4184</f>
        <v>6101920</v>
      </c>
      <c r="Q4184" s="23"/>
      <c r="R4184" s="23"/>
      <c r="S4184" s="27"/>
      <c r="T4184" s="23"/>
      <c r="U4184" s="23"/>
      <c r="V4184" s="24"/>
      <c r="W4184" s="23"/>
      <c r="X4184" s="23"/>
      <c r="Y4184" s="23"/>
      <c r="Z4184" s="23"/>
      <c r="AA4184" s="28"/>
      <c r="AB4184" s="26"/>
      <c r="AC4184" s="26"/>
      <c r="AD4184" s="28"/>
      <c r="AE4184" s="28"/>
      <c r="AF4184" s="26"/>
      <c r="AG4184" s="26">
        <f>AF4184+P4184</f>
        <v>6101920</v>
      </c>
      <c r="AH4184" s="26">
        <f>AG4184</f>
        <v>6101920</v>
      </c>
      <c r="AI4184" s="26">
        <v>50000000</v>
      </c>
      <c r="AJ4184" s="26">
        <f t="shared" ref="AJ4184:AJ4189" si="696">IF((AI4184-AH4184) &gt; 1,0,IF((AI4184-AH4184)&lt;0,AH4184-AI4184,AI4184-AH4184))</f>
        <v>0</v>
      </c>
      <c r="AK4184" s="26">
        <v>0.01</v>
      </c>
      <c r="AL4184" s="26">
        <f>AJ4184*(AK4184/100)</f>
        <v>0</v>
      </c>
    </row>
    <row r="4185" spans="1:39" x14ac:dyDescent="0.25">
      <c r="A4185" s="23"/>
      <c r="B4185" s="24"/>
      <c r="C4185" s="23"/>
      <c r="D4185" s="23"/>
      <c r="E4185" s="23"/>
      <c r="F4185" s="23"/>
      <c r="G4185" s="24"/>
      <c r="H4185" s="23"/>
      <c r="I4185" s="23"/>
      <c r="J4185" s="23">
        <v>0</v>
      </c>
      <c r="K4185" s="23">
        <v>0</v>
      </c>
      <c r="L4185" s="23">
        <v>50.25</v>
      </c>
      <c r="M4185" s="23" t="s">
        <v>76</v>
      </c>
      <c r="N4185" s="25">
        <f t="shared" si="694"/>
        <v>50.25</v>
      </c>
      <c r="O4185" s="26">
        <v>3200</v>
      </c>
      <c r="P4185" s="26">
        <f t="shared" si="695"/>
        <v>160800</v>
      </c>
      <c r="Q4185" s="23">
        <v>1</v>
      </c>
      <c r="R4185" s="23" t="s">
        <v>12632</v>
      </c>
      <c r="S4185" s="27" t="s">
        <v>12633</v>
      </c>
      <c r="T4185" s="23" t="s">
        <v>12634</v>
      </c>
      <c r="U4185" s="23" t="s">
        <v>12635</v>
      </c>
      <c r="V4185" s="24" t="s">
        <v>12636</v>
      </c>
      <c r="W4185" s="23" t="s">
        <v>79</v>
      </c>
      <c r="X4185" s="23" t="s">
        <v>80</v>
      </c>
      <c r="Y4185" s="23" t="s">
        <v>81</v>
      </c>
      <c r="Z4185" s="23">
        <v>201</v>
      </c>
      <c r="AA4185" s="28">
        <v>100</v>
      </c>
      <c r="AB4185" s="26">
        <v>8200</v>
      </c>
      <c r="AC4185" s="26">
        <f>Z4185*AB4185</f>
        <v>1648200</v>
      </c>
      <c r="AD4185" s="28">
        <v>16</v>
      </c>
      <c r="AE4185" s="28">
        <v>72</v>
      </c>
      <c r="AF4185" s="26">
        <f>(AC4185*(100-AE4185))/100</f>
        <v>461496</v>
      </c>
      <c r="AG4185" s="26">
        <f>P4185+AF4185</f>
        <v>622296</v>
      </c>
      <c r="AH4185" s="26">
        <f>(AG4185*AA4185)/100</f>
        <v>622296</v>
      </c>
      <c r="AI4185" s="26">
        <v>0</v>
      </c>
      <c r="AJ4185" s="26">
        <f t="shared" si="696"/>
        <v>622296</v>
      </c>
      <c r="AK4185" s="26">
        <v>0.02</v>
      </c>
      <c r="AL4185" s="26">
        <f>ROUND(AJ4185*(AK4185/100),2)</f>
        <v>124.46</v>
      </c>
      <c r="AM4185" s="3" t="s">
        <v>51</v>
      </c>
    </row>
    <row r="4186" spans="1:39" x14ac:dyDescent="0.25">
      <c r="A4186" s="23"/>
      <c r="B4186" s="24"/>
      <c r="C4186" s="23"/>
      <c r="D4186" s="23"/>
      <c r="E4186" s="23"/>
      <c r="F4186" s="23"/>
      <c r="G4186" s="24"/>
      <c r="H4186" s="23"/>
      <c r="I4186" s="23"/>
      <c r="J4186" s="23">
        <v>0</v>
      </c>
      <c r="K4186" s="23">
        <v>0</v>
      </c>
      <c r="L4186" s="23">
        <v>9.5</v>
      </c>
      <c r="M4186" s="23" t="s">
        <v>76</v>
      </c>
      <c r="N4186" s="25">
        <f t="shared" si="694"/>
        <v>9.5</v>
      </c>
      <c r="O4186" s="26">
        <v>3200</v>
      </c>
      <c r="P4186" s="26">
        <f t="shared" si="695"/>
        <v>30400</v>
      </c>
      <c r="Q4186" s="23">
        <v>1</v>
      </c>
      <c r="R4186" s="23" t="s">
        <v>12632</v>
      </c>
      <c r="S4186" s="27" t="s">
        <v>12633</v>
      </c>
      <c r="T4186" s="23" t="s">
        <v>12634</v>
      </c>
      <c r="U4186" s="23" t="s">
        <v>12635</v>
      </c>
      <c r="V4186" s="24" t="s">
        <v>12637</v>
      </c>
      <c r="W4186" s="23" t="s">
        <v>48</v>
      </c>
      <c r="X4186" s="23" t="s">
        <v>49</v>
      </c>
      <c r="Y4186" s="23" t="s">
        <v>81</v>
      </c>
      <c r="Z4186" s="23">
        <v>38</v>
      </c>
      <c r="AA4186" s="28">
        <v>100</v>
      </c>
      <c r="AB4186" s="26">
        <v>8300</v>
      </c>
      <c r="AC4186" s="26">
        <f>Z4186*AB4186</f>
        <v>315400</v>
      </c>
      <c r="AD4186" s="28">
        <v>13</v>
      </c>
      <c r="AE4186" s="28">
        <v>16</v>
      </c>
      <c r="AF4186" s="26">
        <f>(AC4186*(100-AE4186))/100</f>
        <v>264936</v>
      </c>
      <c r="AG4186" s="26">
        <f>P4186+AF4186</f>
        <v>295336</v>
      </c>
      <c r="AH4186" s="26">
        <f>(AG4186*AA4186)/100</f>
        <v>295336</v>
      </c>
      <c r="AI4186" s="26">
        <v>0</v>
      </c>
      <c r="AJ4186" s="26">
        <f t="shared" si="696"/>
        <v>295336</v>
      </c>
      <c r="AK4186" s="26">
        <v>0.02</v>
      </c>
      <c r="AL4186" s="26">
        <f>ROUND(AJ4186*(AK4186/100),2)</f>
        <v>59.07</v>
      </c>
      <c r="AM4186" s="3" t="s">
        <v>2036</v>
      </c>
    </row>
    <row r="4187" spans="1:39" x14ac:dyDescent="0.25">
      <c r="A4187" s="23"/>
      <c r="B4187" s="24"/>
      <c r="C4187" s="23"/>
      <c r="D4187" s="23"/>
      <c r="E4187" s="23"/>
      <c r="F4187" s="23"/>
      <c r="G4187" s="24"/>
      <c r="H4187" s="23"/>
      <c r="I4187" s="23"/>
      <c r="J4187" s="23">
        <v>0</v>
      </c>
      <c r="K4187" s="23">
        <v>0</v>
      </c>
      <c r="L4187" s="23">
        <v>5.9</v>
      </c>
      <c r="M4187" s="23" t="s">
        <v>76</v>
      </c>
      <c r="N4187" s="25">
        <f t="shared" si="694"/>
        <v>5.9</v>
      </c>
      <c r="O4187" s="26">
        <v>3200</v>
      </c>
      <c r="P4187" s="26">
        <f t="shared" si="695"/>
        <v>18880</v>
      </c>
      <c r="Q4187" s="23">
        <v>1</v>
      </c>
      <c r="R4187" s="23" t="s">
        <v>12632</v>
      </c>
      <c r="S4187" s="27" t="s">
        <v>12633</v>
      </c>
      <c r="T4187" s="23" t="s">
        <v>12634</v>
      </c>
      <c r="U4187" s="23" t="s">
        <v>12635</v>
      </c>
      <c r="V4187" s="24" t="s">
        <v>12638</v>
      </c>
      <c r="W4187" s="23" t="s">
        <v>48</v>
      </c>
      <c r="X4187" s="23" t="s">
        <v>49</v>
      </c>
      <c r="Y4187" s="23" t="s">
        <v>81</v>
      </c>
      <c r="Z4187" s="23">
        <v>23.6</v>
      </c>
      <c r="AA4187" s="28">
        <v>100</v>
      </c>
      <c r="AB4187" s="26">
        <v>8300</v>
      </c>
      <c r="AC4187" s="26">
        <f>Z4187*AB4187</f>
        <v>195880</v>
      </c>
      <c r="AD4187" s="28">
        <v>16</v>
      </c>
      <c r="AE4187" s="28">
        <v>22</v>
      </c>
      <c r="AF4187" s="26">
        <f>(AC4187*(100-AE4187))/100</f>
        <v>152786.4</v>
      </c>
      <c r="AG4187" s="26">
        <f>P4187+AF4187</f>
        <v>171666.4</v>
      </c>
      <c r="AH4187" s="26">
        <f>(AG4187*AA4187)/100</f>
        <v>171666.4</v>
      </c>
      <c r="AI4187" s="26">
        <v>0</v>
      </c>
      <c r="AJ4187" s="26">
        <f t="shared" si="696"/>
        <v>171666.4</v>
      </c>
      <c r="AK4187" s="26">
        <v>0.02</v>
      </c>
      <c r="AL4187" s="26">
        <f>ROUND(AJ4187*(AK4187/100),2)</f>
        <v>34.33</v>
      </c>
      <c r="AM4187" s="3" t="s">
        <v>421</v>
      </c>
    </row>
    <row r="4188" spans="1:39" x14ac:dyDescent="0.25">
      <c r="A4188" s="23"/>
      <c r="B4188" s="24"/>
      <c r="C4188" s="23"/>
      <c r="D4188" s="23"/>
      <c r="E4188" s="23"/>
      <c r="F4188" s="23"/>
      <c r="G4188" s="24"/>
      <c r="H4188" s="23"/>
      <c r="I4188" s="23"/>
      <c r="J4188" s="23">
        <v>0</v>
      </c>
      <c r="K4188" s="23">
        <v>0</v>
      </c>
      <c r="L4188" s="23">
        <v>36</v>
      </c>
      <c r="M4188" s="23" t="s">
        <v>76</v>
      </c>
      <c r="N4188" s="25">
        <f t="shared" si="694"/>
        <v>36</v>
      </c>
      <c r="O4188" s="26">
        <v>3200</v>
      </c>
      <c r="P4188" s="26">
        <f t="shared" si="695"/>
        <v>115200</v>
      </c>
      <c r="Q4188" s="23">
        <v>1</v>
      </c>
      <c r="R4188" s="23" t="s">
        <v>12632</v>
      </c>
      <c r="S4188" s="27" t="s">
        <v>12633</v>
      </c>
      <c r="T4188" s="23" t="s">
        <v>12634</v>
      </c>
      <c r="U4188" s="23" t="s">
        <v>12635</v>
      </c>
      <c r="V4188" s="24" t="s">
        <v>12639</v>
      </c>
      <c r="W4188" s="23" t="s">
        <v>53</v>
      </c>
      <c r="X4188" s="23" t="s">
        <v>143</v>
      </c>
      <c r="Y4188" s="23" t="s">
        <v>81</v>
      </c>
      <c r="Z4188" s="23">
        <v>144</v>
      </c>
      <c r="AA4188" s="28">
        <v>100</v>
      </c>
      <c r="AB4188" s="26">
        <v>2750</v>
      </c>
      <c r="AC4188" s="26">
        <f>Z4188*AB4188</f>
        <v>396000</v>
      </c>
      <c r="AD4188" s="28">
        <v>12</v>
      </c>
      <c r="AE4188" s="28">
        <v>38</v>
      </c>
      <c r="AF4188" s="26">
        <f>(AC4188*(100-AE4188))/100</f>
        <v>245520</v>
      </c>
      <c r="AG4188" s="26">
        <f>P4188+AF4188</f>
        <v>360720</v>
      </c>
      <c r="AH4188" s="26">
        <f>(AG4188*AA4188)/100</f>
        <v>360720</v>
      </c>
      <c r="AI4188" s="26">
        <v>0</v>
      </c>
      <c r="AJ4188" s="26">
        <f t="shared" si="696"/>
        <v>360720</v>
      </c>
      <c r="AK4188" s="26">
        <v>0.02</v>
      </c>
      <c r="AL4188" s="26">
        <f>ROUND(AJ4188*(AK4188/100),2)</f>
        <v>72.14</v>
      </c>
      <c r="AM4188" s="3" t="s">
        <v>83</v>
      </c>
    </row>
    <row r="4189" spans="1:39" x14ac:dyDescent="0.25">
      <c r="A4189" s="23"/>
      <c r="B4189" s="24"/>
      <c r="C4189" s="23"/>
      <c r="D4189" s="23"/>
      <c r="E4189" s="23">
        <v>1683</v>
      </c>
      <c r="F4189" s="23" t="s">
        <v>12640</v>
      </c>
      <c r="G4189" s="24" t="s">
        <v>12641</v>
      </c>
      <c r="H4189" s="23" t="s">
        <v>43</v>
      </c>
      <c r="I4189" s="23" t="s">
        <v>12642</v>
      </c>
      <c r="J4189" s="23">
        <v>2</v>
      </c>
      <c r="K4189" s="23">
        <v>1</v>
      </c>
      <c r="L4189" s="23">
        <v>0.2</v>
      </c>
      <c r="M4189" s="23" t="s">
        <v>75</v>
      </c>
      <c r="N4189" s="25">
        <f t="shared" si="694"/>
        <v>900.2</v>
      </c>
      <c r="O4189" s="26">
        <v>3200</v>
      </c>
      <c r="P4189" s="26">
        <f t="shared" si="695"/>
        <v>2880640</v>
      </c>
      <c r="Q4189" s="23"/>
      <c r="R4189" s="23"/>
      <c r="S4189" s="27"/>
      <c r="T4189" s="23"/>
      <c r="U4189" s="23"/>
      <c r="V4189" s="24"/>
      <c r="W4189" s="23"/>
      <c r="X4189" s="23"/>
      <c r="Y4189" s="23"/>
      <c r="Z4189" s="23"/>
      <c r="AA4189" s="28"/>
      <c r="AB4189" s="26"/>
      <c r="AC4189" s="26"/>
      <c r="AD4189" s="28"/>
      <c r="AE4189" s="28"/>
      <c r="AF4189" s="26"/>
      <c r="AG4189" s="26">
        <f>AF4189+P4189</f>
        <v>2880640</v>
      </c>
      <c r="AH4189" s="26">
        <f>AG4189</f>
        <v>2880640</v>
      </c>
      <c r="AI4189" s="26">
        <v>50000000</v>
      </c>
      <c r="AJ4189" s="26">
        <f t="shared" si="696"/>
        <v>0</v>
      </c>
      <c r="AK4189" s="26">
        <v>0.01</v>
      </c>
      <c r="AL4189" s="26">
        <f>AJ4189*(AK4189/100)</f>
        <v>0</v>
      </c>
    </row>
    <row r="4190" spans="1:39" x14ac:dyDescent="0.25">
      <c r="A4190" s="23"/>
      <c r="B4190" s="24"/>
      <c r="C4190" s="23"/>
      <c r="D4190" s="23"/>
      <c r="E4190" s="23"/>
      <c r="F4190" s="23"/>
      <c r="G4190" s="24"/>
      <c r="H4190" s="23"/>
      <c r="I4190" s="23"/>
      <c r="J4190" s="23"/>
      <c r="K4190" s="23"/>
      <c r="L4190" s="23"/>
      <c r="M4190" s="23"/>
      <c r="N4190" s="25"/>
      <c r="O4190" s="26"/>
      <c r="P4190" s="26"/>
      <c r="Q4190" s="23"/>
      <c r="R4190" s="23"/>
      <c r="S4190" s="27"/>
      <c r="T4190" s="23"/>
      <c r="U4190" s="23"/>
      <c r="V4190" s="24"/>
      <c r="W4190" s="23"/>
      <c r="X4190" s="23"/>
      <c r="Y4190" s="23"/>
      <c r="Z4190" s="23"/>
      <c r="AA4190" s="28"/>
      <c r="AB4190" s="26"/>
      <c r="AC4190" s="26"/>
      <c r="AD4190" s="28"/>
      <c r="AE4190" s="28"/>
      <c r="AF4190" s="26"/>
      <c r="AG4190" s="26" t="s">
        <v>60</v>
      </c>
      <c r="AH4190" s="26">
        <f>SUM(AH4184:AH4189)</f>
        <v>10432578.4</v>
      </c>
      <c r="AI4190" s="26"/>
      <c r="AJ4190" s="26">
        <f>SUM(AJ4184:AJ4189)</f>
        <v>1450018.4</v>
      </c>
      <c r="AK4190" s="26"/>
      <c r="AL4190" s="26">
        <f>SUM(AL4184:AL4189)</f>
        <v>290</v>
      </c>
    </row>
    <row r="4191" spans="1:39" x14ac:dyDescent="0.25">
      <c r="A4191" s="23" t="s">
        <v>12643</v>
      </c>
      <c r="B4191" s="24" t="s">
        <v>12644</v>
      </c>
      <c r="C4191" s="23" t="s">
        <v>12645</v>
      </c>
      <c r="D4191" s="23" t="s">
        <v>3059</v>
      </c>
      <c r="E4191" s="23">
        <v>1684</v>
      </c>
      <c r="F4191" s="23" t="s">
        <v>12646</v>
      </c>
      <c r="G4191" s="24" t="s">
        <v>12647</v>
      </c>
      <c r="H4191" s="23" t="s">
        <v>43</v>
      </c>
      <c r="I4191" s="23" t="s">
        <v>12648</v>
      </c>
      <c r="J4191" s="23">
        <v>2</v>
      </c>
      <c r="K4191" s="23">
        <v>0</v>
      </c>
      <c r="L4191" s="23">
        <v>82</v>
      </c>
      <c r="M4191" s="23" t="s">
        <v>68</v>
      </c>
      <c r="N4191" s="25">
        <f>((J4191*400)+(K4191*100))+L4191</f>
        <v>882</v>
      </c>
      <c r="O4191" s="26">
        <v>3950</v>
      </c>
      <c r="P4191" s="26">
        <f>N4191*O4191</f>
        <v>3483900</v>
      </c>
      <c r="Q4191" s="23"/>
      <c r="R4191" s="23"/>
      <c r="S4191" s="27"/>
      <c r="T4191" s="23"/>
      <c r="U4191" s="23"/>
      <c r="V4191" s="24"/>
      <c r="W4191" s="23"/>
      <c r="X4191" s="23"/>
      <c r="Y4191" s="23"/>
      <c r="Z4191" s="23"/>
      <c r="AA4191" s="28"/>
      <c r="AB4191" s="26"/>
      <c r="AC4191" s="26"/>
      <c r="AD4191" s="28"/>
      <c r="AE4191" s="28"/>
      <c r="AF4191" s="26"/>
      <c r="AG4191" s="26">
        <f>AF4191+P4191</f>
        <v>3483900</v>
      </c>
      <c r="AH4191" s="26">
        <f>AG4191</f>
        <v>3483900</v>
      </c>
      <c r="AI4191" s="26">
        <v>0</v>
      </c>
      <c r="AJ4191" s="26">
        <f>IF((AI4191-AH4191) &gt; 1,0,IF((AI4191-AH4191)&lt;0,AH4191-AI4191,AI4191-AH4191))</f>
        <v>3483900</v>
      </c>
      <c r="AK4191" s="26">
        <v>0.3</v>
      </c>
      <c r="AL4191" s="26">
        <f>AJ4191*(AK4191/100)</f>
        <v>10451.700000000001</v>
      </c>
    </row>
    <row r="4192" spans="1:39" x14ac:dyDescent="0.25">
      <c r="A4192" s="23"/>
      <c r="B4192" s="24"/>
      <c r="C4192" s="23"/>
      <c r="D4192" s="23"/>
      <c r="E4192" s="23"/>
      <c r="F4192" s="23"/>
      <c r="G4192" s="24"/>
      <c r="H4192" s="23"/>
      <c r="I4192" s="23"/>
      <c r="J4192" s="23">
        <v>0</v>
      </c>
      <c r="K4192" s="23">
        <v>0</v>
      </c>
      <c r="L4192" s="23">
        <v>10</v>
      </c>
      <c r="M4192" s="23" t="s">
        <v>76</v>
      </c>
      <c r="N4192" s="25">
        <f>((J4192*400)+(K4192*100))+L4192</f>
        <v>10</v>
      </c>
      <c r="O4192" s="26">
        <v>3950</v>
      </c>
      <c r="P4192" s="26">
        <f>N4192*O4192</f>
        <v>39500</v>
      </c>
      <c r="Q4192" s="23">
        <v>1</v>
      </c>
      <c r="R4192" s="23" t="s">
        <v>12643</v>
      </c>
      <c r="S4192" s="27" t="s">
        <v>12644</v>
      </c>
      <c r="T4192" s="23" t="s">
        <v>12645</v>
      </c>
      <c r="U4192" s="23" t="s">
        <v>12649</v>
      </c>
      <c r="V4192" s="24" t="s">
        <v>12650</v>
      </c>
      <c r="W4192" s="23" t="s">
        <v>48</v>
      </c>
      <c r="X4192" s="23" t="s">
        <v>49</v>
      </c>
      <c r="Y4192" s="23" t="s">
        <v>81</v>
      </c>
      <c r="Z4192" s="23">
        <v>40</v>
      </c>
      <c r="AA4192" s="28">
        <v>100</v>
      </c>
      <c r="AB4192" s="26">
        <v>8300</v>
      </c>
      <c r="AC4192" s="26">
        <f>Z4192*AB4192</f>
        <v>332000</v>
      </c>
      <c r="AD4192" s="28">
        <v>22</v>
      </c>
      <c r="AE4192" s="28">
        <v>34</v>
      </c>
      <c r="AF4192" s="26">
        <f>(AC4192*(100-AE4192))/100</f>
        <v>219120</v>
      </c>
      <c r="AG4192" s="26">
        <f>P4192+AF4192</f>
        <v>258620</v>
      </c>
      <c r="AH4192" s="26">
        <f>(AG4192*AA4192)/100</f>
        <v>258620</v>
      </c>
      <c r="AI4192" s="26">
        <v>0</v>
      </c>
      <c r="AJ4192" s="26">
        <f>IF((AI4192-AH4192) &gt; 1,0,IF((AI4192-AH4192)&lt;0,AH4192-AI4192,AI4192-AH4192))</f>
        <v>258620</v>
      </c>
      <c r="AK4192" s="26">
        <v>0.02</v>
      </c>
      <c r="AL4192" s="26">
        <f>ROUND(AJ4192*(AK4192/100),2)</f>
        <v>51.72</v>
      </c>
      <c r="AM4192" s="3" t="s">
        <v>401</v>
      </c>
    </row>
    <row r="4193" spans="1:39" x14ac:dyDescent="0.25">
      <c r="A4193" s="23"/>
      <c r="B4193" s="24"/>
      <c r="C4193" s="23"/>
      <c r="D4193" s="23"/>
      <c r="E4193" s="23"/>
      <c r="F4193" s="23"/>
      <c r="G4193" s="24"/>
      <c r="H4193" s="23"/>
      <c r="I4193" s="23"/>
      <c r="J4193" s="23"/>
      <c r="K4193" s="23"/>
      <c r="L4193" s="23"/>
      <c r="M4193" s="23"/>
      <c r="N4193" s="25"/>
      <c r="O4193" s="26"/>
      <c r="P4193" s="26"/>
      <c r="Q4193" s="23"/>
      <c r="R4193" s="23"/>
      <c r="S4193" s="27"/>
      <c r="T4193" s="23"/>
      <c r="U4193" s="23"/>
      <c r="V4193" s="24"/>
      <c r="W4193" s="23"/>
      <c r="X4193" s="23"/>
      <c r="Y4193" s="23"/>
      <c r="Z4193" s="23"/>
      <c r="AA4193" s="28"/>
      <c r="AB4193" s="26"/>
      <c r="AC4193" s="26"/>
      <c r="AD4193" s="28"/>
      <c r="AE4193" s="28"/>
      <c r="AF4193" s="26"/>
      <c r="AG4193" s="26" t="s">
        <v>60</v>
      </c>
      <c r="AH4193" s="26">
        <f>SUM(AH4191:AH4192)</f>
        <v>3742520</v>
      </c>
      <c r="AI4193" s="26"/>
      <c r="AJ4193" s="26">
        <f>SUM(AJ4191:AJ4192)</f>
        <v>3742520</v>
      </c>
      <c r="AK4193" s="26"/>
      <c r="AL4193" s="26">
        <f>SUM(AL4191:AL4192)</f>
        <v>10503.42</v>
      </c>
    </row>
    <row r="4194" spans="1:39" x14ac:dyDescent="0.25">
      <c r="A4194" s="23" t="s">
        <v>8338</v>
      </c>
      <c r="B4194" s="24" t="s">
        <v>8339</v>
      </c>
      <c r="C4194" s="23" t="s">
        <v>8340</v>
      </c>
      <c r="D4194" s="23" t="s">
        <v>12651</v>
      </c>
      <c r="E4194" s="23">
        <v>1685</v>
      </c>
      <c r="F4194" s="23" t="s">
        <v>12652</v>
      </c>
      <c r="G4194" s="24" t="s">
        <v>12653</v>
      </c>
      <c r="H4194" s="23" t="s">
        <v>43</v>
      </c>
      <c r="I4194" s="23" t="s">
        <v>12654</v>
      </c>
      <c r="J4194" s="23">
        <v>0</v>
      </c>
      <c r="K4194" s="23">
        <v>3</v>
      </c>
      <c r="L4194" s="23">
        <v>57.82</v>
      </c>
      <c r="M4194" s="23" t="s">
        <v>255</v>
      </c>
      <c r="N4194" s="25">
        <f>((J4194*400)+(K4194*100))+L4194</f>
        <v>357.82</v>
      </c>
      <c r="O4194" s="26">
        <v>14000</v>
      </c>
      <c r="P4194" s="26">
        <f>N4194*O4194</f>
        <v>5009480</v>
      </c>
      <c r="Q4194" s="23">
        <v>1</v>
      </c>
      <c r="R4194" s="23" t="s">
        <v>8328</v>
      </c>
      <c r="S4194" s="27" t="s">
        <v>8329</v>
      </c>
      <c r="T4194" s="23" t="s">
        <v>8330</v>
      </c>
      <c r="U4194" s="23" t="s">
        <v>12655</v>
      </c>
      <c r="V4194" s="24" t="s">
        <v>12656</v>
      </c>
      <c r="W4194" s="23" t="s">
        <v>48</v>
      </c>
      <c r="X4194" s="23" t="s">
        <v>49</v>
      </c>
      <c r="Y4194" s="23" t="s">
        <v>261</v>
      </c>
      <c r="Z4194" s="23">
        <v>144</v>
      </c>
      <c r="AA4194" s="28">
        <v>100</v>
      </c>
      <c r="AB4194" s="26">
        <v>8300</v>
      </c>
      <c r="AC4194" s="26">
        <f>Z4194*AB4194</f>
        <v>1195200</v>
      </c>
      <c r="AD4194" s="28">
        <v>17</v>
      </c>
      <c r="AE4194" s="28">
        <v>24</v>
      </c>
      <c r="AF4194" s="26">
        <f>(AC4194*(100-AE4194))/100</f>
        <v>908352</v>
      </c>
      <c r="AG4194" s="26">
        <f>P4194+AF4194</f>
        <v>5917832</v>
      </c>
      <c r="AH4194" s="26">
        <f>(AG4194*AA4194)/100</f>
        <v>5917832</v>
      </c>
      <c r="AI4194" s="26">
        <f>IF(AF4194&lt;=10000000,AF4194,10000000)</f>
        <v>908352</v>
      </c>
      <c r="AJ4194" s="26">
        <f>IF((AI4194-AH4194) &gt; 1,0,IF((AI4194-AH4194)&lt;0,AH4194-AI4194,AI4194-AH4194))</f>
        <v>5009480</v>
      </c>
      <c r="AK4194" s="26">
        <v>0.02</v>
      </c>
      <c r="AL4194" s="26">
        <f>ROUND(AJ4194*(AK4194/100),2)</f>
        <v>1001.9</v>
      </c>
    </row>
    <row r="4195" spans="1:39" x14ac:dyDescent="0.25">
      <c r="A4195" s="23"/>
      <c r="B4195" s="24"/>
      <c r="C4195" s="23"/>
      <c r="D4195" s="23"/>
      <c r="E4195" s="23"/>
      <c r="F4195" s="23"/>
      <c r="G4195" s="24"/>
      <c r="H4195" s="23"/>
      <c r="I4195" s="23"/>
      <c r="J4195" s="23">
        <v>0</v>
      </c>
      <c r="K4195" s="23">
        <v>0</v>
      </c>
      <c r="L4195" s="23">
        <v>10</v>
      </c>
      <c r="M4195" s="23" t="s">
        <v>255</v>
      </c>
      <c r="N4195" s="25">
        <f>((J4195*400)+(K4195*100))+L4195</f>
        <v>10</v>
      </c>
      <c r="O4195" s="26">
        <v>14000</v>
      </c>
      <c r="P4195" s="26">
        <f>N4195*O4195</f>
        <v>140000</v>
      </c>
      <c r="Q4195" s="23">
        <v>1</v>
      </c>
      <c r="R4195" s="23" t="s">
        <v>8328</v>
      </c>
      <c r="S4195" s="27" t="s">
        <v>8329</v>
      </c>
      <c r="T4195" s="23" t="s">
        <v>8330</v>
      </c>
      <c r="U4195" s="23" t="s">
        <v>12655</v>
      </c>
      <c r="V4195" s="24" t="s">
        <v>12657</v>
      </c>
      <c r="W4195" s="23" t="s">
        <v>53</v>
      </c>
      <c r="X4195" s="23" t="s">
        <v>49</v>
      </c>
      <c r="Y4195" s="23" t="s">
        <v>261</v>
      </c>
      <c r="Z4195" s="23">
        <v>40</v>
      </c>
      <c r="AA4195" s="28">
        <v>100</v>
      </c>
      <c r="AB4195" s="26">
        <v>2750</v>
      </c>
      <c r="AC4195" s="26">
        <f>Z4195*AB4195</f>
        <v>110000</v>
      </c>
      <c r="AD4195" s="28">
        <v>3</v>
      </c>
      <c r="AE4195" s="28">
        <v>3</v>
      </c>
      <c r="AF4195" s="26">
        <f>(AC4195*(100-AE4195))/100</f>
        <v>106700</v>
      </c>
      <c r="AG4195" s="26">
        <f>P4195+AF4195</f>
        <v>246700</v>
      </c>
      <c r="AH4195" s="26">
        <f>(AG4195*AA4195)/100</f>
        <v>246700</v>
      </c>
      <c r="AI4195" s="26">
        <f>IF(AF4195&lt;=10000000,AF4195,10000000)</f>
        <v>106700</v>
      </c>
      <c r="AJ4195" s="26">
        <f>IF((AI4195-AH4195) &gt; 1,0,IF((AI4195-AH4195)&lt;0,AH4195-AI4195,AI4195-AH4195))</f>
        <v>140000</v>
      </c>
      <c r="AK4195" s="26">
        <v>0.02</v>
      </c>
      <c r="AL4195" s="26">
        <f>ROUND(AJ4195*(AK4195/100),2)</f>
        <v>28</v>
      </c>
    </row>
    <row r="4196" spans="1:39" x14ac:dyDescent="0.25">
      <c r="A4196" s="23"/>
      <c r="B4196" s="24"/>
      <c r="C4196" s="23"/>
      <c r="D4196" s="23"/>
      <c r="E4196" s="23"/>
      <c r="F4196" s="23"/>
      <c r="G4196" s="24"/>
      <c r="H4196" s="23"/>
      <c r="I4196" s="23"/>
      <c r="J4196" s="23">
        <v>0</v>
      </c>
      <c r="K4196" s="23">
        <v>0</v>
      </c>
      <c r="L4196" s="23">
        <v>4.5</v>
      </c>
      <c r="M4196" s="23" t="s">
        <v>255</v>
      </c>
      <c r="N4196" s="25">
        <f>((J4196*400)+(K4196*100))+L4196</f>
        <v>4.5</v>
      </c>
      <c r="O4196" s="26">
        <v>14000</v>
      </c>
      <c r="P4196" s="26">
        <f>N4196*O4196</f>
        <v>63000</v>
      </c>
      <c r="Q4196" s="23">
        <v>1</v>
      </c>
      <c r="R4196" s="23" t="s">
        <v>8328</v>
      </c>
      <c r="S4196" s="27" t="s">
        <v>8329</v>
      </c>
      <c r="T4196" s="23" t="s">
        <v>8330</v>
      </c>
      <c r="U4196" s="23" t="s">
        <v>12655</v>
      </c>
      <c r="V4196" s="24" t="s">
        <v>12658</v>
      </c>
      <c r="W4196" s="23" t="s">
        <v>53</v>
      </c>
      <c r="X4196" s="23" t="s">
        <v>49</v>
      </c>
      <c r="Y4196" s="23" t="s">
        <v>261</v>
      </c>
      <c r="Z4196" s="23">
        <v>27</v>
      </c>
      <c r="AA4196" s="28">
        <v>100</v>
      </c>
      <c r="AB4196" s="26">
        <v>2750</v>
      </c>
      <c r="AC4196" s="26">
        <f>Z4196*AB4196</f>
        <v>74250</v>
      </c>
      <c r="AD4196" s="28">
        <v>3</v>
      </c>
      <c r="AE4196" s="28">
        <v>3</v>
      </c>
      <c r="AF4196" s="26">
        <f>(AC4196*(100-AE4196))/100</f>
        <v>72022.5</v>
      </c>
      <c r="AG4196" s="26">
        <f>P4196+AF4196</f>
        <v>135022.5</v>
      </c>
      <c r="AH4196" s="26">
        <f>(AG4196*AA4196)/100</f>
        <v>135022.5</v>
      </c>
      <c r="AI4196" s="26">
        <f>IF(AF4196&lt;=10000000,AF4196,10000000)</f>
        <v>72022.5</v>
      </c>
      <c r="AJ4196" s="26">
        <f>IF((AI4196-AH4196) &gt; 1,0,IF((AI4196-AH4196)&lt;0,AH4196-AI4196,AI4196-AH4196))</f>
        <v>63000</v>
      </c>
      <c r="AK4196" s="26">
        <v>0.02</v>
      </c>
      <c r="AL4196" s="26">
        <f>ROUND(AJ4196*(AK4196/100),2)</f>
        <v>12.6</v>
      </c>
      <c r="AM4196" s="3" t="s">
        <v>12659</v>
      </c>
    </row>
    <row r="4197" spans="1:39" x14ac:dyDescent="0.25">
      <c r="A4197" s="23"/>
      <c r="B4197" s="24"/>
      <c r="C4197" s="23"/>
      <c r="D4197" s="23"/>
      <c r="E4197" s="23"/>
      <c r="F4197" s="23"/>
      <c r="G4197" s="24"/>
      <c r="H4197" s="23"/>
      <c r="I4197" s="23"/>
      <c r="J4197" s="23">
        <v>1</v>
      </c>
      <c r="K4197" s="23">
        <v>0</v>
      </c>
      <c r="L4197" s="23">
        <v>27.68</v>
      </c>
      <c r="M4197" s="23" t="s">
        <v>255</v>
      </c>
      <c r="N4197" s="25">
        <f>((J4197*400)+(K4197*100))+L4197</f>
        <v>427.68</v>
      </c>
      <c r="O4197" s="26">
        <v>14000</v>
      </c>
      <c r="P4197" s="26">
        <f>N4197*O4197</f>
        <v>5987520</v>
      </c>
      <c r="Q4197" s="23">
        <v>1</v>
      </c>
      <c r="R4197" s="23" t="s">
        <v>4236</v>
      </c>
      <c r="S4197" s="27" t="s">
        <v>4237</v>
      </c>
      <c r="T4197" s="23" t="s">
        <v>4238</v>
      </c>
      <c r="U4197" s="23" t="s">
        <v>12660</v>
      </c>
      <c r="V4197" s="24" t="s">
        <v>12661</v>
      </c>
      <c r="W4197" s="23" t="s">
        <v>109</v>
      </c>
      <c r="X4197" s="23" t="s">
        <v>49</v>
      </c>
      <c r="Y4197" s="23" t="s">
        <v>261</v>
      </c>
      <c r="Z4197" s="23">
        <v>464</v>
      </c>
      <c r="AA4197" s="28">
        <v>100</v>
      </c>
      <c r="AB4197" s="26">
        <v>8150</v>
      </c>
      <c r="AC4197" s="26">
        <f>Z4197*AB4197</f>
        <v>3781600</v>
      </c>
      <c r="AD4197" s="28">
        <v>26</v>
      </c>
      <c r="AE4197" s="28">
        <v>42</v>
      </c>
      <c r="AF4197" s="26">
        <f>(AC4197*(100-AE4197))/100</f>
        <v>2193328</v>
      </c>
      <c r="AG4197" s="26">
        <f>P4197+AF4197</f>
        <v>8180848</v>
      </c>
      <c r="AH4197" s="26">
        <f>(AG4197*AA4197)/100</f>
        <v>8180848</v>
      </c>
      <c r="AI4197" s="26">
        <f>IF(AF4197&lt;=10000000,AF4197,10000000)</f>
        <v>2193328</v>
      </c>
      <c r="AJ4197" s="26">
        <f>IF((AI4197-AH4197) &gt; 1,0,IF((AI4197-AH4197)&lt;0,AH4197-AI4197,AI4197-AH4197))</f>
        <v>5987520</v>
      </c>
      <c r="AK4197" s="26">
        <v>0.02</v>
      </c>
      <c r="AL4197" s="26">
        <f>ROUND(AJ4197*(AK4197/100),2)</f>
        <v>1197.5</v>
      </c>
      <c r="AM4197" s="3" t="s">
        <v>110</v>
      </c>
    </row>
    <row r="4198" spans="1:39" x14ac:dyDescent="0.25">
      <c r="A4198" s="23"/>
      <c r="B4198" s="24"/>
      <c r="C4198" s="23"/>
      <c r="D4198" s="23"/>
      <c r="E4198" s="23"/>
      <c r="F4198" s="23"/>
      <c r="G4198" s="24"/>
      <c r="H4198" s="23"/>
      <c r="I4198" s="23"/>
      <c r="J4198" s="23"/>
      <c r="K4198" s="23"/>
      <c r="L4198" s="23"/>
      <c r="M4198" s="23"/>
      <c r="N4198" s="25"/>
      <c r="O4198" s="26"/>
      <c r="P4198" s="26"/>
      <c r="Q4198" s="23"/>
      <c r="R4198" s="23"/>
      <c r="S4198" s="27"/>
      <c r="T4198" s="23"/>
      <c r="U4198" s="23"/>
      <c r="V4198" s="24"/>
      <c r="W4198" s="23"/>
      <c r="X4198" s="23"/>
      <c r="Y4198" s="23"/>
      <c r="Z4198" s="23"/>
      <c r="AA4198" s="28"/>
      <c r="AB4198" s="26"/>
      <c r="AC4198" s="26"/>
      <c r="AD4198" s="28"/>
      <c r="AE4198" s="28"/>
      <c r="AF4198" s="26"/>
      <c r="AG4198" s="26" t="s">
        <v>60</v>
      </c>
      <c r="AH4198" s="26">
        <f>SUM(AH4194:AH4197)</f>
        <v>14480402.5</v>
      </c>
      <c r="AI4198" s="26"/>
      <c r="AJ4198" s="26">
        <f>SUM(AJ4194:AJ4197)</f>
        <v>11200000</v>
      </c>
      <c r="AK4198" s="26"/>
      <c r="AL4198" s="26">
        <f>SUM(AL4194:AL4197)</f>
        <v>2240</v>
      </c>
    </row>
    <row r="4199" spans="1:39" x14ac:dyDescent="0.25">
      <c r="A4199" s="23" t="s">
        <v>12662</v>
      </c>
      <c r="B4199" s="24" t="s">
        <v>12663</v>
      </c>
      <c r="C4199" s="23" t="s">
        <v>12664</v>
      </c>
      <c r="D4199" s="23" t="s">
        <v>12665</v>
      </c>
      <c r="E4199" s="23">
        <v>1686</v>
      </c>
      <c r="F4199" s="23" t="s">
        <v>12666</v>
      </c>
      <c r="G4199" s="24" t="s">
        <v>12667</v>
      </c>
      <c r="H4199" s="23" t="s">
        <v>43</v>
      </c>
      <c r="I4199" s="23" t="s">
        <v>12668</v>
      </c>
      <c r="J4199" s="23">
        <v>0</v>
      </c>
      <c r="K4199" s="23">
        <v>2</v>
      </c>
      <c r="L4199" s="23">
        <v>73.75</v>
      </c>
      <c r="M4199" s="23" t="s">
        <v>91</v>
      </c>
      <c r="N4199" s="25">
        <f t="shared" ref="N4199:N4217" si="697">((J4199*400)+(K4199*100))+L4199</f>
        <v>273.75</v>
      </c>
      <c r="O4199" s="26">
        <v>10500</v>
      </c>
      <c r="P4199" s="26">
        <f t="shared" ref="P4199:P4217" si="698">N4199*O4199</f>
        <v>2874375</v>
      </c>
      <c r="Q4199" s="23">
        <v>1</v>
      </c>
      <c r="R4199" s="23" t="s">
        <v>12669</v>
      </c>
      <c r="S4199" s="27"/>
      <c r="T4199" s="23" t="s">
        <v>12670</v>
      </c>
      <c r="U4199" s="23" t="s">
        <v>5791</v>
      </c>
      <c r="V4199" s="24" t="s">
        <v>12671</v>
      </c>
      <c r="W4199" s="23" t="s">
        <v>1191</v>
      </c>
      <c r="X4199" s="23" t="s">
        <v>49</v>
      </c>
      <c r="Y4199" s="23" t="s">
        <v>54</v>
      </c>
      <c r="Z4199" s="23">
        <v>65</v>
      </c>
      <c r="AA4199" s="28">
        <v>100</v>
      </c>
      <c r="AB4199" s="26">
        <v>7750</v>
      </c>
      <c r="AC4199" s="26">
        <f>Z4199*AB4199</f>
        <v>503750</v>
      </c>
      <c r="AD4199" s="28">
        <v>4</v>
      </c>
      <c r="AE4199" s="28">
        <v>4</v>
      </c>
      <c r="AF4199" s="26">
        <f>(AC4199*(100-AE4199))/100</f>
        <v>483600</v>
      </c>
      <c r="AG4199" s="26">
        <f>P4199+AF4199</f>
        <v>3357975</v>
      </c>
      <c r="AH4199" s="26">
        <f>(AG4199*AA4199)/100</f>
        <v>3357975</v>
      </c>
      <c r="AI4199" s="26">
        <v>0</v>
      </c>
      <c r="AJ4199" s="26">
        <f t="shared" ref="AJ4199:AJ4217" si="699">IF((AI4199-AH4199) &gt; 1,0,IF((AI4199-AH4199)&lt;0,AH4199-AI4199,AI4199-AH4199))</f>
        <v>3357975</v>
      </c>
      <c r="AK4199" s="26">
        <v>0.3</v>
      </c>
      <c r="AL4199" s="26">
        <f>ROUND(AJ4199*(AK4199/100),2)</f>
        <v>10073.93</v>
      </c>
      <c r="AM4199" s="3" t="s">
        <v>1791</v>
      </c>
    </row>
    <row r="4200" spans="1:39" x14ac:dyDescent="0.25">
      <c r="A4200" s="23"/>
      <c r="B4200" s="24"/>
      <c r="C4200" s="23"/>
      <c r="D4200" s="23"/>
      <c r="E4200" s="23"/>
      <c r="F4200" s="23"/>
      <c r="G4200" s="24"/>
      <c r="H4200" s="23"/>
      <c r="I4200" s="23"/>
      <c r="J4200" s="23">
        <v>0</v>
      </c>
      <c r="K4200" s="23">
        <v>0</v>
      </c>
      <c r="L4200" s="23">
        <v>8.75</v>
      </c>
      <c r="M4200" s="23" t="s">
        <v>91</v>
      </c>
      <c r="N4200" s="25">
        <f t="shared" si="697"/>
        <v>8.75</v>
      </c>
      <c r="O4200" s="26">
        <v>10500</v>
      </c>
      <c r="P4200" s="26">
        <f t="shared" si="698"/>
        <v>91875</v>
      </c>
      <c r="Q4200" s="23">
        <v>1</v>
      </c>
      <c r="R4200" s="23" t="s">
        <v>12669</v>
      </c>
      <c r="S4200" s="27"/>
      <c r="T4200" s="23" t="s">
        <v>12670</v>
      </c>
      <c r="U4200" s="23" t="s">
        <v>5791</v>
      </c>
      <c r="V4200" s="24" t="s">
        <v>12672</v>
      </c>
      <c r="W4200" s="23" t="s">
        <v>403</v>
      </c>
      <c r="X4200" s="23" t="s">
        <v>49</v>
      </c>
      <c r="Y4200" s="23" t="s">
        <v>54</v>
      </c>
      <c r="Z4200" s="23">
        <v>35</v>
      </c>
      <c r="AA4200" s="28">
        <v>100</v>
      </c>
      <c r="AB4200" s="26">
        <v>6100</v>
      </c>
      <c r="AC4200" s="26">
        <f>Z4200*AB4200</f>
        <v>213500</v>
      </c>
      <c r="AD4200" s="28">
        <v>4</v>
      </c>
      <c r="AE4200" s="28">
        <v>4</v>
      </c>
      <c r="AF4200" s="26">
        <f>(AC4200*(100-AE4200))/100</f>
        <v>204960</v>
      </c>
      <c r="AG4200" s="26">
        <f>P4200+AF4200</f>
        <v>296835</v>
      </c>
      <c r="AH4200" s="26">
        <f>(AG4200*AA4200)/100</f>
        <v>296835</v>
      </c>
      <c r="AI4200" s="26">
        <v>0</v>
      </c>
      <c r="AJ4200" s="26">
        <f t="shared" si="699"/>
        <v>296835</v>
      </c>
      <c r="AK4200" s="26">
        <v>0.3</v>
      </c>
      <c r="AL4200" s="26">
        <f>ROUND(AJ4200*(AK4200/100),2)</f>
        <v>890.51</v>
      </c>
      <c r="AM4200" s="3" t="s">
        <v>421</v>
      </c>
    </row>
    <row r="4201" spans="1:39" x14ac:dyDescent="0.25">
      <c r="A4201" s="23"/>
      <c r="B4201" s="24"/>
      <c r="C4201" s="23"/>
      <c r="D4201" s="23"/>
      <c r="E4201" s="23"/>
      <c r="F4201" s="23"/>
      <c r="G4201" s="24"/>
      <c r="H4201" s="23"/>
      <c r="I4201" s="23"/>
      <c r="J4201" s="23">
        <v>0</v>
      </c>
      <c r="K4201" s="23">
        <v>0</v>
      </c>
      <c r="L4201" s="23">
        <v>50</v>
      </c>
      <c r="M4201" s="23" t="s">
        <v>91</v>
      </c>
      <c r="N4201" s="25">
        <f t="shared" si="697"/>
        <v>50</v>
      </c>
      <c r="O4201" s="26">
        <v>10500</v>
      </c>
      <c r="P4201" s="26">
        <f t="shared" si="698"/>
        <v>525000</v>
      </c>
      <c r="Q4201" s="23">
        <v>1</v>
      </c>
      <c r="R4201" s="23" t="s">
        <v>12669</v>
      </c>
      <c r="S4201" s="27"/>
      <c r="T4201" s="23" t="s">
        <v>12670</v>
      </c>
      <c r="U4201" s="23" t="s">
        <v>5791</v>
      </c>
      <c r="V4201" s="24" t="s">
        <v>12673</v>
      </c>
      <c r="W4201" s="23" t="s">
        <v>2026</v>
      </c>
      <c r="X4201" s="23" t="s">
        <v>49</v>
      </c>
      <c r="Y4201" s="23" t="s">
        <v>54</v>
      </c>
      <c r="Z4201" s="23">
        <v>200</v>
      </c>
      <c r="AA4201" s="28">
        <v>100</v>
      </c>
      <c r="AB4201" s="26">
        <v>8050</v>
      </c>
      <c r="AC4201" s="26">
        <f>Z4201*AB4201</f>
        <v>1610000</v>
      </c>
      <c r="AD4201" s="28">
        <v>4</v>
      </c>
      <c r="AE4201" s="28">
        <v>4</v>
      </c>
      <c r="AF4201" s="26">
        <f>(AC4201*(100-AE4201))/100</f>
        <v>1545600</v>
      </c>
      <c r="AG4201" s="26">
        <f>P4201+AF4201</f>
        <v>2070600</v>
      </c>
      <c r="AH4201" s="26">
        <f>(AG4201*AA4201)/100</f>
        <v>2070600</v>
      </c>
      <c r="AI4201" s="26">
        <v>0</v>
      </c>
      <c r="AJ4201" s="26">
        <f t="shared" si="699"/>
        <v>2070600</v>
      </c>
      <c r="AK4201" s="26">
        <v>0.3</v>
      </c>
      <c r="AL4201" s="26">
        <f>ROUND(AJ4201*(AK4201/100),2)</f>
        <v>6211.8</v>
      </c>
      <c r="AM4201" s="3" t="s">
        <v>5799</v>
      </c>
    </row>
    <row r="4202" spans="1:39" x14ac:dyDescent="0.25">
      <c r="A4202" s="23"/>
      <c r="B4202" s="24"/>
      <c r="C4202" s="23"/>
      <c r="D4202" s="23"/>
      <c r="E4202" s="23">
        <v>1687</v>
      </c>
      <c r="F4202" s="23" t="s">
        <v>12674</v>
      </c>
      <c r="G4202" s="24" t="s">
        <v>12675</v>
      </c>
      <c r="H4202" s="23" t="s">
        <v>43</v>
      </c>
      <c r="I4202" s="23" t="s">
        <v>12676</v>
      </c>
      <c r="J4202" s="23">
        <v>5</v>
      </c>
      <c r="K4202" s="23">
        <v>2</v>
      </c>
      <c r="L4202" s="23">
        <v>31.68</v>
      </c>
      <c r="M4202" s="23" t="s">
        <v>91</v>
      </c>
      <c r="N4202" s="25">
        <f t="shared" si="697"/>
        <v>2231.6799999999998</v>
      </c>
      <c r="O4202" s="26">
        <v>2400</v>
      </c>
      <c r="P4202" s="26">
        <f t="shared" si="698"/>
        <v>5356032</v>
      </c>
      <c r="Q4202" s="23"/>
      <c r="R4202" s="23"/>
      <c r="S4202" s="27"/>
      <c r="T4202" s="23"/>
      <c r="U4202" s="23"/>
      <c r="V4202" s="24"/>
      <c r="W4202" s="23"/>
      <c r="X4202" s="23"/>
      <c r="Y4202" s="23"/>
      <c r="Z4202" s="23"/>
      <c r="AA4202" s="28"/>
      <c r="AB4202" s="26"/>
      <c r="AC4202" s="26"/>
      <c r="AD4202" s="28"/>
      <c r="AE4202" s="28"/>
      <c r="AF4202" s="26"/>
      <c r="AG4202" s="26">
        <f>AF4202+P4202</f>
        <v>5356032</v>
      </c>
      <c r="AH4202" s="26">
        <f>AG4202</f>
        <v>5356032</v>
      </c>
      <c r="AI4202" s="26">
        <v>0</v>
      </c>
      <c r="AJ4202" s="26">
        <f t="shared" si="699"/>
        <v>5356032</v>
      </c>
      <c r="AK4202" s="26">
        <v>0.3</v>
      </c>
      <c r="AL4202" s="26">
        <f>AJ4202*(AK4202/100)</f>
        <v>16068.096</v>
      </c>
    </row>
    <row r="4203" spans="1:39" x14ac:dyDescent="0.25">
      <c r="A4203" s="23"/>
      <c r="B4203" s="24"/>
      <c r="C4203" s="23"/>
      <c r="D4203" s="23"/>
      <c r="E4203" s="23"/>
      <c r="F4203" s="23"/>
      <c r="G4203" s="24"/>
      <c r="H4203" s="23"/>
      <c r="I4203" s="23"/>
      <c r="J4203" s="23">
        <v>0</v>
      </c>
      <c r="K4203" s="23">
        <v>0</v>
      </c>
      <c r="L4203" s="23">
        <v>21</v>
      </c>
      <c r="M4203" s="23" t="s">
        <v>91</v>
      </c>
      <c r="N4203" s="25">
        <f t="shared" si="697"/>
        <v>21</v>
      </c>
      <c r="O4203" s="26">
        <v>2400</v>
      </c>
      <c r="P4203" s="26">
        <f t="shared" si="698"/>
        <v>50400</v>
      </c>
      <c r="Q4203" s="23"/>
      <c r="R4203" s="23"/>
      <c r="S4203" s="27"/>
      <c r="T4203" s="23"/>
      <c r="U4203" s="23"/>
      <c r="V4203" s="24"/>
      <c r="W4203" s="23"/>
      <c r="X4203" s="23"/>
      <c r="Y4203" s="23"/>
      <c r="Z4203" s="23"/>
      <c r="AA4203" s="28"/>
      <c r="AB4203" s="26"/>
      <c r="AC4203" s="26"/>
      <c r="AD4203" s="28"/>
      <c r="AE4203" s="28"/>
      <c r="AF4203" s="26"/>
      <c r="AG4203" s="26">
        <f>AF4203+P4203</f>
        <v>50400</v>
      </c>
      <c r="AH4203" s="26">
        <f>AG4203</f>
        <v>50400</v>
      </c>
      <c r="AI4203" s="26">
        <v>0</v>
      </c>
      <c r="AJ4203" s="26">
        <f t="shared" si="699"/>
        <v>50400</v>
      </c>
      <c r="AK4203" s="26">
        <v>0.3</v>
      </c>
      <c r="AL4203" s="26">
        <f>AJ4203*(AK4203/100)</f>
        <v>151.20000000000002</v>
      </c>
    </row>
    <row r="4204" spans="1:39" x14ac:dyDescent="0.25">
      <c r="A4204" s="23"/>
      <c r="B4204" s="24"/>
      <c r="C4204" s="23"/>
      <c r="D4204" s="23"/>
      <c r="E4204" s="23"/>
      <c r="F4204" s="23"/>
      <c r="G4204" s="24"/>
      <c r="H4204" s="23"/>
      <c r="I4204" s="23"/>
      <c r="J4204" s="23">
        <v>0</v>
      </c>
      <c r="K4204" s="23">
        <v>0</v>
      </c>
      <c r="L4204" s="23">
        <v>7.5</v>
      </c>
      <c r="M4204" s="23" t="s">
        <v>91</v>
      </c>
      <c r="N4204" s="25">
        <f t="shared" si="697"/>
        <v>7.5</v>
      </c>
      <c r="O4204" s="26">
        <v>2400</v>
      </c>
      <c r="P4204" s="26">
        <f t="shared" si="698"/>
        <v>18000</v>
      </c>
      <c r="Q4204" s="23">
        <v>1</v>
      </c>
      <c r="R4204" s="23" t="s">
        <v>12669</v>
      </c>
      <c r="S4204" s="27"/>
      <c r="T4204" s="23" t="s">
        <v>12670</v>
      </c>
      <c r="U4204" s="23" t="s">
        <v>5791</v>
      </c>
      <c r="V4204" s="24" t="s">
        <v>12677</v>
      </c>
      <c r="W4204" s="23" t="s">
        <v>53</v>
      </c>
      <c r="X4204" s="23" t="s">
        <v>49</v>
      </c>
      <c r="Y4204" s="23" t="s">
        <v>54</v>
      </c>
      <c r="Z4204" s="23">
        <v>30</v>
      </c>
      <c r="AA4204" s="28">
        <v>100</v>
      </c>
      <c r="AB4204" s="26">
        <v>2750</v>
      </c>
      <c r="AC4204" s="26">
        <f t="shared" ref="AC4204:AC4217" si="700">Z4204*AB4204</f>
        <v>82500</v>
      </c>
      <c r="AD4204" s="28">
        <v>4</v>
      </c>
      <c r="AE4204" s="28">
        <v>4</v>
      </c>
      <c r="AF4204" s="26">
        <f t="shared" ref="AF4204:AF4217" si="701">(AC4204*(100-AE4204))/100</f>
        <v>79200</v>
      </c>
      <c r="AG4204" s="26">
        <f t="shared" ref="AG4204:AG4217" si="702">P4204+AF4204</f>
        <v>97200</v>
      </c>
      <c r="AH4204" s="26">
        <f t="shared" ref="AH4204:AH4217" si="703">(AG4204*AA4204)/100</f>
        <v>97200</v>
      </c>
      <c r="AI4204" s="26">
        <v>0</v>
      </c>
      <c r="AJ4204" s="26">
        <f t="shared" si="699"/>
        <v>97200</v>
      </c>
      <c r="AK4204" s="26">
        <v>0.3</v>
      </c>
      <c r="AL4204" s="26">
        <f t="shared" ref="AL4204:AL4217" si="704">ROUND(AJ4204*(AK4204/100),2)</f>
        <v>291.60000000000002</v>
      </c>
      <c r="AM4204" s="3" t="s">
        <v>83</v>
      </c>
    </row>
    <row r="4205" spans="1:39" x14ac:dyDescent="0.25">
      <c r="A4205" s="23"/>
      <c r="B4205" s="24"/>
      <c r="C4205" s="23"/>
      <c r="D4205" s="23"/>
      <c r="E4205" s="23"/>
      <c r="F4205" s="23"/>
      <c r="G4205" s="24"/>
      <c r="H4205" s="23"/>
      <c r="I4205" s="23"/>
      <c r="J4205" s="23">
        <v>0</v>
      </c>
      <c r="K4205" s="23">
        <v>0</v>
      </c>
      <c r="L4205" s="23">
        <v>7.5</v>
      </c>
      <c r="M4205" s="23" t="s">
        <v>91</v>
      </c>
      <c r="N4205" s="25">
        <f t="shared" si="697"/>
        <v>7.5</v>
      </c>
      <c r="O4205" s="26">
        <v>2400</v>
      </c>
      <c r="P4205" s="26">
        <f t="shared" si="698"/>
        <v>18000</v>
      </c>
      <c r="Q4205" s="23">
        <v>1</v>
      </c>
      <c r="R4205" s="23" t="s">
        <v>12669</v>
      </c>
      <c r="S4205" s="27"/>
      <c r="T4205" s="23" t="s">
        <v>12670</v>
      </c>
      <c r="U4205" s="23" t="s">
        <v>5791</v>
      </c>
      <c r="V4205" s="24" t="s">
        <v>12678</v>
      </c>
      <c r="W4205" s="23" t="s">
        <v>53</v>
      </c>
      <c r="X4205" s="23" t="s">
        <v>49</v>
      </c>
      <c r="Y4205" s="23" t="s">
        <v>54</v>
      </c>
      <c r="Z4205" s="23">
        <v>30</v>
      </c>
      <c r="AA4205" s="28">
        <v>100</v>
      </c>
      <c r="AB4205" s="26">
        <v>2750</v>
      </c>
      <c r="AC4205" s="26">
        <f t="shared" si="700"/>
        <v>82500</v>
      </c>
      <c r="AD4205" s="28">
        <v>4</v>
      </c>
      <c r="AE4205" s="28">
        <v>4</v>
      </c>
      <c r="AF4205" s="26">
        <f t="shared" si="701"/>
        <v>79200</v>
      </c>
      <c r="AG4205" s="26">
        <f t="shared" si="702"/>
        <v>97200</v>
      </c>
      <c r="AH4205" s="26">
        <f t="shared" si="703"/>
        <v>97200</v>
      </c>
      <c r="AI4205" s="26">
        <v>0</v>
      </c>
      <c r="AJ4205" s="26">
        <f t="shared" si="699"/>
        <v>97200</v>
      </c>
      <c r="AK4205" s="26">
        <v>0.3</v>
      </c>
      <c r="AL4205" s="26">
        <f t="shared" si="704"/>
        <v>291.60000000000002</v>
      </c>
      <c r="AM4205" s="3" t="s">
        <v>83</v>
      </c>
    </row>
    <row r="4206" spans="1:39" x14ac:dyDescent="0.25">
      <c r="A4206" s="23"/>
      <c r="B4206" s="24"/>
      <c r="C4206" s="23"/>
      <c r="D4206" s="23"/>
      <c r="E4206" s="23"/>
      <c r="F4206" s="23"/>
      <c r="G4206" s="24"/>
      <c r="H4206" s="23"/>
      <c r="I4206" s="23"/>
      <c r="J4206" s="23">
        <v>0</v>
      </c>
      <c r="K4206" s="23">
        <v>0</v>
      </c>
      <c r="L4206" s="23">
        <v>13.75</v>
      </c>
      <c r="M4206" s="23" t="s">
        <v>91</v>
      </c>
      <c r="N4206" s="25">
        <f t="shared" si="697"/>
        <v>13.75</v>
      </c>
      <c r="O4206" s="26">
        <v>2400</v>
      </c>
      <c r="P4206" s="26">
        <f t="shared" si="698"/>
        <v>33000</v>
      </c>
      <c r="Q4206" s="23">
        <v>1</v>
      </c>
      <c r="R4206" s="23" t="s">
        <v>12669</v>
      </c>
      <c r="S4206" s="27"/>
      <c r="T4206" s="23" t="s">
        <v>12670</v>
      </c>
      <c r="U4206" s="23" t="s">
        <v>5791</v>
      </c>
      <c r="V4206" s="24" t="s">
        <v>12679</v>
      </c>
      <c r="W4206" s="23" t="s">
        <v>1191</v>
      </c>
      <c r="X4206" s="23" t="s">
        <v>49</v>
      </c>
      <c r="Y4206" s="23" t="s">
        <v>54</v>
      </c>
      <c r="Z4206" s="23">
        <v>55</v>
      </c>
      <c r="AA4206" s="28">
        <v>100</v>
      </c>
      <c r="AB4206" s="26">
        <v>7750</v>
      </c>
      <c r="AC4206" s="26">
        <f t="shared" si="700"/>
        <v>426250</v>
      </c>
      <c r="AD4206" s="28">
        <v>4</v>
      </c>
      <c r="AE4206" s="28">
        <v>4</v>
      </c>
      <c r="AF4206" s="26">
        <f t="shared" si="701"/>
        <v>409200</v>
      </c>
      <c r="AG4206" s="26">
        <f t="shared" si="702"/>
        <v>442200</v>
      </c>
      <c r="AH4206" s="26">
        <f t="shared" si="703"/>
        <v>442200</v>
      </c>
      <c r="AI4206" s="26">
        <v>0</v>
      </c>
      <c r="AJ4206" s="26">
        <f t="shared" si="699"/>
        <v>442200</v>
      </c>
      <c r="AK4206" s="26">
        <v>0.3</v>
      </c>
      <c r="AL4206" s="26">
        <f t="shared" si="704"/>
        <v>1326.6</v>
      </c>
      <c r="AM4206" s="3" t="s">
        <v>1791</v>
      </c>
    </row>
    <row r="4207" spans="1:39" x14ac:dyDescent="0.25">
      <c r="A4207" s="23"/>
      <c r="B4207" s="24"/>
      <c r="C4207" s="23"/>
      <c r="D4207" s="23"/>
      <c r="E4207" s="23"/>
      <c r="F4207" s="23"/>
      <c r="G4207" s="24"/>
      <c r="H4207" s="23"/>
      <c r="I4207" s="23"/>
      <c r="J4207" s="23">
        <v>0</v>
      </c>
      <c r="K4207" s="23">
        <v>0</v>
      </c>
      <c r="L4207" s="23">
        <v>15</v>
      </c>
      <c r="M4207" s="23" t="s">
        <v>91</v>
      </c>
      <c r="N4207" s="25">
        <f t="shared" si="697"/>
        <v>15</v>
      </c>
      <c r="O4207" s="26">
        <v>2400</v>
      </c>
      <c r="P4207" s="26">
        <f t="shared" si="698"/>
        <v>36000</v>
      </c>
      <c r="Q4207" s="23">
        <v>1</v>
      </c>
      <c r="R4207" s="23" t="s">
        <v>12669</v>
      </c>
      <c r="S4207" s="27"/>
      <c r="T4207" s="23" t="s">
        <v>12670</v>
      </c>
      <c r="U4207" s="23" t="s">
        <v>5791</v>
      </c>
      <c r="V4207" s="24" t="s">
        <v>12680</v>
      </c>
      <c r="W4207" s="23" t="s">
        <v>403</v>
      </c>
      <c r="X4207" s="23" t="s">
        <v>49</v>
      </c>
      <c r="Y4207" s="23" t="s">
        <v>54</v>
      </c>
      <c r="Z4207" s="23">
        <v>60</v>
      </c>
      <c r="AA4207" s="28">
        <v>100</v>
      </c>
      <c r="AB4207" s="26">
        <v>6100</v>
      </c>
      <c r="AC4207" s="26">
        <f t="shared" si="700"/>
        <v>366000</v>
      </c>
      <c r="AD4207" s="28">
        <v>4</v>
      </c>
      <c r="AE4207" s="28">
        <v>4</v>
      </c>
      <c r="AF4207" s="26">
        <f t="shared" si="701"/>
        <v>351360</v>
      </c>
      <c r="AG4207" s="26">
        <f t="shared" si="702"/>
        <v>387360</v>
      </c>
      <c r="AH4207" s="26">
        <f t="shared" si="703"/>
        <v>387360</v>
      </c>
      <c r="AI4207" s="26">
        <v>0</v>
      </c>
      <c r="AJ4207" s="26">
        <f t="shared" si="699"/>
        <v>387360</v>
      </c>
      <c r="AK4207" s="26">
        <v>0.3</v>
      </c>
      <c r="AL4207" s="26">
        <f t="shared" si="704"/>
        <v>1162.08</v>
      </c>
      <c r="AM4207" s="3" t="s">
        <v>421</v>
      </c>
    </row>
    <row r="4208" spans="1:39" x14ac:dyDescent="0.25">
      <c r="A4208" s="23"/>
      <c r="B4208" s="24"/>
      <c r="C4208" s="23"/>
      <c r="D4208" s="23"/>
      <c r="E4208" s="23"/>
      <c r="F4208" s="23"/>
      <c r="G4208" s="24"/>
      <c r="H4208" s="23"/>
      <c r="I4208" s="23"/>
      <c r="J4208" s="23">
        <v>0</v>
      </c>
      <c r="K4208" s="23">
        <v>0</v>
      </c>
      <c r="L4208" s="23">
        <v>39.380000000000003</v>
      </c>
      <c r="M4208" s="23" t="s">
        <v>91</v>
      </c>
      <c r="N4208" s="25">
        <f t="shared" si="697"/>
        <v>39.380000000000003</v>
      </c>
      <c r="O4208" s="26">
        <v>2400</v>
      </c>
      <c r="P4208" s="26">
        <f t="shared" si="698"/>
        <v>94512</v>
      </c>
      <c r="Q4208" s="23">
        <v>1</v>
      </c>
      <c r="R4208" s="23" t="s">
        <v>12669</v>
      </c>
      <c r="S4208" s="27"/>
      <c r="T4208" s="23" t="s">
        <v>12670</v>
      </c>
      <c r="U4208" s="23" t="s">
        <v>5791</v>
      </c>
      <c r="V4208" s="24" t="s">
        <v>12681</v>
      </c>
      <c r="W4208" s="23" t="s">
        <v>584</v>
      </c>
      <c r="X4208" s="23" t="s">
        <v>49</v>
      </c>
      <c r="Y4208" s="23" t="s">
        <v>54</v>
      </c>
      <c r="Z4208" s="23">
        <v>157.5</v>
      </c>
      <c r="AA4208" s="28">
        <v>100</v>
      </c>
      <c r="AB4208" s="26">
        <v>7300</v>
      </c>
      <c r="AC4208" s="26">
        <f t="shared" si="700"/>
        <v>1149750</v>
      </c>
      <c r="AD4208" s="28">
        <v>4</v>
      </c>
      <c r="AE4208" s="28">
        <v>4</v>
      </c>
      <c r="AF4208" s="26">
        <f t="shared" si="701"/>
        <v>1103760</v>
      </c>
      <c r="AG4208" s="26">
        <f t="shared" si="702"/>
        <v>1198272</v>
      </c>
      <c r="AH4208" s="26">
        <f t="shared" si="703"/>
        <v>1198272</v>
      </c>
      <c r="AI4208" s="26">
        <v>0</v>
      </c>
      <c r="AJ4208" s="26">
        <f t="shared" si="699"/>
        <v>1198272</v>
      </c>
      <c r="AK4208" s="26">
        <v>0.3</v>
      </c>
      <c r="AL4208" s="26">
        <f t="shared" si="704"/>
        <v>3594.82</v>
      </c>
      <c r="AM4208" s="3" t="s">
        <v>585</v>
      </c>
    </row>
    <row r="4209" spans="1:39" x14ac:dyDescent="0.25">
      <c r="A4209" s="23"/>
      <c r="B4209" s="24"/>
      <c r="C4209" s="23"/>
      <c r="D4209" s="23"/>
      <c r="E4209" s="23"/>
      <c r="F4209" s="23"/>
      <c r="G4209" s="24"/>
      <c r="H4209" s="23"/>
      <c r="I4209" s="23"/>
      <c r="J4209" s="23">
        <v>0</v>
      </c>
      <c r="K4209" s="23">
        <v>0</v>
      </c>
      <c r="L4209" s="23">
        <v>2.25</v>
      </c>
      <c r="M4209" s="23" t="s">
        <v>91</v>
      </c>
      <c r="N4209" s="25">
        <f t="shared" si="697"/>
        <v>2.25</v>
      </c>
      <c r="O4209" s="26">
        <v>2400</v>
      </c>
      <c r="P4209" s="26">
        <f t="shared" si="698"/>
        <v>5400</v>
      </c>
      <c r="Q4209" s="23">
        <v>1</v>
      </c>
      <c r="R4209" s="23" t="s">
        <v>12669</v>
      </c>
      <c r="S4209" s="27"/>
      <c r="T4209" s="23" t="s">
        <v>12670</v>
      </c>
      <c r="U4209" s="23" t="s">
        <v>5791</v>
      </c>
      <c r="V4209" s="24" t="s">
        <v>12682</v>
      </c>
      <c r="W4209" s="23" t="s">
        <v>158</v>
      </c>
      <c r="X4209" s="23" t="s">
        <v>49</v>
      </c>
      <c r="Y4209" s="23" t="s">
        <v>54</v>
      </c>
      <c r="Z4209" s="23">
        <v>9</v>
      </c>
      <c r="AA4209" s="28">
        <v>100</v>
      </c>
      <c r="AB4209" s="26">
        <v>5600</v>
      </c>
      <c r="AC4209" s="26">
        <f t="shared" si="700"/>
        <v>50400</v>
      </c>
      <c r="AD4209" s="28">
        <v>4</v>
      </c>
      <c r="AE4209" s="28">
        <v>4</v>
      </c>
      <c r="AF4209" s="26">
        <f t="shared" si="701"/>
        <v>48384</v>
      </c>
      <c r="AG4209" s="26">
        <f t="shared" si="702"/>
        <v>53784</v>
      </c>
      <c r="AH4209" s="26">
        <f t="shared" si="703"/>
        <v>53784</v>
      </c>
      <c r="AI4209" s="26">
        <v>0</v>
      </c>
      <c r="AJ4209" s="26">
        <f t="shared" si="699"/>
        <v>53784</v>
      </c>
      <c r="AK4209" s="26">
        <v>0.3</v>
      </c>
      <c r="AL4209" s="26">
        <f t="shared" si="704"/>
        <v>161.35</v>
      </c>
      <c r="AM4209" s="3" t="s">
        <v>159</v>
      </c>
    </row>
    <row r="4210" spans="1:39" x14ac:dyDescent="0.25">
      <c r="A4210" s="23"/>
      <c r="B4210" s="24"/>
      <c r="C4210" s="23"/>
      <c r="D4210" s="23"/>
      <c r="E4210" s="23"/>
      <c r="F4210" s="23"/>
      <c r="G4210" s="24"/>
      <c r="H4210" s="23"/>
      <c r="I4210" s="23"/>
      <c r="J4210" s="23">
        <v>0</v>
      </c>
      <c r="K4210" s="23">
        <v>0</v>
      </c>
      <c r="L4210" s="23">
        <v>63</v>
      </c>
      <c r="M4210" s="23" t="s">
        <v>91</v>
      </c>
      <c r="N4210" s="25">
        <f t="shared" si="697"/>
        <v>63</v>
      </c>
      <c r="O4210" s="26">
        <v>2400</v>
      </c>
      <c r="P4210" s="26">
        <f t="shared" si="698"/>
        <v>151200</v>
      </c>
      <c r="Q4210" s="23">
        <v>1</v>
      </c>
      <c r="R4210" s="23" t="s">
        <v>12669</v>
      </c>
      <c r="S4210" s="27"/>
      <c r="T4210" s="23" t="s">
        <v>12670</v>
      </c>
      <c r="U4210" s="23" t="s">
        <v>5791</v>
      </c>
      <c r="V4210" s="24" t="s">
        <v>12683</v>
      </c>
      <c r="W4210" s="23" t="s">
        <v>5299</v>
      </c>
      <c r="X4210" s="23" t="s">
        <v>49</v>
      </c>
      <c r="Y4210" s="23" t="s">
        <v>54</v>
      </c>
      <c r="Z4210" s="23">
        <v>252</v>
      </c>
      <c r="AA4210" s="28">
        <v>100</v>
      </c>
      <c r="AB4210" s="26">
        <v>5700</v>
      </c>
      <c r="AC4210" s="26">
        <f t="shared" si="700"/>
        <v>1436400</v>
      </c>
      <c r="AD4210" s="28">
        <v>4</v>
      </c>
      <c r="AE4210" s="28">
        <v>4</v>
      </c>
      <c r="AF4210" s="26">
        <f t="shared" si="701"/>
        <v>1378944</v>
      </c>
      <c r="AG4210" s="26">
        <f t="shared" si="702"/>
        <v>1530144</v>
      </c>
      <c r="AH4210" s="26">
        <f t="shared" si="703"/>
        <v>1530144</v>
      </c>
      <c r="AI4210" s="26">
        <v>0</v>
      </c>
      <c r="AJ4210" s="26">
        <f t="shared" si="699"/>
        <v>1530144</v>
      </c>
      <c r="AK4210" s="26">
        <v>0.3</v>
      </c>
      <c r="AL4210" s="26">
        <f t="shared" si="704"/>
        <v>4590.43</v>
      </c>
      <c r="AM4210" s="3" t="s">
        <v>12684</v>
      </c>
    </row>
    <row r="4211" spans="1:39" x14ac:dyDescent="0.25">
      <c r="A4211" s="23"/>
      <c r="B4211" s="24"/>
      <c r="C4211" s="23"/>
      <c r="D4211" s="23"/>
      <c r="E4211" s="23"/>
      <c r="F4211" s="23"/>
      <c r="G4211" s="24"/>
      <c r="H4211" s="23"/>
      <c r="I4211" s="23"/>
      <c r="J4211" s="23">
        <v>0</v>
      </c>
      <c r="K4211" s="23">
        <v>0</v>
      </c>
      <c r="L4211" s="23">
        <v>15</v>
      </c>
      <c r="M4211" s="23" t="s">
        <v>91</v>
      </c>
      <c r="N4211" s="25">
        <f t="shared" si="697"/>
        <v>15</v>
      </c>
      <c r="O4211" s="26">
        <v>2400</v>
      </c>
      <c r="P4211" s="26">
        <f t="shared" si="698"/>
        <v>36000</v>
      </c>
      <c r="Q4211" s="23">
        <v>1</v>
      </c>
      <c r="R4211" s="23" t="s">
        <v>5756</v>
      </c>
      <c r="S4211" s="27"/>
      <c r="T4211" s="23" t="s">
        <v>5757</v>
      </c>
      <c r="U4211" s="23" t="s">
        <v>5758</v>
      </c>
      <c r="V4211" s="24" t="s">
        <v>12685</v>
      </c>
      <c r="W4211" s="23" t="s">
        <v>158</v>
      </c>
      <c r="X4211" s="23" t="s">
        <v>49</v>
      </c>
      <c r="Y4211" s="23" t="s">
        <v>54</v>
      </c>
      <c r="Z4211" s="23">
        <v>60</v>
      </c>
      <c r="AA4211" s="28">
        <v>100</v>
      </c>
      <c r="AB4211" s="26">
        <v>5600</v>
      </c>
      <c r="AC4211" s="26">
        <f t="shared" si="700"/>
        <v>336000</v>
      </c>
      <c r="AD4211" s="28">
        <v>1</v>
      </c>
      <c r="AE4211" s="28">
        <v>1</v>
      </c>
      <c r="AF4211" s="26">
        <f t="shared" si="701"/>
        <v>332640</v>
      </c>
      <c r="AG4211" s="26">
        <f t="shared" si="702"/>
        <v>368640</v>
      </c>
      <c r="AH4211" s="26">
        <f t="shared" si="703"/>
        <v>368640</v>
      </c>
      <c r="AI4211" s="26">
        <v>0</v>
      </c>
      <c r="AJ4211" s="26">
        <f t="shared" si="699"/>
        <v>368640</v>
      </c>
      <c r="AK4211" s="26">
        <v>0.3</v>
      </c>
      <c r="AL4211" s="26">
        <f t="shared" si="704"/>
        <v>1105.92</v>
      </c>
      <c r="AM4211" s="3" t="s">
        <v>12686</v>
      </c>
    </row>
    <row r="4212" spans="1:39" x14ac:dyDescent="0.25">
      <c r="A4212" s="23"/>
      <c r="B4212" s="24"/>
      <c r="C4212" s="23"/>
      <c r="D4212" s="23"/>
      <c r="E4212" s="23"/>
      <c r="F4212" s="23"/>
      <c r="G4212" s="24"/>
      <c r="H4212" s="23"/>
      <c r="I4212" s="23"/>
      <c r="J4212" s="23">
        <v>0</v>
      </c>
      <c r="K4212" s="23">
        <v>0</v>
      </c>
      <c r="L4212" s="23">
        <v>3.25</v>
      </c>
      <c r="M4212" s="23" t="s">
        <v>91</v>
      </c>
      <c r="N4212" s="25">
        <f t="shared" si="697"/>
        <v>3.25</v>
      </c>
      <c r="O4212" s="26">
        <v>2400</v>
      </c>
      <c r="P4212" s="26">
        <f t="shared" si="698"/>
        <v>7800</v>
      </c>
      <c r="Q4212" s="23">
        <v>1</v>
      </c>
      <c r="R4212" s="23" t="s">
        <v>5756</v>
      </c>
      <c r="S4212" s="27"/>
      <c r="T4212" s="23" t="s">
        <v>5757</v>
      </c>
      <c r="U4212" s="23" t="s">
        <v>5758</v>
      </c>
      <c r="V4212" s="24" t="s">
        <v>12687</v>
      </c>
      <c r="W4212" s="23" t="s">
        <v>158</v>
      </c>
      <c r="X4212" s="23" t="s">
        <v>49</v>
      </c>
      <c r="Y4212" s="23" t="s">
        <v>54</v>
      </c>
      <c r="Z4212" s="23">
        <v>13</v>
      </c>
      <c r="AA4212" s="28">
        <v>100</v>
      </c>
      <c r="AB4212" s="26">
        <v>5600</v>
      </c>
      <c r="AC4212" s="26">
        <f t="shared" si="700"/>
        <v>72800</v>
      </c>
      <c r="AD4212" s="28">
        <v>1</v>
      </c>
      <c r="AE4212" s="28">
        <v>1</v>
      </c>
      <c r="AF4212" s="26">
        <f t="shared" si="701"/>
        <v>72072</v>
      </c>
      <c r="AG4212" s="26">
        <f t="shared" si="702"/>
        <v>79872</v>
      </c>
      <c r="AH4212" s="26">
        <f t="shared" si="703"/>
        <v>79872</v>
      </c>
      <c r="AI4212" s="26">
        <v>0</v>
      </c>
      <c r="AJ4212" s="26">
        <f t="shared" si="699"/>
        <v>79872</v>
      </c>
      <c r="AK4212" s="26">
        <v>0.3</v>
      </c>
      <c r="AL4212" s="26">
        <f t="shared" si="704"/>
        <v>239.62</v>
      </c>
      <c r="AM4212" s="3" t="s">
        <v>12688</v>
      </c>
    </row>
    <row r="4213" spans="1:39" x14ac:dyDescent="0.25">
      <c r="A4213" s="23"/>
      <c r="B4213" s="24"/>
      <c r="C4213" s="23"/>
      <c r="D4213" s="23"/>
      <c r="E4213" s="23"/>
      <c r="F4213" s="23"/>
      <c r="G4213" s="24"/>
      <c r="H4213" s="23"/>
      <c r="I4213" s="23"/>
      <c r="J4213" s="23">
        <v>0</v>
      </c>
      <c r="K4213" s="23">
        <v>0</v>
      </c>
      <c r="L4213" s="23">
        <v>70.73</v>
      </c>
      <c r="M4213" s="23" t="s">
        <v>91</v>
      </c>
      <c r="N4213" s="25">
        <f t="shared" si="697"/>
        <v>70.73</v>
      </c>
      <c r="O4213" s="26">
        <v>2400</v>
      </c>
      <c r="P4213" s="26">
        <f t="shared" si="698"/>
        <v>169752</v>
      </c>
      <c r="Q4213" s="23">
        <v>1</v>
      </c>
      <c r="R4213" s="23" t="s">
        <v>5756</v>
      </c>
      <c r="S4213" s="27"/>
      <c r="T4213" s="23" t="s">
        <v>5757</v>
      </c>
      <c r="U4213" s="23" t="s">
        <v>5758</v>
      </c>
      <c r="V4213" s="24" t="s">
        <v>12689</v>
      </c>
      <c r="W4213" s="23" t="s">
        <v>2026</v>
      </c>
      <c r="X4213" s="23" t="s">
        <v>49</v>
      </c>
      <c r="Y4213" s="23" t="s">
        <v>54</v>
      </c>
      <c r="Z4213" s="23">
        <v>282.94</v>
      </c>
      <c r="AA4213" s="28">
        <v>100</v>
      </c>
      <c r="AB4213" s="26">
        <v>8050</v>
      </c>
      <c r="AC4213" s="26">
        <f t="shared" si="700"/>
        <v>2277667</v>
      </c>
      <c r="AD4213" s="28">
        <v>1</v>
      </c>
      <c r="AE4213" s="28">
        <v>1</v>
      </c>
      <c r="AF4213" s="26">
        <f t="shared" si="701"/>
        <v>2254890.33</v>
      </c>
      <c r="AG4213" s="26">
        <f t="shared" si="702"/>
        <v>2424642.33</v>
      </c>
      <c r="AH4213" s="26">
        <f t="shared" si="703"/>
        <v>2424642.33</v>
      </c>
      <c r="AI4213" s="26">
        <v>0</v>
      </c>
      <c r="AJ4213" s="26">
        <f t="shared" si="699"/>
        <v>2424642.33</v>
      </c>
      <c r="AK4213" s="26">
        <v>0.3</v>
      </c>
      <c r="AL4213" s="26">
        <f t="shared" si="704"/>
        <v>7273.93</v>
      </c>
      <c r="AM4213" s="3" t="s">
        <v>5799</v>
      </c>
    </row>
    <row r="4214" spans="1:39" x14ac:dyDescent="0.25">
      <c r="A4214" s="23"/>
      <c r="B4214" s="24"/>
      <c r="C4214" s="23"/>
      <c r="D4214" s="23"/>
      <c r="E4214" s="23"/>
      <c r="F4214" s="23"/>
      <c r="G4214" s="24"/>
      <c r="H4214" s="23"/>
      <c r="I4214" s="23"/>
      <c r="J4214" s="23">
        <v>0</v>
      </c>
      <c r="K4214" s="23">
        <v>0</v>
      </c>
      <c r="L4214" s="23">
        <v>0.72</v>
      </c>
      <c r="M4214" s="23" t="s">
        <v>91</v>
      </c>
      <c r="N4214" s="25">
        <f t="shared" si="697"/>
        <v>0.72</v>
      </c>
      <c r="O4214" s="26">
        <v>2400</v>
      </c>
      <c r="P4214" s="26">
        <f t="shared" si="698"/>
        <v>1728</v>
      </c>
      <c r="Q4214" s="23">
        <v>1</v>
      </c>
      <c r="R4214" s="23" t="s">
        <v>5756</v>
      </c>
      <c r="S4214" s="27"/>
      <c r="T4214" s="23" t="s">
        <v>5757</v>
      </c>
      <c r="U4214" s="23" t="s">
        <v>5758</v>
      </c>
      <c r="V4214" s="24" t="s">
        <v>12690</v>
      </c>
      <c r="W4214" s="23" t="s">
        <v>158</v>
      </c>
      <c r="X4214" s="23" t="s">
        <v>49</v>
      </c>
      <c r="Y4214" s="23" t="s">
        <v>54</v>
      </c>
      <c r="Z4214" s="23">
        <v>2.88</v>
      </c>
      <c r="AA4214" s="28">
        <v>100</v>
      </c>
      <c r="AB4214" s="26">
        <v>5600</v>
      </c>
      <c r="AC4214" s="26">
        <f t="shared" si="700"/>
        <v>16128</v>
      </c>
      <c r="AD4214" s="28">
        <v>1</v>
      </c>
      <c r="AE4214" s="28">
        <v>1</v>
      </c>
      <c r="AF4214" s="26">
        <f t="shared" si="701"/>
        <v>15966.72</v>
      </c>
      <c r="AG4214" s="26">
        <f t="shared" si="702"/>
        <v>17694.72</v>
      </c>
      <c r="AH4214" s="26">
        <f t="shared" si="703"/>
        <v>17694.72</v>
      </c>
      <c r="AI4214" s="26">
        <v>0</v>
      </c>
      <c r="AJ4214" s="26">
        <f t="shared" si="699"/>
        <v>17694.72</v>
      </c>
      <c r="AK4214" s="26">
        <v>0.3</v>
      </c>
      <c r="AL4214" s="26">
        <f t="shared" si="704"/>
        <v>53.08</v>
      </c>
      <c r="AM4214" s="3" t="s">
        <v>12691</v>
      </c>
    </row>
    <row r="4215" spans="1:39" x14ac:dyDescent="0.25">
      <c r="A4215" s="23"/>
      <c r="B4215" s="24"/>
      <c r="C4215" s="23"/>
      <c r="D4215" s="23"/>
      <c r="E4215" s="23"/>
      <c r="F4215" s="23"/>
      <c r="G4215" s="24"/>
      <c r="H4215" s="23"/>
      <c r="I4215" s="23"/>
      <c r="J4215" s="23">
        <v>0</v>
      </c>
      <c r="K4215" s="23">
        <v>0</v>
      </c>
      <c r="L4215" s="23">
        <v>0.72</v>
      </c>
      <c r="M4215" s="23" t="s">
        <v>91</v>
      </c>
      <c r="N4215" s="25">
        <f t="shared" si="697"/>
        <v>0.72</v>
      </c>
      <c r="O4215" s="26">
        <v>2400</v>
      </c>
      <c r="P4215" s="26">
        <f t="shared" si="698"/>
        <v>1728</v>
      </c>
      <c r="Q4215" s="23">
        <v>1</v>
      </c>
      <c r="R4215" s="23" t="s">
        <v>5756</v>
      </c>
      <c r="S4215" s="27"/>
      <c r="T4215" s="23" t="s">
        <v>5757</v>
      </c>
      <c r="U4215" s="23" t="s">
        <v>5758</v>
      </c>
      <c r="V4215" s="24" t="s">
        <v>12692</v>
      </c>
      <c r="W4215" s="23" t="s">
        <v>158</v>
      </c>
      <c r="X4215" s="23" t="s">
        <v>49</v>
      </c>
      <c r="Y4215" s="23" t="s">
        <v>54</v>
      </c>
      <c r="Z4215" s="23">
        <v>2.88</v>
      </c>
      <c r="AA4215" s="28">
        <v>100</v>
      </c>
      <c r="AB4215" s="26">
        <v>5600</v>
      </c>
      <c r="AC4215" s="26">
        <f t="shared" si="700"/>
        <v>16128</v>
      </c>
      <c r="AD4215" s="28">
        <v>1</v>
      </c>
      <c r="AE4215" s="28">
        <v>1</v>
      </c>
      <c r="AF4215" s="26">
        <f t="shared" si="701"/>
        <v>15966.72</v>
      </c>
      <c r="AG4215" s="26">
        <f t="shared" si="702"/>
        <v>17694.72</v>
      </c>
      <c r="AH4215" s="26">
        <f t="shared" si="703"/>
        <v>17694.72</v>
      </c>
      <c r="AI4215" s="26">
        <v>0</v>
      </c>
      <c r="AJ4215" s="26">
        <f t="shared" si="699"/>
        <v>17694.72</v>
      </c>
      <c r="AK4215" s="26">
        <v>0.3</v>
      </c>
      <c r="AL4215" s="26">
        <f t="shared" si="704"/>
        <v>53.08</v>
      </c>
      <c r="AM4215" s="3" t="s">
        <v>12691</v>
      </c>
    </row>
    <row r="4216" spans="1:39" x14ac:dyDescent="0.25">
      <c r="A4216" s="23"/>
      <c r="B4216" s="24"/>
      <c r="C4216" s="23"/>
      <c r="D4216" s="23"/>
      <c r="E4216" s="23"/>
      <c r="F4216" s="23"/>
      <c r="G4216" s="24"/>
      <c r="H4216" s="23"/>
      <c r="I4216" s="23"/>
      <c r="J4216" s="23">
        <v>0</v>
      </c>
      <c r="K4216" s="23">
        <v>0</v>
      </c>
      <c r="L4216" s="23">
        <v>1.27</v>
      </c>
      <c r="M4216" s="23" t="s">
        <v>91</v>
      </c>
      <c r="N4216" s="25">
        <f t="shared" si="697"/>
        <v>1.27</v>
      </c>
      <c r="O4216" s="26">
        <v>2400</v>
      </c>
      <c r="P4216" s="26">
        <f t="shared" si="698"/>
        <v>3048</v>
      </c>
      <c r="Q4216" s="23">
        <v>1</v>
      </c>
      <c r="R4216" s="23" t="s">
        <v>5756</v>
      </c>
      <c r="S4216" s="27"/>
      <c r="T4216" s="23" t="s">
        <v>5757</v>
      </c>
      <c r="U4216" s="23" t="s">
        <v>5758</v>
      </c>
      <c r="V4216" s="24" t="s">
        <v>12693</v>
      </c>
      <c r="W4216" s="23" t="s">
        <v>403</v>
      </c>
      <c r="X4216" s="23" t="s">
        <v>49</v>
      </c>
      <c r="Y4216" s="23" t="s">
        <v>54</v>
      </c>
      <c r="Z4216" s="23">
        <v>5.09</v>
      </c>
      <c r="AA4216" s="28">
        <v>100</v>
      </c>
      <c r="AB4216" s="26">
        <v>6100</v>
      </c>
      <c r="AC4216" s="26">
        <f t="shared" si="700"/>
        <v>31049</v>
      </c>
      <c r="AD4216" s="28">
        <v>1</v>
      </c>
      <c r="AE4216" s="28">
        <v>1</v>
      </c>
      <c r="AF4216" s="26">
        <f t="shared" si="701"/>
        <v>30738.51</v>
      </c>
      <c r="AG4216" s="26">
        <f t="shared" si="702"/>
        <v>33786.509999999995</v>
      </c>
      <c r="AH4216" s="26">
        <f t="shared" si="703"/>
        <v>33786.509999999995</v>
      </c>
      <c r="AI4216" s="26">
        <v>0</v>
      </c>
      <c r="AJ4216" s="26">
        <f t="shared" si="699"/>
        <v>33786.509999999995</v>
      </c>
      <c r="AK4216" s="26">
        <v>0.3</v>
      </c>
      <c r="AL4216" s="26">
        <f t="shared" si="704"/>
        <v>101.36</v>
      </c>
      <c r="AM4216" s="3" t="s">
        <v>12694</v>
      </c>
    </row>
    <row r="4217" spans="1:39" x14ac:dyDescent="0.25">
      <c r="A4217" s="23"/>
      <c r="B4217" s="24"/>
      <c r="C4217" s="23"/>
      <c r="D4217" s="23"/>
      <c r="E4217" s="23"/>
      <c r="F4217" s="23"/>
      <c r="G4217" s="24"/>
      <c r="H4217" s="23"/>
      <c r="I4217" s="23"/>
      <c r="J4217" s="23">
        <v>0</v>
      </c>
      <c r="K4217" s="23">
        <v>0</v>
      </c>
      <c r="L4217" s="23">
        <v>11.25</v>
      </c>
      <c r="M4217" s="23" t="s">
        <v>91</v>
      </c>
      <c r="N4217" s="25">
        <f t="shared" si="697"/>
        <v>11.25</v>
      </c>
      <c r="O4217" s="26">
        <v>2400</v>
      </c>
      <c r="P4217" s="26">
        <f t="shared" si="698"/>
        <v>27000</v>
      </c>
      <c r="Q4217" s="23">
        <v>1</v>
      </c>
      <c r="R4217" s="23" t="s">
        <v>5756</v>
      </c>
      <c r="S4217" s="27"/>
      <c r="T4217" s="23" t="s">
        <v>5757</v>
      </c>
      <c r="U4217" s="23" t="s">
        <v>5758</v>
      </c>
      <c r="V4217" s="24" t="s">
        <v>12695</v>
      </c>
      <c r="W4217" s="23" t="s">
        <v>53</v>
      </c>
      <c r="X4217" s="23" t="s">
        <v>49</v>
      </c>
      <c r="Y4217" s="23" t="s">
        <v>54</v>
      </c>
      <c r="Z4217" s="23">
        <v>45</v>
      </c>
      <c r="AA4217" s="28">
        <v>100</v>
      </c>
      <c r="AB4217" s="26">
        <v>2750</v>
      </c>
      <c r="AC4217" s="26">
        <f t="shared" si="700"/>
        <v>123750</v>
      </c>
      <c r="AD4217" s="28">
        <v>1</v>
      </c>
      <c r="AE4217" s="28">
        <v>1</v>
      </c>
      <c r="AF4217" s="26">
        <f t="shared" si="701"/>
        <v>122512.5</v>
      </c>
      <c r="AG4217" s="26">
        <f t="shared" si="702"/>
        <v>149512.5</v>
      </c>
      <c r="AH4217" s="26">
        <f t="shared" si="703"/>
        <v>149512.5</v>
      </c>
      <c r="AI4217" s="26">
        <v>0</v>
      </c>
      <c r="AJ4217" s="26">
        <f t="shared" si="699"/>
        <v>149512.5</v>
      </c>
      <c r="AK4217" s="26">
        <v>0.3</v>
      </c>
      <c r="AL4217" s="26">
        <f t="shared" si="704"/>
        <v>448.54</v>
      </c>
      <c r="AM4217" s="3" t="s">
        <v>12696</v>
      </c>
    </row>
    <row r="4218" spans="1:39" x14ac:dyDescent="0.25">
      <c r="A4218" s="23"/>
      <c r="B4218" s="24"/>
      <c r="C4218" s="23"/>
      <c r="D4218" s="23"/>
      <c r="E4218" s="23"/>
      <c r="F4218" s="23"/>
      <c r="G4218" s="24"/>
      <c r="H4218" s="23"/>
      <c r="I4218" s="23"/>
      <c r="J4218" s="23"/>
      <c r="K4218" s="23"/>
      <c r="L4218" s="23"/>
      <c r="M4218" s="23"/>
      <c r="N4218" s="25"/>
      <c r="O4218" s="26"/>
      <c r="P4218" s="26"/>
      <c r="Q4218" s="23"/>
      <c r="R4218" s="23"/>
      <c r="S4218" s="27"/>
      <c r="T4218" s="23"/>
      <c r="U4218" s="23"/>
      <c r="V4218" s="24"/>
      <c r="W4218" s="23"/>
      <c r="X4218" s="23"/>
      <c r="Y4218" s="23"/>
      <c r="Z4218" s="23"/>
      <c r="AA4218" s="28"/>
      <c r="AB4218" s="26"/>
      <c r="AC4218" s="26"/>
      <c r="AD4218" s="28"/>
      <c r="AE4218" s="28"/>
      <c r="AF4218" s="26"/>
      <c r="AG4218" s="26" t="s">
        <v>60</v>
      </c>
      <c r="AH4218" s="26">
        <f>SUM(AH4199:AH4217)</f>
        <v>18029844.779999997</v>
      </c>
      <c r="AI4218" s="26"/>
      <c r="AJ4218" s="26">
        <f>SUM(AJ4199:AJ4217)</f>
        <v>18029844.779999997</v>
      </c>
      <c r="AK4218" s="26"/>
      <c r="AL4218" s="26">
        <f>SUM(AL4199:AL4217)</f>
        <v>54089.546000000002</v>
      </c>
    </row>
    <row r="4219" spans="1:39" x14ac:dyDescent="0.25">
      <c r="A4219" s="23" t="s">
        <v>12697</v>
      </c>
      <c r="B4219" s="24" t="s">
        <v>12698</v>
      </c>
      <c r="C4219" s="23" t="s">
        <v>12699</v>
      </c>
      <c r="D4219" s="23" t="s">
        <v>12700</v>
      </c>
      <c r="E4219" s="23">
        <v>1688</v>
      </c>
      <c r="F4219" s="23" t="s">
        <v>12701</v>
      </c>
      <c r="G4219" s="24" t="s">
        <v>12702</v>
      </c>
      <c r="H4219" s="23" t="s">
        <v>43</v>
      </c>
      <c r="I4219" s="23" t="s">
        <v>12703</v>
      </c>
      <c r="J4219" s="23">
        <v>1</v>
      </c>
      <c r="K4219" s="23">
        <v>0</v>
      </c>
      <c r="L4219" s="23">
        <v>81.5</v>
      </c>
      <c r="M4219" s="23" t="s">
        <v>75</v>
      </c>
      <c r="N4219" s="25">
        <f>((J4219*400)+(K4219*100))+L4219</f>
        <v>481.5</v>
      </c>
      <c r="O4219" s="26">
        <v>4400</v>
      </c>
      <c r="P4219" s="26">
        <f>N4219*O4219</f>
        <v>2118600</v>
      </c>
      <c r="Q4219" s="23"/>
      <c r="R4219" s="23"/>
      <c r="S4219" s="27"/>
      <c r="T4219" s="23"/>
      <c r="U4219" s="23"/>
      <c r="V4219" s="24"/>
      <c r="W4219" s="23"/>
      <c r="X4219" s="23"/>
      <c r="Y4219" s="23"/>
      <c r="Z4219" s="23"/>
      <c r="AA4219" s="28"/>
      <c r="AB4219" s="26"/>
      <c r="AC4219" s="26"/>
      <c r="AD4219" s="28"/>
      <c r="AE4219" s="28"/>
      <c r="AF4219" s="26"/>
      <c r="AG4219" s="26">
        <f>AF4219+P4219</f>
        <v>2118600</v>
      </c>
      <c r="AH4219" s="26">
        <f>AG4219</f>
        <v>2118600</v>
      </c>
      <c r="AI4219" s="26">
        <v>50000000</v>
      </c>
      <c r="AJ4219" s="26">
        <f>IF((AI4219-AH4219) &gt; 1,0,IF((AI4219-AH4219)&lt;0,AH4219-AI4219,AI4219-AH4219))</f>
        <v>0</v>
      </c>
      <c r="AK4219" s="26">
        <v>0.01</v>
      </c>
      <c r="AL4219" s="26">
        <f>AJ4219*(AK4219/100)</f>
        <v>0</v>
      </c>
    </row>
    <row r="4220" spans="1:39" x14ac:dyDescent="0.25">
      <c r="A4220" s="23"/>
      <c r="B4220" s="24"/>
      <c r="C4220" s="23"/>
      <c r="D4220" s="23"/>
      <c r="E4220" s="23"/>
      <c r="F4220" s="23"/>
      <c r="G4220" s="24"/>
      <c r="H4220" s="23"/>
      <c r="I4220" s="23"/>
      <c r="J4220" s="23">
        <v>0</v>
      </c>
      <c r="K4220" s="23">
        <v>0</v>
      </c>
      <c r="L4220" s="23">
        <v>51.25</v>
      </c>
      <c r="M4220" s="23" t="s">
        <v>59</v>
      </c>
      <c r="N4220" s="25">
        <f>((J4220*400)+(K4220*100))+L4220</f>
        <v>51.25</v>
      </c>
      <c r="O4220" s="26">
        <v>4400</v>
      </c>
      <c r="P4220" s="26">
        <f>N4220*O4220</f>
        <v>225500</v>
      </c>
      <c r="Q4220" s="23">
        <v>1</v>
      </c>
      <c r="R4220" s="23" t="s">
        <v>12697</v>
      </c>
      <c r="S4220" s="27" t="s">
        <v>12698</v>
      </c>
      <c r="T4220" s="23" t="s">
        <v>12699</v>
      </c>
      <c r="U4220" s="23" t="s">
        <v>12704</v>
      </c>
      <c r="V4220" s="24" t="s">
        <v>12705</v>
      </c>
      <c r="W4220" s="23" t="s">
        <v>48</v>
      </c>
      <c r="X4220" s="23" t="s">
        <v>49</v>
      </c>
      <c r="Y4220" s="23" t="s">
        <v>50</v>
      </c>
      <c r="Z4220" s="23">
        <v>205</v>
      </c>
      <c r="AA4220" s="28">
        <v>100</v>
      </c>
      <c r="AB4220" s="26">
        <v>8300</v>
      </c>
      <c r="AC4220" s="26">
        <f>Z4220*AB4220</f>
        <v>1701500</v>
      </c>
      <c r="AD4220" s="28">
        <v>17</v>
      </c>
      <c r="AE4220" s="28">
        <v>24</v>
      </c>
      <c r="AF4220" s="26">
        <f>(AC4220*(100-AE4220))/100</f>
        <v>1293140</v>
      </c>
      <c r="AG4220" s="26">
        <f>P4220+AF4220</f>
        <v>1518640</v>
      </c>
      <c r="AH4220" s="26">
        <f>(AG4220*AA4220)/100</f>
        <v>1518640</v>
      </c>
      <c r="AI4220" s="26">
        <v>50000000</v>
      </c>
      <c r="AJ4220" s="26">
        <f>IF((AI4220-AH4220) &gt; 1,0,IF((AI4220-AH4220)&lt;0,AH4220-AI4220,AI4220-AH4220))</f>
        <v>0</v>
      </c>
      <c r="AK4220" s="26">
        <v>0.02</v>
      </c>
      <c r="AL4220" s="26">
        <f>ROUND(AJ4220*(AK4220/100),2)</f>
        <v>0</v>
      </c>
      <c r="AM4220" s="3" t="s">
        <v>51</v>
      </c>
    </row>
    <row r="4221" spans="1:39" x14ac:dyDescent="0.25">
      <c r="A4221" s="23"/>
      <c r="B4221" s="24"/>
      <c r="C4221" s="23"/>
      <c r="D4221" s="23"/>
      <c r="E4221" s="23"/>
      <c r="F4221" s="23"/>
      <c r="G4221" s="24"/>
      <c r="H4221" s="23"/>
      <c r="I4221" s="23"/>
      <c r="J4221" s="23">
        <v>0</v>
      </c>
      <c r="K4221" s="23">
        <v>0</v>
      </c>
      <c r="L4221" s="23">
        <v>11.25</v>
      </c>
      <c r="M4221" s="23" t="s">
        <v>59</v>
      </c>
      <c r="N4221" s="25">
        <f>((J4221*400)+(K4221*100))+L4221</f>
        <v>11.25</v>
      </c>
      <c r="O4221" s="26">
        <v>4400</v>
      </c>
      <c r="P4221" s="26">
        <f>N4221*O4221</f>
        <v>49500</v>
      </c>
      <c r="Q4221" s="23">
        <v>1</v>
      </c>
      <c r="R4221" s="23" t="s">
        <v>12697</v>
      </c>
      <c r="S4221" s="27" t="s">
        <v>12698</v>
      </c>
      <c r="T4221" s="23" t="s">
        <v>12699</v>
      </c>
      <c r="U4221" s="23" t="s">
        <v>12704</v>
      </c>
      <c r="V4221" s="24" t="s">
        <v>12706</v>
      </c>
      <c r="W4221" s="23" t="s">
        <v>53</v>
      </c>
      <c r="X4221" s="23" t="s">
        <v>49</v>
      </c>
      <c r="Y4221" s="23" t="s">
        <v>50</v>
      </c>
      <c r="Z4221" s="23">
        <v>45</v>
      </c>
      <c r="AA4221" s="28">
        <v>100</v>
      </c>
      <c r="AB4221" s="26">
        <v>2750</v>
      </c>
      <c r="AC4221" s="26">
        <f>Z4221*AB4221</f>
        <v>123750</v>
      </c>
      <c r="AD4221" s="28">
        <v>17</v>
      </c>
      <c r="AE4221" s="28">
        <v>24</v>
      </c>
      <c r="AF4221" s="26">
        <f>(AC4221*(100-AE4221))/100</f>
        <v>94050</v>
      </c>
      <c r="AG4221" s="26">
        <f>P4221+AF4221</f>
        <v>143550</v>
      </c>
      <c r="AH4221" s="26">
        <f>(AG4221*AA4221)/100</f>
        <v>143550</v>
      </c>
      <c r="AI4221" s="26">
        <v>50000000</v>
      </c>
      <c r="AJ4221" s="26">
        <f>IF((AI4221-AH4221) &gt; 1,0,IF((AI4221-AH4221)&lt;0,AH4221-AI4221,AI4221-AH4221))</f>
        <v>0</v>
      </c>
      <c r="AK4221" s="26">
        <v>0.02</v>
      </c>
      <c r="AL4221" s="26">
        <f>ROUND(AJ4221*(AK4221/100),2)</f>
        <v>0</v>
      </c>
      <c r="AM4221" s="3" t="s">
        <v>83</v>
      </c>
    </row>
    <row r="4222" spans="1:39" x14ac:dyDescent="0.25">
      <c r="A4222" s="23"/>
      <c r="B4222" s="24"/>
      <c r="C4222" s="23"/>
      <c r="D4222" s="23"/>
      <c r="E4222" s="23"/>
      <c r="F4222" s="23"/>
      <c r="G4222" s="24"/>
      <c r="H4222" s="23"/>
      <c r="I4222" s="23"/>
      <c r="J4222" s="23"/>
      <c r="K4222" s="23"/>
      <c r="L4222" s="23"/>
      <c r="M4222" s="23"/>
      <c r="N4222" s="25"/>
      <c r="O4222" s="26"/>
      <c r="P4222" s="26"/>
      <c r="Q4222" s="23"/>
      <c r="R4222" s="23"/>
      <c r="S4222" s="27"/>
      <c r="T4222" s="23"/>
      <c r="U4222" s="23"/>
      <c r="V4222" s="24"/>
      <c r="W4222" s="23"/>
      <c r="X4222" s="23"/>
      <c r="Y4222" s="23"/>
      <c r="Z4222" s="23"/>
      <c r="AA4222" s="28"/>
      <c r="AB4222" s="26"/>
      <c r="AC4222" s="26"/>
      <c r="AD4222" s="28"/>
      <c r="AE4222" s="28"/>
      <c r="AF4222" s="26"/>
      <c r="AG4222" s="26" t="s">
        <v>60</v>
      </c>
      <c r="AH4222" s="26">
        <f>SUM(AH4219:AH4221)</f>
        <v>3780790</v>
      </c>
      <c r="AI4222" s="26"/>
      <c r="AJ4222" s="26">
        <f>SUM(AJ4219:AJ4221)</f>
        <v>0</v>
      </c>
      <c r="AK4222" s="26"/>
      <c r="AL4222" s="26">
        <f>SUM(AL4219:AL4221)</f>
        <v>0</v>
      </c>
    </row>
    <row r="4223" spans="1:39" x14ac:dyDescent="0.25">
      <c r="A4223" s="23" t="s">
        <v>12707</v>
      </c>
      <c r="B4223" s="24" t="s">
        <v>12708</v>
      </c>
      <c r="C4223" s="23" t="s">
        <v>12709</v>
      </c>
      <c r="D4223" s="23" t="s">
        <v>12710</v>
      </c>
      <c r="E4223" s="23">
        <v>1689</v>
      </c>
      <c r="F4223" s="23" t="s">
        <v>12711</v>
      </c>
      <c r="G4223" s="24" t="s">
        <v>12712</v>
      </c>
      <c r="H4223" s="23" t="s">
        <v>43</v>
      </c>
      <c r="I4223" s="23" t="s">
        <v>12713</v>
      </c>
      <c r="J4223" s="23">
        <v>0</v>
      </c>
      <c r="K4223" s="23">
        <v>0</v>
      </c>
      <c r="L4223" s="23">
        <v>39.6</v>
      </c>
      <c r="M4223" s="23" t="s">
        <v>59</v>
      </c>
      <c r="N4223" s="25">
        <f>((J4223*400)+(K4223*100))+L4223</f>
        <v>39.6</v>
      </c>
      <c r="O4223" s="26">
        <v>5000</v>
      </c>
      <c r="P4223" s="26">
        <f>N4223*O4223</f>
        <v>198000</v>
      </c>
      <c r="Q4223" s="23">
        <v>1</v>
      </c>
      <c r="R4223" s="23" t="s">
        <v>12707</v>
      </c>
      <c r="S4223" s="27" t="s">
        <v>12708</v>
      </c>
      <c r="T4223" s="23" t="s">
        <v>12709</v>
      </c>
      <c r="U4223" s="23" t="s">
        <v>12714</v>
      </c>
      <c r="V4223" s="24" t="s">
        <v>12715</v>
      </c>
      <c r="W4223" s="23" t="s">
        <v>48</v>
      </c>
      <c r="X4223" s="23" t="s">
        <v>49</v>
      </c>
      <c r="Y4223" s="23" t="s">
        <v>50</v>
      </c>
      <c r="Z4223" s="23">
        <v>206</v>
      </c>
      <c r="AA4223" s="28">
        <v>100</v>
      </c>
      <c r="AB4223" s="26">
        <v>8300</v>
      </c>
      <c r="AC4223" s="26">
        <f>Z4223*AB4223</f>
        <v>1709800</v>
      </c>
      <c r="AD4223" s="28">
        <v>7</v>
      </c>
      <c r="AE4223" s="28">
        <v>7</v>
      </c>
      <c r="AF4223" s="26">
        <f>(AC4223*(100-AE4223))/100</f>
        <v>1590114</v>
      </c>
      <c r="AG4223" s="26">
        <f>P4223+AF4223</f>
        <v>1788114</v>
      </c>
      <c r="AH4223" s="26">
        <f>(AG4223*AA4223)/100</f>
        <v>1788114</v>
      </c>
      <c r="AI4223" s="26">
        <v>50000000</v>
      </c>
      <c r="AJ4223" s="26">
        <f>IF((AI4223-AH4223) &gt; 1,0,IF((AI4223-AH4223)&lt;0,AH4223-AI4223,AI4223-AH4223))</f>
        <v>0</v>
      </c>
      <c r="AK4223" s="26">
        <v>0.02</v>
      </c>
      <c r="AL4223" s="26">
        <f>ROUND(AJ4223*(AK4223/100),2)</f>
        <v>0</v>
      </c>
      <c r="AM4223" s="3" t="s">
        <v>51</v>
      </c>
    </row>
    <row r="4224" spans="1:39" x14ac:dyDescent="0.25">
      <c r="A4224" s="23"/>
      <c r="B4224" s="24"/>
      <c r="C4224" s="23"/>
      <c r="D4224" s="23"/>
      <c r="E4224" s="23"/>
      <c r="F4224" s="23"/>
      <c r="G4224" s="24"/>
      <c r="H4224" s="23"/>
      <c r="I4224" s="23"/>
      <c r="J4224" s="23"/>
      <c r="K4224" s="23"/>
      <c r="L4224" s="23"/>
      <c r="M4224" s="23"/>
      <c r="N4224" s="25"/>
      <c r="O4224" s="26"/>
      <c r="P4224" s="26"/>
      <c r="Q4224" s="23"/>
      <c r="R4224" s="23"/>
      <c r="S4224" s="27"/>
      <c r="T4224" s="23"/>
      <c r="U4224" s="23"/>
      <c r="V4224" s="24"/>
      <c r="W4224" s="23"/>
      <c r="X4224" s="23"/>
      <c r="Y4224" s="23"/>
      <c r="Z4224" s="23"/>
      <c r="AA4224" s="28"/>
      <c r="AB4224" s="26"/>
      <c r="AC4224" s="26"/>
      <c r="AD4224" s="28"/>
      <c r="AE4224" s="28"/>
      <c r="AF4224" s="26"/>
      <c r="AG4224" s="26" t="s">
        <v>60</v>
      </c>
      <c r="AH4224" s="26">
        <f>AH4223</f>
        <v>1788114</v>
      </c>
      <c r="AI4224" s="26"/>
      <c r="AJ4224" s="26">
        <f>AJ4223</f>
        <v>0</v>
      </c>
      <c r="AK4224" s="26"/>
      <c r="AL4224" s="26">
        <f>AL4223</f>
        <v>0</v>
      </c>
    </row>
    <row r="4225" spans="1:39" x14ac:dyDescent="0.25">
      <c r="A4225" s="23" t="s">
        <v>12716</v>
      </c>
      <c r="B4225" s="24" t="s">
        <v>12717</v>
      </c>
      <c r="C4225" s="23" t="s">
        <v>12718</v>
      </c>
      <c r="D4225" s="23" t="s">
        <v>12719</v>
      </c>
      <c r="E4225" s="23">
        <v>1690</v>
      </c>
      <c r="F4225" s="23" t="s">
        <v>12720</v>
      </c>
      <c r="G4225" s="24" t="s">
        <v>12721</v>
      </c>
      <c r="H4225" s="23" t="s">
        <v>43</v>
      </c>
      <c r="I4225" s="23" t="s">
        <v>12722</v>
      </c>
      <c r="J4225" s="23">
        <v>0</v>
      </c>
      <c r="K4225" s="23">
        <v>1</v>
      </c>
      <c r="L4225" s="23">
        <v>25</v>
      </c>
      <c r="M4225" s="23" t="s">
        <v>68</v>
      </c>
      <c r="N4225" s="25">
        <f>((J4225*400)+(K4225*100))+L4225</f>
        <v>125</v>
      </c>
      <c r="O4225" s="26">
        <v>4500</v>
      </c>
      <c r="P4225" s="26">
        <f>N4225*O4225</f>
        <v>562500</v>
      </c>
      <c r="Q4225" s="23"/>
      <c r="R4225" s="23"/>
      <c r="S4225" s="27"/>
      <c r="T4225" s="23"/>
      <c r="U4225" s="23"/>
      <c r="V4225" s="24"/>
      <c r="W4225" s="23"/>
      <c r="X4225" s="23"/>
      <c r="Y4225" s="23"/>
      <c r="Z4225" s="23"/>
      <c r="AA4225" s="28"/>
      <c r="AB4225" s="26"/>
      <c r="AC4225" s="26"/>
      <c r="AD4225" s="28"/>
      <c r="AE4225" s="28"/>
      <c r="AF4225" s="26"/>
      <c r="AG4225" s="26">
        <f>AF4225+P4225</f>
        <v>562500</v>
      </c>
      <c r="AH4225" s="26">
        <f>AG4225</f>
        <v>562500</v>
      </c>
      <c r="AI4225" s="26">
        <v>0</v>
      </c>
      <c r="AJ4225" s="26">
        <f>IF((AI4225-AH4225) &gt; 1,0,IF((AI4225-AH4225)&lt;0,AH4225-AI4225,AI4225-AH4225))</f>
        <v>562500</v>
      </c>
      <c r="AK4225" s="26">
        <v>0.3</v>
      </c>
      <c r="AL4225" s="26">
        <f>AJ4225*(AK4225/100)</f>
        <v>1687.5</v>
      </c>
    </row>
    <row r="4226" spans="1:39" x14ac:dyDescent="0.25">
      <c r="A4226" s="23"/>
      <c r="B4226" s="24"/>
      <c r="C4226" s="23"/>
      <c r="D4226" s="23"/>
      <c r="E4226" s="23"/>
      <c r="F4226" s="23"/>
      <c r="G4226" s="24"/>
      <c r="H4226" s="23"/>
      <c r="I4226" s="23"/>
      <c r="J4226" s="23"/>
      <c r="K4226" s="23"/>
      <c r="L4226" s="23"/>
      <c r="M4226" s="23"/>
      <c r="N4226" s="25"/>
      <c r="O4226" s="26"/>
      <c r="P4226" s="26"/>
      <c r="Q4226" s="23"/>
      <c r="R4226" s="23"/>
      <c r="S4226" s="27"/>
      <c r="T4226" s="23"/>
      <c r="U4226" s="23"/>
      <c r="V4226" s="24"/>
      <c r="W4226" s="23"/>
      <c r="X4226" s="23"/>
      <c r="Y4226" s="23"/>
      <c r="Z4226" s="23"/>
      <c r="AA4226" s="28"/>
      <c r="AB4226" s="26"/>
      <c r="AC4226" s="26"/>
      <c r="AD4226" s="28"/>
      <c r="AE4226" s="28"/>
      <c r="AF4226" s="26"/>
      <c r="AG4226" s="26" t="s">
        <v>60</v>
      </c>
      <c r="AH4226" s="26">
        <f>AH4225</f>
        <v>562500</v>
      </c>
      <c r="AI4226" s="26"/>
      <c r="AJ4226" s="26">
        <f>AJ4225</f>
        <v>562500</v>
      </c>
      <c r="AK4226" s="26"/>
      <c r="AL4226" s="26">
        <f>AL4225</f>
        <v>1687.5</v>
      </c>
    </row>
    <row r="4227" spans="1:39" x14ac:dyDescent="0.25">
      <c r="A4227" s="23" t="s">
        <v>12723</v>
      </c>
      <c r="B4227" s="24" t="s">
        <v>12724</v>
      </c>
      <c r="C4227" s="23" t="s">
        <v>12725</v>
      </c>
      <c r="D4227" s="23" t="s">
        <v>12726</v>
      </c>
      <c r="E4227" s="23">
        <v>1691</v>
      </c>
      <c r="F4227" s="23" t="s">
        <v>12727</v>
      </c>
      <c r="G4227" s="24" t="s">
        <v>12728</v>
      </c>
      <c r="H4227" s="23" t="s">
        <v>43</v>
      </c>
      <c r="I4227" s="23" t="s">
        <v>12729</v>
      </c>
      <c r="J4227" s="23">
        <v>4</v>
      </c>
      <c r="K4227" s="23">
        <v>3</v>
      </c>
      <c r="L4227" s="23">
        <v>32.5</v>
      </c>
      <c r="M4227" s="23" t="s">
        <v>75</v>
      </c>
      <c r="N4227" s="25">
        <f>((J4227*400)+(K4227*100))+L4227</f>
        <v>1932.5</v>
      </c>
      <c r="O4227" s="26">
        <v>3950</v>
      </c>
      <c r="P4227" s="26">
        <f>N4227*O4227</f>
        <v>7633375</v>
      </c>
      <c r="Q4227" s="23"/>
      <c r="R4227" s="23"/>
      <c r="S4227" s="27"/>
      <c r="T4227" s="23"/>
      <c r="U4227" s="23"/>
      <c r="V4227" s="24"/>
      <c r="W4227" s="23"/>
      <c r="X4227" s="23"/>
      <c r="Y4227" s="23"/>
      <c r="Z4227" s="23"/>
      <c r="AA4227" s="28"/>
      <c r="AB4227" s="26"/>
      <c r="AC4227" s="26"/>
      <c r="AD4227" s="28"/>
      <c r="AE4227" s="28"/>
      <c r="AF4227" s="26"/>
      <c r="AG4227" s="26">
        <f>AF4227+P4227</f>
        <v>7633375</v>
      </c>
      <c r="AH4227" s="26">
        <f>AG4227</f>
        <v>7633375</v>
      </c>
      <c r="AI4227" s="26">
        <v>50000000</v>
      </c>
      <c r="AJ4227" s="26">
        <f>IF((AI4227-AH4227) &gt; 1,0,IF((AI4227-AH4227)&lt;0,AH4227-AI4227,AI4227-AH4227))</f>
        <v>0</v>
      </c>
      <c r="AK4227" s="26">
        <v>0.01</v>
      </c>
      <c r="AL4227" s="26">
        <f>AJ4227*(AK4227/100)</f>
        <v>0</v>
      </c>
    </row>
    <row r="4228" spans="1:39" x14ac:dyDescent="0.25">
      <c r="A4228" s="23"/>
      <c r="B4228" s="24"/>
      <c r="C4228" s="23"/>
      <c r="D4228" s="23"/>
      <c r="E4228" s="23"/>
      <c r="F4228" s="23"/>
      <c r="G4228" s="24"/>
      <c r="H4228" s="23"/>
      <c r="I4228" s="23"/>
      <c r="J4228" s="23">
        <v>0</v>
      </c>
      <c r="K4228" s="23">
        <v>0</v>
      </c>
      <c r="L4228" s="23">
        <v>40</v>
      </c>
      <c r="M4228" s="23" t="s">
        <v>59</v>
      </c>
      <c r="N4228" s="25">
        <f>((J4228*400)+(K4228*100))+L4228</f>
        <v>40</v>
      </c>
      <c r="O4228" s="26">
        <v>3950</v>
      </c>
      <c r="P4228" s="26">
        <f>N4228*O4228</f>
        <v>158000</v>
      </c>
      <c r="Q4228" s="23">
        <v>1</v>
      </c>
      <c r="R4228" s="23" t="s">
        <v>12730</v>
      </c>
      <c r="S4228" s="27" t="s">
        <v>12731</v>
      </c>
      <c r="T4228" s="23" t="s">
        <v>12732</v>
      </c>
      <c r="U4228" s="23" t="s">
        <v>12733</v>
      </c>
      <c r="V4228" s="24" t="s">
        <v>12734</v>
      </c>
      <c r="W4228" s="23" t="s">
        <v>48</v>
      </c>
      <c r="X4228" s="23" t="s">
        <v>49</v>
      </c>
      <c r="Y4228" s="23" t="s">
        <v>50</v>
      </c>
      <c r="Z4228" s="23">
        <v>160</v>
      </c>
      <c r="AA4228" s="28">
        <v>100</v>
      </c>
      <c r="AB4228" s="26">
        <v>8300</v>
      </c>
      <c r="AC4228" s="26">
        <f>Z4228*AB4228</f>
        <v>1328000</v>
      </c>
      <c r="AD4228" s="28">
        <v>4</v>
      </c>
      <c r="AE4228" s="28">
        <v>4</v>
      </c>
      <c r="AF4228" s="26">
        <f>(AC4228*(100-AE4228))/100</f>
        <v>1274880</v>
      </c>
      <c r="AG4228" s="26">
        <f>P4228+AF4228</f>
        <v>1432880</v>
      </c>
      <c r="AH4228" s="26">
        <f>(AG4228*AA4228)/100</f>
        <v>1432880</v>
      </c>
      <c r="AI4228" s="26">
        <v>10000000</v>
      </c>
      <c r="AJ4228" s="26">
        <f>IF((AI4228-AH4228) &gt; 1,0,IF((AI4228-AH4228)&lt;0,AH4228-AI4228,AI4228-AH4228))</f>
        <v>0</v>
      </c>
      <c r="AK4228" s="26">
        <v>0.02</v>
      </c>
      <c r="AL4228" s="26">
        <f>ROUND(AJ4228*(AK4228/100),2)</f>
        <v>0</v>
      </c>
      <c r="AM4228" s="3" t="s">
        <v>51</v>
      </c>
    </row>
    <row r="4229" spans="1:39" x14ac:dyDescent="0.25">
      <c r="A4229" s="23"/>
      <c r="B4229" s="24"/>
      <c r="C4229" s="23"/>
      <c r="D4229" s="23"/>
      <c r="E4229" s="23"/>
      <c r="F4229" s="23"/>
      <c r="G4229" s="24"/>
      <c r="H4229" s="23"/>
      <c r="I4229" s="23"/>
      <c r="J4229" s="23">
        <v>0</v>
      </c>
      <c r="K4229" s="23">
        <v>1</v>
      </c>
      <c r="L4229" s="23">
        <v>13.5</v>
      </c>
      <c r="M4229" s="23" t="s">
        <v>59</v>
      </c>
      <c r="N4229" s="25">
        <f>((J4229*400)+(K4229*100))+L4229</f>
        <v>113.5</v>
      </c>
      <c r="O4229" s="26">
        <v>3950</v>
      </c>
      <c r="P4229" s="26">
        <f>N4229*O4229</f>
        <v>448325</v>
      </c>
      <c r="Q4229" s="23">
        <v>1</v>
      </c>
      <c r="R4229" s="23" t="s">
        <v>12723</v>
      </c>
      <c r="S4229" s="27" t="s">
        <v>12724</v>
      </c>
      <c r="T4229" s="23" t="s">
        <v>12725</v>
      </c>
      <c r="U4229" s="23" t="s">
        <v>12735</v>
      </c>
      <c r="V4229" s="24" t="s">
        <v>12736</v>
      </c>
      <c r="W4229" s="23" t="s">
        <v>48</v>
      </c>
      <c r="X4229" s="23" t="s">
        <v>49</v>
      </c>
      <c r="Y4229" s="23" t="s">
        <v>50</v>
      </c>
      <c r="Z4229" s="23">
        <v>454</v>
      </c>
      <c r="AA4229" s="28">
        <v>100</v>
      </c>
      <c r="AB4229" s="26">
        <v>8300</v>
      </c>
      <c r="AC4229" s="26">
        <f>Z4229*AB4229</f>
        <v>3768200</v>
      </c>
      <c r="AD4229" s="28">
        <v>28</v>
      </c>
      <c r="AE4229" s="28">
        <v>46</v>
      </c>
      <c r="AF4229" s="26">
        <f>(AC4229*(100-AE4229))/100</f>
        <v>2034828</v>
      </c>
      <c r="AG4229" s="26">
        <f>P4229+AF4229</f>
        <v>2483153</v>
      </c>
      <c r="AH4229" s="26">
        <f>(AG4229*AA4229)/100</f>
        <v>2483153</v>
      </c>
      <c r="AI4229" s="26">
        <v>50000000</v>
      </c>
      <c r="AJ4229" s="26">
        <f>IF((AI4229-AH4229) &gt; 1,0,IF((AI4229-AH4229)&lt;0,AH4229-AI4229,AI4229-AH4229))</f>
        <v>0</v>
      </c>
      <c r="AK4229" s="26">
        <v>0.02</v>
      </c>
      <c r="AL4229" s="26">
        <f>ROUND(AJ4229*(AK4229/100),2)</f>
        <v>0</v>
      </c>
      <c r="AM4229" s="3" t="s">
        <v>51</v>
      </c>
    </row>
    <row r="4230" spans="1:39" x14ac:dyDescent="0.25">
      <c r="A4230" s="23"/>
      <c r="B4230" s="24"/>
      <c r="C4230" s="23"/>
      <c r="D4230" s="23"/>
      <c r="E4230" s="23"/>
      <c r="F4230" s="23"/>
      <c r="G4230" s="24"/>
      <c r="H4230" s="23"/>
      <c r="I4230" s="23"/>
      <c r="J4230" s="23"/>
      <c r="K4230" s="23"/>
      <c r="L4230" s="23"/>
      <c r="M4230" s="23"/>
      <c r="N4230" s="25"/>
      <c r="O4230" s="26"/>
      <c r="P4230" s="26"/>
      <c r="Q4230" s="23"/>
      <c r="R4230" s="23"/>
      <c r="S4230" s="27"/>
      <c r="T4230" s="23"/>
      <c r="U4230" s="23"/>
      <c r="V4230" s="24"/>
      <c r="W4230" s="23"/>
      <c r="X4230" s="23"/>
      <c r="Y4230" s="23"/>
      <c r="Z4230" s="23"/>
      <c r="AA4230" s="28"/>
      <c r="AB4230" s="26"/>
      <c r="AC4230" s="26"/>
      <c r="AD4230" s="28"/>
      <c r="AE4230" s="28"/>
      <c r="AF4230" s="26"/>
      <c r="AG4230" s="26" t="s">
        <v>60</v>
      </c>
      <c r="AH4230" s="26">
        <f>SUM(AH4227:AH4229)</f>
        <v>11549408</v>
      </c>
      <c r="AI4230" s="26"/>
      <c r="AJ4230" s="26">
        <f>SUM(AJ4227:AJ4229)</f>
        <v>0</v>
      </c>
      <c r="AK4230" s="26"/>
      <c r="AL4230" s="26">
        <f>SUM(AL4227:AL4229)</f>
        <v>0</v>
      </c>
    </row>
    <row r="4231" spans="1:39" x14ac:dyDescent="0.25">
      <c r="A4231" s="23" t="s">
        <v>12737</v>
      </c>
      <c r="B4231" s="24" t="s">
        <v>12738</v>
      </c>
      <c r="C4231" s="23" t="s">
        <v>12739</v>
      </c>
      <c r="D4231" s="23" t="s">
        <v>12740</v>
      </c>
      <c r="E4231" s="23">
        <v>1692</v>
      </c>
      <c r="F4231" s="23" t="s">
        <v>12741</v>
      </c>
      <c r="G4231" s="24" t="s">
        <v>12742</v>
      </c>
      <c r="H4231" s="23" t="s">
        <v>43</v>
      </c>
      <c r="I4231" s="23" t="s">
        <v>12743</v>
      </c>
      <c r="J4231" s="23">
        <v>0</v>
      </c>
      <c r="K4231" s="23">
        <v>0</v>
      </c>
      <c r="L4231" s="23">
        <v>66</v>
      </c>
      <c r="M4231" s="23" t="s">
        <v>59</v>
      </c>
      <c r="N4231" s="25">
        <f>((J4231*400)+(K4231*100))+L4231</f>
        <v>66</v>
      </c>
      <c r="O4231" s="26">
        <v>6500</v>
      </c>
      <c r="P4231" s="26">
        <f>N4231*O4231</f>
        <v>429000</v>
      </c>
      <c r="Q4231" s="23">
        <v>1</v>
      </c>
      <c r="R4231" s="23" t="s">
        <v>12737</v>
      </c>
      <c r="S4231" s="27" t="s">
        <v>12738</v>
      </c>
      <c r="T4231" s="23" t="s">
        <v>12739</v>
      </c>
      <c r="U4231" s="23" t="s">
        <v>12744</v>
      </c>
      <c r="V4231" s="24" t="s">
        <v>12745</v>
      </c>
      <c r="W4231" s="23" t="s">
        <v>48</v>
      </c>
      <c r="X4231" s="23" t="s">
        <v>49</v>
      </c>
      <c r="Y4231" s="23" t="s">
        <v>50</v>
      </c>
      <c r="Z4231" s="23">
        <v>162.75</v>
      </c>
      <c r="AA4231" s="28">
        <v>100</v>
      </c>
      <c r="AB4231" s="26">
        <v>8300</v>
      </c>
      <c r="AC4231" s="26">
        <f>Z4231*AB4231</f>
        <v>1350825</v>
      </c>
      <c r="AD4231" s="28">
        <v>12</v>
      </c>
      <c r="AE4231" s="28">
        <v>14</v>
      </c>
      <c r="AF4231" s="26">
        <f>(AC4231*(100-AE4231))/100</f>
        <v>1161709.5</v>
      </c>
      <c r="AG4231" s="26">
        <f>P4231+AF4231</f>
        <v>1590709.5</v>
      </c>
      <c r="AH4231" s="26">
        <f>(AG4231*AA4231)/100</f>
        <v>1590709.5</v>
      </c>
      <c r="AI4231" s="26">
        <v>50000000</v>
      </c>
      <c r="AJ4231" s="26">
        <f>IF((AI4231-AH4231) &gt; 1,0,IF((AI4231-AH4231)&lt;0,AH4231-AI4231,AI4231-AH4231))</f>
        <v>0</v>
      </c>
      <c r="AK4231" s="26">
        <v>0.02</v>
      </c>
      <c r="AL4231" s="26">
        <f>ROUND(AJ4231*(AK4231/100),2)</f>
        <v>0</v>
      </c>
      <c r="AM4231" s="3" t="s">
        <v>51</v>
      </c>
    </row>
    <row r="4232" spans="1:39" x14ac:dyDescent="0.25">
      <c r="A4232" s="23"/>
      <c r="B4232" s="24"/>
      <c r="C4232" s="23"/>
      <c r="D4232" s="23"/>
      <c r="E4232" s="23"/>
      <c r="F4232" s="23"/>
      <c r="G4232" s="24"/>
      <c r="H4232" s="23"/>
      <c r="I4232" s="23"/>
      <c r="J4232" s="23"/>
      <c r="K4232" s="23"/>
      <c r="L4232" s="23"/>
      <c r="M4232" s="23"/>
      <c r="N4232" s="25"/>
      <c r="O4232" s="26"/>
      <c r="P4232" s="26"/>
      <c r="Q4232" s="23"/>
      <c r="R4232" s="23"/>
      <c r="S4232" s="27"/>
      <c r="T4232" s="23"/>
      <c r="U4232" s="23"/>
      <c r="V4232" s="24"/>
      <c r="W4232" s="23"/>
      <c r="X4232" s="23"/>
      <c r="Y4232" s="23"/>
      <c r="Z4232" s="23"/>
      <c r="AA4232" s="28"/>
      <c r="AB4232" s="26"/>
      <c r="AC4232" s="26"/>
      <c r="AD4232" s="28"/>
      <c r="AE4232" s="28"/>
      <c r="AF4232" s="26"/>
      <c r="AG4232" s="26" t="s">
        <v>60</v>
      </c>
      <c r="AH4232" s="26">
        <f>AH4231</f>
        <v>1590709.5</v>
      </c>
      <c r="AI4232" s="26"/>
      <c r="AJ4232" s="26">
        <f>AJ4231</f>
        <v>0</v>
      </c>
      <c r="AK4232" s="26"/>
      <c r="AL4232" s="26">
        <f>AL4231</f>
        <v>0</v>
      </c>
    </row>
    <row r="4233" spans="1:39" x14ac:dyDescent="0.25">
      <c r="A4233" s="23" t="s">
        <v>12746</v>
      </c>
      <c r="B4233" s="24" t="s">
        <v>12747</v>
      </c>
      <c r="C4233" s="23" t="s">
        <v>12748</v>
      </c>
      <c r="D4233" s="23" t="s">
        <v>12749</v>
      </c>
      <c r="E4233" s="23">
        <v>1693</v>
      </c>
      <c r="F4233" s="23" t="s">
        <v>12750</v>
      </c>
      <c r="G4233" s="24" t="s">
        <v>12751</v>
      </c>
      <c r="H4233" s="23" t="s">
        <v>43</v>
      </c>
      <c r="I4233" s="23" t="s">
        <v>12752</v>
      </c>
      <c r="J4233" s="23">
        <v>0</v>
      </c>
      <c r="K4233" s="23">
        <v>1</v>
      </c>
      <c r="L4233" s="23">
        <v>45</v>
      </c>
      <c r="M4233" s="23" t="s">
        <v>91</v>
      </c>
      <c r="N4233" s="25">
        <f>((J4233*400)+(K4233*100))+L4233</f>
        <v>145</v>
      </c>
      <c r="O4233" s="26">
        <v>1500</v>
      </c>
      <c r="P4233" s="26">
        <f>N4233*O4233</f>
        <v>217500</v>
      </c>
      <c r="Q4233" s="23"/>
      <c r="R4233" s="23"/>
      <c r="S4233" s="27"/>
      <c r="T4233" s="23"/>
      <c r="U4233" s="23"/>
      <c r="V4233" s="24"/>
      <c r="W4233" s="23"/>
      <c r="X4233" s="23"/>
      <c r="Y4233" s="23"/>
      <c r="Z4233" s="23"/>
      <c r="AA4233" s="28"/>
      <c r="AB4233" s="26"/>
      <c r="AC4233" s="26"/>
      <c r="AD4233" s="28"/>
      <c r="AE4233" s="28"/>
      <c r="AF4233" s="26"/>
      <c r="AG4233" s="26">
        <f>AF4233+P4233</f>
        <v>217500</v>
      </c>
      <c r="AH4233" s="26">
        <f>AG4233</f>
        <v>217500</v>
      </c>
      <c r="AI4233" s="26">
        <v>0</v>
      </c>
      <c r="AJ4233" s="26">
        <f>IF((AI4233-AH4233) &gt; 1,0,IF((AI4233-AH4233)&lt;0,AH4233-AI4233,AI4233-AH4233))</f>
        <v>217500</v>
      </c>
      <c r="AK4233" s="26">
        <v>0.3</v>
      </c>
      <c r="AL4233" s="26">
        <f>AJ4233*(AK4233/100)</f>
        <v>652.5</v>
      </c>
    </row>
    <row r="4234" spans="1:39" x14ac:dyDescent="0.25">
      <c r="A4234" s="23"/>
      <c r="B4234" s="24"/>
      <c r="C4234" s="23"/>
      <c r="D4234" s="23"/>
      <c r="E4234" s="23"/>
      <c r="F4234" s="23"/>
      <c r="G4234" s="24"/>
      <c r="H4234" s="23"/>
      <c r="I4234" s="23"/>
      <c r="J4234" s="23">
        <v>0</v>
      </c>
      <c r="K4234" s="23">
        <v>0</v>
      </c>
      <c r="L4234" s="23">
        <v>20</v>
      </c>
      <c r="M4234" s="23" t="s">
        <v>59</v>
      </c>
      <c r="N4234" s="25">
        <f>((J4234*400)+(K4234*100))+L4234</f>
        <v>20</v>
      </c>
      <c r="O4234" s="26">
        <v>1500</v>
      </c>
      <c r="P4234" s="26">
        <f>N4234*O4234</f>
        <v>30000</v>
      </c>
      <c r="Q4234" s="23"/>
      <c r="R4234" s="23"/>
      <c r="S4234" s="27"/>
      <c r="T4234" s="23"/>
      <c r="U4234" s="23"/>
      <c r="V4234" s="24"/>
      <c r="W4234" s="23"/>
      <c r="X4234" s="23"/>
      <c r="Y4234" s="23"/>
      <c r="Z4234" s="23"/>
      <c r="AA4234" s="28"/>
      <c r="AB4234" s="26"/>
      <c r="AC4234" s="26"/>
      <c r="AD4234" s="28"/>
      <c r="AE4234" s="28"/>
      <c r="AF4234" s="26"/>
      <c r="AG4234" s="26">
        <f>AF4234+P4234</f>
        <v>30000</v>
      </c>
      <c r="AH4234" s="26">
        <f>AG4234</f>
        <v>30000</v>
      </c>
      <c r="AI4234" s="26">
        <v>50000000</v>
      </c>
      <c r="AJ4234" s="26">
        <f>IF((AI4234-AH4234) &gt; 1,0,IF((AI4234-AH4234)&lt;0,AH4234-AI4234,AI4234-AH4234))</f>
        <v>0</v>
      </c>
      <c r="AK4234" s="26">
        <v>0.02</v>
      </c>
      <c r="AL4234" s="26">
        <f>AJ4234*(AK4234/100)</f>
        <v>0</v>
      </c>
    </row>
    <row r="4235" spans="1:39" x14ac:dyDescent="0.25">
      <c r="A4235" s="23"/>
      <c r="B4235" s="24"/>
      <c r="C4235" s="23"/>
      <c r="D4235" s="23"/>
      <c r="E4235" s="23">
        <v>1694</v>
      </c>
      <c r="F4235" s="23" t="s">
        <v>12753</v>
      </c>
      <c r="G4235" s="24" t="s">
        <v>12754</v>
      </c>
      <c r="H4235" s="23" t="s">
        <v>43</v>
      </c>
      <c r="I4235" s="23" t="s">
        <v>12755</v>
      </c>
      <c r="J4235" s="23">
        <v>0</v>
      </c>
      <c r="K4235" s="23">
        <v>0</v>
      </c>
      <c r="L4235" s="23">
        <v>72.099999999999994</v>
      </c>
      <c r="M4235" s="23" t="s">
        <v>59</v>
      </c>
      <c r="N4235" s="25">
        <f>((J4235*400)+(K4235*100))+L4235</f>
        <v>72.099999999999994</v>
      </c>
      <c r="O4235" s="26">
        <v>1500</v>
      </c>
      <c r="P4235" s="26">
        <f>N4235*O4235</f>
        <v>108149.99999999999</v>
      </c>
      <c r="Q4235" s="23">
        <v>1</v>
      </c>
      <c r="R4235" s="23" t="s">
        <v>12746</v>
      </c>
      <c r="S4235" s="27" t="s">
        <v>12747</v>
      </c>
      <c r="T4235" s="23" t="s">
        <v>12748</v>
      </c>
      <c r="U4235" s="23" t="s">
        <v>12756</v>
      </c>
      <c r="V4235" s="24" t="s">
        <v>12757</v>
      </c>
      <c r="W4235" s="23" t="s">
        <v>48</v>
      </c>
      <c r="X4235" s="23" t="s">
        <v>49</v>
      </c>
      <c r="Y4235" s="23" t="s">
        <v>50</v>
      </c>
      <c r="Z4235" s="23">
        <v>288.39999999999998</v>
      </c>
      <c r="AA4235" s="28">
        <v>100</v>
      </c>
      <c r="AB4235" s="26">
        <v>8300</v>
      </c>
      <c r="AC4235" s="26">
        <f>Z4235*AB4235</f>
        <v>2393720</v>
      </c>
      <c r="AD4235" s="28">
        <v>12</v>
      </c>
      <c r="AE4235" s="28">
        <v>14</v>
      </c>
      <c r="AF4235" s="26">
        <f>(AC4235*(100-AE4235))/100</f>
        <v>2058599.2</v>
      </c>
      <c r="AG4235" s="26">
        <f>P4235+AF4235</f>
        <v>2166749.1999999997</v>
      </c>
      <c r="AH4235" s="26">
        <f>(AG4235*AA4235)/100</f>
        <v>2166749.1999999997</v>
      </c>
      <c r="AI4235" s="26">
        <v>50000000</v>
      </c>
      <c r="AJ4235" s="26">
        <f>IF((AI4235-AH4235) &gt; 1,0,IF((AI4235-AH4235)&lt;0,AH4235-AI4235,AI4235-AH4235))</f>
        <v>0</v>
      </c>
      <c r="AK4235" s="26">
        <v>0.02</v>
      </c>
      <c r="AL4235" s="26">
        <f>ROUND(AJ4235*(AK4235/100),2)</f>
        <v>0</v>
      </c>
      <c r="AM4235" s="3" t="s">
        <v>51</v>
      </c>
    </row>
    <row r="4236" spans="1:39" x14ac:dyDescent="0.25">
      <c r="A4236" s="23"/>
      <c r="B4236" s="24"/>
      <c r="C4236" s="23"/>
      <c r="D4236" s="23"/>
      <c r="E4236" s="23"/>
      <c r="F4236" s="23"/>
      <c r="G4236" s="24"/>
      <c r="H4236" s="23"/>
      <c r="I4236" s="23"/>
      <c r="J4236" s="23"/>
      <c r="K4236" s="23"/>
      <c r="L4236" s="23"/>
      <c r="M4236" s="23"/>
      <c r="N4236" s="25"/>
      <c r="O4236" s="26"/>
      <c r="P4236" s="26"/>
      <c r="Q4236" s="23"/>
      <c r="R4236" s="23"/>
      <c r="S4236" s="27"/>
      <c r="T4236" s="23"/>
      <c r="U4236" s="23"/>
      <c r="V4236" s="24"/>
      <c r="W4236" s="23"/>
      <c r="X4236" s="23"/>
      <c r="Y4236" s="23"/>
      <c r="Z4236" s="23"/>
      <c r="AA4236" s="28"/>
      <c r="AB4236" s="26"/>
      <c r="AC4236" s="26"/>
      <c r="AD4236" s="28"/>
      <c r="AE4236" s="28"/>
      <c r="AF4236" s="26"/>
      <c r="AG4236" s="26" t="s">
        <v>60</v>
      </c>
      <c r="AH4236" s="26">
        <f>SUM(AH4233:AH4235)</f>
        <v>2414249.1999999997</v>
      </c>
      <c r="AI4236" s="26"/>
      <c r="AJ4236" s="26">
        <f>SUM(AJ4233:AJ4235)</f>
        <v>217500</v>
      </c>
      <c r="AK4236" s="26"/>
      <c r="AL4236" s="26">
        <f>SUM(AL4233:AL4235)</f>
        <v>652.5</v>
      </c>
    </row>
    <row r="4237" spans="1:39" x14ac:dyDescent="0.25">
      <c r="A4237" s="23" t="s">
        <v>12758</v>
      </c>
      <c r="B4237" s="24" t="s">
        <v>12759</v>
      </c>
      <c r="C4237" s="23" t="s">
        <v>12760</v>
      </c>
      <c r="D4237" s="23" t="s">
        <v>12761</v>
      </c>
      <c r="E4237" s="23">
        <v>1695</v>
      </c>
      <c r="F4237" s="23" t="s">
        <v>12762</v>
      </c>
      <c r="G4237" s="24" t="s">
        <v>12763</v>
      </c>
      <c r="H4237" s="23" t="s">
        <v>43</v>
      </c>
      <c r="I4237" s="23" t="s">
        <v>12764</v>
      </c>
      <c r="J4237" s="23">
        <v>0</v>
      </c>
      <c r="K4237" s="23">
        <v>0</v>
      </c>
      <c r="L4237" s="23">
        <v>60</v>
      </c>
      <c r="M4237" s="23" t="s">
        <v>68</v>
      </c>
      <c r="N4237" s="25">
        <f>((J4237*400)+(K4237*100))+L4237</f>
        <v>60</v>
      </c>
      <c r="O4237" s="26">
        <v>6500</v>
      </c>
      <c r="P4237" s="26">
        <f>N4237*O4237</f>
        <v>390000</v>
      </c>
      <c r="Q4237" s="23"/>
      <c r="R4237" s="23"/>
      <c r="S4237" s="27"/>
      <c r="T4237" s="23"/>
      <c r="U4237" s="23"/>
      <c r="V4237" s="24"/>
      <c r="W4237" s="23"/>
      <c r="X4237" s="23"/>
      <c r="Y4237" s="23"/>
      <c r="Z4237" s="23"/>
      <c r="AA4237" s="28"/>
      <c r="AB4237" s="26"/>
      <c r="AC4237" s="26"/>
      <c r="AD4237" s="28"/>
      <c r="AE4237" s="28"/>
      <c r="AF4237" s="26"/>
      <c r="AG4237" s="26">
        <f>AF4237+P4237</f>
        <v>390000</v>
      </c>
      <c r="AH4237" s="26">
        <f>AG4237</f>
        <v>390000</v>
      </c>
      <c r="AI4237" s="26">
        <v>0</v>
      </c>
      <c r="AJ4237" s="26">
        <f>IF((AI4237-AH4237) &gt; 1,0,IF((AI4237-AH4237)&lt;0,AH4237-AI4237,AI4237-AH4237))</f>
        <v>390000</v>
      </c>
      <c r="AK4237" s="26">
        <v>0.3</v>
      </c>
      <c r="AL4237" s="26">
        <f>AJ4237*(AK4237/100)</f>
        <v>1170</v>
      </c>
    </row>
    <row r="4238" spans="1:39" x14ac:dyDescent="0.25">
      <c r="A4238" s="23"/>
      <c r="B4238" s="24"/>
      <c r="C4238" s="23"/>
      <c r="D4238" s="23"/>
      <c r="E4238" s="23">
        <v>1696</v>
      </c>
      <c r="F4238" s="23" t="s">
        <v>12765</v>
      </c>
      <c r="G4238" s="24" t="s">
        <v>12766</v>
      </c>
      <c r="H4238" s="23" t="s">
        <v>43</v>
      </c>
      <c r="I4238" s="23" t="s">
        <v>12767</v>
      </c>
      <c r="J4238" s="23">
        <v>0</v>
      </c>
      <c r="K4238" s="23">
        <v>0</v>
      </c>
      <c r="L4238" s="23">
        <v>60</v>
      </c>
      <c r="M4238" s="23" t="s">
        <v>68</v>
      </c>
      <c r="N4238" s="25">
        <f>((J4238*400)+(K4238*100))+L4238</f>
        <v>60</v>
      </c>
      <c r="O4238" s="26">
        <v>6500</v>
      </c>
      <c r="P4238" s="26">
        <f>N4238*O4238</f>
        <v>390000</v>
      </c>
      <c r="Q4238" s="23"/>
      <c r="R4238" s="23"/>
      <c r="S4238" s="27"/>
      <c r="T4238" s="23"/>
      <c r="U4238" s="23"/>
      <c r="V4238" s="24"/>
      <c r="W4238" s="23"/>
      <c r="X4238" s="23"/>
      <c r="Y4238" s="23"/>
      <c r="Z4238" s="23"/>
      <c r="AA4238" s="28"/>
      <c r="AB4238" s="26"/>
      <c r="AC4238" s="26"/>
      <c r="AD4238" s="28"/>
      <c r="AE4238" s="28"/>
      <c r="AF4238" s="26"/>
      <c r="AG4238" s="26">
        <f>AF4238+P4238</f>
        <v>390000</v>
      </c>
      <c r="AH4238" s="26">
        <f>AG4238</f>
        <v>390000</v>
      </c>
      <c r="AI4238" s="26">
        <v>0</v>
      </c>
      <c r="AJ4238" s="26">
        <f>IF((AI4238-AH4238) &gt; 1,0,IF((AI4238-AH4238)&lt;0,AH4238-AI4238,AI4238-AH4238))</f>
        <v>390000</v>
      </c>
      <c r="AK4238" s="26">
        <v>0.3</v>
      </c>
      <c r="AL4238" s="26">
        <f>AJ4238*(AK4238/100)</f>
        <v>1170</v>
      </c>
    </row>
    <row r="4239" spans="1:39" x14ac:dyDescent="0.25">
      <c r="A4239" s="23"/>
      <c r="B4239" s="24"/>
      <c r="C4239" s="23"/>
      <c r="D4239" s="23"/>
      <c r="E4239" s="23"/>
      <c r="F4239" s="23"/>
      <c r="G4239" s="24"/>
      <c r="H4239" s="23"/>
      <c r="I4239" s="23"/>
      <c r="J4239" s="23"/>
      <c r="K4239" s="23"/>
      <c r="L4239" s="23"/>
      <c r="M4239" s="23"/>
      <c r="N4239" s="25"/>
      <c r="O4239" s="26"/>
      <c r="P4239" s="26"/>
      <c r="Q4239" s="23"/>
      <c r="R4239" s="23"/>
      <c r="S4239" s="27"/>
      <c r="T4239" s="23"/>
      <c r="U4239" s="23"/>
      <c r="V4239" s="24"/>
      <c r="W4239" s="23"/>
      <c r="X4239" s="23"/>
      <c r="Y4239" s="23"/>
      <c r="Z4239" s="23"/>
      <c r="AA4239" s="28"/>
      <c r="AB4239" s="26"/>
      <c r="AC4239" s="26"/>
      <c r="AD4239" s="28"/>
      <c r="AE4239" s="28"/>
      <c r="AF4239" s="26"/>
      <c r="AG4239" s="26" t="s">
        <v>60</v>
      </c>
      <c r="AH4239" s="26">
        <f>SUM(AH4237:AH4238)</f>
        <v>780000</v>
      </c>
      <c r="AI4239" s="26"/>
      <c r="AJ4239" s="26">
        <f>SUM(AJ4237:AJ4238)</f>
        <v>780000</v>
      </c>
      <c r="AK4239" s="26"/>
      <c r="AL4239" s="26">
        <f>SUM(AL4237:AL4238)</f>
        <v>2340</v>
      </c>
    </row>
    <row r="4240" spans="1:39" x14ac:dyDescent="0.25">
      <c r="A4240" s="23" t="s">
        <v>12768</v>
      </c>
      <c r="B4240" s="24" t="s">
        <v>12769</v>
      </c>
      <c r="C4240" s="23" t="s">
        <v>12770</v>
      </c>
      <c r="D4240" s="23" t="s">
        <v>12771</v>
      </c>
      <c r="E4240" s="23">
        <v>1697</v>
      </c>
      <c r="F4240" s="23" t="s">
        <v>12772</v>
      </c>
      <c r="G4240" s="24" t="s">
        <v>12773</v>
      </c>
      <c r="H4240" s="23" t="s">
        <v>43</v>
      </c>
      <c r="I4240" s="23" t="s">
        <v>12774</v>
      </c>
      <c r="J4240" s="23">
        <v>0</v>
      </c>
      <c r="K4240" s="23">
        <v>1</v>
      </c>
      <c r="L4240" s="23">
        <v>5</v>
      </c>
      <c r="M4240" s="23" t="s">
        <v>68</v>
      </c>
      <c r="N4240" s="25">
        <f>((J4240*400)+(K4240*100))+L4240</f>
        <v>105</v>
      </c>
      <c r="O4240" s="26">
        <v>5000</v>
      </c>
      <c r="P4240" s="26">
        <f>N4240*O4240</f>
        <v>525000</v>
      </c>
      <c r="Q4240" s="23"/>
      <c r="R4240" s="23"/>
      <c r="S4240" s="27"/>
      <c r="T4240" s="23"/>
      <c r="U4240" s="23"/>
      <c r="V4240" s="24"/>
      <c r="W4240" s="23"/>
      <c r="X4240" s="23"/>
      <c r="Y4240" s="23"/>
      <c r="Z4240" s="23"/>
      <c r="AA4240" s="28"/>
      <c r="AB4240" s="26"/>
      <c r="AC4240" s="26"/>
      <c r="AD4240" s="28"/>
      <c r="AE4240" s="28"/>
      <c r="AF4240" s="26"/>
      <c r="AG4240" s="26">
        <f>AF4240+P4240</f>
        <v>525000</v>
      </c>
      <c r="AH4240" s="26">
        <f>AG4240</f>
        <v>525000</v>
      </c>
      <c r="AI4240" s="26">
        <v>0</v>
      </c>
      <c r="AJ4240" s="26">
        <f>IF((AI4240-AH4240) &gt; 1,0,IF((AI4240-AH4240)&lt;0,AH4240-AI4240,AI4240-AH4240))</f>
        <v>525000</v>
      </c>
      <c r="AK4240" s="26">
        <v>0.3</v>
      </c>
      <c r="AL4240" s="26">
        <f>AJ4240*(AK4240/100)</f>
        <v>1575</v>
      </c>
    </row>
    <row r="4241" spans="1:39" x14ac:dyDescent="0.25">
      <c r="A4241" s="23"/>
      <c r="B4241" s="24"/>
      <c r="C4241" s="23"/>
      <c r="D4241" s="23"/>
      <c r="E4241" s="23">
        <v>1698</v>
      </c>
      <c r="F4241" s="23" t="s">
        <v>12775</v>
      </c>
      <c r="G4241" s="24" t="s">
        <v>12776</v>
      </c>
      <c r="H4241" s="23" t="s">
        <v>43</v>
      </c>
      <c r="I4241" s="23" t="s">
        <v>12777</v>
      </c>
      <c r="J4241" s="23">
        <v>0</v>
      </c>
      <c r="K4241" s="23">
        <v>0</v>
      </c>
      <c r="L4241" s="23">
        <v>96</v>
      </c>
      <c r="M4241" s="23" t="s">
        <v>68</v>
      </c>
      <c r="N4241" s="25">
        <f>((J4241*400)+(K4241*100))+L4241</f>
        <v>96</v>
      </c>
      <c r="O4241" s="26">
        <v>5000</v>
      </c>
      <c r="P4241" s="26">
        <f>N4241*O4241</f>
        <v>480000</v>
      </c>
      <c r="Q4241" s="23"/>
      <c r="R4241" s="23"/>
      <c r="S4241" s="27"/>
      <c r="T4241" s="23"/>
      <c r="U4241" s="23"/>
      <c r="V4241" s="24"/>
      <c r="W4241" s="23"/>
      <c r="X4241" s="23"/>
      <c r="Y4241" s="23"/>
      <c r="Z4241" s="23"/>
      <c r="AA4241" s="28"/>
      <c r="AB4241" s="26"/>
      <c r="AC4241" s="26"/>
      <c r="AD4241" s="28"/>
      <c r="AE4241" s="28"/>
      <c r="AF4241" s="26"/>
      <c r="AG4241" s="26">
        <f>AF4241+P4241</f>
        <v>480000</v>
      </c>
      <c r="AH4241" s="26">
        <f>AG4241</f>
        <v>480000</v>
      </c>
      <c r="AI4241" s="26">
        <v>0</v>
      </c>
      <c r="AJ4241" s="26">
        <f>IF((AI4241-AH4241) &gt; 1,0,IF((AI4241-AH4241)&lt;0,AH4241-AI4241,AI4241-AH4241))</f>
        <v>480000</v>
      </c>
      <c r="AK4241" s="26">
        <v>0.3</v>
      </c>
      <c r="AL4241" s="26">
        <f>AJ4241*(AK4241/100)</f>
        <v>1440</v>
      </c>
    </row>
    <row r="4242" spans="1:39" x14ac:dyDescent="0.25">
      <c r="A4242" s="23"/>
      <c r="B4242" s="24"/>
      <c r="C4242" s="23"/>
      <c r="D4242" s="23"/>
      <c r="E4242" s="23"/>
      <c r="F4242" s="23"/>
      <c r="G4242" s="24"/>
      <c r="H4242" s="23"/>
      <c r="I4242" s="23"/>
      <c r="J4242" s="23"/>
      <c r="K4242" s="23"/>
      <c r="L4242" s="23"/>
      <c r="M4242" s="23"/>
      <c r="N4242" s="25"/>
      <c r="O4242" s="26"/>
      <c r="P4242" s="26"/>
      <c r="Q4242" s="23"/>
      <c r="R4242" s="23"/>
      <c r="S4242" s="27"/>
      <c r="T4242" s="23"/>
      <c r="U4242" s="23"/>
      <c r="V4242" s="24"/>
      <c r="W4242" s="23"/>
      <c r="X4242" s="23"/>
      <c r="Y4242" s="23"/>
      <c r="Z4242" s="23"/>
      <c r="AA4242" s="28"/>
      <c r="AB4242" s="26"/>
      <c r="AC4242" s="26"/>
      <c r="AD4242" s="28"/>
      <c r="AE4242" s="28"/>
      <c r="AF4242" s="26"/>
      <c r="AG4242" s="26" t="s">
        <v>60</v>
      </c>
      <c r="AH4242" s="26">
        <f>SUM(AH4240:AH4241)</f>
        <v>1005000</v>
      </c>
      <c r="AI4242" s="26"/>
      <c r="AJ4242" s="26">
        <f>SUM(AJ4240:AJ4241)</f>
        <v>1005000</v>
      </c>
      <c r="AK4242" s="26"/>
      <c r="AL4242" s="26">
        <f>SUM(AL4240:AL4241)</f>
        <v>3015</v>
      </c>
    </row>
    <row r="4243" spans="1:39" x14ac:dyDescent="0.25">
      <c r="A4243" s="23" t="s">
        <v>12778</v>
      </c>
      <c r="B4243" s="24" t="s">
        <v>12779</v>
      </c>
      <c r="C4243" s="23" t="s">
        <v>12780</v>
      </c>
      <c r="D4243" s="23" t="s">
        <v>12781</v>
      </c>
      <c r="E4243" s="23">
        <v>1699</v>
      </c>
      <c r="F4243" s="23" t="s">
        <v>12782</v>
      </c>
      <c r="G4243" s="24" t="s">
        <v>12783</v>
      </c>
      <c r="H4243" s="23" t="s">
        <v>43</v>
      </c>
      <c r="I4243" s="23" t="s">
        <v>12784</v>
      </c>
      <c r="J4243" s="23">
        <v>0</v>
      </c>
      <c r="K4243" s="23">
        <v>1</v>
      </c>
      <c r="L4243" s="23">
        <v>0</v>
      </c>
      <c r="M4243" s="23" t="s">
        <v>59</v>
      </c>
      <c r="N4243" s="25">
        <f>((J4243*400)+(K4243*100))+L4243</f>
        <v>100</v>
      </c>
      <c r="O4243" s="26">
        <v>5000</v>
      </c>
      <c r="P4243" s="26">
        <f>N4243*O4243</f>
        <v>500000</v>
      </c>
      <c r="Q4243" s="23">
        <v>1</v>
      </c>
      <c r="R4243" s="23" t="s">
        <v>12778</v>
      </c>
      <c r="S4243" s="27" t="s">
        <v>12779</v>
      </c>
      <c r="T4243" s="23" t="s">
        <v>12780</v>
      </c>
      <c r="U4243" s="23" t="s">
        <v>12785</v>
      </c>
      <c r="V4243" s="24" t="s">
        <v>12786</v>
      </c>
      <c r="W4243" s="23" t="s">
        <v>142</v>
      </c>
      <c r="X4243" s="23" t="s">
        <v>143</v>
      </c>
      <c r="Y4243" s="23" t="s">
        <v>50</v>
      </c>
      <c r="Z4243" s="23">
        <v>149.5</v>
      </c>
      <c r="AA4243" s="28">
        <v>100</v>
      </c>
      <c r="AB4243" s="26">
        <v>7950</v>
      </c>
      <c r="AC4243" s="26">
        <f>Z4243*AB4243</f>
        <v>1188525</v>
      </c>
      <c r="AD4243" s="28">
        <v>4</v>
      </c>
      <c r="AE4243" s="28">
        <v>8</v>
      </c>
      <c r="AF4243" s="26">
        <f>(AC4243*(100-AE4243))/100</f>
        <v>1093443</v>
      </c>
      <c r="AG4243" s="26">
        <f>P4243+AF4243</f>
        <v>1593443</v>
      </c>
      <c r="AH4243" s="26">
        <f>(AG4243*AA4243)/100</f>
        <v>1593443</v>
      </c>
      <c r="AI4243" s="26">
        <v>50000000</v>
      </c>
      <c r="AJ4243" s="26">
        <f>IF((AI4243-AH4243) &gt; 1,0,IF((AI4243-AH4243)&lt;0,AH4243-AI4243,AI4243-AH4243))</f>
        <v>0</v>
      </c>
      <c r="AK4243" s="26">
        <v>0.02</v>
      </c>
      <c r="AL4243" s="26">
        <f>ROUND(AJ4243*(AK4243/100),2)</f>
        <v>0</v>
      </c>
      <c r="AM4243" s="3" t="s">
        <v>110</v>
      </c>
    </row>
    <row r="4244" spans="1:39" x14ac:dyDescent="0.25">
      <c r="A4244" s="23"/>
      <c r="B4244" s="24"/>
      <c r="C4244" s="23"/>
      <c r="D4244" s="23"/>
      <c r="E4244" s="23"/>
      <c r="F4244" s="23"/>
      <c r="G4244" s="24"/>
      <c r="H4244" s="23"/>
      <c r="I4244" s="23"/>
      <c r="J4244" s="23"/>
      <c r="K4244" s="23"/>
      <c r="L4244" s="23"/>
      <c r="M4244" s="23"/>
      <c r="N4244" s="25"/>
      <c r="O4244" s="26"/>
      <c r="P4244" s="26"/>
      <c r="Q4244" s="23"/>
      <c r="R4244" s="23"/>
      <c r="S4244" s="27"/>
      <c r="T4244" s="23"/>
      <c r="U4244" s="23"/>
      <c r="V4244" s="24"/>
      <c r="W4244" s="23"/>
      <c r="X4244" s="23"/>
      <c r="Y4244" s="23"/>
      <c r="Z4244" s="23"/>
      <c r="AA4244" s="28"/>
      <c r="AB4244" s="26"/>
      <c r="AC4244" s="26"/>
      <c r="AD4244" s="28"/>
      <c r="AE4244" s="28"/>
      <c r="AF4244" s="26"/>
      <c r="AG4244" s="26" t="s">
        <v>60</v>
      </c>
      <c r="AH4244" s="26">
        <f>AH4243</f>
        <v>1593443</v>
      </c>
      <c r="AI4244" s="26"/>
      <c r="AJ4244" s="26">
        <f>AJ4243</f>
        <v>0</v>
      </c>
      <c r="AK4244" s="26"/>
      <c r="AL4244" s="26">
        <f>AL4243</f>
        <v>0</v>
      </c>
    </row>
    <row r="4245" spans="1:39" x14ac:dyDescent="0.25">
      <c r="A4245" s="23" t="s">
        <v>12787</v>
      </c>
      <c r="B4245" s="24"/>
      <c r="C4245" s="23" t="s">
        <v>12788</v>
      </c>
      <c r="D4245" s="23" t="s">
        <v>8878</v>
      </c>
      <c r="E4245" s="23">
        <v>1700</v>
      </c>
      <c r="F4245" s="23" t="s">
        <v>12789</v>
      </c>
      <c r="G4245" s="24" t="s">
        <v>12790</v>
      </c>
      <c r="H4245" s="23" t="s">
        <v>43</v>
      </c>
      <c r="I4245" s="23" t="s">
        <v>12791</v>
      </c>
      <c r="J4245" s="23">
        <v>1</v>
      </c>
      <c r="K4245" s="23">
        <v>3</v>
      </c>
      <c r="L4245" s="23">
        <v>79</v>
      </c>
      <c r="M4245" s="23" t="s">
        <v>75</v>
      </c>
      <c r="N4245" s="25">
        <f>((J4245*400)+(K4245*100))+L4245</f>
        <v>779</v>
      </c>
      <c r="O4245" s="26">
        <v>5000</v>
      </c>
      <c r="P4245" s="26">
        <f>N4245*O4245</f>
        <v>3895000</v>
      </c>
      <c r="Q4245" s="23"/>
      <c r="R4245" s="23"/>
      <c r="S4245" s="27"/>
      <c r="T4245" s="23"/>
      <c r="U4245" s="23"/>
      <c r="V4245" s="24"/>
      <c r="W4245" s="23"/>
      <c r="X4245" s="23"/>
      <c r="Y4245" s="23"/>
      <c r="Z4245" s="23"/>
      <c r="AA4245" s="28"/>
      <c r="AB4245" s="26"/>
      <c r="AC4245" s="26"/>
      <c r="AD4245" s="28"/>
      <c r="AE4245" s="28"/>
      <c r="AF4245" s="26"/>
      <c r="AG4245" s="26">
        <f>AF4245+P4245</f>
        <v>3895000</v>
      </c>
      <c r="AH4245" s="26">
        <f>AG4245</f>
        <v>3895000</v>
      </c>
      <c r="AI4245" s="26">
        <v>50000000</v>
      </c>
      <c r="AJ4245" s="26">
        <f>IF((AI4245-AH4245) &gt; 1,0,IF((AI4245-AH4245)&lt;0,AH4245-AI4245,AI4245-AH4245))</f>
        <v>0</v>
      </c>
      <c r="AK4245" s="26">
        <v>0.01</v>
      </c>
      <c r="AL4245" s="26">
        <f>AJ4245*(AK4245/100)</f>
        <v>0</v>
      </c>
    </row>
    <row r="4246" spans="1:39" x14ac:dyDescent="0.25">
      <c r="A4246" s="23"/>
      <c r="B4246" s="24"/>
      <c r="C4246" s="23"/>
      <c r="D4246" s="23"/>
      <c r="E4246" s="23"/>
      <c r="F4246" s="23"/>
      <c r="G4246" s="24"/>
      <c r="H4246" s="23"/>
      <c r="I4246" s="23"/>
      <c r="J4246" s="23"/>
      <c r="K4246" s="23"/>
      <c r="L4246" s="23"/>
      <c r="M4246" s="23"/>
      <c r="N4246" s="25"/>
      <c r="O4246" s="26"/>
      <c r="P4246" s="26"/>
      <c r="Q4246" s="23"/>
      <c r="R4246" s="23"/>
      <c r="S4246" s="27"/>
      <c r="T4246" s="23"/>
      <c r="U4246" s="23"/>
      <c r="V4246" s="24"/>
      <c r="W4246" s="23"/>
      <c r="X4246" s="23"/>
      <c r="Y4246" s="23"/>
      <c r="Z4246" s="23"/>
      <c r="AA4246" s="28"/>
      <c r="AB4246" s="26"/>
      <c r="AC4246" s="26"/>
      <c r="AD4246" s="28"/>
      <c r="AE4246" s="28"/>
      <c r="AF4246" s="26"/>
      <c r="AG4246" s="26" t="s">
        <v>60</v>
      </c>
      <c r="AH4246" s="26">
        <f>AH4245</f>
        <v>3895000</v>
      </c>
      <c r="AI4246" s="26"/>
      <c r="AJ4246" s="26">
        <f>AJ4245</f>
        <v>0</v>
      </c>
      <c r="AK4246" s="26"/>
      <c r="AL4246" s="26">
        <f>AL4245</f>
        <v>0</v>
      </c>
    </row>
    <row r="4247" spans="1:39" x14ac:dyDescent="0.25">
      <c r="A4247" s="23" t="s">
        <v>12792</v>
      </c>
      <c r="B4247" s="24" t="s">
        <v>12793</v>
      </c>
      <c r="C4247" s="23" t="s">
        <v>12794</v>
      </c>
      <c r="D4247" s="23" t="s">
        <v>12795</v>
      </c>
      <c r="E4247" s="23">
        <v>1701</v>
      </c>
      <c r="F4247" s="23" t="s">
        <v>12796</v>
      </c>
      <c r="G4247" s="24" t="s">
        <v>12797</v>
      </c>
      <c r="H4247" s="23" t="s">
        <v>43</v>
      </c>
      <c r="I4247" s="23" t="s">
        <v>12798</v>
      </c>
      <c r="J4247" s="23">
        <v>0</v>
      </c>
      <c r="K4247" s="23">
        <v>1</v>
      </c>
      <c r="L4247" s="23">
        <v>19</v>
      </c>
      <c r="M4247" s="23" t="s">
        <v>59</v>
      </c>
      <c r="N4247" s="25">
        <f>((J4247*400)+(K4247*100))+L4247</f>
        <v>119</v>
      </c>
      <c r="O4247" s="26">
        <v>5000</v>
      </c>
      <c r="P4247" s="26">
        <f>N4247*O4247</f>
        <v>595000</v>
      </c>
      <c r="Q4247" s="23">
        <v>1</v>
      </c>
      <c r="R4247" s="23" t="s">
        <v>12799</v>
      </c>
      <c r="S4247" s="27" t="s">
        <v>12793</v>
      </c>
      <c r="T4247" s="23" t="s">
        <v>12800</v>
      </c>
      <c r="U4247" s="23" t="s">
        <v>12801</v>
      </c>
      <c r="V4247" s="24" t="s">
        <v>12802</v>
      </c>
      <c r="W4247" s="23" t="s">
        <v>48</v>
      </c>
      <c r="X4247" s="23" t="s">
        <v>49</v>
      </c>
      <c r="Y4247" s="23" t="s">
        <v>50</v>
      </c>
      <c r="Z4247" s="23">
        <v>100</v>
      </c>
      <c r="AA4247" s="28">
        <v>100</v>
      </c>
      <c r="AB4247" s="26">
        <v>8300</v>
      </c>
      <c r="AC4247" s="26">
        <f>Z4247*AB4247</f>
        <v>830000</v>
      </c>
      <c r="AD4247" s="28">
        <v>17</v>
      </c>
      <c r="AE4247" s="28">
        <v>24</v>
      </c>
      <c r="AF4247" s="26">
        <f>(AC4247*(100-AE4247))/100</f>
        <v>630800</v>
      </c>
      <c r="AG4247" s="26">
        <f>P4247+AF4247</f>
        <v>1225800</v>
      </c>
      <c r="AH4247" s="26">
        <f>(AG4247*AA4247)/100</f>
        <v>1225800</v>
      </c>
      <c r="AI4247" s="26">
        <v>10000000</v>
      </c>
      <c r="AJ4247" s="26">
        <f>IF((AI4247-AH4247) &gt; 1,0,IF((AI4247-AH4247)&lt;0,AH4247-AI4247,AI4247-AH4247))</f>
        <v>0</v>
      </c>
      <c r="AK4247" s="26">
        <v>0.02</v>
      </c>
      <c r="AL4247" s="26">
        <f>ROUND(AJ4247*(AK4247/100),2)</f>
        <v>0</v>
      </c>
      <c r="AM4247" s="3" t="s">
        <v>51</v>
      </c>
    </row>
    <row r="4248" spans="1:39" x14ac:dyDescent="0.25">
      <c r="A4248" s="23"/>
      <c r="B4248" s="24"/>
      <c r="C4248" s="23"/>
      <c r="D4248" s="23"/>
      <c r="E4248" s="23"/>
      <c r="F4248" s="23"/>
      <c r="G4248" s="24"/>
      <c r="H4248" s="23"/>
      <c r="I4248" s="23"/>
      <c r="J4248" s="23">
        <v>0</v>
      </c>
      <c r="K4248" s="23">
        <v>0</v>
      </c>
      <c r="L4248" s="23">
        <v>6</v>
      </c>
      <c r="M4248" s="23" t="s">
        <v>59</v>
      </c>
      <c r="N4248" s="25">
        <f>((J4248*400)+(K4248*100))+L4248</f>
        <v>6</v>
      </c>
      <c r="O4248" s="26">
        <v>5000</v>
      </c>
      <c r="P4248" s="26">
        <f>N4248*O4248</f>
        <v>30000</v>
      </c>
      <c r="Q4248" s="23">
        <v>1</v>
      </c>
      <c r="R4248" s="23" t="s">
        <v>12799</v>
      </c>
      <c r="S4248" s="27" t="s">
        <v>12793</v>
      </c>
      <c r="T4248" s="23" t="s">
        <v>12800</v>
      </c>
      <c r="U4248" s="23" t="s">
        <v>12801</v>
      </c>
      <c r="V4248" s="24" t="s">
        <v>12803</v>
      </c>
      <c r="W4248" s="23" t="s">
        <v>53</v>
      </c>
      <c r="X4248" s="23" t="s">
        <v>49</v>
      </c>
      <c r="Y4248" s="23" t="s">
        <v>50</v>
      </c>
      <c r="Z4248" s="23">
        <v>24</v>
      </c>
      <c r="AA4248" s="28">
        <v>100</v>
      </c>
      <c r="AB4248" s="26">
        <v>2750</v>
      </c>
      <c r="AC4248" s="26">
        <f>Z4248*AB4248</f>
        <v>66000</v>
      </c>
      <c r="AD4248" s="28">
        <v>17</v>
      </c>
      <c r="AE4248" s="28">
        <v>24</v>
      </c>
      <c r="AF4248" s="26">
        <f>(AC4248*(100-AE4248))/100</f>
        <v>50160</v>
      </c>
      <c r="AG4248" s="26">
        <f>P4248+AF4248</f>
        <v>80160</v>
      </c>
      <c r="AH4248" s="26">
        <f>(AG4248*AA4248)/100</f>
        <v>80160</v>
      </c>
      <c r="AI4248" s="26">
        <v>10000000</v>
      </c>
      <c r="AJ4248" s="26">
        <f>IF((AI4248-AH4248) &gt; 1,0,IF((AI4248-AH4248)&lt;0,AH4248-AI4248,AI4248-AH4248))</f>
        <v>0</v>
      </c>
      <c r="AK4248" s="26">
        <v>0.02</v>
      </c>
      <c r="AL4248" s="26">
        <f>ROUND(AJ4248*(AK4248/100),2)</f>
        <v>0</v>
      </c>
      <c r="AM4248" s="3" t="s">
        <v>83</v>
      </c>
    </row>
    <row r="4249" spans="1:39" x14ac:dyDescent="0.25">
      <c r="A4249" s="23"/>
      <c r="B4249" s="24"/>
      <c r="C4249" s="23"/>
      <c r="D4249" s="23"/>
      <c r="E4249" s="23"/>
      <c r="F4249" s="23"/>
      <c r="G4249" s="24"/>
      <c r="H4249" s="23"/>
      <c r="I4249" s="23"/>
      <c r="J4249" s="23"/>
      <c r="K4249" s="23"/>
      <c r="L4249" s="23"/>
      <c r="M4249" s="23"/>
      <c r="N4249" s="25"/>
      <c r="O4249" s="26"/>
      <c r="P4249" s="26"/>
      <c r="Q4249" s="23"/>
      <c r="R4249" s="23"/>
      <c r="S4249" s="27"/>
      <c r="T4249" s="23"/>
      <c r="U4249" s="23"/>
      <c r="V4249" s="24"/>
      <c r="W4249" s="23"/>
      <c r="X4249" s="23"/>
      <c r="Y4249" s="23"/>
      <c r="Z4249" s="23"/>
      <c r="AA4249" s="28"/>
      <c r="AB4249" s="26"/>
      <c r="AC4249" s="26"/>
      <c r="AD4249" s="28"/>
      <c r="AE4249" s="28"/>
      <c r="AF4249" s="26"/>
      <c r="AG4249" s="26" t="s">
        <v>60</v>
      </c>
      <c r="AH4249" s="26">
        <f>SUM(AH4247:AH4248)</f>
        <v>1305960</v>
      </c>
      <c r="AI4249" s="26"/>
      <c r="AJ4249" s="26">
        <f>SUM(AJ4247:AJ4248)</f>
        <v>0</v>
      </c>
      <c r="AK4249" s="26"/>
      <c r="AL4249" s="26">
        <f>SUM(AL4247:AL4248)</f>
        <v>0</v>
      </c>
    </row>
    <row r="4250" spans="1:39" x14ac:dyDescent="0.25">
      <c r="A4250" s="23" t="s">
        <v>12804</v>
      </c>
      <c r="B4250" s="24" t="s">
        <v>12805</v>
      </c>
      <c r="C4250" s="23" t="s">
        <v>12806</v>
      </c>
      <c r="D4250" s="23" t="s">
        <v>312</v>
      </c>
      <c r="E4250" s="23">
        <v>1702</v>
      </c>
      <c r="F4250" s="23" t="s">
        <v>12807</v>
      </c>
      <c r="G4250" s="24" t="s">
        <v>12808</v>
      </c>
      <c r="H4250" s="23" t="s">
        <v>43</v>
      </c>
      <c r="I4250" s="23" t="s">
        <v>12809</v>
      </c>
      <c r="J4250" s="23">
        <v>0</v>
      </c>
      <c r="K4250" s="23">
        <v>2</v>
      </c>
      <c r="L4250" s="23">
        <v>30.25</v>
      </c>
      <c r="M4250" s="23" t="s">
        <v>75</v>
      </c>
      <c r="N4250" s="25">
        <f>((J4250*400)+(K4250*100))+L4250</f>
        <v>230.25</v>
      </c>
      <c r="O4250" s="26">
        <v>18000</v>
      </c>
      <c r="P4250" s="26">
        <f>N4250*O4250</f>
        <v>4144500</v>
      </c>
      <c r="Q4250" s="23"/>
      <c r="R4250" s="23"/>
      <c r="S4250" s="27"/>
      <c r="T4250" s="23"/>
      <c r="U4250" s="23"/>
      <c r="V4250" s="24"/>
      <c r="W4250" s="23"/>
      <c r="X4250" s="23"/>
      <c r="Y4250" s="23"/>
      <c r="Z4250" s="23"/>
      <c r="AA4250" s="28"/>
      <c r="AB4250" s="26"/>
      <c r="AC4250" s="26"/>
      <c r="AD4250" s="28"/>
      <c r="AE4250" s="28"/>
      <c r="AF4250" s="26"/>
      <c r="AG4250" s="26">
        <f>AF4250+P4250</f>
        <v>4144500</v>
      </c>
      <c r="AH4250" s="26">
        <f>AG4250</f>
        <v>4144500</v>
      </c>
      <c r="AI4250" s="26">
        <v>50000000</v>
      </c>
      <c r="AJ4250" s="26">
        <f>IF((AI4250-AH4250) &gt; 1,0,IF((AI4250-AH4250)&lt;0,AH4250-AI4250,AI4250-AH4250))</f>
        <v>0</v>
      </c>
      <c r="AK4250" s="26">
        <v>0.01</v>
      </c>
      <c r="AL4250" s="26">
        <f>AJ4250*(AK4250/100)</f>
        <v>0</v>
      </c>
    </row>
    <row r="4251" spans="1:39" x14ac:dyDescent="0.25">
      <c r="A4251" s="23"/>
      <c r="B4251" s="24"/>
      <c r="C4251" s="23"/>
      <c r="D4251" s="23"/>
      <c r="E4251" s="23"/>
      <c r="F4251" s="23"/>
      <c r="G4251" s="24"/>
      <c r="H4251" s="23"/>
      <c r="I4251" s="23"/>
      <c r="J4251" s="23">
        <v>0</v>
      </c>
      <c r="K4251" s="23">
        <v>0</v>
      </c>
      <c r="L4251" s="23">
        <v>67.5</v>
      </c>
      <c r="M4251" s="23" t="s">
        <v>91</v>
      </c>
      <c r="N4251" s="25">
        <f>((J4251*400)+(K4251*100))+L4251</f>
        <v>67.5</v>
      </c>
      <c r="O4251" s="26">
        <v>18000</v>
      </c>
      <c r="P4251" s="26">
        <f>N4251*O4251</f>
        <v>1215000</v>
      </c>
      <c r="Q4251" s="23">
        <v>1</v>
      </c>
      <c r="R4251" s="23" t="s">
        <v>12804</v>
      </c>
      <c r="S4251" s="27" t="s">
        <v>12805</v>
      </c>
      <c r="T4251" s="23" t="s">
        <v>12806</v>
      </c>
      <c r="U4251" s="23" t="s">
        <v>316</v>
      </c>
      <c r="V4251" s="24" t="s">
        <v>12810</v>
      </c>
      <c r="W4251" s="23" t="s">
        <v>158</v>
      </c>
      <c r="X4251" s="23" t="s">
        <v>49</v>
      </c>
      <c r="Y4251" s="23" t="s">
        <v>54</v>
      </c>
      <c r="Z4251" s="23">
        <v>270</v>
      </c>
      <c r="AA4251" s="28">
        <v>100</v>
      </c>
      <c r="AB4251" s="26">
        <v>5600</v>
      </c>
      <c r="AC4251" s="26">
        <f>Z4251*AB4251</f>
        <v>1512000</v>
      </c>
      <c r="AD4251" s="28">
        <v>12</v>
      </c>
      <c r="AE4251" s="28">
        <v>14</v>
      </c>
      <c r="AF4251" s="26">
        <f>(AC4251*(100-AE4251))/100</f>
        <v>1300320</v>
      </c>
      <c r="AG4251" s="26">
        <f>P4251+AF4251</f>
        <v>2515320</v>
      </c>
      <c r="AH4251" s="26">
        <f>(AG4251*AA4251)/100</f>
        <v>2515320</v>
      </c>
      <c r="AI4251" s="26">
        <v>0</v>
      </c>
      <c r="AJ4251" s="26">
        <f>IF((AI4251-AH4251) &gt; 1,0,IF((AI4251-AH4251)&lt;0,AH4251-AI4251,AI4251-AH4251))</f>
        <v>2515320</v>
      </c>
      <c r="AK4251" s="26">
        <v>0.3</v>
      </c>
      <c r="AL4251" s="26">
        <f>ROUND(AJ4251*(AK4251/100),2)</f>
        <v>7545.96</v>
      </c>
      <c r="AM4251" s="3" t="s">
        <v>159</v>
      </c>
    </row>
    <row r="4252" spans="1:39" x14ac:dyDescent="0.25">
      <c r="A4252" s="23"/>
      <c r="B4252" s="24"/>
      <c r="C4252" s="23"/>
      <c r="D4252" s="23"/>
      <c r="E4252" s="23"/>
      <c r="F4252" s="23"/>
      <c r="G4252" s="24"/>
      <c r="H4252" s="23"/>
      <c r="I4252" s="23"/>
      <c r="J4252" s="23">
        <v>0</v>
      </c>
      <c r="K4252" s="23">
        <v>0</v>
      </c>
      <c r="L4252" s="23">
        <v>5.25</v>
      </c>
      <c r="M4252" s="23" t="s">
        <v>76</v>
      </c>
      <c r="N4252" s="25">
        <f>((J4252*400)+(K4252*100))+L4252</f>
        <v>5.25</v>
      </c>
      <c r="O4252" s="26">
        <v>18000</v>
      </c>
      <c r="P4252" s="26">
        <f>N4252*O4252</f>
        <v>94500</v>
      </c>
      <c r="Q4252" s="23">
        <v>1</v>
      </c>
      <c r="R4252" s="23" t="s">
        <v>12804</v>
      </c>
      <c r="S4252" s="27" t="s">
        <v>12805</v>
      </c>
      <c r="T4252" s="23" t="s">
        <v>12806</v>
      </c>
      <c r="U4252" s="23" t="s">
        <v>316</v>
      </c>
      <c r="V4252" s="24" t="s">
        <v>12811</v>
      </c>
      <c r="W4252" s="23" t="s">
        <v>79</v>
      </c>
      <c r="X4252" s="23" t="s">
        <v>80</v>
      </c>
      <c r="Y4252" s="23" t="s">
        <v>81</v>
      </c>
      <c r="Z4252" s="23">
        <v>21</v>
      </c>
      <c r="AA4252" s="28">
        <v>100</v>
      </c>
      <c r="AB4252" s="26">
        <v>8200</v>
      </c>
      <c r="AC4252" s="26">
        <f>Z4252*AB4252</f>
        <v>172200</v>
      </c>
      <c r="AD4252" s="28">
        <v>9</v>
      </c>
      <c r="AE4252" s="28">
        <v>35</v>
      </c>
      <c r="AF4252" s="26">
        <f>(AC4252*(100-AE4252))/100</f>
        <v>111930</v>
      </c>
      <c r="AG4252" s="26">
        <f>P4252+AF4252</f>
        <v>206430</v>
      </c>
      <c r="AH4252" s="26">
        <f>(AG4252*AA4252)/100</f>
        <v>206430</v>
      </c>
      <c r="AI4252" s="26">
        <v>0</v>
      </c>
      <c r="AJ4252" s="26">
        <f>IF((AI4252-AH4252) &gt; 1,0,IF((AI4252-AH4252)&lt;0,AH4252-AI4252,AI4252-AH4252))</f>
        <v>206430</v>
      </c>
      <c r="AK4252" s="26">
        <v>0.02</v>
      </c>
      <c r="AL4252" s="26">
        <f>ROUND(AJ4252*(AK4252/100),2)</f>
        <v>41.29</v>
      </c>
      <c r="AM4252" s="3" t="s">
        <v>51</v>
      </c>
    </row>
    <row r="4253" spans="1:39" x14ac:dyDescent="0.25">
      <c r="A4253" s="23"/>
      <c r="B4253" s="24"/>
      <c r="C4253" s="23"/>
      <c r="D4253" s="23"/>
      <c r="E4253" s="23">
        <v>1703</v>
      </c>
      <c r="F4253" s="23" t="s">
        <v>12812</v>
      </c>
      <c r="G4253" s="24" t="s">
        <v>12813</v>
      </c>
      <c r="H4253" s="23" t="s">
        <v>43</v>
      </c>
      <c r="I4253" s="23" t="s">
        <v>12814</v>
      </c>
      <c r="J4253" s="23">
        <v>0</v>
      </c>
      <c r="K4253" s="23">
        <v>3</v>
      </c>
      <c r="L4253" s="23">
        <v>80</v>
      </c>
      <c r="M4253" s="23" t="s">
        <v>91</v>
      </c>
      <c r="N4253" s="25">
        <f>((J4253*400)+(K4253*100))+L4253</f>
        <v>380</v>
      </c>
      <c r="O4253" s="26">
        <v>18000</v>
      </c>
      <c r="P4253" s="26">
        <f>N4253*O4253</f>
        <v>6840000</v>
      </c>
      <c r="Q4253" s="23">
        <v>1</v>
      </c>
      <c r="R4253" s="23" t="s">
        <v>12804</v>
      </c>
      <c r="S4253" s="27" t="s">
        <v>12805</v>
      </c>
      <c r="T4253" s="23" t="s">
        <v>12806</v>
      </c>
      <c r="U4253" s="23" t="s">
        <v>316</v>
      </c>
      <c r="V4253" s="24" t="s">
        <v>12815</v>
      </c>
      <c r="W4253" s="23" t="s">
        <v>639</v>
      </c>
      <c r="X4253" s="23" t="s">
        <v>49</v>
      </c>
      <c r="Y4253" s="23" t="s">
        <v>54</v>
      </c>
      <c r="Z4253" s="23">
        <v>1251</v>
      </c>
      <c r="AA4253" s="28">
        <v>100</v>
      </c>
      <c r="AB4253" s="26">
        <v>6350</v>
      </c>
      <c r="AC4253" s="26">
        <f>Z4253*AB4253</f>
        <v>7943850</v>
      </c>
      <c r="AD4253" s="28">
        <v>8</v>
      </c>
      <c r="AE4253" s="28">
        <v>8</v>
      </c>
      <c r="AF4253" s="26">
        <f>(AC4253*(100-AE4253))/100</f>
        <v>7308342</v>
      </c>
      <c r="AG4253" s="26">
        <f>P4253+AF4253</f>
        <v>14148342</v>
      </c>
      <c r="AH4253" s="26">
        <f>(AG4253*AA4253)/100</f>
        <v>14148342</v>
      </c>
      <c r="AI4253" s="26">
        <v>0</v>
      </c>
      <c r="AJ4253" s="26">
        <f>IF((AI4253-AH4253) &gt; 1,0,IF((AI4253-AH4253)&lt;0,AH4253-AI4253,AI4253-AH4253))</f>
        <v>14148342</v>
      </c>
      <c r="AK4253" s="26">
        <v>0.3</v>
      </c>
      <c r="AL4253" s="26">
        <f>ROUND(AJ4253*(AK4253/100),2)</f>
        <v>42445.03</v>
      </c>
      <c r="AM4253" s="3" t="s">
        <v>12816</v>
      </c>
    </row>
    <row r="4254" spans="1:39" x14ac:dyDescent="0.25">
      <c r="A4254" s="23"/>
      <c r="B4254" s="24"/>
      <c r="C4254" s="23"/>
      <c r="D4254" s="23"/>
      <c r="E4254" s="23"/>
      <c r="F4254" s="23"/>
      <c r="G4254" s="24"/>
      <c r="H4254" s="23"/>
      <c r="I4254" s="23"/>
      <c r="J4254" s="23"/>
      <c r="K4254" s="23"/>
      <c r="L4254" s="23"/>
      <c r="M4254" s="23"/>
      <c r="N4254" s="25"/>
      <c r="O4254" s="26"/>
      <c r="P4254" s="26"/>
      <c r="Q4254" s="23"/>
      <c r="R4254" s="23"/>
      <c r="S4254" s="27"/>
      <c r="T4254" s="23"/>
      <c r="U4254" s="23"/>
      <c r="V4254" s="24"/>
      <c r="W4254" s="23"/>
      <c r="X4254" s="23"/>
      <c r="Y4254" s="23"/>
      <c r="Z4254" s="23"/>
      <c r="AA4254" s="28"/>
      <c r="AB4254" s="26"/>
      <c r="AC4254" s="26"/>
      <c r="AD4254" s="28"/>
      <c r="AE4254" s="28"/>
      <c r="AF4254" s="26"/>
      <c r="AG4254" s="26" t="s">
        <v>60</v>
      </c>
      <c r="AH4254" s="26">
        <f>SUM(AH4250:AH4253)</f>
        <v>21014592</v>
      </c>
      <c r="AI4254" s="26"/>
      <c r="AJ4254" s="26">
        <f>SUM(AJ4250:AJ4253)</f>
        <v>16870092</v>
      </c>
      <c r="AK4254" s="26"/>
      <c r="AL4254" s="26">
        <f>SUM(AL4250:AL4253)</f>
        <v>50032.28</v>
      </c>
    </row>
    <row r="4255" spans="1:39" x14ac:dyDescent="0.25">
      <c r="A4255" s="23" t="s">
        <v>12817</v>
      </c>
      <c r="B4255" s="24" t="s">
        <v>12818</v>
      </c>
      <c r="C4255" s="23" t="s">
        <v>12819</v>
      </c>
      <c r="D4255" s="23" t="s">
        <v>8537</v>
      </c>
      <c r="E4255" s="23">
        <v>1704</v>
      </c>
      <c r="F4255" s="23" t="s">
        <v>12820</v>
      </c>
      <c r="G4255" s="24" t="s">
        <v>12821</v>
      </c>
      <c r="H4255" s="23" t="s">
        <v>43</v>
      </c>
      <c r="I4255" s="23" t="s">
        <v>12822</v>
      </c>
      <c r="J4255" s="23">
        <v>0</v>
      </c>
      <c r="K4255" s="23">
        <v>0</v>
      </c>
      <c r="L4255" s="23">
        <v>50</v>
      </c>
      <c r="M4255" s="23" t="s">
        <v>68</v>
      </c>
      <c r="N4255" s="25">
        <f>((J4255*400)+(K4255*100))+L4255</f>
        <v>50</v>
      </c>
      <c r="O4255" s="26">
        <v>5000</v>
      </c>
      <c r="P4255" s="26">
        <f>N4255*O4255</f>
        <v>250000</v>
      </c>
      <c r="Q4255" s="23"/>
      <c r="R4255" s="23"/>
      <c r="S4255" s="27"/>
      <c r="T4255" s="23"/>
      <c r="U4255" s="23"/>
      <c r="V4255" s="24"/>
      <c r="W4255" s="23"/>
      <c r="X4255" s="23"/>
      <c r="Y4255" s="23"/>
      <c r="Z4255" s="23"/>
      <c r="AA4255" s="28"/>
      <c r="AB4255" s="26"/>
      <c r="AC4255" s="26"/>
      <c r="AD4255" s="28"/>
      <c r="AE4255" s="28"/>
      <c r="AF4255" s="26"/>
      <c r="AG4255" s="26">
        <f>AF4255+P4255</f>
        <v>250000</v>
      </c>
      <c r="AH4255" s="26">
        <f>AG4255</f>
        <v>250000</v>
      </c>
      <c r="AI4255" s="26">
        <v>0</v>
      </c>
      <c r="AJ4255" s="26">
        <f>IF((AI4255-AH4255) &gt; 1,0,IF((AI4255-AH4255)&lt;0,AH4255-AI4255,AI4255-AH4255))</f>
        <v>250000</v>
      </c>
      <c r="AK4255" s="26">
        <v>0.3</v>
      </c>
      <c r="AL4255" s="26">
        <f>AJ4255*(AK4255/100)</f>
        <v>750</v>
      </c>
    </row>
    <row r="4256" spans="1:39" x14ac:dyDescent="0.25">
      <c r="A4256" s="23"/>
      <c r="B4256" s="24"/>
      <c r="C4256" s="23"/>
      <c r="D4256" s="23"/>
      <c r="E4256" s="23">
        <v>1705</v>
      </c>
      <c r="F4256" s="23" t="s">
        <v>12823</v>
      </c>
      <c r="G4256" s="24" t="s">
        <v>12824</v>
      </c>
      <c r="H4256" s="23" t="s">
        <v>43</v>
      </c>
      <c r="I4256" s="23" t="s">
        <v>12825</v>
      </c>
      <c r="J4256" s="23">
        <v>0</v>
      </c>
      <c r="K4256" s="23">
        <v>1</v>
      </c>
      <c r="L4256" s="23">
        <v>0</v>
      </c>
      <c r="M4256" s="23" t="s">
        <v>59</v>
      </c>
      <c r="N4256" s="25">
        <f>((J4256*400)+(K4256*100))+L4256</f>
        <v>100</v>
      </c>
      <c r="O4256" s="26">
        <v>5000</v>
      </c>
      <c r="P4256" s="26">
        <f>N4256*O4256</f>
        <v>500000</v>
      </c>
      <c r="Q4256" s="23">
        <v>1</v>
      </c>
      <c r="R4256" s="23" t="s">
        <v>12817</v>
      </c>
      <c r="S4256" s="27" t="s">
        <v>12818</v>
      </c>
      <c r="T4256" s="23" t="s">
        <v>12819</v>
      </c>
      <c r="U4256" s="23" t="s">
        <v>8541</v>
      </c>
      <c r="V4256" s="24" t="s">
        <v>12826</v>
      </c>
      <c r="W4256" s="23" t="s">
        <v>109</v>
      </c>
      <c r="X4256" s="23" t="s">
        <v>49</v>
      </c>
      <c r="Y4256" s="23" t="s">
        <v>50</v>
      </c>
      <c r="Z4256" s="23">
        <v>252</v>
      </c>
      <c r="AA4256" s="28">
        <v>100</v>
      </c>
      <c r="AB4256" s="26">
        <v>8150</v>
      </c>
      <c r="AC4256" s="26">
        <f>Z4256*AB4256</f>
        <v>2053800</v>
      </c>
      <c r="AD4256" s="28">
        <v>7</v>
      </c>
      <c r="AE4256" s="28">
        <v>7</v>
      </c>
      <c r="AF4256" s="26">
        <f>(AC4256*(100-AE4256))/100</f>
        <v>1910034</v>
      </c>
      <c r="AG4256" s="26">
        <f>P4256+AF4256</f>
        <v>2410034</v>
      </c>
      <c r="AH4256" s="26">
        <f>(AG4256*AA4256)/100</f>
        <v>2410034</v>
      </c>
      <c r="AI4256" s="26">
        <v>50000000</v>
      </c>
      <c r="AJ4256" s="26">
        <f>IF((AI4256-AH4256) &gt; 1,0,IF((AI4256-AH4256)&lt;0,AH4256-AI4256,AI4256-AH4256))</f>
        <v>0</v>
      </c>
      <c r="AK4256" s="26">
        <v>0.02</v>
      </c>
      <c r="AL4256" s="26">
        <f>ROUND(AJ4256*(AK4256/100),2)</f>
        <v>0</v>
      </c>
      <c r="AM4256" s="3" t="s">
        <v>110</v>
      </c>
    </row>
    <row r="4257" spans="1:39" x14ac:dyDescent="0.25">
      <c r="A4257" s="23"/>
      <c r="B4257" s="24"/>
      <c r="C4257" s="23"/>
      <c r="D4257" s="23"/>
      <c r="E4257" s="23">
        <v>1706</v>
      </c>
      <c r="F4257" s="23" t="s">
        <v>12827</v>
      </c>
      <c r="G4257" s="24" t="s">
        <v>12828</v>
      </c>
      <c r="H4257" s="23" t="s">
        <v>43</v>
      </c>
      <c r="I4257" s="23" t="s">
        <v>12829</v>
      </c>
      <c r="J4257" s="23">
        <v>0</v>
      </c>
      <c r="K4257" s="23">
        <v>1</v>
      </c>
      <c r="L4257" s="23">
        <v>0</v>
      </c>
      <c r="M4257" s="23" t="s">
        <v>91</v>
      </c>
      <c r="N4257" s="25">
        <f>((J4257*400)+(K4257*100))+L4257</f>
        <v>100</v>
      </c>
      <c r="O4257" s="26">
        <v>5000</v>
      </c>
      <c r="P4257" s="26">
        <f>N4257*O4257</f>
        <v>500000</v>
      </c>
      <c r="Q4257" s="23">
        <v>1</v>
      </c>
      <c r="R4257" s="23" t="s">
        <v>12830</v>
      </c>
      <c r="S4257" s="27" t="s">
        <v>461</v>
      </c>
      <c r="T4257" s="23" t="s">
        <v>12831</v>
      </c>
      <c r="U4257" s="23" t="s">
        <v>8541</v>
      </c>
      <c r="V4257" s="24" t="s">
        <v>12832</v>
      </c>
      <c r="W4257" s="23" t="s">
        <v>109</v>
      </c>
      <c r="X4257" s="23" t="s">
        <v>49</v>
      </c>
      <c r="Y4257" s="23" t="s">
        <v>54</v>
      </c>
      <c r="Z4257" s="23">
        <v>280</v>
      </c>
      <c r="AA4257" s="28">
        <v>100</v>
      </c>
      <c r="AB4257" s="26">
        <v>8150</v>
      </c>
      <c r="AC4257" s="26">
        <f>Z4257*AB4257</f>
        <v>2282000</v>
      </c>
      <c r="AD4257" s="28">
        <v>12</v>
      </c>
      <c r="AE4257" s="28">
        <v>14</v>
      </c>
      <c r="AF4257" s="26">
        <f>(AC4257*(100-AE4257))/100</f>
        <v>1962520</v>
      </c>
      <c r="AG4257" s="26">
        <f>P4257+AF4257</f>
        <v>2462520</v>
      </c>
      <c r="AH4257" s="26">
        <f>(AG4257*AA4257)/100</f>
        <v>2462520</v>
      </c>
      <c r="AI4257" s="26">
        <v>0</v>
      </c>
      <c r="AJ4257" s="26">
        <f>IF((AI4257-AH4257) &gt; 1,0,IF((AI4257-AH4257)&lt;0,AH4257-AI4257,AI4257-AH4257))</f>
        <v>2462520</v>
      </c>
      <c r="AK4257" s="26">
        <v>0.3</v>
      </c>
      <c r="AL4257" s="26">
        <f>ROUND(AJ4257*(AK4257/100),2)</f>
        <v>7387.56</v>
      </c>
      <c r="AM4257" s="3" t="s">
        <v>8550</v>
      </c>
    </row>
    <row r="4258" spans="1:39" x14ac:dyDescent="0.25">
      <c r="A4258" s="23"/>
      <c r="B4258" s="24"/>
      <c r="C4258" s="23"/>
      <c r="D4258" s="23"/>
      <c r="E4258" s="23">
        <v>1707</v>
      </c>
      <c r="F4258" s="23" t="s">
        <v>12833</v>
      </c>
      <c r="G4258" s="24" t="s">
        <v>12834</v>
      </c>
      <c r="H4258" s="23" t="s">
        <v>43</v>
      </c>
      <c r="I4258" s="23" t="s">
        <v>12835</v>
      </c>
      <c r="J4258" s="23">
        <v>0</v>
      </c>
      <c r="K4258" s="23">
        <v>1</v>
      </c>
      <c r="L4258" s="23">
        <v>0</v>
      </c>
      <c r="M4258" s="23" t="s">
        <v>76</v>
      </c>
      <c r="N4258" s="25">
        <f>((J4258*400)+(K4258*100))+L4258</f>
        <v>100</v>
      </c>
      <c r="O4258" s="26">
        <v>5000</v>
      </c>
      <c r="P4258" s="26">
        <f>N4258*O4258</f>
        <v>500000</v>
      </c>
      <c r="Q4258" s="23">
        <v>1</v>
      </c>
      <c r="R4258" s="23" t="s">
        <v>12817</v>
      </c>
      <c r="S4258" s="27" t="s">
        <v>12818</v>
      </c>
      <c r="T4258" s="23" t="s">
        <v>12819</v>
      </c>
      <c r="U4258" s="23" t="s">
        <v>8541</v>
      </c>
      <c r="V4258" s="24" t="s">
        <v>12836</v>
      </c>
      <c r="W4258" s="23" t="s">
        <v>48</v>
      </c>
      <c r="X4258" s="23" t="s">
        <v>49</v>
      </c>
      <c r="Y4258" s="23" t="s">
        <v>81</v>
      </c>
      <c r="Z4258" s="23">
        <v>22.5</v>
      </c>
      <c r="AA4258" s="28">
        <v>100</v>
      </c>
      <c r="AB4258" s="26">
        <v>8300</v>
      </c>
      <c r="AC4258" s="26">
        <f>Z4258*AB4258</f>
        <v>186750</v>
      </c>
      <c r="AD4258" s="28">
        <v>7</v>
      </c>
      <c r="AE4258" s="28">
        <v>7</v>
      </c>
      <c r="AF4258" s="26">
        <f>(AC4258*(100-AE4258))/100</f>
        <v>173677.5</v>
      </c>
      <c r="AG4258" s="26">
        <f>P4258+AF4258</f>
        <v>673677.5</v>
      </c>
      <c r="AH4258" s="26">
        <f>(AG4258*AA4258)/100</f>
        <v>673677.5</v>
      </c>
      <c r="AI4258" s="26">
        <v>0</v>
      </c>
      <c r="AJ4258" s="26">
        <f>IF((AI4258-AH4258) &gt; 1,0,IF((AI4258-AH4258)&lt;0,AH4258-AI4258,AI4258-AH4258))</f>
        <v>673677.5</v>
      </c>
      <c r="AK4258" s="26">
        <v>0.02</v>
      </c>
      <c r="AL4258" s="26">
        <f>ROUND(AJ4258*(AK4258/100),2)</f>
        <v>134.74</v>
      </c>
      <c r="AM4258" s="3" t="s">
        <v>401</v>
      </c>
    </row>
    <row r="4259" spans="1:39" x14ac:dyDescent="0.25">
      <c r="A4259" s="23"/>
      <c r="B4259" s="24"/>
      <c r="C4259" s="23"/>
      <c r="D4259" s="23"/>
      <c r="E4259" s="23">
        <v>1708</v>
      </c>
      <c r="F4259" s="23" t="s">
        <v>12837</v>
      </c>
      <c r="G4259" s="24" t="s">
        <v>12838</v>
      </c>
      <c r="H4259" s="23" t="s">
        <v>43</v>
      </c>
      <c r="I4259" s="23" t="s">
        <v>12839</v>
      </c>
      <c r="J4259" s="23">
        <v>0</v>
      </c>
      <c r="K4259" s="23">
        <v>1</v>
      </c>
      <c r="L4259" s="23">
        <v>0</v>
      </c>
      <c r="M4259" s="23" t="s">
        <v>75</v>
      </c>
      <c r="N4259" s="25">
        <f>((J4259*400)+(K4259*100))+L4259</f>
        <v>100</v>
      </c>
      <c r="O4259" s="26">
        <v>5000</v>
      </c>
      <c r="P4259" s="26">
        <f>N4259*O4259</f>
        <v>500000</v>
      </c>
      <c r="Q4259" s="23"/>
      <c r="R4259" s="23"/>
      <c r="S4259" s="27"/>
      <c r="T4259" s="23"/>
      <c r="U4259" s="23"/>
      <c r="V4259" s="24"/>
      <c r="W4259" s="23"/>
      <c r="X4259" s="23"/>
      <c r="Y4259" s="23"/>
      <c r="Z4259" s="23"/>
      <c r="AA4259" s="28"/>
      <c r="AB4259" s="26"/>
      <c r="AC4259" s="26"/>
      <c r="AD4259" s="28"/>
      <c r="AE4259" s="28"/>
      <c r="AF4259" s="26"/>
      <c r="AG4259" s="26">
        <f>AF4259+P4259</f>
        <v>500000</v>
      </c>
      <c r="AH4259" s="26">
        <f>AG4259</f>
        <v>500000</v>
      </c>
      <c r="AI4259" s="26">
        <v>50000000</v>
      </c>
      <c r="AJ4259" s="26">
        <f>IF((AI4259-AH4259) &gt; 1,0,IF((AI4259-AH4259)&lt;0,AH4259-AI4259,AI4259-AH4259))</f>
        <v>0</v>
      </c>
      <c r="AK4259" s="26">
        <v>0.01</v>
      </c>
      <c r="AL4259" s="26">
        <f>AJ4259*(AK4259/100)</f>
        <v>0</v>
      </c>
    </row>
    <row r="4260" spans="1:39" x14ac:dyDescent="0.25">
      <c r="A4260" s="23"/>
      <c r="B4260" s="24"/>
      <c r="C4260" s="23"/>
      <c r="D4260" s="23"/>
      <c r="E4260" s="23"/>
      <c r="F4260" s="23"/>
      <c r="G4260" s="24"/>
      <c r="H4260" s="23"/>
      <c r="I4260" s="23"/>
      <c r="J4260" s="23"/>
      <c r="K4260" s="23"/>
      <c r="L4260" s="23"/>
      <c r="M4260" s="23"/>
      <c r="N4260" s="25"/>
      <c r="O4260" s="26"/>
      <c r="P4260" s="26"/>
      <c r="Q4260" s="23"/>
      <c r="R4260" s="23"/>
      <c r="S4260" s="27"/>
      <c r="T4260" s="23"/>
      <c r="U4260" s="23"/>
      <c r="V4260" s="24"/>
      <c r="W4260" s="23"/>
      <c r="X4260" s="23"/>
      <c r="Y4260" s="23"/>
      <c r="Z4260" s="23"/>
      <c r="AA4260" s="28"/>
      <c r="AB4260" s="26"/>
      <c r="AC4260" s="26"/>
      <c r="AD4260" s="28"/>
      <c r="AE4260" s="28"/>
      <c r="AF4260" s="26"/>
      <c r="AG4260" s="26" t="s">
        <v>60</v>
      </c>
      <c r="AH4260" s="26">
        <f>SUM(AH4255:AH4259)</f>
        <v>6296231.5</v>
      </c>
      <c r="AI4260" s="26"/>
      <c r="AJ4260" s="26">
        <f>SUM(AJ4255:AJ4259)</f>
        <v>3386197.5</v>
      </c>
      <c r="AK4260" s="26"/>
      <c r="AL4260" s="26">
        <f>SUM(AL4255:AL4259)</f>
        <v>8272.3000000000011</v>
      </c>
    </row>
    <row r="4261" spans="1:39" x14ac:dyDescent="0.25">
      <c r="A4261" s="23" t="s">
        <v>12840</v>
      </c>
      <c r="B4261" s="24" t="s">
        <v>12841</v>
      </c>
      <c r="C4261" s="23" t="s">
        <v>12842</v>
      </c>
      <c r="D4261" s="23" t="s">
        <v>12843</v>
      </c>
      <c r="E4261" s="23">
        <v>1709</v>
      </c>
      <c r="F4261" s="23" t="s">
        <v>12844</v>
      </c>
      <c r="G4261" s="24" t="s">
        <v>12845</v>
      </c>
      <c r="H4261" s="23" t="s">
        <v>43</v>
      </c>
      <c r="I4261" s="23" t="s">
        <v>12846</v>
      </c>
      <c r="J4261" s="23">
        <v>0</v>
      </c>
      <c r="K4261" s="23">
        <v>0</v>
      </c>
      <c r="L4261" s="23">
        <v>46.25</v>
      </c>
      <c r="M4261" s="23" t="s">
        <v>255</v>
      </c>
      <c r="N4261" s="25">
        <f>((J4261*400)+(K4261*100))+L4261</f>
        <v>46.25</v>
      </c>
      <c r="O4261" s="26">
        <v>4400</v>
      </c>
      <c r="P4261" s="26">
        <f>N4261*O4261</f>
        <v>203500</v>
      </c>
      <c r="Q4261" s="23">
        <v>1</v>
      </c>
      <c r="R4261" s="23" t="s">
        <v>12847</v>
      </c>
      <c r="S4261" s="27" t="s">
        <v>12848</v>
      </c>
      <c r="T4261" s="23" t="s">
        <v>12849</v>
      </c>
      <c r="U4261" s="23" t="s">
        <v>12850</v>
      </c>
      <c r="V4261" s="24" t="s">
        <v>12851</v>
      </c>
      <c r="W4261" s="23" t="s">
        <v>109</v>
      </c>
      <c r="X4261" s="23" t="s">
        <v>49</v>
      </c>
      <c r="Y4261" s="23" t="s">
        <v>261</v>
      </c>
      <c r="Z4261" s="23">
        <v>315</v>
      </c>
      <c r="AA4261" s="28">
        <v>100</v>
      </c>
      <c r="AB4261" s="26">
        <v>8150</v>
      </c>
      <c r="AC4261" s="26">
        <f>Z4261*AB4261</f>
        <v>2567250</v>
      </c>
      <c r="AD4261" s="28">
        <v>13</v>
      </c>
      <c r="AE4261" s="28">
        <v>16</v>
      </c>
      <c r="AF4261" s="26">
        <f>(AC4261*(100-AE4261))/100</f>
        <v>2156490</v>
      </c>
      <c r="AG4261" s="26">
        <f>P4261+AF4261</f>
        <v>2359990</v>
      </c>
      <c r="AH4261" s="26">
        <f>(AG4261*AA4261)/100</f>
        <v>2359990</v>
      </c>
      <c r="AI4261" s="26">
        <f>IF(AF4261&lt;=10000000,AF4261,10000000)</f>
        <v>2156490</v>
      </c>
      <c r="AJ4261" s="26">
        <f>IF((AI4261-AH4261) &gt; 1,0,IF((AI4261-AH4261)&lt;0,AH4261-AI4261,AI4261-AH4261))</f>
        <v>203500</v>
      </c>
      <c r="AK4261" s="26">
        <v>0.02</v>
      </c>
      <c r="AL4261" s="26">
        <f>ROUND(AJ4261*(AK4261/100),2)</f>
        <v>40.700000000000003</v>
      </c>
      <c r="AM4261" s="3" t="s">
        <v>110</v>
      </c>
    </row>
    <row r="4262" spans="1:39" x14ac:dyDescent="0.25">
      <c r="A4262" s="23"/>
      <c r="B4262" s="24"/>
      <c r="C4262" s="23"/>
      <c r="D4262" s="23"/>
      <c r="E4262" s="23"/>
      <c r="F4262" s="23"/>
      <c r="G4262" s="24"/>
      <c r="H4262" s="23"/>
      <c r="I4262" s="23"/>
      <c r="J4262" s="23">
        <v>0</v>
      </c>
      <c r="K4262" s="23">
        <v>0</v>
      </c>
      <c r="L4262" s="23">
        <v>11</v>
      </c>
      <c r="M4262" s="23" t="s">
        <v>255</v>
      </c>
      <c r="N4262" s="25">
        <f>((J4262*400)+(K4262*100))+L4262</f>
        <v>11</v>
      </c>
      <c r="O4262" s="26">
        <v>4400</v>
      </c>
      <c r="P4262" s="26">
        <f>N4262*O4262</f>
        <v>48400</v>
      </c>
      <c r="Q4262" s="23">
        <v>1</v>
      </c>
      <c r="R4262" s="23" t="s">
        <v>12847</v>
      </c>
      <c r="S4262" s="27" t="s">
        <v>12848</v>
      </c>
      <c r="T4262" s="23" t="s">
        <v>12849</v>
      </c>
      <c r="U4262" s="23" t="s">
        <v>12850</v>
      </c>
      <c r="V4262" s="24" t="s">
        <v>12852</v>
      </c>
      <c r="W4262" s="23" t="s">
        <v>53</v>
      </c>
      <c r="X4262" s="23" t="s">
        <v>49</v>
      </c>
      <c r="Y4262" s="23" t="s">
        <v>261</v>
      </c>
      <c r="Z4262" s="23">
        <v>44</v>
      </c>
      <c r="AA4262" s="28">
        <v>100</v>
      </c>
      <c r="AB4262" s="26">
        <v>2750</v>
      </c>
      <c r="AC4262" s="26">
        <f>Z4262*AB4262</f>
        <v>121000</v>
      </c>
      <c r="AD4262" s="28">
        <v>13</v>
      </c>
      <c r="AE4262" s="28">
        <v>16</v>
      </c>
      <c r="AF4262" s="26">
        <f>(AC4262*(100-AE4262))/100</f>
        <v>101640</v>
      </c>
      <c r="AG4262" s="26">
        <f>P4262+AF4262</f>
        <v>150040</v>
      </c>
      <c r="AH4262" s="26">
        <f>(AG4262*AA4262)/100</f>
        <v>150040</v>
      </c>
      <c r="AI4262" s="26">
        <f>IF(AF4262&lt;=10000000,AF4262,10000000)</f>
        <v>101640</v>
      </c>
      <c r="AJ4262" s="26">
        <f>IF((AI4262-AH4262) &gt; 1,0,IF((AI4262-AH4262)&lt;0,AH4262-AI4262,AI4262-AH4262))</f>
        <v>48400</v>
      </c>
      <c r="AK4262" s="26">
        <v>0.02</v>
      </c>
      <c r="AL4262" s="26">
        <f>ROUND(AJ4262*(AK4262/100),2)</f>
        <v>9.68</v>
      </c>
      <c r="AM4262" s="3" t="s">
        <v>264</v>
      </c>
    </row>
    <row r="4263" spans="1:39" x14ac:dyDescent="0.25">
      <c r="A4263" s="23"/>
      <c r="B4263" s="24"/>
      <c r="C4263" s="23"/>
      <c r="D4263" s="23"/>
      <c r="E4263" s="23"/>
      <c r="F4263" s="23"/>
      <c r="G4263" s="24"/>
      <c r="H4263" s="23"/>
      <c r="I4263" s="23"/>
      <c r="J4263" s="23">
        <v>0</v>
      </c>
      <c r="K4263" s="23">
        <v>0</v>
      </c>
      <c r="L4263" s="23">
        <v>41.25</v>
      </c>
      <c r="M4263" s="23" t="s">
        <v>255</v>
      </c>
      <c r="N4263" s="25">
        <f>((J4263*400)+(K4263*100))+L4263</f>
        <v>41.25</v>
      </c>
      <c r="O4263" s="26">
        <v>4400</v>
      </c>
      <c r="P4263" s="26">
        <f>N4263*O4263</f>
        <v>181500</v>
      </c>
      <c r="Q4263" s="23">
        <v>1</v>
      </c>
      <c r="R4263" s="23" t="s">
        <v>12847</v>
      </c>
      <c r="S4263" s="27" t="s">
        <v>12848</v>
      </c>
      <c r="T4263" s="23" t="s">
        <v>12849</v>
      </c>
      <c r="U4263" s="23" t="s">
        <v>12850</v>
      </c>
      <c r="V4263" s="24" t="s">
        <v>12853</v>
      </c>
      <c r="W4263" s="23" t="s">
        <v>53</v>
      </c>
      <c r="X4263" s="23" t="s">
        <v>49</v>
      </c>
      <c r="Y4263" s="23" t="s">
        <v>261</v>
      </c>
      <c r="Z4263" s="23">
        <v>41.25</v>
      </c>
      <c r="AA4263" s="28">
        <v>100</v>
      </c>
      <c r="AB4263" s="26">
        <v>2750</v>
      </c>
      <c r="AC4263" s="26">
        <f>Z4263*AB4263</f>
        <v>113437.5</v>
      </c>
      <c r="AD4263" s="28">
        <v>8</v>
      </c>
      <c r="AE4263" s="28">
        <v>8</v>
      </c>
      <c r="AF4263" s="26">
        <f>(AC4263*(100-AE4263))/100</f>
        <v>104362.5</v>
      </c>
      <c r="AG4263" s="26">
        <f>P4263+AF4263</f>
        <v>285862.5</v>
      </c>
      <c r="AH4263" s="26">
        <f>(AG4263*AA4263)/100</f>
        <v>285862.5</v>
      </c>
      <c r="AI4263" s="26">
        <f>IF(AF4263&lt;=10000000,AF4263,10000000)</f>
        <v>104362.5</v>
      </c>
      <c r="AJ4263" s="26">
        <f>IF((AI4263-AH4263) &gt; 1,0,IF((AI4263-AH4263)&lt;0,AH4263-AI4263,AI4263-AH4263))</f>
        <v>181500</v>
      </c>
      <c r="AK4263" s="26">
        <v>0.02</v>
      </c>
      <c r="AL4263" s="26">
        <f>ROUND(AJ4263*(AK4263/100),2)</f>
        <v>36.299999999999997</v>
      </c>
      <c r="AM4263" s="3" t="s">
        <v>83</v>
      </c>
    </row>
    <row r="4264" spans="1:39" x14ac:dyDescent="0.25">
      <c r="A4264" s="23"/>
      <c r="B4264" s="24"/>
      <c r="C4264" s="23"/>
      <c r="D4264" s="23"/>
      <c r="E4264" s="23"/>
      <c r="F4264" s="23"/>
      <c r="G4264" s="24"/>
      <c r="H4264" s="23"/>
      <c r="I4264" s="23"/>
      <c r="J4264" s="23">
        <v>0</v>
      </c>
      <c r="K4264" s="23">
        <v>0</v>
      </c>
      <c r="L4264" s="23">
        <v>10.69</v>
      </c>
      <c r="M4264" s="23" t="s">
        <v>255</v>
      </c>
      <c r="N4264" s="25">
        <f>((J4264*400)+(K4264*100))+L4264</f>
        <v>10.69</v>
      </c>
      <c r="O4264" s="26">
        <v>4400</v>
      </c>
      <c r="P4264" s="26">
        <f>N4264*O4264</f>
        <v>47036</v>
      </c>
      <c r="Q4264" s="23">
        <v>1</v>
      </c>
      <c r="R4264" s="23" t="s">
        <v>12847</v>
      </c>
      <c r="S4264" s="27" t="s">
        <v>12848</v>
      </c>
      <c r="T4264" s="23" t="s">
        <v>12849</v>
      </c>
      <c r="U4264" s="23" t="s">
        <v>12850</v>
      </c>
      <c r="V4264" s="24" t="s">
        <v>12854</v>
      </c>
      <c r="W4264" s="23" t="s">
        <v>53</v>
      </c>
      <c r="X4264" s="23" t="s">
        <v>49</v>
      </c>
      <c r="Y4264" s="23" t="s">
        <v>261</v>
      </c>
      <c r="Z4264" s="23">
        <v>42.75</v>
      </c>
      <c r="AA4264" s="28">
        <v>100</v>
      </c>
      <c r="AB4264" s="26">
        <v>2750</v>
      </c>
      <c r="AC4264" s="26">
        <f>Z4264*AB4264</f>
        <v>117562.5</v>
      </c>
      <c r="AD4264" s="28">
        <v>5</v>
      </c>
      <c r="AE4264" s="28">
        <v>5</v>
      </c>
      <c r="AF4264" s="26">
        <f>(AC4264*(100-AE4264))/100</f>
        <v>111684.375</v>
      </c>
      <c r="AG4264" s="26">
        <f>P4264+AF4264</f>
        <v>158720.375</v>
      </c>
      <c r="AH4264" s="26">
        <f>(AG4264*AA4264)/100</f>
        <v>158720.375</v>
      </c>
      <c r="AI4264" s="26">
        <f>IF(AF4264&lt;=10000000,AF4264,10000000)</f>
        <v>111684.375</v>
      </c>
      <c r="AJ4264" s="26">
        <f>IF((AI4264-AH4264) &gt; 1,0,IF((AI4264-AH4264)&lt;0,AH4264-AI4264,AI4264-AH4264))</f>
        <v>47036</v>
      </c>
      <c r="AK4264" s="26">
        <v>0.02</v>
      </c>
      <c r="AL4264" s="26">
        <f>ROUND(AJ4264*(AK4264/100),2)</f>
        <v>9.41</v>
      </c>
      <c r="AM4264" s="3" t="s">
        <v>83</v>
      </c>
    </row>
    <row r="4265" spans="1:39" x14ac:dyDescent="0.25">
      <c r="A4265" s="23"/>
      <c r="B4265" s="24"/>
      <c r="C4265" s="23"/>
      <c r="D4265" s="23"/>
      <c r="E4265" s="23"/>
      <c r="F4265" s="23"/>
      <c r="G4265" s="24"/>
      <c r="H4265" s="23"/>
      <c r="I4265" s="23"/>
      <c r="J4265" s="23">
        <v>2</v>
      </c>
      <c r="K4265" s="23">
        <v>0</v>
      </c>
      <c r="L4265" s="23">
        <v>18.809999999999999</v>
      </c>
      <c r="M4265" s="23" t="s">
        <v>75</v>
      </c>
      <c r="N4265" s="25">
        <f>((J4265*400)+(K4265*100))+L4265</f>
        <v>818.81</v>
      </c>
      <c r="O4265" s="26">
        <v>4400</v>
      </c>
      <c r="P4265" s="26">
        <f>N4265*O4265</f>
        <v>3602763.9999999995</v>
      </c>
      <c r="Q4265" s="23"/>
      <c r="R4265" s="23"/>
      <c r="S4265" s="27"/>
      <c r="T4265" s="23"/>
      <c r="U4265" s="23"/>
      <c r="V4265" s="24"/>
      <c r="W4265" s="23"/>
      <c r="X4265" s="23"/>
      <c r="Y4265" s="23"/>
      <c r="Z4265" s="23"/>
      <c r="AA4265" s="28"/>
      <c r="AB4265" s="26"/>
      <c r="AC4265" s="26"/>
      <c r="AD4265" s="28"/>
      <c r="AE4265" s="28"/>
      <c r="AF4265" s="26"/>
      <c r="AG4265" s="26">
        <f>AF4265+P4265</f>
        <v>3602763.9999999995</v>
      </c>
      <c r="AH4265" s="26">
        <f>AG4265</f>
        <v>3602763.9999999995</v>
      </c>
      <c r="AI4265" s="26">
        <v>50000000</v>
      </c>
      <c r="AJ4265" s="26">
        <f>IF((AI4265-AH4265) &gt; 1,0,IF((AI4265-AH4265)&lt;0,AH4265-AI4265,AI4265-AH4265))</f>
        <v>0</v>
      </c>
      <c r="AK4265" s="26">
        <v>0.01</v>
      </c>
      <c r="AL4265" s="26">
        <f>AJ4265*(AK4265/100)</f>
        <v>0</v>
      </c>
    </row>
    <row r="4266" spans="1:39" x14ac:dyDescent="0.25">
      <c r="A4266" s="23"/>
      <c r="B4266" s="24"/>
      <c r="C4266" s="23"/>
      <c r="D4266" s="23"/>
      <c r="E4266" s="23"/>
      <c r="F4266" s="23"/>
      <c r="G4266" s="24"/>
      <c r="H4266" s="23"/>
      <c r="I4266" s="23"/>
      <c r="J4266" s="23"/>
      <c r="K4266" s="23"/>
      <c r="L4266" s="23"/>
      <c r="M4266" s="23"/>
      <c r="N4266" s="25"/>
      <c r="O4266" s="26"/>
      <c r="P4266" s="26"/>
      <c r="Q4266" s="23"/>
      <c r="R4266" s="23"/>
      <c r="S4266" s="27"/>
      <c r="T4266" s="23"/>
      <c r="U4266" s="23"/>
      <c r="V4266" s="24"/>
      <c r="W4266" s="23"/>
      <c r="X4266" s="23"/>
      <c r="Y4266" s="23"/>
      <c r="Z4266" s="23"/>
      <c r="AA4266" s="28"/>
      <c r="AB4266" s="26"/>
      <c r="AC4266" s="26"/>
      <c r="AD4266" s="28"/>
      <c r="AE4266" s="28"/>
      <c r="AF4266" s="26"/>
      <c r="AG4266" s="26" t="s">
        <v>60</v>
      </c>
      <c r="AH4266" s="26">
        <f>SUM(AH4261:AH4265)</f>
        <v>6557376.875</v>
      </c>
      <c r="AI4266" s="26"/>
      <c r="AJ4266" s="26">
        <f>SUM(AJ4261:AJ4265)</f>
        <v>480436</v>
      </c>
      <c r="AK4266" s="26"/>
      <c r="AL4266" s="26">
        <f>SUM(AL4261:AL4265)</f>
        <v>96.09</v>
      </c>
    </row>
    <row r="4267" spans="1:39" x14ac:dyDescent="0.25">
      <c r="A4267" s="23" t="s">
        <v>12855</v>
      </c>
      <c r="B4267" s="24" t="s">
        <v>12856</v>
      </c>
      <c r="C4267" s="23" t="s">
        <v>12857</v>
      </c>
      <c r="D4267" s="23" t="s">
        <v>12858</v>
      </c>
      <c r="E4267" s="23">
        <v>1710</v>
      </c>
      <c r="F4267" s="23" t="s">
        <v>12859</v>
      </c>
      <c r="G4267" s="24" t="s">
        <v>12860</v>
      </c>
      <c r="H4267" s="23" t="s">
        <v>43</v>
      </c>
      <c r="I4267" s="23" t="s">
        <v>12861</v>
      </c>
      <c r="J4267" s="23">
        <v>4</v>
      </c>
      <c r="K4267" s="23">
        <v>0</v>
      </c>
      <c r="L4267" s="23">
        <v>35</v>
      </c>
      <c r="M4267" s="23" t="s">
        <v>75</v>
      </c>
      <c r="N4267" s="25">
        <f>((J4267*400)+(K4267*100))+L4267</f>
        <v>1635</v>
      </c>
      <c r="O4267" s="26">
        <v>1500</v>
      </c>
      <c r="P4267" s="26">
        <f>N4267*O4267</f>
        <v>2452500</v>
      </c>
      <c r="Q4267" s="23"/>
      <c r="R4267" s="23"/>
      <c r="S4267" s="27"/>
      <c r="T4267" s="23"/>
      <c r="U4267" s="23"/>
      <c r="V4267" s="24"/>
      <c r="W4267" s="23"/>
      <c r="X4267" s="23"/>
      <c r="Y4267" s="23"/>
      <c r="Z4267" s="23"/>
      <c r="AA4267" s="28"/>
      <c r="AB4267" s="26"/>
      <c r="AC4267" s="26"/>
      <c r="AD4267" s="28"/>
      <c r="AE4267" s="28"/>
      <c r="AF4267" s="26"/>
      <c r="AG4267" s="26">
        <f>AF4267+P4267</f>
        <v>2452500</v>
      </c>
      <c r="AH4267" s="26">
        <f>AG4267</f>
        <v>2452500</v>
      </c>
      <c r="AI4267" s="26">
        <v>50000000</v>
      </c>
      <c r="AJ4267" s="26">
        <f>IF((AI4267-AH4267) &gt; 1,0,IF((AI4267-AH4267)&lt;0,AH4267-AI4267,AI4267-AH4267))</f>
        <v>0</v>
      </c>
      <c r="AK4267" s="26">
        <v>0.01</v>
      </c>
      <c r="AL4267" s="26">
        <f>AJ4267*(AK4267/100)</f>
        <v>0</v>
      </c>
    </row>
    <row r="4268" spans="1:39" x14ac:dyDescent="0.25">
      <c r="A4268" s="23"/>
      <c r="B4268" s="24"/>
      <c r="C4268" s="23"/>
      <c r="D4268" s="23"/>
      <c r="E4268" s="23"/>
      <c r="F4268" s="23"/>
      <c r="G4268" s="24"/>
      <c r="H4268" s="23"/>
      <c r="I4268" s="23"/>
      <c r="J4268" s="23"/>
      <c r="K4268" s="23"/>
      <c r="L4268" s="23"/>
      <c r="M4268" s="23"/>
      <c r="N4268" s="25"/>
      <c r="O4268" s="26"/>
      <c r="P4268" s="26"/>
      <c r="Q4268" s="23"/>
      <c r="R4268" s="23"/>
      <c r="S4268" s="27"/>
      <c r="T4268" s="23"/>
      <c r="U4268" s="23"/>
      <c r="V4268" s="24"/>
      <c r="W4268" s="23"/>
      <c r="X4268" s="23"/>
      <c r="Y4268" s="23"/>
      <c r="Z4268" s="23"/>
      <c r="AA4268" s="28"/>
      <c r="AB4268" s="26"/>
      <c r="AC4268" s="26"/>
      <c r="AD4268" s="28"/>
      <c r="AE4268" s="28"/>
      <c r="AF4268" s="26"/>
      <c r="AG4268" s="26" t="s">
        <v>60</v>
      </c>
      <c r="AH4268" s="26">
        <f>AH4267</f>
        <v>2452500</v>
      </c>
      <c r="AI4268" s="26"/>
      <c r="AJ4268" s="26">
        <f>AJ4267</f>
        <v>0</v>
      </c>
      <c r="AK4268" s="26"/>
      <c r="AL4268" s="26">
        <f>AL4267</f>
        <v>0</v>
      </c>
    </row>
    <row r="4269" spans="1:39" x14ac:dyDescent="0.25">
      <c r="A4269" s="23" t="s">
        <v>12862</v>
      </c>
      <c r="B4269" s="24" t="s">
        <v>12863</v>
      </c>
      <c r="C4269" s="23" t="s">
        <v>12864</v>
      </c>
      <c r="D4269" s="23" t="s">
        <v>12865</v>
      </c>
      <c r="E4269" s="23">
        <v>1711</v>
      </c>
      <c r="F4269" s="23" t="s">
        <v>12866</v>
      </c>
      <c r="G4269" s="24" t="s">
        <v>12867</v>
      </c>
      <c r="H4269" s="23" t="s">
        <v>43</v>
      </c>
      <c r="I4269" s="23" t="s">
        <v>12868</v>
      </c>
      <c r="J4269" s="23">
        <v>0</v>
      </c>
      <c r="K4269" s="23">
        <v>0</v>
      </c>
      <c r="L4269" s="23">
        <v>64.5</v>
      </c>
      <c r="M4269" s="23" t="s">
        <v>45</v>
      </c>
      <c r="N4269" s="25">
        <f>((J4269*400)+(K4269*100))+L4269</f>
        <v>64.5</v>
      </c>
      <c r="O4269" s="26">
        <v>10000</v>
      </c>
      <c r="P4269" s="26">
        <f>N4269*O4269</f>
        <v>645000</v>
      </c>
      <c r="Q4269" s="23">
        <v>1</v>
      </c>
      <c r="R4269" s="23" t="s">
        <v>12862</v>
      </c>
      <c r="S4269" s="27" t="s">
        <v>12863</v>
      </c>
      <c r="T4269" s="23" t="s">
        <v>12864</v>
      </c>
      <c r="U4269" s="23" t="s">
        <v>12869</v>
      </c>
      <c r="V4269" s="24" t="s">
        <v>12870</v>
      </c>
      <c r="W4269" s="23" t="s">
        <v>109</v>
      </c>
      <c r="X4269" s="23" t="s">
        <v>49</v>
      </c>
      <c r="Y4269" s="23" t="s">
        <v>54</v>
      </c>
      <c r="Z4269" s="23">
        <v>80</v>
      </c>
      <c r="AA4269" s="28">
        <v>18.18</v>
      </c>
      <c r="AB4269" s="26">
        <v>8150</v>
      </c>
      <c r="AC4269" s="26">
        <f>Z4269*AB4269</f>
        <v>652000</v>
      </c>
      <c r="AD4269" s="28">
        <v>32</v>
      </c>
      <c r="AE4269" s="28">
        <v>54</v>
      </c>
      <c r="AF4269" s="26">
        <f>(AC4269*(100-AE4269))/100</f>
        <v>299920</v>
      </c>
      <c r="AG4269" s="26">
        <f>P4269+AF4269+AF4270</f>
        <v>2294560</v>
      </c>
      <c r="AH4269" s="26">
        <f>(AG4269*AA4269)/100</f>
        <v>417151.00799999997</v>
      </c>
      <c r="AI4269" s="26">
        <v>0</v>
      </c>
      <c r="AJ4269" s="26">
        <f>IF((AI4269-AH4269) &gt; 1,0,IF((AI4269-AH4269)&lt;0,AH4269-AI4269,AI4269-AH4269))</f>
        <v>417151.00799999997</v>
      </c>
      <c r="AK4269" s="26">
        <v>0.3</v>
      </c>
      <c r="AL4269" s="26">
        <f>ROUND(AJ4269*(AK4269/100),2)</f>
        <v>1251.45</v>
      </c>
      <c r="AM4269" s="3" t="s">
        <v>1836</v>
      </c>
    </row>
    <row r="4270" spans="1:39" x14ac:dyDescent="0.25">
      <c r="A4270" s="23"/>
      <c r="B4270" s="24"/>
      <c r="C4270" s="23"/>
      <c r="D4270" s="23"/>
      <c r="E4270" s="23"/>
      <c r="F4270" s="23"/>
      <c r="G4270" s="24"/>
      <c r="H4270" s="23"/>
      <c r="I4270" s="23"/>
      <c r="J4270" s="23"/>
      <c r="K4270" s="23"/>
      <c r="L4270" s="23"/>
      <c r="M4270" s="23"/>
      <c r="N4270" s="25"/>
      <c r="O4270" s="26"/>
      <c r="P4270" s="26"/>
      <c r="Q4270" s="23"/>
      <c r="R4270" s="23"/>
      <c r="S4270" s="27"/>
      <c r="T4270" s="23"/>
      <c r="U4270" s="23"/>
      <c r="V4270" s="24"/>
      <c r="W4270" s="23"/>
      <c r="X4270" s="23"/>
      <c r="Y4270" s="23" t="s">
        <v>50</v>
      </c>
      <c r="Z4270" s="23">
        <v>360</v>
      </c>
      <c r="AA4270" s="28">
        <v>81.819999999999993</v>
      </c>
      <c r="AB4270" s="26">
        <v>8150</v>
      </c>
      <c r="AC4270" s="26">
        <f>Z4270*AB4270</f>
        <v>2934000</v>
      </c>
      <c r="AD4270" s="28">
        <v>32</v>
      </c>
      <c r="AE4270" s="28">
        <v>54</v>
      </c>
      <c r="AF4270" s="26">
        <f>(AC4270*(100-AE4270))/100</f>
        <v>1349640</v>
      </c>
      <c r="AG4270" s="26">
        <f>P4269+AF4269+AF4270</f>
        <v>2294560</v>
      </c>
      <c r="AH4270" s="26">
        <f>(AG4270*AA4270)/100</f>
        <v>1877408.9919999999</v>
      </c>
      <c r="AI4270" s="26">
        <v>50000000</v>
      </c>
      <c r="AJ4270" s="26">
        <f>IF((AI4270-AH4270) &gt; 1,0,IF((AI4270-AH4270)&lt;0,AH4270-AI4270,AI4270-AH4270))</f>
        <v>0</v>
      </c>
      <c r="AK4270" s="26">
        <v>0.02</v>
      </c>
      <c r="AL4270" s="26">
        <f>ROUND(AJ4270*(AK4270/100),2)</f>
        <v>0</v>
      </c>
      <c r="AM4270" s="3" t="s">
        <v>110</v>
      </c>
    </row>
    <row r="4271" spans="1:39" x14ac:dyDescent="0.25">
      <c r="A4271" s="23"/>
      <c r="B4271" s="24"/>
      <c r="C4271" s="23"/>
      <c r="D4271" s="23"/>
      <c r="E4271" s="23"/>
      <c r="F4271" s="23"/>
      <c r="G4271" s="24"/>
      <c r="H4271" s="23"/>
      <c r="I4271" s="23"/>
      <c r="J4271" s="23">
        <v>0</v>
      </c>
      <c r="K4271" s="23">
        <v>0</v>
      </c>
      <c r="L4271" s="23">
        <v>37.5</v>
      </c>
      <c r="M4271" s="23" t="s">
        <v>59</v>
      </c>
      <c r="N4271" s="25">
        <f>((J4271*400)+(K4271*100))+L4271</f>
        <v>37.5</v>
      </c>
      <c r="O4271" s="26">
        <v>10000</v>
      </c>
      <c r="P4271" s="26">
        <f>N4271*O4271</f>
        <v>375000</v>
      </c>
      <c r="Q4271" s="23">
        <v>1</v>
      </c>
      <c r="R4271" s="23" t="s">
        <v>12862</v>
      </c>
      <c r="S4271" s="27" t="s">
        <v>12863</v>
      </c>
      <c r="T4271" s="23" t="s">
        <v>12864</v>
      </c>
      <c r="U4271" s="23" t="s">
        <v>12869</v>
      </c>
      <c r="V4271" s="24" t="s">
        <v>12871</v>
      </c>
      <c r="W4271" s="23" t="s">
        <v>53</v>
      </c>
      <c r="X4271" s="23" t="s">
        <v>49</v>
      </c>
      <c r="Y4271" s="23" t="s">
        <v>50</v>
      </c>
      <c r="Z4271" s="23">
        <v>150</v>
      </c>
      <c r="AA4271" s="28">
        <v>100</v>
      </c>
      <c r="AB4271" s="26">
        <v>2750</v>
      </c>
      <c r="AC4271" s="26">
        <f>Z4271*AB4271</f>
        <v>412500</v>
      </c>
      <c r="AD4271" s="28">
        <v>32</v>
      </c>
      <c r="AE4271" s="28">
        <v>54</v>
      </c>
      <c r="AF4271" s="26">
        <f>(AC4271*(100-AE4271))/100</f>
        <v>189750</v>
      </c>
      <c r="AG4271" s="26">
        <f>P4271+AF4271</f>
        <v>564750</v>
      </c>
      <c r="AH4271" s="26">
        <f>(AG4271*AA4271)/100</f>
        <v>564750</v>
      </c>
      <c r="AI4271" s="26">
        <v>50000000</v>
      </c>
      <c r="AJ4271" s="26">
        <f>IF((AI4271-AH4271) &gt; 1,0,IF((AI4271-AH4271)&lt;0,AH4271-AI4271,AI4271-AH4271))</f>
        <v>0</v>
      </c>
      <c r="AK4271" s="26">
        <v>0.02</v>
      </c>
      <c r="AL4271" s="26">
        <f>ROUND(AJ4271*(AK4271/100),2)</f>
        <v>0</v>
      </c>
      <c r="AM4271" s="3" t="s">
        <v>83</v>
      </c>
    </row>
    <row r="4272" spans="1:39" x14ac:dyDescent="0.25">
      <c r="A4272" s="23"/>
      <c r="B4272" s="24"/>
      <c r="C4272" s="23"/>
      <c r="D4272" s="23"/>
      <c r="E4272" s="23"/>
      <c r="F4272" s="23"/>
      <c r="G4272" s="24"/>
      <c r="H4272" s="23"/>
      <c r="I4272" s="23"/>
      <c r="J4272" s="23"/>
      <c r="K4272" s="23"/>
      <c r="L4272" s="23"/>
      <c r="M4272" s="23"/>
      <c r="N4272" s="25"/>
      <c r="O4272" s="26"/>
      <c r="P4272" s="26"/>
      <c r="Q4272" s="23"/>
      <c r="R4272" s="23"/>
      <c r="S4272" s="27"/>
      <c r="T4272" s="23"/>
      <c r="U4272" s="23"/>
      <c r="V4272" s="24"/>
      <c r="W4272" s="23"/>
      <c r="X4272" s="23"/>
      <c r="Y4272" s="23"/>
      <c r="Z4272" s="23"/>
      <c r="AA4272" s="28"/>
      <c r="AB4272" s="26"/>
      <c r="AC4272" s="26"/>
      <c r="AD4272" s="28"/>
      <c r="AE4272" s="28"/>
      <c r="AF4272" s="26"/>
      <c r="AG4272" s="26" t="s">
        <v>60</v>
      </c>
      <c r="AH4272" s="26">
        <f>SUM(AH4269:AH4271)</f>
        <v>2859310</v>
      </c>
      <c r="AI4272" s="26"/>
      <c r="AJ4272" s="26">
        <f>SUM(AJ4269:AJ4271)</f>
        <v>417151.00799999997</v>
      </c>
      <c r="AK4272" s="26"/>
      <c r="AL4272" s="26">
        <f>SUM(AL4269:AL4271)</f>
        <v>1251.45</v>
      </c>
    </row>
    <row r="4273" spans="1:39" x14ac:dyDescent="0.25">
      <c r="A4273" s="23" t="s">
        <v>12872</v>
      </c>
      <c r="B4273" s="24" t="s">
        <v>12873</v>
      </c>
      <c r="C4273" s="23" t="s">
        <v>12874</v>
      </c>
      <c r="D4273" s="23" t="s">
        <v>12875</v>
      </c>
      <c r="E4273" s="23">
        <v>1712</v>
      </c>
      <c r="F4273" s="23" t="s">
        <v>12876</v>
      </c>
      <c r="G4273" s="24" t="s">
        <v>12877</v>
      </c>
      <c r="H4273" s="23" t="s">
        <v>43</v>
      </c>
      <c r="I4273" s="23" t="s">
        <v>12878</v>
      </c>
      <c r="J4273" s="23">
        <v>0</v>
      </c>
      <c r="K4273" s="23">
        <v>0</v>
      </c>
      <c r="L4273" s="23">
        <v>51</v>
      </c>
      <c r="M4273" s="23" t="s">
        <v>255</v>
      </c>
      <c r="N4273" s="25">
        <f>((J4273*400)+(K4273*100))+L4273</f>
        <v>51</v>
      </c>
      <c r="O4273" s="26">
        <v>9000</v>
      </c>
      <c r="P4273" s="26">
        <f>N4273*O4273</f>
        <v>459000</v>
      </c>
      <c r="Q4273" s="23">
        <v>1</v>
      </c>
      <c r="R4273" s="23" t="s">
        <v>12879</v>
      </c>
      <c r="S4273" s="27" t="s">
        <v>12880</v>
      </c>
      <c r="T4273" s="23" t="s">
        <v>12881</v>
      </c>
      <c r="U4273" s="23" t="s">
        <v>12882</v>
      </c>
      <c r="V4273" s="24" t="s">
        <v>12883</v>
      </c>
      <c r="W4273" s="23" t="s">
        <v>109</v>
      </c>
      <c r="X4273" s="23" t="s">
        <v>49</v>
      </c>
      <c r="Y4273" s="23" t="s">
        <v>261</v>
      </c>
      <c r="Z4273" s="23">
        <v>169</v>
      </c>
      <c r="AA4273" s="28">
        <v>100</v>
      </c>
      <c r="AB4273" s="26">
        <v>8150</v>
      </c>
      <c r="AC4273" s="26">
        <f>Z4273*AB4273</f>
        <v>1377350</v>
      </c>
      <c r="AD4273" s="28">
        <v>21</v>
      </c>
      <c r="AE4273" s="28">
        <v>32</v>
      </c>
      <c r="AF4273" s="26">
        <f>(AC4273*(100-AE4273))/100</f>
        <v>936598</v>
      </c>
      <c r="AG4273" s="26">
        <f>P4273+AF4273</f>
        <v>1395598</v>
      </c>
      <c r="AH4273" s="26">
        <f>(AG4273*AA4273)/100</f>
        <v>1395598</v>
      </c>
      <c r="AI4273" s="26">
        <f>IF(AF4273&lt;=10000000,AF4273,10000000)</f>
        <v>936598</v>
      </c>
      <c r="AJ4273" s="26">
        <f>IF((AI4273-AH4273) &gt; 1,0,IF((AI4273-AH4273)&lt;0,AH4273-AI4273,AI4273-AH4273))</f>
        <v>459000</v>
      </c>
      <c r="AK4273" s="26">
        <v>0.02</v>
      </c>
      <c r="AL4273" s="26">
        <f>ROUND(AJ4273*(AK4273/100),2)</f>
        <v>91.8</v>
      </c>
      <c r="AM4273" s="3" t="s">
        <v>110</v>
      </c>
    </row>
    <row r="4274" spans="1:39" x14ac:dyDescent="0.25">
      <c r="A4274" s="23"/>
      <c r="B4274" s="24"/>
      <c r="C4274" s="23"/>
      <c r="D4274" s="23"/>
      <c r="E4274" s="23"/>
      <c r="F4274" s="23"/>
      <c r="G4274" s="24"/>
      <c r="H4274" s="23"/>
      <c r="I4274" s="23"/>
      <c r="J4274" s="23"/>
      <c r="K4274" s="23"/>
      <c r="L4274" s="23"/>
      <c r="M4274" s="23"/>
      <c r="N4274" s="25"/>
      <c r="O4274" s="26"/>
      <c r="P4274" s="26"/>
      <c r="Q4274" s="23"/>
      <c r="R4274" s="23"/>
      <c r="S4274" s="27"/>
      <c r="T4274" s="23"/>
      <c r="U4274" s="23"/>
      <c r="V4274" s="24"/>
      <c r="W4274" s="23"/>
      <c r="X4274" s="23"/>
      <c r="Y4274" s="23"/>
      <c r="Z4274" s="23"/>
      <c r="AA4274" s="28"/>
      <c r="AB4274" s="26"/>
      <c r="AC4274" s="26"/>
      <c r="AD4274" s="28"/>
      <c r="AE4274" s="28"/>
      <c r="AF4274" s="26"/>
      <c r="AG4274" s="26" t="s">
        <v>60</v>
      </c>
      <c r="AH4274" s="26">
        <f>AH4273</f>
        <v>1395598</v>
      </c>
      <c r="AI4274" s="26"/>
      <c r="AJ4274" s="26">
        <f>AJ4273</f>
        <v>459000</v>
      </c>
      <c r="AK4274" s="26"/>
      <c r="AL4274" s="26">
        <f>AL4273</f>
        <v>91.8</v>
      </c>
    </row>
    <row r="4275" spans="1:39" x14ac:dyDescent="0.25">
      <c r="A4275" s="23" t="s">
        <v>12884</v>
      </c>
      <c r="B4275" s="24" t="s">
        <v>12885</v>
      </c>
      <c r="C4275" s="23" t="s">
        <v>12886</v>
      </c>
      <c r="D4275" s="23" t="s">
        <v>12887</v>
      </c>
      <c r="E4275" s="23">
        <v>1713</v>
      </c>
      <c r="F4275" s="23" t="s">
        <v>12888</v>
      </c>
      <c r="G4275" s="24" t="s">
        <v>12889</v>
      </c>
      <c r="H4275" s="23" t="s">
        <v>43</v>
      </c>
      <c r="I4275" s="23" t="s">
        <v>12890</v>
      </c>
      <c r="J4275" s="23">
        <v>2</v>
      </c>
      <c r="K4275" s="23">
        <v>0</v>
      </c>
      <c r="L4275" s="23">
        <v>40</v>
      </c>
      <c r="M4275" s="23" t="s">
        <v>75</v>
      </c>
      <c r="N4275" s="25">
        <f>((J4275*400)+(K4275*100))+L4275</f>
        <v>840</v>
      </c>
      <c r="O4275" s="26">
        <v>5000</v>
      </c>
      <c r="P4275" s="26">
        <f>N4275*O4275</f>
        <v>4200000</v>
      </c>
      <c r="Q4275" s="23"/>
      <c r="R4275" s="23"/>
      <c r="S4275" s="27"/>
      <c r="T4275" s="23"/>
      <c r="U4275" s="23"/>
      <c r="V4275" s="24"/>
      <c r="W4275" s="23"/>
      <c r="X4275" s="23"/>
      <c r="Y4275" s="23"/>
      <c r="Z4275" s="23"/>
      <c r="AA4275" s="28"/>
      <c r="AB4275" s="26"/>
      <c r="AC4275" s="26"/>
      <c r="AD4275" s="28"/>
      <c r="AE4275" s="28"/>
      <c r="AF4275" s="26"/>
      <c r="AG4275" s="26">
        <f>AF4275+P4275</f>
        <v>4200000</v>
      </c>
      <c r="AH4275" s="26">
        <f>AG4275</f>
        <v>4200000</v>
      </c>
      <c r="AI4275" s="26">
        <v>50000000</v>
      </c>
      <c r="AJ4275" s="26">
        <f>IF((AI4275-AH4275) &gt; 1,0,IF((AI4275-AH4275)&lt;0,AH4275-AI4275,AI4275-AH4275))</f>
        <v>0</v>
      </c>
      <c r="AK4275" s="26">
        <v>0.01</v>
      </c>
      <c r="AL4275" s="26">
        <f>AJ4275*(AK4275/100)</f>
        <v>0</v>
      </c>
    </row>
    <row r="4276" spans="1:39" x14ac:dyDescent="0.25">
      <c r="A4276" s="23"/>
      <c r="B4276" s="24"/>
      <c r="C4276" s="23"/>
      <c r="D4276" s="23"/>
      <c r="E4276" s="23"/>
      <c r="F4276" s="23"/>
      <c r="G4276" s="24"/>
      <c r="H4276" s="23"/>
      <c r="I4276" s="23"/>
      <c r="J4276" s="23"/>
      <c r="K4276" s="23"/>
      <c r="L4276" s="23"/>
      <c r="M4276" s="23"/>
      <c r="N4276" s="25"/>
      <c r="O4276" s="26"/>
      <c r="P4276" s="26"/>
      <c r="Q4276" s="23"/>
      <c r="R4276" s="23"/>
      <c r="S4276" s="27"/>
      <c r="T4276" s="23"/>
      <c r="U4276" s="23"/>
      <c r="V4276" s="24"/>
      <c r="W4276" s="23"/>
      <c r="X4276" s="23"/>
      <c r="Y4276" s="23"/>
      <c r="Z4276" s="23"/>
      <c r="AA4276" s="28"/>
      <c r="AB4276" s="26"/>
      <c r="AC4276" s="26"/>
      <c r="AD4276" s="28"/>
      <c r="AE4276" s="28"/>
      <c r="AF4276" s="26"/>
      <c r="AG4276" s="26" t="s">
        <v>60</v>
      </c>
      <c r="AH4276" s="26">
        <f>AH4275</f>
        <v>4200000</v>
      </c>
      <c r="AI4276" s="26"/>
      <c r="AJ4276" s="26">
        <f>AJ4275</f>
        <v>0</v>
      </c>
      <c r="AK4276" s="26"/>
      <c r="AL4276" s="26">
        <f>AL4275</f>
        <v>0</v>
      </c>
    </row>
    <row r="4277" spans="1:39" x14ac:dyDescent="0.25">
      <c r="A4277" s="23" t="s">
        <v>12891</v>
      </c>
      <c r="B4277" s="24"/>
      <c r="C4277" s="23" t="s">
        <v>12892</v>
      </c>
      <c r="D4277" s="23" t="s">
        <v>12893</v>
      </c>
      <c r="E4277" s="23">
        <v>1714</v>
      </c>
      <c r="F4277" s="23" t="s">
        <v>12894</v>
      </c>
      <c r="G4277" s="24" t="s">
        <v>12895</v>
      </c>
      <c r="H4277" s="23" t="s">
        <v>43</v>
      </c>
      <c r="I4277" s="23" t="s">
        <v>12896</v>
      </c>
      <c r="J4277" s="23">
        <v>0</v>
      </c>
      <c r="K4277" s="23">
        <v>0</v>
      </c>
      <c r="L4277" s="23">
        <v>25</v>
      </c>
      <c r="M4277" s="23" t="s">
        <v>76</v>
      </c>
      <c r="N4277" s="25">
        <f>((J4277*400)+(K4277*100))+L4277</f>
        <v>25</v>
      </c>
      <c r="O4277" s="26">
        <v>3750</v>
      </c>
      <c r="P4277" s="26">
        <f>N4277*O4277</f>
        <v>93750</v>
      </c>
      <c r="Q4277" s="23">
        <v>1</v>
      </c>
      <c r="R4277" s="23" t="s">
        <v>2523</v>
      </c>
      <c r="S4277" s="27" t="s">
        <v>2524</v>
      </c>
      <c r="T4277" s="23" t="s">
        <v>2525</v>
      </c>
      <c r="U4277" s="23" t="s">
        <v>2530</v>
      </c>
      <c r="V4277" s="24" t="s">
        <v>12897</v>
      </c>
      <c r="W4277" s="23" t="s">
        <v>79</v>
      </c>
      <c r="X4277" s="23" t="s">
        <v>80</v>
      </c>
      <c r="Y4277" s="23" t="s">
        <v>81</v>
      </c>
      <c r="Z4277" s="23">
        <v>100</v>
      </c>
      <c r="AA4277" s="28">
        <v>100</v>
      </c>
      <c r="AB4277" s="26">
        <v>8200</v>
      </c>
      <c r="AC4277" s="26">
        <f>Z4277*AB4277</f>
        <v>820000</v>
      </c>
      <c r="AD4277" s="28">
        <v>38</v>
      </c>
      <c r="AE4277" s="28">
        <v>93</v>
      </c>
      <c r="AF4277" s="26">
        <f>(AC4277*(100-AE4277))/100</f>
        <v>57400</v>
      </c>
      <c r="AG4277" s="26">
        <f>P4277+AF4277</f>
        <v>151150</v>
      </c>
      <c r="AH4277" s="26">
        <f>(AG4277*AA4277)/100</f>
        <v>151150</v>
      </c>
      <c r="AI4277" s="26">
        <v>0</v>
      </c>
      <c r="AJ4277" s="26">
        <f>IF((AI4277-AH4277) &gt; 1,0,IF((AI4277-AH4277)&lt;0,AH4277-AI4277,AI4277-AH4277))</f>
        <v>151150</v>
      </c>
      <c r="AK4277" s="26">
        <v>0.02</v>
      </c>
      <c r="AL4277" s="26">
        <f>ROUND(AJ4277*(AK4277/100),2)</f>
        <v>30.23</v>
      </c>
      <c r="AM4277" s="3" t="s">
        <v>51</v>
      </c>
    </row>
    <row r="4278" spans="1:39" x14ac:dyDescent="0.25">
      <c r="A4278" s="23"/>
      <c r="B4278" s="24"/>
      <c r="C4278" s="23"/>
      <c r="D4278" s="23"/>
      <c r="E4278" s="23"/>
      <c r="F4278" s="23"/>
      <c r="G4278" s="24"/>
      <c r="H4278" s="23"/>
      <c r="I4278" s="23"/>
      <c r="J4278" s="23">
        <v>0</v>
      </c>
      <c r="K4278" s="23">
        <v>0</v>
      </c>
      <c r="L4278" s="23">
        <v>6</v>
      </c>
      <c r="M4278" s="23" t="s">
        <v>76</v>
      </c>
      <c r="N4278" s="25">
        <f>((J4278*400)+(K4278*100))+L4278</f>
        <v>6</v>
      </c>
      <c r="O4278" s="26">
        <v>3750</v>
      </c>
      <c r="P4278" s="26">
        <f>N4278*O4278</f>
        <v>22500</v>
      </c>
      <c r="Q4278" s="23">
        <v>1</v>
      </c>
      <c r="R4278" s="23" t="s">
        <v>2523</v>
      </c>
      <c r="S4278" s="27" t="s">
        <v>2524</v>
      </c>
      <c r="T4278" s="23" t="s">
        <v>2525</v>
      </c>
      <c r="U4278" s="23" t="s">
        <v>2530</v>
      </c>
      <c r="V4278" s="24" t="s">
        <v>12898</v>
      </c>
      <c r="W4278" s="23" t="s">
        <v>53</v>
      </c>
      <c r="X4278" s="23" t="s">
        <v>80</v>
      </c>
      <c r="Y4278" s="23" t="s">
        <v>81</v>
      </c>
      <c r="Z4278" s="23">
        <v>24</v>
      </c>
      <c r="AA4278" s="28">
        <v>100</v>
      </c>
      <c r="AB4278" s="26">
        <v>2750</v>
      </c>
      <c r="AC4278" s="26">
        <f>Z4278*AB4278</f>
        <v>66000</v>
      </c>
      <c r="AD4278" s="28">
        <v>65</v>
      </c>
      <c r="AE4278" s="28">
        <v>93</v>
      </c>
      <c r="AF4278" s="26">
        <f>(AC4278*(100-AE4278))/100</f>
        <v>4620</v>
      </c>
      <c r="AG4278" s="26">
        <f>P4278+AF4278</f>
        <v>27120</v>
      </c>
      <c r="AH4278" s="26">
        <f>(AG4278*AA4278)/100</f>
        <v>27120</v>
      </c>
      <c r="AI4278" s="26">
        <v>0</v>
      </c>
      <c r="AJ4278" s="26">
        <f>IF((AI4278-AH4278) &gt; 1,0,IF((AI4278-AH4278)&lt;0,AH4278-AI4278,AI4278-AH4278))</f>
        <v>27120</v>
      </c>
      <c r="AK4278" s="26">
        <v>0.02</v>
      </c>
      <c r="AL4278" s="26">
        <f>ROUND(AJ4278*(AK4278/100),2)</f>
        <v>5.42</v>
      </c>
      <c r="AM4278" s="3" t="s">
        <v>159</v>
      </c>
    </row>
    <row r="4279" spans="1:39" x14ac:dyDescent="0.25">
      <c r="A4279" s="23"/>
      <c r="B4279" s="24"/>
      <c r="C4279" s="23"/>
      <c r="D4279" s="23"/>
      <c r="E4279" s="23"/>
      <c r="F4279" s="23"/>
      <c r="G4279" s="24"/>
      <c r="H4279" s="23"/>
      <c r="I4279" s="23"/>
      <c r="J4279" s="23">
        <v>0</v>
      </c>
      <c r="K4279" s="23">
        <v>0</v>
      </c>
      <c r="L4279" s="23">
        <v>15.75</v>
      </c>
      <c r="M4279" s="23" t="s">
        <v>76</v>
      </c>
      <c r="N4279" s="25">
        <f>((J4279*400)+(K4279*100))+L4279</f>
        <v>15.75</v>
      </c>
      <c r="O4279" s="26">
        <v>3750</v>
      </c>
      <c r="P4279" s="26">
        <f>N4279*O4279</f>
        <v>59062.5</v>
      </c>
      <c r="Q4279" s="23">
        <v>1</v>
      </c>
      <c r="R4279" s="23" t="s">
        <v>2523</v>
      </c>
      <c r="S4279" s="27" t="s">
        <v>2524</v>
      </c>
      <c r="T4279" s="23" t="s">
        <v>2525</v>
      </c>
      <c r="U4279" s="23" t="s">
        <v>2530</v>
      </c>
      <c r="V4279" s="24" t="s">
        <v>12899</v>
      </c>
      <c r="W4279" s="23" t="s">
        <v>79</v>
      </c>
      <c r="X4279" s="23" t="s">
        <v>80</v>
      </c>
      <c r="Y4279" s="23" t="s">
        <v>81</v>
      </c>
      <c r="Z4279" s="23">
        <v>63</v>
      </c>
      <c r="AA4279" s="28">
        <v>100</v>
      </c>
      <c r="AB4279" s="26">
        <v>8200</v>
      </c>
      <c r="AC4279" s="26">
        <f>Z4279*AB4279</f>
        <v>516600</v>
      </c>
      <c r="AD4279" s="28">
        <v>38</v>
      </c>
      <c r="AE4279" s="28">
        <v>93</v>
      </c>
      <c r="AF4279" s="26">
        <f>(AC4279*(100-AE4279))/100</f>
        <v>36162</v>
      </c>
      <c r="AG4279" s="26">
        <f>P4279+AF4279</f>
        <v>95224.5</v>
      </c>
      <c r="AH4279" s="26">
        <f>(AG4279*AA4279)/100</f>
        <v>95224.5</v>
      </c>
      <c r="AI4279" s="26">
        <v>0</v>
      </c>
      <c r="AJ4279" s="26">
        <f>IF((AI4279-AH4279) &gt; 1,0,IF((AI4279-AH4279)&lt;0,AH4279-AI4279,AI4279-AH4279))</f>
        <v>95224.5</v>
      </c>
      <c r="AK4279" s="26">
        <v>0.02</v>
      </c>
      <c r="AL4279" s="26">
        <f>ROUND(AJ4279*(AK4279/100),2)</f>
        <v>19.04</v>
      </c>
      <c r="AM4279" s="3" t="s">
        <v>51</v>
      </c>
    </row>
    <row r="4280" spans="1:39" x14ac:dyDescent="0.25">
      <c r="A4280" s="23"/>
      <c r="B4280" s="24"/>
      <c r="C4280" s="23"/>
      <c r="D4280" s="23"/>
      <c r="E4280" s="23"/>
      <c r="F4280" s="23"/>
      <c r="G4280" s="24"/>
      <c r="H4280" s="23"/>
      <c r="I4280" s="23"/>
      <c r="J4280" s="23">
        <v>5</v>
      </c>
      <c r="K4280" s="23">
        <v>2</v>
      </c>
      <c r="L4280" s="23">
        <v>89.25</v>
      </c>
      <c r="M4280" s="23" t="s">
        <v>75</v>
      </c>
      <c r="N4280" s="25">
        <f>((J4280*400)+(K4280*100))+L4280</f>
        <v>2289.25</v>
      </c>
      <c r="O4280" s="26">
        <v>3750</v>
      </c>
      <c r="P4280" s="26">
        <f>N4280*O4280</f>
        <v>8584687.5</v>
      </c>
      <c r="Q4280" s="23"/>
      <c r="R4280" s="23"/>
      <c r="S4280" s="27"/>
      <c r="T4280" s="23"/>
      <c r="U4280" s="23"/>
      <c r="V4280" s="24"/>
      <c r="W4280" s="23"/>
      <c r="X4280" s="23"/>
      <c r="Y4280" s="23"/>
      <c r="Z4280" s="23"/>
      <c r="AA4280" s="28"/>
      <c r="AB4280" s="26"/>
      <c r="AC4280" s="26"/>
      <c r="AD4280" s="28"/>
      <c r="AE4280" s="28"/>
      <c r="AF4280" s="26"/>
      <c r="AG4280" s="26">
        <f>AF4280+P4280</f>
        <v>8584687.5</v>
      </c>
      <c r="AH4280" s="26">
        <f>AG4280</f>
        <v>8584687.5</v>
      </c>
      <c r="AI4280" s="26">
        <v>50000000</v>
      </c>
      <c r="AJ4280" s="26">
        <f>IF((AI4280-AH4280) &gt; 1,0,IF((AI4280-AH4280)&lt;0,AH4280-AI4280,AI4280-AH4280))</f>
        <v>0</v>
      </c>
      <c r="AK4280" s="26">
        <v>0.01</v>
      </c>
      <c r="AL4280" s="26">
        <f>AJ4280*(AK4280/100)</f>
        <v>0</v>
      </c>
    </row>
    <row r="4281" spans="1:39" x14ac:dyDescent="0.25">
      <c r="A4281" s="23"/>
      <c r="B4281" s="24"/>
      <c r="C4281" s="23"/>
      <c r="D4281" s="23"/>
      <c r="E4281" s="23"/>
      <c r="F4281" s="23"/>
      <c r="G4281" s="24"/>
      <c r="H4281" s="23"/>
      <c r="I4281" s="23"/>
      <c r="J4281" s="23"/>
      <c r="K4281" s="23"/>
      <c r="L4281" s="23"/>
      <c r="M4281" s="23"/>
      <c r="N4281" s="25"/>
      <c r="O4281" s="26"/>
      <c r="P4281" s="26"/>
      <c r="Q4281" s="23"/>
      <c r="R4281" s="23"/>
      <c r="S4281" s="27"/>
      <c r="T4281" s="23"/>
      <c r="U4281" s="23"/>
      <c r="V4281" s="24"/>
      <c r="W4281" s="23"/>
      <c r="X4281" s="23"/>
      <c r="Y4281" s="23"/>
      <c r="Z4281" s="23"/>
      <c r="AA4281" s="28"/>
      <c r="AB4281" s="26"/>
      <c r="AC4281" s="26"/>
      <c r="AD4281" s="28"/>
      <c r="AE4281" s="28"/>
      <c r="AF4281" s="26"/>
      <c r="AG4281" s="26" t="s">
        <v>60</v>
      </c>
      <c r="AH4281" s="26">
        <f>SUM(AH4277:AH4280)</f>
        <v>8858182</v>
      </c>
      <c r="AI4281" s="26"/>
      <c r="AJ4281" s="26">
        <f>SUM(AJ4277:AJ4280)</f>
        <v>273494.5</v>
      </c>
      <c r="AK4281" s="26"/>
      <c r="AL4281" s="26">
        <f>SUM(AL4277:AL4280)</f>
        <v>54.69</v>
      </c>
    </row>
    <row r="4282" spans="1:39" x14ac:dyDescent="0.25">
      <c r="A4282" s="23" t="s">
        <v>10832</v>
      </c>
      <c r="B4282" s="24" t="s">
        <v>10833</v>
      </c>
      <c r="C4282" s="23" t="s">
        <v>10834</v>
      </c>
      <c r="D4282" s="23" t="s">
        <v>12900</v>
      </c>
      <c r="E4282" s="23">
        <v>1715</v>
      </c>
      <c r="F4282" s="23" t="s">
        <v>12901</v>
      </c>
      <c r="G4282" s="24" t="s">
        <v>12902</v>
      </c>
      <c r="H4282" s="23" t="s">
        <v>43</v>
      </c>
      <c r="I4282" s="23" t="s">
        <v>12903</v>
      </c>
      <c r="J4282" s="23">
        <v>1</v>
      </c>
      <c r="K4282" s="23">
        <v>0</v>
      </c>
      <c r="L4282" s="23">
        <v>35</v>
      </c>
      <c r="M4282" s="23" t="s">
        <v>75</v>
      </c>
      <c r="N4282" s="25">
        <f>((J4282*400)+(K4282*100))+L4282</f>
        <v>435</v>
      </c>
      <c r="O4282" s="26">
        <v>4500</v>
      </c>
      <c r="P4282" s="26">
        <f>N4282*O4282</f>
        <v>1957500</v>
      </c>
      <c r="Q4282" s="23"/>
      <c r="R4282" s="23"/>
      <c r="S4282" s="27"/>
      <c r="T4282" s="23"/>
      <c r="U4282" s="23"/>
      <c r="V4282" s="24"/>
      <c r="W4282" s="23"/>
      <c r="X4282" s="23"/>
      <c r="Y4282" s="23"/>
      <c r="Z4282" s="23"/>
      <c r="AA4282" s="28"/>
      <c r="AB4282" s="26"/>
      <c r="AC4282" s="26"/>
      <c r="AD4282" s="28"/>
      <c r="AE4282" s="28"/>
      <c r="AF4282" s="26"/>
      <c r="AG4282" s="26">
        <f>AF4282+P4282</f>
        <v>1957500</v>
      </c>
      <c r="AH4282" s="26">
        <f>AG4282</f>
        <v>1957500</v>
      </c>
      <c r="AI4282" s="26">
        <v>50000000</v>
      </c>
      <c r="AJ4282" s="26">
        <f>IF((AI4282-AH4282) &gt; 1,0,IF((AI4282-AH4282)&lt;0,AH4282-AI4282,AI4282-AH4282))</f>
        <v>0</v>
      </c>
      <c r="AK4282" s="26">
        <v>0.01</v>
      </c>
      <c r="AL4282" s="26">
        <f>AJ4282*(AK4282/100)</f>
        <v>0</v>
      </c>
    </row>
    <row r="4283" spans="1:39" x14ac:dyDescent="0.25">
      <c r="A4283" s="23"/>
      <c r="B4283" s="24"/>
      <c r="C4283" s="23"/>
      <c r="D4283" s="23"/>
      <c r="E4283" s="23"/>
      <c r="F4283" s="23"/>
      <c r="G4283" s="24"/>
      <c r="H4283" s="23"/>
      <c r="I4283" s="23"/>
      <c r="J4283" s="23"/>
      <c r="K4283" s="23"/>
      <c r="L4283" s="23"/>
      <c r="M4283" s="23"/>
      <c r="N4283" s="25"/>
      <c r="O4283" s="26"/>
      <c r="P4283" s="26"/>
      <c r="Q4283" s="23"/>
      <c r="R4283" s="23"/>
      <c r="S4283" s="27"/>
      <c r="T4283" s="23"/>
      <c r="U4283" s="23"/>
      <c r="V4283" s="24"/>
      <c r="W4283" s="23"/>
      <c r="X4283" s="23"/>
      <c r="Y4283" s="23"/>
      <c r="Z4283" s="23"/>
      <c r="AA4283" s="28"/>
      <c r="AB4283" s="26"/>
      <c r="AC4283" s="26"/>
      <c r="AD4283" s="28"/>
      <c r="AE4283" s="28"/>
      <c r="AF4283" s="26"/>
      <c r="AG4283" s="26" t="s">
        <v>60</v>
      </c>
      <c r="AH4283" s="26">
        <f>AH4282</f>
        <v>1957500</v>
      </c>
      <c r="AI4283" s="26"/>
      <c r="AJ4283" s="26">
        <f>AJ4282</f>
        <v>0</v>
      </c>
      <c r="AK4283" s="26"/>
      <c r="AL4283" s="26">
        <f>AL4282</f>
        <v>0</v>
      </c>
    </row>
    <row r="4284" spans="1:39" x14ac:dyDescent="0.25">
      <c r="A4284" s="23" t="s">
        <v>12904</v>
      </c>
      <c r="B4284" s="24"/>
      <c r="C4284" s="23" t="s">
        <v>12905</v>
      </c>
      <c r="D4284" s="23" t="s">
        <v>12906</v>
      </c>
      <c r="E4284" s="23">
        <v>1716</v>
      </c>
      <c r="F4284" s="23" t="s">
        <v>12907</v>
      </c>
      <c r="G4284" s="24" t="s">
        <v>12908</v>
      </c>
      <c r="H4284" s="23" t="s">
        <v>43</v>
      </c>
      <c r="I4284" s="23" t="s">
        <v>12909</v>
      </c>
      <c r="J4284" s="23">
        <v>6</v>
      </c>
      <c r="K4284" s="23">
        <v>0</v>
      </c>
      <c r="L4284" s="23">
        <v>68</v>
      </c>
      <c r="M4284" s="23" t="s">
        <v>75</v>
      </c>
      <c r="N4284" s="25">
        <f t="shared" ref="N4284:N4290" si="705">((J4284*400)+(K4284*100))+L4284</f>
        <v>2468</v>
      </c>
      <c r="O4284" s="26">
        <v>3750</v>
      </c>
      <c r="P4284" s="26">
        <f t="shared" ref="P4284:P4290" si="706">N4284*O4284</f>
        <v>9255000</v>
      </c>
      <c r="Q4284" s="23"/>
      <c r="R4284" s="23"/>
      <c r="S4284" s="27"/>
      <c r="T4284" s="23"/>
      <c r="U4284" s="23"/>
      <c r="V4284" s="24"/>
      <c r="W4284" s="23"/>
      <c r="X4284" s="23"/>
      <c r="Y4284" s="23"/>
      <c r="Z4284" s="23"/>
      <c r="AA4284" s="28"/>
      <c r="AB4284" s="26"/>
      <c r="AC4284" s="26"/>
      <c r="AD4284" s="28"/>
      <c r="AE4284" s="28"/>
      <c r="AF4284" s="26"/>
      <c r="AG4284" s="26">
        <f>AF4284+P4284</f>
        <v>9255000</v>
      </c>
      <c r="AH4284" s="26">
        <f>AG4284</f>
        <v>9255000</v>
      </c>
      <c r="AI4284" s="26">
        <v>50000000</v>
      </c>
      <c r="AJ4284" s="26">
        <f t="shared" ref="AJ4284:AJ4290" si="707">IF((AI4284-AH4284) &gt; 1,0,IF((AI4284-AH4284)&lt;0,AH4284-AI4284,AI4284-AH4284))</f>
        <v>0</v>
      </c>
      <c r="AK4284" s="26">
        <v>0.01</v>
      </c>
      <c r="AL4284" s="26">
        <f>AJ4284*(AK4284/100)</f>
        <v>0</v>
      </c>
    </row>
    <row r="4285" spans="1:39" x14ac:dyDescent="0.25">
      <c r="A4285" s="23"/>
      <c r="B4285" s="24"/>
      <c r="C4285" s="23"/>
      <c r="D4285" s="23"/>
      <c r="E4285" s="23"/>
      <c r="F4285" s="23"/>
      <c r="G4285" s="24"/>
      <c r="H4285" s="23"/>
      <c r="I4285" s="23"/>
      <c r="J4285" s="23">
        <v>0</v>
      </c>
      <c r="K4285" s="23">
        <v>0</v>
      </c>
      <c r="L4285" s="23">
        <v>23</v>
      </c>
      <c r="M4285" s="23" t="s">
        <v>76</v>
      </c>
      <c r="N4285" s="25">
        <f t="shared" si="705"/>
        <v>23</v>
      </c>
      <c r="O4285" s="26">
        <v>3750</v>
      </c>
      <c r="P4285" s="26">
        <f t="shared" si="706"/>
        <v>86250</v>
      </c>
      <c r="Q4285" s="23">
        <v>1</v>
      </c>
      <c r="R4285" s="23" t="s">
        <v>12904</v>
      </c>
      <c r="S4285" s="27"/>
      <c r="T4285" s="23" t="s">
        <v>12905</v>
      </c>
      <c r="U4285" s="23" t="s">
        <v>12910</v>
      </c>
      <c r="V4285" s="24" t="s">
        <v>12911</v>
      </c>
      <c r="W4285" s="23" t="s">
        <v>79</v>
      </c>
      <c r="X4285" s="23" t="s">
        <v>80</v>
      </c>
      <c r="Y4285" s="23" t="s">
        <v>81</v>
      </c>
      <c r="Z4285" s="23">
        <v>92</v>
      </c>
      <c r="AA4285" s="28">
        <v>100</v>
      </c>
      <c r="AB4285" s="26">
        <v>8200</v>
      </c>
      <c r="AC4285" s="26">
        <f t="shared" ref="AC4285:AC4290" si="708">Z4285*AB4285</f>
        <v>754400</v>
      </c>
      <c r="AD4285" s="28">
        <v>12</v>
      </c>
      <c r="AE4285" s="28">
        <v>50</v>
      </c>
      <c r="AF4285" s="26">
        <f t="shared" ref="AF4285:AF4290" si="709">(AC4285*(100-AE4285))/100</f>
        <v>377200</v>
      </c>
      <c r="AG4285" s="26">
        <f t="shared" ref="AG4285:AG4290" si="710">P4285+AF4285</f>
        <v>463450</v>
      </c>
      <c r="AH4285" s="26">
        <f t="shared" ref="AH4285:AH4290" si="711">(AG4285*AA4285)/100</f>
        <v>463450</v>
      </c>
      <c r="AI4285" s="26">
        <v>0</v>
      </c>
      <c r="AJ4285" s="26">
        <f t="shared" si="707"/>
        <v>463450</v>
      </c>
      <c r="AK4285" s="26">
        <v>0.02</v>
      </c>
      <c r="AL4285" s="26">
        <f t="shared" ref="AL4285:AL4290" si="712">ROUND(AJ4285*(AK4285/100),2)</f>
        <v>92.69</v>
      </c>
      <c r="AM4285" s="3" t="s">
        <v>51</v>
      </c>
    </row>
    <row r="4286" spans="1:39" x14ac:dyDescent="0.25">
      <c r="A4286" s="23"/>
      <c r="B4286" s="24"/>
      <c r="C4286" s="23"/>
      <c r="D4286" s="23"/>
      <c r="E4286" s="23"/>
      <c r="F4286" s="23"/>
      <c r="G4286" s="24"/>
      <c r="H4286" s="23"/>
      <c r="I4286" s="23"/>
      <c r="J4286" s="23">
        <v>0</v>
      </c>
      <c r="K4286" s="23">
        <v>0</v>
      </c>
      <c r="L4286" s="23">
        <v>37.5</v>
      </c>
      <c r="M4286" s="23" t="s">
        <v>255</v>
      </c>
      <c r="N4286" s="25">
        <f t="shared" si="705"/>
        <v>37.5</v>
      </c>
      <c r="O4286" s="26">
        <v>3750</v>
      </c>
      <c r="P4286" s="26">
        <f t="shared" si="706"/>
        <v>140625</v>
      </c>
      <c r="Q4286" s="23">
        <v>1</v>
      </c>
      <c r="R4286" s="23" t="s">
        <v>12912</v>
      </c>
      <c r="S4286" s="27" t="s">
        <v>12913</v>
      </c>
      <c r="T4286" s="23" t="s">
        <v>12914</v>
      </c>
      <c r="U4286" s="23" t="s">
        <v>12915</v>
      </c>
      <c r="V4286" s="24" t="s">
        <v>12916</v>
      </c>
      <c r="W4286" s="23" t="s">
        <v>48</v>
      </c>
      <c r="X4286" s="23" t="s">
        <v>49</v>
      </c>
      <c r="Y4286" s="23" t="s">
        <v>261</v>
      </c>
      <c r="Z4286" s="23">
        <v>150</v>
      </c>
      <c r="AA4286" s="28">
        <v>100</v>
      </c>
      <c r="AB4286" s="26">
        <v>8300</v>
      </c>
      <c r="AC4286" s="26">
        <f t="shared" si="708"/>
        <v>1245000</v>
      </c>
      <c r="AD4286" s="28">
        <v>22</v>
      </c>
      <c r="AE4286" s="28">
        <v>34</v>
      </c>
      <c r="AF4286" s="26">
        <f t="shared" si="709"/>
        <v>821700</v>
      </c>
      <c r="AG4286" s="26">
        <f t="shared" si="710"/>
        <v>962325</v>
      </c>
      <c r="AH4286" s="26">
        <f t="shared" si="711"/>
        <v>962325</v>
      </c>
      <c r="AI4286" s="26">
        <f>IF(AF4286&lt;=10000000,AF4286,10000000)</f>
        <v>821700</v>
      </c>
      <c r="AJ4286" s="26">
        <f t="shared" si="707"/>
        <v>140625</v>
      </c>
      <c r="AK4286" s="26">
        <v>0.02</v>
      </c>
      <c r="AL4286" s="26">
        <f t="shared" si="712"/>
        <v>28.13</v>
      </c>
      <c r="AM4286" s="3" t="s">
        <v>51</v>
      </c>
    </row>
    <row r="4287" spans="1:39" x14ac:dyDescent="0.25">
      <c r="A4287" s="23"/>
      <c r="B4287" s="24"/>
      <c r="C4287" s="23"/>
      <c r="D4287" s="23"/>
      <c r="E4287" s="23"/>
      <c r="F4287" s="23"/>
      <c r="G4287" s="24"/>
      <c r="H4287" s="23"/>
      <c r="I4287" s="23"/>
      <c r="J4287" s="23">
        <v>0</v>
      </c>
      <c r="K4287" s="23">
        <v>0</v>
      </c>
      <c r="L4287" s="23">
        <v>27.25</v>
      </c>
      <c r="M4287" s="23" t="s">
        <v>255</v>
      </c>
      <c r="N4287" s="25">
        <f t="shared" si="705"/>
        <v>27.25</v>
      </c>
      <c r="O4287" s="26">
        <v>3750</v>
      </c>
      <c r="P4287" s="26">
        <f t="shared" si="706"/>
        <v>102187.5</v>
      </c>
      <c r="Q4287" s="23">
        <v>1</v>
      </c>
      <c r="R4287" s="23" t="s">
        <v>12917</v>
      </c>
      <c r="S4287" s="27" t="s">
        <v>12918</v>
      </c>
      <c r="T4287" s="23" t="s">
        <v>12919</v>
      </c>
      <c r="U4287" s="23" t="s">
        <v>12920</v>
      </c>
      <c r="V4287" s="24" t="s">
        <v>12921</v>
      </c>
      <c r="W4287" s="23" t="s">
        <v>349</v>
      </c>
      <c r="X4287" s="23" t="s">
        <v>143</v>
      </c>
      <c r="Y4287" s="23" t="s">
        <v>261</v>
      </c>
      <c r="Z4287" s="23">
        <v>109</v>
      </c>
      <c r="AA4287" s="28">
        <v>100</v>
      </c>
      <c r="AB4287" s="26">
        <v>8150</v>
      </c>
      <c r="AC4287" s="26">
        <f t="shared" si="708"/>
        <v>888350</v>
      </c>
      <c r="AD4287" s="28">
        <v>48</v>
      </c>
      <c r="AE4287" s="28">
        <v>85</v>
      </c>
      <c r="AF4287" s="26">
        <f t="shared" si="709"/>
        <v>133252.5</v>
      </c>
      <c r="AG4287" s="26">
        <f t="shared" si="710"/>
        <v>235440</v>
      </c>
      <c r="AH4287" s="26">
        <f t="shared" si="711"/>
        <v>235440</v>
      </c>
      <c r="AI4287" s="26">
        <f>IF(AF4287&lt;=10000000,AF4287,10000000)</f>
        <v>133252.5</v>
      </c>
      <c r="AJ4287" s="26">
        <f t="shared" si="707"/>
        <v>102187.5</v>
      </c>
      <c r="AK4287" s="26">
        <v>0.02</v>
      </c>
      <c r="AL4287" s="26">
        <f t="shared" si="712"/>
        <v>20.440000000000001</v>
      </c>
      <c r="AM4287" s="3" t="s">
        <v>51</v>
      </c>
    </row>
    <row r="4288" spans="1:39" x14ac:dyDescent="0.25">
      <c r="A4288" s="23"/>
      <c r="B4288" s="24"/>
      <c r="C4288" s="23"/>
      <c r="D4288" s="23"/>
      <c r="E4288" s="23"/>
      <c r="F4288" s="23"/>
      <c r="G4288" s="24"/>
      <c r="H4288" s="23"/>
      <c r="I4288" s="23"/>
      <c r="J4288" s="23">
        <v>0</v>
      </c>
      <c r="K4288" s="23">
        <v>0</v>
      </c>
      <c r="L4288" s="23">
        <v>8.75</v>
      </c>
      <c r="M4288" s="23" t="s">
        <v>255</v>
      </c>
      <c r="N4288" s="25">
        <f t="shared" si="705"/>
        <v>8.75</v>
      </c>
      <c r="O4288" s="26">
        <v>3750</v>
      </c>
      <c r="P4288" s="26">
        <f t="shared" si="706"/>
        <v>32812.5</v>
      </c>
      <c r="Q4288" s="23">
        <v>1</v>
      </c>
      <c r="R4288" s="23" t="s">
        <v>12917</v>
      </c>
      <c r="S4288" s="27" t="s">
        <v>12918</v>
      </c>
      <c r="T4288" s="23" t="s">
        <v>12919</v>
      </c>
      <c r="U4288" s="23" t="s">
        <v>12920</v>
      </c>
      <c r="V4288" s="24" t="s">
        <v>12922</v>
      </c>
      <c r="W4288" s="23" t="s">
        <v>53</v>
      </c>
      <c r="X4288" s="23" t="s">
        <v>80</v>
      </c>
      <c r="Y4288" s="23" t="s">
        <v>261</v>
      </c>
      <c r="Z4288" s="23">
        <v>35</v>
      </c>
      <c r="AA4288" s="28">
        <v>100</v>
      </c>
      <c r="AB4288" s="26">
        <v>2750</v>
      </c>
      <c r="AC4288" s="26">
        <f t="shared" si="708"/>
        <v>96250</v>
      </c>
      <c r="AD4288" s="28">
        <v>42</v>
      </c>
      <c r="AE4288" s="28">
        <v>93</v>
      </c>
      <c r="AF4288" s="26">
        <f t="shared" si="709"/>
        <v>6737.5</v>
      </c>
      <c r="AG4288" s="26">
        <f t="shared" si="710"/>
        <v>39550</v>
      </c>
      <c r="AH4288" s="26">
        <f t="shared" si="711"/>
        <v>39550</v>
      </c>
      <c r="AI4288" s="26">
        <f>IF(AF4288&lt;=10000000,AF4288,10000000)</f>
        <v>6737.5</v>
      </c>
      <c r="AJ4288" s="26">
        <f t="shared" si="707"/>
        <v>32812.5</v>
      </c>
      <c r="AK4288" s="26">
        <v>0.02</v>
      </c>
      <c r="AL4288" s="26">
        <f t="shared" si="712"/>
        <v>6.56</v>
      </c>
      <c r="AM4288" s="3" t="s">
        <v>368</v>
      </c>
    </row>
    <row r="4289" spans="1:39" x14ac:dyDescent="0.25">
      <c r="A4289" s="23"/>
      <c r="B4289" s="24"/>
      <c r="C4289" s="23"/>
      <c r="D4289" s="23"/>
      <c r="E4289" s="23"/>
      <c r="F4289" s="23"/>
      <c r="G4289" s="24"/>
      <c r="H4289" s="23"/>
      <c r="I4289" s="23"/>
      <c r="J4289" s="23">
        <v>0</v>
      </c>
      <c r="K4289" s="23">
        <v>0</v>
      </c>
      <c r="L4289" s="23">
        <v>63</v>
      </c>
      <c r="M4289" s="23" t="s">
        <v>76</v>
      </c>
      <c r="N4289" s="25">
        <f t="shared" si="705"/>
        <v>63</v>
      </c>
      <c r="O4289" s="26">
        <v>3750</v>
      </c>
      <c r="P4289" s="26">
        <f t="shared" si="706"/>
        <v>236250</v>
      </c>
      <c r="Q4289" s="23">
        <v>1</v>
      </c>
      <c r="R4289" s="23" t="s">
        <v>12904</v>
      </c>
      <c r="S4289" s="27"/>
      <c r="T4289" s="23" t="s">
        <v>12905</v>
      </c>
      <c r="U4289" s="23" t="s">
        <v>12910</v>
      </c>
      <c r="V4289" s="24" t="s">
        <v>12923</v>
      </c>
      <c r="W4289" s="23" t="s">
        <v>142</v>
      </c>
      <c r="X4289" s="23" t="s">
        <v>143</v>
      </c>
      <c r="Y4289" s="23" t="s">
        <v>81</v>
      </c>
      <c r="Z4289" s="23">
        <v>372</v>
      </c>
      <c r="AA4289" s="28">
        <v>100</v>
      </c>
      <c r="AB4289" s="26">
        <v>7950</v>
      </c>
      <c r="AC4289" s="26">
        <f t="shared" si="708"/>
        <v>2957400</v>
      </c>
      <c r="AD4289" s="28">
        <v>22</v>
      </c>
      <c r="AE4289" s="28">
        <v>85</v>
      </c>
      <c r="AF4289" s="26">
        <f t="shared" si="709"/>
        <v>443610</v>
      </c>
      <c r="AG4289" s="26">
        <f t="shared" si="710"/>
        <v>679860</v>
      </c>
      <c r="AH4289" s="26">
        <f t="shared" si="711"/>
        <v>679860</v>
      </c>
      <c r="AI4289" s="26">
        <v>0</v>
      </c>
      <c r="AJ4289" s="26">
        <f t="shared" si="707"/>
        <v>679860</v>
      </c>
      <c r="AK4289" s="26">
        <v>0.02</v>
      </c>
      <c r="AL4289" s="26">
        <f t="shared" si="712"/>
        <v>135.97</v>
      </c>
      <c r="AM4289" s="3" t="s">
        <v>110</v>
      </c>
    </row>
    <row r="4290" spans="1:39" x14ac:dyDescent="0.25">
      <c r="A4290" s="23"/>
      <c r="B4290" s="24"/>
      <c r="C4290" s="23"/>
      <c r="D4290" s="23"/>
      <c r="E4290" s="23"/>
      <c r="F4290" s="23"/>
      <c r="G4290" s="24"/>
      <c r="H4290" s="23"/>
      <c r="I4290" s="23"/>
      <c r="J4290" s="23">
        <v>0</v>
      </c>
      <c r="K4290" s="23">
        <v>0</v>
      </c>
      <c r="L4290" s="23">
        <v>68.5</v>
      </c>
      <c r="M4290" s="23" t="s">
        <v>76</v>
      </c>
      <c r="N4290" s="25">
        <f t="shared" si="705"/>
        <v>68.5</v>
      </c>
      <c r="O4290" s="26">
        <v>3750</v>
      </c>
      <c r="P4290" s="26">
        <f t="shared" si="706"/>
        <v>256875</v>
      </c>
      <c r="Q4290" s="23">
        <v>1</v>
      </c>
      <c r="R4290" s="23" t="s">
        <v>12904</v>
      </c>
      <c r="S4290" s="27"/>
      <c r="T4290" s="23" t="s">
        <v>12905</v>
      </c>
      <c r="U4290" s="23" t="s">
        <v>12910</v>
      </c>
      <c r="V4290" s="24" t="s">
        <v>12924</v>
      </c>
      <c r="W4290" s="23" t="s">
        <v>48</v>
      </c>
      <c r="X4290" s="23" t="s">
        <v>49</v>
      </c>
      <c r="Y4290" s="23" t="s">
        <v>81</v>
      </c>
      <c r="Z4290" s="23">
        <v>274</v>
      </c>
      <c r="AA4290" s="28">
        <v>100</v>
      </c>
      <c r="AB4290" s="26">
        <v>8300</v>
      </c>
      <c r="AC4290" s="26">
        <f t="shared" si="708"/>
        <v>2274200</v>
      </c>
      <c r="AD4290" s="28">
        <v>22</v>
      </c>
      <c r="AE4290" s="28">
        <v>34</v>
      </c>
      <c r="AF4290" s="26">
        <f t="shared" si="709"/>
        <v>1500972</v>
      </c>
      <c r="AG4290" s="26">
        <f t="shared" si="710"/>
        <v>1757847</v>
      </c>
      <c r="AH4290" s="26">
        <f t="shared" si="711"/>
        <v>1757847</v>
      </c>
      <c r="AI4290" s="26">
        <v>0</v>
      </c>
      <c r="AJ4290" s="26">
        <f t="shared" si="707"/>
        <v>1757847</v>
      </c>
      <c r="AK4290" s="26">
        <v>0.02</v>
      </c>
      <c r="AL4290" s="26">
        <f t="shared" si="712"/>
        <v>351.57</v>
      </c>
      <c r="AM4290" s="3" t="s">
        <v>51</v>
      </c>
    </row>
    <row r="4291" spans="1:39" x14ac:dyDescent="0.25">
      <c r="A4291" s="23"/>
      <c r="B4291" s="24"/>
      <c r="C4291" s="23"/>
      <c r="D4291" s="23"/>
      <c r="E4291" s="23"/>
      <c r="F4291" s="23"/>
      <c r="G4291" s="24"/>
      <c r="H4291" s="23"/>
      <c r="I4291" s="23"/>
      <c r="J4291" s="23"/>
      <c r="K4291" s="23"/>
      <c r="L4291" s="23"/>
      <c r="M4291" s="23"/>
      <c r="N4291" s="25"/>
      <c r="O4291" s="26"/>
      <c r="P4291" s="26"/>
      <c r="Q4291" s="23"/>
      <c r="R4291" s="23"/>
      <c r="S4291" s="27"/>
      <c r="T4291" s="23"/>
      <c r="U4291" s="23"/>
      <c r="V4291" s="24"/>
      <c r="W4291" s="23"/>
      <c r="X4291" s="23"/>
      <c r="Y4291" s="23"/>
      <c r="Z4291" s="23"/>
      <c r="AA4291" s="28"/>
      <c r="AB4291" s="26"/>
      <c r="AC4291" s="26"/>
      <c r="AD4291" s="28"/>
      <c r="AE4291" s="28"/>
      <c r="AF4291" s="26"/>
      <c r="AG4291" s="26" t="s">
        <v>60</v>
      </c>
      <c r="AH4291" s="26">
        <f>SUM(AH4284:AH4290)</f>
        <v>13393472</v>
      </c>
      <c r="AI4291" s="26"/>
      <c r="AJ4291" s="26">
        <f>SUM(AJ4284:AJ4290)</f>
        <v>3176782</v>
      </c>
      <c r="AK4291" s="26"/>
      <c r="AL4291" s="26">
        <f>SUM(AL4284:AL4290)</f>
        <v>635.3599999999999</v>
      </c>
    </row>
    <row r="4292" spans="1:39" x14ac:dyDescent="0.25">
      <c r="A4292" s="23" t="s">
        <v>12925</v>
      </c>
      <c r="B4292" s="24" t="s">
        <v>12926</v>
      </c>
      <c r="C4292" s="23" t="s">
        <v>12927</v>
      </c>
      <c r="D4292" s="23" t="s">
        <v>12928</v>
      </c>
      <c r="E4292" s="23">
        <v>1717</v>
      </c>
      <c r="F4292" s="23" t="s">
        <v>12929</v>
      </c>
      <c r="G4292" s="24" t="s">
        <v>12930</v>
      </c>
      <c r="H4292" s="23" t="s">
        <v>43</v>
      </c>
      <c r="I4292" s="23" t="s">
        <v>12931</v>
      </c>
      <c r="J4292" s="23">
        <v>0</v>
      </c>
      <c r="K4292" s="23">
        <v>0</v>
      </c>
      <c r="L4292" s="23">
        <v>54</v>
      </c>
      <c r="M4292" s="23" t="s">
        <v>59</v>
      </c>
      <c r="N4292" s="25">
        <f>((J4292*400)+(K4292*100))+L4292</f>
        <v>54</v>
      </c>
      <c r="O4292" s="26">
        <v>9000</v>
      </c>
      <c r="P4292" s="26">
        <f>N4292*O4292</f>
        <v>486000</v>
      </c>
      <c r="Q4292" s="23">
        <v>1</v>
      </c>
      <c r="R4292" s="23" t="s">
        <v>12925</v>
      </c>
      <c r="S4292" s="27" t="s">
        <v>12926</v>
      </c>
      <c r="T4292" s="23" t="s">
        <v>12927</v>
      </c>
      <c r="U4292" s="23" t="s">
        <v>12932</v>
      </c>
      <c r="V4292" s="24" t="s">
        <v>12933</v>
      </c>
      <c r="W4292" s="23" t="s">
        <v>109</v>
      </c>
      <c r="X4292" s="23" t="s">
        <v>49</v>
      </c>
      <c r="Y4292" s="23" t="s">
        <v>50</v>
      </c>
      <c r="Z4292" s="23">
        <v>169</v>
      </c>
      <c r="AA4292" s="28">
        <v>100</v>
      </c>
      <c r="AB4292" s="26">
        <v>8150</v>
      </c>
      <c r="AC4292" s="26">
        <f>Z4292*AB4292</f>
        <v>1377350</v>
      </c>
      <c r="AD4292" s="28">
        <v>21</v>
      </c>
      <c r="AE4292" s="28">
        <v>32</v>
      </c>
      <c r="AF4292" s="26">
        <f>(AC4292*(100-AE4292))/100</f>
        <v>936598</v>
      </c>
      <c r="AG4292" s="26">
        <f>P4292+AF4292</f>
        <v>1422598</v>
      </c>
      <c r="AH4292" s="26">
        <f>(AG4292*AA4292)/100</f>
        <v>1422598</v>
      </c>
      <c r="AI4292" s="26">
        <v>50000000</v>
      </c>
      <c r="AJ4292" s="26">
        <f>IF((AI4292-AH4292) &gt; 1,0,IF((AI4292-AH4292)&lt;0,AH4292-AI4292,AI4292-AH4292))</f>
        <v>0</v>
      </c>
      <c r="AK4292" s="26">
        <v>0.02</v>
      </c>
      <c r="AL4292" s="26">
        <f>ROUND(AJ4292*(AK4292/100),2)</f>
        <v>0</v>
      </c>
      <c r="AM4292" s="3" t="s">
        <v>110</v>
      </c>
    </row>
    <row r="4293" spans="1:39" x14ac:dyDescent="0.25">
      <c r="A4293" s="23"/>
      <c r="B4293" s="24"/>
      <c r="C4293" s="23"/>
      <c r="D4293" s="23"/>
      <c r="E4293" s="23"/>
      <c r="F4293" s="23"/>
      <c r="G4293" s="24"/>
      <c r="H4293" s="23"/>
      <c r="I4293" s="23"/>
      <c r="J4293" s="23"/>
      <c r="K4293" s="23"/>
      <c r="L4293" s="23"/>
      <c r="M4293" s="23"/>
      <c r="N4293" s="25"/>
      <c r="O4293" s="26"/>
      <c r="P4293" s="26"/>
      <c r="Q4293" s="23"/>
      <c r="R4293" s="23"/>
      <c r="S4293" s="27"/>
      <c r="T4293" s="23"/>
      <c r="U4293" s="23"/>
      <c r="V4293" s="24"/>
      <c r="W4293" s="23"/>
      <c r="X4293" s="23"/>
      <c r="Y4293" s="23"/>
      <c r="Z4293" s="23"/>
      <c r="AA4293" s="28"/>
      <c r="AB4293" s="26"/>
      <c r="AC4293" s="26"/>
      <c r="AD4293" s="28"/>
      <c r="AE4293" s="28"/>
      <c r="AF4293" s="26"/>
      <c r="AG4293" s="26" t="s">
        <v>60</v>
      </c>
      <c r="AH4293" s="26">
        <f>AH4292</f>
        <v>1422598</v>
      </c>
      <c r="AI4293" s="26"/>
      <c r="AJ4293" s="26">
        <f>AJ4292</f>
        <v>0</v>
      </c>
      <c r="AK4293" s="26"/>
      <c r="AL4293" s="26">
        <f>AL4292</f>
        <v>0</v>
      </c>
    </row>
    <row r="4294" spans="1:39" x14ac:dyDescent="0.25">
      <c r="A4294" s="23" t="s">
        <v>12934</v>
      </c>
      <c r="B4294" s="24" t="s">
        <v>12935</v>
      </c>
      <c r="C4294" s="23" t="s">
        <v>12936</v>
      </c>
      <c r="D4294" s="23" t="s">
        <v>12937</v>
      </c>
      <c r="E4294" s="23">
        <v>1718</v>
      </c>
      <c r="F4294" s="23" t="s">
        <v>12938</v>
      </c>
      <c r="G4294" s="24" t="s">
        <v>12939</v>
      </c>
      <c r="H4294" s="23" t="s">
        <v>43</v>
      </c>
      <c r="I4294" s="23" t="s">
        <v>12940</v>
      </c>
      <c r="J4294" s="23">
        <v>12</v>
      </c>
      <c r="K4294" s="23">
        <v>0</v>
      </c>
      <c r="L4294" s="23">
        <v>20.75</v>
      </c>
      <c r="M4294" s="23" t="s">
        <v>75</v>
      </c>
      <c r="N4294" s="25">
        <f>((J4294*400)+(K4294*100))+L4294</f>
        <v>4820.75</v>
      </c>
      <c r="O4294" s="26">
        <v>2000</v>
      </c>
      <c r="P4294" s="26">
        <f>N4294*O4294</f>
        <v>9641500</v>
      </c>
      <c r="Q4294" s="23"/>
      <c r="R4294" s="23"/>
      <c r="S4294" s="27"/>
      <c r="T4294" s="23"/>
      <c r="U4294" s="23"/>
      <c r="V4294" s="24"/>
      <c r="W4294" s="23"/>
      <c r="X4294" s="23"/>
      <c r="Y4294" s="23"/>
      <c r="Z4294" s="23"/>
      <c r="AA4294" s="28"/>
      <c r="AB4294" s="26"/>
      <c r="AC4294" s="26"/>
      <c r="AD4294" s="28"/>
      <c r="AE4294" s="28"/>
      <c r="AF4294" s="26"/>
      <c r="AG4294" s="26">
        <f>AF4294+P4294</f>
        <v>9641500</v>
      </c>
      <c r="AH4294" s="26">
        <f>AG4294</f>
        <v>9641500</v>
      </c>
      <c r="AI4294" s="26">
        <v>50000000</v>
      </c>
      <c r="AJ4294" s="26">
        <f>IF((AI4294-AH4294) &gt; 1,0,IF((AI4294-AH4294)&lt;0,AH4294-AI4294,AI4294-AH4294))</f>
        <v>0</v>
      </c>
      <c r="AK4294" s="26">
        <v>0.01</v>
      </c>
      <c r="AL4294" s="26">
        <f>AJ4294*(AK4294/100)</f>
        <v>0</v>
      </c>
    </row>
    <row r="4295" spans="1:39" x14ac:dyDescent="0.25">
      <c r="A4295" s="23"/>
      <c r="B4295" s="24"/>
      <c r="C4295" s="23"/>
      <c r="D4295" s="23"/>
      <c r="E4295" s="23"/>
      <c r="F4295" s="23"/>
      <c r="G4295" s="24"/>
      <c r="H4295" s="23"/>
      <c r="I4295" s="23"/>
      <c r="J4295" s="23">
        <v>0</v>
      </c>
      <c r="K4295" s="23">
        <v>0</v>
      </c>
      <c r="L4295" s="23">
        <v>20.25</v>
      </c>
      <c r="M4295" s="23" t="s">
        <v>59</v>
      </c>
      <c r="N4295" s="25">
        <f>((J4295*400)+(K4295*100))+L4295</f>
        <v>20.25</v>
      </c>
      <c r="O4295" s="26">
        <v>2000</v>
      </c>
      <c r="P4295" s="26">
        <f>N4295*O4295</f>
        <v>40500</v>
      </c>
      <c r="Q4295" s="23">
        <v>1</v>
      </c>
      <c r="R4295" s="23" t="s">
        <v>4120</v>
      </c>
      <c r="S4295" s="27" t="s">
        <v>4121</v>
      </c>
      <c r="T4295" s="23" t="s">
        <v>4122</v>
      </c>
      <c r="U4295" s="23" t="s">
        <v>12941</v>
      </c>
      <c r="V4295" s="24" t="s">
        <v>12942</v>
      </c>
      <c r="W4295" s="23" t="s">
        <v>48</v>
      </c>
      <c r="X4295" s="23" t="s">
        <v>49</v>
      </c>
      <c r="Y4295" s="23" t="s">
        <v>50</v>
      </c>
      <c r="Z4295" s="23">
        <v>81</v>
      </c>
      <c r="AA4295" s="28">
        <v>100</v>
      </c>
      <c r="AB4295" s="26">
        <v>8300</v>
      </c>
      <c r="AC4295" s="26">
        <f>Z4295*AB4295</f>
        <v>672300</v>
      </c>
      <c r="AD4295" s="28">
        <v>22</v>
      </c>
      <c r="AE4295" s="28">
        <v>34</v>
      </c>
      <c r="AF4295" s="26">
        <f>(AC4295*(100-AE4295))/100</f>
        <v>443718</v>
      </c>
      <c r="AG4295" s="26">
        <f>P4295+AF4295</f>
        <v>484218</v>
      </c>
      <c r="AH4295" s="26">
        <f>(AG4295*AA4295)/100</f>
        <v>484218</v>
      </c>
      <c r="AI4295" s="26">
        <v>10000000</v>
      </c>
      <c r="AJ4295" s="26">
        <f>IF((AI4295-AH4295) &gt; 1,0,IF((AI4295-AH4295)&lt;0,AH4295-AI4295,AI4295-AH4295))</f>
        <v>0</v>
      </c>
      <c r="AK4295" s="26">
        <v>0.02</v>
      </c>
      <c r="AL4295" s="26">
        <f>ROUND(AJ4295*(AK4295/100),2)</f>
        <v>0</v>
      </c>
      <c r="AM4295" s="3" t="s">
        <v>51</v>
      </c>
    </row>
    <row r="4296" spans="1:39" x14ac:dyDescent="0.25">
      <c r="A4296" s="23"/>
      <c r="B4296" s="24"/>
      <c r="C4296" s="23"/>
      <c r="D4296" s="23"/>
      <c r="E4296" s="23"/>
      <c r="F4296" s="23"/>
      <c r="G4296" s="24"/>
      <c r="H4296" s="23"/>
      <c r="I4296" s="23"/>
      <c r="J4296" s="23">
        <v>0</v>
      </c>
      <c r="K4296" s="23">
        <v>0</v>
      </c>
      <c r="L4296" s="23">
        <v>42.75</v>
      </c>
      <c r="M4296" s="23" t="s">
        <v>59</v>
      </c>
      <c r="N4296" s="25">
        <f>((J4296*400)+(K4296*100))+L4296</f>
        <v>42.75</v>
      </c>
      <c r="O4296" s="26">
        <v>2000</v>
      </c>
      <c r="P4296" s="26">
        <f>N4296*O4296</f>
        <v>85500</v>
      </c>
      <c r="Q4296" s="23">
        <v>1</v>
      </c>
      <c r="R4296" s="23" t="s">
        <v>12934</v>
      </c>
      <c r="S4296" s="27" t="s">
        <v>12935</v>
      </c>
      <c r="T4296" s="23" t="s">
        <v>12936</v>
      </c>
      <c r="U4296" s="23" t="s">
        <v>12943</v>
      </c>
      <c r="V4296" s="24" t="s">
        <v>12944</v>
      </c>
      <c r="W4296" s="23" t="s">
        <v>142</v>
      </c>
      <c r="X4296" s="23" t="s">
        <v>143</v>
      </c>
      <c r="Y4296" s="23" t="s">
        <v>50</v>
      </c>
      <c r="Z4296" s="23">
        <v>251</v>
      </c>
      <c r="AA4296" s="28">
        <v>100</v>
      </c>
      <c r="AB4296" s="26">
        <v>7950</v>
      </c>
      <c r="AC4296" s="26">
        <f>Z4296*AB4296</f>
        <v>1995450</v>
      </c>
      <c r="AD4296" s="28">
        <v>22</v>
      </c>
      <c r="AE4296" s="28">
        <v>85</v>
      </c>
      <c r="AF4296" s="26">
        <f>(AC4296*(100-AE4296))/100</f>
        <v>299317.5</v>
      </c>
      <c r="AG4296" s="26">
        <f>P4296+AF4296</f>
        <v>384817.5</v>
      </c>
      <c r="AH4296" s="26">
        <f>(AG4296*AA4296)/100</f>
        <v>384817.5</v>
      </c>
      <c r="AI4296" s="26">
        <v>50000000</v>
      </c>
      <c r="AJ4296" s="26">
        <f>IF((AI4296-AH4296) &gt; 1,0,IF((AI4296-AH4296)&lt;0,AH4296-AI4296,AI4296-AH4296))</f>
        <v>0</v>
      </c>
      <c r="AK4296" s="26">
        <v>0.02</v>
      </c>
      <c r="AL4296" s="26">
        <f>ROUND(AJ4296*(AK4296/100),2)</f>
        <v>0</v>
      </c>
      <c r="AM4296" s="3" t="s">
        <v>110</v>
      </c>
    </row>
    <row r="4297" spans="1:39" x14ac:dyDescent="0.25">
      <c r="A4297" s="23"/>
      <c r="B4297" s="24"/>
      <c r="C4297" s="23"/>
      <c r="D4297" s="23"/>
      <c r="E4297" s="23"/>
      <c r="F4297" s="23"/>
      <c r="G4297" s="24"/>
      <c r="H4297" s="23"/>
      <c r="I4297" s="23"/>
      <c r="J4297" s="23">
        <v>0</v>
      </c>
      <c r="K4297" s="23">
        <v>0</v>
      </c>
      <c r="L4297" s="23">
        <v>12</v>
      </c>
      <c r="M4297" s="23" t="s">
        <v>59</v>
      </c>
      <c r="N4297" s="25">
        <f>((J4297*400)+(K4297*100))+L4297</f>
        <v>12</v>
      </c>
      <c r="O4297" s="26">
        <v>2000</v>
      </c>
      <c r="P4297" s="26">
        <f>N4297*O4297</f>
        <v>24000</v>
      </c>
      <c r="Q4297" s="23">
        <v>1</v>
      </c>
      <c r="R4297" s="23" t="s">
        <v>12934</v>
      </c>
      <c r="S4297" s="27" t="s">
        <v>12935</v>
      </c>
      <c r="T4297" s="23" t="s">
        <v>12936</v>
      </c>
      <c r="U4297" s="23" t="s">
        <v>12943</v>
      </c>
      <c r="V4297" s="24" t="s">
        <v>12945</v>
      </c>
      <c r="W4297" s="23" t="s">
        <v>158</v>
      </c>
      <c r="X4297" s="23" t="s">
        <v>49</v>
      </c>
      <c r="Y4297" s="23" t="s">
        <v>50</v>
      </c>
      <c r="Z4297" s="23">
        <v>48</v>
      </c>
      <c r="AA4297" s="28">
        <v>100</v>
      </c>
      <c r="AB4297" s="26">
        <v>5600</v>
      </c>
      <c r="AC4297" s="26">
        <f>Z4297*AB4297</f>
        <v>268800</v>
      </c>
      <c r="AD4297" s="28">
        <v>22</v>
      </c>
      <c r="AE4297" s="28">
        <v>34</v>
      </c>
      <c r="AF4297" s="26">
        <f>(AC4297*(100-AE4297))/100</f>
        <v>177408</v>
      </c>
      <c r="AG4297" s="26">
        <f>P4297+AF4297</f>
        <v>201408</v>
      </c>
      <c r="AH4297" s="26">
        <f>(AG4297*AA4297)/100</f>
        <v>201408</v>
      </c>
      <c r="AI4297" s="26">
        <v>50000000</v>
      </c>
      <c r="AJ4297" s="26">
        <f>IF((AI4297-AH4297) &gt; 1,0,IF((AI4297-AH4297)&lt;0,AH4297-AI4297,AI4297-AH4297))</f>
        <v>0</v>
      </c>
      <c r="AK4297" s="26">
        <v>0.02</v>
      </c>
      <c r="AL4297" s="26">
        <f>ROUND(AJ4297*(AK4297/100),2)</f>
        <v>0</v>
      </c>
      <c r="AM4297" s="3" t="s">
        <v>159</v>
      </c>
    </row>
    <row r="4298" spans="1:39" x14ac:dyDescent="0.25">
      <c r="A4298" s="23"/>
      <c r="B4298" s="24"/>
      <c r="C4298" s="23"/>
      <c r="D4298" s="23"/>
      <c r="E4298" s="23"/>
      <c r="F4298" s="23"/>
      <c r="G4298" s="24"/>
      <c r="H4298" s="23"/>
      <c r="I4298" s="23"/>
      <c r="J4298" s="23">
        <v>0</v>
      </c>
      <c r="K4298" s="23">
        <v>0</v>
      </c>
      <c r="L4298" s="23">
        <v>2.25</v>
      </c>
      <c r="M4298" s="23" t="s">
        <v>59</v>
      </c>
      <c r="N4298" s="25">
        <f>((J4298*400)+(K4298*100))+L4298</f>
        <v>2.25</v>
      </c>
      <c r="O4298" s="26">
        <v>2000</v>
      </c>
      <c r="P4298" s="26">
        <f>N4298*O4298</f>
        <v>4500</v>
      </c>
      <c r="Q4298" s="23">
        <v>1</v>
      </c>
      <c r="R4298" s="23" t="s">
        <v>12934</v>
      </c>
      <c r="S4298" s="27" t="s">
        <v>12935</v>
      </c>
      <c r="T4298" s="23" t="s">
        <v>12936</v>
      </c>
      <c r="U4298" s="23" t="s">
        <v>12943</v>
      </c>
      <c r="V4298" s="24" t="s">
        <v>12946</v>
      </c>
      <c r="W4298" s="23" t="s">
        <v>53</v>
      </c>
      <c r="X4298" s="23" t="s">
        <v>49</v>
      </c>
      <c r="Y4298" s="23" t="s">
        <v>50</v>
      </c>
      <c r="Z4298" s="23">
        <v>9</v>
      </c>
      <c r="AA4298" s="28">
        <v>100</v>
      </c>
      <c r="AB4298" s="26">
        <v>2750</v>
      </c>
      <c r="AC4298" s="26">
        <f>Z4298*AB4298</f>
        <v>24750</v>
      </c>
      <c r="AD4298" s="28">
        <v>7</v>
      </c>
      <c r="AE4298" s="28">
        <v>7</v>
      </c>
      <c r="AF4298" s="26">
        <f>(AC4298*(100-AE4298))/100</f>
        <v>23017.5</v>
      </c>
      <c r="AG4298" s="26">
        <f>P4298+AF4298</f>
        <v>27517.5</v>
      </c>
      <c r="AH4298" s="26">
        <f>(AG4298*AA4298)/100</f>
        <v>27517.5</v>
      </c>
      <c r="AI4298" s="26">
        <v>50000000</v>
      </c>
      <c r="AJ4298" s="26">
        <f>IF((AI4298-AH4298) &gt; 1,0,IF((AI4298-AH4298)&lt;0,AH4298-AI4298,AI4298-AH4298))</f>
        <v>0</v>
      </c>
      <c r="AK4298" s="26">
        <v>0.02</v>
      </c>
      <c r="AL4298" s="26">
        <f>ROUND(AJ4298*(AK4298/100),2)</f>
        <v>0</v>
      </c>
      <c r="AM4298" s="3" t="s">
        <v>83</v>
      </c>
    </row>
    <row r="4299" spans="1:39" x14ac:dyDescent="0.25">
      <c r="A4299" s="23"/>
      <c r="B4299" s="24"/>
      <c r="C4299" s="23"/>
      <c r="D4299" s="23"/>
      <c r="E4299" s="23"/>
      <c r="F4299" s="23"/>
      <c r="G4299" s="24"/>
      <c r="H4299" s="23"/>
      <c r="I4299" s="23"/>
      <c r="J4299" s="23"/>
      <c r="K4299" s="23"/>
      <c r="L4299" s="23"/>
      <c r="M4299" s="23"/>
      <c r="N4299" s="25"/>
      <c r="O4299" s="26"/>
      <c r="P4299" s="26"/>
      <c r="Q4299" s="23"/>
      <c r="R4299" s="23"/>
      <c r="S4299" s="27"/>
      <c r="T4299" s="23"/>
      <c r="U4299" s="23"/>
      <c r="V4299" s="24"/>
      <c r="W4299" s="23"/>
      <c r="X4299" s="23"/>
      <c r="Y4299" s="23"/>
      <c r="Z4299" s="23"/>
      <c r="AA4299" s="28"/>
      <c r="AB4299" s="26"/>
      <c r="AC4299" s="26"/>
      <c r="AD4299" s="28"/>
      <c r="AE4299" s="28"/>
      <c r="AF4299" s="26"/>
      <c r="AG4299" s="26" t="s">
        <v>60</v>
      </c>
      <c r="AH4299" s="26">
        <f>SUM(AH4294:AH4298)</f>
        <v>10739461</v>
      </c>
      <c r="AI4299" s="26"/>
      <c r="AJ4299" s="26">
        <f>SUM(AJ4294:AJ4298)</f>
        <v>0</v>
      </c>
      <c r="AK4299" s="26"/>
      <c r="AL4299" s="26">
        <f>SUM(AL4294:AL4298)</f>
        <v>0</v>
      </c>
    </row>
    <row r="4300" spans="1:39" x14ac:dyDescent="0.25">
      <c r="A4300" s="23" t="s">
        <v>12947</v>
      </c>
      <c r="B4300" s="24" t="s">
        <v>12948</v>
      </c>
      <c r="C4300" s="23" t="s">
        <v>12949</v>
      </c>
      <c r="D4300" s="23" t="s">
        <v>12950</v>
      </c>
      <c r="E4300" s="23">
        <v>1719</v>
      </c>
      <c r="F4300" s="23" t="s">
        <v>12951</v>
      </c>
      <c r="G4300" s="24" t="s">
        <v>12952</v>
      </c>
      <c r="H4300" s="23" t="s">
        <v>43</v>
      </c>
      <c r="I4300" s="23" t="s">
        <v>12953</v>
      </c>
      <c r="J4300" s="23">
        <v>0</v>
      </c>
      <c r="K4300" s="23">
        <v>0</v>
      </c>
      <c r="L4300" s="23">
        <v>60</v>
      </c>
      <c r="M4300" s="23" t="s">
        <v>68</v>
      </c>
      <c r="N4300" s="25">
        <f>((J4300*400)+(K4300*100))+L4300</f>
        <v>60</v>
      </c>
      <c r="O4300" s="26">
        <v>6500</v>
      </c>
      <c r="P4300" s="26">
        <f>N4300*O4300</f>
        <v>390000</v>
      </c>
      <c r="Q4300" s="23"/>
      <c r="R4300" s="23"/>
      <c r="S4300" s="27"/>
      <c r="T4300" s="23"/>
      <c r="U4300" s="23"/>
      <c r="V4300" s="24"/>
      <c r="W4300" s="23"/>
      <c r="X4300" s="23"/>
      <c r="Y4300" s="23"/>
      <c r="Z4300" s="23"/>
      <c r="AA4300" s="28"/>
      <c r="AB4300" s="26"/>
      <c r="AC4300" s="26"/>
      <c r="AD4300" s="28"/>
      <c r="AE4300" s="28"/>
      <c r="AF4300" s="26"/>
      <c r="AG4300" s="26">
        <f>AF4300+P4300</f>
        <v>390000</v>
      </c>
      <c r="AH4300" s="26">
        <f>AG4300</f>
        <v>390000</v>
      </c>
      <c r="AI4300" s="26">
        <v>0</v>
      </c>
      <c r="AJ4300" s="26">
        <f>IF((AI4300-AH4300) &gt; 1,0,IF((AI4300-AH4300)&lt;0,AH4300-AI4300,AI4300-AH4300))</f>
        <v>390000</v>
      </c>
      <c r="AK4300" s="26">
        <v>0.3</v>
      </c>
      <c r="AL4300" s="26">
        <f>AJ4300*(AK4300/100)</f>
        <v>1170</v>
      </c>
    </row>
    <row r="4301" spans="1:39" x14ac:dyDescent="0.25">
      <c r="A4301" s="23"/>
      <c r="B4301" s="24"/>
      <c r="C4301" s="23"/>
      <c r="D4301" s="23"/>
      <c r="E4301" s="23"/>
      <c r="F4301" s="23"/>
      <c r="G4301" s="24"/>
      <c r="H4301" s="23"/>
      <c r="I4301" s="23"/>
      <c r="J4301" s="23"/>
      <c r="K4301" s="23"/>
      <c r="L4301" s="23"/>
      <c r="M4301" s="23"/>
      <c r="N4301" s="25"/>
      <c r="O4301" s="26"/>
      <c r="P4301" s="26"/>
      <c r="Q4301" s="23"/>
      <c r="R4301" s="23"/>
      <c r="S4301" s="27"/>
      <c r="T4301" s="23"/>
      <c r="U4301" s="23"/>
      <c r="V4301" s="24"/>
      <c r="W4301" s="23"/>
      <c r="X4301" s="23"/>
      <c r="Y4301" s="23"/>
      <c r="Z4301" s="23"/>
      <c r="AA4301" s="28"/>
      <c r="AB4301" s="26"/>
      <c r="AC4301" s="26"/>
      <c r="AD4301" s="28"/>
      <c r="AE4301" s="28"/>
      <c r="AF4301" s="26"/>
      <c r="AG4301" s="26" t="s">
        <v>60</v>
      </c>
      <c r="AH4301" s="26">
        <f>AH4300</f>
        <v>390000</v>
      </c>
      <c r="AI4301" s="26"/>
      <c r="AJ4301" s="26">
        <f>AJ4300</f>
        <v>390000</v>
      </c>
      <c r="AK4301" s="26"/>
      <c r="AL4301" s="26">
        <f>AL4300</f>
        <v>1170</v>
      </c>
    </row>
    <row r="4302" spans="1:39" x14ac:dyDescent="0.25">
      <c r="A4302" s="23" t="s">
        <v>12954</v>
      </c>
      <c r="B4302" s="24" t="s">
        <v>12955</v>
      </c>
      <c r="C4302" s="23" t="s">
        <v>12956</v>
      </c>
      <c r="D4302" s="23" t="s">
        <v>12957</v>
      </c>
      <c r="E4302" s="23">
        <v>1720</v>
      </c>
      <c r="F4302" s="23" t="s">
        <v>12958</v>
      </c>
      <c r="G4302" s="24" t="s">
        <v>12959</v>
      </c>
      <c r="H4302" s="23" t="s">
        <v>43</v>
      </c>
      <c r="I4302" s="23" t="s">
        <v>12960</v>
      </c>
      <c r="J4302" s="23">
        <v>2</v>
      </c>
      <c r="K4302" s="23">
        <v>0</v>
      </c>
      <c r="L4302" s="23">
        <v>41.75</v>
      </c>
      <c r="M4302" s="23" t="s">
        <v>75</v>
      </c>
      <c r="N4302" s="25">
        <f>((J4302*400)+(K4302*100))+L4302</f>
        <v>841.75</v>
      </c>
      <c r="O4302" s="26">
        <v>3600</v>
      </c>
      <c r="P4302" s="26">
        <f>N4302*O4302</f>
        <v>3030300</v>
      </c>
      <c r="Q4302" s="23"/>
      <c r="R4302" s="23"/>
      <c r="S4302" s="27"/>
      <c r="T4302" s="23"/>
      <c r="U4302" s="23"/>
      <c r="V4302" s="24"/>
      <c r="W4302" s="23"/>
      <c r="X4302" s="23"/>
      <c r="Y4302" s="23"/>
      <c r="Z4302" s="23"/>
      <c r="AA4302" s="28"/>
      <c r="AB4302" s="26"/>
      <c r="AC4302" s="26"/>
      <c r="AD4302" s="28"/>
      <c r="AE4302" s="28"/>
      <c r="AF4302" s="26"/>
      <c r="AG4302" s="26">
        <f>AF4302+P4302</f>
        <v>3030300</v>
      </c>
      <c r="AH4302" s="26">
        <f>AG4302</f>
        <v>3030300</v>
      </c>
      <c r="AI4302" s="26">
        <v>50000000</v>
      </c>
      <c r="AJ4302" s="26">
        <f>IF((AI4302-AH4302) &gt; 1,0,IF((AI4302-AH4302)&lt;0,AH4302-AI4302,AI4302-AH4302))</f>
        <v>0</v>
      </c>
      <c r="AK4302" s="26">
        <v>0.01</v>
      </c>
      <c r="AL4302" s="26">
        <f>AJ4302*(AK4302/100)</f>
        <v>0</v>
      </c>
    </row>
    <row r="4303" spans="1:39" x14ac:dyDescent="0.25">
      <c r="A4303" s="23"/>
      <c r="B4303" s="24"/>
      <c r="C4303" s="23"/>
      <c r="D4303" s="23"/>
      <c r="E4303" s="23"/>
      <c r="F4303" s="23"/>
      <c r="G4303" s="24"/>
      <c r="H4303" s="23"/>
      <c r="I4303" s="23"/>
      <c r="J4303" s="23">
        <v>0</v>
      </c>
      <c r="K4303" s="23">
        <v>0</v>
      </c>
      <c r="L4303" s="23">
        <v>44.25</v>
      </c>
      <c r="M4303" s="23" t="s">
        <v>255</v>
      </c>
      <c r="N4303" s="25">
        <f>((J4303*400)+(K4303*100))+L4303</f>
        <v>44.25</v>
      </c>
      <c r="O4303" s="26">
        <v>3600</v>
      </c>
      <c r="P4303" s="26">
        <f>N4303*O4303</f>
        <v>159300</v>
      </c>
      <c r="Q4303" s="23">
        <v>1</v>
      </c>
      <c r="R4303" s="23" t="s">
        <v>12961</v>
      </c>
      <c r="S4303" s="27" t="s">
        <v>12962</v>
      </c>
      <c r="T4303" s="23" t="s">
        <v>12963</v>
      </c>
      <c r="U4303" s="23" t="s">
        <v>12964</v>
      </c>
      <c r="V4303" s="24" t="s">
        <v>12965</v>
      </c>
      <c r="W4303" s="23" t="s">
        <v>349</v>
      </c>
      <c r="X4303" s="23" t="s">
        <v>143</v>
      </c>
      <c r="Y4303" s="23" t="s">
        <v>261</v>
      </c>
      <c r="Z4303" s="23">
        <v>177</v>
      </c>
      <c r="AA4303" s="28">
        <v>100</v>
      </c>
      <c r="AB4303" s="26">
        <v>8150</v>
      </c>
      <c r="AC4303" s="26">
        <f>Z4303*AB4303</f>
        <v>1442550</v>
      </c>
      <c r="AD4303" s="28">
        <v>38</v>
      </c>
      <c r="AE4303" s="28">
        <v>85</v>
      </c>
      <c r="AF4303" s="26">
        <f>(AC4303*(100-AE4303))/100</f>
        <v>216382.5</v>
      </c>
      <c r="AG4303" s="26">
        <f>P4303+AF4303</f>
        <v>375682.5</v>
      </c>
      <c r="AH4303" s="26">
        <f>(AG4303*AA4303)/100</f>
        <v>375682.5</v>
      </c>
      <c r="AI4303" s="26">
        <f>IF(AF4303&lt;=10000000,AF4303,10000000)</f>
        <v>216382.5</v>
      </c>
      <c r="AJ4303" s="26">
        <f>IF((AI4303-AH4303) &gt; 1,0,IF((AI4303-AH4303)&lt;0,AH4303-AI4303,AI4303-AH4303))</f>
        <v>159300</v>
      </c>
      <c r="AK4303" s="26">
        <v>0.02</v>
      </c>
      <c r="AL4303" s="26">
        <f>ROUND(AJ4303*(AK4303/100),2)</f>
        <v>31.86</v>
      </c>
      <c r="AM4303" s="3" t="s">
        <v>51</v>
      </c>
    </row>
    <row r="4304" spans="1:39" x14ac:dyDescent="0.25">
      <c r="A4304" s="23"/>
      <c r="B4304" s="24"/>
      <c r="C4304" s="23"/>
      <c r="D4304" s="23"/>
      <c r="E4304" s="23"/>
      <c r="F4304" s="23"/>
      <c r="G4304" s="24"/>
      <c r="H4304" s="23"/>
      <c r="I4304" s="23"/>
      <c r="J4304" s="23">
        <v>0</v>
      </c>
      <c r="K4304" s="23">
        <v>0</v>
      </c>
      <c r="L4304" s="23">
        <v>15</v>
      </c>
      <c r="M4304" s="23" t="s">
        <v>255</v>
      </c>
      <c r="N4304" s="25">
        <f>((J4304*400)+(K4304*100))+L4304</f>
        <v>15</v>
      </c>
      <c r="O4304" s="26">
        <v>3600</v>
      </c>
      <c r="P4304" s="26">
        <f>N4304*O4304</f>
        <v>54000</v>
      </c>
      <c r="Q4304" s="23">
        <v>1</v>
      </c>
      <c r="R4304" s="23" t="s">
        <v>12961</v>
      </c>
      <c r="S4304" s="27" t="s">
        <v>12962</v>
      </c>
      <c r="T4304" s="23" t="s">
        <v>12963</v>
      </c>
      <c r="U4304" s="23" t="s">
        <v>12964</v>
      </c>
      <c r="V4304" s="24" t="s">
        <v>12966</v>
      </c>
      <c r="W4304" s="23" t="s">
        <v>53</v>
      </c>
      <c r="X4304" s="23" t="s">
        <v>49</v>
      </c>
      <c r="Y4304" s="23" t="s">
        <v>261</v>
      </c>
      <c r="Z4304" s="23">
        <v>60</v>
      </c>
      <c r="AA4304" s="28">
        <v>100</v>
      </c>
      <c r="AB4304" s="26">
        <v>2750</v>
      </c>
      <c r="AC4304" s="26">
        <f>Z4304*AB4304</f>
        <v>165000</v>
      </c>
      <c r="AD4304" s="28">
        <v>32</v>
      </c>
      <c r="AE4304" s="28">
        <v>54</v>
      </c>
      <c r="AF4304" s="26">
        <f>(AC4304*(100-AE4304))/100</f>
        <v>75900</v>
      </c>
      <c r="AG4304" s="26">
        <f>P4304+AF4304</f>
        <v>129900</v>
      </c>
      <c r="AH4304" s="26">
        <f>(AG4304*AA4304)/100</f>
        <v>129900</v>
      </c>
      <c r="AI4304" s="26">
        <f>IF(AF4304&lt;=10000000,AF4304,10000000)</f>
        <v>75900</v>
      </c>
      <c r="AJ4304" s="26">
        <f>IF((AI4304-AH4304) &gt; 1,0,IF((AI4304-AH4304)&lt;0,AH4304-AI4304,AI4304-AH4304))</f>
        <v>54000</v>
      </c>
      <c r="AK4304" s="26">
        <v>0.02</v>
      </c>
      <c r="AL4304" s="26">
        <f>ROUND(AJ4304*(AK4304/100),2)</f>
        <v>10.8</v>
      </c>
      <c r="AM4304" s="3" t="s">
        <v>159</v>
      </c>
    </row>
    <row r="4305" spans="1:39" x14ac:dyDescent="0.25">
      <c r="A4305" s="23"/>
      <c r="B4305" s="24"/>
      <c r="C4305" s="23"/>
      <c r="D4305" s="23"/>
      <c r="E4305" s="23"/>
      <c r="F4305" s="23"/>
      <c r="G4305" s="24"/>
      <c r="H4305" s="23"/>
      <c r="I4305" s="23"/>
      <c r="J4305" s="23">
        <v>0</v>
      </c>
      <c r="K4305" s="23">
        <v>0</v>
      </c>
      <c r="L4305" s="23">
        <v>18</v>
      </c>
      <c r="M4305" s="23" t="s">
        <v>255</v>
      </c>
      <c r="N4305" s="25">
        <f>((J4305*400)+(K4305*100))+L4305</f>
        <v>18</v>
      </c>
      <c r="O4305" s="26">
        <v>3600</v>
      </c>
      <c r="P4305" s="26">
        <f>N4305*O4305</f>
        <v>64800</v>
      </c>
      <c r="Q4305" s="23">
        <v>1</v>
      </c>
      <c r="R4305" s="23" t="s">
        <v>12961</v>
      </c>
      <c r="S4305" s="27" t="s">
        <v>12962</v>
      </c>
      <c r="T4305" s="23" t="s">
        <v>12963</v>
      </c>
      <c r="U4305" s="23" t="s">
        <v>12964</v>
      </c>
      <c r="V4305" s="24" t="s">
        <v>12967</v>
      </c>
      <c r="W4305" s="23" t="s">
        <v>53</v>
      </c>
      <c r="X4305" s="23" t="s">
        <v>49</v>
      </c>
      <c r="Y4305" s="23" t="s">
        <v>261</v>
      </c>
      <c r="Z4305" s="23">
        <v>72</v>
      </c>
      <c r="AA4305" s="28">
        <v>100</v>
      </c>
      <c r="AB4305" s="26">
        <v>2750</v>
      </c>
      <c r="AC4305" s="26">
        <f>Z4305*AB4305</f>
        <v>198000</v>
      </c>
      <c r="AD4305" s="28">
        <v>32</v>
      </c>
      <c r="AE4305" s="28">
        <v>54</v>
      </c>
      <c r="AF4305" s="26">
        <f>(AC4305*(100-AE4305))/100</f>
        <v>91080</v>
      </c>
      <c r="AG4305" s="26">
        <f>P4305+AF4305</f>
        <v>155880</v>
      </c>
      <c r="AH4305" s="26">
        <f>(AG4305*AA4305)/100</f>
        <v>155880</v>
      </c>
      <c r="AI4305" s="26">
        <f>IF(AF4305&lt;=10000000,AF4305,10000000)</f>
        <v>91080</v>
      </c>
      <c r="AJ4305" s="26">
        <f>IF((AI4305-AH4305) &gt; 1,0,IF((AI4305-AH4305)&lt;0,AH4305-AI4305,AI4305-AH4305))</f>
        <v>64800</v>
      </c>
      <c r="AK4305" s="26">
        <v>0.02</v>
      </c>
      <c r="AL4305" s="26">
        <f>ROUND(AJ4305*(AK4305/100),2)</f>
        <v>12.96</v>
      </c>
      <c r="AM4305" s="3" t="s">
        <v>83</v>
      </c>
    </row>
    <row r="4306" spans="1:39" x14ac:dyDescent="0.25">
      <c r="A4306" s="23"/>
      <c r="B4306" s="24"/>
      <c r="C4306" s="23"/>
      <c r="D4306" s="23"/>
      <c r="E4306" s="23"/>
      <c r="F4306" s="23"/>
      <c r="G4306" s="24"/>
      <c r="H4306" s="23"/>
      <c r="I4306" s="23"/>
      <c r="J4306" s="23"/>
      <c r="K4306" s="23"/>
      <c r="L4306" s="23"/>
      <c r="M4306" s="23"/>
      <c r="N4306" s="25"/>
      <c r="O4306" s="26"/>
      <c r="P4306" s="26"/>
      <c r="Q4306" s="23"/>
      <c r="R4306" s="23"/>
      <c r="S4306" s="27"/>
      <c r="T4306" s="23"/>
      <c r="U4306" s="23"/>
      <c r="V4306" s="24"/>
      <c r="W4306" s="23"/>
      <c r="X4306" s="23"/>
      <c r="Y4306" s="23"/>
      <c r="Z4306" s="23"/>
      <c r="AA4306" s="28"/>
      <c r="AB4306" s="26"/>
      <c r="AC4306" s="26"/>
      <c r="AD4306" s="28"/>
      <c r="AE4306" s="28"/>
      <c r="AF4306" s="26"/>
      <c r="AG4306" s="26" t="s">
        <v>60</v>
      </c>
      <c r="AH4306" s="26">
        <f>SUM(AH4302:AH4305)</f>
        <v>3691762.5</v>
      </c>
      <c r="AI4306" s="26"/>
      <c r="AJ4306" s="26">
        <f>SUM(AJ4302:AJ4305)</f>
        <v>278100</v>
      </c>
      <c r="AK4306" s="26"/>
      <c r="AL4306" s="26">
        <f>SUM(AL4302:AL4305)</f>
        <v>55.62</v>
      </c>
    </row>
    <row r="4307" spans="1:39" x14ac:dyDescent="0.25">
      <c r="A4307" s="23" t="s">
        <v>12968</v>
      </c>
      <c r="B4307" s="24" t="s">
        <v>12969</v>
      </c>
      <c r="C4307" s="23" t="s">
        <v>12970</v>
      </c>
      <c r="D4307" s="23" t="s">
        <v>12971</v>
      </c>
      <c r="E4307" s="23">
        <v>1721</v>
      </c>
      <c r="F4307" s="23" t="s">
        <v>12972</v>
      </c>
      <c r="G4307" s="24" t="s">
        <v>12973</v>
      </c>
      <c r="H4307" s="23" t="s">
        <v>43</v>
      </c>
      <c r="I4307" s="23" t="s">
        <v>12974</v>
      </c>
      <c r="J4307" s="23">
        <v>0</v>
      </c>
      <c r="K4307" s="23">
        <v>3</v>
      </c>
      <c r="L4307" s="23">
        <v>72.5</v>
      </c>
      <c r="M4307" s="23" t="s">
        <v>75</v>
      </c>
      <c r="N4307" s="25">
        <f>((J4307*400)+(K4307*100))+L4307</f>
        <v>372.5</v>
      </c>
      <c r="O4307" s="26">
        <v>19500</v>
      </c>
      <c r="P4307" s="26">
        <f>N4307*O4307</f>
        <v>7263750</v>
      </c>
      <c r="Q4307" s="23"/>
      <c r="R4307" s="23"/>
      <c r="S4307" s="27"/>
      <c r="T4307" s="23"/>
      <c r="U4307" s="23"/>
      <c r="V4307" s="24"/>
      <c r="W4307" s="23"/>
      <c r="X4307" s="23"/>
      <c r="Y4307" s="23"/>
      <c r="Z4307" s="23"/>
      <c r="AA4307" s="28"/>
      <c r="AB4307" s="26"/>
      <c r="AC4307" s="26"/>
      <c r="AD4307" s="28"/>
      <c r="AE4307" s="28"/>
      <c r="AF4307" s="26"/>
      <c r="AG4307" s="26">
        <f>AF4307+P4307</f>
        <v>7263750</v>
      </c>
      <c r="AH4307" s="26">
        <f>AG4307</f>
        <v>7263750</v>
      </c>
      <c r="AI4307" s="26">
        <v>50000000</v>
      </c>
      <c r="AJ4307" s="26">
        <f t="shared" ref="AJ4307:AJ4312" si="713">IF((AI4307-AH4307) &gt; 1,0,IF((AI4307-AH4307)&lt;0,AH4307-AI4307,AI4307-AH4307))</f>
        <v>0</v>
      </c>
      <c r="AK4307" s="26">
        <v>0.01</v>
      </c>
      <c r="AL4307" s="26">
        <f>AJ4307*(AK4307/100)</f>
        <v>0</v>
      </c>
    </row>
    <row r="4308" spans="1:39" x14ac:dyDescent="0.25">
      <c r="A4308" s="23"/>
      <c r="B4308" s="24"/>
      <c r="C4308" s="23"/>
      <c r="D4308" s="23"/>
      <c r="E4308" s="23"/>
      <c r="F4308" s="23"/>
      <c r="G4308" s="24"/>
      <c r="H4308" s="23"/>
      <c r="I4308" s="23"/>
      <c r="J4308" s="23">
        <v>0</v>
      </c>
      <c r="K4308" s="23">
        <v>1</v>
      </c>
      <c r="L4308" s="23">
        <v>89.5</v>
      </c>
      <c r="M4308" s="23" t="s">
        <v>45</v>
      </c>
      <c r="N4308" s="25">
        <f>((J4308*400)+(K4308*100))+L4308</f>
        <v>189.5</v>
      </c>
      <c r="O4308" s="26">
        <v>19500</v>
      </c>
      <c r="P4308" s="26">
        <f>N4308*O4308</f>
        <v>3695250</v>
      </c>
      <c r="Q4308" s="23">
        <v>1</v>
      </c>
      <c r="R4308" s="23" t="s">
        <v>12975</v>
      </c>
      <c r="S4308" s="27" t="s">
        <v>12976</v>
      </c>
      <c r="T4308" s="23" t="s">
        <v>12977</v>
      </c>
      <c r="U4308" s="23" t="s">
        <v>12978</v>
      </c>
      <c r="V4308" s="24" t="s">
        <v>12979</v>
      </c>
      <c r="W4308" s="23" t="s">
        <v>454</v>
      </c>
      <c r="X4308" s="23" t="s">
        <v>49</v>
      </c>
      <c r="Y4308" s="23" t="s">
        <v>50</v>
      </c>
      <c r="Z4308" s="23">
        <v>50</v>
      </c>
      <c r="AA4308" s="28">
        <v>6.6</v>
      </c>
      <c r="AB4308" s="26">
        <v>3400</v>
      </c>
      <c r="AC4308" s="26">
        <f>Z4308*AB4308</f>
        <v>170000</v>
      </c>
      <c r="AD4308" s="28">
        <v>12</v>
      </c>
      <c r="AE4308" s="28">
        <v>14</v>
      </c>
      <c r="AF4308" s="26">
        <f>(AC4308*(100-AE4308))/100</f>
        <v>146200</v>
      </c>
      <c r="AG4308" s="26">
        <f>P4308+AF4308+AF4309</f>
        <v>5911642</v>
      </c>
      <c r="AH4308" s="26">
        <f>(AG4308*AA4308)/100</f>
        <v>390168.37199999997</v>
      </c>
      <c r="AI4308" s="26">
        <v>10000000</v>
      </c>
      <c r="AJ4308" s="26">
        <f t="shared" si="713"/>
        <v>0</v>
      </c>
      <c r="AK4308" s="26">
        <v>0.02</v>
      </c>
      <c r="AL4308" s="26">
        <f>ROUND(AJ4308*(AK4308/100),2)</f>
        <v>0</v>
      </c>
      <c r="AM4308" s="3" t="s">
        <v>641</v>
      </c>
    </row>
    <row r="4309" spans="1:39" x14ac:dyDescent="0.25">
      <c r="A4309" s="23"/>
      <c r="B4309" s="24"/>
      <c r="C4309" s="23"/>
      <c r="D4309" s="23"/>
      <c r="E4309" s="23"/>
      <c r="F4309" s="23"/>
      <c r="G4309" s="24"/>
      <c r="H4309" s="23"/>
      <c r="I4309" s="23"/>
      <c r="J4309" s="23"/>
      <c r="K4309" s="23"/>
      <c r="L4309" s="23"/>
      <c r="M4309" s="23"/>
      <c r="N4309" s="25"/>
      <c r="O4309" s="26"/>
      <c r="P4309" s="26"/>
      <c r="Q4309" s="23"/>
      <c r="R4309" s="23"/>
      <c r="S4309" s="27"/>
      <c r="T4309" s="23"/>
      <c r="U4309" s="23"/>
      <c r="V4309" s="24"/>
      <c r="W4309" s="23"/>
      <c r="X4309" s="23"/>
      <c r="Y4309" s="23" t="s">
        <v>54</v>
      </c>
      <c r="Z4309" s="23">
        <v>708</v>
      </c>
      <c r="AA4309" s="28">
        <v>93.4</v>
      </c>
      <c r="AB4309" s="26">
        <v>3400</v>
      </c>
      <c r="AC4309" s="26">
        <f>Z4309*AB4309</f>
        <v>2407200</v>
      </c>
      <c r="AD4309" s="28">
        <v>12</v>
      </c>
      <c r="AE4309" s="28">
        <v>14</v>
      </c>
      <c r="AF4309" s="26">
        <f>(AC4309*(100-AE4309))/100</f>
        <v>2070192</v>
      </c>
      <c r="AG4309" s="26">
        <f>P4308+AF4308+AF4309</f>
        <v>5911642</v>
      </c>
      <c r="AH4309" s="26">
        <f>(AG4309*AA4309)/100</f>
        <v>5521473.6280000005</v>
      </c>
      <c r="AI4309" s="26">
        <v>0</v>
      </c>
      <c r="AJ4309" s="26">
        <f t="shared" si="713"/>
        <v>5521473.6280000005</v>
      </c>
      <c r="AK4309" s="26">
        <v>0.3</v>
      </c>
      <c r="AL4309" s="26">
        <f>ROUND(AJ4309*(AK4309/100),2)</f>
        <v>16564.419999999998</v>
      </c>
      <c r="AM4309" s="3" t="s">
        <v>12980</v>
      </c>
    </row>
    <row r="4310" spans="1:39" x14ac:dyDescent="0.25">
      <c r="A4310" s="23"/>
      <c r="B4310" s="24"/>
      <c r="C4310" s="23"/>
      <c r="D4310" s="23"/>
      <c r="E4310" s="23"/>
      <c r="F4310" s="23"/>
      <c r="G4310" s="24"/>
      <c r="H4310" s="23"/>
      <c r="I4310" s="23"/>
      <c r="J4310" s="23">
        <v>0</v>
      </c>
      <c r="K4310" s="23">
        <v>0</v>
      </c>
      <c r="L4310" s="23">
        <v>15</v>
      </c>
      <c r="M4310" s="23" t="s">
        <v>255</v>
      </c>
      <c r="N4310" s="25">
        <f>((J4310*400)+(K4310*100))+L4310</f>
        <v>15</v>
      </c>
      <c r="O4310" s="26">
        <v>19500</v>
      </c>
      <c r="P4310" s="26">
        <f>N4310*O4310</f>
        <v>292500</v>
      </c>
      <c r="Q4310" s="23">
        <v>1</v>
      </c>
      <c r="R4310" s="23" t="s">
        <v>12968</v>
      </c>
      <c r="S4310" s="27" t="s">
        <v>12969</v>
      </c>
      <c r="T4310" s="23" t="s">
        <v>12970</v>
      </c>
      <c r="U4310" s="23" t="s">
        <v>12981</v>
      </c>
      <c r="V4310" s="24" t="s">
        <v>12982</v>
      </c>
      <c r="W4310" s="23" t="s">
        <v>48</v>
      </c>
      <c r="X4310" s="23" t="s">
        <v>49</v>
      </c>
      <c r="Y4310" s="23" t="s">
        <v>261</v>
      </c>
      <c r="Z4310" s="23">
        <v>60</v>
      </c>
      <c r="AA4310" s="28">
        <v>100</v>
      </c>
      <c r="AB4310" s="26">
        <v>8300</v>
      </c>
      <c r="AC4310" s="26">
        <f>Z4310*AB4310</f>
        <v>498000</v>
      </c>
      <c r="AD4310" s="28">
        <v>12</v>
      </c>
      <c r="AE4310" s="28">
        <v>14</v>
      </c>
      <c r="AF4310" s="26">
        <f>(AC4310*(100-AE4310))/100</f>
        <v>428280</v>
      </c>
      <c r="AG4310" s="26">
        <f>P4310+AF4310</f>
        <v>720780</v>
      </c>
      <c r="AH4310" s="26">
        <f>(AG4310*AA4310)/100</f>
        <v>720780</v>
      </c>
      <c r="AI4310" s="26">
        <f>IF(AF4310&lt;=10000000,AF4310,10000000)</f>
        <v>428280</v>
      </c>
      <c r="AJ4310" s="26">
        <f t="shared" si="713"/>
        <v>292500</v>
      </c>
      <c r="AK4310" s="26">
        <v>0.02</v>
      </c>
      <c r="AL4310" s="26">
        <f>ROUND(AJ4310*(AK4310/100),2)</f>
        <v>58.5</v>
      </c>
      <c r="AM4310" s="3" t="s">
        <v>51</v>
      </c>
    </row>
    <row r="4311" spans="1:39" x14ac:dyDescent="0.25">
      <c r="A4311" s="23"/>
      <c r="B4311" s="24"/>
      <c r="C4311" s="23"/>
      <c r="D4311" s="23"/>
      <c r="E4311" s="23"/>
      <c r="F4311" s="23"/>
      <c r="G4311" s="24"/>
      <c r="H4311" s="23"/>
      <c r="I4311" s="23"/>
      <c r="J4311" s="23">
        <v>0</v>
      </c>
      <c r="K4311" s="23">
        <v>0</v>
      </c>
      <c r="L4311" s="23">
        <v>15</v>
      </c>
      <c r="M4311" s="23" t="s">
        <v>255</v>
      </c>
      <c r="N4311" s="25">
        <f>((J4311*400)+(K4311*100))+L4311</f>
        <v>15</v>
      </c>
      <c r="O4311" s="26">
        <v>19500</v>
      </c>
      <c r="P4311" s="26">
        <f>N4311*O4311</f>
        <v>292500</v>
      </c>
      <c r="Q4311" s="23">
        <v>1</v>
      </c>
      <c r="R4311" s="23" t="s">
        <v>12975</v>
      </c>
      <c r="S4311" s="27" t="s">
        <v>12976</v>
      </c>
      <c r="T4311" s="23" t="s">
        <v>12977</v>
      </c>
      <c r="U4311" s="23" t="s">
        <v>12978</v>
      </c>
      <c r="V4311" s="24" t="s">
        <v>12983</v>
      </c>
      <c r="W4311" s="23" t="s">
        <v>403</v>
      </c>
      <c r="X4311" s="23" t="s">
        <v>49</v>
      </c>
      <c r="Y4311" s="23" t="s">
        <v>261</v>
      </c>
      <c r="Z4311" s="23">
        <v>60</v>
      </c>
      <c r="AA4311" s="28">
        <v>100</v>
      </c>
      <c r="AB4311" s="26">
        <v>6100</v>
      </c>
      <c r="AC4311" s="26">
        <f>Z4311*AB4311</f>
        <v>366000</v>
      </c>
      <c r="AD4311" s="28">
        <v>12</v>
      </c>
      <c r="AE4311" s="28">
        <v>14</v>
      </c>
      <c r="AF4311" s="26">
        <f>(AC4311*(100-AE4311))/100</f>
        <v>314760</v>
      </c>
      <c r="AG4311" s="26">
        <f>P4311+AF4311</f>
        <v>607260</v>
      </c>
      <c r="AH4311" s="26">
        <f>(AG4311*AA4311)/100</f>
        <v>607260</v>
      </c>
      <c r="AI4311" s="26">
        <f>IF(AF4311&lt;=10000000,AF4311,10000000)</f>
        <v>314760</v>
      </c>
      <c r="AJ4311" s="26">
        <f t="shared" si="713"/>
        <v>292500</v>
      </c>
      <c r="AK4311" s="26">
        <v>0.02</v>
      </c>
      <c r="AL4311" s="26">
        <f>ROUND(AJ4311*(AK4311/100),2)</f>
        <v>58.5</v>
      </c>
      <c r="AM4311" s="3" t="s">
        <v>421</v>
      </c>
    </row>
    <row r="4312" spans="1:39" x14ac:dyDescent="0.25">
      <c r="A4312" s="23"/>
      <c r="B4312" s="24"/>
      <c r="C4312" s="23"/>
      <c r="D4312" s="23"/>
      <c r="E4312" s="23"/>
      <c r="F4312" s="23"/>
      <c r="G4312" s="24"/>
      <c r="H4312" s="23"/>
      <c r="I4312" s="23"/>
      <c r="J4312" s="23">
        <v>0</v>
      </c>
      <c r="K4312" s="23">
        <v>0</v>
      </c>
      <c r="L4312" s="23">
        <v>30</v>
      </c>
      <c r="M4312" s="23" t="s">
        <v>255</v>
      </c>
      <c r="N4312" s="25">
        <f>((J4312*400)+(K4312*100))+L4312</f>
        <v>30</v>
      </c>
      <c r="O4312" s="26">
        <v>19500</v>
      </c>
      <c r="P4312" s="26">
        <f>N4312*O4312</f>
        <v>585000</v>
      </c>
      <c r="Q4312" s="23">
        <v>1</v>
      </c>
      <c r="R4312" s="23" t="s">
        <v>12984</v>
      </c>
      <c r="S4312" s="27" t="s">
        <v>12985</v>
      </c>
      <c r="T4312" s="23" t="s">
        <v>12986</v>
      </c>
      <c r="U4312" s="23" t="s">
        <v>12987</v>
      </c>
      <c r="V4312" s="24" t="s">
        <v>12988</v>
      </c>
      <c r="W4312" s="23" t="s">
        <v>349</v>
      </c>
      <c r="X4312" s="23" t="s">
        <v>143</v>
      </c>
      <c r="Y4312" s="23" t="s">
        <v>261</v>
      </c>
      <c r="Z4312" s="23">
        <v>120</v>
      </c>
      <c r="AA4312" s="28">
        <v>100</v>
      </c>
      <c r="AB4312" s="26">
        <v>8150</v>
      </c>
      <c r="AC4312" s="26">
        <f>Z4312*AB4312</f>
        <v>978000</v>
      </c>
      <c r="AD4312" s="28">
        <v>12</v>
      </c>
      <c r="AE4312" s="28">
        <v>38</v>
      </c>
      <c r="AF4312" s="26">
        <f>(AC4312*(100-AE4312))/100</f>
        <v>606360</v>
      </c>
      <c r="AG4312" s="26">
        <f>P4312+AF4312</f>
        <v>1191360</v>
      </c>
      <c r="AH4312" s="26">
        <f>(AG4312*AA4312)/100</f>
        <v>1191360</v>
      </c>
      <c r="AI4312" s="26">
        <f>IF(AF4312&lt;=10000000,AF4312,10000000)</f>
        <v>606360</v>
      </c>
      <c r="AJ4312" s="26">
        <f t="shared" si="713"/>
        <v>585000</v>
      </c>
      <c r="AK4312" s="26">
        <v>0.02</v>
      </c>
      <c r="AL4312" s="26">
        <f>ROUND(AJ4312*(AK4312/100),2)</f>
        <v>117</v>
      </c>
      <c r="AM4312" s="3" t="s">
        <v>51</v>
      </c>
    </row>
    <row r="4313" spans="1:39" x14ac:dyDescent="0.25">
      <c r="A4313" s="23"/>
      <c r="B4313" s="24"/>
      <c r="C4313" s="23"/>
      <c r="D4313" s="23"/>
      <c r="E4313" s="23"/>
      <c r="F4313" s="23"/>
      <c r="G4313" s="24"/>
      <c r="H4313" s="23"/>
      <c r="I4313" s="23"/>
      <c r="J4313" s="23"/>
      <c r="K4313" s="23"/>
      <c r="L4313" s="23"/>
      <c r="M4313" s="23"/>
      <c r="N4313" s="25"/>
      <c r="O4313" s="26"/>
      <c r="P4313" s="26"/>
      <c r="Q4313" s="23"/>
      <c r="R4313" s="23"/>
      <c r="S4313" s="27"/>
      <c r="T4313" s="23"/>
      <c r="U4313" s="23"/>
      <c r="V4313" s="24"/>
      <c r="W4313" s="23"/>
      <c r="X4313" s="23"/>
      <c r="Y4313" s="23"/>
      <c r="Z4313" s="23"/>
      <c r="AA4313" s="28"/>
      <c r="AB4313" s="26"/>
      <c r="AC4313" s="26"/>
      <c r="AD4313" s="28"/>
      <c r="AE4313" s="28"/>
      <c r="AF4313" s="26"/>
      <c r="AG4313" s="26" t="s">
        <v>60</v>
      </c>
      <c r="AH4313" s="26">
        <f>SUM(AH4307:AH4312)</f>
        <v>15694792</v>
      </c>
      <c r="AI4313" s="26"/>
      <c r="AJ4313" s="26">
        <f>SUM(AJ4307:AJ4312)</f>
        <v>6691473.6280000005</v>
      </c>
      <c r="AK4313" s="26"/>
      <c r="AL4313" s="26">
        <f>SUM(AL4307:AL4312)</f>
        <v>16798.419999999998</v>
      </c>
    </row>
    <row r="4314" spans="1:39" x14ac:dyDescent="0.25">
      <c r="A4314" s="23" t="s">
        <v>4712</v>
      </c>
      <c r="B4314" s="24" t="s">
        <v>4713</v>
      </c>
      <c r="C4314" s="23" t="s">
        <v>4714</v>
      </c>
      <c r="D4314" s="23" t="s">
        <v>12989</v>
      </c>
      <c r="E4314" s="23">
        <v>1722</v>
      </c>
      <c r="F4314" s="23" t="s">
        <v>12990</v>
      </c>
      <c r="G4314" s="24" t="s">
        <v>12991</v>
      </c>
      <c r="H4314" s="23" t="s">
        <v>43</v>
      </c>
      <c r="I4314" s="23" t="s">
        <v>12992</v>
      </c>
      <c r="J4314" s="23">
        <v>0</v>
      </c>
      <c r="K4314" s="23">
        <v>1</v>
      </c>
      <c r="L4314" s="23">
        <v>42</v>
      </c>
      <c r="M4314" s="23" t="s">
        <v>59</v>
      </c>
      <c r="N4314" s="25">
        <f>((J4314*400)+(K4314*100))+L4314</f>
        <v>142</v>
      </c>
      <c r="O4314" s="26">
        <v>2000</v>
      </c>
      <c r="P4314" s="26">
        <f>N4314*O4314</f>
        <v>284000</v>
      </c>
      <c r="Q4314" s="23">
        <v>1</v>
      </c>
      <c r="R4314" s="23" t="s">
        <v>4712</v>
      </c>
      <c r="S4314" s="27" t="s">
        <v>4713</v>
      </c>
      <c r="T4314" s="23" t="s">
        <v>4714</v>
      </c>
      <c r="U4314" s="23" t="s">
        <v>4715</v>
      </c>
      <c r="V4314" s="24" t="s">
        <v>12993</v>
      </c>
      <c r="W4314" s="23" t="s">
        <v>48</v>
      </c>
      <c r="X4314" s="23" t="s">
        <v>49</v>
      </c>
      <c r="Y4314" s="23" t="s">
        <v>50</v>
      </c>
      <c r="Z4314" s="23">
        <v>132</v>
      </c>
      <c r="AA4314" s="28">
        <v>100</v>
      </c>
      <c r="AB4314" s="26">
        <v>8300</v>
      </c>
      <c r="AC4314" s="26">
        <f>Z4314*AB4314</f>
        <v>1095600</v>
      </c>
      <c r="AD4314" s="28">
        <v>7</v>
      </c>
      <c r="AE4314" s="28">
        <v>7</v>
      </c>
      <c r="AF4314" s="26">
        <f>(AC4314*(100-AE4314))/100</f>
        <v>1018908</v>
      </c>
      <c r="AG4314" s="26">
        <f>P4314+AF4314</f>
        <v>1302908</v>
      </c>
      <c r="AH4314" s="26">
        <f>(AG4314*AA4314)/100</f>
        <v>1302908</v>
      </c>
      <c r="AI4314" s="26">
        <v>50000000</v>
      </c>
      <c r="AJ4314" s="26">
        <f>IF((AI4314-AH4314) &gt; 1,0,IF((AI4314-AH4314)&lt;0,AH4314-AI4314,AI4314-AH4314))</f>
        <v>0</v>
      </c>
      <c r="AK4314" s="26">
        <v>0.02</v>
      </c>
      <c r="AL4314" s="26">
        <f>ROUND(AJ4314*(AK4314/100),2)</f>
        <v>0</v>
      </c>
      <c r="AM4314" s="3" t="s">
        <v>51</v>
      </c>
    </row>
    <row r="4315" spans="1:39" x14ac:dyDescent="0.25">
      <c r="A4315" s="23"/>
      <c r="B4315" s="24"/>
      <c r="C4315" s="23"/>
      <c r="D4315" s="23"/>
      <c r="E4315" s="23"/>
      <c r="F4315" s="23"/>
      <c r="G4315" s="24"/>
      <c r="H4315" s="23"/>
      <c r="I4315" s="23"/>
      <c r="J4315" s="23"/>
      <c r="K4315" s="23"/>
      <c r="L4315" s="23"/>
      <c r="M4315" s="23"/>
      <c r="N4315" s="25"/>
      <c r="O4315" s="26"/>
      <c r="P4315" s="26"/>
      <c r="Q4315" s="23"/>
      <c r="R4315" s="23"/>
      <c r="S4315" s="27"/>
      <c r="T4315" s="23"/>
      <c r="U4315" s="23"/>
      <c r="V4315" s="24"/>
      <c r="W4315" s="23"/>
      <c r="X4315" s="23"/>
      <c r="Y4315" s="23"/>
      <c r="Z4315" s="23"/>
      <c r="AA4315" s="28"/>
      <c r="AB4315" s="26"/>
      <c r="AC4315" s="26"/>
      <c r="AD4315" s="28"/>
      <c r="AE4315" s="28"/>
      <c r="AF4315" s="26"/>
      <c r="AG4315" s="26" t="s">
        <v>60</v>
      </c>
      <c r="AH4315" s="26">
        <f>AH4314</f>
        <v>1302908</v>
      </c>
      <c r="AI4315" s="26"/>
      <c r="AJ4315" s="26">
        <f>AJ4314</f>
        <v>0</v>
      </c>
      <c r="AK4315" s="26"/>
      <c r="AL4315" s="26">
        <f>AL4314</f>
        <v>0</v>
      </c>
    </row>
    <row r="4316" spans="1:39" x14ac:dyDescent="0.25">
      <c r="A4316" s="23" t="s">
        <v>12994</v>
      </c>
      <c r="B4316" s="24" t="s">
        <v>12995</v>
      </c>
      <c r="C4316" s="23" t="s">
        <v>12996</v>
      </c>
      <c r="D4316" s="23" t="s">
        <v>11389</v>
      </c>
      <c r="E4316" s="23">
        <v>1723</v>
      </c>
      <c r="F4316" s="23" t="s">
        <v>12997</v>
      </c>
      <c r="G4316" s="24" t="s">
        <v>12998</v>
      </c>
      <c r="H4316" s="23" t="s">
        <v>43</v>
      </c>
      <c r="I4316" s="23" t="s">
        <v>12999</v>
      </c>
      <c r="J4316" s="23">
        <v>4</v>
      </c>
      <c r="K4316" s="23">
        <v>3</v>
      </c>
      <c r="L4316" s="23">
        <v>97</v>
      </c>
      <c r="M4316" s="23" t="s">
        <v>75</v>
      </c>
      <c r="N4316" s="25">
        <f>((J4316*400)+(K4316*100))+L4316</f>
        <v>1997</v>
      </c>
      <c r="O4316" s="26">
        <v>1000</v>
      </c>
      <c r="P4316" s="26">
        <f>N4316*O4316</f>
        <v>1997000</v>
      </c>
      <c r="Q4316" s="23"/>
      <c r="R4316" s="23"/>
      <c r="S4316" s="27"/>
      <c r="T4316" s="23"/>
      <c r="U4316" s="23"/>
      <c r="V4316" s="24"/>
      <c r="W4316" s="23"/>
      <c r="X4316" s="23"/>
      <c r="Y4316" s="23"/>
      <c r="Z4316" s="23"/>
      <c r="AA4316" s="28"/>
      <c r="AB4316" s="26"/>
      <c r="AC4316" s="26"/>
      <c r="AD4316" s="28"/>
      <c r="AE4316" s="28"/>
      <c r="AF4316" s="26"/>
      <c r="AG4316" s="26">
        <f>AF4316+P4316</f>
        <v>1997000</v>
      </c>
      <c r="AH4316" s="26">
        <f>AG4316</f>
        <v>1997000</v>
      </c>
      <c r="AI4316" s="26">
        <v>50000000</v>
      </c>
      <c r="AJ4316" s="26">
        <f>IF((AI4316-AH4316) &gt; 1,0,IF((AI4316-AH4316)&lt;0,AH4316-AI4316,AI4316-AH4316))</f>
        <v>0</v>
      </c>
      <c r="AK4316" s="26">
        <v>0.01</v>
      </c>
      <c r="AL4316" s="26">
        <f>AJ4316*(AK4316/100)</f>
        <v>0</v>
      </c>
    </row>
    <row r="4317" spans="1:39" x14ac:dyDescent="0.25">
      <c r="A4317" s="23"/>
      <c r="B4317" s="24"/>
      <c r="C4317" s="23"/>
      <c r="D4317" s="23"/>
      <c r="E4317" s="23">
        <v>1724</v>
      </c>
      <c r="F4317" s="23" t="s">
        <v>13000</v>
      </c>
      <c r="G4317" s="24" t="s">
        <v>13001</v>
      </c>
      <c r="H4317" s="23" t="s">
        <v>43</v>
      </c>
      <c r="I4317" s="23" t="s">
        <v>13002</v>
      </c>
      <c r="J4317" s="23">
        <v>2</v>
      </c>
      <c r="K4317" s="23">
        <v>3</v>
      </c>
      <c r="L4317" s="23">
        <v>61</v>
      </c>
      <c r="M4317" s="23" t="s">
        <v>75</v>
      </c>
      <c r="N4317" s="25">
        <f>((J4317*400)+(K4317*100))+L4317</f>
        <v>1161</v>
      </c>
      <c r="O4317" s="26">
        <v>1000</v>
      </c>
      <c r="P4317" s="26">
        <f>N4317*O4317</f>
        <v>1161000</v>
      </c>
      <c r="Q4317" s="23"/>
      <c r="R4317" s="23"/>
      <c r="S4317" s="27"/>
      <c r="T4317" s="23"/>
      <c r="U4317" s="23"/>
      <c r="V4317" s="24"/>
      <c r="W4317" s="23"/>
      <c r="X4317" s="23"/>
      <c r="Y4317" s="23"/>
      <c r="Z4317" s="23"/>
      <c r="AA4317" s="28"/>
      <c r="AB4317" s="26"/>
      <c r="AC4317" s="26"/>
      <c r="AD4317" s="28"/>
      <c r="AE4317" s="28"/>
      <c r="AF4317" s="26"/>
      <c r="AG4317" s="26">
        <f>AF4317+P4317</f>
        <v>1161000</v>
      </c>
      <c r="AH4317" s="26">
        <f>AG4317</f>
        <v>1161000</v>
      </c>
      <c r="AI4317" s="26">
        <v>50000000</v>
      </c>
      <c r="AJ4317" s="26">
        <f>IF((AI4317-AH4317) &gt; 1,0,IF((AI4317-AH4317)&lt;0,AH4317-AI4317,AI4317-AH4317))</f>
        <v>0</v>
      </c>
      <c r="AK4317" s="26">
        <v>0.01</v>
      </c>
      <c r="AL4317" s="26">
        <f>AJ4317*(AK4317/100)</f>
        <v>0</v>
      </c>
    </row>
    <row r="4318" spans="1:39" x14ac:dyDescent="0.25">
      <c r="A4318" s="23"/>
      <c r="B4318" s="24"/>
      <c r="C4318" s="23"/>
      <c r="D4318" s="23"/>
      <c r="E4318" s="23"/>
      <c r="F4318" s="23"/>
      <c r="G4318" s="24"/>
      <c r="H4318" s="23"/>
      <c r="I4318" s="23"/>
      <c r="J4318" s="23"/>
      <c r="K4318" s="23"/>
      <c r="L4318" s="23"/>
      <c r="M4318" s="23"/>
      <c r="N4318" s="25"/>
      <c r="O4318" s="26"/>
      <c r="P4318" s="26"/>
      <c r="Q4318" s="23"/>
      <c r="R4318" s="23"/>
      <c r="S4318" s="27"/>
      <c r="T4318" s="23"/>
      <c r="U4318" s="23"/>
      <c r="V4318" s="24"/>
      <c r="W4318" s="23"/>
      <c r="X4318" s="23"/>
      <c r="Y4318" s="23"/>
      <c r="Z4318" s="23"/>
      <c r="AA4318" s="28"/>
      <c r="AB4318" s="26"/>
      <c r="AC4318" s="26"/>
      <c r="AD4318" s="28"/>
      <c r="AE4318" s="28"/>
      <c r="AF4318" s="26"/>
      <c r="AG4318" s="26" t="s">
        <v>60</v>
      </c>
      <c r="AH4318" s="26">
        <f>SUM(AH4316:AH4317)</f>
        <v>3158000</v>
      </c>
      <c r="AI4318" s="26"/>
      <c r="AJ4318" s="26">
        <f>SUM(AJ4316:AJ4317)</f>
        <v>0</v>
      </c>
      <c r="AK4318" s="26"/>
      <c r="AL4318" s="26">
        <f>SUM(AL4316:AL4317)</f>
        <v>0</v>
      </c>
    </row>
    <row r="4319" spans="1:39" x14ac:dyDescent="0.25">
      <c r="A4319" s="23" t="s">
        <v>13003</v>
      </c>
      <c r="B4319" s="24" t="s">
        <v>13004</v>
      </c>
      <c r="C4319" s="23" t="s">
        <v>13005</v>
      </c>
      <c r="D4319" s="23" t="s">
        <v>13006</v>
      </c>
      <c r="E4319" s="23">
        <v>1725</v>
      </c>
      <c r="F4319" s="23" t="s">
        <v>13007</v>
      </c>
      <c r="G4319" s="24" t="s">
        <v>13008</v>
      </c>
      <c r="H4319" s="23" t="s">
        <v>43</v>
      </c>
      <c r="I4319" s="23" t="s">
        <v>13009</v>
      </c>
      <c r="J4319" s="23">
        <v>2</v>
      </c>
      <c r="K4319" s="23">
        <v>1</v>
      </c>
      <c r="L4319" s="23">
        <v>87</v>
      </c>
      <c r="M4319" s="23" t="s">
        <v>75</v>
      </c>
      <c r="N4319" s="25">
        <f>((J4319*400)+(K4319*100))+L4319</f>
        <v>987</v>
      </c>
      <c r="O4319" s="26">
        <v>3200</v>
      </c>
      <c r="P4319" s="26">
        <f>N4319*O4319</f>
        <v>3158400</v>
      </c>
      <c r="Q4319" s="23"/>
      <c r="R4319" s="23"/>
      <c r="S4319" s="27"/>
      <c r="T4319" s="23"/>
      <c r="U4319" s="23"/>
      <c r="V4319" s="24"/>
      <c r="W4319" s="23"/>
      <c r="X4319" s="23"/>
      <c r="Y4319" s="23"/>
      <c r="Z4319" s="23"/>
      <c r="AA4319" s="28"/>
      <c r="AB4319" s="26"/>
      <c r="AC4319" s="26"/>
      <c r="AD4319" s="28"/>
      <c r="AE4319" s="28"/>
      <c r="AF4319" s="26"/>
      <c r="AG4319" s="26">
        <f>AF4319+P4319</f>
        <v>3158400</v>
      </c>
      <c r="AH4319" s="26">
        <f>AG4319</f>
        <v>3158400</v>
      </c>
      <c r="AI4319" s="26">
        <v>50000000</v>
      </c>
      <c r="AJ4319" s="26">
        <f>IF((AI4319-AH4319) &gt; 1,0,IF((AI4319-AH4319)&lt;0,AH4319-AI4319,AI4319-AH4319))</f>
        <v>0</v>
      </c>
      <c r="AK4319" s="26">
        <v>0.01</v>
      </c>
      <c r="AL4319" s="26">
        <f>AJ4319*(AK4319/100)</f>
        <v>0</v>
      </c>
    </row>
    <row r="4320" spans="1:39" x14ac:dyDescent="0.25">
      <c r="A4320" s="23"/>
      <c r="B4320" s="24"/>
      <c r="C4320" s="23"/>
      <c r="D4320" s="23"/>
      <c r="E4320" s="23"/>
      <c r="F4320" s="23"/>
      <c r="G4320" s="24"/>
      <c r="H4320" s="23"/>
      <c r="I4320" s="23"/>
      <c r="J4320" s="23"/>
      <c r="K4320" s="23"/>
      <c r="L4320" s="23"/>
      <c r="M4320" s="23"/>
      <c r="N4320" s="25"/>
      <c r="O4320" s="26"/>
      <c r="P4320" s="26"/>
      <c r="Q4320" s="23"/>
      <c r="R4320" s="23"/>
      <c r="S4320" s="27"/>
      <c r="T4320" s="23"/>
      <c r="U4320" s="23"/>
      <c r="V4320" s="24"/>
      <c r="W4320" s="23"/>
      <c r="X4320" s="23"/>
      <c r="Y4320" s="23"/>
      <c r="Z4320" s="23"/>
      <c r="AA4320" s="28"/>
      <c r="AB4320" s="26"/>
      <c r="AC4320" s="26"/>
      <c r="AD4320" s="28"/>
      <c r="AE4320" s="28"/>
      <c r="AF4320" s="26"/>
      <c r="AG4320" s="26" t="s">
        <v>60</v>
      </c>
      <c r="AH4320" s="26">
        <f>AH4319</f>
        <v>3158400</v>
      </c>
      <c r="AI4320" s="26"/>
      <c r="AJ4320" s="26">
        <f>AJ4319</f>
        <v>0</v>
      </c>
      <c r="AK4320" s="26"/>
      <c r="AL4320" s="26">
        <f>AL4319</f>
        <v>0</v>
      </c>
    </row>
    <row r="4321" spans="1:39" x14ac:dyDescent="0.25">
      <c r="A4321" s="23" t="s">
        <v>13010</v>
      </c>
      <c r="B4321" s="24" t="s">
        <v>13011</v>
      </c>
      <c r="C4321" s="23" t="s">
        <v>13012</v>
      </c>
      <c r="D4321" s="23" t="s">
        <v>13013</v>
      </c>
      <c r="E4321" s="23">
        <v>1726</v>
      </c>
      <c r="F4321" s="23" t="s">
        <v>13014</v>
      </c>
      <c r="G4321" s="24" t="s">
        <v>13015</v>
      </c>
      <c r="H4321" s="23" t="s">
        <v>43</v>
      </c>
      <c r="I4321" s="23" t="s">
        <v>13016</v>
      </c>
      <c r="J4321" s="23">
        <v>0</v>
      </c>
      <c r="K4321" s="23">
        <v>0</v>
      </c>
      <c r="L4321" s="23">
        <v>48</v>
      </c>
      <c r="M4321" s="23" t="s">
        <v>59</v>
      </c>
      <c r="N4321" s="25">
        <f>((J4321*400)+(K4321*100))+L4321</f>
        <v>48</v>
      </c>
      <c r="O4321" s="26">
        <v>9000</v>
      </c>
      <c r="P4321" s="26">
        <f>N4321*O4321</f>
        <v>432000</v>
      </c>
      <c r="Q4321" s="23">
        <v>1</v>
      </c>
      <c r="R4321" s="23" t="s">
        <v>13010</v>
      </c>
      <c r="S4321" s="27" t="s">
        <v>13011</v>
      </c>
      <c r="T4321" s="23" t="s">
        <v>13012</v>
      </c>
      <c r="U4321" s="23" t="s">
        <v>13017</v>
      </c>
      <c r="V4321" s="24" t="s">
        <v>13018</v>
      </c>
      <c r="W4321" s="23" t="s">
        <v>109</v>
      </c>
      <c r="X4321" s="23" t="s">
        <v>49</v>
      </c>
      <c r="Y4321" s="23" t="s">
        <v>50</v>
      </c>
      <c r="Z4321" s="23">
        <v>248.25</v>
      </c>
      <c r="AA4321" s="28">
        <v>100</v>
      </c>
      <c r="AB4321" s="26">
        <v>8150</v>
      </c>
      <c r="AC4321" s="26">
        <f>Z4321*AB4321</f>
        <v>2023237.5</v>
      </c>
      <c r="AD4321" s="28">
        <v>27</v>
      </c>
      <c r="AE4321" s="28">
        <v>44</v>
      </c>
      <c r="AF4321" s="26">
        <f>(AC4321*(100-AE4321))/100</f>
        <v>1133013</v>
      </c>
      <c r="AG4321" s="26">
        <f>P4321+AF4321</f>
        <v>1565013</v>
      </c>
      <c r="AH4321" s="26">
        <f>(AG4321*AA4321)/100</f>
        <v>1565013</v>
      </c>
      <c r="AI4321" s="26">
        <v>50000000</v>
      </c>
      <c r="AJ4321" s="26">
        <f>IF((AI4321-AH4321) &gt; 1,0,IF((AI4321-AH4321)&lt;0,AH4321-AI4321,AI4321-AH4321))</f>
        <v>0</v>
      </c>
      <c r="AK4321" s="26">
        <v>0.02</v>
      </c>
      <c r="AL4321" s="26">
        <f>ROUND(AJ4321*(AK4321/100),2)</f>
        <v>0</v>
      </c>
      <c r="AM4321" s="3" t="s">
        <v>110</v>
      </c>
    </row>
    <row r="4322" spans="1:39" x14ac:dyDescent="0.25">
      <c r="A4322" s="23"/>
      <c r="B4322" s="24"/>
      <c r="C4322" s="23"/>
      <c r="D4322" s="23"/>
      <c r="E4322" s="23"/>
      <c r="F4322" s="23"/>
      <c r="G4322" s="24"/>
      <c r="H4322" s="23"/>
      <c r="I4322" s="23"/>
      <c r="J4322" s="23"/>
      <c r="K4322" s="23"/>
      <c r="L4322" s="23"/>
      <c r="M4322" s="23"/>
      <c r="N4322" s="25"/>
      <c r="O4322" s="26"/>
      <c r="P4322" s="26"/>
      <c r="Q4322" s="23"/>
      <c r="R4322" s="23"/>
      <c r="S4322" s="27"/>
      <c r="T4322" s="23"/>
      <c r="U4322" s="23"/>
      <c r="V4322" s="24"/>
      <c r="W4322" s="23"/>
      <c r="X4322" s="23"/>
      <c r="Y4322" s="23"/>
      <c r="Z4322" s="23"/>
      <c r="AA4322" s="28"/>
      <c r="AB4322" s="26"/>
      <c r="AC4322" s="26"/>
      <c r="AD4322" s="28"/>
      <c r="AE4322" s="28"/>
      <c r="AF4322" s="26"/>
      <c r="AG4322" s="26" t="s">
        <v>60</v>
      </c>
      <c r="AH4322" s="26">
        <f>AH4321</f>
        <v>1565013</v>
      </c>
      <c r="AI4322" s="26"/>
      <c r="AJ4322" s="26">
        <f>AJ4321</f>
        <v>0</v>
      </c>
      <c r="AK4322" s="26"/>
      <c r="AL4322" s="26">
        <f>AL4321</f>
        <v>0</v>
      </c>
    </row>
    <row r="4323" spans="1:39" x14ac:dyDescent="0.25">
      <c r="A4323" s="23" t="s">
        <v>13019</v>
      </c>
      <c r="B4323" s="24" t="s">
        <v>13020</v>
      </c>
      <c r="C4323" s="23" t="s">
        <v>13021</v>
      </c>
      <c r="D4323" s="23" t="s">
        <v>408</v>
      </c>
      <c r="E4323" s="23">
        <v>1727</v>
      </c>
      <c r="F4323" s="23" t="s">
        <v>13022</v>
      </c>
      <c r="G4323" s="24" t="s">
        <v>13023</v>
      </c>
      <c r="H4323" s="23" t="s">
        <v>43</v>
      </c>
      <c r="I4323" s="23" t="s">
        <v>13024</v>
      </c>
      <c r="J4323" s="23">
        <v>1</v>
      </c>
      <c r="K4323" s="23">
        <v>1</v>
      </c>
      <c r="L4323" s="23">
        <v>51</v>
      </c>
      <c r="M4323" s="23" t="s">
        <v>75</v>
      </c>
      <c r="N4323" s="25">
        <f>((J4323*400)+(K4323*100))+L4323</f>
        <v>551</v>
      </c>
      <c r="O4323" s="26">
        <v>5000</v>
      </c>
      <c r="P4323" s="26">
        <f>N4323*O4323</f>
        <v>2755000</v>
      </c>
      <c r="Q4323" s="23"/>
      <c r="R4323" s="23"/>
      <c r="S4323" s="27"/>
      <c r="T4323" s="23"/>
      <c r="U4323" s="23"/>
      <c r="V4323" s="24"/>
      <c r="W4323" s="23"/>
      <c r="X4323" s="23"/>
      <c r="Y4323" s="23"/>
      <c r="Z4323" s="23"/>
      <c r="AA4323" s="28"/>
      <c r="AB4323" s="26"/>
      <c r="AC4323" s="26"/>
      <c r="AD4323" s="28"/>
      <c r="AE4323" s="28"/>
      <c r="AF4323" s="26"/>
      <c r="AG4323" s="26">
        <f>AF4323+P4323</f>
        <v>2755000</v>
      </c>
      <c r="AH4323" s="26">
        <f>AG4323</f>
        <v>2755000</v>
      </c>
      <c r="AI4323" s="26">
        <v>50000000</v>
      </c>
      <c r="AJ4323" s="26">
        <f>IF((AI4323-AH4323) &gt; 1,0,IF((AI4323-AH4323)&lt;0,AH4323-AI4323,AI4323-AH4323))</f>
        <v>0</v>
      </c>
      <c r="AK4323" s="26">
        <v>0.01</v>
      </c>
      <c r="AL4323" s="26">
        <f>AJ4323*(AK4323/100)</f>
        <v>0</v>
      </c>
    </row>
    <row r="4324" spans="1:39" x14ac:dyDescent="0.25">
      <c r="A4324" s="23"/>
      <c r="B4324" s="24"/>
      <c r="C4324" s="23"/>
      <c r="D4324" s="23"/>
      <c r="E4324" s="23"/>
      <c r="F4324" s="23"/>
      <c r="G4324" s="24"/>
      <c r="H4324" s="23"/>
      <c r="I4324" s="23"/>
      <c r="J4324" s="23"/>
      <c r="K4324" s="23"/>
      <c r="L4324" s="23"/>
      <c r="M4324" s="23"/>
      <c r="N4324" s="25"/>
      <c r="O4324" s="26"/>
      <c r="P4324" s="26"/>
      <c r="Q4324" s="23"/>
      <c r="R4324" s="23"/>
      <c r="S4324" s="27"/>
      <c r="T4324" s="23"/>
      <c r="U4324" s="23"/>
      <c r="V4324" s="24"/>
      <c r="W4324" s="23"/>
      <c r="X4324" s="23"/>
      <c r="Y4324" s="23"/>
      <c r="Z4324" s="23"/>
      <c r="AA4324" s="28"/>
      <c r="AB4324" s="26"/>
      <c r="AC4324" s="26"/>
      <c r="AD4324" s="28"/>
      <c r="AE4324" s="28"/>
      <c r="AF4324" s="26"/>
      <c r="AG4324" s="26" t="s">
        <v>60</v>
      </c>
      <c r="AH4324" s="26">
        <f>AH4323</f>
        <v>2755000</v>
      </c>
      <c r="AI4324" s="26"/>
      <c r="AJ4324" s="26">
        <f>AJ4323</f>
        <v>0</v>
      </c>
      <c r="AK4324" s="26"/>
      <c r="AL4324" s="26">
        <f>AL4323</f>
        <v>0</v>
      </c>
    </row>
    <row r="4325" spans="1:39" x14ac:dyDescent="0.25">
      <c r="A4325" s="23" t="s">
        <v>13025</v>
      </c>
      <c r="B4325" s="24"/>
      <c r="C4325" s="23" t="s">
        <v>13026</v>
      </c>
      <c r="D4325" s="23" t="s">
        <v>2996</v>
      </c>
      <c r="E4325" s="23">
        <v>1728</v>
      </c>
      <c r="F4325" s="23" t="s">
        <v>13027</v>
      </c>
      <c r="G4325" s="24" t="s">
        <v>13028</v>
      </c>
      <c r="H4325" s="23" t="s">
        <v>43</v>
      </c>
      <c r="I4325" s="23" t="s">
        <v>13029</v>
      </c>
      <c r="J4325" s="23">
        <v>1</v>
      </c>
      <c r="K4325" s="23">
        <v>2</v>
      </c>
      <c r="L4325" s="23">
        <v>9.1</v>
      </c>
      <c r="M4325" s="23" t="s">
        <v>75</v>
      </c>
      <c r="N4325" s="25">
        <f>((J4325*400)+(K4325*100))+L4325</f>
        <v>609.1</v>
      </c>
      <c r="O4325" s="26">
        <v>4500</v>
      </c>
      <c r="P4325" s="26">
        <f>N4325*O4325</f>
        <v>2740950</v>
      </c>
      <c r="Q4325" s="23"/>
      <c r="R4325" s="23"/>
      <c r="S4325" s="27"/>
      <c r="T4325" s="23"/>
      <c r="U4325" s="23"/>
      <c r="V4325" s="24"/>
      <c r="W4325" s="23"/>
      <c r="X4325" s="23"/>
      <c r="Y4325" s="23"/>
      <c r="Z4325" s="23"/>
      <c r="AA4325" s="28"/>
      <c r="AB4325" s="26"/>
      <c r="AC4325" s="26"/>
      <c r="AD4325" s="28"/>
      <c r="AE4325" s="28"/>
      <c r="AF4325" s="26"/>
      <c r="AG4325" s="26">
        <f>AF4325+P4325</f>
        <v>2740950</v>
      </c>
      <c r="AH4325" s="26">
        <f>AG4325</f>
        <v>2740950</v>
      </c>
      <c r="AI4325" s="26">
        <v>50000000</v>
      </c>
      <c r="AJ4325" s="26">
        <f>IF((AI4325-AH4325) &gt; 1,0,IF((AI4325-AH4325)&lt;0,AH4325-AI4325,AI4325-AH4325))</f>
        <v>0</v>
      </c>
      <c r="AK4325" s="26">
        <v>0.01</v>
      </c>
      <c r="AL4325" s="26">
        <f>AJ4325*(AK4325/100)</f>
        <v>0</v>
      </c>
    </row>
    <row r="4326" spans="1:39" x14ac:dyDescent="0.25">
      <c r="A4326" s="23"/>
      <c r="B4326" s="24"/>
      <c r="C4326" s="23"/>
      <c r="D4326" s="23"/>
      <c r="E4326" s="23"/>
      <c r="F4326" s="23"/>
      <c r="G4326" s="24"/>
      <c r="H4326" s="23"/>
      <c r="I4326" s="23"/>
      <c r="J4326" s="23">
        <v>0</v>
      </c>
      <c r="K4326" s="23">
        <v>0</v>
      </c>
      <c r="L4326" s="23">
        <v>46.7</v>
      </c>
      <c r="M4326" s="23" t="s">
        <v>59</v>
      </c>
      <c r="N4326" s="25">
        <f>((J4326*400)+(K4326*100))+L4326</f>
        <v>46.7</v>
      </c>
      <c r="O4326" s="26">
        <v>4500</v>
      </c>
      <c r="P4326" s="26">
        <f>N4326*O4326</f>
        <v>210150</v>
      </c>
      <c r="Q4326" s="23">
        <v>1</v>
      </c>
      <c r="R4326" s="23" t="s">
        <v>13025</v>
      </c>
      <c r="S4326" s="27"/>
      <c r="T4326" s="23" t="s">
        <v>13026</v>
      </c>
      <c r="U4326" s="23" t="s">
        <v>13030</v>
      </c>
      <c r="V4326" s="24" t="s">
        <v>13031</v>
      </c>
      <c r="W4326" s="23" t="s">
        <v>142</v>
      </c>
      <c r="X4326" s="23" t="s">
        <v>143</v>
      </c>
      <c r="Y4326" s="23" t="s">
        <v>50</v>
      </c>
      <c r="Z4326" s="23">
        <v>186.5</v>
      </c>
      <c r="AA4326" s="28">
        <v>100</v>
      </c>
      <c r="AB4326" s="26">
        <v>7950</v>
      </c>
      <c r="AC4326" s="26">
        <f>Z4326*AB4326</f>
        <v>1482675</v>
      </c>
      <c r="AD4326" s="28">
        <v>42</v>
      </c>
      <c r="AE4326" s="28">
        <v>85</v>
      </c>
      <c r="AF4326" s="26">
        <f>(AC4326*(100-AE4326))/100</f>
        <v>222401.25</v>
      </c>
      <c r="AG4326" s="26">
        <f>P4326+AF4326</f>
        <v>432551.25</v>
      </c>
      <c r="AH4326" s="26">
        <f>(AG4326*AA4326)/100</f>
        <v>432551.25</v>
      </c>
      <c r="AI4326" s="26">
        <v>50000000</v>
      </c>
      <c r="AJ4326" s="26">
        <f>IF((AI4326-AH4326) &gt; 1,0,IF((AI4326-AH4326)&lt;0,AH4326-AI4326,AI4326-AH4326))</f>
        <v>0</v>
      </c>
      <c r="AK4326" s="26">
        <v>0.02</v>
      </c>
      <c r="AL4326" s="26">
        <f>ROUND(AJ4326*(AK4326/100),2)</f>
        <v>0</v>
      </c>
      <c r="AM4326" s="3" t="s">
        <v>110</v>
      </c>
    </row>
    <row r="4327" spans="1:39" x14ac:dyDescent="0.25">
      <c r="A4327" s="23"/>
      <c r="B4327" s="24"/>
      <c r="C4327" s="23"/>
      <c r="D4327" s="23"/>
      <c r="E4327" s="23"/>
      <c r="F4327" s="23"/>
      <c r="G4327" s="24"/>
      <c r="H4327" s="23"/>
      <c r="I4327" s="23"/>
      <c r="J4327" s="23">
        <v>0</v>
      </c>
      <c r="K4327" s="23">
        <v>0</v>
      </c>
      <c r="L4327" s="23">
        <v>20.2</v>
      </c>
      <c r="M4327" s="23" t="s">
        <v>76</v>
      </c>
      <c r="N4327" s="25">
        <f>((J4327*400)+(K4327*100))+L4327</f>
        <v>20.2</v>
      </c>
      <c r="O4327" s="26">
        <v>4500</v>
      </c>
      <c r="P4327" s="26">
        <f>N4327*O4327</f>
        <v>90900</v>
      </c>
      <c r="Q4327" s="23"/>
      <c r="R4327" s="23"/>
      <c r="S4327" s="27"/>
      <c r="T4327" s="23"/>
      <c r="U4327" s="23"/>
      <c r="V4327" s="24"/>
      <c r="W4327" s="23"/>
      <c r="X4327" s="23"/>
      <c r="Y4327" s="23"/>
      <c r="Z4327" s="23"/>
      <c r="AA4327" s="28"/>
      <c r="AB4327" s="26"/>
      <c r="AC4327" s="26"/>
      <c r="AD4327" s="28"/>
      <c r="AE4327" s="28"/>
      <c r="AF4327" s="26"/>
      <c r="AG4327" s="26">
        <f>AF4327+P4327</f>
        <v>90900</v>
      </c>
      <c r="AH4327" s="26">
        <f>AG4327</f>
        <v>90900</v>
      </c>
      <c r="AI4327" s="26">
        <v>0</v>
      </c>
      <c r="AJ4327" s="26">
        <f>IF((AI4327-AH4327) &gt; 1,0,IF((AI4327-AH4327)&lt;0,AH4327-AI4327,AI4327-AH4327))</f>
        <v>90900</v>
      </c>
      <c r="AK4327" s="26">
        <v>0.02</v>
      </c>
      <c r="AL4327" s="26">
        <f>AJ4327*(AK4327/100)</f>
        <v>18.18</v>
      </c>
    </row>
    <row r="4328" spans="1:39" x14ac:dyDescent="0.25">
      <c r="A4328" s="23"/>
      <c r="B4328" s="24"/>
      <c r="C4328" s="23"/>
      <c r="D4328" s="23"/>
      <c r="E4328" s="23"/>
      <c r="F4328" s="23"/>
      <c r="G4328" s="24"/>
      <c r="H4328" s="23"/>
      <c r="I4328" s="23"/>
      <c r="J4328" s="23"/>
      <c r="K4328" s="23"/>
      <c r="L4328" s="23"/>
      <c r="M4328" s="23"/>
      <c r="N4328" s="25"/>
      <c r="O4328" s="26"/>
      <c r="P4328" s="26"/>
      <c r="Q4328" s="23"/>
      <c r="R4328" s="23"/>
      <c r="S4328" s="27"/>
      <c r="T4328" s="23"/>
      <c r="U4328" s="23"/>
      <c r="V4328" s="24"/>
      <c r="W4328" s="23"/>
      <c r="X4328" s="23"/>
      <c r="Y4328" s="23"/>
      <c r="Z4328" s="23"/>
      <c r="AA4328" s="28"/>
      <c r="AB4328" s="26"/>
      <c r="AC4328" s="26"/>
      <c r="AD4328" s="28"/>
      <c r="AE4328" s="28"/>
      <c r="AF4328" s="26"/>
      <c r="AG4328" s="26" t="s">
        <v>60</v>
      </c>
      <c r="AH4328" s="26">
        <f>SUM(AH4325:AH4327)</f>
        <v>3264401.25</v>
      </c>
      <c r="AI4328" s="26"/>
      <c r="AJ4328" s="26">
        <f>SUM(AJ4325:AJ4327)</f>
        <v>90900</v>
      </c>
      <c r="AK4328" s="26"/>
      <c r="AL4328" s="26">
        <f>SUM(AL4325:AL4327)</f>
        <v>18.18</v>
      </c>
    </row>
    <row r="4329" spans="1:39" x14ac:dyDescent="0.25">
      <c r="A4329" s="23" t="s">
        <v>13032</v>
      </c>
      <c r="B4329" s="24" t="s">
        <v>13033</v>
      </c>
      <c r="C4329" s="23" t="s">
        <v>13034</v>
      </c>
      <c r="D4329" s="23" t="s">
        <v>1587</v>
      </c>
      <c r="E4329" s="23">
        <v>1729</v>
      </c>
      <c r="F4329" s="23" t="s">
        <v>13035</v>
      </c>
      <c r="G4329" s="24" t="s">
        <v>13036</v>
      </c>
      <c r="H4329" s="23" t="s">
        <v>43</v>
      </c>
      <c r="I4329" s="23" t="s">
        <v>13037</v>
      </c>
      <c r="J4329" s="23">
        <v>7</v>
      </c>
      <c r="K4329" s="23">
        <v>3</v>
      </c>
      <c r="L4329" s="23">
        <v>55</v>
      </c>
      <c r="M4329" s="23" t="s">
        <v>75</v>
      </c>
      <c r="N4329" s="25">
        <f>((J4329*400)+(K4329*100))+L4329</f>
        <v>3155</v>
      </c>
      <c r="O4329" s="26">
        <v>2250</v>
      </c>
      <c r="P4329" s="26">
        <f>N4329*O4329</f>
        <v>7098750</v>
      </c>
      <c r="Q4329" s="23"/>
      <c r="R4329" s="23"/>
      <c r="S4329" s="27"/>
      <c r="T4329" s="23"/>
      <c r="U4329" s="23"/>
      <c r="V4329" s="24"/>
      <c r="W4329" s="23"/>
      <c r="X4329" s="23"/>
      <c r="Y4329" s="23"/>
      <c r="Z4329" s="23"/>
      <c r="AA4329" s="28"/>
      <c r="AB4329" s="26"/>
      <c r="AC4329" s="26"/>
      <c r="AD4329" s="28"/>
      <c r="AE4329" s="28"/>
      <c r="AF4329" s="26"/>
      <c r="AG4329" s="26">
        <f>AF4329+P4329</f>
        <v>7098750</v>
      </c>
      <c r="AH4329" s="26">
        <f>AG4329</f>
        <v>7098750</v>
      </c>
      <c r="AI4329" s="26">
        <v>50000000</v>
      </c>
      <c r="AJ4329" s="26">
        <f>IF((AI4329-AH4329) &gt; 1,0,IF((AI4329-AH4329)&lt;0,AH4329-AI4329,AI4329-AH4329))</f>
        <v>0</v>
      </c>
      <c r="AK4329" s="26">
        <v>0.01</v>
      </c>
      <c r="AL4329" s="26">
        <f>AJ4329*(AK4329/100)</f>
        <v>0</v>
      </c>
    </row>
    <row r="4330" spans="1:39" x14ac:dyDescent="0.25">
      <c r="A4330" s="23"/>
      <c r="B4330" s="24"/>
      <c r="C4330" s="23"/>
      <c r="D4330" s="23"/>
      <c r="E4330" s="23"/>
      <c r="F4330" s="23"/>
      <c r="G4330" s="24"/>
      <c r="H4330" s="23"/>
      <c r="I4330" s="23"/>
      <c r="J4330" s="23"/>
      <c r="K4330" s="23"/>
      <c r="L4330" s="23"/>
      <c r="M4330" s="23"/>
      <c r="N4330" s="25"/>
      <c r="O4330" s="26"/>
      <c r="P4330" s="26"/>
      <c r="Q4330" s="23"/>
      <c r="R4330" s="23"/>
      <c r="S4330" s="27"/>
      <c r="T4330" s="23"/>
      <c r="U4330" s="23"/>
      <c r="V4330" s="24"/>
      <c r="W4330" s="23"/>
      <c r="X4330" s="23"/>
      <c r="Y4330" s="23"/>
      <c r="Z4330" s="23"/>
      <c r="AA4330" s="28"/>
      <c r="AB4330" s="26"/>
      <c r="AC4330" s="26"/>
      <c r="AD4330" s="28"/>
      <c r="AE4330" s="28"/>
      <c r="AF4330" s="26"/>
      <c r="AG4330" s="26" t="s">
        <v>60</v>
      </c>
      <c r="AH4330" s="26">
        <f>AH4329</f>
        <v>7098750</v>
      </c>
      <c r="AI4330" s="26"/>
      <c r="AJ4330" s="26">
        <f>AJ4329</f>
        <v>0</v>
      </c>
      <c r="AK4330" s="26"/>
      <c r="AL4330" s="26">
        <f>AL4329</f>
        <v>0</v>
      </c>
    </row>
    <row r="4331" spans="1:39" x14ac:dyDescent="0.25">
      <c r="A4331" s="23" t="s">
        <v>13038</v>
      </c>
      <c r="B4331" s="24" t="s">
        <v>13039</v>
      </c>
      <c r="C4331" s="23" t="s">
        <v>13040</v>
      </c>
      <c r="D4331" s="23" t="s">
        <v>13041</v>
      </c>
      <c r="E4331" s="23">
        <v>1730</v>
      </c>
      <c r="F4331" s="23" t="s">
        <v>13042</v>
      </c>
      <c r="G4331" s="24" t="s">
        <v>13043</v>
      </c>
      <c r="H4331" s="23" t="s">
        <v>43</v>
      </c>
      <c r="I4331" s="23" t="s">
        <v>13044</v>
      </c>
      <c r="J4331" s="23">
        <v>1</v>
      </c>
      <c r="K4331" s="23">
        <v>2</v>
      </c>
      <c r="L4331" s="23">
        <v>97</v>
      </c>
      <c r="M4331" s="23" t="s">
        <v>75</v>
      </c>
      <c r="N4331" s="25">
        <f>((J4331*400)+(K4331*100))+L4331</f>
        <v>697</v>
      </c>
      <c r="O4331" s="26">
        <v>4600</v>
      </c>
      <c r="P4331" s="26">
        <f>N4331*O4331</f>
        <v>3206200</v>
      </c>
      <c r="Q4331" s="23"/>
      <c r="R4331" s="23"/>
      <c r="S4331" s="27"/>
      <c r="T4331" s="23"/>
      <c r="U4331" s="23"/>
      <c r="V4331" s="24"/>
      <c r="W4331" s="23"/>
      <c r="X4331" s="23"/>
      <c r="Y4331" s="23"/>
      <c r="Z4331" s="23"/>
      <c r="AA4331" s="28"/>
      <c r="AB4331" s="26"/>
      <c r="AC4331" s="26"/>
      <c r="AD4331" s="28"/>
      <c r="AE4331" s="28"/>
      <c r="AF4331" s="26"/>
      <c r="AG4331" s="26">
        <f>AF4331+P4331</f>
        <v>3206200</v>
      </c>
      <c r="AH4331" s="26">
        <f>AG4331</f>
        <v>3206200</v>
      </c>
      <c r="AI4331" s="26">
        <v>50000000</v>
      </c>
      <c r="AJ4331" s="26">
        <f>IF((AI4331-AH4331) &gt; 1,0,IF((AI4331-AH4331)&lt;0,AH4331-AI4331,AI4331-AH4331))</f>
        <v>0</v>
      </c>
      <c r="AK4331" s="26">
        <v>0.01</v>
      </c>
      <c r="AL4331" s="26">
        <f>AJ4331*(AK4331/100)</f>
        <v>0</v>
      </c>
    </row>
    <row r="4332" spans="1:39" x14ac:dyDescent="0.25">
      <c r="A4332" s="23"/>
      <c r="B4332" s="24"/>
      <c r="C4332" s="23"/>
      <c r="D4332" s="23"/>
      <c r="E4332" s="23"/>
      <c r="F4332" s="23"/>
      <c r="G4332" s="24"/>
      <c r="H4332" s="23"/>
      <c r="I4332" s="23"/>
      <c r="J4332" s="23">
        <v>0</v>
      </c>
      <c r="K4332" s="23">
        <v>1</v>
      </c>
      <c r="L4332" s="23">
        <v>5</v>
      </c>
      <c r="M4332" s="23" t="s">
        <v>59</v>
      </c>
      <c r="N4332" s="25">
        <f>((J4332*400)+(K4332*100))+L4332</f>
        <v>105</v>
      </c>
      <c r="O4332" s="26">
        <v>4600</v>
      </c>
      <c r="P4332" s="26">
        <f>N4332*O4332</f>
        <v>483000</v>
      </c>
      <c r="Q4332" s="23">
        <v>1</v>
      </c>
      <c r="R4332" s="23" t="s">
        <v>13038</v>
      </c>
      <c r="S4332" s="27" t="s">
        <v>13039</v>
      </c>
      <c r="T4332" s="23" t="s">
        <v>13040</v>
      </c>
      <c r="U4332" s="23" t="s">
        <v>13045</v>
      </c>
      <c r="V4332" s="24" t="s">
        <v>13046</v>
      </c>
      <c r="W4332" s="23" t="s">
        <v>48</v>
      </c>
      <c r="X4332" s="23" t="s">
        <v>49</v>
      </c>
      <c r="Y4332" s="23" t="s">
        <v>50</v>
      </c>
      <c r="Z4332" s="23">
        <v>420</v>
      </c>
      <c r="AA4332" s="28">
        <v>100</v>
      </c>
      <c r="AB4332" s="26">
        <v>8300</v>
      </c>
      <c r="AC4332" s="26">
        <f>Z4332*AB4332</f>
        <v>3486000</v>
      </c>
      <c r="AD4332" s="28">
        <v>12</v>
      </c>
      <c r="AE4332" s="28">
        <v>14</v>
      </c>
      <c r="AF4332" s="26">
        <f>(AC4332*(100-AE4332))/100</f>
        <v>2997960</v>
      </c>
      <c r="AG4332" s="26">
        <f>P4332+AF4332</f>
        <v>3480960</v>
      </c>
      <c r="AH4332" s="26">
        <f>(AG4332*AA4332)/100</f>
        <v>3480960</v>
      </c>
      <c r="AI4332" s="26">
        <v>50000000</v>
      </c>
      <c r="AJ4332" s="26">
        <f>IF((AI4332-AH4332) &gt; 1,0,IF((AI4332-AH4332)&lt;0,AH4332-AI4332,AI4332-AH4332))</f>
        <v>0</v>
      </c>
      <c r="AK4332" s="26">
        <v>0.02</v>
      </c>
      <c r="AL4332" s="26">
        <f>ROUND(AJ4332*(AK4332/100),2)</f>
        <v>0</v>
      </c>
      <c r="AM4332" s="3" t="s">
        <v>51</v>
      </c>
    </row>
    <row r="4333" spans="1:39" x14ac:dyDescent="0.25">
      <c r="A4333" s="23"/>
      <c r="B4333" s="24"/>
      <c r="C4333" s="23"/>
      <c r="D4333" s="23"/>
      <c r="E4333" s="23">
        <v>1731</v>
      </c>
      <c r="F4333" s="23" t="s">
        <v>13047</v>
      </c>
      <c r="G4333" s="24" t="s">
        <v>13048</v>
      </c>
      <c r="H4333" s="23" t="s">
        <v>43</v>
      </c>
      <c r="I4333" s="23" t="s">
        <v>13049</v>
      </c>
      <c r="J4333" s="23">
        <v>0</v>
      </c>
      <c r="K4333" s="23">
        <v>1</v>
      </c>
      <c r="L4333" s="23">
        <v>55</v>
      </c>
      <c r="M4333" s="23" t="s">
        <v>75</v>
      </c>
      <c r="N4333" s="25">
        <f>((J4333*400)+(K4333*100))+L4333</f>
        <v>155</v>
      </c>
      <c r="O4333" s="26">
        <v>4400</v>
      </c>
      <c r="P4333" s="26">
        <f>N4333*O4333</f>
        <v>682000</v>
      </c>
      <c r="Q4333" s="23"/>
      <c r="R4333" s="23"/>
      <c r="S4333" s="27"/>
      <c r="T4333" s="23"/>
      <c r="U4333" s="23"/>
      <c r="V4333" s="24"/>
      <c r="W4333" s="23"/>
      <c r="X4333" s="23"/>
      <c r="Y4333" s="23"/>
      <c r="Z4333" s="23"/>
      <c r="AA4333" s="28"/>
      <c r="AB4333" s="26"/>
      <c r="AC4333" s="26"/>
      <c r="AD4333" s="28"/>
      <c r="AE4333" s="28"/>
      <c r="AF4333" s="26"/>
      <c r="AG4333" s="26">
        <f>AF4333+P4333</f>
        <v>682000</v>
      </c>
      <c r="AH4333" s="26">
        <f>AG4333</f>
        <v>682000</v>
      </c>
      <c r="AI4333" s="26">
        <v>50000000</v>
      </c>
      <c r="AJ4333" s="26">
        <f>IF((AI4333-AH4333) &gt; 1,0,IF((AI4333-AH4333)&lt;0,AH4333-AI4333,AI4333-AH4333))</f>
        <v>0</v>
      </c>
      <c r="AK4333" s="26">
        <v>0.01</v>
      </c>
      <c r="AL4333" s="26">
        <f>AJ4333*(AK4333/100)</f>
        <v>0</v>
      </c>
    </row>
    <row r="4334" spans="1:39" x14ac:dyDescent="0.25">
      <c r="A4334" s="23"/>
      <c r="B4334" s="24"/>
      <c r="C4334" s="23"/>
      <c r="D4334" s="23"/>
      <c r="E4334" s="23"/>
      <c r="F4334" s="23"/>
      <c r="G4334" s="24"/>
      <c r="H4334" s="23"/>
      <c r="I4334" s="23"/>
      <c r="J4334" s="23"/>
      <c r="K4334" s="23"/>
      <c r="L4334" s="23"/>
      <c r="M4334" s="23"/>
      <c r="N4334" s="25"/>
      <c r="O4334" s="26"/>
      <c r="P4334" s="26"/>
      <c r="Q4334" s="23"/>
      <c r="R4334" s="23"/>
      <c r="S4334" s="27"/>
      <c r="T4334" s="23"/>
      <c r="U4334" s="23"/>
      <c r="V4334" s="24"/>
      <c r="W4334" s="23"/>
      <c r="X4334" s="23"/>
      <c r="Y4334" s="23"/>
      <c r="Z4334" s="23"/>
      <c r="AA4334" s="28"/>
      <c r="AB4334" s="26"/>
      <c r="AC4334" s="26"/>
      <c r="AD4334" s="28"/>
      <c r="AE4334" s="28"/>
      <c r="AF4334" s="26"/>
      <c r="AG4334" s="26" t="s">
        <v>60</v>
      </c>
      <c r="AH4334" s="26">
        <f>SUM(AH4331:AH4333)</f>
        <v>7369160</v>
      </c>
      <c r="AI4334" s="26"/>
      <c r="AJ4334" s="26">
        <f>SUM(AJ4331:AJ4333)</f>
        <v>0</v>
      </c>
      <c r="AK4334" s="26"/>
      <c r="AL4334" s="26">
        <f>SUM(AL4331:AL4333)</f>
        <v>0</v>
      </c>
    </row>
    <row r="4335" spans="1:39" x14ac:dyDescent="0.25">
      <c r="A4335" s="23" t="s">
        <v>13050</v>
      </c>
      <c r="B4335" s="24" t="s">
        <v>13051</v>
      </c>
      <c r="C4335" s="23" t="s">
        <v>13052</v>
      </c>
      <c r="D4335" s="23" t="s">
        <v>13053</v>
      </c>
      <c r="E4335" s="23">
        <v>1732</v>
      </c>
      <c r="F4335" s="23" t="s">
        <v>13054</v>
      </c>
      <c r="G4335" s="24" t="s">
        <v>13055</v>
      </c>
      <c r="H4335" s="23" t="s">
        <v>43</v>
      </c>
      <c r="I4335" s="23" t="s">
        <v>13056</v>
      </c>
      <c r="J4335" s="23">
        <v>2</v>
      </c>
      <c r="K4335" s="23">
        <v>0</v>
      </c>
      <c r="L4335" s="23">
        <v>44</v>
      </c>
      <c r="M4335" s="23" t="s">
        <v>68</v>
      </c>
      <c r="N4335" s="25">
        <f>((J4335*400)+(K4335*100))+L4335</f>
        <v>844</v>
      </c>
      <c r="O4335" s="26">
        <v>1000</v>
      </c>
      <c r="P4335" s="26">
        <f>N4335*O4335</f>
        <v>844000</v>
      </c>
      <c r="Q4335" s="23"/>
      <c r="R4335" s="23"/>
      <c r="S4335" s="27"/>
      <c r="T4335" s="23"/>
      <c r="U4335" s="23"/>
      <c r="V4335" s="24"/>
      <c r="W4335" s="23"/>
      <c r="X4335" s="23"/>
      <c r="Y4335" s="23"/>
      <c r="Z4335" s="23"/>
      <c r="AA4335" s="28"/>
      <c r="AB4335" s="26"/>
      <c r="AC4335" s="26"/>
      <c r="AD4335" s="28"/>
      <c r="AE4335" s="28"/>
      <c r="AF4335" s="26"/>
      <c r="AG4335" s="26">
        <f>AF4335+P4335</f>
        <v>844000</v>
      </c>
      <c r="AH4335" s="26">
        <f>AG4335</f>
        <v>844000</v>
      </c>
      <c r="AI4335" s="26">
        <v>0</v>
      </c>
      <c r="AJ4335" s="26">
        <f>IF((AI4335-AH4335) &gt; 1,0,IF((AI4335-AH4335)&lt;0,AH4335-AI4335,AI4335-AH4335))</f>
        <v>844000</v>
      </c>
      <c r="AK4335" s="26">
        <v>0.3</v>
      </c>
      <c r="AL4335" s="26">
        <f>AJ4335*(AK4335/100)</f>
        <v>2532</v>
      </c>
    </row>
    <row r="4336" spans="1:39" x14ac:dyDescent="0.25">
      <c r="A4336" s="23"/>
      <c r="B4336" s="24"/>
      <c r="C4336" s="23"/>
      <c r="D4336" s="23"/>
      <c r="E4336" s="23"/>
      <c r="F4336" s="23"/>
      <c r="G4336" s="24"/>
      <c r="H4336" s="23"/>
      <c r="I4336" s="23"/>
      <c r="J4336" s="23"/>
      <c r="K4336" s="23"/>
      <c r="L4336" s="23"/>
      <c r="M4336" s="23"/>
      <c r="N4336" s="25"/>
      <c r="O4336" s="26"/>
      <c r="P4336" s="26"/>
      <c r="Q4336" s="23"/>
      <c r="R4336" s="23"/>
      <c r="S4336" s="27"/>
      <c r="T4336" s="23"/>
      <c r="U4336" s="23"/>
      <c r="V4336" s="24"/>
      <c r="W4336" s="23"/>
      <c r="X4336" s="23"/>
      <c r="Y4336" s="23"/>
      <c r="Z4336" s="23"/>
      <c r="AA4336" s="28"/>
      <c r="AB4336" s="26"/>
      <c r="AC4336" s="26"/>
      <c r="AD4336" s="28"/>
      <c r="AE4336" s="28"/>
      <c r="AF4336" s="26"/>
      <c r="AG4336" s="26" t="s">
        <v>60</v>
      </c>
      <c r="AH4336" s="26">
        <f>AH4335</f>
        <v>844000</v>
      </c>
      <c r="AI4336" s="26"/>
      <c r="AJ4336" s="26">
        <f>AJ4335</f>
        <v>844000</v>
      </c>
      <c r="AK4336" s="26"/>
      <c r="AL4336" s="26">
        <f>AL4335</f>
        <v>2532</v>
      </c>
    </row>
    <row r="4337" spans="1:39" x14ac:dyDescent="0.25">
      <c r="A4337" s="23" t="s">
        <v>13057</v>
      </c>
      <c r="B4337" s="24" t="s">
        <v>13058</v>
      </c>
      <c r="C4337" s="23" t="s">
        <v>13059</v>
      </c>
      <c r="D4337" s="23" t="s">
        <v>13060</v>
      </c>
      <c r="E4337" s="23">
        <v>1733</v>
      </c>
      <c r="F4337" s="23" t="s">
        <v>13061</v>
      </c>
      <c r="G4337" s="24" t="s">
        <v>13062</v>
      </c>
      <c r="H4337" s="23" t="s">
        <v>43</v>
      </c>
      <c r="I4337" s="23" t="s">
        <v>13063</v>
      </c>
      <c r="J4337" s="23">
        <v>0</v>
      </c>
      <c r="K4337" s="23">
        <v>0</v>
      </c>
      <c r="L4337" s="23">
        <v>36.5</v>
      </c>
      <c r="M4337" s="23" t="s">
        <v>45</v>
      </c>
      <c r="N4337" s="25">
        <f>((J4337*400)+(K4337*100))+L4337</f>
        <v>36.5</v>
      </c>
      <c r="O4337" s="26">
        <v>4500</v>
      </c>
      <c r="P4337" s="26">
        <f>N4337*O4337</f>
        <v>164250</v>
      </c>
      <c r="Q4337" s="23">
        <v>1</v>
      </c>
      <c r="R4337" s="23" t="s">
        <v>13064</v>
      </c>
      <c r="S4337" s="27"/>
      <c r="T4337" s="23" t="s">
        <v>13065</v>
      </c>
      <c r="U4337" s="23" t="s">
        <v>13066</v>
      </c>
      <c r="V4337" s="24" t="s">
        <v>13067</v>
      </c>
      <c r="W4337" s="23" t="s">
        <v>79</v>
      </c>
      <c r="X4337" s="23" t="s">
        <v>80</v>
      </c>
      <c r="Y4337" s="23" t="s">
        <v>50</v>
      </c>
      <c r="Z4337" s="23">
        <v>146</v>
      </c>
      <c r="AA4337" s="28">
        <v>76.540000000000006</v>
      </c>
      <c r="AB4337" s="26">
        <v>8200</v>
      </c>
      <c r="AC4337" s="26">
        <f>Z4337*AB4337</f>
        <v>1197200</v>
      </c>
      <c r="AD4337" s="28">
        <v>32</v>
      </c>
      <c r="AE4337" s="28">
        <v>93</v>
      </c>
      <c r="AF4337" s="26">
        <f>(AC4337*(100-AE4337))/100</f>
        <v>83804</v>
      </c>
      <c r="AG4337" s="26">
        <f>P4337+AF4337+AF4338</f>
        <v>273740.5</v>
      </c>
      <c r="AH4337" s="26">
        <f>(AG4337*AA4337)/100</f>
        <v>209520.97870000001</v>
      </c>
      <c r="AI4337" s="26">
        <v>10000000</v>
      </c>
      <c r="AJ4337" s="26">
        <f>IF((AI4337-AH4337) &gt; 1,0,IF((AI4337-AH4337)&lt;0,AH4337-AI4337,AI4337-AH4337))</f>
        <v>0</v>
      </c>
      <c r="AK4337" s="26">
        <v>0.02</v>
      </c>
      <c r="AL4337" s="26">
        <f>ROUND(AJ4337*(AK4337/100),2)</f>
        <v>0</v>
      </c>
      <c r="AM4337" s="3" t="s">
        <v>51</v>
      </c>
    </row>
    <row r="4338" spans="1:39" x14ac:dyDescent="0.25">
      <c r="A4338" s="23"/>
      <c r="B4338" s="24"/>
      <c r="C4338" s="23"/>
      <c r="D4338" s="23"/>
      <c r="E4338" s="23"/>
      <c r="F4338" s="23"/>
      <c r="G4338" s="24"/>
      <c r="H4338" s="23"/>
      <c r="I4338" s="23"/>
      <c r="J4338" s="23"/>
      <c r="K4338" s="23"/>
      <c r="L4338" s="23"/>
      <c r="M4338" s="23"/>
      <c r="N4338" s="25"/>
      <c r="O4338" s="26"/>
      <c r="P4338" s="26"/>
      <c r="Q4338" s="23"/>
      <c r="R4338" s="23"/>
      <c r="S4338" s="27"/>
      <c r="T4338" s="23"/>
      <c r="U4338" s="23"/>
      <c r="V4338" s="24"/>
      <c r="W4338" s="23"/>
      <c r="X4338" s="23"/>
      <c r="Y4338" s="23" t="s">
        <v>54</v>
      </c>
      <c r="Z4338" s="23">
        <v>44.75</v>
      </c>
      <c r="AA4338" s="28">
        <v>23.46</v>
      </c>
      <c r="AB4338" s="26">
        <v>8200</v>
      </c>
      <c r="AC4338" s="26">
        <f>Z4338*AB4338</f>
        <v>366950</v>
      </c>
      <c r="AD4338" s="28">
        <v>32</v>
      </c>
      <c r="AE4338" s="28">
        <v>93</v>
      </c>
      <c r="AF4338" s="26">
        <f>(AC4338*(100-AE4338))/100</f>
        <v>25686.5</v>
      </c>
      <c r="AG4338" s="26">
        <f>P4337+AF4337+AF4338</f>
        <v>273740.5</v>
      </c>
      <c r="AH4338" s="26">
        <f>(AG4338*AA4338)/100</f>
        <v>64219.5213</v>
      </c>
      <c r="AI4338" s="26">
        <v>0</v>
      </c>
      <c r="AJ4338" s="26">
        <f>IF((AI4338-AH4338) &gt; 1,0,IF((AI4338-AH4338)&lt;0,AH4338-AI4338,AI4338-AH4338))</f>
        <v>64219.5213</v>
      </c>
      <c r="AK4338" s="26">
        <v>0.3</v>
      </c>
      <c r="AL4338" s="26">
        <f>ROUND(AJ4338*(AK4338/100),2)</f>
        <v>192.66</v>
      </c>
      <c r="AM4338" s="3" t="s">
        <v>13068</v>
      </c>
    </row>
    <row r="4339" spans="1:39" x14ac:dyDescent="0.25">
      <c r="A4339" s="23"/>
      <c r="B4339" s="24"/>
      <c r="C4339" s="23"/>
      <c r="D4339" s="23"/>
      <c r="E4339" s="23"/>
      <c r="F4339" s="23"/>
      <c r="G4339" s="24"/>
      <c r="H4339" s="23"/>
      <c r="I4339" s="23"/>
      <c r="J4339" s="23">
        <v>0</v>
      </c>
      <c r="K4339" s="23">
        <v>0</v>
      </c>
      <c r="L4339" s="23">
        <v>1.5</v>
      </c>
      <c r="M4339" s="23" t="s">
        <v>59</v>
      </c>
      <c r="N4339" s="25">
        <f>((J4339*400)+(K4339*100))+L4339</f>
        <v>1.5</v>
      </c>
      <c r="O4339" s="26">
        <v>4500</v>
      </c>
      <c r="P4339" s="26">
        <f>N4339*O4339</f>
        <v>6750</v>
      </c>
      <c r="Q4339" s="23">
        <v>1</v>
      </c>
      <c r="R4339" s="23" t="s">
        <v>13069</v>
      </c>
      <c r="S4339" s="27" t="s">
        <v>13070</v>
      </c>
      <c r="T4339" s="23" t="s">
        <v>13071</v>
      </c>
      <c r="U4339" s="23" t="s">
        <v>13066</v>
      </c>
      <c r="V4339" s="24" t="s">
        <v>13072</v>
      </c>
      <c r="W4339" s="23" t="s">
        <v>403</v>
      </c>
      <c r="X4339" s="23" t="s">
        <v>49</v>
      </c>
      <c r="Y4339" s="23" t="s">
        <v>50</v>
      </c>
      <c r="Z4339" s="23">
        <v>6</v>
      </c>
      <c r="AA4339" s="28">
        <v>100</v>
      </c>
      <c r="AB4339" s="26">
        <v>6100</v>
      </c>
      <c r="AC4339" s="26">
        <f>Z4339*AB4339</f>
        <v>36600</v>
      </c>
      <c r="AD4339" s="28">
        <v>32</v>
      </c>
      <c r="AE4339" s="28">
        <v>54</v>
      </c>
      <c r="AF4339" s="26">
        <f>(AC4339*(100-AE4339))/100</f>
        <v>16836</v>
      </c>
      <c r="AG4339" s="26">
        <f>P4339+AF4339</f>
        <v>23586</v>
      </c>
      <c r="AH4339" s="26">
        <f>(AG4339*AA4339)/100</f>
        <v>23586</v>
      </c>
      <c r="AI4339" s="26">
        <v>10000000</v>
      </c>
      <c r="AJ4339" s="26">
        <f>IF((AI4339-AH4339) &gt; 1,0,IF((AI4339-AH4339)&lt;0,AH4339-AI4339,AI4339-AH4339))</f>
        <v>0</v>
      </c>
      <c r="AK4339" s="26">
        <v>0.02</v>
      </c>
      <c r="AL4339" s="26">
        <f>ROUND(AJ4339*(AK4339/100),2)</f>
        <v>0</v>
      </c>
      <c r="AM4339" s="3" t="s">
        <v>421</v>
      </c>
    </row>
    <row r="4340" spans="1:39" x14ac:dyDescent="0.25">
      <c r="A4340" s="23"/>
      <c r="B4340" s="24"/>
      <c r="C4340" s="23"/>
      <c r="D4340" s="23"/>
      <c r="E4340" s="23"/>
      <c r="F4340" s="23"/>
      <c r="G4340" s="24"/>
      <c r="H4340" s="23"/>
      <c r="I4340" s="23"/>
      <c r="J4340" s="23">
        <v>0</v>
      </c>
      <c r="K4340" s="23">
        <v>0</v>
      </c>
      <c r="L4340" s="23">
        <v>2.5</v>
      </c>
      <c r="M4340" s="23" t="s">
        <v>59</v>
      </c>
      <c r="N4340" s="25">
        <f>((J4340*400)+(K4340*100))+L4340</f>
        <v>2.5</v>
      </c>
      <c r="O4340" s="26">
        <v>4500</v>
      </c>
      <c r="P4340" s="26">
        <f>N4340*O4340</f>
        <v>11250</v>
      </c>
      <c r="Q4340" s="23">
        <v>1</v>
      </c>
      <c r="R4340" s="23" t="s">
        <v>13069</v>
      </c>
      <c r="S4340" s="27" t="s">
        <v>13070</v>
      </c>
      <c r="T4340" s="23" t="s">
        <v>13071</v>
      </c>
      <c r="U4340" s="23" t="s">
        <v>13066</v>
      </c>
      <c r="V4340" s="24" t="s">
        <v>13073</v>
      </c>
      <c r="W4340" s="23" t="s">
        <v>53</v>
      </c>
      <c r="X4340" s="23" t="s">
        <v>49</v>
      </c>
      <c r="Y4340" s="23" t="s">
        <v>50</v>
      </c>
      <c r="Z4340" s="23">
        <v>10</v>
      </c>
      <c r="AA4340" s="28">
        <v>100</v>
      </c>
      <c r="AB4340" s="26">
        <v>2750</v>
      </c>
      <c r="AC4340" s="26">
        <f>Z4340*AB4340</f>
        <v>27500</v>
      </c>
      <c r="AD4340" s="28">
        <v>32</v>
      </c>
      <c r="AE4340" s="28">
        <v>54</v>
      </c>
      <c r="AF4340" s="26">
        <f>(AC4340*(100-AE4340))/100</f>
        <v>12650</v>
      </c>
      <c r="AG4340" s="26">
        <f>P4340+AF4340</f>
        <v>23900</v>
      </c>
      <c r="AH4340" s="26">
        <f>(AG4340*AA4340)/100</f>
        <v>23900</v>
      </c>
      <c r="AI4340" s="26">
        <v>10000000</v>
      </c>
      <c r="AJ4340" s="26">
        <f>IF((AI4340-AH4340) &gt; 1,0,IF((AI4340-AH4340)&lt;0,AH4340-AI4340,AI4340-AH4340))</f>
        <v>0</v>
      </c>
      <c r="AK4340" s="26">
        <v>0.02</v>
      </c>
      <c r="AL4340" s="26">
        <f>ROUND(AJ4340*(AK4340/100),2)</f>
        <v>0</v>
      </c>
      <c r="AM4340" s="3" t="s">
        <v>13074</v>
      </c>
    </row>
    <row r="4341" spans="1:39" x14ac:dyDescent="0.25">
      <c r="A4341" s="23"/>
      <c r="B4341" s="24"/>
      <c r="C4341" s="23"/>
      <c r="D4341" s="23"/>
      <c r="E4341" s="23"/>
      <c r="F4341" s="23"/>
      <c r="G4341" s="24"/>
      <c r="H4341" s="23"/>
      <c r="I4341" s="23"/>
      <c r="J4341" s="23">
        <v>0</v>
      </c>
      <c r="K4341" s="23">
        <v>3</v>
      </c>
      <c r="L4341" s="23">
        <v>6</v>
      </c>
      <c r="M4341" s="23" t="s">
        <v>75</v>
      </c>
      <c r="N4341" s="25">
        <f>((J4341*400)+(K4341*100))+L4341</f>
        <v>306</v>
      </c>
      <c r="O4341" s="26">
        <v>4500</v>
      </c>
      <c r="P4341" s="26">
        <f>N4341*O4341</f>
        <v>1377000</v>
      </c>
      <c r="Q4341" s="23"/>
      <c r="R4341" s="23"/>
      <c r="S4341" s="27"/>
      <c r="T4341" s="23"/>
      <c r="U4341" s="23"/>
      <c r="V4341" s="24"/>
      <c r="W4341" s="23"/>
      <c r="X4341" s="23"/>
      <c r="Y4341" s="23"/>
      <c r="Z4341" s="23"/>
      <c r="AA4341" s="28"/>
      <c r="AB4341" s="26"/>
      <c r="AC4341" s="26"/>
      <c r="AD4341" s="28"/>
      <c r="AE4341" s="28"/>
      <c r="AF4341" s="26"/>
      <c r="AG4341" s="26">
        <f>AF4341+P4341</f>
        <v>1377000</v>
      </c>
      <c r="AH4341" s="26">
        <f>AG4341</f>
        <v>1377000</v>
      </c>
      <c r="AI4341" s="26">
        <v>50000000</v>
      </c>
      <c r="AJ4341" s="26">
        <f>IF((AI4341-AH4341) &gt; 1,0,IF((AI4341-AH4341)&lt;0,AH4341-AI4341,AI4341-AH4341))</f>
        <v>0</v>
      </c>
      <c r="AK4341" s="26">
        <v>0.01</v>
      </c>
      <c r="AL4341" s="26">
        <f>AJ4341*(AK4341/100)</f>
        <v>0</v>
      </c>
    </row>
    <row r="4342" spans="1:39" x14ac:dyDescent="0.25">
      <c r="A4342" s="23"/>
      <c r="B4342" s="24"/>
      <c r="C4342" s="23"/>
      <c r="D4342" s="23"/>
      <c r="E4342" s="23"/>
      <c r="F4342" s="23"/>
      <c r="G4342" s="24"/>
      <c r="H4342" s="23"/>
      <c r="I4342" s="23"/>
      <c r="J4342" s="23"/>
      <c r="K4342" s="23"/>
      <c r="L4342" s="23"/>
      <c r="M4342" s="23"/>
      <c r="N4342" s="25"/>
      <c r="O4342" s="26"/>
      <c r="P4342" s="26"/>
      <c r="Q4342" s="23"/>
      <c r="R4342" s="23"/>
      <c r="S4342" s="27"/>
      <c r="T4342" s="23"/>
      <c r="U4342" s="23"/>
      <c r="V4342" s="24"/>
      <c r="W4342" s="23"/>
      <c r="X4342" s="23"/>
      <c r="Y4342" s="23"/>
      <c r="Z4342" s="23"/>
      <c r="AA4342" s="28"/>
      <c r="AB4342" s="26"/>
      <c r="AC4342" s="26"/>
      <c r="AD4342" s="28"/>
      <c r="AE4342" s="28"/>
      <c r="AF4342" s="26"/>
      <c r="AG4342" s="26" t="s">
        <v>60</v>
      </c>
      <c r="AH4342" s="26">
        <f>SUM(AH4337:AH4341)</f>
        <v>1698226.5</v>
      </c>
      <c r="AI4342" s="26"/>
      <c r="AJ4342" s="26">
        <f>SUM(AJ4337:AJ4341)</f>
        <v>64219.5213</v>
      </c>
      <c r="AK4342" s="26"/>
      <c r="AL4342" s="26">
        <f>SUM(AL4337:AL4341)</f>
        <v>192.66</v>
      </c>
    </row>
    <row r="4343" spans="1:39" x14ac:dyDescent="0.25">
      <c r="A4343" s="23" t="s">
        <v>13075</v>
      </c>
      <c r="B4343" s="24" t="s">
        <v>13076</v>
      </c>
      <c r="C4343" s="23" t="s">
        <v>13077</v>
      </c>
      <c r="D4343" s="23" t="s">
        <v>13078</v>
      </c>
      <c r="E4343" s="23">
        <v>1734</v>
      </c>
      <c r="F4343" s="23" t="s">
        <v>13079</v>
      </c>
      <c r="G4343" s="24" t="s">
        <v>13080</v>
      </c>
      <c r="H4343" s="23" t="s">
        <v>43</v>
      </c>
      <c r="I4343" s="23" t="s">
        <v>13081</v>
      </c>
      <c r="J4343" s="23">
        <v>0</v>
      </c>
      <c r="K4343" s="23">
        <v>1</v>
      </c>
      <c r="L4343" s="23">
        <v>0</v>
      </c>
      <c r="M4343" s="23" t="s">
        <v>59</v>
      </c>
      <c r="N4343" s="25">
        <f>((J4343*400)+(K4343*100))+L4343</f>
        <v>100</v>
      </c>
      <c r="O4343" s="26">
        <v>3000</v>
      </c>
      <c r="P4343" s="26">
        <f>N4343*O4343</f>
        <v>300000</v>
      </c>
      <c r="Q4343" s="23">
        <v>1</v>
      </c>
      <c r="R4343" s="23" t="s">
        <v>13075</v>
      </c>
      <c r="S4343" s="27" t="s">
        <v>13076</v>
      </c>
      <c r="T4343" s="23" t="s">
        <v>13077</v>
      </c>
      <c r="U4343" s="23" t="s">
        <v>13082</v>
      </c>
      <c r="V4343" s="24" t="s">
        <v>13083</v>
      </c>
      <c r="W4343" s="23" t="s">
        <v>48</v>
      </c>
      <c r="X4343" s="23" t="s">
        <v>49</v>
      </c>
      <c r="Y4343" s="23" t="s">
        <v>50</v>
      </c>
      <c r="Z4343" s="23">
        <v>107.2</v>
      </c>
      <c r="AA4343" s="28">
        <v>100</v>
      </c>
      <c r="AB4343" s="26">
        <v>8300</v>
      </c>
      <c r="AC4343" s="26">
        <f>Z4343*AB4343</f>
        <v>889760</v>
      </c>
      <c r="AD4343" s="28">
        <v>32</v>
      </c>
      <c r="AE4343" s="28">
        <v>54</v>
      </c>
      <c r="AF4343" s="26">
        <f>(AC4343*(100-AE4343))/100</f>
        <v>409289.6</v>
      </c>
      <c r="AG4343" s="26">
        <f>P4343+AF4343</f>
        <v>709289.6</v>
      </c>
      <c r="AH4343" s="26">
        <f>(AG4343*AA4343)/100</f>
        <v>709289.6</v>
      </c>
      <c r="AI4343" s="26">
        <v>50000000</v>
      </c>
      <c r="AJ4343" s="26">
        <f>IF((AI4343-AH4343) &gt; 1,0,IF((AI4343-AH4343)&lt;0,AH4343-AI4343,AI4343-AH4343))</f>
        <v>0</v>
      </c>
      <c r="AK4343" s="26">
        <v>0.02</v>
      </c>
      <c r="AL4343" s="26">
        <f>ROUND(AJ4343*(AK4343/100),2)</f>
        <v>0</v>
      </c>
      <c r="AM4343" s="3" t="s">
        <v>51</v>
      </c>
    </row>
    <row r="4344" spans="1:39" x14ac:dyDescent="0.25">
      <c r="A4344" s="23"/>
      <c r="B4344" s="24"/>
      <c r="C4344" s="23"/>
      <c r="D4344" s="23"/>
      <c r="E4344" s="23"/>
      <c r="F4344" s="23"/>
      <c r="G4344" s="24"/>
      <c r="H4344" s="23"/>
      <c r="I4344" s="23"/>
      <c r="J4344" s="23"/>
      <c r="K4344" s="23"/>
      <c r="L4344" s="23"/>
      <c r="M4344" s="23"/>
      <c r="N4344" s="25"/>
      <c r="O4344" s="26"/>
      <c r="P4344" s="26"/>
      <c r="Q4344" s="23"/>
      <c r="R4344" s="23"/>
      <c r="S4344" s="27"/>
      <c r="T4344" s="23"/>
      <c r="U4344" s="23"/>
      <c r="V4344" s="24"/>
      <c r="W4344" s="23"/>
      <c r="X4344" s="23"/>
      <c r="Y4344" s="23"/>
      <c r="Z4344" s="23"/>
      <c r="AA4344" s="28"/>
      <c r="AB4344" s="26"/>
      <c r="AC4344" s="26"/>
      <c r="AD4344" s="28"/>
      <c r="AE4344" s="28"/>
      <c r="AF4344" s="26"/>
      <c r="AG4344" s="26" t="s">
        <v>60</v>
      </c>
      <c r="AH4344" s="26">
        <f>AH4343</f>
        <v>709289.6</v>
      </c>
      <c r="AI4344" s="26"/>
      <c r="AJ4344" s="26">
        <f>AJ4343</f>
        <v>0</v>
      </c>
      <c r="AK4344" s="26"/>
      <c r="AL4344" s="26">
        <f>AL4343</f>
        <v>0</v>
      </c>
    </row>
    <row r="4345" spans="1:39" x14ac:dyDescent="0.25">
      <c r="A4345" s="23" t="s">
        <v>13084</v>
      </c>
      <c r="B4345" s="24" t="s">
        <v>13085</v>
      </c>
      <c r="C4345" s="23" t="s">
        <v>13086</v>
      </c>
      <c r="D4345" s="23" t="s">
        <v>13087</v>
      </c>
      <c r="E4345" s="23">
        <v>1735</v>
      </c>
      <c r="F4345" s="23" t="s">
        <v>13088</v>
      </c>
      <c r="G4345" s="24" t="s">
        <v>13089</v>
      </c>
      <c r="H4345" s="23" t="s">
        <v>43</v>
      </c>
      <c r="I4345" s="23" t="s">
        <v>13090</v>
      </c>
      <c r="J4345" s="23">
        <v>0</v>
      </c>
      <c r="K4345" s="23">
        <v>1</v>
      </c>
      <c r="L4345" s="23">
        <v>50</v>
      </c>
      <c r="M4345" s="23" t="s">
        <v>59</v>
      </c>
      <c r="N4345" s="25">
        <f>((J4345*400)+(K4345*100))+L4345</f>
        <v>150</v>
      </c>
      <c r="O4345" s="26">
        <v>4500</v>
      </c>
      <c r="P4345" s="26">
        <f>N4345*O4345</f>
        <v>675000</v>
      </c>
      <c r="Q4345" s="23">
        <v>1</v>
      </c>
      <c r="R4345" s="23" t="s">
        <v>13084</v>
      </c>
      <c r="S4345" s="27" t="s">
        <v>13085</v>
      </c>
      <c r="T4345" s="23" t="s">
        <v>13086</v>
      </c>
      <c r="U4345" s="23" t="s">
        <v>13091</v>
      </c>
      <c r="V4345" s="24" t="s">
        <v>13092</v>
      </c>
      <c r="W4345" s="23" t="s">
        <v>142</v>
      </c>
      <c r="X4345" s="23" t="s">
        <v>143</v>
      </c>
      <c r="Y4345" s="23" t="s">
        <v>50</v>
      </c>
      <c r="Z4345" s="23">
        <v>246</v>
      </c>
      <c r="AA4345" s="28">
        <v>100</v>
      </c>
      <c r="AB4345" s="26">
        <v>7950</v>
      </c>
      <c r="AC4345" s="26">
        <f>Z4345*AB4345</f>
        <v>1955700</v>
      </c>
      <c r="AD4345" s="28">
        <v>12</v>
      </c>
      <c r="AE4345" s="28">
        <v>38</v>
      </c>
      <c r="AF4345" s="26">
        <f>(AC4345*(100-AE4345))/100</f>
        <v>1212534</v>
      </c>
      <c r="AG4345" s="26">
        <f>P4345+AF4345</f>
        <v>1887534</v>
      </c>
      <c r="AH4345" s="26">
        <f>(AG4345*AA4345)/100</f>
        <v>1887534</v>
      </c>
      <c r="AI4345" s="26">
        <v>50000000</v>
      </c>
      <c r="AJ4345" s="26">
        <f>IF((AI4345-AH4345) &gt; 1,0,IF((AI4345-AH4345)&lt;0,AH4345-AI4345,AI4345-AH4345))</f>
        <v>0</v>
      </c>
      <c r="AK4345" s="26">
        <v>0.02</v>
      </c>
      <c r="AL4345" s="26">
        <f>ROUND(AJ4345*(AK4345/100),2)</f>
        <v>0</v>
      </c>
      <c r="AM4345" s="3" t="s">
        <v>110</v>
      </c>
    </row>
    <row r="4346" spans="1:39" x14ac:dyDescent="0.25">
      <c r="A4346" s="23"/>
      <c r="B4346" s="24"/>
      <c r="C4346" s="23"/>
      <c r="D4346" s="23"/>
      <c r="E4346" s="23"/>
      <c r="F4346" s="23"/>
      <c r="G4346" s="24"/>
      <c r="H4346" s="23"/>
      <c r="I4346" s="23"/>
      <c r="J4346" s="23"/>
      <c r="K4346" s="23"/>
      <c r="L4346" s="23"/>
      <c r="M4346" s="23"/>
      <c r="N4346" s="25"/>
      <c r="O4346" s="26"/>
      <c r="P4346" s="26"/>
      <c r="Q4346" s="23"/>
      <c r="R4346" s="23"/>
      <c r="S4346" s="27"/>
      <c r="T4346" s="23"/>
      <c r="U4346" s="23"/>
      <c r="V4346" s="24"/>
      <c r="W4346" s="23"/>
      <c r="X4346" s="23"/>
      <c r="Y4346" s="23"/>
      <c r="Z4346" s="23"/>
      <c r="AA4346" s="28"/>
      <c r="AB4346" s="26"/>
      <c r="AC4346" s="26"/>
      <c r="AD4346" s="28"/>
      <c r="AE4346" s="28"/>
      <c r="AF4346" s="26"/>
      <c r="AG4346" s="26" t="s">
        <v>60</v>
      </c>
      <c r="AH4346" s="26">
        <f>AH4345</f>
        <v>1887534</v>
      </c>
      <c r="AI4346" s="26"/>
      <c r="AJ4346" s="26">
        <f>AJ4345</f>
        <v>0</v>
      </c>
      <c r="AK4346" s="26"/>
      <c r="AL4346" s="26">
        <f>AL4345</f>
        <v>0</v>
      </c>
    </row>
    <row r="4347" spans="1:39" x14ac:dyDescent="0.25">
      <c r="A4347" s="23" t="s">
        <v>13093</v>
      </c>
      <c r="B4347" s="24"/>
      <c r="C4347" s="23" t="s">
        <v>13094</v>
      </c>
      <c r="D4347" s="23" t="s">
        <v>12313</v>
      </c>
      <c r="E4347" s="23">
        <v>1736</v>
      </c>
      <c r="F4347" s="23" t="s">
        <v>13095</v>
      </c>
      <c r="G4347" s="24" t="s">
        <v>13096</v>
      </c>
      <c r="H4347" s="23" t="s">
        <v>43</v>
      </c>
      <c r="I4347" s="23" t="s">
        <v>13097</v>
      </c>
      <c r="J4347" s="23">
        <v>4</v>
      </c>
      <c r="K4347" s="23">
        <v>3</v>
      </c>
      <c r="L4347" s="23">
        <v>52</v>
      </c>
      <c r="M4347" s="23" t="s">
        <v>75</v>
      </c>
      <c r="N4347" s="25">
        <f>((J4347*400)+(K4347*100))+L4347</f>
        <v>1952</v>
      </c>
      <c r="O4347" s="26">
        <v>4400</v>
      </c>
      <c r="P4347" s="26">
        <f>N4347*O4347</f>
        <v>8588800</v>
      </c>
      <c r="Q4347" s="23"/>
      <c r="R4347" s="23"/>
      <c r="S4347" s="27"/>
      <c r="T4347" s="23"/>
      <c r="U4347" s="23"/>
      <c r="V4347" s="24"/>
      <c r="W4347" s="23"/>
      <c r="X4347" s="23"/>
      <c r="Y4347" s="23"/>
      <c r="Z4347" s="23"/>
      <c r="AA4347" s="28"/>
      <c r="AB4347" s="26"/>
      <c r="AC4347" s="26"/>
      <c r="AD4347" s="28"/>
      <c r="AE4347" s="28"/>
      <c r="AF4347" s="26"/>
      <c r="AG4347" s="26">
        <f>AF4347+P4347</f>
        <v>8588800</v>
      </c>
      <c r="AH4347" s="26">
        <f>AG4347</f>
        <v>8588800</v>
      </c>
      <c r="AI4347" s="26">
        <v>50000000</v>
      </c>
      <c r="AJ4347" s="26">
        <f>IF((AI4347-AH4347) &gt; 1,0,IF((AI4347-AH4347)&lt;0,AH4347-AI4347,AI4347-AH4347))</f>
        <v>0</v>
      </c>
      <c r="AK4347" s="26">
        <v>0.01</v>
      </c>
      <c r="AL4347" s="26">
        <f>AJ4347*(AK4347/100)</f>
        <v>0</v>
      </c>
    </row>
    <row r="4348" spans="1:39" x14ac:dyDescent="0.25">
      <c r="A4348" s="23"/>
      <c r="B4348" s="24"/>
      <c r="C4348" s="23"/>
      <c r="D4348" s="23"/>
      <c r="E4348" s="23"/>
      <c r="F4348" s="23"/>
      <c r="G4348" s="24"/>
      <c r="H4348" s="23"/>
      <c r="I4348" s="23"/>
      <c r="J4348" s="23"/>
      <c r="K4348" s="23"/>
      <c r="L4348" s="23"/>
      <c r="M4348" s="23"/>
      <c r="N4348" s="25"/>
      <c r="O4348" s="26"/>
      <c r="P4348" s="26"/>
      <c r="Q4348" s="23"/>
      <c r="R4348" s="23"/>
      <c r="S4348" s="27"/>
      <c r="T4348" s="23"/>
      <c r="U4348" s="23"/>
      <c r="V4348" s="24"/>
      <c r="W4348" s="23"/>
      <c r="X4348" s="23"/>
      <c r="Y4348" s="23"/>
      <c r="Z4348" s="23"/>
      <c r="AA4348" s="28"/>
      <c r="AB4348" s="26"/>
      <c r="AC4348" s="26"/>
      <c r="AD4348" s="28"/>
      <c r="AE4348" s="28"/>
      <c r="AF4348" s="26"/>
      <c r="AG4348" s="26" t="s">
        <v>60</v>
      </c>
      <c r="AH4348" s="26">
        <f>AH4347</f>
        <v>8588800</v>
      </c>
      <c r="AI4348" s="26"/>
      <c r="AJ4348" s="26">
        <f>AJ4347</f>
        <v>0</v>
      </c>
      <c r="AK4348" s="26"/>
      <c r="AL4348" s="26">
        <f>AL4347</f>
        <v>0</v>
      </c>
    </row>
    <row r="4349" spans="1:39" x14ac:dyDescent="0.25">
      <c r="A4349" s="23" t="s">
        <v>13098</v>
      </c>
      <c r="B4349" s="24" t="s">
        <v>13099</v>
      </c>
      <c r="C4349" s="23" t="s">
        <v>13100</v>
      </c>
      <c r="D4349" s="23" t="s">
        <v>9220</v>
      </c>
      <c r="E4349" s="23">
        <v>1737</v>
      </c>
      <c r="F4349" s="23" t="s">
        <v>13101</v>
      </c>
      <c r="G4349" s="24" t="s">
        <v>13102</v>
      </c>
      <c r="H4349" s="23" t="s">
        <v>43</v>
      </c>
      <c r="I4349" s="23" t="s">
        <v>13103</v>
      </c>
      <c r="J4349" s="23">
        <v>0</v>
      </c>
      <c r="K4349" s="23">
        <v>1</v>
      </c>
      <c r="L4349" s="23">
        <v>15.62</v>
      </c>
      <c r="M4349" s="23" t="s">
        <v>59</v>
      </c>
      <c r="N4349" s="25">
        <f>((J4349*400)+(K4349*100))+L4349</f>
        <v>115.62</v>
      </c>
      <c r="O4349" s="26">
        <v>10000</v>
      </c>
      <c r="P4349" s="26">
        <f>N4349*O4349</f>
        <v>1156200</v>
      </c>
      <c r="Q4349" s="23">
        <v>1</v>
      </c>
      <c r="R4349" s="23" t="s">
        <v>8792</v>
      </c>
      <c r="S4349" s="27" t="s">
        <v>8793</v>
      </c>
      <c r="T4349" s="23" t="s">
        <v>8794</v>
      </c>
      <c r="U4349" s="23" t="s">
        <v>8795</v>
      </c>
      <c r="V4349" s="24" t="s">
        <v>13104</v>
      </c>
      <c r="W4349" s="23" t="s">
        <v>48</v>
      </c>
      <c r="X4349" s="23" t="s">
        <v>49</v>
      </c>
      <c r="Y4349" s="23" t="s">
        <v>50</v>
      </c>
      <c r="Z4349" s="23">
        <v>156</v>
      </c>
      <c r="AA4349" s="28">
        <v>100</v>
      </c>
      <c r="AB4349" s="26">
        <v>8300</v>
      </c>
      <c r="AC4349" s="26">
        <f>Z4349*AB4349</f>
        <v>1294800</v>
      </c>
      <c r="AD4349" s="28">
        <v>19</v>
      </c>
      <c r="AE4349" s="28">
        <v>28</v>
      </c>
      <c r="AF4349" s="26">
        <f>(AC4349*(100-AE4349))/100</f>
        <v>932256</v>
      </c>
      <c r="AG4349" s="26">
        <f>P4349+AF4349</f>
        <v>2088456</v>
      </c>
      <c r="AH4349" s="26">
        <f>(AG4349*AA4349)/100</f>
        <v>2088456</v>
      </c>
      <c r="AI4349" s="26">
        <v>10000000</v>
      </c>
      <c r="AJ4349" s="26">
        <f>IF((AI4349-AH4349) &gt; 1,0,IF((AI4349-AH4349)&lt;0,AH4349-AI4349,AI4349-AH4349))</f>
        <v>0</v>
      </c>
      <c r="AK4349" s="26">
        <v>0.02</v>
      </c>
      <c r="AL4349" s="26">
        <f>ROUND(AJ4349*(AK4349/100),2)</f>
        <v>0</v>
      </c>
      <c r="AM4349" s="3" t="s">
        <v>51</v>
      </c>
    </row>
    <row r="4350" spans="1:39" x14ac:dyDescent="0.25">
      <c r="A4350" s="23"/>
      <c r="B4350" s="24"/>
      <c r="C4350" s="23"/>
      <c r="D4350" s="23"/>
      <c r="E4350" s="23"/>
      <c r="F4350" s="23"/>
      <c r="G4350" s="24"/>
      <c r="H4350" s="23"/>
      <c r="I4350" s="23"/>
      <c r="J4350" s="23">
        <v>0</v>
      </c>
      <c r="K4350" s="23">
        <v>0</v>
      </c>
      <c r="L4350" s="23">
        <v>13.13</v>
      </c>
      <c r="M4350" s="23" t="s">
        <v>59</v>
      </c>
      <c r="N4350" s="25">
        <f>((J4350*400)+(K4350*100))+L4350</f>
        <v>13.13</v>
      </c>
      <c r="O4350" s="26">
        <v>10000</v>
      </c>
      <c r="P4350" s="26">
        <f>N4350*O4350</f>
        <v>131300</v>
      </c>
      <c r="Q4350" s="23">
        <v>1</v>
      </c>
      <c r="R4350" s="23" t="s">
        <v>8792</v>
      </c>
      <c r="S4350" s="27" t="s">
        <v>8793</v>
      </c>
      <c r="T4350" s="23" t="s">
        <v>8794</v>
      </c>
      <c r="U4350" s="23" t="s">
        <v>8795</v>
      </c>
      <c r="V4350" s="24" t="s">
        <v>13105</v>
      </c>
      <c r="W4350" s="23" t="s">
        <v>53</v>
      </c>
      <c r="X4350" s="23" t="s">
        <v>49</v>
      </c>
      <c r="Y4350" s="23" t="s">
        <v>50</v>
      </c>
      <c r="Z4350" s="23">
        <v>52.5</v>
      </c>
      <c r="AA4350" s="28">
        <v>100</v>
      </c>
      <c r="AB4350" s="26">
        <v>2750</v>
      </c>
      <c r="AC4350" s="26">
        <f>Z4350*AB4350</f>
        <v>144375</v>
      </c>
      <c r="AD4350" s="28">
        <v>19</v>
      </c>
      <c r="AE4350" s="28">
        <v>28</v>
      </c>
      <c r="AF4350" s="26">
        <f>(AC4350*(100-AE4350))/100</f>
        <v>103950</v>
      </c>
      <c r="AG4350" s="26">
        <f>P4350+AF4350</f>
        <v>235250</v>
      </c>
      <c r="AH4350" s="26">
        <f>(AG4350*AA4350)/100</f>
        <v>235250</v>
      </c>
      <c r="AI4350" s="26">
        <v>10000000</v>
      </c>
      <c r="AJ4350" s="26">
        <f>IF((AI4350-AH4350) &gt; 1,0,IF((AI4350-AH4350)&lt;0,AH4350-AI4350,AI4350-AH4350))</f>
        <v>0</v>
      </c>
      <c r="AK4350" s="26">
        <v>0.02</v>
      </c>
      <c r="AL4350" s="26">
        <f>ROUND(AJ4350*(AK4350/100),2)</f>
        <v>0</v>
      </c>
      <c r="AM4350" s="3" t="s">
        <v>83</v>
      </c>
    </row>
    <row r="4351" spans="1:39" x14ac:dyDescent="0.25">
      <c r="A4351" s="23"/>
      <c r="B4351" s="24"/>
      <c r="C4351" s="23"/>
      <c r="D4351" s="23"/>
      <c r="E4351" s="23"/>
      <c r="F4351" s="23"/>
      <c r="G4351" s="24"/>
      <c r="H4351" s="23"/>
      <c r="I4351" s="23"/>
      <c r="J4351" s="23">
        <v>0</v>
      </c>
      <c r="K4351" s="23">
        <v>0</v>
      </c>
      <c r="L4351" s="23">
        <v>16.25</v>
      </c>
      <c r="M4351" s="23" t="s">
        <v>59</v>
      </c>
      <c r="N4351" s="25">
        <f>((J4351*400)+(K4351*100))+L4351</f>
        <v>16.25</v>
      </c>
      <c r="O4351" s="26">
        <v>10000</v>
      </c>
      <c r="P4351" s="26">
        <f>N4351*O4351</f>
        <v>162500</v>
      </c>
      <c r="Q4351" s="23">
        <v>1</v>
      </c>
      <c r="R4351" s="23" t="s">
        <v>8792</v>
      </c>
      <c r="S4351" s="27" t="s">
        <v>8793</v>
      </c>
      <c r="T4351" s="23" t="s">
        <v>8794</v>
      </c>
      <c r="U4351" s="23" t="s">
        <v>8795</v>
      </c>
      <c r="V4351" s="24" t="s">
        <v>13106</v>
      </c>
      <c r="W4351" s="23" t="s">
        <v>48</v>
      </c>
      <c r="X4351" s="23" t="s">
        <v>49</v>
      </c>
      <c r="Y4351" s="23" t="s">
        <v>50</v>
      </c>
      <c r="Z4351" s="23">
        <v>65</v>
      </c>
      <c r="AA4351" s="28">
        <v>100</v>
      </c>
      <c r="AB4351" s="26">
        <v>8300</v>
      </c>
      <c r="AC4351" s="26">
        <f>Z4351*AB4351</f>
        <v>539500</v>
      </c>
      <c r="AD4351" s="28">
        <v>22</v>
      </c>
      <c r="AE4351" s="28">
        <v>34</v>
      </c>
      <c r="AF4351" s="26">
        <f>(AC4351*(100-AE4351))/100</f>
        <v>356070</v>
      </c>
      <c r="AG4351" s="26">
        <f>P4351+AF4351</f>
        <v>518570</v>
      </c>
      <c r="AH4351" s="26">
        <f>(AG4351*AA4351)/100</f>
        <v>518570</v>
      </c>
      <c r="AI4351" s="26">
        <v>10000000</v>
      </c>
      <c r="AJ4351" s="26">
        <f>IF((AI4351-AH4351) &gt; 1,0,IF((AI4351-AH4351)&lt;0,AH4351-AI4351,AI4351-AH4351))</f>
        <v>0</v>
      </c>
      <c r="AK4351" s="26">
        <v>0.02</v>
      </c>
      <c r="AL4351" s="26">
        <f>ROUND(AJ4351*(AK4351/100),2)</f>
        <v>0</v>
      </c>
      <c r="AM4351" s="3" t="s">
        <v>51</v>
      </c>
    </row>
    <row r="4352" spans="1:39" x14ac:dyDescent="0.25">
      <c r="A4352" s="23"/>
      <c r="B4352" s="24"/>
      <c r="C4352" s="23"/>
      <c r="D4352" s="23"/>
      <c r="E4352" s="23"/>
      <c r="F4352" s="23"/>
      <c r="G4352" s="24"/>
      <c r="H4352" s="23"/>
      <c r="I4352" s="23"/>
      <c r="J4352" s="23"/>
      <c r="K4352" s="23"/>
      <c r="L4352" s="23"/>
      <c r="M4352" s="23"/>
      <c r="N4352" s="25"/>
      <c r="O4352" s="26"/>
      <c r="P4352" s="26"/>
      <c r="Q4352" s="23"/>
      <c r="R4352" s="23"/>
      <c r="S4352" s="27"/>
      <c r="T4352" s="23"/>
      <c r="U4352" s="23"/>
      <c r="V4352" s="24"/>
      <c r="W4352" s="23"/>
      <c r="X4352" s="23"/>
      <c r="Y4352" s="23"/>
      <c r="Z4352" s="23"/>
      <c r="AA4352" s="28"/>
      <c r="AB4352" s="26"/>
      <c r="AC4352" s="26"/>
      <c r="AD4352" s="28"/>
      <c r="AE4352" s="28"/>
      <c r="AF4352" s="26"/>
      <c r="AG4352" s="26" t="s">
        <v>60</v>
      </c>
      <c r="AH4352" s="26">
        <f>SUM(AH4349:AH4351)</f>
        <v>2842276</v>
      </c>
      <c r="AI4352" s="26"/>
      <c r="AJ4352" s="26">
        <f>SUM(AJ4349:AJ4351)</f>
        <v>0</v>
      </c>
      <c r="AK4352" s="26"/>
      <c r="AL4352" s="26">
        <f>SUM(AL4349:AL4351)</f>
        <v>0</v>
      </c>
    </row>
    <row r="4353" spans="1:39" x14ac:dyDescent="0.25">
      <c r="A4353" s="23" t="s">
        <v>13107</v>
      </c>
      <c r="B4353" s="24" t="s">
        <v>13108</v>
      </c>
      <c r="C4353" s="23" t="s">
        <v>13109</v>
      </c>
      <c r="D4353" s="23" t="s">
        <v>12313</v>
      </c>
      <c r="E4353" s="23">
        <v>1738</v>
      </c>
      <c r="F4353" s="23" t="s">
        <v>13110</v>
      </c>
      <c r="G4353" s="24" t="s">
        <v>13111</v>
      </c>
      <c r="H4353" s="23" t="s">
        <v>43</v>
      </c>
      <c r="I4353" s="23" t="s">
        <v>13112</v>
      </c>
      <c r="J4353" s="23">
        <v>0</v>
      </c>
      <c r="K4353" s="23">
        <v>0</v>
      </c>
      <c r="L4353" s="23">
        <v>80</v>
      </c>
      <c r="M4353" s="23" t="s">
        <v>59</v>
      </c>
      <c r="N4353" s="25">
        <f>((J4353*400)+(K4353*100))+L4353</f>
        <v>80</v>
      </c>
      <c r="O4353" s="26">
        <v>5000</v>
      </c>
      <c r="P4353" s="26">
        <f>N4353*O4353</f>
        <v>400000</v>
      </c>
      <c r="Q4353" s="23">
        <v>1</v>
      </c>
      <c r="R4353" s="23" t="s">
        <v>12310</v>
      </c>
      <c r="S4353" s="27" t="s">
        <v>12311</v>
      </c>
      <c r="T4353" s="23" t="s">
        <v>12312</v>
      </c>
      <c r="U4353" s="23" t="s">
        <v>13113</v>
      </c>
      <c r="V4353" s="24" t="s">
        <v>13114</v>
      </c>
      <c r="W4353" s="23" t="s">
        <v>48</v>
      </c>
      <c r="X4353" s="23" t="s">
        <v>49</v>
      </c>
      <c r="Y4353" s="23" t="s">
        <v>50</v>
      </c>
      <c r="Z4353" s="23">
        <v>283</v>
      </c>
      <c r="AA4353" s="28">
        <v>100</v>
      </c>
      <c r="AB4353" s="26">
        <v>8300</v>
      </c>
      <c r="AC4353" s="26">
        <f>Z4353*AB4353</f>
        <v>2348900</v>
      </c>
      <c r="AD4353" s="28">
        <v>60</v>
      </c>
      <c r="AE4353" s="28">
        <v>76</v>
      </c>
      <c r="AF4353" s="26">
        <f>(AC4353*(100-AE4353))/100</f>
        <v>563736</v>
      </c>
      <c r="AG4353" s="26">
        <f>P4353+AF4353</f>
        <v>963736</v>
      </c>
      <c r="AH4353" s="26">
        <f>(AG4353*AA4353)/100</f>
        <v>963736</v>
      </c>
      <c r="AI4353" s="26">
        <v>10000000</v>
      </c>
      <c r="AJ4353" s="26">
        <f>IF((AI4353-AH4353) &gt; 1,0,IF((AI4353-AH4353)&lt;0,AH4353-AI4353,AI4353-AH4353))</f>
        <v>0</v>
      </c>
      <c r="AK4353" s="26">
        <v>0.02</v>
      </c>
      <c r="AL4353" s="26">
        <f>ROUND(AJ4353*(AK4353/100),2)</f>
        <v>0</v>
      </c>
      <c r="AM4353" s="3" t="s">
        <v>51</v>
      </c>
    </row>
    <row r="4354" spans="1:39" x14ac:dyDescent="0.25">
      <c r="A4354" s="23"/>
      <c r="B4354" s="24"/>
      <c r="C4354" s="23"/>
      <c r="D4354" s="23"/>
      <c r="E4354" s="23"/>
      <c r="F4354" s="23"/>
      <c r="G4354" s="24"/>
      <c r="H4354" s="23"/>
      <c r="I4354" s="23"/>
      <c r="J4354" s="23"/>
      <c r="K4354" s="23"/>
      <c r="L4354" s="23"/>
      <c r="M4354" s="23"/>
      <c r="N4354" s="25"/>
      <c r="O4354" s="26"/>
      <c r="P4354" s="26"/>
      <c r="Q4354" s="23"/>
      <c r="R4354" s="23"/>
      <c r="S4354" s="27"/>
      <c r="T4354" s="23"/>
      <c r="U4354" s="23"/>
      <c r="V4354" s="24"/>
      <c r="W4354" s="23"/>
      <c r="X4354" s="23"/>
      <c r="Y4354" s="23"/>
      <c r="Z4354" s="23"/>
      <c r="AA4354" s="28"/>
      <c r="AB4354" s="26"/>
      <c r="AC4354" s="26"/>
      <c r="AD4354" s="28"/>
      <c r="AE4354" s="28"/>
      <c r="AF4354" s="26"/>
      <c r="AG4354" s="26" t="s">
        <v>60</v>
      </c>
      <c r="AH4354" s="26">
        <f>AH4353</f>
        <v>963736</v>
      </c>
      <c r="AI4354" s="26"/>
      <c r="AJ4354" s="26">
        <f>AJ4353</f>
        <v>0</v>
      </c>
      <c r="AK4354" s="26"/>
      <c r="AL4354" s="26">
        <f>AL4353</f>
        <v>0</v>
      </c>
    </row>
    <row r="4355" spans="1:39" x14ac:dyDescent="0.25">
      <c r="A4355" s="23" t="s">
        <v>13115</v>
      </c>
      <c r="B4355" s="24" t="s">
        <v>13116</v>
      </c>
      <c r="C4355" s="23" t="s">
        <v>13117</v>
      </c>
      <c r="D4355" s="23" t="s">
        <v>13118</v>
      </c>
      <c r="E4355" s="23">
        <v>1739</v>
      </c>
      <c r="F4355" s="23" t="s">
        <v>13119</v>
      </c>
      <c r="G4355" s="24" t="s">
        <v>13120</v>
      </c>
      <c r="H4355" s="23" t="s">
        <v>43</v>
      </c>
      <c r="I4355" s="23" t="s">
        <v>13121</v>
      </c>
      <c r="J4355" s="23">
        <v>0</v>
      </c>
      <c r="K4355" s="23">
        <v>0</v>
      </c>
      <c r="L4355" s="23">
        <v>50</v>
      </c>
      <c r="M4355" s="23" t="s">
        <v>59</v>
      </c>
      <c r="N4355" s="25">
        <f>((J4355*400)+(K4355*100))+L4355</f>
        <v>50</v>
      </c>
      <c r="O4355" s="26">
        <v>5000</v>
      </c>
      <c r="P4355" s="26">
        <f>N4355*O4355</f>
        <v>250000</v>
      </c>
      <c r="Q4355" s="23">
        <v>1</v>
      </c>
      <c r="R4355" s="23" t="s">
        <v>13115</v>
      </c>
      <c r="S4355" s="27" t="s">
        <v>13116</v>
      </c>
      <c r="T4355" s="23" t="s">
        <v>13117</v>
      </c>
      <c r="U4355" s="23" t="s">
        <v>13122</v>
      </c>
      <c r="V4355" s="24" t="s">
        <v>13123</v>
      </c>
      <c r="W4355" s="23" t="s">
        <v>142</v>
      </c>
      <c r="X4355" s="23" t="s">
        <v>143</v>
      </c>
      <c r="Y4355" s="23" t="s">
        <v>50</v>
      </c>
      <c r="Z4355" s="23">
        <v>129</v>
      </c>
      <c r="AA4355" s="28">
        <v>100</v>
      </c>
      <c r="AB4355" s="26">
        <v>7950</v>
      </c>
      <c r="AC4355" s="26">
        <f>Z4355*AB4355</f>
        <v>1025550</v>
      </c>
      <c r="AD4355" s="28">
        <v>12</v>
      </c>
      <c r="AE4355" s="28">
        <v>38</v>
      </c>
      <c r="AF4355" s="26">
        <f>(AC4355*(100-AE4355))/100</f>
        <v>635841</v>
      </c>
      <c r="AG4355" s="26">
        <f>P4355+AF4355</f>
        <v>885841</v>
      </c>
      <c r="AH4355" s="26">
        <f>(AG4355*AA4355)/100</f>
        <v>885841</v>
      </c>
      <c r="AI4355" s="26">
        <v>50000000</v>
      </c>
      <c r="AJ4355" s="26">
        <f>IF((AI4355-AH4355) &gt; 1,0,IF((AI4355-AH4355)&lt;0,AH4355-AI4355,AI4355-AH4355))</f>
        <v>0</v>
      </c>
      <c r="AK4355" s="26">
        <v>0.02</v>
      </c>
      <c r="AL4355" s="26">
        <f>ROUND(AJ4355*(AK4355/100),2)</f>
        <v>0</v>
      </c>
      <c r="AM4355" s="3" t="s">
        <v>110</v>
      </c>
    </row>
    <row r="4356" spans="1:39" x14ac:dyDescent="0.25">
      <c r="A4356" s="23"/>
      <c r="B4356" s="24"/>
      <c r="C4356" s="23"/>
      <c r="D4356" s="23"/>
      <c r="E4356" s="23"/>
      <c r="F4356" s="23"/>
      <c r="G4356" s="24"/>
      <c r="H4356" s="23"/>
      <c r="I4356" s="23"/>
      <c r="J4356" s="23"/>
      <c r="K4356" s="23"/>
      <c r="L4356" s="23"/>
      <c r="M4356" s="23"/>
      <c r="N4356" s="25"/>
      <c r="O4356" s="26"/>
      <c r="P4356" s="26"/>
      <c r="Q4356" s="23"/>
      <c r="R4356" s="23"/>
      <c r="S4356" s="27"/>
      <c r="T4356" s="23"/>
      <c r="U4356" s="23"/>
      <c r="V4356" s="24"/>
      <c r="W4356" s="23"/>
      <c r="X4356" s="23"/>
      <c r="Y4356" s="23"/>
      <c r="Z4356" s="23"/>
      <c r="AA4356" s="28"/>
      <c r="AB4356" s="26"/>
      <c r="AC4356" s="26"/>
      <c r="AD4356" s="28"/>
      <c r="AE4356" s="28"/>
      <c r="AF4356" s="26"/>
      <c r="AG4356" s="26" t="s">
        <v>60</v>
      </c>
      <c r="AH4356" s="26">
        <f>AH4355</f>
        <v>885841</v>
      </c>
      <c r="AI4356" s="26"/>
      <c r="AJ4356" s="26">
        <f>AJ4355</f>
        <v>0</v>
      </c>
      <c r="AK4356" s="26"/>
      <c r="AL4356" s="26">
        <f>AL4355</f>
        <v>0</v>
      </c>
    </row>
    <row r="4357" spans="1:39" x14ac:dyDescent="0.25">
      <c r="A4357" s="23" t="s">
        <v>13124</v>
      </c>
      <c r="B4357" s="24" t="s">
        <v>13125</v>
      </c>
      <c r="C4357" s="23" t="s">
        <v>13126</v>
      </c>
      <c r="D4357" s="23" t="s">
        <v>6876</v>
      </c>
      <c r="E4357" s="23">
        <v>1740</v>
      </c>
      <c r="F4357" s="23" t="s">
        <v>13127</v>
      </c>
      <c r="G4357" s="24" t="s">
        <v>13128</v>
      </c>
      <c r="H4357" s="23" t="s">
        <v>43</v>
      </c>
      <c r="I4357" s="23" t="s">
        <v>13129</v>
      </c>
      <c r="J4357" s="23">
        <v>0</v>
      </c>
      <c r="K4357" s="23">
        <v>2</v>
      </c>
      <c r="L4357" s="23">
        <v>96</v>
      </c>
      <c r="M4357" s="23" t="s">
        <v>75</v>
      </c>
      <c r="N4357" s="25">
        <f>((J4357*400)+(K4357*100))+L4357</f>
        <v>296</v>
      </c>
      <c r="O4357" s="26">
        <v>2600</v>
      </c>
      <c r="P4357" s="26">
        <f>N4357*O4357</f>
        <v>769600</v>
      </c>
      <c r="Q4357" s="23">
        <v>1</v>
      </c>
      <c r="R4357" s="23" t="s">
        <v>13124</v>
      </c>
      <c r="S4357" s="27" t="s">
        <v>13125</v>
      </c>
      <c r="T4357" s="23" t="s">
        <v>13126</v>
      </c>
      <c r="U4357" s="23" t="s">
        <v>6883</v>
      </c>
      <c r="V4357" s="24" t="s">
        <v>13130</v>
      </c>
      <c r="W4357" s="23" t="s">
        <v>1174</v>
      </c>
      <c r="X4357" s="23" t="s">
        <v>49</v>
      </c>
      <c r="Y4357" s="23" t="s">
        <v>571</v>
      </c>
      <c r="Z4357" s="23">
        <v>100</v>
      </c>
      <c r="AA4357" s="28">
        <v>100</v>
      </c>
      <c r="AB4357" s="26">
        <v>2250</v>
      </c>
      <c r="AC4357" s="26">
        <f>Z4357*AB4357</f>
        <v>225000</v>
      </c>
      <c r="AD4357" s="28">
        <v>3</v>
      </c>
      <c r="AE4357" s="28">
        <v>3</v>
      </c>
      <c r="AF4357" s="26">
        <f>(AC4357*(100-AE4357))/100</f>
        <v>218250</v>
      </c>
      <c r="AG4357" s="26">
        <f>P4357+AF4357</f>
        <v>987850</v>
      </c>
      <c r="AH4357" s="26">
        <f>(AG4357*AA4357)/100</f>
        <v>987850</v>
      </c>
      <c r="AI4357" s="26">
        <v>50000000</v>
      </c>
      <c r="AJ4357" s="26">
        <f>IF((AI4357-AH4357) &gt; 1,0,IF((AI4357-AH4357)&lt;0,AH4357-AI4357,AI4357-AH4357))</f>
        <v>0</v>
      </c>
      <c r="AK4357" s="26">
        <v>0.01</v>
      </c>
      <c r="AL4357" s="26">
        <f>ROUND(AJ4357*(AK4357/100),2)</f>
        <v>0</v>
      </c>
      <c r="AM4357" s="3" t="s">
        <v>13131</v>
      </c>
    </row>
    <row r="4358" spans="1:39" x14ac:dyDescent="0.25">
      <c r="A4358" s="23"/>
      <c r="B4358" s="24"/>
      <c r="C4358" s="23"/>
      <c r="D4358" s="23"/>
      <c r="E4358" s="23"/>
      <c r="F4358" s="23"/>
      <c r="G4358" s="24"/>
      <c r="H4358" s="23"/>
      <c r="I4358" s="23"/>
      <c r="J4358" s="23"/>
      <c r="K4358" s="23"/>
      <c r="L4358" s="23"/>
      <c r="M4358" s="23"/>
      <c r="N4358" s="25"/>
      <c r="O4358" s="26"/>
      <c r="P4358" s="26"/>
      <c r="Q4358" s="23"/>
      <c r="R4358" s="23"/>
      <c r="S4358" s="27"/>
      <c r="T4358" s="23"/>
      <c r="U4358" s="23"/>
      <c r="V4358" s="24"/>
      <c r="W4358" s="23"/>
      <c r="X4358" s="23"/>
      <c r="Y4358" s="23"/>
      <c r="Z4358" s="23"/>
      <c r="AA4358" s="28"/>
      <c r="AB4358" s="26"/>
      <c r="AC4358" s="26"/>
      <c r="AD4358" s="28"/>
      <c r="AE4358" s="28"/>
      <c r="AF4358" s="26"/>
      <c r="AG4358" s="26" t="s">
        <v>60</v>
      </c>
      <c r="AH4358" s="26">
        <f>AH4357</f>
        <v>987850</v>
      </c>
      <c r="AI4358" s="26"/>
      <c r="AJ4358" s="26">
        <f>AJ4357</f>
        <v>0</v>
      </c>
      <c r="AK4358" s="26"/>
      <c r="AL4358" s="26">
        <f>AL4357</f>
        <v>0</v>
      </c>
    </row>
    <row r="4359" spans="1:39" x14ac:dyDescent="0.25">
      <c r="A4359" s="23" t="s">
        <v>13132</v>
      </c>
      <c r="B4359" s="24" t="s">
        <v>13133</v>
      </c>
      <c r="C4359" s="23" t="s">
        <v>13134</v>
      </c>
      <c r="D4359" s="23" t="s">
        <v>13135</v>
      </c>
      <c r="E4359" s="23">
        <v>1741</v>
      </c>
      <c r="F4359" s="23" t="s">
        <v>13136</v>
      </c>
      <c r="G4359" s="24" t="s">
        <v>13137</v>
      </c>
      <c r="H4359" s="23" t="s">
        <v>43</v>
      </c>
      <c r="I4359" s="23" t="s">
        <v>13138</v>
      </c>
      <c r="J4359" s="23">
        <v>4</v>
      </c>
      <c r="K4359" s="23">
        <v>3</v>
      </c>
      <c r="L4359" s="23">
        <v>76</v>
      </c>
      <c r="M4359" s="23" t="s">
        <v>75</v>
      </c>
      <c r="N4359" s="25">
        <f t="shared" ref="N4359:N4364" si="714">((J4359*400)+(K4359*100))+L4359</f>
        <v>1976</v>
      </c>
      <c r="O4359" s="26">
        <v>2650</v>
      </c>
      <c r="P4359" s="26">
        <f t="shared" ref="P4359:P4364" si="715">N4359*O4359</f>
        <v>5236400</v>
      </c>
      <c r="Q4359" s="23"/>
      <c r="R4359" s="23"/>
      <c r="S4359" s="27"/>
      <c r="T4359" s="23"/>
      <c r="U4359" s="23"/>
      <c r="V4359" s="24"/>
      <c r="W4359" s="23"/>
      <c r="X4359" s="23"/>
      <c r="Y4359" s="23"/>
      <c r="Z4359" s="23"/>
      <c r="AA4359" s="28"/>
      <c r="AB4359" s="26"/>
      <c r="AC4359" s="26"/>
      <c r="AD4359" s="28"/>
      <c r="AE4359" s="28"/>
      <c r="AF4359" s="26"/>
      <c r="AG4359" s="26">
        <f>AF4359+P4359</f>
        <v>5236400</v>
      </c>
      <c r="AH4359" s="26">
        <f>AG4359</f>
        <v>5236400</v>
      </c>
      <c r="AI4359" s="26">
        <v>50000000</v>
      </c>
      <c r="AJ4359" s="26">
        <f t="shared" ref="AJ4359:AJ4364" si="716">IF((AI4359-AH4359) &gt; 1,0,IF((AI4359-AH4359)&lt;0,AH4359-AI4359,AI4359-AH4359))</f>
        <v>0</v>
      </c>
      <c r="AK4359" s="26">
        <v>0.01</v>
      </c>
      <c r="AL4359" s="26">
        <f>AJ4359*(AK4359/100)</f>
        <v>0</v>
      </c>
    </row>
    <row r="4360" spans="1:39" x14ac:dyDescent="0.25">
      <c r="A4360" s="23"/>
      <c r="B4360" s="24"/>
      <c r="C4360" s="23"/>
      <c r="D4360" s="23"/>
      <c r="E4360" s="23"/>
      <c r="F4360" s="23"/>
      <c r="G4360" s="24"/>
      <c r="H4360" s="23"/>
      <c r="I4360" s="23"/>
      <c r="J4360" s="23">
        <v>0</v>
      </c>
      <c r="K4360" s="23">
        <v>0</v>
      </c>
      <c r="L4360" s="23">
        <v>9</v>
      </c>
      <c r="M4360" s="23" t="s">
        <v>75</v>
      </c>
      <c r="N4360" s="25">
        <f t="shared" si="714"/>
        <v>9</v>
      </c>
      <c r="O4360" s="26">
        <v>2650</v>
      </c>
      <c r="P4360" s="26">
        <f t="shared" si="715"/>
        <v>23850</v>
      </c>
      <c r="Q4360" s="23">
        <v>1</v>
      </c>
      <c r="R4360" s="23" t="s">
        <v>13132</v>
      </c>
      <c r="S4360" s="27" t="s">
        <v>13133</v>
      </c>
      <c r="T4360" s="23" t="s">
        <v>13134</v>
      </c>
      <c r="U4360" s="23" t="s">
        <v>13139</v>
      </c>
      <c r="V4360" s="24" t="s">
        <v>13140</v>
      </c>
      <c r="W4360" s="23" t="s">
        <v>53</v>
      </c>
      <c r="X4360" s="23" t="s">
        <v>49</v>
      </c>
      <c r="Y4360" s="23" t="s">
        <v>571</v>
      </c>
      <c r="Z4360" s="23">
        <v>36</v>
      </c>
      <c r="AA4360" s="28">
        <v>100</v>
      </c>
      <c r="AB4360" s="26">
        <v>2750</v>
      </c>
      <c r="AC4360" s="26">
        <f>Z4360*AB4360</f>
        <v>99000</v>
      </c>
      <c r="AD4360" s="28">
        <v>7</v>
      </c>
      <c r="AE4360" s="28">
        <v>7</v>
      </c>
      <c r="AF4360" s="26">
        <f>(AC4360*(100-AE4360))/100</f>
        <v>92070</v>
      </c>
      <c r="AG4360" s="26">
        <f>P4360+AF4360</f>
        <v>115920</v>
      </c>
      <c r="AH4360" s="26">
        <f>(AG4360*AA4360)/100</f>
        <v>115920</v>
      </c>
      <c r="AI4360" s="26">
        <v>50000000</v>
      </c>
      <c r="AJ4360" s="26">
        <f t="shared" si="716"/>
        <v>0</v>
      </c>
      <c r="AK4360" s="26">
        <v>0.01</v>
      </c>
      <c r="AL4360" s="26">
        <f>ROUND(AJ4360*(AK4360/100),2)</f>
        <v>0</v>
      </c>
      <c r="AM4360" s="3" t="s">
        <v>83</v>
      </c>
    </row>
    <row r="4361" spans="1:39" x14ac:dyDescent="0.25">
      <c r="A4361" s="23"/>
      <c r="B4361" s="24"/>
      <c r="C4361" s="23"/>
      <c r="D4361" s="23"/>
      <c r="E4361" s="23">
        <v>1742</v>
      </c>
      <c r="F4361" s="23" t="s">
        <v>13141</v>
      </c>
      <c r="G4361" s="24" t="s">
        <v>13142</v>
      </c>
      <c r="H4361" s="23" t="s">
        <v>43</v>
      </c>
      <c r="I4361" s="23" t="s">
        <v>13143</v>
      </c>
      <c r="J4361" s="23">
        <v>3</v>
      </c>
      <c r="K4361" s="23">
        <v>2</v>
      </c>
      <c r="L4361" s="23">
        <v>52</v>
      </c>
      <c r="M4361" s="23" t="s">
        <v>59</v>
      </c>
      <c r="N4361" s="25">
        <f t="shared" si="714"/>
        <v>1452</v>
      </c>
      <c r="O4361" s="26">
        <v>4400</v>
      </c>
      <c r="P4361" s="26">
        <f t="shared" si="715"/>
        <v>6388800</v>
      </c>
      <c r="Q4361" s="23"/>
      <c r="R4361" s="23"/>
      <c r="S4361" s="27"/>
      <c r="T4361" s="23"/>
      <c r="U4361" s="23"/>
      <c r="V4361" s="24"/>
      <c r="W4361" s="23"/>
      <c r="X4361" s="23"/>
      <c r="Y4361" s="23"/>
      <c r="Z4361" s="23"/>
      <c r="AA4361" s="28"/>
      <c r="AB4361" s="26"/>
      <c r="AC4361" s="26"/>
      <c r="AD4361" s="28"/>
      <c r="AE4361" s="28"/>
      <c r="AF4361" s="26"/>
      <c r="AG4361" s="26">
        <f>AF4361+P4361</f>
        <v>6388800</v>
      </c>
      <c r="AH4361" s="26">
        <f>AG4361</f>
        <v>6388800</v>
      </c>
      <c r="AI4361" s="26">
        <v>50000000</v>
      </c>
      <c r="AJ4361" s="26">
        <f t="shared" si="716"/>
        <v>0</v>
      </c>
      <c r="AK4361" s="26">
        <v>0.02</v>
      </c>
      <c r="AL4361" s="26">
        <f>AJ4361*(AK4361/100)</f>
        <v>0</v>
      </c>
    </row>
    <row r="4362" spans="1:39" x14ac:dyDescent="0.25">
      <c r="A4362" s="23"/>
      <c r="B4362" s="24"/>
      <c r="C4362" s="23"/>
      <c r="D4362" s="23"/>
      <c r="E4362" s="23"/>
      <c r="F4362" s="23"/>
      <c r="G4362" s="24"/>
      <c r="H4362" s="23"/>
      <c r="I4362" s="23"/>
      <c r="J4362" s="23">
        <v>0</v>
      </c>
      <c r="K4362" s="23">
        <v>0</v>
      </c>
      <c r="L4362" s="23">
        <v>45</v>
      </c>
      <c r="M4362" s="23" t="s">
        <v>59</v>
      </c>
      <c r="N4362" s="25">
        <f t="shared" si="714"/>
        <v>45</v>
      </c>
      <c r="O4362" s="26">
        <v>4400</v>
      </c>
      <c r="P4362" s="26">
        <f t="shared" si="715"/>
        <v>198000</v>
      </c>
      <c r="Q4362" s="23">
        <v>1</v>
      </c>
      <c r="R4362" s="23" t="s">
        <v>13132</v>
      </c>
      <c r="S4362" s="27" t="s">
        <v>13133</v>
      </c>
      <c r="T4362" s="23" t="s">
        <v>13134</v>
      </c>
      <c r="U4362" s="23" t="s">
        <v>13139</v>
      </c>
      <c r="V4362" s="24" t="s">
        <v>13144</v>
      </c>
      <c r="W4362" s="23" t="s">
        <v>48</v>
      </c>
      <c r="X4362" s="23" t="s">
        <v>49</v>
      </c>
      <c r="Y4362" s="23" t="s">
        <v>50</v>
      </c>
      <c r="Z4362" s="23">
        <v>180</v>
      </c>
      <c r="AA4362" s="28">
        <v>100</v>
      </c>
      <c r="AB4362" s="26">
        <v>8300</v>
      </c>
      <c r="AC4362" s="26">
        <f>Z4362*AB4362</f>
        <v>1494000</v>
      </c>
      <c r="AD4362" s="28">
        <v>29</v>
      </c>
      <c r="AE4362" s="28">
        <v>48</v>
      </c>
      <c r="AF4362" s="26">
        <f>(AC4362*(100-AE4362))/100</f>
        <v>776880</v>
      </c>
      <c r="AG4362" s="26">
        <f>P4362+AF4362</f>
        <v>974880</v>
      </c>
      <c r="AH4362" s="26">
        <f>(AG4362*AA4362)/100</f>
        <v>974880</v>
      </c>
      <c r="AI4362" s="26">
        <v>50000000</v>
      </c>
      <c r="AJ4362" s="26">
        <f t="shared" si="716"/>
        <v>0</v>
      </c>
      <c r="AK4362" s="26">
        <v>0.02</v>
      </c>
      <c r="AL4362" s="26">
        <f>ROUND(AJ4362*(AK4362/100),2)</f>
        <v>0</v>
      </c>
      <c r="AM4362" s="3" t="s">
        <v>51</v>
      </c>
    </row>
    <row r="4363" spans="1:39" x14ac:dyDescent="0.25">
      <c r="A4363" s="23"/>
      <c r="B4363" s="24"/>
      <c r="C4363" s="23"/>
      <c r="D4363" s="23"/>
      <c r="E4363" s="23"/>
      <c r="F4363" s="23"/>
      <c r="G4363" s="24"/>
      <c r="H4363" s="23"/>
      <c r="I4363" s="23"/>
      <c r="J4363" s="23">
        <v>0</v>
      </c>
      <c r="K4363" s="23">
        <v>0</v>
      </c>
      <c r="L4363" s="23">
        <v>20</v>
      </c>
      <c r="M4363" s="23" t="s">
        <v>59</v>
      </c>
      <c r="N4363" s="25">
        <f t="shared" si="714"/>
        <v>20</v>
      </c>
      <c r="O4363" s="26">
        <v>4400</v>
      </c>
      <c r="P4363" s="26">
        <f t="shared" si="715"/>
        <v>88000</v>
      </c>
      <c r="Q4363" s="23">
        <v>1</v>
      </c>
      <c r="R4363" s="23" t="s">
        <v>13132</v>
      </c>
      <c r="S4363" s="27" t="s">
        <v>13133</v>
      </c>
      <c r="T4363" s="23" t="s">
        <v>13134</v>
      </c>
      <c r="U4363" s="23" t="s">
        <v>13139</v>
      </c>
      <c r="V4363" s="24" t="s">
        <v>13145</v>
      </c>
      <c r="W4363" s="23" t="s">
        <v>53</v>
      </c>
      <c r="X4363" s="23" t="s">
        <v>49</v>
      </c>
      <c r="Y4363" s="23" t="s">
        <v>50</v>
      </c>
      <c r="Z4363" s="23">
        <v>80</v>
      </c>
      <c r="AA4363" s="28">
        <v>100</v>
      </c>
      <c r="AB4363" s="26">
        <v>2750</v>
      </c>
      <c r="AC4363" s="26">
        <f>Z4363*AB4363</f>
        <v>220000</v>
      </c>
      <c r="AD4363" s="28">
        <v>29</v>
      </c>
      <c r="AE4363" s="28">
        <v>48</v>
      </c>
      <c r="AF4363" s="26">
        <f>(AC4363*(100-AE4363))/100</f>
        <v>114400</v>
      </c>
      <c r="AG4363" s="26">
        <f>P4363+AF4363</f>
        <v>202400</v>
      </c>
      <c r="AH4363" s="26">
        <f>(AG4363*AA4363)/100</f>
        <v>202400</v>
      </c>
      <c r="AI4363" s="26">
        <v>50000000</v>
      </c>
      <c r="AJ4363" s="26">
        <f t="shared" si="716"/>
        <v>0</v>
      </c>
      <c r="AK4363" s="26">
        <v>0.02</v>
      </c>
      <c r="AL4363" s="26">
        <f>ROUND(AJ4363*(AK4363/100),2)</f>
        <v>0</v>
      </c>
      <c r="AM4363" s="3" t="s">
        <v>83</v>
      </c>
    </row>
    <row r="4364" spans="1:39" x14ac:dyDescent="0.25">
      <c r="A4364" s="23"/>
      <c r="B4364" s="24"/>
      <c r="C4364" s="23"/>
      <c r="D4364" s="23"/>
      <c r="E4364" s="23"/>
      <c r="F4364" s="23"/>
      <c r="G4364" s="24"/>
      <c r="H4364" s="23"/>
      <c r="I4364" s="23"/>
      <c r="J4364" s="23">
        <v>0</v>
      </c>
      <c r="K4364" s="23">
        <v>2</v>
      </c>
      <c r="L4364" s="23">
        <v>25</v>
      </c>
      <c r="M4364" s="23" t="s">
        <v>91</v>
      </c>
      <c r="N4364" s="25">
        <f t="shared" si="714"/>
        <v>225</v>
      </c>
      <c r="O4364" s="26">
        <v>4400</v>
      </c>
      <c r="P4364" s="26">
        <f t="shared" si="715"/>
        <v>990000</v>
      </c>
      <c r="Q4364" s="23"/>
      <c r="R4364" s="23"/>
      <c r="S4364" s="27"/>
      <c r="T4364" s="23"/>
      <c r="U4364" s="23"/>
      <c r="V4364" s="24"/>
      <c r="W4364" s="23"/>
      <c r="X4364" s="23"/>
      <c r="Y4364" s="23"/>
      <c r="Z4364" s="23"/>
      <c r="AA4364" s="28"/>
      <c r="AB4364" s="26"/>
      <c r="AC4364" s="26"/>
      <c r="AD4364" s="28"/>
      <c r="AE4364" s="28"/>
      <c r="AF4364" s="26"/>
      <c r="AG4364" s="26">
        <f>AF4364+P4364</f>
        <v>990000</v>
      </c>
      <c r="AH4364" s="26">
        <f>AG4364</f>
        <v>990000</v>
      </c>
      <c r="AI4364" s="26">
        <v>0</v>
      </c>
      <c r="AJ4364" s="26">
        <f t="shared" si="716"/>
        <v>990000</v>
      </c>
      <c r="AK4364" s="26">
        <v>0.3</v>
      </c>
      <c r="AL4364" s="26">
        <f>AJ4364*(AK4364/100)</f>
        <v>2970</v>
      </c>
    </row>
    <row r="4365" spans="1:39" x14ac:dyDescent="0.25">
      <c r="A4365" s="23"/>
      <c r="B4365" s="24"/>
      <c r="C4365" s="23"/>
      <c r="D4365" s="23"/>
      <c r="E4365" s="23"/>
      <c r="F4365" s="23"/>
      <c r="G4365" s="24"/>
      <c r="H4365" s="23"/>
      <c r="I4365" s="23"/>
      <c r="J4365" s="23"/>
      <c r="K4365" s="23"/>
      <c r="L4365" s="23"/>
      <c r="M4365" s="23"/>
      <c r="N4365" s="25"/>
      <c r="O4365" s="26"/>
      <c r="P4365" s="26"/>
      <c r="Q4365" s="23"/>
      <c r="R4365" s="23"/>
      <c r="S4365" s="27"/>
      <c r="T4365" s="23"/>
      <c r="U4365" s="23"/>
      <c r="V4365" s="24"/>
      <c r="W4365" s="23"/>
      <c r="X4365" s="23"/>
      <c r="Y4365" s="23"/>
      <c r="Z4365" s="23"/>
      <c r="AA4365" s="28"/>
      <c r="AB4365" s="26"/>
      <c r="AC4365" s="26"/>
      <c r="AD4365" s="28"/>
      <c r="AE4365" s="28"/>
      <c r="AF4365" s="26"/>
      <c r="AG4365" s="26" t="s">
        <v>60</v>
      </c>
      <c r="AH4365" s="26">
        <f>SUM(AH4359:AH4364)</f>
        <v>13908400</v>
      </c>
      <c r="AI4365" s="26"/>
      <c r="AJ4365" s="26">
        <f>SUM(AJ4359:AJ4364)</f>
        <v>990000</v>
      </c>
      <c r="AK4365" s="26"/>
      <c r="AL4365" s="26">
        <f>SUM(AL4359:AL4364)</f>
        <v>2970</v>
      </c>
    </row>
    <row r="4366" spans="1:39" x14ac:dyDescent="0.25">
      <c r="A4366" s="23" t="s">
        <v>13146</v>
      </c>
      <c r="B4366" s="24" t="s">
        <v>13147</v>
      </c>
      <c r="C4366" s="23" t="s">
        <v>13148</v>
      </c>
      <c r="D4366" s="23" t="s">
        <v>13149</v>
      </c>
      <c r="E4366" s="23">
        <v>1743</v>
      </c>
      <c r="F4366" s="23" t="s">
        <v>13150</v>
      </c>
      <c r="G4366" s="24" t="s">
        <v>13151</v>
      </c>
      <c r="H4366" s="23" t="s">
        <v>43</v>
      </c>
      <c r="I4366" s="23" t="s">
        <v>13152</v>
      </c>
      <c r="J4366" s="23">
        <v>1</v>
      </c>
      <c r="K4366" s="23">
        <v>2</v>
      </c>
      <c r="L4366" s="23">
        <v>59.31</v>
      </c>
      <c r="M4366" s="23" t="s">
        <v>75</v>
      </c>
      <c r="N4366" s="25">
        <f>((J4366*400)+(K4366*100))+L4366</f>
        <v>659.31</v>
      </c>
      <c r="O4366" s="26">
        <v>1500</v>
      </c>
      <c r="P4366" s="26">
        <f>N4366*O4366</f>
        <v>988964.99999999988</v>
      </c>
      <c r="Q4366" s="23"/>
      <c r="R4366" s="23"/>
      <c r="S4366" s="27"/>
      <c r="T4366" s="23"/>
      <c r="U4366" s="23"/>
      <c r="V4366" s="24"/>
      <c r="W4366" s="23"/>
      <c r="X4366" s="23"/>
      <c r="Y4366" s="23"/>
      <c r="Z4366" s="23"/>
      <c r="AA4366" s="28"/>
      <c r="AB4366" s="26"/>
      <c r="AC4366" s="26"/>
      <c r="AD4366" s="28"/>
      <c r="AE4366" s="28"/>
      <c r="AF4366" s="26"/>
      <c r="AG4366" s="26">
        <f>AF4366+P4366</f>
        <v>988964.99999999988</v>
      </c>
      <c r="AH4366" s="26">
        <f>AG4366</f>
        <v>988964.99999999988</v>
      </c>
      <c r="AI4366" s="26">
        <v>50000000</v>
      </c>
      <c r="AJ4366" s="26">
        <f>IF((AI4366-AH4366) &gt; 1,0,IF((AI4366-AH4366)&lt;0,AH4366-AI4366,AI4366-AH4366))</f>
        <v>0</v>
      </c>
      <c r="AK4366" s="26">
        <v>0.01</v>
      </c>
      <c r="AL4366" s="26">
        <f>AJ4366*(AK4366/100)</f>
        <v>0</v>
      </c>
    </row>
    <row r="4367" spans="1:39" x14ac:dyDescent="0.25">
      <c r="A4367" s="23"/>
      <c r="B4367" s="24"/>
      <c r="C4367" s="23"/>
      <c r="D4367" s="23"/>
      <c r="E4367" s="23"/>
      <c r="F4367" s="23"/>
      <c r="G4367" s="24"/>
      <c r="H4367" s="23"/>
      <c r="I4367" s="23"/>
      <c r="J4367" s="23">
        <v>0</v>
      </c>
      <c r="K4367" s="23">
        <v>0</v>
      </c>
      <c r="L4367" s="23">
        <v>45.44</v>
      </c>
      <c r="M4367" s="23" t="s">
        <v>59</v>
      </c>
      <c r="N4367" s="25">
        <f>((J4367*400)+(K4367*100))+L4367</f>
        <v>45.44</v>
      </c>
      <c r="O4367" s="26">
        <v>1500</v>
      </c>
      <c r="P4367" s="26">
        <f>N4367*O4367</f>
        <v>68160</v>
      </c>
      <c r="Q4367" s="23">
        <v>1</v>
      </c>
      <c r="R4367" s="23" t="s">
        <v>13153</v>
      </c>
      <c r="S4367" s="27" t="s">
        <v>13154</v>
      </c>
      <c r="T4367" s="23" t="s">
        <v>13155</v>
      </c>
      <c r="U4367" s="23" t="s">
        <v>13156</v>
      </c>
      <c r="V4367" s="24" t="s">
        <v>13157</v>
      </c>
      <c r="W4367" s="23" t="s">
        <v>142</v>
      </c>
      <c r="X4367" s="23" t="s">
        <v>143</v>
      </c>
      <c r="Y4367" s="23" t="s">
        <v>50</v>
      </c>
      <c r="Z4367" s="23">
        <v>251.25</v>
      </c>
      <c r="AA4367" s="28">
        <v>100</v>
      </c>
      <c r="AB4367" s="26">
        <v>7950</v>
      </c>
      <c r="AC4367" s="26">
        <f>Z4367*AB4367</f>
        <v>1997437.5</v>
      </c>
      <c r="AD4367" s="28">
        <v>48</v>
      </c>
      <c r="AE4367" s="28">
        <v>85</v>
      </c>
      <c r="AF4367" s="26">
        <f>(AC4367*(100-AE4367))/100</f>
        <v>299615.625</v>
      </c>
      <c r="AG4367" s="26">
        <f>P4367+AF4367</f>
        <v>367775.625</v>
      </c>
      <c r="AH4367" s="26">
        <f>(AG4367*AA4367)/100</f>
        <v>367775.625</v>
      </c>
      <c r="AI4367" s="26">
        <v>10000000</v>
      </c>
      <c r="AJ4367" s="26">
        <f>IF((AI4367-AH4367) &gt; 1,0,IF((AI4367-AH4367)&lt;0,AH4367-AI4367,AI4367-AH4367))</f>
        <v>0</v>
      </c>
      <c r="AK4367" s="26">
        <v>0.02</v>
      </c>
      <c r="AL4367" s="26">
        <f>ROUND(AJ4367*(AK4367/100),2)</f>
        <v>0</v>
      </c>
      <c r="AM4367" s="3" t="s">
        <v>110</v>
      </c>
    </row>
    <row r="4368" spans="1:39" x14ac:dyDescent="0.25">
      <c r="A4368" s="23"/>
      <c r="B4368" s="24"/>
      <c r="C4368" s="23"/>
      <c r="D4368" s="23"/>
      <c r="E4368" s="23"/>
      <c r="F4368" s="23"/>
      <c r="G4368" s="24"/>
      <c r="H4368" s="23"/>
      <c r="I4368" s="23"/>
      <c r="J4368" s="23">
        <v>0</v>
      </c>
      <c r="K4368" s="23">
        <v>0</v>
      </c>
      <c r="L4368" s="23">
        <v>2.25</v>
      </c>
      <c r="M4368" s="23" t="s">
        <v>59</v>
      </c>
      <c r="N4368" s="25">
        <f>((J4368*400)+(K4368*100))+L4368</f>
        <v>2.25</v>
      </c>
      <c r="O4368" s="26">
        <v>1500</v>
      </c>
      <c r="P4368" s="26">
        <f>N4368*O4368</f>
        <v>3375</v>
      </c>
      <c r="Q4368" s="23">
        <v>1</v>
      </c>
      <c r="R4368" s="23" t="s">
        <v>13153</v>
      </c>
      <c r="S4368" s="27" t="s">
        <v>13154</v>
      </c>
      <c r="T4368" s="23" t="s">
        <v>13155</v>
      </c>
      <c r="U4368" s="23" t="s">
        <v>13156</v>
      </c>
      <c r="V4368" s="24" t="s">
        <v>13158</v>
      </c>
      <c r="W4368" s="23" t="s">
        <v>403</v>
      </c>
      <c r="X4368" s="23" t="s">
        <v>49</v>
      </c>
      <c r="Y4368" s="23" t="s">
        <v>50</v>
      </c>
      <c r="Z4368" s="23">
        <v>9</v>
      </c>
      <c r="AA4368" s="28">
        <v>100</v>
      </c>
      <c r="AB4368" s="26">
        <v>6100</v>
      </c>
      <c r="AC4368" s="26">
        <f>Z4368*AB4368</f>
        <v>54900</v>
      </c>
      <c r="AD4368" s="28">
        <v>12</v>
      </c>
      <c r="AE4368" s="28">
        <v>14</v>
      </c>
      <c r="AF4368" s="26">
        <f>(AC4368*(100-AE4368))/100</f>
        <v>47214</v>
      </c>
      <c r="AG4368" s="26">
        <f>P4368+AF4368</f>
        <v>50589</v>
      </c>
      <c r="AH4368" s="26">
        <f>(AG4368*AA4368)/100</f>
        <v>50589</v>
      </c>
      <c r="AI4368" s="26">
        <v>10000000</v>
      </c>
      <c r="AJ4368" s="26">
        <f>IF((AI4368-AH4368) &gt; 1,0,IF((AI4368-AH4368)&lt;0,AH4368-AI4368,AI4368-AH4368))</f>
        <v>0</v>
      </c>
      <c r="AK4368" s="26">
        <v>0.02</v>
      </c>
      <c r="AL4368" s="26">
        <f>ROUND(AJ4368*(AK4368/100),2)</f>
        <v>0</v>
      </c>
      <c r="AM4368" s="3" t="s">
        <v>421</v>
      </c>
    </row>
    <row r="4369" spans="1:39" x14ac:dyDescent="0.25">
      <c r="A4369" s="23"/>
      <c r="B4369" s="24"/>
      <c r="C4369" s="23"/>
      <c r="D4369" s="23"/>
      <c r="E4369" s="23"/>
      <c r="F4369" s="23"/>
      <c r="G4369" s="24"/>
      <c r="H4369" s="23"/>
      <c r="I4369" s="23"/>
      <c r="J4369" s="23">
        <v>0</v>
      </c>
      <c r="K4369" s="23">
        <v>0</v>
      </c>
      <c r="L4369" s="23">
        <v>1</v>
      </c>
      <c r="M4369" s="23" t="s">
        <v>59</v>
      </c>
      <c r="N4369" s="25">
        <f>((J4369*400)+(K4369*100))+L4369</f>
        <v>1</v>
      </c>
      <c r="O4369" s="26">
        <v>1500</v>
      </c>
      <c r="P4369" s="26">
        <f>N4369*O4369</f>
        <v>1500</v>
      </c>
      <c r="Q4369" s="23">
        <v>1</v>
      </c>
      <c r="R4369" s="23" t="s">
        <v>13153</v>
      </c>
      <c r="S4369" s="27" t="s">
        <v>13154</v>
      </c>
      <c r="T4369" s="23" t="s">
        <v>13155</v>
      </c>
      <c r="U4369" s="23" t="s">
        <v>13156</v>
      </c>
      <c r="V4369" s="24" t="s">
        <v>13159</v>
      </c>
      <c r="W4369" s="23" t="s">
        <v>53</v>
      </c>
      <c r="X4369" s="23" t="s">
        <v>49</v>
      </c>
      <c r="Y4369" s="23" t="s">
        <v>50</v>
      </c>
      <c r="Z4369" s="23">
        <v>4</v>
      </c>
      <c r="AA4369" s="28">
        <v>100</v>
      </c>
      <c r="AB4369" s="26">
        <v>2750</v>
      </c>
      <c r="AC4369" s="26">
        <f>Z4369*AB4369</f>
        <v>11000</v>
      </c>
      <c r="AD4369" s="28">
        <v>3</v>
      </c>
      <c r="AE4369" s="28">
        <v>3</v>
      </c>
      <c r="AF4369" s="26">
        <f>(AC4369*(100-AE4369))/100</f>
        <v>10670</v>
      </c>
      <c r="AG4369" s="26">
        <f>P4369+AF4369</f>
        <v>12170</v>
      </c>
      <c r="AH4369" s="26">
        <f>(AG4369*AA4369)/100</f>
        <v>12170</v>
      </c>
      <c r="AI4369" s="26">
        <v>10000000</v>
      </c>
      <c r="AJ4369" s="26">
        <f>IF((AI4369-AH4369) &gt; 1,0,IF((AI4369-AH4369)&lt;0,AH4369-AI4369,AI4369-AH4369))</f>
        <v>0</v>
      </c>
      <c r="AK4369" s="26">
        <v>0.02</v>
      </c>
      <c r="AL4369" s="26">
        <f>ROUND(AJ4369*(AK4369/100),2)</f>
        <v>0</v>
      </c>
      <c r="AM4369" s="3" t="s">
        <v>264</v>
      </c>
    </row>
    <row r="4370" spans="1:39" x14ac:dyDescent="0.25">
      <c r="A4370" s="23"/>
      <c r="B4370" s="24"/>
      <c r="C4370" s="23"/>
      <c r="D4370" s="23"/>
      <c r="E4370" s="23"/>
      <c r="F4370" s="23"/>
      <c r="G4370" s="24"/>
      <c r="H4370" s="23"/>
      <c r="I4370" s="23"/>
      <c r="J4370" s="23"/>
      <c r="K4370" s="23"/>
      <c r="L4370" s="23"/>
      <c r="M4370" s="23"/>
      <c r="N4370" s="25"/>
      <c r="O4370" s="26"/>
      <c r="P4370" s="26"/>
      <c r="Q4370" s="23"/>
      <c r="R4370" s="23"/>
      <c r="S4370" s="27"/>
      <c r="T4370" s="23"/>
      <c r="U4370" s="23"/>
      <c r="V4370" s="24"/>
      <c r="W4370" s="23"/>
      <c r="X4370" s="23"/>
      <c r="Y4370" s="23"/>
      <c r="Z4370" s="23"/>
      <c r="AA4370" s="28"/>
      <c r="AB4370" s="26"/>
      <c r="AC4370" s="26"/>
      <c r="AD4370" s="28"/>
      <c r="AE4370" s="28"/>
      <c r="AF4370" s="26"/>
      <c r="AG4370" s="26" t="s">
        <v>60</v>
      </c>
      <c r="AH4370" s="26">
        <f>SUM(AH4366:AH4369)</f>
        <v>1419499.625</v>
      </c>
      <c r="AI4370" s="26"/>
      <c r="AJ4370" s="26">
        <f>SUM(AJ4366:AJ4369)</f>
        <v>0</v>
      </c>
      <c r="AK4370" s="26"/>
      <c r="AL4370" s="26">
        <f>SUM(AL4366:AL4369)</f>
        <v>0</v>
      </c>
    </row>
    <row r="4371" spans="1:39" x14ac:dyDescent="0.25">
      <c r="A4371" s="23" t="s">
        <v>13160</v>
      </c>
      <c r="B4371" s="24" t="s">
        <v>13161</v>
      </c>
      <c r="C4371" s="23" t="s">
        <v>13162</v>
      </c>
      <c r="D4371" s="23" t="s">
        <v>13163</v>
      </c>
      <c r="E4371" s="23">
        <v>1744</v>
      </c>
      <c r="F4371" s="23" t="s">
        <v>13164</v>
      </c>
      <c r="G4371" s="24" t="s">
        <v>13165</v>
      </c>
      <c r="H4371" s="23" t="s">
        <v>43</v>
      </c>
      <c r="I4371" s="23" t="s">
        <v>13166</v>
      </c>
      <c r="J4371" s="23">
        <v>7</v>
      </c>
      <c r="K4371" s="23">
        <v>3</v>
      </c>
      <c r="L4371" s="23">
        <v>42.75</v>
      </c>
      <c r="M4371" s="23" t="s">
        <v>75</v>
      </c>
      <c r="N4371" s="25">
        <f t="shared" ref="N4371:N4382" si="717">((J4371*400)+(K4371*100))+L4371</f>
        <v>3142.75</v>
      </c>
      <c r="O4371" s="26">
        <v>3400</v>
      </c>
      <c r="P4371" s="26">
        <f t="shared" ref="P4371:P4382" si="718">N4371*O4371</f>
        <v>10685350</v>
      </c>
      <c r="Q4371" s="23"/>
      <c r="R4371" s="23"/>
      <c r="S4371" s="27"/>
      <c r="T4371" s="23"/>
      <c r="U4371" s="23"/>
      <c r="V4371" s="24"/>
      <c r="W4371" s="23"/>
      <c r="X4371" s="23"/>
      <c r="Y4371" s="23"/>
      <c r="Z4371" s="23"/>
      <c r="AA4371" s="28"/>
      <c r="AB4371" s="26"/>
      <c r="AC4371" s="26"/>
      <c r="AD4371" s="28"/>
      <c r="AE4371" s="28"/>
      <c r="AF4371" s="26"/>
      <c r="AG4371" s="26">
        <f>AF4371+P4371</f>
        <v>10685350</v>
      </c>
      <c r="AH4371" s="26">
        <f>AG4371</f>
        <v>10685350</v>
      </c>
      <c r="AI4371" s="26">
        <v>50000000</v>
      </c>
      <c r="AJ4371" s="26">
        <f t="shared" ref="AJ4371:AJ4382" si="719">IF((AI4371-AH4371) &gt; 1,0,IF((AI4371-AH4371)&lt;0,AH4371-AI4371,AI4371-AH4371))</f>
        <v>0</v>
      </c>
      <c r="AK4371" s="26">
        <v>0.01</v>
      </c>
      <c r="AL4371" s="26">
        <f>AJ4371*(AK4371/100)</f>
        <v>0</v>
      </c>
    </row>
    <row r="4372" spans="1:39" x14ac:dyDescent="0.25">
      <c r="A4372" s="23"/>
      <c r="B4372" s="24"/>
      <c r="C4372" s="23"/>
      <c r="D4372" s="23"/>
      <c r="E4372" s="23"/>
      <c r="F4372" s="23"/>
      <c r="G4372" s="24"/>
      <c r="H4372" s="23"/>
      <c r="I4372" s="23"/>
      <c r="J4372" s="23">
        <v>0</v>
      </c>
      <c r="K4372" s="23">
        <v>1</v>
      </c>
      <c r="L4372" s="23">
        <v>25.25</v>
      </c>
      <c r="M4372" s="23" t="s">
        <v>59</v>
      </c>
      <c r="N4372" s="25">
        <f t="shared" si="717"/>
        <v>125.25</v>
      </c>
      <c r="O4372" s="26">
        <v>3400</v>
      </c>
      <c r="P4372" s="26">
        <f t="shared" si="718"/>
        <v>425850</v>
      </c>
      <c r="Q4372" s="23">
        <v>1</v>
      </c>
      <c r="R4372" s="23" t="s">
        <v>13160</v>
      </c>
      <c r="S4372" s="27" t="s">
        <v>13161</v>
      </c>
      <c r="T4372" s="23" t="s">
        <v>13162</v>
      </c>
      <c r="U4372" s="23" t="s">
        <v>13167</v>
      </c>
      <c r="V4372" s="24" t="s">
        <v>13168</v>
      </c>
      <c r="W4372" s="23" t="s">
        <v>48</v>
      </c>
      <c r="X4372" s="23" t="s">
        <v>49</v>
      </c>
      <c r="Y4372" s="23" t="s">
        <v>50</v>
      </c>
      <c r="Z4372" s="23">
        <v>501</v>
      </c>
      <c r="AA4372" s="28">
        <v>100</v>
      </c>
      <c r="AB4372" s="26">
        <v>8300</v>
      </c>
      <c r="AC4372" s="26">
        <f>Z4372*AB4372</f>
        <v>4158300</v>
      </c>
      <c r="AD4372" s="28">
        <v>3</v>
      </c>
      <c r="AE4372" s="28">
        <v>3</v>
      </c>
      <c r="AF4372" s="26">
        <f>(AC4372*(100-AE4372))/100</f>
        <v>4033551</v>
      </c>
      <c r="AG4372" s="26">
        <f>P4372+AF4372</f>
        <v>4459401</v>
      </c>
      <c r="AH4372" s="26">
        <f>(AG4372*AA4372)/100</f>
        <v>4459401</v>
      </c>
      <c r="AI4372" s="26">
        <v>50000000</v>
      </c>
      <c r="AJ4372" s="26">
        <f t="shared" si="719"/>
        <v>0</v>
      </c>
      <c r="AK4372" s="26">
        <v>0.02</v>
      </c>
      <c r="AL4372" s="26">
        <f>ROUND(AJ4372*(AK4372/100),2)</f>
        <v>0</v>
      </c>
      <c r="AM4372" s="3" t="s">
        <v>1434</v>
      </c>
    </row>
    <row r="4373" spans="1:39" x14ac:dyDescent="0.25">
      <c r="A4373" s="23"/>
      <c r="B4373" s="24"/>
      <c r="C4373" s="23"/>
      <c r="D4373" s="23"/>
      <c r="E4373" s="23">
        <v>1745</v>
      </c>
      <c r="F4373" s="23" t="s">
        <v>13169</v>
      </c>
      <c r="G4373" s="24" t="s">
        <v>13170</v>
      </c>
      <c r="H4373" s="23" t="s">
        <v>43</v>
      </c>
      <c r="I4373" s="23" t="s">
        <v>13171</v>
      </c>
      <c r="J4373" s="23">
        <v>3</v>
      </c>
      <c r="K4373" s="23">
        <v>2</v>
      </c>
      <c r="L4373" s="23">
        <v>29</v>
      </c>
      <c r="M4373" s="23" t="s">
        <v>75</v>
      </c>
      <c r="N4373" s="25">
        <f t="shared" si="717"/>
        <v>1429</v>
      </c>
      <c r="O4373" s="26">
        <v>8750</v>
      </c>
      <c r="P4373" s="26">
        <f t="shared" si="718"/>
        <v>12503750</v>
      </c>
      <c r="Q4373" s="23"/>
      <c r="R4373" s="23"/>
      <c r="S4373" s="27"/>
      <c r="T4373" s="23"/>
      <c r="U4373" s="23"/>
      <c r="V4373" s="24"/>
      <c r="W4373" s="23"/>
      <c r="X4373" s="23"/>
      <c r="Y4373" s="23"/>
      <c r="Z4373" s="23"/>
      <c r="AA4373" s="28"/>
      <c r="AB4373" s="26"/>
      <c r="AC4373" s="26"/>
      <c r="AD4373" s="28"/>
      <c r="AE4373" s="28"/>
      <c r="AF4373" s="26"/>
      <c r="AG4373" s="26">
        <f>AF4373+P4373</f>
        <v>12503750</v>
      </c>
      <c r="AH4373" s="26">
        <f>AG4373</f>
        <v>12503750</v>
      </c>
      <c r="AI4373" s="26">
        <v>50000000</v>
      </c>
      <c r="AJ4373" s="26">
        <f t="shared" si="719"/>
        <v>0</v>
      </c>
      <c r="AK4373" s="26">
        <v>0.01</v>
      </c>
      <c r="AL4373" s="26">
        <f>AJ4373*(AK4373/100)</f>
        <v>0</v>
      </c>
    </row>
    <row r="4374" spans="1:39" x14ac:dyDescent="0.25">
      <c r="A4374" s="23"/>
      <c r="B4374" s="24"/>
      <c r="C4374" s="23"/>
      <c r="D4374" s="23"/>
      <c r="E4374" s="23"/>
      <c r="F4374" s="23"/>
      <c r="G4374" s="24"/>
      <c r="H4374" s="23"/>
      <c r="I4374" s="23"/>
      <c r="J4374" s="23">
        <v>0</v>
      </c>
      <c r="K4374" s="23">
        <v>3</v>
      </c>
      <c r="L4374" s="23">
        <v>65</v>
      </c>
      <c r="M4374" s="23" t="s">
        <v>255</v>
      </c>
      <c r="N4374" s="25">
        <f t="shared" si="717"/>
        <v>365</v>
      </c>
      <c r="O4374" s="26">
        <v>8750</v>
      </c>
      <c r="P4374" s="26">
        <f t="shared" si="718"/>
        <v>3193750</v>
      </c>
      <c r="Q4374" s="23">
        <v>1</v>
      </c>
      <c r="R4374" s="23" t="s">
        <v>13160</v>
      </c>
      <c r="S4374" s="27" t="s">
        <v>13161</v>
      </c>
      <c r="T4374" s="23" t="s">
        <v>13162</v>
      </c>
      <c r="U4374" s="23" t="s">
        <v>13167</v>
      </c>
      <c r="V4374" s="24" t="s">
        <v>13172</v>
      </c>
      <c r="W4374" s="23" t="s">
        <v>48</v>
      </c>
      <c r="X4374" s="23" t="s">
        <v>49</v>
      </c>
      <c r="Y4374" s="23" t="s">
        <v>50</v>
      </c>
      <c r="Z4374" s="23">
        <v>1460</v>
      </c>
      <c r="AA4374" s="28">
        <v>100</v>
      </c>
      <c r="AB4374" s="26">
        <v>8300</v>
      </c>
      <c r="AC4374" s="26">
        <f>Z4374*AB4374</f>
        <v>12118000</v>
      </c>
      <c r="AD4374" s="28">
        <v>52</v>
      </c>
      <c r="AE4374" s="28">
        <v>76</v>
      </c>
      <c r="AF4374" s="26">
        <f>(AC4374*(100-AE4374))/100</f>
        <v>2908320</v>
      </c>
      <c r="AG4374" s="26">
        <f>P4374+AF4374</f>
        <v>6102070</v>
      </c>
      <c r="AH4374" s="26">
        <f>(AG4374*AA4374)/100</f>
        <v>6102070</v>
      </c>
      <c r="AI4374" s="26">
        <v>50000000</v>
      </c>
      <c r="AJ4374" s="26">
        <f t="shared" si="719"/>
        <v>0</v>
      </c>
      <c r="AK4374" s="26">
        <v>0.02</v>
      </c>
      <c r="AL4374" s="26">
        <f>ROUND(AJ4374*(AK4374/100),2)</f>
        <v>0</v>
      </c>
      <c r="AM4374" s="3" t="s">
        <v>51</v>
      </c>
    </row>
    <row r="4375" spans="1:39" x14ac:dyDescent="0.25">
      <c r="A4375" s="23"/>
      <c r="B4375" s="24"/>
      <c r="C4375" s="23"/>
      <c r="D4375" s="23"/>
      <c r="E4375" s="23"/>
      <c r="F4375" s="23"/>
      <c r="G4375" s="24"/>
      <c r="H4375" s="23"/>
      <c r="I4375" s="23"/>
      <c r="J4375" s="23">
        <v>0</v>
      </c>
      <c r="K4375" s="23">
        <v>0</v>
      </c>
      <c r="L4375" s="23">
        <v>35</v>
      </c>
      <c r="M4375" s="23" t="s">
        <v>255</v>
      </c>
      <c r="N4375" s="25">
        <f t="shared" si="717"/>
        <v>35</v>
      </c>
      <c r="O4375" s="26">
        <v>8750</v>
      </c>
      <c r="P4375" s="26">
        <f t="shared" si="718"/>
        <v>306250</v>
      </c>
      <c r="Q4375" s="23">
        <v>1</v>
      </c>
      <c r="R4375" s="23" t="s">
        <v>13160</v>
      </c>
      <c r="S4375" s="27" t="s">
        <v>13161</v>
      </c>
      <c r="T4375" s="23" t="s">
        <v>13162</v>
      </c>
      <c r="U4375" s="23" t="s">
        <v>13167</v>
      </c>
      <c r="V4375" s="24" t="s">
        <v>13173</v>
      </c>
      <c r="W4375" s="23" t="s">
        <v>48</v>
      </c>
      <c r="X4375" s="23" t="s">
        <v>49</v>
      </c>
      <c r="Y4375" s="23" t="s">
        <v>261</v>
      </c>
      <c r="Z4375" s="23">
        <v>140</v>
      </c>
      <c r="AA4375" s="28">
        <v>100</v>
      </c>
      <c r="AB4375" s="26">
        <v>8300</v>
      </c>
      <c r="AC4375" s="26">
        <f>Z4375*AB4375</f>
        <v>1162000</v>
      </c>
      <c r="AD4375" s="28">
        <v>52</v>
      </c>
      <c r="AE4375" s="28">
        <v>76</v>
      </c>
      <c r="AF4375" s="26">
        <f>(AC4375*(100-AE4375))/100</f>
        <v>278880</v>
      </c>
      <c r="AG4375" s="26">
        <f>P4375+AF4375</f>
        <v>585130</v>
      </c>
      <c r="AH4375" s="26">
        <f>(AG4375*AA4375)/100</f>
        <v>585130</v>
      </c>
      <c r="AI4375" s="26">
        <f>IF(AF4375&lt;=10000000,AF4375,10000000)</f>
        <v>278880</v>
      </c>
      <c r="AJ4375" s="26">
        <f t="shared" si="719"/>
        <v>306250</v>
      </c>
      <c r="AK4375" s="26">
        <v>0.02</v>
      </c>
      <c r="AL4375" s="26">
        <f>ROUND(AJ4375*(AK4375/100),2)</f>
        <v>61.25</v>
      </c>
      <c r="AM4375" s="3" t="s">
        <v>51</v>
      </c>
    </row>
    <row r="4376" spans="1:39" x14ac:dyDescent="0.25">
      <c r="A4376" s="23"/>
      <c r="B4376" s="24"/>
      <c r="C4376" s="23"/>
      <c r="D4376" s="23"/>
      <c r="E4376" s="23">
        <v>1746</v>
      </c>
      <c r="F4376" s="23" t="s">
        <v>13174</v>
      </c>
      <c r="G4376" s="24" t="s">
        <v>13175</v>
      </c>
      <c r="H4376" s="23" t="s">
        <v>43</v>
      </c>
      <c r="I4376" s="23" t="s">
        <v>13176</v>
      </c>
      <c r="J4376" s="23">
        <v>9</v>
      </c>
      <c r="K4376" s="23">
        <v>3</v>
      </c>
      <c r="L4376" s="23">
        <v>25.62</v>
      </c>
      <c r="M4376" s="23" t="s">
        <v>75</v>
      </c>
      <c r="N4376" s="25">
        <f t="shared" si="717"/>
        <v>3925.62</v>
      </c>
      <c r="O4376" s="26">
        <v>3400</v>
      </c>
      <c r="P4376" s="26">
        <f t="shared" si="718"/>
        <v>13347108</v>
      </c>
      <c r="Q4376" s="23"/>
      <c r="R4376" s="23"/>
      <c r="S4376" s="27"/>
      <c r="T4376" s="23"/>
      <c r="U4376" s="23"/>
      <c r="V4376" s="24"/>
      <c r="W4376" s="23"/>
      <c r="X4376" s="23"/>
      <c r="Y4376" s="23"/>
      <c r="Z4376" s="23"/>
      <c r="AA4376" s="28"/>
      <c r="AB4376" s="26"/>
      <c r="AC4376" s="26"/>
      <c r="AD4376" s="28"/>
      <c r="AE4376" s="28"/>
      <c r="AF4376" s="26"/>
      <c r="AG4376" s="26">
        <f>AF4376+P4376</f>
        <v>13347108</v>
      </c>
      <c r="AH4376" s="26">
        <f>AG4376</f>
        <v>13347108</v>
      </c>
      <c r="AI4376" s="26">
        <v>50000000</v>
      </c>
      <c r="AJ4376" s="26">
        <f t="shared" si="719"/>
        <v>0</v>
      </c>
      <c r="AK4376" s="26">
        <v>0.01</v>
      </c>
      <c r="AL4376" s="26">
        <f>AJ4376*(AK4376/100)</f>
        <v>0</v>
      </c>
    </row>
    <row r="4377" spans="1:39" x14ac:dyDescent="0.25">
      <c r="A4377" s="23"/>
      <c r="B4377" s="24"/>
      <c r="C4377" s="23"/>
      <c r="D4377" s="23"/>
      <c r="E4377" s="23"/>
      <c r="F4377" s="23"/>
      <c r="G4377" s="24"/>
      <c r="H4377" s="23"/>
      <c r="I4377" s="23"/>
      <c r="J4377" s="23">
        <v>0</v>
      </c>
      <c r="K4377" s="23">
        <v>0</v>
      </c>
      <c r="L4377" s="23">
        <v>89.25</v>
      </c>
      <c r="M4377" s="23" t="s">
        <v>255</v>
      </c>
      <c r="N4377" s="25">
        <f t="shared" si="717"/>
        <v>89.25</v>
      </c>
      <c r="O4377" s="26">
        <v>3400</v>
      </c>
      <c r="P4377" s="26">
        <f t="shared" si="718"/>
        <v>303450</v>
      </c>
      <c r="Q4377" s="23">
        <v>1</v>
      </c>
      <c r="R4377" s="23" t="s">
        <v>13160</v>
      </c>
      <c r="S4377" s="27" t="s">
        <v>13161</v>
      </c>
      <c r="T4377" s="23" t="s">
        <v>13162</v>
      </c>
      <c r="U4377" s="23" t="s">
        <v>13167</v>
      </c>
      <c r="V4377" s="24" t="s">
        <v>13177</v>
      </c>
      <c r="W4377" s="23" t="s">
        <v>48</v>
      </c>
      <c r="X4377" s="23" t="s">
        <v>49</v>
      </c>
      <c r="Y4377" s="23" t="s">
        <v>261</v>
      </c>
      <c r="Z4377" s="23">
        <v>357</v>
      </c>
      <c r="AA4377" s="28">
        <v>100</v>
      </c>
      <c r="AB4377" s="26">
        <v>8300</v>
      </c>
      <c r="AC4377" s="26">
        <f>Z4377*AB4377</f>
        <v>2963100</v>
      </c>
      <c r="AD4377" s="28">
        <v>12</v>
      </c>
      <c r="AE4377" s="28">
        <v>14</v>
      </c>
      <c r="AF4377" s="26">
        <f>(AC4377*(100-AE4377))/100</f>
        <v>2548266</v>
      </c>
      <c r="AG4377" s="26">
        <f>P4377+AF4377</f>
        <v>2851716</v>
      </c>
      <c r="AH4377" s="26">
        <f>(AG4377*AA4377)/100</f>
        <v>2851716</v>
      </c>
      <c r="AI4377" s="26">
        <f>IF(AF4377&lt;=10000000,AF4377,10000000)</f>
        <v>2548266</v>
      </c>
      <c r="AJ4377" s="26">
        <f t="shared" si="719"/>
        <v>303450</v>
      </c>
      <c r="AK4377" s="26">
        <v>0.02</v>
      </c>
      <c r="AL4377" s="26">
        <f>ROUND(AJ4377*(AK4377/100),2)</f>
        <v>60.69</v>
      </c>
      <c r="AM4377" s="3" t="s">
        <v>51</v>
      </c>
    </row>
    <row r="4378" spans="1:39" x14ac:dyDescent="0.25">
      <c r="A4378" s="23"/>
      <c r="B4378" s="24"/>
      <c r="C4378" s="23"/>
      <c r="D4378" s="23"/>
      <c r="E4378" s="23"/>
      <c r="F4378" s="23"/>
      <c r="G4378" s="24"/>
      <c r="H4378" s="23"/>
      <c r="I4378" s="23"/>
      <c r="J4378" s="23">
        <v>0</v>
      </c>
      <c r="K4378" s="23">
        <v>0</v>
      </c>
      <c r="L4378" s="23">
        <v>6.19</v>
      </c>
      <c r="M4378" s="23" t="s">
        <v>76</v>
      </c>
      <c r="N4378" s="25">
        <f t="shared" si="717"/>
        <v>6.19</v>
      </c>
      <c r="O4378" s="26">
        <v>3400</v>
      </c>
      <c r="P4378" s="26">
        <f t="shared" si="718"/>
        <v>21046</v>
      </c>
      <c r="Q4378" s="23">
        <v>1</v>
      </c>
      <c r="R4378" s="23" t="s">
        <v>13160</v>
      </c>
      <c r="S4378" s="27" t="s">
        <v>13161</v>
      </c>
      <c r="T4378" s="23" t="s">
        <v>13162</v>
      </c>
      <c r="U4378" s="23" t="s">
        <v>13167</v>
      </c>
      <c r="V4378" s="24" t="s">
        <v>13178</v>
      </c>
      <c r="W4378" s="23" t="s">
        <v>48</v>
      </c>
      <c r="X4378" s="23" t="s">
        <v>49</v>
      </c>
      <c r="Y4378" s="23" t="s">
        <v>81</v>
      </c>
      <c r="Z4378" s="23">
        <v>24.75</v>
      </c>
      <c r="AA4378" s="28">
        <v>100</v>
      </c>
      <c r="AB4378" s="26">
        <v>8300</v>
      </c>
      <c r="AC4378" s="26">
        <f>Z4378*AB4378</f>
        <v>205425</v>
      </c>
      <c r="AD4378" s="28">
        <v>12</v>
      </c>
      <c r="AE4378" s="28">
        <v>14</v>
      </c>
      <c r="AF4378" s="26">
        <f>(AC4378*(100-AE4378))/100</f>
        <v>176665.5</v>
      </c>
      <c r="AG4378" s="26">
        <f>P4378+AF4378</f>
        <v>197711.5</v>
      </c>
      <c r="AH4378" s="26">
        <f>(AG4378*AA4378)/100</f>
        <v>197711.5</v>
      </c>
      <c r="AI4378" s="26">
        <v>0</v>
      </c>
      <c r="AJ4378" s="26">
        <f t="shared" si="719"/>
        <v>197711.5</v>
      </c>
      <c r="AK4378" s="26">
        <v>0.02</v>
      </c>
      <c r="AL4378" s="26">
        <f>ROUND(AJ4378*(AK4378/100),2)</f>
        <v>39.54</v>
      </c>
      <c r="AM4378" s="3" t="s">
        <v>401</v>
      </c>
    </row>
    <row r="4379" spans="1:39" x14ac:dyDescent="0.25">
      <c r="A4379" s="23"/>
      <c r="B4379" s="24"/>
      <c r="C4379" s="23"/>
      <c r="D4379" s="23"/>
      <c r="E4379" s="23"/>
      <c r="F4379" s="23"/>
      <c r="G4379" s="24"/>
      <c r="H4379" s="23"/>
      <c r="I4379" s="23"/>
      <c r="J4379" s="23">
        <v>0</v>
      </c>
      <c r="K4379" s="23">
        <v>0</v>
      </c>
      <c r="L4379" s="23">
        <v>8.75</v>
      </c>
      <c r="M4379" s="23" t="s">
        <v>76</v>
      </c>
      <c r="N4379" s="25">
        <f t="shared" si="717"/>
        <v>8.75</v>
      </c>
      <c r="O4379" s="26">
        <v>3400</v>
      </c>
      <c r="P4379" s="26">
        <f t="shared" si="718"/>
        <v>29750</v>
      </c>
      <c r="Q4379" s="23">
        <v>1</v>
      </c>
      <c r="R4379" s="23" t="s">
        <v>13160</v>
      </c>
      <c r="S4379" s="27" t="s">
        <v>13161</v>
      </c>
      <c r="T4379" s="23" t="s">
        <v>13162</v>
      </c>
      <c r="U4379" s="23" t="s">
        <v>13167</v>
      </c>
      <c r="V4379" s="24" t="s">
        <v>13179</v>
      </c>
      <c r="W4379" s="23" t="s">
        <v>1274</v>
      </c>
      <c r="X4379" s="23" t="s">
        <v>49</v>
      </c>
      <c r="Y4379" s="23" t="s">
        <v>81</v>
      </c>
      <c r="Z4379" s="23">
        <v>35</v>
      </c>
      <c r="AA4379" s="28">
        <v>100</v>
      </c>
      <c r="AB4379" s="26">
        <v>8200</v>
      </c>
      <c r="AC4379" s="26">
        <f>Z4379*AB4379</f>
        <v>287000</v>
      </c>
      <c r="AD4379" s="28">
        <v>12</v>
      </c>
      <c r="AE4379" s="28">
        <v>14</v>
      </c>
      <c r="AF4379" s="26">
        <f>(AC4379*(100-AE4379))/100</f>
        <v>246820</v>
      </c>
      <c r="AG4379" s="26">
        <f>P4379+AF4379</f>
        <v>276570</v>
      </c>
      <c r="AH4379" s="26">
        <f>(AG4379*AA4379)/100</f>
        <v>276570</v>
      </c>
      <c r="AI4379" s="26">
        <v>0</v>
      </c>
      <c r="AJ4379" s="26">
        <f t="shared" si="719"/>
        <v>276570</v>
      </c>
      <c r="AK4379" s="26">
        <v>0.02</v>
      </c>
      <c r="AL4379" s="26">
        <f>ROUND(AJ4379*(AK4379/100),2)</f>
        <v>55.31</v>
      </c>
      <c r="AM4379" s="3" t="s">
        <v>401</v>
      </c>
    </row>
    <row r="4380" spans="1:39" x14ac:dyDescent="0.25">
      <c r="A4380" s="23"/>
      <c r="B4380" s="24"/>
      <c r="C4380" s="23"/>
      <c r="D4380" s="23"/>
      <c r="E4380" s="23"/>
      <c r="F4380" s="23"/>
      <c r="G4380" s="24"/>
      <c r="H4380" s="23"/>
      <c r="I4380" s="23"/>
      <c r="J4380" s="23">
        <v>0</v>
      </c>
      <c r="K4380" s="23">
        <v>0</v>
      </c>
      <c r="L4380" s="23">
        <v>2.19</v>
      </c>
      <c r="M4380" s="23" t="s">
        <v>76</v>
      </c>
      <c r="N4380" s="25">
        <f t="shared" si="717"/>
        <v>2.19</v>
      </c>
      <c r="O4380" s="26">
        <v>3400</v>
      </c>
      <c r="P4380" s="26">
        <f t="shared" si="718"/>
        <v>7446</v>
      </c>
      <c r="Q4380" s="23">
        <v>1</v>
      </c>
      <c r="R4380" s="23" t="s">
        <v>13160</v>
      </c>
      <c r="S4380" s="27" t="s">
        <v>13161</v>
      </c>
      <c r="T4380" s="23" t="s">
        <v>13162</v>
      </c>
      <c r="U4380" s="23" t="s">
        <v>13167</v>
      </c>
      <c r="V4380" s="24" t="s">
        <v>13180</v>
      </c>
      <c r="W4380" s="23" t="s">
        <v>48</v>
      </c>
      <c r="X4380" s="23" t="s">
        <v>49</v>
      </c>
      <c r="Y4380" s="23" t="s">
        <v>81</v>
      </c>
      <c r="Z4380" s="23">
        <v>8.75</v>
      </c>
      <c r="AA4380" s="28">
        <v>100</v>
      </c>
      <c r="AB4380" s="26">
        <v>8300</v>
      </c>
      <c r="AC4380" s="26">
        <f>Z4380*AB4380</f>
        <v>72625</v>
      </c>
      <c r="AD4380" s="28">
        <v>12</v>
      </c>
      <c r="AE4380" s="28">
        <v>14</v>
      </c>
      <c r="AF4380" s="26">
        <f>(AC4380*(100-AE4380))/100</f>
        <v>62457.5</v>
      </c>
      <c r="AG4380" s="26">
        <f>P4380+AF4380</f>
        <v>69903.5</v>
      </c>
      <c r="AH4380" s="26">
        <f>(AG4380*AA4380)/100</f>
        <v>69903.5</v>
      </c>
      <c r="AI4380" s="26">
        <v>0</v>
      </c>
      <c r="AJ4380" s="26">
        <f t="shared" si="719"/>
        <v>69903.5</v>
      </c>
      <c r="AK4380" s="26">
        <v>0.02</v>
      </c>
      <c r="AL4380" s="26">
        <f>ROUND(AJ4380*(AK4380/100),2)</f>
        <v>13.98</v>
      </c>
      <c r="AM4380" s="3" t="s">
        <v>401</v>
      </c>
    </row>
    <row r="4381" spans="1:39" x14ac:dyDescent="0.25">
      <c r="A4381" s="23"/>
      <c r="B4381" s="24"/>
      <c r="C4381" s="23"/>
      <c r="D4381" s="23"/>
      <c r="E4381" s="23"/>
      <c r="F4381" s="23"/>
      <c r="G4381" s="24"/>
      <c r="H4381" s="23"/>
      <c r="I4381" s="23"/>
      <c r="J4381" s="23">
        <v>0</v>
      </c>
      <c r="K4381" s="23">
        <v>0</v>
      </c>
      <c r="L4381" s="23">
        <v>8</v>
      </c>
      <c r="M4381" s="23" t="s">
        <v>76</v>
      </c>
      <c r="N4381" s="25">
        <f t="shared" si="717"/>
        <v>8</v>
      </c>
      <c r="O4381" s="26">
        <v>3400</v>
      </c>
      <c r="P4381" s="26">
        <f t="shared" si="718"/>
        <v>27200</v>
      </c>
      <c r="Q4381" s="23">
        <v>1</v>
      </c>
      <c r="R4381" s="23" t="s">
        <v>13160</v>
      </c>
      <c r="S4381" s="27" t="s">
        <v>13161</v>
      </c>
      <c r="T4381" s="23" t="s">
        <v>13162</v>
      </c>
      <c r="U4381" s="23" t="s">
        <v>13167</v>
      </c>
      <c r="V4381" s="24" t="s">
        <v>13181</v>
      </c>
      <c r="W4381" s="23" t="s">
        <v>48</v>
      </c>
      <c r="X4381" s="23" t="s">
        <v>49</v>
      </c>
      <c r="Y4381" s="23" t="s">
        <v>81</v>
      </c>
      <c r="Z4381" s="23">
        <v>32</v>
      </c>
      <c r="AA4381" s="28">
        <v>100</v>
      </c>
      <c r="AB4381" s="26">
        <v>8300</v>
      </c>
      <c r="AC4381" s="26">
        <f>Z4381*AB4381</f>
        <v>265600</v>
      </c>
      <c r="AD4381" s="28">
        <v>12</v>
      </c>
      <c r="AE4381" s="28">
        <v>14</v>
      </c>
      <c r="AF4381" s="26">
        <f>(AC4381*(100-AE4381))/100</f>
        <v>228416</v>
      </c>
      <c r="AG4381" s="26">
        <f>P4381+AF4381</f>
        <v>255616</v>
      </c>
      <c r="AH4381" s="26">
        <f>(AG4381*AA4381)/100</f>
        <v>255616</v>
      </c>
      <c r="AI4381" s="26">
        <v>0</v>
      </c>
      <c r="AJ4381" s="26">
        <f t="shared" si="719"/>
        <v>255616</v>
      </c>
      <c r="AK4381" s="26">
        <v>0.02</v>
      </c>
      <c r="AL4381" s="26">
        <f>ROUND(AJ4381*(AK4381/100),2)</f>
        <v>51.12</v>
      </c>
      <c r="AM4381" s="3" t="s">
        <v>401</v>
      </c>
    </row>
    <row r="4382" spans="1:39" x14ac:dyDescent="0.25">
      <c r="A4382" s="23"/>
      <c r="B4382" s="24"/>
      <c r="C4382" s="23"/>
      <c r="D4382" s="23"/>
      <c r="E4382" s="23">
        <v>1747</v>
      </c>
      <c r="F4382" s="23" t="s">
        <v>13182</v>
      </c>
      <c r="G4382" s="24" t="s">
        <v>13183</v>
      </c>
      <c r="H4382" s="23" t="s">
        <v>43</v>
      </c>
      <c r="I4382" s="23" t="s">
        <v>13184</v>
      </c>
      <c r="J4382" s="23">
        <v>3</v>
      </c>
      <c r="K4382" s="23">
        <v>0</v>
      </c>
      <c r="L4382" s="23">
        <v>13</v>
      </c>
      <c r="M4382" s="23" t="s">
        <v>75</v>
      </c>
      <c r="N4382" s="25">
        <f t="shared" si="717"/>
        <v>1213</v>
      </c>
      <c r="O4382" s="26">
        <v>1500</v>
      </c>
      <c r="P4382" s="26">
        <f t="shared" si="718"/>
        <v>1819500</v>
      </c>
      <c r="Q4382" s="23"/>
      <c r="R4382" s="23"/>
      <c r="S4382" s="27"/>
      <c r="T4382" s="23"/>
      <c r="U4382" s="23"/>
      <c r="V4382" s="24"/>
      <c r="W4382" s="23"/>
      <c r="X4382" s="23"/>
      <c r="Y4382" s="23"/>
      <c r="Z4382" s="23"/>
      <c r="AA4382" s="28"/>
      <c r="AB4382" s="26"/>
      <c r="AC4382" s="26"/>
      <c r="AD4382" s="28"/>
      <c r="AE4382" s="28"/>
      <c r="AF4382" s="26"/>
      <c r="AG4382" s="26">
        <f>AF4382+P4382</f>
        <v>1819500</v>
      </c>
      <c r="AH4382" s="26">
        <f>AG4382</f>
        <v>1819500</v>
      </c>
      <c r="AI4382" s="26">
        <v>50000000</v>
      </c>
      <c r="AJ4382" s="26">
        <f t="shared" si="719"/>
        <v>0</v>
      </c>
      <c r="AK4382" s="26">
        <v>0.01</v>
      </c>
      <c r="AL4382" s="26">
        <f>AJ4382*(AK4382/100)</f>
        <v>0</v>
      </c>
    </row>
    <row r="4383" spans="1:39" x14ac:dyDescent="0.25">
      <c r="A4383" s="23"/>
      <c r="B4383" s="24"/>
      <c r="C4383" s="23"/>
      <c r="D4383" s="23"/>
      <c r="E4383" s="23"/>
      <c r="F4383" s="23"/>
      <c r="G4383" s="24"/>
      <c r="H4383" s="23"/>
      <c r="I4383" s="23"/>
      <c r="J4383" s="23"/>
      <c r="K4383" s="23"/>
      <c r="L4383" s="23"/>
      <c r="M4383" s="23"/>
      <c r="N4383" s="25"/>
      <c r="O4383" s="26"/>
      <c r="P4383" s="26"/>
      <c r="Q4383" s="23"/>
      <c r="R4383" s="23"/>
      <c r="S4383" s="27"/>
      <c r="T4383" s="23"/>
      <c r="U4383" s="23"/>
      <c r="V4383" s="24"/>
      <c r="W4383" s="23"/>
      <c r="X4383" s="23"/>
      <c r="Y4383" s="23"/>
      <c r="Z4383" s="23"/>
      <c r="AA4383" s="28"/>
      <c r="AB4383" s="26"/>
      <c r="AC4383" s="26"/>
      <c r="AD4383" s="28"/>
      <c r="AE4383" s="28"/>
      <c r="AF4383" s="26"/>
      <c r="AG4383" s="26" t="s">
        <v>60</v>
      </c>
      <c r="AH4383" s="26">
        <f>SUM(AH4371:AH4382)</f>
        <v>53153826</v>
      </c>
      <c r="AI4383" s="26"/>
      <c r="AJ4383" s="26">
        <f>SUM(AJ4371:AJ4382)</f>
        <v>1409501</v>
      </c>
      <c r="AK4383" s="26"/>
      <c r="AL4383" s="26">
        <f>SUM(AL4371:AL4382)</f>
        <v>281.89</v>
      </c>
    </row>
    <row r="4384" spans="1:39" x14ac:dyDescent="0.25">
      <c r="A4384" s="23" t="s">
        <v>13185</v>
      </c>
      <c r="B4384" s="24"/>
      <c r="C4384" s="23" t="s">
        <v>13186</v>
      </c>
      <c r="D4384" s="23" t="s">
        <v>13187</v>
      </c>
      <c r="E4384" s="23">
        <v>1748</v>
      </c>
      <c r="F4384" s="23" t="s">
        <v>13188</v>
      </c>
      <c r="G4384" s="24" t="s">
        <v>13189</v>
      </c>
      <c r="H4384" s="23" t="s">
        <v>43</v>
      </c>
      <c r="I4384" s="23" t="s">
        <v>13190</v>
      </c>
      <c r="J4384" s="23">
        <v>5</v>
      </c>
      <c r="K4384" s="23">
        <v>2</v>
      </c>
      <c r="L4384" s="23">
        <v>80</v>
      </c>
      <c r="M4384" s="23" t="s">
        <v>76</v>
      </c>
      <c r="N4384" s="25">
        <f>((J4384*400)+(K4384*100))+L4384</f>
        <v>2280</v>
      </c>
      <c r="O4384" s="26">
        <v>8000</v>
      </c>
      <c r="P4384" s="26">
        <f>N4384*O4384</f>
        <v>18240000</v>
      </c>
      <c r="Q4384" s="23"/>
      <c r="R4384" s="23"/>
      <c r="S4384" s="27"/>
      <c r="T4384" s="23"/>
      <c r="U4384" s="23"/>
      <c r="V4384" s="24"/>
      <c r="W4384" s="23"/>
      <c r="X4384" s="23"/>
      <c r="Y4384" s="23"/>
      <c r="Z4384" s="23"/>
      <c r="AA4384" s="28"/>
      <c r="AB4384" s="26"/>
      <c r="AC4384" s="26"/>
      <c r="AD4384" s="28"/>
      <c r="AE4384" s="28"/>
      <c r="AF4384" s="26"/>
      <c r="AG4384" s="26">
        <f>AF4384+P4384</f>
        <v>18240000</v>
      </c>
      <c r="AH4384" s="26">
        <f>AG4384</f>
        <v>18240000</v>
      </c>
      <c r="AI4384" s="26">
        <v>0</v>
      </c>
      <c r="AJ4384" s="26">
        <f>IF((AI4384-AH4384) &gt; 1,0,IF((AI4384-AH4384)&lt;0,AH4384-AI4384,AI4384-AH4384))</f>
        <v>18240000</v>
      </c>
      <c r="AK4384" s="26">
        <v>0.02</v>
      </c>
      <c r="AL4384" s="26">
        <f>AJ4384*(AK4384/100)</f>
        <v>3648</v>
      </c>
    </row>
    <row r="4385" spans="1:39" x14ac:dyDescent="0.25">
      <c r="A4385" s="23"/>
      <c r="B4385" s="24"/>
      <c r="C4385" s="23"/>
      <c r="D4385" s="23"/>
      <c r="E4385" s="23"/>
      <c r="F4385" s="23"/>
      <c r="G4385" s="24"/>
      <c r="H4385" s="23"/>
      <c r="I4385" s="23"/>
      <c r="J4385" s="23"/>
      <c r="K4385" s="23"/>
      <c r="L4385" s="23"/>
      <c r="M4385" s="23"/>
      <c r="N4385" s="25"/>
      <c r="O4385" s="26"/>
      <c r="P4385" s="26"/>
      <c r="Q4385" s="23"/>
      <c r="R4385" s="23"/>
      <c r="S4385" s="27"/>
      <c r="T4385" s="23"/>
      <c r="U4385" s="23"/>
      <c r="V4385" s="24"/>
      <c r="W4385" s="23"/>
      <c r="X4385" s="23"/>
      <c r="Y4385" s="23"/>
      <c r="Z4385" s="23"/>
      <c r="AA4385" s="28"/>
      <c r="AB4385" s="26"/>
      <c r="AC4385" s="26"/>
      <c r="AD4385" s="28"/>
      <c r="AE4385" s="28"/>
      <c r="AF4385" s="26"/>
      <c r="AG4385" s="26" t="s">
        <v>60</v>
      </c>
      <c r="AH4385" s="26">
        <f>AH4384</f>
        <v>18240000</v>
      </c>
      <c r="AI4385" s="26"/>
      <c r="AJ4385" s="26">
        <f>AJ4384</f>
        <v>18240000</v>
      </c>
      <c r="AK4385" s="26"/>
      <c r="AL4385" s="26">
        <f>AL4384</f>
        <v>3648</v>
      </c>
    </row>
    <row r="4386" spans="1:39" x14ac:dyDescent="0.25">
      <c r="A4386" s="23" t="s">
        <v>13191</v>
      </c>
      <c r="B4386" s="24" t="s">
        <v>13192</v>
      </c>
      <c r="C4386" s="23" t="s">
        <v>13193</v>
      </c>
      <c r="D4386" s="23" t="s">
        <v>13194</v>
      </c>
      <c r="E4386" s="23">
        <v>1749</v>
      </c>
      <c r="F4386" s="23" t="s">
        <v>13195</v>
      </c>
      <c r="G4386" s="24" t="s">
        <v>13196</v>
      </c>
      <c r="H4386" s="23" t="s">
        <v>43</v>
      </c>
      <c r="I4386" s="23" t="s">
        <v>13197</v>
      </c>
      <c r="J4386" s="23">
        <v>3</v>
      </c>
      <c r="K4386" s="23">
        <v>2</v>
      </c>
      <c r="L4386" s="23">
        <v>77.239999999999995</v>
      </c>
      <c r="M4386" s="23" t="s">
        <v>76</v>
      </c>
      <c r="N4386" s="25">
        <f t="shared" ref="N4386:N4393" si="720">((J4386*400)+(K4386*100))+L4386</f>
        <v>1477.24</v>
      </c>
      <c r="O4386" s="26">
        <v>16500</v>
      </c>
      <c r="P4386" s="26">
        <f t="shared" ref="P4386:P4393" si="721">N4386*O4386</f>
        <v>24374460</v>
      </c>
      <c r="Q4386" s="23">
        <v>1</v>
      </c>
      <c r="R4386" s="23" t="s">
        <v>13191</v>
      </c>
      <c r="S4386" s="27" t="s">
        <v>13192</v>
      </c>
      <c r="T4386" s="23" t="s">
        <v>13193</v>
      </c>
      <c r="U4386" s="23" t="s">
        <v>13198</v>
      </c>
      <c r="V4386" s="24" t="s">
        <v>13199</v>
      </c>
      <c r="W4386" s="23" t="s">
        <v>1274</v>
      </c>
      <c r="X4386" s="23" t="s">
        <v>49</v>
      </c>
      <c r="Y4386" s="23" t="s">
        <v>81</v>
      </c>
      <c r="Z4386" s="23">
        <v>1215</v>
      </c>
      <c r="AA4386" s="28">
        <v>100</v>
      </c>
      <c r="AB4386" s="26">
        <v>8200</v>
      </c>
      <c r="AC4386" s="26">
        <f t="shared" ref="AC4386:AC4393" si="722">Z4386*AB4386</f>
        <v>9963000</v>
      </c>
      <c r="AD4386" s="28">
        <v>19</v>
      </c>
      <c r="AE4386" s="28">
        <v>28</v>
      </c>
      <c r="AF4386" s="26">
        <f t="shared" ref="AF4386:AF4393" si="723">(AC4386*(100-AE4386))/100</f>
        <v>7173360</v>
      </c>
      <c r="AG4386" s="26">
        <f t="shared" ref="AG4386:AG4393" si="724">P4386+AF4386</f>
        <v>31547820</v>
      </c>
      <c r="AH4386" s="26">
        <f t="shared" ref="AH4386:AH4393" si="725">(AG4386*AA4386)/100</f>
        <v>31547820</v>
      </c>
      <c r="AI4386" s="26">
        <v>0</v>
      </c>
      <c r="AJ4386" s="26">
        <f t="shared" ref="AJ4386:AJ4393" si="726">IF((AI4386-AH4386) &gt; 1,0,IF((AI4386-AH4386)&lt;0,AH4386-AI4386,AI4386-AH4386))</f>
        <v>31547820</v>
      </c>
      <c r="AK4386" s="26">
        <v>0.02</v>
      </c>
      <c r="AL4386" s="26">
        <f t="shared" ref="AL4386:AL4393" si="727">ROUND(AJ4386*(AK4386/100),2)</f>
        <v>6309.56</v>
      </c>
      <c r="AM4386" s="3" t="s">
        <v>13200</v>
      </c>
    </row>
    <row r="4387" spans="1:39" x14ac:dyDescent="0.25">
      <c r="A4387" s="23"/>
      <c r="B4387" s="24"/>
      <c r="C4387" s="23"/>
      <c r="D4387" s="23"/>
      <c r="E4387" s="23"/>
      <c r="F4387" s="23"/>
      <c r="G4387" s="24"/>
      <c r="H4387" s="23"/>
      <c r="I4387" s="23"/>
      <c r="J4387" s="23">
        <v>0</v>
      </c>
      <c r="K4387" s="23">
        <v>0</v>
      </c>
      <c r="L4387" s="23">
        <v>93.38</v>
      </c>
      <c r="M4387" s="23" t="s">
        <v>76</v>
      </c>
      <c r="N4387" s="25">
        <f t="shared" si="720"/>
        <v>93.38</v>
      </c>
      <c r="O4387" s="26">
        <v>16500</v>
      </c>
      <c r="P4387" s="26">
        <f t="shared" si="721"/>
        <v>1540770</v>
      </c>
      <c r="Q4387" s="23">
        <v>1</v>
      </c>
      <c r="R4387" s="23" t="s">
        <v>13191</v>
      </c>
      <c r="S4387" s="27" t="s">
        <v>13192</v>
      </c>
      <c r="T4387" s="23" t="s">
        <v>13193</v>
      </c>
      <c r="U4387" s="23" t="s">
        <v>13198</v>
      </c>
      <c r="V4387" s="24" t="s">
        <v>13201</v>
      </c>
      <c r="W4387" s="23" t="s">
        <v>1274</v>
      </c>
      <c r="X4387" s="23" t="s">
        <v>49</v>
      </c>
      <c r="Y4387" s="23" t="s">
        <v>81</v>
      </c>
      <c r="Z4387" s="23">
        <v>1120.5</v>
      </c>
      <c r="AA4387" s="28">
        <v>100</v>
      </c>
      <c r="AB4387" s="26">
        <v>8200</v>
      </c>
      <c r="AC4387" s="26">
        <f t="shared" si="722"/>
        <v>9188100</v>
      </c>
      <c r="AD4387" s="28">
        <v>19</v>
      </c>
      <c r="AE4387" s="28">
        <v>28</v>
      </c>
      <c r="AF4387" s="26">
        <f t="shared" si="723"/>
        <v>6615432</v>
      </c>
      <c r="AG4387" s="26">
        <f t="shared" si="724"/>
        <v>8156202</v>
      </c>
      <c r="AH4387" s="26">
        <f t="shared" si="725"/>
        <v>8156202</v>
      </c>
      <c r="AI4387" s="26">
        <v>0</v>
      </c>
      <c r="AJ4387" s="26">
        <f t="shared" si="726"/>
        <v>8156202</v>
      </c>
      <c r="AK4387" s="26">
        <v>0.02</v>
      </c>
      <c r="AL4387" s="26">
        <f t="shared" si="727"/>
        <v>1631.24</v>
      </c>
      <c r="AM4387" s="3" t="s">
        <v>13202</v>
      </c>
    </row>
    <row r="4388" spans="1:39" x14ac:dyDescent="0.25">
      <c r="A4388" s="23"/>
      <c r="B4388" s="24"/>
      <c r="C4388" s="23"/>
      <c r="D4388" s="23"/>
      <c r="E4388" s="23"/>
      <c r="F4388" s="23"/>
      <c r="G4388" s="24"/>
      <c r="H4388" s="23"/>
      <c r="I4388" s="23"/>
      <c r="J4388" s="23">
        <v>0</v>
      </c>
      <c r="K4388" s="23">
        <v>0</v>
      </c>
      <c r="L4388" s="23">
        <v>19.25</v>
      </c>
      <c r="M4388" s="23" t="s">
        <v>76</v>
      </c>
      <c r="N4388" s="25">
        <f t="shared" si="720"/>
        <v>19.25</v>
      </c>
      <c r="O4388" s="26">
        <v>16500</v>
      </c>
      <c r="P4388" s="26">
        <f t="shared" si="721"/>
        <v>317625</v>
      </c>
      <c r="Q4388" s="23">
        <v>1</v>
      </c>
      <c r="R4388" s="23" t="s">
        <v>13191</v>
      </c>
      <c r="S4388" s="27" t="s">
        <v>13192</v>
      </c>
      <c r="T4388" s="23" t="s">
        <v>13193</v>
      </c>
      <c r="U4388" s="23" t="s">
        <v>13198</v>
      </c>
      <c r="V4388" s="24" t="s">
        <v>13203</v>
      </c>
      <c r="W4388" s="23" t="s">
        <v>1191</v>
      </c>
      <c r="X4388" s="23" t="s">
        <v>49</v>
      </c>
      <c r="Y4388" s="23" t="s">
        <v>81</v>
      </c>
      <c r="Z4388" s="23">
        <v>77</v>
      </c>
      <c r="AA4388" s="28">
        <v>100</v>
      </c>
      <c r="AB4388" s="26">
        <v>7750</v>
      </c>
      <c r="AC4388" s="26">
        <f t="shared" si="722"/>
        <v>596750</v>
      </c>
      <c r="AD4388" s="28">
        <v>19</v>
      </c>
      <c r="AE4388" s="28">
        <v>28</v>
      </c>
      <c r="AF4388" s="26">
        <f t="shared" si="723"/>
        <v>429660</v>
      </c>
      <c r="AG4388" s="26">
        <f t="shared" si="724"/>
        <v>747285</v>
      </c>
      <c r="AH4388" s="26">
        <f t="shared" si="725"/>
        <v>747285</v>
      </c>
      <c r="AI4388" s="26">
        <v>0</v>
      </c>
      <c r="AJ4388" s="26">
        <f t="shared" si="726"/>
        <v>747285</v>
      </c>
      <c r="AK4388" s="26">
        <v>0.02</v>
      </c>
      <c r="AL4388" s="26">
        <f t="shared" si="727"/>
        <v>149.46</v>
      </c>
      <c r="AM4388" s="3" t="s">
        <v>1121</v>
      </c>
    </row>
    <row r="4389" spans="1:39" x14ac:dyDescent="0.25">
      <c r="A4389" s="23"/>
      <c r="B4389" s="24"/>
      <c r="C4389" s="23"/>
      <c r="D4389" s="23"/>
      <c r="E4389" s="23"/>
      <c r="F4389" s="23"/>
      <c r="G4389" s="24"/>
      <c r="H4389" s="23"/>
      <c r="I4389" s="23"/>
      <c r="J4389" s="23">
        <v>0</v>
      </c>
      <c r="K4389" s="23">
        <v>0</v>
      </c>
      <c r="L4389" s="23">
        <v>42</v>
      </c>
      <c r="M4389" s="23" t="s">
        <v>91</v>
      </c>
      <c r="N4389" s="25">
        <f t="shared" si="720"/>
        <v>42</v>
      </c>
      <c r="O4389" s="26">
        <v>16500</v>
      </c>
      <c r="P4389" s="26">
        <f t="shared" si="721"/>
        <v>693000</v>
      </c>
      <c r="Q4389" s="23">
        <v>1</v>
      </c>
      <c r="R4389" s="23" t="s">
        <v>13191</v>
      </c>
      <c r="S4389" s="27" t="s">
        <v>13192</v>
      </c>
      <c r="T4389" s="23" t="s">
        <v>13193</v>
      </c>
      <c r="U4389" s="23" t="s">
        <v>13198</v>
      </c>
      <c r="V4389" s="24" t="s">
        <v>13204</v>
      </c>
      <c r="W4389" s="23" t="s">
        <v>53</v>
      </c>
      <c r="X4389" s="23" t="s">
        <v>49</v>
      </c>
      <c r="Y4389" s="23" t="s">
        <v>54</v>
      </c>
      <c r="Z4389" s="23">
        <v>168</v>
      </c>
      <c r="AA4389" s="28">
        <v>100</v>
      </c>
      <c r="AB4389" s="26">
        <v>2750</v>
      </c>
      <c r="AC4389" s="26">
        <f t="shared" si="722"/>
        <v>462000</v>
      </c>
      <c r="AD4389" s="28">
        <v>19</v>
      </c>
      <c r="AE4389" s="28">
        <v>28</v>
      </c>
      <c r="AF4389" s="26">
        <f t="shared" si="723"/>
        <v>332640</v>
      </c>
      <c r="AG4389" s="26">
        <f t="shared" si="724"/>
        <v>1025640</v>
      </c>
      <c r="AH4389" s="26">
        <f t="shared" si="725"/>
        <v>1025640</v>
      </c>
      <c r="AI4389" s="26">
        <v>0</v>
      </c>
      <c r="AJ4389" s="26">
        <f t="shared" si="726"/>
        <v>1025640</v>
      </c>
      <c r="AK4389" s="26">
        <v>0.3</v>
      </c>
      <c r="AL4389" s="26">
        <f t="shared" si="727"/>
        <v>3076.92</v>
      </c>
      <c r="AM4389" s="3" t="s">
        <v>83</v>
      </c>
    </row>
    <row r="4390" spans="1:39" x14ac:dyDescent="0.25">
      <c r="A4390" s="23"/>
      <c r="B4390" s="24"/>
      <c r="C4390" s="23"/>
      <c r="D4390" s="23"/>
      <c r="E4390" s="23"/>
      <c r="F4390" s="23"/>
      <c r="G4390" s="24"/>
      <c r="H4390" s="23"/>
      <c r="I4390" s="23"/>
      <c r="J4390" s="23">
        <v>0</v>
      </c>
      <c r="K4390" s="23">
        <v>0</v>
      </c>
      <c r="L4390" s="23">
        <v>59</v>
      </c>
      <c r="M4390" s="23" t="s">
        <v>59</v>
      </c>
      <c r="N4390" s="25">
        <f t="shared" si="720"/>
        <v>59</v>
      </c>
      <c r="O4390" s="26">
        <v>16500</v>
      </c>
      <c r="P4390" s="26">
        <f t="shared" si="721"/>
        <v>973500</v>
      </c>
      <c r="Q4390" s="23">
        <v>1</v>
      </c>
      <c r="R4390" s="23" t="s">
        <v>13191</v>
      </c>
      <c r="S4390" s="27" t="s">
        <v>13192</v>
      </c>
      <c r="T4390" s="23" t="s">
        <v>13193</v>
      </c>
      <c r="U4390" s="23" t="s">
        <v>13198</v>
      </c>
      <c r="V4390" s="24" t="s">
        <v>13205</v>
      </c>
      <c r="W4390" s="23" t="s">
        <v>109</v>
      </c>
      <c r="X4390" s="23" t="s">
        <v>49</v>
      </c>
      <c r="Y4390" s="23" t="s">
        <v>50</v>
      </c>
      <c r="Z4390" s="23">
        <v>472</v>
      </c>
      <c r="AA4390" s="28">
        <v>100</v>
      </c>
      <c r="AB4390" s="26">
        <v>8150</v>
      </c>
      <c r="AC4390" s="26">
        <f t="shared" si="722"/>
        <v>3846800</v>
      </c>
      <c r="AD4390" s="28">
        <v>17</v>
      </c>
      <c r="AE4390" s="28">
        <v>24</v>
      </c>
      <c r="AF4390" s="26">
        <f t="shared" si="723"/>
        <v>2923568</v>
      </c>
      <c r="AG4390" s="26">
        <f t="shared" si="724"/>
        <v>3897068</v>
      </c>
      <c r="AH4390" s="26">
        <f t="shared" si="725"/>
        <v>3897068</v>
      </c>
      <c r="AI4390" s="26">
        <v>50000000</v>
      </c>
      <c r="AJ4390" s="26">
        <f t="shared" si="726"/>
        <v>0</v>
      </c>
      <c r="AK4390" s="26">
        <v>0.02</v>
      </c>
      <c r="AL4390" s="26">
        <f t="shared" si="727"/>
        <v>0</v>
      </c>
      <c r="AM4390" s="3" t="s">
        <v>110</v>
      </c>
    </row>
    <row r="4391" spans="1:39" x14ac:dyDescent="0.25">
      <c r="A4391" s="23"/>
      <c r="B4391" s="24"/>
      <c r="C4391" s="23"/>
      <c r="D4391" s="23"/>
      <c r="E4391" s="23"/>
      <c r="F4391" s="23"/>
      <c r="G4391" s="24"/>
      <c r="H4391" s="23"/>
      <c r="I4391" s="23"/>
      <c r="J4391" s="23">
        <v>0</v>
      </c>
      <c r="K4391" s="23">
        <v>0</v>
      </c>
      <c r="L4391" s="23">
        <v>53.5</v>
      </c>
      <c r="M4391" s="23" t="s">
        <v>59</v>
      </c>
      <c r="N4391" s="25">
        <f t="shared" si="720"/>
        <v>53.5</v>
      </c>
      <c r="O4391" s="26">
        <v>16500</v>
      </c>
      <c r="P4391" s="26">
        <f t="shared" si="721"/>
        <v>882750</v>
      </c>
      <c r="Q4391" s="23">
        <v>1</v>
      </c>
      <c r="R4391" s="23" t="s">
        <v>13191</v>
      </c>
      <c r="S4391" s="27" t="s">
        <v>13192</v>
      </c>
      <c r="T4391" s="23" t="s">
        <v>13193</v>
      </c>
      <c r="U4391" s="23" t="s">
        <v>13198</v>
      </c>
      <c r="V4391" s="24" t="s">
        <v>13206</v>
      </c>
      <c r="W4391" s="23" t="s">
        <v>48</v>
      </c>
      <c r="X4391" s="23" t="s">
        <v>49</v>
      </c>
      <c r="Y4391" s="23" t="s">
        <v>50</v>
      </c>
      <c r="Z4391" s="23">
        <v>214</v>
      </c>
      <c r="AA4391" s="28">
        <v>100</v>
      </c>
      <c r="AB4391" s="26">
        <v>8300</v>
      </c>
      <c r="AC4391" s="26">
        <f t="shared" si="722"/>
        <v>1776200</v>
      </c>
      <c r="AD4391" s="28">
        <v>7</v>
      </c>
      <c r="AE4391" s="28">
        <v>7</v>
      </c>
      <c r="AF4391" s="26">
        <f t="shared" si="723"/>
        <v>1651866</v>
      </c>
      <c r="AG4391" s="26">
        <f t="shared" si="724"/>
        <v>2534616</v>
      </c>
      <c r="AH4391" s="26">
        <f t="shared" si="725"/>
        <v>2534616</v>
      </c>
      <c r="AI4391" s="26">
        <v>50000000</v>
      </c>
      <c r="AJ4391" s="26">
        <f t="shared" si="726"/>
        <v>0</v>
      </c>
      <c r="AK4391" s="26">
        <v>0.02</v>
      </c>
      <c r="AL4391" s="26">
        <f t="shared" si="727"/>
        <v>0</v>
      </c>
      <c r="AM4391" s="3" t="s">
        <v>51</v>
      </c>
    </row>
    <row r="4392" spans="1:39" x14ac:dyDescent="0.25">
      <c r="A4392" s="23"/>
      <c r="B4392" s="24"/>
      <c r="C4392" s="23"/>
      <c r="D4392" s="23"/>
      <c r="E4392" s="23"/>
      <c r="F4392" s="23"/>
      <c r="G4392" s="24"/>
      <c r="H4392" s="23"/>
      <c r="I4392" s="23"/>
      <c r="J4392" s="23">
        <v>0</v>
      </c>
      <c r="K4392" s="23">
        <v>0</v>
      </c>
      <c r="L4392" s="23">
        <v>6.13</v>
      </c>
      <c r="M4392" s="23" t="s">
        <v>59</v>
      </c>
      <c r="N4392" s="25">
        <f t="shared" si="720"/>
        <v>6.13</v>
      </c>
      <c r="O4392" s="26">
        <v>16500</v>
      </c>
      <c r="P4392" s="26">
        <f t="shared" si="721"/>
        <v>101145</v>
      </c>
      <c r="Q4392" s="23">
        <v>1</v>
      </c>
      <c r="R4392" s="23" t="s">
        <v>13191</v>
      </c>
      <c r="S4392" s="27" t="s">
        <v>13192</v>
      </c>
      <c r="T4392" s="23" t="s">
        <v>13193</v>
      </c>
      <c r="U4392" s="23" t="s">
        <v>13198</v>
      </c>
      <c r="V4392" s="24" t="s">
        <v>13207</v>
      </c>
      <c r="W4392" s="23" t="s">
        <v>349</v>
      </c>
      <c r="X4392" s="23" t="s">
        <v>143</v>
      </c>
      <c r="Y4392" s="23" t="s">
        <v>50</v>
      </c>
      <c r="Z4392" s="23">
        <v>24.5</v>
      </c>
      <c r="AA4392" s="28">
        <v>100</v>
      </c>
      <c r="AB4392" s="26">
        <v>8150</v>
      </c>
      <c r="AC4392" s="26">
        <f t="shared" si="722"/>
        <v>199675</v>
      </c>
      <c r="AD4392" s="28">
        <v>42</v>
      </c>
      <c r="AE4392" s="28">
        <v>85</v>
      </c>
      <c r="AF4392" s="26">
        <f t="shared" si="723"/>
        <v>29951.25</v>
      </c>
      <c r="AG4392" s="26">
        <f t="shared" si="724"/>
        <v>131096.25</v>
      </c>
      <c r="AH4392" s="26">
        <f t="shared" si="725"/>
        <v>131096.25</v>
      </c>
      <c r="AI4392" s="26">
        <v>50000000</v>
      </c>
      <c r="AJ4392" s="26">
        <f t="shared" si="726"/>
        <v>0</v>
      </c>
      <c r="AK4392" s="26">
        <v>0.02</v>
      </c>
      <c r="AL4392" s="26">
        <f t="shared" si="727"/>
        <v>0</v>
      </c>
      <c r="AM4392" s="3" t="s">
        <v>1434</v>
      </c>
    </row>
    <row r="4393" spans="1:39" x14ac:dyDescent="0.25">
      <c r="A4393" s="23"/>
      <c r="B4393" s="24"/>
      <c r="C4393" s="23"/>
      <c r="D4393" s="23"/>
      <c r="E4393" s="23"/>
      <c r="F4393" s="23"/>
      <c r="G4393" s="24"/>
      <c r="H4393" s="23"/>
      <c r="I4393" s="23"/>
      <c r="J4393" s="23">
        <v>0</v>
      </c>
      <c r="K4393" s="23">
        <v>0</v>
      </c>
      <c r="L4393" s="23">
        <v>7.5</v>
      </c>
      <c r="M4393" s="23" t="s">
        <v>59</v>
      </c>
      <c r="N4393" s="25">
        <f t="shared" si="720"/>
        <v>7.5</v>
      </c>
      <c r="O4393" s="26">
        <v>16500</v>
      </c>
      <c r="P4393" s="26">
        <f t="shared" si="721"/>
        <v>123750</v>
      </c>
      <c r="Q4393" s="23">
        <v>1</v>
      </c>
      <c r="R4393" s="23" t="s">
        <v>13191</v>
      </c>
      <c r="S4393" s="27" t="s">
        <v>13192</v>
      </c>
      <c r="T4393" s="23" t="s">
        <v>13193</v>
      </c>
      <c r="U4393" s="23" t="s">
        <v>13198</v>
      </c>
      <c r="V4393" s="24" t="s">
        <v>13208</v>
      </c>
      <c r="W4393" s="23" t="s">
        <v>48</v>
      </c>
      <c r="X4393" s="23" t="s">
        <v>49</v>
      </c>
      <c r="Y4393" s="23" t="s">
        <v>50</v>
      </c>
      <c r="Z4393" s="23">
        <v>30</v>
      </c>
      <c r="AA4393" s="28">
        <v>100</v>
      </c>
      <c r="AB4393" s="26">
        <v>8300</v>
      </c>
      <c r="AC4393" s="26">
        <f t="shared" si="722"/>
        <v>249000</v>
      </c>
      <c r="AD4393" s="28">
        <v>17</v>
      </c>
      <c r="AE4393" s="28">
        <v>24</v>
      </c>
      <c r="AF4393" s="26">
        <f t="shared" si="723"/>
        <v>189240</v>
      </c>
      <c r="AG4393" s="26">
        <f t="shared" si="724"/>
        <v>312990</v>
      </c>
      <c r="AH4393" s="26">
        <f t="shared" si="725"/>
        <v>312990</v>
      </c>
      <c r="AI4393" s="26">
        <v>50000000</v>
      </c>
      <c r="AJ4393" s="26">
        <f t="shared" si="726"/>
        <v>0</v>
      </c>
      <c r="AK4393" s="26">
        <v>0.02</v>
      </c>
      <c r="AL4393" s="26">
        <f t="shared" si="727"/>
        <v>0</v>
      </c>
      <c r="AM4393" s="3" t="s">
        <v>13209</v>
      </c>
    </row>
    <row r="4394" spans="1:39" x14ac:dyDescent="0.25">
      <c r="A4394" s="23"/>
      <c r="B4394" s="24"/>
      <c r="C4394" s="23"/>
      <c r="D4394" s="23"/>
      <c r="E4394" s="23"/>
      <c r="F4394" s="23"/>
      <c r="G4394" s="24"/>
      <c r="H4394" s="23"/>
      <c r="I4394" s="23"/>
      <c r="J4394" s="23"/>
      <c r="K4394" s="23"/>
      <c r="L4394" s="23"/>
      <c r="M4394" s="23"/>
      <c r="N4394" s="25"/>
      <c r="O4394" s="26"/>
      <c r="P4394" s="26"/>
      <c r="Q4394" s="23"/>
      <c r="R4394" s="23"/>
      <c r="S4394" s="27"/>
      <c r="T4394" s="23"/>
      <c r="U4394" s="23"/>
      <c r="V4394" s="24"/>
      <c r="W4394" s="23"/>
      <c r="X4394" s="23"/>
      <c r="Y4394" s="23"/>
      <c r="Z4394" s="23"/>
      <c r="AA4394" s="28"/>
      <c r="AB4394" s="26"/>
      <c r="AC4394" s="26"/>
      <c r="AD4394" s="28"/>
      <c r="AE4394" s="28"/>
      <c r="AF4394" s="26"/>
      <c r="AG4394" s="26" t="s">
        <v>60</v>
      </c>
      <c r="AH4394" s="26">
        <f>SUM(AH4386:AH4393)</f>
        <v>48352717.25</v>
      </c>
      <c r="AI4394" s="26"/>
      <c r="AJ4394" s="26">
        <f>SUM(AJ4386:AJ4393)</f>
        <v>41476947</v>
      </c>
      <c r="AK4394" s="26"/>
      <c r="AL4394" s="26">
        <f>SUM(AL4386:AL4393)</f>
        <v>11167.18</v>
      </c>
    </row>
    <row r="4395" spans="1:39" x14ac:dyDescent="0.25">
      <c r="A4395" s="23" t="s">
        <v>13210</v>
      </c>
      <c r="B4395" s="24" t="s">
        <v>13211</v>
      </c>
      <c r="C4395" s="23" t="s">
        <v>13212</v>
      </c>
      <c r="D4395" s="23" t="s">
        <v>13213</v>
      </c>
      <c r="E4395" s="23">
        <v>1750</v>
      </c>
      <c r="F4395" s="23" t="s">
        <v>13214</v>
      </c>
      <c r="G4395" s="24" t="s">
        <v>13215</v>
      </c>
      <c r="H4395" s="23" t="s">
        <v>43</v>
      </c>
      <c r="I4395" s="23" t="s">
        <v>13216</v>
      </c>
      <c r="J4395" s="23">
        <v>0</v>
      </c>
      <c r="K4395" s="23">
        <v>0</v>
      </c>
      <c r="L4395" s="23">
        <v>48</v>
      </c>
      <c r="M4395" s="23" t="s">
        <v>59</v>
      </c>
      <c r="N4395" s="25">
        <f>((J4395*400)+(K4395*100))+L4395</f>
        <v>48</v>
      </c>
      <c r="O4395" s="26">
        <v>9000</v>
      </c>
      <c r="P4395" s="26">
        <f>N4395*O4395</f>
        <v>432000</v>
      </c>
      <c r="Q4395" s="23">
        <v>1</v>
      </c>
      <c r="R4395" s="23" t="s">
        <v>13210</v>
      </c>
      <c r="S4395" s="27" t="s">
        <v>13211</v>
      </c>
      <c r="T4395" s="23" t="s">
        <v>13212</v>
      </c>
      <c r="U4395" s="23" t="s">
        <v>13217</v>
      </c>
      <c r="V4395" s="24" t="s">
        <v>13218</v>
      </c>
      <c r="W4395" s="23" t="s">
        <v>109</v>
      </c>
      <c r="X4395" s="23" t="s">
        <v>49</v>
      </c>
      <c r="Y4395" s="23" t="s">
        <v>50</v>
      </c>
      <c r="Z4395" s="23">
        <v>130</v>
      </c>
      <c r="AA4395" s="28">
        <v>100</v>
      </c>
      <c r="AB4395" s="26">
        <v>8150</v>
      </c>
      <c r="AC4395" s="26">
        <f>Z4395*AB4395</f>
        <v>1059500</v>
      </c>
      <c r="AD4395" s="28">
        <v>27</v>
      </c>
      <c r="AE4395" s="28">
        <v>44</v>
      </c>
      <c r="AF4395" s="26">
        <f>(AC4395*(100-AE4395))/100</f>
        <v>593320</v>
      </c>
      <c r="AG4395" s="26">
        <f>P4395+AF4395</f>
        <v>1025320</v>
      </c>
      <c r="AH4395" s="26">
        <f>(AG4395*AA4395)/100</f>
        <v>1025320</v>
      </c>
      <c r="AI4395" s="26">
        <v>50000000</v>
      </c>
      <c r="AJ4395" s="26">
        <f>IF((AI4395-AH4395) &gt; 1,0,IF((AI4395-AH4395)&lt;0,AH4395-AI4395,AI4395-AH4395))</f>
        <v>0</v>
      </c>
      <c r="AK4395" s="26">
        <v>0.02</v>
      </c>
      <c r="AL4395" s="26">
        <f>ROUND(AJ4395*(AK4395/100),2)</f>
        <v>0</v>
      </c>
      <c r="AM4395" s="3" t="s">
        <v>110</v>
      </c>
    </row>
    <row r="4396" spans="1:39" x14ac:dyDescent="0.25">
      <c r="A4396" s="23"/>
      <c r="B4396" s="24"/>
      <c r="C4396" s="23"/>
      <c r="D4396" s="23"/>
      <c r="E4396" s="23"/>
      <c r="F4396" s="23"/>
      <c r="G4396" s="24"/>
      <c r="H4396" s="23"/>
      <c r="I4396" s="23"/>
      <c r="J4396" s="23"/>
      <c r="K4396" s="23"/>
      <c r="L4396" s="23"/>
      <c r="M4396" s="23"/>
      <c r="N4396" s="25"/>
      <c r="O4396" s="26"/>
      <c r="P4396" s="26"/>
      <c r="Q4396" s="23"/>
      <c r="R4396" s="23"/>
      <c r="S4396" s="27"/>
      <c r="T4396" s="23"/>
      <c r="U4396" s="23"/>
      <c r="V4396" s="24"/>
      <c r="W4396" s="23"/>
      <c r="X4396" s="23"/>
      <c r="Y4396" s="23"/>
      <c r="Z4396" s="23"/>
      <c r="AA4396" s="28"/>
      <c r="AB4396" s="26"/>
      <c r="AC4396" s="26"/>
      <c r="AD4396" s="28"/>
      <c r="AE4396" s="28"/>
      <c r="AF4396" s="26"/>
      <c r="AG4396" s="26" t="s">
        <v>60</v>
      </c>
      <c r="AH4396" s="26">
        <f>AH4395</f>
        <v>1025320</v>
      </c>
      <c r="AI4396" s="26"/>
      <c r="AJ4396" s="26">
        <f>AJ4395</f>
        <v>0</v>
      </c>
      <c r="AK4396" s="26"/>
      <c r="AL4396" s="26">
        <f>AL4395</f>
        <v>0</v>
      </c>
    </row>
    <row r="4397" spans="1:39" x14ac:dyDescent="0.25">
      <c r="A4397" s="23" t="s">
        <v>13219</v>
      </c>
      <c r="B4397" s="24" t="s">
        <v>13220</v>
      </c>
      <c r="C4397" s="23" t="s">
        <v>13221</v>
      </c>
      <c r="D4397" s="23" t="s">
        <v>2493</v>
      </c>
      <c r="E4397" s="23">
        <v>1751</v>
      </c>
      <c r="F4397" s="23" t="s">
        <v>13222</v>
      </c>
      <c r="G4397" s="24" t="s">
        <v>13223</v>
      </c>
      <c r="H4397" s="23" t="s">
        <v>43</v>
      </c>
      <c r="I4397" s="23" t="s">
        <v>13224</v>
      </c>
      <c r="J4397" s="23">
        <v>0</v>
      </c>
      <c r="K4397" s="23">
        <v>3</v>
      </c>
      <c r="L4397" s="23">
        <v>16</v>
      </c>
      <c r="M4397" s="23" t="s">
        <v>75</v>
      </c>
      <c r="N4397" s="25">
        <f>((J4397*400)+(K4397*100))+L4397</f>
        <v>316</v>
      </c>
      <c r="O4397" s="26">
        <v>1500</v>
      </c>
      <c r="P4397" s="26">
        <f>N4397*O4397</f>
        <v>474000</v>
      </c>
      <c r="Q4397" s="23"/>
      <c r="R4397" s="23"/>
      <c r="S4397" s="27"/>
      <c r="T4397" s="23"/>
      <c r="U4397" s="23"/>
      <c r="V4397" s="24"/>
      <c r="W4397" s="23"/>
      <c r="X4397" s="23"/>
      <c r="Y4397" s="23"/>
      <c r="Z4397" s="23"/>
      <c r="AA4397" s="28"/>
      <c r="AB4397" s="26"/>
      <c r="AC4397" s="26"/>
      <c r="AD4397" s="28"/>
      <c r="AE4397" s="28"/>
      <c r="AF4397" s="26"/>
      <c r="AG4397" s="26">
        <f>AF4397+P4397</f>
        <v>474000</v>
      </c>
      <c r="AH4397" s="26">
        <f>AG4397</f>
        <v>474000</v>
      </c>
      <c r="AI4397" s="26">
        <v>50000000</v>
      </c>
      <c r="AJ4397" s="26">
        <f>IF((AI4397-AH4397) &gt; 1,0,IF((AI4397-AH4397)&lt;0,AH4397-AI4397,AI4397-AH4397))</f>
        <v>0</v>
      </c>
      <c r="AK4397" s="26">
        <v>0.01</v>
      </c>
      <c r="AL4397" s="26">
        <f>AJ4397*(AK4397/100)</f>
        <v>0</v>
      </c>
    </row>
    <row r="4398" spans="1:39" x14ac:dyDescent="0.25">
      <c r="A4398" s="23"/>
      <c r="B4398" s="24"/>
      <c r="C4398" s="23"/>
      <c r="D4398" s="23"/>
      <c r="E4398" s="23">
        <v>1752</v>
      </c>
      <c r="F4398" s="23" t="s">
        <v>13225</v>
      </c>
      <c r="G4398" s="24" t="s">
        <v>13226</v>
      </c>
      <c r="H4398" s="23" t="s">
        <v>43</v>
      </c>
      <c r="I4398" s="23" t="s">
        <v>13227</v>
      </c>
      <c r="J4398" s="23">
        <v>3</v>
      </c>
      <c r="K4398" s="23">
        <v>2</v>
      </c>
      <c r="L4398" s="23">
        <v>68.5</v>
      </c>
      <c r="M4398" s="23" t="s">
        <v>75</v>
      </c>
      <c r="N4398" s="25">
        <f>((J4398*400)+(K4398*100))+L4398</f>
        <v>1468.5</v>
      </c>
      <c r="O4398" s="26">
        <v>3400</v>
      </c>
      <c r="P4398" s="26">
        <f>N4398*O4398</f>
        <v>4992900</v>
      </c>
      <c r="Q4398" s="23"/>
      <c r="R4398" s="23"/>
      <c r="S4398" s="27"/>
      <c r="T4398" s="23"/>
      <c r="U4398" s="23"/>
      <c r="V4398" s="24"/>
      <c r="W4398" s="23"/>
      <c r="X4398" s="23"/>
      <c r="Y4398" s="23"/>
      <c r="Z4398" s="23"/>
      <c r="AA4398" s="28"/>
      <c r="AB4398" s="26"/>
      <c r="AC4398" s="26"/>
      <c r="AD4398" s="28"/>
      <c r="AE4398" s="28"/>
      <c r="AF4398" s="26"/>
      <c r="AG4398" s="26">
        <f>AF4398+P4398</f>
        <v>4992900</v>
      </c>
      <c r="AH4398" s="26">
        <f>AG4398</f>
        <v>4992900</v>
      </c>
      <c r="AI4398" s="26">
        <v>50000000</v>
      </c>
      <c r="AJ4398" s="26">
        <f>IF((AI4398-AH4398) &gt; 1,0,IF((AI4398-AH4398)&lt;0,AH4398-AI4398,AI4398-AH4398))</f>
        <v>0</v>
      </c>
      <c r="AK4398" s="26">
        <v>0.01</v>
      </c>
      <c r="AL4398" s="26">
        <f>AJ4398*(AK4398/100)</f>
        <v>0</v>
      </c>
    </row>
    <row r="4399" spans="1:39" x14ac:dyDescent="0.25">
      <c r="A4399" s="23"/>
      <c r="B4399" s="24"/>
      <c r="C4399" s="23"/>
      <c r="D4399" s="23"/>
      <c r="E4399" s="23"/>
      <c r="F4399" s="23"/>
      <c r="G4399" s="24"/>
      <c r="H4399" s="23"/>
      <c r="I4399" s="23"/>
      <c r="J4399" s="23">
        <v>0</v>
      </c>
      <c r="K4399" s="23">
        <v>0</v>
      </c>
      <c r="L4399" s="23">
        <v>38.5</v>
      </c>
      <c r="M4399" s="23" t="s">
        <v>59</v>
      </c>
      <c r="N4399" s="25">
        <f>((J4399*400)+(K4399*100))+L4399</f>
        <v>38.5</v>
      </c>
      <c r="O4399" s="26">
        <v>3400</v>
      </c>
      <c r="P4399" s="26">
        <f>N4399*O4399</f>
        <v>130900</v>
      </c>
      <c r="Q4399" s="23">
        <v>1</v>
      </c>
      <c r="R4399" s="23" t="s">
        <v>13219</v>
      </c>
      <c r="S4399" s="27" t="s">
        <v>13220</v>
      </c>
      <c r="T4399" s="23" t="s">
        <v>13221</v>
      </c>
      <c r="U4399" s="23" t="s">
        <v>2497</v>
      </c>
      <c r="V4399" s="24" t="s">
        <v>13228</v>
      </c>
      <c r="W4399" s="23" t="s">
        <v>142</v>
      </c>
      <c r="X4399" s="23" t="s">
        <v>143</v>
      </c>
      <c r="Y4399" s="23" t="s">
        <v>50</v>
      </c>
      <c r="Z4399" s="23">
        <v>235</v>
      </c>
      <c r="AA4399" s="28">
        <v>100</v>
      </c>
      <c r="AB4399" s="26">
        <v>7950</v>
      </c>
      <c r="AC4399" s="26">
        <f>Z4399*AB4399</f>
        <v>1868250</v>
      </c>
      <c r="AD4399" s="28">
        <v>35</v>
      </c>
      <c r="AE4399" s="28">
        <v>85</v>
      </c>
      <c r="AF4399" s="26">
        <f>(AC4399*(100-AE4399))/100</f>
        <v>280237.5</v>
      </c>
      <c r="AG4399" s="26">
        <f>P4399+AF4399</f>
        <v>411137.5</v>
      </c>
      <c r="AH4399" s="26">
        <f>(AG4399*AA4399)/100</f>
        <v>411137.5</v>
      </c>
      <c r="AI4399" s="26">
        <v>50000000</v>
      </c>
      <c r="AJ4399" s="26">
        <f>IF((AI4399-AH4399) &gt; 1,0,IF((AI4399-AH4399)&lt;0,AH4399-AI4399,AI4399-AH4399))</f>
        <v>0</v>
      </c>
      <c r="AK4399" s="26">
        <v>0.02</v>
      </c>
      <c r="AL4399" s="26">
        <f>ROUND(AJ4399*(AK4399/100),2)</f>
        <v>0</v>
      </c>
      <c r="AM4399" s="3" t="s">
        <v>110</v>
      </c>
    </row>
    <row r="4400" spans="1:39" x14ac:dyDescent="0.25">
      <c r="A4400" s="23"/>
      <c r="B4400" s="24"/>
      <c r="C4400" s="23"/>
      <c r="D4400" s="23"/>
      <c r="E4400" s="23"/>
      <c r="F4400" s="23"/>
      <c r="G4400" s="24"/>
      <c r="H4400" s="23"/>
      <c r="I4400" s="23"/>
      <c r="J4400" s="23">
        <v>0</v>
      </c>
      <c r="K4400" s="23">
        <v>0</v>
      </c>
      <c r="L4400" s="23">
        <v>14</v>
      </c>
      <c r="M4400" s="23" t="s">
        <v>59</v>
      </c>
      <c r="N4400" s="25">
        <f>((J4400*400)+(K4400*100))+L4400</f>
        <v>14</v>
      </c>
      <c r="O4400" s="26">
        <v>3400</v>
      </c>
      <c r="P4400" s="26">
        <f>N4400*O4400</f>
        <v>47600</v>
      </c>
      <c r="Q4400" s="23">
        <v>1</v>
      </c>
      <c r="R4400" s="23" t="s">
        <v>13219</v>
      </c>
      <c r="S4400" s="27" t="s">
        <v>13220</v>
      </c>
      <c r="T4400" s="23" t="s">
        <v>13221</v>
      </c>
      <c r="U4400" s="23" t="s">
        <v>2497</v>
      </c>
      <c r="V4400" s="24" t="s">
        <v>13229</v>
      </c>
      <c r="W4400" s="23" t="s">
        <v>53</v>
      </c>
      <c r="X4400" s="23" t="s">
        <v>143</v>
      </c>
      <c r="Y4400" s="23" t="s">
        <v>50</v>
      </c>
      <c r="Z4400" s="23">
        <v>56</v>
      </c>
      <c r="AA4400" s="28">
        <v>100</v>
      </c>
      <c r="AB4400" s="26">
        <v>2750</v>
      </c>
      <c r="AC4400" s="26">
        <f>Z4400*AB4400</f>
        <v>154000</v>
      </c>
      <c r="AD4400" s="28">
        <v>35</v>
      </c>
      <c r="AE4400" s="28">
        <v>85</v>
      </c>
      <c r="AF4400" s="26">
        <f>(AC4400*(100-AE4400))/100</f>
        <v>23100</v>
      </c>
      <c r="AG4400" s="26">
        <f>P4400+AF4400</f>
        <v>70700</v>
      </c>
      <c r="AH4400" s="26">
        <f>(AG4400*AA4400)/100</f>
        <v>70700</v>
      </c>
      <c r="AI4400" s="26">
        <v>50000000</v>
      </c>
      <c r="AJ4400" s="26">
        <f>IF((AI4400-AH4400) &gt; 1,0,IF((AI4400-AH4400)&lt;0,AH4400-AI4400,AI4400-AH4400))</f>
        <v>0</v>
      </c>
      <c r="AK4400" s="26">
        <v>0.02</v>
      </c>
      <c r="AL4400" s="26">
        <f>ROUND(AJ4400*(AK4400/100),2)</f>
        <v>0</v>
      </c>
      <c r="AM4400" s="3" t="s">
        <v>83</v>
      </c>
    </row>
    <row r="4401" spans="1:39" x14ac:dyDescent="0.25">
      <c r="A4401" s="23"/>
      <c r="B4401" s="24"/>
      <c r="C4401" s="23"/>
      <c r="D4401" s="23"/>
      <c r="E4401" s="23"/>
      <c r="F4401" s="23"/>
      <c r="G4401" s="24"/>
      <c r="H4401" s="23"/>
      <c r="I4401" s="23"/>
      <c r="J4401" s="23"/>
      <c r="K4401" s="23"/>
      <c r="L4401" s="23"/>
      <c r="M4401" s="23"/>
      <c r="N4401" s="25"/>
      <c r="O4401" s="26"/>
      <c r="P4401" s="26"/>
      <c r="Q4401" s="23"/>
      <c r="R4401" s="23"/>
      <c r="S4401" s="27"/>
      <c r="T4401" s="23"/>
      <c r="U4401" s="23"/>
      <c r="V4401" s="24"/>
      <c r="W4401" s="23"/>
      <c r="X4401" s="23"/>
      <c r="Y4401" s="23"/>
      <c r="Z4401" s="23"/>
      <c r="AA4401" s="28"/>
      <c r="AB4401" s="26"/>
      <c r="AC4401" s="26"/>
      <c r="AD4401" s="28"/>
      <c r="AE4401" s="28"/>
      <c r="AF4401" s="26"/>
      <c r="AG4401" s="26" t="s">
        <v>60</v>
      </c>
      <c r="AH4401" s="26">
        <f>SUM(AH4397:AH4400)</f>
        <v>5948737.5</v>
      </c>
      <c r="AI4401" s="26"/>
      <c r="AJ4401" s="26">
        <f>SUM(AJ4397:AJ4400)</f>
        <v>0</v>
      </c>
      <c r="AK4401" s="26"/>
      <c r="AL4401" s="26">
        <f>SUM(AL4397:AL4400)</f>
        <v>0</v>
      </c>
    </row>
    <row r="4402" spans="1:39" x14ac:dyDescent="0.25">
      <c r="A4402" s="23" t="s">
        <v>13230</v>
      </c>
      <c r="B4402" s="24" t="s">
        <v>13231</v>
      </c>
      <c r="C4402" s="23" t="s">
        <v>13232</v>
      </c>
      <c r="D4402" s="23" t="s">
        <v>9211</v>
      </c>
      <c r="E4402" s="23">
        <v>1753</v>
      </c>
      <c r="F4402" s="23" t="s">
        <v>13233</v>
      </c>
      <c r="G4402" s="24" t="s">
        <v>13234</v>
      </c>
      <c r="H4402" s="23" t="s">
        <v>43</v>
      </c>
      <c r="I4402" s="23" t="s">
        <v>13235</v>
      </c>
      <c r="J4402" s="23">
        <v>0</v>
      </c>
      <c r="K4402" s="23">
        <v>1</v>
      </c>
      <c r="L4402" s="23">
        <v>0</v>
      </c>
      <c r="M4402" s="23" t="s">
        <v>75</v>
      </c>
      <c r="N4402" s="25">
        <f>((J4402*400)+(K4402*100))+L4402</f>
        <v>100</v>
      </c>
      <c r="O4402" s="26">
        <v>1500</v>
      </c>
      <c r="P4402" s="26">
        <f>N4402*O4402</f>
        <v>150000</v>
      </c>
      <c r="Q4402" s="23"/>
      <c r="R4402" s="23"/>
      <c r="S4402" s="27"/>
      <c r="T4402" s="23"/>
      <c r="U4402" s="23"/>
      <c r="V4402" s="24"/>
      <c r="W4402" s="23"/>
      <c r="X4402" s="23"/>
      <c r="Y4402" s="23"/>
      <c r="Z4402" s="23"/>
      <c r="AA4402" s="28"/>
      <c r="AB4402" s="26"/>
      <c r="AC4402" s="26"/>
      <c r="AD4402" s="28"/>
      <c r="AE4402" s="28"/>
      <c r="AF4402" s="26"/>
      <c r="AG4402" s="26">
        <f>AF4402+P4402</f>
        <v>150000</v>
      </c>
      <c r="AH4402" s="26">
        <f>AG4402</f>
        <v>150000</v>
      </c>
      <c r="AI4402" s="26">
        <v>50000000</v>
      </c>
      <c r="AJ4402" s="26">
        <f>IF((AI4402-AH4402) &gt; 1,0,IF((AI4402-AH4402)&lt;0,AH4402-AI4402,AI4402-AH4402))</f>
        <v>0</v>
      </c>
      <c r="AK4402" s="26">
        <v>0.01</v>
      </c>
      <c r="AL4402" s="26">
        <f>AJ4402*(AK4402/100)</f>
        <v>0</v>
      </c>
    </row>
    <row r="4403" spans="1:39" x14ac:dyDescent="0.25">
      <c r="A4403" s="23"/>
      <c r="B4403" s="24"/>
      <c r="C4403" s="23"/>
      <c r="D4403" s="23"/>
      <c r="E4403" s="23">
        <v>1754</v>
      </c>
      <c r="F4403" s="23" t="s">
        <v>13236</v>
      </c>
      <c r="G4403" s="24" t="s">
        <v>13237</v>
      </c>
      <c r="H4403" s="23" t="s">
        <v>43</v>
      </c>
      <c r="I4403" s="23" t="s">
        <v>13238</v>
      </c>
      <c r="J4403" s="23">
        <v>1</v>
      </c>
      <c r="K4403" s="23">
        <v>0</v>
      </c>
      <c r="L4403" s="23">
        <v>5</v>
      </c>
      <c r="M4403" s="23" t="s">
        <v>75</v>
      </c>
      <c r="N4403" s="25">
        <f>((J4403*400)+(K4403*100))+L4403</f>
        <v>405</v>
      </c>
      <c r="O4403" s="26">
        <v>5000</v>
      </c>
      <c r="P4403" s="26">
        <f>N4403*O4403</f>
        <v>2025000</v>
      </c>
      <c r="Q4403" s="23"/>
      <c r="R4403" s="23"/>
      <c r="S4403" s="27"/>
      <c r="T4403" s="23"/>
      <c r="U4403" s="23"/>
      <c r="V4403" s="24"/>
      <c r="W4403" s="23"/>
      <c r="X4403" s="23"/>
      <c r="Y4403" s="23"/>
      <c r="Z4403" s="23"/>
      <c r="AA4403" s="28"/>
      <c r="AB4403" s="26"/>
      <c r="AC4403" s="26"/>
      <c r="AD4403" s="28"/>
      <c r="AE4403" s="28"/>
      <c r="AF4403" s="26"/>
      <c r="AG4403" s="26">
        <f>AF4403+P4403</f>
        <v>2025000</v>
      </c>
      <c r="AH4403" s="26">
        <f>AG4403</f>
        <v>2025000</v>
      </c>
      <c r="AI4403" s="26">
        <v>50000000</v>
      </c>
      <c r="AJ4403" s="26">
        <f>IF((AI4403-AH4403) &gt; 1,0,IF((AI4403-AH4403)&lt;0,AH4403-AI4403,AI4403-AH4403))</f>
        <v>0</v>
      </c>
      <c r="AK4403" s="26">
        <v>0.01</v>
      </c>
      <c r="AL4403" s="26">
        <f>AJ4403*(AK4403/100)</f>
        <v>0</v>
      </c>
    </row>
    <row r="4404" spans="1:39" x14ac:dyDescent="0.25">
      <c r="A4404" s="23"/>
      <c r="B4404" s="24"/>
      <c r="C4404" s="23"/>
      <c r="D4404" s="23"/>
      <c r="E4404" s="23"/>
      <c r="F4404" s="23"/>
      <c r="G4404" s="24"/>
      <c r="H4404" s="23"/>
      <c r="I4404" s="23"/>
      <c r="J4404" s="23"/>
      <c r="K4404" s="23"/>
      <c r="L4404" s="23"/>
      <c r="M4404" s="23"/>
      <c r="N4404" s="25"/>
      <c r="O4404" s="26"/>
      <c r="P4404" s="26"/>
      <c r="Q4404" s="23"/>
      <c r="R4404" s="23"/>
      <c r="S4404" s="27"/>
      <c r="T4404" s="23"/>
      <c r="U4404" s="23"/>
      <c r="V4404" s="24"/>
      <c r="W4404" s="23"/>
      <c r="X4404" s="23"/>
      <c r="Y4404" s="23"/>
      <c r="Z4404" s="23"/>
      <c r="AA4404" s="28"/>
      <c r="AB4404" s="26"/>
      <c r="AC4404" s="26"/>
      <c r="AD4404" s="28"/>
      <c r="AE4404" s="28"/>
      <c r="AF4404" s="26"/>
      <c r="AG4404" s="26" t="s">
        <v>60</v>
      </c>
      <c r="AH4404" s="26">
        <f>SUM(AH4402:AH4403)</f>
        <v>2175000</v>
      </c>
      <c r="AI4404" s="26"/>
      <c r="AJ4404" s="26">
        <f>SUM(AJ4402:AJ4403)</f>
        <v>0</v>
      </c>
      <c r="AK4404" s="26"/>
      <c r="AL4404" s="26">
        <f>SUM(AL4402:AL4403)</f>
        <v>0</v>
      </c>
    </row>
    <row r="4405" spans="1:39" x14ac:dyDescent="0.25">
      <c r="A4405" s="23" t="s">
        <v>13239</v>
      </c>
      <c r="B4405" s="24" t="s">
        <v>13240</v>
      </c>
      <c r="C4405" s="23" t="s">
        <v>13241</v>
      </c>
      <c r="D4405" s="23" t="s">
        <v>10459</v>
      </c>
      <c r="E4405" s="23">
        <v>1755</v>
      </c>
      <c r="F4405" s="23" t="s">
        <v>13242</v>
      </c>
      <c r="G4405" s="24" t="s">
        <v>13243</v>
      </c>
      <c r="H4405" s="23" t="s">
        <v>43</v>
      </c>
      <c r="I4405" s="23" t="s">
        <v>13244</v>
      </c>
      <c r="J4405" s="23">
        <v>4</v>
      </c>
      <c r="K4405" s="23">
        <v>0</v>
      </c>
      <c r="L4405" s="23">
        <v>8.2799999999999994</v>
      </c>
      <c r="M4405" s="23" t="s">
        <v>75</v>
      </c>
      <c r="N4405" s="25">
        <f>((J4405*400)+(K4405*100))+L4405</f>
        <v>1608.28</v>
      </c>
      <c r="O4405" s="26">
        <v>1900</v>
      </c>
      <c r="P4405" s="26">
        <f>N4405*O4405</f>
        <v>3055732</v>
      </c>
      <c r="Q4405" s="23"/>
      <c r="R4405" s="23"/>
      <c r="S4405" s="27"/>
      <c r="T4405" s="23"/>
      <c r="U4405" s="23"/>
      <c r="V4405" s="24"/>
      <c r="W4405" s="23"/>
      <c r="X4405" s="23"/>
      <c r="Y4405" s="23"/>
      <c r="Z4405" s="23"/>
      <c r="AA4405" s="28"/>
      <c r="AB4405" s="26"/>
      <c r="AC4405" s="26"/>
      <c r="AD4405" s="28"/>
      <c r="AE4405" s="28"/>
      <c r="AF4405" s="26"/>
      <c r="AG4405" s="26">
        <f>AF4405+P4405</f>
        <v>3055732</v>
      </c>
      <c r="AH4405" s="26">
        <f>AG4405</f>
        <v>3055732</v>
      </c>
      <c r="AI4405" s="26">
        <v>50000000</v>
      </c>
      <c r="AJ4405" s="26">
        <f>IF((AI4405-AH4405) &gt; 1,0,IF((AI4405-AH4405)&lt;0,AH4405-AI4405,AI4405-AH4405))</f>
        <v>0</v>
      </c>
      <c r="AK4405" s="26">
        <v>0.01</v>
      </c>
      <c r="AL4405" s="26">
        <f>AJ4405*(AK4405/100)</f>
        <v>0</v>
      </c>
    </row>
    <row r="4406" spans="1:39" x14ac:dyDescent="0.25">
      <c r="A4406" s="23"/>
      <c r="B4406" s="24"/>
      <c r="C4406" s="23"/>
      <c r="D4406" s="23"/>
      <c r="E4406" s="23"/>
      <c r="F4406" s="23"/>
      <c r="G4406" s="24"/>
      <c r="H4406" s="23"/>
      <c r="I4406" s="23"/>
      <c r="J4406" s="23">
        <v>0</v>
      </c>
      <c r="K4406" s="23">
        <v>0</v>
      </c>
      <c r="L4406" s="23">
        <v>31.59</v>
      </c>
      <c r="M4406" s="23" t="s">
        <v>59</v>
      </c>
      <c r="N4406" s="25">
        <f>((J4406*400)+(K4406*100))+L4406</f>
        <v>31.59</v>
      </c>
      <c r="O4406" s="26">
        <v>1900</v>
      </c>
      <c r="P4406" s="26">
        <f>N4406*O4406</f>
        <v>60021</v>
      </c>
      <c r="Q4406" s="23">
        <v>1</v>
      </c>
      <c r="R4406" s="23" t="s">
        <v>10456</v>
      </c>
      <c r="S4406" s="27" t="s">
        <v>10457</v>
      </c>
      <c r="T4406" s="23" t="s">
        <v>10458</v>
      </c>
      <c r="U4406" s="23" t="s">
        <v>13245</v>
      </c>
      <c r="V4406" s="24" t="s">
        <v>13246</v>
      </c>
      <c r="W4406" s="23" t="s">
        <v>48</v>
      </c>
      <c r="X4406" s="23" t="s">
        <v>49</v>
      </c>
      <c r="Y4406" s="23" t="s">
        <v>50</v>
      </c>
      <c r="Z4406" s="23">
        <v>126.35</v>
      </c>
      <c r="AA4406" s="28">
        <v>100</v>
      </c>
      <c r="AB4406" s="26">
        <v>8300</v>
      </c>
      <c r="AC4406" s="26">
        <f>Z4406*AB4406</f>
        <v>1048705</v>
      </c>
      <c r="AD4406" s="28">
        <v>27</v>
      </c>
      <c r="AE4406" s="28">
        <v>44</v>
      </c>
      <c r="AF4406" s="26">
        <f>(AC4406*(100-AE4406))/100</f>
        <v>587274.80000000005</v>
      </c>
      <c r="AG4406" s="26">
        <f>P4406+AF4406</f>
        <v>647295.80000000005</v>
      </c>
      <c r="AH4406" s="26">
        <f>(AG4406*AA4406)/100</f>
        <v>647295.80000000005</v>
      </c>
      <c r="AI4406" s="26">
        <v>10000000</v>
      </c>
      <c r="AJ4406" s="26">
        <f>IF((AI4406-AH4406) &gt; 1,0,IF((AI4406-AH4406)&lt;0,AH4406-AI4406,AI4406-AH4406))</f>
        <v>0</v>
      </c>
      <c r="AK4406" s="26">
        <v>0.02</v>
      </c>
      <c r="AL4406" s="26">
        <f>ROUND(AJ4406*(AK4406/100),2)</f>
        <v>0</v>
      </c>
      <c r="AM4406" s="3" t="s">
        <v>51</v>
      </c>
    </row>
    <row r="4407" spans="1:39" x14ac:dyDescent="0.25">
      <c r="A4407" s="23"/>
      <c r="B4407" s="24"/>
      <c r="C4407" s="23"/>
      <c r="D4407" s="23"/>
      <c r="E4407" s="23"/>
      <c r="F4407" s="23"/>
      <c r="G4407" s="24"/>
      <c r="H4407" s="23"/>
      <c r="I4407" s="23"/>
      <c r="J4407" s="23">
        <v>0</v>
      </c>
      <c r="K4407" s="23">
        <v>0</v>
      </c>
      <c r="L4407" s="23">
        <v>8.1300000000000008</v>
      </c>
      <c r="M4407" s="23" t="s">
        <v>59</v>
      </c>
      <c r="N4407" s="25">
        <f>((J4407*400)+(K4407*100))+L4407</f>
        <v>8.1300000000000008</v>
      </c>
      <c r="O4407" s="26">
        <v>1900</v>
      </c>
      <c r="P4407" s="26">
        <f>N4407*O4407</f>
        <v>15447.000000000002</v>
      </c>
      <c r="Q4407" s="23">
        <v>1</v>
      </c>
      <c r="R4407" s="23" t="s">
        <v>10456</v>
      </c>
      <c r="S4407" s="27" t="s">
        <v>10457</v>
      </c>
      <c r="T4407" s="23" t="s">
        <v>10458</v>
      </c>
      <c r="U4407" s="23" t="s">
        <v>13245</v>
      </c>
      <c r="V4407" s="24" t="s">
        <v>13247</v>
      </c>
      <c r="W4407" s="23" t="s">
        <v>53</v>
      </c>
      <c r="X4407" s="23" t="s">
        <v>49</v>
      </c>
      <c r="Y4407" s="23" t="s">
        <v>50</v>
      </c>
      <c r="Z4407" s="23">
        <v>32.5</v>
      </c>
      <c r="AA4407" s="28">
        <v>100</v>
      </c>
      <c r="AB4407" s="26">
        <v>2750</v>
      </c>
      <c r="AC4407" s="26">
        <f>Z4407*AB4407</f>
        <v>89375</v>
      </c>
      <c r="AD4407" s="28">
        <v>11</v>
      </c>
      <c r="AE4407" s="28">
        <v>12</v>
      </c>
      <c r="AF4407" s="26">
        <f>(AC4407*(100-AE4407))/100</f>
        <v>78650</v>
      </c>
      <c r="AG4407" s="26">
        <f>P4407+AF4407</f>
        <v>94097</v>
      </c>
      <c r="AH4407" s="26">
        <f>(AG4407*AA4407)/100</f>
        <v>94097</v>
      </c>
      <c r="AI4407" s="26">
        <v>10000000</v>
      </c>
      <c r="AJ4407" s="26">
        <f>IF((AI4407-AH4407) &gt; 1,0,IF((AI4407-AH4407)&lt;0,AH4407-AI4407,AI4407-AH4407))</f>
        <v>0</v>
      </c>
      <c r="AK4407" s="26">
        <v>0.02</v>
      </c>
      <c r="AL4407" s="26">
        <f>ROUND(AJ4407*(AK4407/100),2)</f>
        <v>0</v>
      </c>
      <c r="AM4407" s="3" t="s">
        <v>83</v>
      </c>
    </row>
    <row r="4408" spans="1:39" x14ac:dyDescent="0.25">
      <c r="A4408" s="23"/>
      <c r="B4408" s="24"/>
      <c r="C4408" s="23"/>
      <c r="D4408" s="23"/>
      <c r="E4408" s="23"/>
      <c r="F4408" s="23"/>
      <c r="G4408" s="24"/>
      <c r="H4408" s="23"/>
      <c r="I4408" s="23"/>
      <c r="J4408" s="23"/>
      <c r="K4408" s="23"/>
      <c r="L4408" s="23"/>
      <c r="M4408" s="23"/>
      <c r="N4408" s="25"/>
      <c r="O4408" s="26"/>
      <c r="P4408" s="26"/>
      <c r="Q4408" s="23"/>
      <c r="R4408" s="23"/>
      <c r="S4408" s="27"/>
      <c r="T4408" s="23"/>
      <c r="U4408" s="23"/>
      <c r="V4408" s="24"/>
      <c r="W4408" s="23"/>
      <c r="X4408" s="23"/>
      <c r="Y4408" s="23"/>
      <c r="Z4408" s="23"/>
      <c r="AA4408" s="28"/>
      <c r="AB4408" s="26"/>
      <c r="AC4408" s="26"/>
      <c r="AD4408" s="28"/>
      <c r="AE4408" s="28"/>
      <c r="AF4408" s="26"/>
      <c r="AG4408" s="26" t="s">
        <v>60</v>
      </c>
      <c r="AH4408" s="26">
        <f>SUM(AH4405:AH4407)</f>
        <v>3797124.8</v>
      </c>
      <c r="AI4408" s="26"/>
      <c r="AJ4408" s="26">
        <f>SUM(AJ4405:AJ4407)</f>
        <v>0</v>
      </c>
      <c r="AK4408" s="26"/>
      <c r="AL4408" s="26">
        <f>SUM(AL4405:AL4407)</f>
        <v>0</v>
      </c>
    </row>
    <row r="4409" spans="1:39" x14ac:dyDescent="0.25">
      <c r="A4409" s="23" t="s">
        <v>13248</v>
      </c>
      <c r="B4409" s="24" t="s">
        <v>13249</v>
      </c>
      <c r="C4409" s="23" t="s">
        <v>13250</v>
      </c>
      <c r="D4409" s="23" t="s">
        <v>13251</v>
      </c>
      <c r="E4409" s="23">
        <v>1756</v>
      </c>
      <c r="F4409" s="23" t="s">
        <v>13252</v>
      </c>
      <c r="G4409" s="24" t="s">
        <v>13253</v>
      </c>
      <c r="H4409" s="23" t="s">
        <v>43</v>
      </c>
      <c r="I4409" s="23" t="s">
        <v>13254</v>
      </c>
      <c r="J4409" s="23">
        <v>0</v>
      </c>
      <c r="K4409" s="23">
        <v>0</v>
      </c>
      <c r="L4409" s="23">
        <v>79.06</v>
      </c>
      <c r="M4409" s="23" t="s">
        <v>59</v>
      </c>
      <c r="N4409" s="25">
        <f>((J4409*400)+(K4409*100))+L4409</f>
        <v>79.06</v>
      </c>
      <c r="O4409" s="26">
        <v>3000</v>
      </c>
      <c r="P4409" s="26">
        <f>N4409*O4409</f>
        <v>237180</v>
      </c>
      <c r="Q4409" s="23">
        <v>1</v>
      </c>
      <c r="R4409" s="23" t="s">
        <v>13248</v>
      </c>
      <c r="S4409" s="27" t="s">
        <v>13249</v>
      </c>
      <c r="T4409" s="23" t="s">
        <v>13250</v>
      </c>
      <c r="U4409" s="23" t="s">
        <v>13255</v>
      </c>
      <c r="V4409" s="24" t="s">
        <v>13256</v>
      </c>
      <c r="W4409" s="23" t="s">
        <v>109</v>
      </c>
      <c r="X4409" s="23" t="s">
        <v>49</v>
      </c>
      <c r="Y4409" s="23" t="s">
        <v>50</v>
      </c>
      <c r="Z4409" s="23">
        <v>248</v>
      </c>
      <c r="AA4409" s="28">
        <v>100</v>
      </c>
      <c r="AB4409" s="26">
        <v>8150</v>
      </c>
      <c r="AC4409" s="26">
        <f>Z4409*AB4409</f>
        <v>2021200</v>
      </c>
      <c r="AD4409" s="28">
        <v>7</v>
      </c>
      <c r="AE4409" s="28">
        <v>7</v>
      </c>
      <c r="AF4409" s="26">
        <f>(AC4409*(100-AE4409))/100</f>
        <v>1879716</v>
      </c>
      <c r="AG4409" s="26">
        <f>P4409+AF4409</f>
        <v>2116896</v>
      </c>
      <c r="AH4409" s="26">
        <f>(AG4409*AA4409)/100</f>
        <v>2116896</v>
      </c>
      <c r="AI4409" s="26">
        <v>50000000</v>
      </c>
      <c r="AJ4409" s="26">
        <f>IF((AI4409-AH4409) &gt; 1,0,IF((AI4409-AH4409)&lt;0,AH4409-AI4409,AI4409-AH4409))</f>
        <v>0</v>
      </c>
      <c r="AK4409" s="26">
        <v>0.02</v>
      </c>
      <c r="AL4409" s="26">
        <f>ROUND(AJ4409*(AK4409/100),2)</f>
        <v>0</v>
      </c>
      <c r="AM4409" s="3" t="s">
        <v>110</v>
      </c>
    </row>
    <row r="4410" spans="1:39" x14ac:dyDescent="0.25">
      <c r="A4410" s="23"/>
      <c r="B4410" s="24"/>
      <c r="C4410" s="23"/>
      <c r="D4410" s="23"/>
      <c r="E4410" s="23"/>
      <c r="F4410" s="23"/>
      <c r="G4410" s="24"/>
      <c r="H4410" s="23"/>
      <c r="I4410" s="23"/>
      <c r="J4410" s="23">
        <v>0</v>
      </c>
      <c r="K4410" s="23">
        <v>0</v>
      </c>
      <c r="L4410" s="23">
        <v>6.75</v>
      </c>
      <c r="M4410" s="23" t="s">
        <v>59</v>
      </c>
      <c r="N4410" s="25">
        <f>((J4410*400)+(K4410*100))+L4410</f>
        <v>6.75</v>
      </c>
      <c r="O4410" s="26">
        <v>3000</v>
      </c>
      <c r="P4410" s="26">
        <f>N4410*O4410</f>
        <v>20250</v>
      </c>
      <c r="Q4410" s="23">
        <v>1</v>
      </c>
      <c r="R4410" s="23" t="s">
        <v>13248</v>
      </c>
      <c r="S4410" s="27" t="s">
        <v>13249</v>
      </c>
      <c r="T4410" s="23" t="s">
        <v>13250</v>
      </c>
      <c r="U4410" s="23" t="s">
        <v>13255</v>
      </c>
      <c r="V4410" s="24" t="s">
        <v>13257</v>
      </c>
      <c r="W4410" s="23" t="s">
        <v>53</v>
      </c>
      <c r="X4410" s="23" t="s">
        <v>49</v>
      </c>
      <c r="Y4410" s="23" t="s">
        <v>50</v>
      </c>
      <c r="Z4410" s="23">
        <v>27</v>
      </c>
      <c r="AA4410" s="28">
        <v>100</v>
      </c>
      <c r="AB4410" s="26">
        <v>2750</v>
      </c>
      <c r="AC4410" s="26">
        <f>Z4410*AB4410</f>
        <v>74250</v>
      </c>
      <c r="AD4410" s="28">
        <v>7</v>
      </c>
      <c r="AE4410" s="28">
        <v>7</v>
      </c>
      <c r="AF4410" s="26">
        <f>(AC4410*(100-AE4410))/100</f>
        <v>69052.5</v>
      </c>
      <c r="AG4410" s="26">
        <f>P4410+AF4410</f>
        <v>89302.5</v>
      </c>
      <c r="AH4410" s="26">
        <f>(AG4410*AA4410)/100</f>
        <v>89302.5</v>
      </c>
      <c r="AI4410" s="26">
        <v>50000000</v>
      </c>
      <c r="AJ4410" s="26">
        <f>IF((AI4410-AH4410) &gt; 1,0,IF((AI4410-AH4410)&lt;0,AH4410-AI4410,AI4410-AH4410))</f>
        <v>0</v>
      </c>
      <c r="AK4410" s="26">
        <v>0.02</v>
      </c>
      <c r="AL4410" s="26">
        <f>ROUND(AJ4410*(AK4410/100),2)</f>
        <v>0</v>
      </c>
      <c r="AM4410" s="3" t="s">
        <v>83</v>
      </c>
    </row>
    <row r="4411" spans="1:39" x14ac:dyDescent="0.25">
      <c r="A4411" s="23"/>
      <c r="B4411" s="24"/>
      <c r="C4411" s="23"/>
      <c r="D4411" s="23"/>
      <c r="E4411" s="23"/>
      <c r="F4411" s="23"/>
      <c r="G4411" s="24"/>
      <c r="H4411" s="23"/>
      <c r="I4411" s="23"/>
      <c r="J4411" s="23">
        <v>0</v>
      </c>
      <c r="K4411" s="23">
        <v>0</v>
      </c>
      <c r="L4411" s="23">
        <v>3.06</v>
      </c>
      <c r="M4411" s="23" t="s">
        <v>59</v>
      </c>
      <c r="N4411" s="25">
        <f>((J4411*400)+(K4411*100))+L4411</f>
        <v>3.06</v>
      </c>
      <c r="O4411" s="26">
        <v>3000</v>
      </c>
      <c r="P4411" s="26">
        <f>N4411*O4411</f>
        <v>9180</v>
      </c>
      <c r="Q4411" s="23">
        <v>1</v>
      </c>
      <c r="R4411" s="23" t="s">
        <v>13248</v>
      </c>
      <c r="S4411" s="27" t="s">
        <v>13249</v>
      </c>
      <c r="T4411" s="23" t="s">
        <v>13250</v>
      </c>
      <c r="U4411" s="23" t="s">
        <v>13255</v>
      </c>
      <c r="V4411" s="24" t="s">
        <v>13258</v>
      </c>
      <c r="W4411" s="23" t="s">
        <v>48</v>
      </c>
      <c r="X4411" s="23" t="s">
        <v>49</v>
      </c>
      <c r="Y4411" s="23" t="s">
        <v>50</v>
      </c>
      <c r="Z4411" s="23">
        <v>12.25</v>
      </c>
      <c r="AA4411" s="28">
        <v>100</v>
      </c>
      <c r="AB4411" s="26">
        <v>8300</v>
      </c>
      <c r="AC4411" s="26">
        <f>Z4411*AB4411</f>
        <v>101675</v>
      </c>
      <c r="AD4411" s="28">
        <v>7</v>
      </c>
      <c r="AE4411" s="28">
        <v>7</v>
      </c>
      <c r="AF4411" s="26">
        <f>(AC4411*(100-AE4411))/100</f>
        <v>94557.75</v>
      </c>
      <c r="AG4411" s="26">
        <f>P4411+AF4411</f>
        <v>103737.75</v>
      </c>
      <c r="AH4411" s="26">
        <f>(AG4411*AA4411)/100</f>
        <v>103737.75</v>
      </c>
      <c r="AI4411" s="26">
        <v>50000000</v>
      </c>
      <c r="AJ4411" s="26">
        <f>IF((AI4411-AH4411) &gt; 1,0,IF((AI4411-AH4411)&lt;0,AH4411-AI4411,AI4411-AH4411))</f>
        <v>0</v>
      </c>
      <c r="AK4411" s="26">
        <v>0.02</v>
      </c>
      <c r="AL4411" s="26">
        <f>ROUND(AJ4411*(AK4411/100),2)</f>
        <v>0</v>
      </c>
      <c r="AM4411" s="3" t="s">
        <v>2036</v>
      </c>
    </row>
    <row r="4412" spans="1:39" x14ac:dyDescent="0.25">
      <c r="A4412" s="23"/>
      <c r="B4412" s="24"/>
      <c r="C4412" s="23"/>
      <c r="D4412" s="23"/>
      <c r="E4412" s="23"/>
      <c r="F4412" s="23"/>
      <c r="G4412" s="24"/>
      <c r="H4412" s="23"/>
      <c r="I4412" s="23"/>
      <c r="J4412" s="23">
        <v>0</v>
      </c>
      <c r="K4412" s="23">
        <v>0</v>
      </c>
      <c r="L4412" s="23">
        <v>8.1300000000000008</v>
      </c>
      <c r="M4412" s="23" t="s">
        <v>59</v>
      </c>
      <c r="N4412" s="25">
        <f>((J4412*400)+(K4412*100))+L4412</f>
        <v>8.1300000000000008</v>
      </c>
      <c r="O4412" s="26">
        <v>3000</v>
      </c>
      <c r="P4412" s="26">
        <f>N4412*O4412</f>
        <v>24390.000000000004</v>
      </c>
      <c r="Q4412" s="23">
        <v>1</v>
      </c>
      <c r="R4412" s="23" t="s">
        <v>13248</v>
      </c>
      <c r="S4412" s="27" t="s">
        <v>13249</v>
      </c>
      <c r="T4412" s="23" t="s">
        <v>13250</v>
      </c>
      <c r="U4412" s="23" t="s">
        <v>13255</v>
      </c>
      <c r="V4412" s="24" t="s">
        <v>13259</v>
      </c>
      <c r="W4412" s="23" t="s">
        <v>53</v>
      </c>
      <c r="X4412" s="23" t="s">
        <v>49</v>
      </c>
      <c r="Y4412" s="23" t="s">
        <v>50</v>
      </c>
      <c r="Z4412" s="23">
        <v>32.5</v>
      </c>
      <c r="AA4412" s="28">
        <v>100</v>
      </c>
      <c r="AB4412" s="26">
        <v>2750</v>
      </c>
      <c r="AC4412" s="26">
        <f>Z4412*AB4412</f>
        <v>89375</v>
      </c>
      <c r="AD4412" s="28">
        <v>7</v>
      </c>
      <c r="AE4412" s="28">
        <v>7</v>
      </c>
      <c r="AF4412" s="26">
        <f>(AC4412*(100-AE4412))/100</f>
        <v>83118.75</v>
      </c>
      <c r="AG4412" s="26">
        <f>P4412+AF4412</f>
        <v>107508.75</v>
      </c>
      <c r="AH4412" s="26">
        <f>(AG4412*AA4412)/100</f>
        <v>107508.75</v>
      </c>
      <c r="AI4412" s="26">
        <v>50000000</v>
      </c>
      <c r="AJ4412" s="26">
        <f>IF((AI4412-AH4412) &gt; 1,0,IF((AI4412-AH4412)&lt;0,AH4412-AI4412,AI4412-AH4412))</f>
        <v>0</v>
      </c>
      <c r="AK4412" s="26">
        <v>0.02</v>
      </c>
      <c r="AL4412" s="26">
        <f>ROUND(AJ4412*(AK4412/100),2)</f>
        <v>0</v>
      </c>
      <c r="AM4412" s="3" t="s">
        <v>159</v>
      </c>
    </row>
    <row r="4413" spans="1:39" x14ac:dyDescent="0.25">
      <c r="A4413" s="23"/>
      <c r="B4413" s="24"/>
      <c r="C4413" s="23"/>
      <c r="D4413" s="23"/>
      <c r="E4413" s="23">
        <v>1757</v>
      </c>
      <c r="F4413" s="23" t="s">
        <v>13260</v>
      </c>
      <c r="G4413" s="24" t="s">
        <v>13261</v>
      </c>
      <c r="H4413" s="23" t="s">
        <v>43</v>
      </c>
      <c r="I4413" s="23" t="s">
        <v>13262</v>
      </c>
      <c r="J4413" s="23">
        <v>0</v>
      </c>
      <c r="K4413" s="23">
        <v>1</v>
      </c>
      <c r="L4413" s="23">
        <v>0</v>
      </c>
      <c r="M4413" s="23" t="s">
        <v>255</v>
      </c>
      <c r="N4413" s="25">
        <f>((J4413*400)+(K4413*100))+L4413</f>
        <v>100</v>
      </c>
      <c r="O4413" s="26">
        <v>3000</v>
      </c>
      <c r="P4413" s="26">
        <f>N4413*O4413</f>
        <v>300000</v>
      </c>
      <c r="Q4413" s="23">
        <v>1</v>
      </c>
      <c r="R4413" s="23" t="s">
        <v>13248</v>
      </c>
      <c r="S4413" s="27" t="s">
        <v>13249</v>
      </c>
      <c r="T4413" s="23" t="s">
        <v>13250</v>
      </c>
      <c r="U4413" s="23" t="s">
        <v>13255</v>
      </c>
      <c r="V4413" s="24" t="s">
        <v>13263</v>
      </c>
      <c r="W4413" s="23" t="s">
        <v>48</v>
      </c>
      <c r="X4413" s="23" t="s">
        <v>49</v>
      </c>
      <c r="Y4413" s="23" t="s">
        <v>261</v>
      </c>
      <c r="Z4413" s="23">
        <v>43.5</v>
      </c>
      <c r="AA4413" s="28">
        <v>100</v>
      </c>
      <c r="AB4413" s="26">
        <v>8300</v>
      </c>
      <c r="AC4413" s="26">
        <f>Z4413*AB4413</f>
        <v>361050</v>
      </c>
      <c r="AD4413" s="28">
        <v>4</v>
      </c>
      <c r="AE4413" s="28">
        <v>4</v>
      </c>
      <c r="AF4413" s="26">
        <f>(AC4413*(100-AE4413))/100</f>
        <v>346608</v>
      </c>
      <c r="AG4413" s="26">
        <f>P4413+AF4413</f>
        <v>646608</v>
      </c>
      <c r="AH4413" s="26">
        <f>(AG4413*AA4413)/100</f>
        <v>646608</v>
      </c>
      <c r="AI4413" s="26">
        <f>IF(AF4413&lt;=10000000,AF4413,10000000)</f>
        <v>346608</v>
      </c>
      <c r="AJ4413" s="26">
        <f>IF((AI4413-AH4413) &gt; 1,0,IF((AI4413-AH4413)&lt;0,AH4413-AI4413,AI4413-AH4413))</f>
        <v>300000</v>
      </c>
      <c r="AK4413" s="26">
        <v>0.02</v>
      </c>
      <c r="AL4413" s="26">
        <f>ROUND(AJ4413*(AK4413/100),2)</f>
        <v>60</v>
      </c>
      <c r="AM4413" s="3" t="s">
        <v>51</v>
      </c>
    </row>
    <row r="4414" spans="1:39" x14ac:dyDescent="0.25">
      <c r="A4414" s="23"/>
      <c r="B4414" s="24"/>
      <c r="C4414" s="23"/>
      <c r="D4414" s="23"/>
      <c r="E4414" s="23"/>
      <c r="F4414" s="23"/>
      <c r="G4414" s="24"/>
      <c r="H4414" s="23"/>
      <c r="I4414" s="23"/>
      <c r="J4414" s="23"/>
      <c r="K4414" s="23"/>
      <c r="L4414" s="23"/>
      <c r="M4414" s="23"/>
      <c r="N4414" s="25"/>
      <c r="O4414" s="26"/>
      <c r="P4414" s="26"/>
      <c r="Q4414" s="23"/>
      <c r="R4414" s="23"/>
      <c r="S4414" s="27"/>
      <c r="T4414" s="23"/>
      <c r="U4414" s="23"/>
      <c r="V4414" s="24"/>
      <c r="W4414" s="23"/>
      <c r="X4414" s="23"/>
      <c r="Y4414" s="23"/>
      <c r="Z4414" s="23"/>
      <c r="AA4414" s="28"/>
      <c r="AB4414" s="26"/>
      <c r="AC4414" s="26"/>
      <c r="AD4414" s="28"/>
      <c r="AE4414" s="28"/>
      <c r="AF4414" s="26"/>
      <c r="AG4414" s="26" t="s">
        <v>60</v>
      </c>
      <c r="AH4414" s="26">
        <f>SUM(AH4409:AH4413)</f>
        <v>3064053</v>
      </c>
      <c r="AI4414" s="26"/>
      <c r="AJ4414" s="26">
        <f>SUM(AJ4409:AJ4413)</f>
        <v>300000</v>
      </c>
      <c r="AK4414" s="26"/>
      <c r="AL4414" s="26">
        <f>SUM(AL4409:AL4413)</f>
        <v>60</v>
      </c>
    </row>
    <row r="4415" spans="1:39" x14ac:dyDescent="0.25">
      <c r="A4415" s="23" t="s">
        <v>13264</v>
      </c>
      <c r="B4415" s="24"/>
      <c r="C4415" s="23" t="s">
        <v>13265</v>
      </c>
      <c r="D4415" s="23" t="s">
        <v>13266</v>
      </c>
      <c r="E4415" s="23">
        <v>1758</v>
      </c>
      <c r="F4415" s="23" t="s">
        <v>13267</v>
      </c>
      <c r="G4415" s="24" t="s">
        <v>13268</v>
      </c>
      <c r="H4415" s="23" t="s">
        <v>43</v>
      </c>
      <c r="I4415" s="23" t="s">
        <v>13269</v>
      </c>
      <c r="J4415" s="23">
        <v>0</v>
      </c>
      <c r="K4415" s="23">
        <v>0</v>
      </c>
      <c r="L4415" s="23">
        <v>22.13</v>
      </c>
      <c r="M4415" s="23" t="s">
        <v>59</v>
      </c>
      <c r="N4415" s="25">
        <f t="shared" ref="N4415:N4421" si="728">((J4415*400)+(K4415*100))+L4415</f>
        <v>22.13</v>
      </c>
      <c r="O4415" s="26">
        <v>3000</v>
      </c>
      <c r="P4415" s="26">
        <f t="shared" ref="P4415:P4421" si="729">N4415*O4415</f>
        <v>66390</v>
      </c>
      <c r="Q4415" s="23">
        <v>1</v>
      </c>
      <c r="R4415" s="23" t="s">
        <v>13264</v>
      </c>
      <c r="S4415" s="27"/>
      <c r="T4415" s="23" t="s">
        <v>13265</v>
      </c>
      <c r="U4415" s="23" t="s">
        <v>13270</v>
      </c>
      <c r="V4415" s="24" t="s">
        <v>13271</v>
      </c>
      <c r="W4415" s="23" t="s">
        <v>48</v>
      </c>
      <c r="X4415" s="23" t="s">
        <v>49</v>
      </c>
      <c r="Y4415" s="23" t="s">
        <v>50</v>
      </c>
      <c r="Z4415" s="23">
        <v>48</v>
      </c>
      <c r="AA4415" s="28">
        <v>100</v>
      </c>
      <c r="AB4415" s="26">
        <v>8300</v>
      </c>
      <c r="AC4415" s="26">
        <f t="shared" ref="AC4415:AC4421" si="730">Z4415*AB4415</f>
        <v>398400</v>
      </c>
      <c r="AD4415" s="28">
        <v>42</v>
      </c>
      <c r="AE4415" s="28">
        <v>74</v>
      </c>
      <c r="AF4415" s="26">
        <f t="shared" ref="AF4415:AF4421" si="731">(AC4415*(100-AE4415))/100</f>
        <v>103584</v>
      </c>
      <c r="AG4415" s="26">
        <f t="shared" ref="AG4415:AG4421" si="732">P4415+AF4415</f>
        <v>169974</v>
      </c>
      <c r="AH4415" s="26">
        <f t="shared" ref="AH4415:AH4421" si="733">(AG4415*AA4415)/100</f>
        <v>169974</v>
      </c>
      <c r="AI4415" s="26">
        <v>50000000</v>
      </c>
      <c r="AJ4415" s="26">
        <f t="shared" ref="AJ4415:AJ4421" si="734">IF((AI4415-AH4415) &gt; 1,0,IF((AI4415-AH4415)&lt;0,AH4415-AI4415,AI4415-AH4415))</f>
        <v>0</v>
      </c>
      <c r="AK4415" s="26">
        <v>0.02</v>
      </c>
      <c r="AL4415" s="26">
        <f t="shared" ref="AL4415:AL4421" si="735">ROUND(AJ4415*(AK4415/100),2)</f>
        <v>0</v>
      </c>
      <c r="AM4415" s="3" t="s">
        <v>51</v>
      </c>
    </row>
    <row r="4416" spans="1:39" x14ac:dyDescent="0.25">
      <c r="A4416" s="23"/>
      <c r="B4416" s="24"/>
      <c r="C4416" s="23"/>
      <c r="D4416" s="23"/>
      <c r="E4416" s="23"/>
      <c r="F4416" s="23"/>
      <c r="G4416" s="24"/>
      <c r="H4416" s="23"/>
      <c r="I4416" s="23"/>
      <c r="J4416" s="23">
        <v>0</v>
      </c>
      <c r="K4416" s="23">
        <v>0</v>
      </c>
      <c r="L4416" s="23">
        <v>96.87</v>
      </c>
      <c r="M4416" s="23" t="s">
        <v>59</v>
      </c>
      <c r="N4416" s="25">
        <f t="shared" si="728"/>
        <v>96.87</v>
      </c>
      <c r="O4416" s="26">
        <v>3000</v>
      </c>
      <c r="P4416" s="26">
        <f t="shared" si="729"/>
        <v>290610</v>
      </c>
      <c r="Q4416" s="23">
        <v>1</v>
      </c>
      <c r="R4416" s="23" t="s">
        <v>13264</v>
      </c>
      <c r="S4416" s="27"/>
      <c r="T4416" s="23" t="s">
        <v>13265</v>
      </c>
      <c r="U4416" s="23" t="s">
        <v>13270</v>
      </c>
      <c r="V4416" s="24" t="s">
        <v>13272</v>
      </c>
      <c r="W4416" s="23" t="s">
        <v>109</v>
      </c>
      <c r="X4416" s="23" t="s">
        <v>49</v>
      </c>
      <c r="Y4416" s="23" t="s">
        <v>50</v>
      </c>
      <c r="Z4416" s="23">
        <v>310</v>
      </c>
      <c r="AA4416" s="28">
        <v>100</v>
      </c>
      <c r="AB4416" s="26">
        <v>8150</v>
      </c>
      <c r="AC4416" s="26">
        <f t="shared" si="730"/>
        <v>2526500</v>
      </c>
      <c r="AD4416" s="28">
        <v>47</v>
      </c>
      <c r="AE4416" s="28">
        <v>76</v>
      </c>
      <c r="AF4416" s="26">
        <f t="shared" si="731"/>
        <v>606360</v>
      </c>
      <c r="AG4416" s="26">
        <f t="shared" si="732"/>
        <v>896970</v>
      </c>
      <c r="AH4416" s="26">
        <f t="shared" si="733"/>
        <v>896970</v>
      </c>
      <c r="AI4416" s="26">
        <v>50000000</v>
      </c>
      <c r="AJ4416" s="26">
        <f t="shared" si="734"/>
        <v>0</v>
      </c>
      <c r="AK4416" s="26">
        <v>0.02</v>
      </c>
      <c r="AL4416" s="26">
        <f t="shared" si="735"/>
        <v>0</v>
      </c>
      <c r="AM4416" s="3" t="s">
        <v>110</v>
      </c>
    </row>
    <row r="4417" spans="1:39" x14ac:dyDescent="0.25">
      <c r="A4417" s="23"/>
      <c r="B4417" s="24"/>
      <c r="C4417" s="23"/>
      <c r="D4417" s="23"/>
      <c r="E4417" s="23">
        <v>1759</v>
      </c>
      <c r="F4417" s="23" t="s">
        <v>13273</v>
      </c>
      <c r="G4417" s="24" t="s">
        <v>13274</v>
      </c>
      <c r="H4417" s="23" t="s">
        <v>43</v>
      </c>
      <c r="I4417" s="23" t="s">
        <v>13275</v>
      </c>
      <c r="J4417" s="23">
        <v>0</v>
      </c>
      <c r="K4417" s="23">
        <v>0</v>
      </c>
      <c r="L4417" s="23">
        <v>62.48</v>
      </c>
      <c r="M4417" s="23" t="s">
        <v>255</v>
      </c>
      <c r="N4417" s="25">
        <f t="shared" si="728"/>
        <v>62.48</v>
      </c>
      <c r="O4417" s="26">
        <v>3000</v>
      </c>
      <c r="P4417" s="26">
        <f t="shared" si="729"/>
        <v>187440</v>
      </c>
      <c r="Q4417" s="23">
        <v>1</v>
      </c>
      <c r="R4417" s="23" t="s">
        <v>13264</v>
      </c>
      <c r="S4417" s="27"/>
      <c r="T4417" s="23" t="s">
        <v>13265</v>
      </c>
      <c r="U4417" s="23" t="s">
        <v>13270</v>
      </c>
      <c r="V4417" s="24" t="s">
        <v>13276</v>
      </c>
      <c r="W4417" s="23" t="s">
        <v>48</v>
      </c>
      <c r="X4417" s="23" t="s">
        <v>49</v>
      </c>
      <c r="Y4417" s="23" t="s">
        <v>261</v>
      </c>
      <c r="Z4417" s="23">
        <v>51</v>
      </c>
      <c r="AA4417" s="28">
        <v>100</v>
      </c>
      <c r="AB4417" s="26">
        <v>8300</v>
      </c>
      <c r="AC4417" s="26">
        <f t="shared" si="730"/>
        <v>423300</v>
      </c>
      <c r="AD4417" s="28">
        <v>37</v>
      </c>
      <c r="AE4417" s="28">
        <v>64</v>
      </c>
      <c r="AF4417" s="26">
        <f t="shared" si="731"/>
        <v>152388</v>
      </c>
      <c r="AG4417" s="26">
        <f t="shared" si="732"/>
        <v>339828</v>
      </c>
      <c r="AH4417" s="26">
        <f t="shared" si="733"/>
        <v>339828</v>
      </c>
      <c r="AI4417" s="26">
        <f>IF(AF4417&lt;=10000000,AF4417,10000000)</f>
        <v>152388</v>
      </c>
      <c r="AJ4417" s="26">
        <f t="shared" si="734"/>
        <v>187440</v>
      </c>
      <c r="AK4417" s="26">
        <v>0.02</v>
      </c>
      <c r="AL4417" s="26">
        <f t="shared" si="735"/>
        <v>37.49</v>
      </c>
      <c r="AM4417" s="3" t="s">
        <v>51</v>
      </c>
    </row>
    <row r="4418" spans="1:39" x14ac:dyDescent="0.25">
      <c r="A4418" s="23"/>
      <c r="B4418" s="24"/>
      <c r="C4418" s="23"/>
      <c r="D4418" s="23"/>
      <c r="E4418" s="23"/>
      <c r="F4418" s="23"/>
      <c r="G4418" s="24"/>
      <c r="H4418" s="23"/>
      <c r="I4418" s="23"/>
      <c r="J4418" s="23">
        <v>0</v>
      </c>
      <c r="K4418" s="23">
        <v>0</v>
      </c>
      <c r="L4418" s="23">
        <v>9.56</v>
      </c>
      <c r="M4418" s="23" t="s">
        <v>255</v>
      </c>
      <c r="N4418" s="25">
        <f t="shared" si="728"/>
        <v>9.56</v>
      </c>
      <c r="O4418" s="26">
        <v>3000</v>
      </c>
      <c r="P4418" s="26">
        <f t="shared" si="729"/>
        <v>28680</v>
      </c>
      <c r="Q4418" s="23">
        <v>1</v>
      </c>
      <c r="R4418" s="23" t="s">
        <v>13264</v>
      </c>
      <c r="S4418" s="27"/>
      <c r="T4418" s="23" t="s">
        <v>13265</v>
      </c>
      <c r="U4418" s="23" t="s">
        <v>13270</v>
      </c>
      <c r="V4418" s="24" t="s">
        <v>13277</v>
      </c>
      <c r="W4418" s="23" t="s">
        <v>53</v>
      </c>
      <c r="X4418" s="23" t="s">
        <v>49</v>
      </c>
      <c r="Y4418" s="23" t="s">
        <v>261</v>
      </c>
      <c r="Z4418" s="23">
        <v>38.25</v>
      </c>
      <c r="AA4418" s="28">
        <v>100</v>
      </c>
      <c r="AB4418" s="26">
        <v>2750</v>
      </c>
      <c r="AC4418" s="26">
        <f t="shared" si="730"/>
        <v>105187.5</v>
      </c>
      <c r="AD4418" s="28">
        <v>37</v>
      </c>
      <c r="AE4418" s="28">
        <v>64</v>
      </c>
      <c r="AF4418" s="26">
        <f t="shared" si="731"/>
        <v>37867.5</v>
      </c>
      <c r="AG4418" s="26">
        <f t="shared" si="732"/>
        <v>66547.5</v>
      </c>
      <c r="AH4418" s="26">
        <f t="shared" si="733"/>
        <v>66547.5</v>
      </c>
      <c r="AI4418" s="26">
        <f>IF(AF4418&lt;=10000000,AF4418,10000000)</f>
        <v>37867.5</v>
      </c>
      <c r="AJ4418" s="26">
        <f t="shared" si="734"/>
        <v>28680</v>
      </c>
      <c r="AK4418" s="26">
        <v>0.02</v>
      </c>
      <c r="AL4418" s="26">
        <f t="shared" si="735"/>
        <v>5.74</v>
      </c>
      <c r="AM4418" s="3" t="s">
        <v>83</v>
      </c>
    </row>
    <row r="4419" spans="1:39" x14ac:dyDescent="0.25">
      <c r="A4419" s="23"/>
      <c r="B4419" s="24"/>
      <c r="C4419" s="23"/>
      <c r="D4419" s="23"/>
      <c r="E4419" s="23"/>
      <c r="F4419" s="23"/>
      <c r="G4419" s="24"/>
      <c r="H4419" s="23"/>
      <c r="I4419" s="23"/>
      <c r="J4419" s="23">
        <v>0</v>
      </c>
      <c r="K4419" s="23">
        <v>0</v>
      </c>
      <c r="L4419" s="23">
        <v>8.5500000000000007</v>
      </c>
      <c r="M4419" s="23" t="s">
        <v>255</v>
      </c>
      <c r="N4419" s="25">
        <f t="shared" si="728"/>
        <v>8.5500000000000007</v>
      </c>
      <c r="O4419" s="26">
        <v>3000</v>
      </c>
      <c r="P4419" s="26">
        <f t="shared" si="729"/>
        <v>25650.000000000004</v>
      </c>
      <c r="Q4419" s="23">
        <v>1</v>
      </c>
      <c r="R4419" s="23" t="s">
        <v>13264</v>
      </c>
      <c r="S4419" s="27"/>
      <c r="T4419" s="23" t="s">
        <v>13265</v>
      </c>
      <c r="U4419" s="23" t="s">
        <v>13270</v>
      </c>
      <c r="V4419" s="24" t="s">
        <v>13278</v>
      </c>
      <c r="W4419" s="23" t="s">
        <v>53</v>
      </c>
      <c r="X4419" s="23" t="s">
        <v>49</v>
      </c>
      <c r="Y4419" s="23" t="s">
        <v>261</v>
      </c>
      <c r="Z4419" s="23">
        <v>34.200000000000003</v>
      </c>
      <c r="AA4419" s="28">
        <v>100</v>
      </c>
      <c r="AB4419" s="26">
        <v>2750</v>
      </c>
      <c r="AC4419" s="26">
        <f t="shared" si="730"/>
        <v>94050.000000000015</v>
      </c>
      <c r="AD4419" s="28">
        <v>37</v>
      </c>
      <c r="AE4419" s="28">
        <v>64</v>
      </c>
      <c r="AF4419" s="26">
        <f t="shared" si="731"/>
        <v>33858.000000000007</v>
      </c>
      <c r="AG4419" s="26">
        <f t="shared" si="732"/>
        <v>59508.000000000015</v>
      </c>
      <c r="AH4419" s="26">
        <f t="shared" si="733"/>
        <v>59508.000000000022</v>
      </c>
      <c r="AI4419" s="26">
        <f>IF(AF4419&lt;=10000000,AF4419,10000000)</f>
        <v>33858.000000000007</v>
      </c>
      <c r="AJ4419" s="26">
        <f t="shared" si="734"/>
        <v>25650.000000000015</v>
      </c>
      <c r="AK4419" s="26">
        <v>0.02</v>
      </c>
      <c r="AL4419" s="26">
        <f t="shared" si="735"/>
        <v>5.13</v>
      </c>
      <c r="AM4419" s="3" t="s">
        <v>83</v>
      </c>
    </row>
    <row r="4420" spans="1:39" x14ac:dyDescent="0.25">
      <c r="A4420" s="23"/>
      <c r="B4420" s="24"/>
      <c r="C4420" s="23"/>
      <c r="D4420" s="23"/>
      <c r="E4420" s="23"/>
      <c r="F4420" s="23"/>
      <c r="G4420" s="24"/>
      <c r="H4420" s="23"/>
      <c r="I4420" s="23"/>
      <c r="J4420" s="23">
        <v>0</v>
      </c>
      <c r="K4420" s="23">
        <v>0</v>
      </c>
      <c r="L4420" s="23">
        <v>26.53</v>
      </c>
      <c r="M4420" s="23" t="s">
        <v>76</v>
      </c>
      <c r="N4420" s="25">
        <f t="shared" si="728"/>
        <v>26.53</v>
      </c>
      <c r="O4420" s="26">
        <v>3000</v>
      </c>
      <c r="P4420" s="26">
        <f t="shared" si="729"/>
        <v>79590</v>
      </c>
      <c r="Q4420" s="23">
        <v>1</v>
      </c>
      <c r="R4420" s="23" t="s">
        <v>13264</v>
      </c>
      <c r="S4420" s="27"/>
      <c r="T4420" s="23" t="s">
        <v>13265</v>
      </c>
      <c r="U4420" s="23" t="s">
        <v>13270</v>
      </c>
      <c r="V4420" s="24" t="s">
        <v>13279</v>
      </c>
      <c r="W4420" s="23" t="s">
        <v>48</v>
      </c>
      <c r="X4420" s="23" t="s">
        <v>49</v>
      </c>
      <c r="Y4420" s="23" t="s">
        <v>81</v>
      </c>
      <c r="Z4420" s="23">
        <v>36</v>
      </c>
      <c r="AA4420" s="28">
        <v>100</v>
      </c>
      <c r="AB4420" s="26">
        <v>8300</v>
      </c>
      <c r="AC4420" s="26">
        <f t="shared" si="730"/>
        <v>298800</v>
      </c>
      <c r="AD4420" s="28">
        <v>37</v>
      </c>
      <c r="AE4420" s="28">
        <v>64</v>
      </c>
      <c r="AF4420" s="26">
        <f t="shared" si="731"/>
        <v>107568</v>
      </c>
      <c r="AG4420" s="26">
        <f t="shared" si="732"/>
        <v>187158</v>
      </c>
      <c r="AH4420" s="26">
        <f t="shared" si="733"/>
        <v>187158</v>
      </c>
      <c r="AI4420" s="26">
        <v>0</v>
      </c>
      <c r="AJ4420" s="26">
        <f t="shared" si="734"/>
        <v>187158</v>
      </c>
      <c r="AK4420" s="26">
        <v>0.02</v>
      </c>
      <c r="AL4420" s="26">
        <f t="shared" si="735"/>
        <v>37.43</v>
      </c>
      <c r="AM4420" s="3" t="s">
        <v>51</v>
      </c>
    </row>
    <row r="4421" spans="1:39" x14ac:dyDescent="0.25">
      <c r="A4421" s="23"/>
      <c r="B4421" s="24"/>
      <c r="C4421" s="23"/>
      <c r="D4421" s="23"/>
      <c r="E4421" s="23"/>
      <c r="F4421" s="23"/>
      <c r="G4421" s="24"/>
      <c r="H4421" s="23"/>
      <c r="I4421" s="23"/>
      <c r="J4421" s="23">
        <v>0</v>
      </c>
      <c r="K4421" s="23">
        <v>0</v>
      </c>
      <c r="L4421" s="23">
        <v>1.88</v>
      </c>
      <c r="M4421" s="23" t="s">
        <v>76</v>
      </c>
      <c r="N4421" s="25">
        <f t="shared" si="728"/>
        <v>1.88</v>
      </c>
      <c r="O4421" s="26">
        <v>3000</v>
      </c>
      <c r="P4421" s="26">
        <f t="shared" si="729"/>
        <v>5640</v>
      </c>
      <c r="Q4421" s="23">
        <v>1</v>
      </c>
      <c r="R4421" s="23" t="s">
        <v>13264</v>
      </c>
      <c r="S4421" s="27"/>
      <c r="T4421" s="23" t="s">
        <v>13265</v>
      </c>
      <c r="U4421" s="23" t="s">
        <v>13270</v>
      </c>
      <c r="V4421" s="24" t="s">
        <v>13280</v>
      </c>
      <c r="W4421" s="23" t="s">
        <v>53</v>
      </c>
      <c r="X4421" s="23" t="s">
        <v>49</v>
      </c>
      <c r="Y4421" s="23" t="s">
        <v>81</v>
      </c>
      <c r="Z4421" s="23">
        <v>7.5</v>
      </c>
      <c r="AA4421" s="28">
        <v>100</v>
      </c>
      <c r="AB4421" s="26">
        <v>2750</v>
      </c>
      <c r="AC4421" s="26">
        <f t="shared" si="730"/>
        <v>20625</v>
      </c>
      <c r="AD4421" s="28">
        <v>7</v>
      </c>
      <c r="AE4421" s="28">
        <v>7</v>
      </c>
      <c r="AF4421" s="26">
        <f t="shared" si="731"/>
        <v>19181.25</v>
      </c>
      <c r="AG4421" s="26">
        <f t="shared" si="732"/>
        <v>24821.25</v>
      </c>
      <c r="AH4421" s="26">
        <f t="shared" si="733"/>
        <v>24821.25</v>
      </c>
      <c r="AI4421" s="26">
        <v>0</v>
      </c>
      <c r="AJ4421" s="26">
        <f t="shared" si="734"/>
        <v>24821.25</v>
      </c>
      <c r="AK4421" s="26">
        <v>0.02</v>
      </c>
      <c r="AL4421" s="26">
        <f t="shared" si="735"/>
        <v>4.96</v>
      </c>
      <c r="AM4421" s="3" t="s">
        <v>83</v>
      </c>
    </row>
    <row r="4422" spans="1:39" x14ac:dyDescent="0.25">
      <c r="A4422" s="23"/>
      <c r="B4422" s="24"/>
      <c r="C4422" s="23"/>
      <c r="D4422" s="23"/>
      <c r="E4422" s="23"/>
      <c r="F4422" s="23"/>
      <c r="G4422" s="24"/>
      <c r="H4422" s="23"/>
      <c r="I4422" s="23"/>
      <c r="J4422" s="23"/>
      <c r="K4422" s="23"/>
      <c r="L4422" s="23"/>
      <c r="M4422" s="23"/>
      <c r="N4422" s="25"/>
      <c r="O4422" s="26"/>
      <c r="P4422" s="26"/>
      <c r="Q4422" s="23"/>
      <c r="R4422" s="23"/>
      <c r="S4422" s="27"/>
      <c r="T4422" s="23"/>
      <c r="U4422" s="23"/>
      <c r="V4422" s="24"/>
      <c r="W4422" s="23"/>
      <c r="X4422" s="23"/>
      <c r="Y4422" s="23"/>
      <c r="Z4422" s="23"/>
      <c r="AA4422" s="28"/>
      <c r="AB4422" s="26"/>
      <c r="AC4422" s="26"/>
      <c r="AD4422" s="28"/>
      <c r="AE4422" s="28"/>
      <c r="AF4422" s="26"/>
      <c r="AG4422" s="26" t="s">
        <v>60</v>
      </c>
      <c r="AH4422" s="26">
        <f>SUM(AH4415:AH4421)</f>
        <v>1744806.75</v>
      </c>
      <c r="AI4422" s="26"/>
      <c r="AJ4422" s="26">
        <f>SUM(AJ4415:AJ4421)</f>
        <v>453749.25</v>
      </c>
      <c r="AK4422" s="26"/>
      <c r="AL4422" s="26">
        <f>SUM(AL4415:AL4421)</f>
        <v>90.75</v>
      </c>
    </row>
    <row r="4423" spans="1:39" x14ac:dyDescent="0.25">
      <c r="A4423" s="23" t="s">
        <v>13281</v>
      </c>
      <c r="B4423" s="24" t="s">
        <v>13282</v>
      </c>
      <c r="C4423" s="23" t="s">
        <v>13283</v>
      </c>
      <c r="D4423" s="23" t="s">
        <v>3242</v>
      </c>
      <c r="E4423" s="23">
        <v>1760</v>
      </c>
      <c r="F4423" s="23" t="s">
        <v>13284</v>
      </c>
      <c r="G4423" s="24" t="s">
        <v>13285</v>
      </c>
      <c r="H4423" s="23" t="s">
        <v>43</v>
      </c>
      <c r="I4423" s="23" t="s">
        <v>13286</v>
      </c>
      <c r="J4423" s="23">
        <v>2</v>
      </c>
      <c r="K4423" s="23">
        <v>0</v>
      </c>
      <c r="L4423" s="23">
        <v>66.099999999999994</v>
      </c>
      <c r="M4423" s="23" t="s">
        <v>75</v>
      </c>
      <c r="N4423" s="25">
        <f>((J4423*400)+(K4423*100))+L4423</f>
        <v>866.1</v>
      </c>
      <c r="O4423" s="26">
        <v>1500</v>
      </c>
      <c r="P4423" s="26">
        <f>N4423*O4423</f>
        <v>1299150</v>
      </c>
      <c r="Q4423" s="23"/>
      <c r="R4423" s="23"/>
      <c r="S4423" s="27"/>
      <c r="T4423" s="23"/>
      <c r="U4423" s="23"/>
      <c r="V4423" s="24"/>
      <c r="W4423" s="23"/>
      <c r="X4423" s="23"/>
      <c r="Y4423" s="23"/>
      <c r="Z4423" s="23"/>
      <c r="AA4423" s="28"/>
      <c r="AB4423" s="26"/>
      <c r="AC4423" s="26"/>
      <c r="AD4423" s="28"/>
      <c r="AE4423" s="28"/>
      <c r="AF4423" s="26"/>
      <c r="AG4423" s="26">
        <f>AF4423+P4423</f>
        <v>1299150</v>
      </c>
      <c r="AH4423" s="26">
        <f>AG4423</f>
        <v>1299150</v>
      </c>
      <c r="AI4423" s="26">
        <v>50000000</v>
      </c>
      <c r="AJ4423" s="26">
        <f>IF((AI4423-AH4423) &gt; 1,0,IF((AI4423-AH4423)&lt;0,AH4423-AI4423,AI4423-AH4423))</f>
        <v>0</v>
      </c>
      <c r="AK4423" s="26">
        <v>0.01</v>
      </c>
      <c r="AL4423" s="26">
        <f>AJ4423*(AK4423/100)</f>
        <v>0</v>
      </c>
    </row>
    <row r="4424" spans="1:39" x14ac:dyDescent="0.25">
      <c r="A4424" s="23"/>
      <c r="B4424" s="24"/>
      <c r="C4424" s="23"/>
      <c r="D4424" s="23"/>
      <c r="E4424" s="23"/>
      <c r="F4424" s="23"/>
      <c r="G4424" s="24"/>
      <c r="H4424" s="23"/>
      <c r="I4424" s="23"/>
      <c r="J4424" s="23"/>
      <c r="K4424" s="23"/>
      <c r="L4424" s="23"/>
      <c r="M4424" s="23"/>
      <c r="N4424" s="25"/>
      <c r="O4424" s="26"/>
      <c r="P4424" s="26"/>
      <c r="Q4424" s="23"/>
      <c r="R4424" s="23"/>
      <c r="S4424" s="27"/>
      <c r="T4424" s="23"/>
      <c r="U4424" s="23"/>
      <c r="V4424" s="24"/>
      <c r="W4424" s="23"/>
      <c r="X4424" s="23"/>
      <c r="Y4424" s="23"/>
      <c r="Z4424" s="23"/>
      <c r="AA4424" s="28"/>
      <c r="AB4424" s="26"/>
      <c r="AC4424" s="26"/>
      <c r="AD4424" s="28"/>
      <c r="AE4424" s="28"/>
      <c r="AF4424" s="26"/>
      <c r="AG4424" s="26" t="s">
        <v>60</v>
      </c>
      <c r="AH4424" s="26">
        <f>AH4423</f>
        <v>1299150</v>
      </c>
      <c r="AI4424" s="26"/>
      <c r="AJ4424" s="26">
        <f>AJ4423</f>
        <v>0</v>
      </c>
      <c r="AK4424" s="26"/>
      <c r="AL4424" s="26">
        <f>AL4423</f>
        <v>0</v>
      </c>
    </row>
    <row r="4425" spans="1:39" x14ac:dyDescent="0.25">
      <c r="A4425" s="23" t="s">
        <v>13287</v>
      </c>
      <c r="B4425" s="24"/>
      <c r="C4425" s="23" t="s">
        <v>13288</v>
      </c>
      <c r="D4425" s="23" t="s">
        <v>13289</v>
      </c>
      <c r="E4425" s="23">
        <v>1761</v>
      </c>
      <c r="F4425" s="23" t="s">
        <v>13290</v>
      </c>
      <c r="G4425" s="24" t="s">
        <v>13291</v>
      </c>
      <c r="H4425" s="23" t="s">
        <v>43</v>
      </c>
      <c r="I4425" s="23" t="s">
        <v>13292</v>
      </c>
      <c r="J4425" s="23">
        <v>0</v>
      </c>
      <c r="K4425" s="23">
        <v>3</v>
      </c>
      <c r="L4425" s="23">
        <v>10</v>
      </c>
      <c r="M4425" s="23" t="s">
        <v>75</v>
      </c>
      <c r="N4425" s="25">
        <f>((J4425*400)+(K4425*100))+L4425</f>
        <v>310</v>
      </c>
      <c r="O4425" s="26">
        <v>1500</v>
      </c>
      <c r="P4425" s="26">
        <f>N4425*O4425</f>
        <v>465000</v>
      </c>
      <c r="Q4425" s="23"/>
      <c r="R4425" s="23"/>
      <c r="S4425" s="27"/>
      <c r="T4425" s="23"/>
      <c r="U4425" s="23"/>
      <c r="V4425" s="24"/>
      <c r="W4425" s="23"/>
      <c r="X4425" s="23"/>
      <c r="Y4425" s="23"/>
      <c r="Z4425" s="23"/>
      <c r="AA4425" s="28"/>
      <c r="AB4425" s="26"/>
      <c r="AC4425" s="26"/>
      <c r="AD4425" s="28"/>
      <c r="AE4425" s="28"/>
      <c r="AF4425" s="26"/>
      <c r="AG4425" s="26">
        <f>AF4425+P4425</f>
        <v>465000</v>
      </c>
      <c r="AH4425" s="26">
        <f>AG4425</f>
        <v>465000</v>
      </c>
      <c r="AI4425" s="26">
        <v>50000000</v>
      </c>
      <c r="AJ4425" s="26">
        <f t="shared" ref="AJ4425:AJ4433" si="736">IF((AI4425-AH4425) &gt; 1,0,IF((AI4425-AH4425)&lt;0,AH4425-AI4425,AI4425-AH4425))</f>
        <v>0</v>
      </c>
      <c r="AK4425" s="26">
        <v>0.01</v>
      </c>
      <c r="AL4425" s="26">
        <f>AJ4425*(AK4425/100)</f>
        <v>0</v>
      </c>
    </row>
    <row r="4426" spans="1:39" x14ac:dyDescent="0.25">
      <c r="A4426" s="23"/>
      <c r="B4426" s="24"/>
      <c r="C4426" s="23"/>
      <c r="D4426" s="23"/>
      <c r="E4426" s="23">
        <v>1762</v>
      </c>
      <c r="F4426" s="23" t="s">
        <v>13293</v>
      </c>
      <c r="G4426" s="24" t="s">
        <v>13294</v>
      </c>
      <c r="H4426" s="23" t="s">
        <v>43</v>
      </c>
      <c r="I4426" s="23" t="s">
        <v>13295</v>
      </c>
      <c r="J4426" s="23">
        <v>3</v>
      </c>
      <c r="K4426" s="23">
        <v>3</v>
      </c>
      <c r="L4426" s="23">
        <v>37.5</v>
      </c>
      <c r="M4426" s="23" t="s">
        <v>75</v>
      </c>
      <c r="N4426" s="25">
        <f>((J4426*400)+(K4426*100))+L4426</f>
        <v>1537.5</v>
      </c>
      <c r="O4426" s="26">
        <v>8750</v>
      </c>
      <c r="P4426" s="26">
        <f>N4426*O4426</f>
        <v>13453125</v>
      </c>
      <c r="Q4426" s="23"/>
      <c r="R4426" s="23"/>
      <c r="S4426" s="27"/>
      <c r="T4426" s="23"/>
      <c r="U4426" s="23"/>
      <c r="V4426" s="24"/>
      <c r="W4426" s="23"/>
      <c r="X4426" s="23"/>
      <c r="Y4426" s="23"/>
      <c r="Z4426" s="23"/>
      <c r="AA4426" s="28"/>
      <c r="AB4426" s="26"/>
      <c r="AC4426" s="26"/>
      <c r="AD4426" s="28"/>
      <c r="AE4426" s="28"/>
      <c r="AF4426" s="26"/>
      <c r="AG4426" s="26">
        <f>AF4426+P4426</f>
        <v>13453125</v>
      </c>
      <c r="AH4426" s="26">
        <f>AG4426</f>
        <v>13453125</v>
      </c>
      <c r="AI4426" s="26">
        <v>50000000</v>
      </c>
      <c r="AJ4426" s="26">
        <f t="shared" si="736"/>
        <v>0</v>
      </c>
      <c r="AK4426" s="26">
        <v>0.01</v>
      </c>
      <c r="AL4426" s="26">
        <f>AJ4426*(AK4426/100)</f>
        <v>0</v>
      </c>
    </row>
    <row r="4427" spans="1:39" x14ac:dyDescent="0.25">
      <c r="A4427" s="23"/>
      <c r="B4427" s="24"/>
      <c r="C4427" s="23"/>
      <c r="D4427" s="23"/>
      <c r="E4427" s="23"/>
      <c r="F4427" s="23"/>
      <c r="G4427" s="24"/>
      <c r="H4427" s="23"/>
      <c r="I4427" s="23"/>
      <c r="J4427" s="23">
        <v>0</v>
      </c>
      <c r="K4427" s="23">
        <v>0</v>
      </c>
      <c r="L4427" s="23">
        <v>82.5</v>
      </c>
      <c r="M4427" s="23" t="s">
        <v>45</v>
      </c>
      <c r="N4427" s="25">
        <f>((J4427*400)+(K4427*100))+L4427</f>
        <v>82.5</v>
      </c>
      <c r="O4427" s="26">
        <v>8750</v>
      </c>
      <c r="P4427" s="26">
        <f>N4427*O4427</f>
        <v>721875</v>
      </c>
      <c r="Q4427" s="23">
        <v>1</v>
      </c>
      <c r="R4427" s="23" t="s">
        <v>13296</v>
      </c>
      <c r="S4427" s="27" t="s">
        <v>13297</v>
      </c>
      <c r="T4427" s="23" t="s">
        <v>13298</v>
      </c>
      <c r="U4427" s="23" t="s">
        <v>13299</v>
      </c>
      <c r="V4427" s="24" t="s">
        <v>13300</v>
      </c>
      <c r="W4427" s="23" t="s">
        <v>48</v>
      </c>
      <c r="X4427" s="23" t="s">
        <v>49</v>
      </c>
      <c r="Y4427" s="23" t="s">
        <v>50</v>
      </c>
      <c r="Z4427" s="23">
        <v>44</v>
      </c>
      <c r="AA4427" s="28">
        <v>31.43</v>
      </c>
      <c r="AB4427" s="26">
        <v>8300</v>
      </c>
      <c r="AC4427" s="26">
        <f>Z4427*AB4427</f>
        <v>365200</v>
      </c>
      <c r="AD4427" s="28">
        <v>20</v>
      </c>
      <c r="AE4427" s="28">
        <v>30</v>
      </c>
      <c r="AF4427" s="26">
        <f>(AC4427*(100-AE4427))/100</f>
        <v>255640</v>
      </c>
      <c r="AG4427" s="26">
        <f>P4427+AF4427+AF4428</f>
        <v>1535275</v>
      </c>
      <c r="AH4427" s="26">
        <f>(AG4427*AA4427)/100</f>
        <v>482536.9325</v>
      </c>
      <c r="AI4427" s="26">
        <v>10000000</v>
      </c>
      <c r="AJ4427" s="26">
        <f t="shared" si="736"/>
        <v>0</v>
      </c>
      <c r="AK4427" s="26">
        <v>0.02</v>
      </c>
      <c r="AL4427" s="26">
        <f>ROUND(AJ4427*(AK4427/100),2)</f>
        <v>0</v>
      </c>
      <c r="AM4427" s="3" t="s">
        <v>51</v>
      </c>
    </row>
    <row r="4428" spans="1:39" x14ac:dyDescent="0.25">
      <c r="A4428" s="23"/>
      <c r="B4428" s="24"/>
      <c r="C4428" s="23"/>
      <c r="D4428" s="23"/>
      <c r="E4428" s="23"/>
      <c r="F4428" s="23"/>
      <c r="G4428" s="24"/>
      <c r="H4428" s="23"/>
      <c r="I4428" s="23"/>
      <c r="J4428" s="23"/>
      <c r="K4428" s="23"/>
      <c r="L4428" s="23"/>
      <c r="M4428" s="23"/>
      <c r="N4428" s="25"/>
      <c r="O4428" s="26"/>
      <c r="P4428" s="26"/>
      <c r="Q4428" s="23"/>
      <c r="R4428" s="23"/>
      <c r="S4428" s="27"/>
      <c r="T4428" s="23"/>
      <c r="U4428" s="23"/>
      <c r="V4428" s="24"/>
      <c r="W4428" s="23"/>
      <c r="X4428" s="23"/>
      <c r="Y4428" s="23" t="s">
        <v>54</v>
      </c>
      <c r="Z4428" s="23">
        <v>96</v>
      </c>
      <c r="AA4428" s="28">
        <v>68.569999999999993</v>
      </c>
      <c r="AB4428" s="26">
        <v>8300</v>
      </c>
      <c r="AC4428" s="26">
        <f>Z4428*AB4428</f>
        <v>796800</v>
      </c>
      <c r="AD4428" s="28">
        <v>20</v>
      </c>
      <c r="AE4428" s="28">
        <v>30</v>
      </c>
      <c r="AF4428" s="26">
        <f>(AC4428*(100-AE4428))/100</f>
        <v>557760</v>
      </c>
      <c r="AG4428" s="26">
        <f>P4427+AF4427+AF4428</f>
        <v>1535275</v>
      </c>
      <c r="AH4428" s="26">
        <f>(AG4428*AA4428)/100</f>
        <v>1052738.0674999999</v>
      </c>
      <c r="AI4428" s="26">
        <v>0</v>
      </c>
      <c r="AJ4428" s="26">
        <f t="shared" si="736"/>
        <v>1052738.0674999999</v>
      </c>
      <c r="AK4428" s="26">
        <v>0.3</v>
      </c>
      <c r="AL4428" s="26">
        <f>ROUND(AJ4428*(AK4428/100),2)</f>
        <v>3158.21</v>
      </c>
      <c r="AM4428" s="3" t="s">
        <v>13301</v>
      </c>
    </row>
    <row r="4429" spans="1:39" x14ac:dyDescent="0.25">
      <c r="A4429" s="23"/>
      <c r="B4429" s="24"/>
      <c r="C4429" s="23"/>
      <c r="D4429" s="23"/>
      <c r="E4429" s="23">
        <v>1763</v>
      </c>
      <c r="F4429" s="23" t="s">
        <v>13302</v>
      </c>
      <c r="G4429" s="24" t="s">
        <v>13303</v>
      </c>
      <c r="H4429" s="23" t="s">
        <v>43</v>
      </c>
      <c r="I4429" s="23" t="s">
        <v>13304</v>
      </c>
      <c r="J4429" s="23">
        <v>1</v>
      </c>
      <c r="K4429" s="23">
        <v>2</v>
      </c>
      <c r="L4429" s="23">
        <v>63.3</v>
      </c>
      <c r="M4429" s="23" t="s">
        <v>75</v>
      </c>
      <c r="N4429" s="25">
        <f>((J4429*400)+(K4429*100))+L4429</f>
        <v>663.3</v>
      </c>
      <c r="O4429" s="26">
        <v>4500</v>
      </c>
      <c r="P4429" s="26">
        <f>N4429*O4429</f>
        <v>2984850</v>
      </c>
      <c r="Q4429" s="23"/>
      <c r="R4429" s="23"/>
      <c r="S4429" s="27"/>
      <c r="T4429" s="23"/>
      <c r="U4429" s="23"/>
      <c r="V4429" s="24"/>
      <c r="W4429" s="23"/>
      <c r="X4429" s="23"/>
      <c r="Y4429" s="23"/>
      <c r="Z4429" s="23"/>
      <c r="AA4429" s="28"/>
      <c r="AB4429" s="26"/>
      <c r="AC4429" s="26"/>
      <c r="AD4429" s="28"/>
      <c r="AE4429" s="28"/>
      <c r="AF4429" s="26"/>
      <c r="AG4429" s="26">
        <f>AF4429+P4429</f>
        <v>2984850</v>
      </c>
      <c r="AH4429" s="26">
        <f>AG4429</f>
        <v>2984850</v>
      </c>
      <c r="AI4429" s="26">
        <v>50000000</v>
      </c>
      <c r="AJ4429" s="26">
        <f t="shared" si="736"/>
        <v>0</v>
      </c>
      <c r="AK4429" s="26">
        <v>0.01</v>
      </c>
      <c r="AL4429" s="26">
        <f>AJ4429*(AK4429/100)</f>
        <v>0</v>
      </c>
    </row>
    <row r="4430" spans="1:39" x14ac:dyDescent="0.25">
      <c r="A4430" s="23"/>
      <c r="B4430" s="24"/>
      <c r="C4430" s="23"/>
      <c r="D4430" s="23"/>
      <c r="E4430" s="23"/>
      <c r="F4430" s="23"/>
      <c r="G4430" s="24"/>
      <c r="H4430" s="23"/>
      <c r="I4430" s="23"/>
      <c r="J4430" s="23">
        <v>0</v>
      </c>
      <c r="K4430" s="23">
        <v>0</v>
      </c>
      <c r="L4430" s="23">
        <v>67.400000000000006</v>
      </c>
      <c r="M4430" s="23" t="s">
        <v>59</v>
      </c>
      <c r="N4430" s="25">
        <f>((J4430*400)+(K4430*100))+L4430</f>
        <v>67.400000000000006</v>
      </c>
      <c r="O4430" s="26">
        <v>4500</v>
      </c>
      <c r="P4430" s="26">
        <f>N4430*O4430</f>
        <v>303300</v>
      </c>
      <c r="Q4430" s="23">
        <v>1</v>
      </c>
      <c r="R4430" s="23" t="s">
        <v>13287</v>
      </c>
      <c r="S4430" s="27"/>
      <c r="T4430" s="23" t="s">
        <v>13288</v>
      </c>
      <c r="U4430" s="23" t="s">
        <v>13305</v>
      </c>
      <c r="V4430" s="24" t="s">
        <v>13306</v>
      </c>
      <c r="W4430" s="23" t="s">
        <v>142</v>
      </c>
      <c r="X4430" s="23" t="s">
        <v>143</v>
      </c>
      <c r="Y4430" s="23" t="s">
        <v>50</v>
      </c>
      <c r="Z4430" s="23">
        <v>269.5</v>
      </c>
      <c r="AA4430" s="28">
        <v>100</v>
      </c>
      <c r="AB4430" s="26">
        <v>7950</v>
      </c>
      <c r="AC4430" s="26">
        <f>Z4430*AB4430</f>
        <v>2142525</v>
      </c>
      <c r="AD4430" s="28">
        <v>42</v>
      </c>
      <c r="AE4430" s="28">
        <v>85</v>
      </c>
      <c r="AF4430" s="26">
        <f>(AC4430*(100-AE4430))/100</f>
        <v>321378.75</v>
      </c>
      <c r="AG4430" s="26">
        <f>P4430+AF4430</f>
        <v>624678.75</v>
      </c>
      <c r="AH4430" s="26">
        <f>(AG4430*AA4430)/100</f>
        <v>624678.75</v>
      </c>
      <c r="AI4430" s="26">
        <v>50000000</v>
      </c>
      <c r="AJ4430" s="26">
        <f t="shared" si="736"/>
        <v>0</v>
      </c>
      <c r="AK4430" s="26">
        <v>0.02</v>
      </c>
      <c r="AL4430" s="26">
        <f>ROUND(AJ4430*(AK4430/100),2)</f>
        <v>0</v>
      </c>
      <c r="AM4430" s="3" t="s">
        <v>110</v>
      </c>
    </row>
    <row r="4431" spans="1:39" x14ac:dyDescent="0.25">
      <c r="A4431" s="23"/>
      <c r="B4431" s="24"/>
      <c r="C4431" s="23"/>
      <c r="D4431" s="23"/>
      <c r="E4431" s="23"/>
      <c r="F4431" s="23"/>
      <c r="G4431" s="24"/>
      <c r="H4431" s="23"/>
      <c r="I4431" s="23"/>
      <c r="J4431" s="23">
        <v>0</v>
      </c>
      <c r="K4431" s="23">
        <v>0</v>
      </c>
      <c r="L4431" s="23">
        <v>93.8</v>
      </c>
      <c r="M4431" s="23" t="s">
        <v>59</v>
      </c>
      <c r="N4431" s="25">
        <f>((J4431*400)+(K4431*100))+L4431</f>
        <v>93.8</v>
      </c>
      <c r="O4431" s="26">
        <v>4500</v>
      </c>
      <c r="P4431" s="26">
        <f>N4431*O4431</f>
        <v>422100</v>
      </c>
      <c r="Q4431" s="23">
        <v>1</v>
      </c>
      <c r="R4431" s="23" t="s">
        <v>13287</v>
      </c>
      <c r="S4431" s="27"/>
      <c r="T4431" s="23" t="s">
        <v>13288</v>
      </c>
      <c r="U4431" s="23" t="s">
        <v>13305</v>
      </c>
      <c r="V4431" s="24" t="s">
        <v>13307</v>
      </c>
      <c r="W4431" s="23" t="s">
        <v>79</v>
      </c>
      <c r="X4431" s="23" t="s">
        <v>80</v>
      </c>
      <c r="Y4431" s="23" t="s">
        <v>50</v>
      </c>
      <c r="Z4431" s="23">
        <v>187.5</v>
      </c>
      <c r="AA4431" s="28">
        <v>100</v>
      </c>
      <c r="AB4431" s="26">
        <v>8200</v>
      </c>
      <c r="AC4431" s="26">
        <f>Z4431*AB4431</f>
        <v>1537500</v>
      </c>
      <c r="AD4431" s="28">
        <v>42</v>
      </c>
      <c r="AE4431" s="28">
        <v>93</v>
      </c>
      <c r="AF4431" s="26">
        <f>(AC4431*(100-AE4431))/100</f>
        <v>107625</v>
      </c>
      <c r="AG4431" s="26">
        <f>P4431+AF4431</f>
        <v>529725</v>
      </c>
      <c r="AH4431" s="26">
        <f>(AG4431*AA4431)/100</f>
        <v>529725</v>
      </c>
      <c r="AI4431" s="26">
        <v>50000000</v>
      </c>
      <c r="AJ4431" s="26">
        <f t="shared" si="736"/>
        <v>0</v>
      </c>
      <c r="AK4431" s="26">
        <v>0.02</v>
      </c>
      <c r="AL4431" s="26">
        <f>ROUND(AJ4431*(AK4431/100),2)</f>
        <v>0</v>
      </c>
      <c r="AM4431" s="3" t="s">
        <v>51</v>
      </c>
    </row>
    <row r="4432" spans="1:39" x14ac:dyDescent="0.25">
      <c r="A4432" s="23"/>
      <c r="B4432" s="24"/>
      <c r="C4432" s="23"/>
      <c r="D4432" s="23"/>
      <c r="E4432" s="23"/>
      <c r="F4432" s="23"/>
      <c r="G4432" s="24"/>
      <c r="H4432" s="23"/>
      <c r="I4432" s="23"/>
      <c r="J4432" s="23">
        <v>0</v>
      </c>
      <c r="K4432" s="23">
        <v>0</v>
      </c>
      <c r="L4432" s="23">
        <v>10.5</v>
      </c>
      <c r="M4432" s="23" t="s">
        <v>59</v>
      </c>
      <c r="N4432" s="25">
        <f>((J4432*400)+(K4432*100))+L4432</f>
        <v>10.5</v>
      </c>
      <c r="O4432" s="26">
        <v>4500</v>
      </c>
      <c r="P4432" s="26">
        <f>N4432*O4432</f>
        <v>47250</v>
      </c>
      <c r="Q4432" s="23">
        <v>1</v>
      </c>
      <c r="R4432" s="23" t="s">
        <v>13287</v>
      </c>
      <c r="S4432" s="27"/>
      <c r="T4432" s="23" t="s">
        <v>13288</v>
      </c>
      <c r="U4432" s="23" t="s">
        <v>13305</v>
      </c>
      <c r="V4432" s="24" t="s">
        <v>13308</v>
      </c>
      <c r="W4432" s="23" t="s">
        <v>53</v>
      </c>
      <c r="X4432" s="23" t="s">
        <v>49</v>
      </c>
      <c r="Y4432" s="23" t="s">
        <v>50</v>
      </c>
      <c r="Z4432" s="23">
        <v>42</v>
      </c>
      <c r="AA4432" s="28">
        <v>100</v>
      </c>
      <c r="AB4432" s="26">
        <v>2750</v>
      </c>
      <c r="AC4432" s="26">
        <f>Z4432*AB4432</f>
        <v>115500</v>
      </c>
      <c r="AD4432" s="28">
        <v>42</v>
      </c>
      <c r="AE4432" s="28">
        <v>74</v>
      </c>
      <c r="AF4432" s="26">
        <f>(AC4432*(100-AE4432))/100</f>
        <v>30030</v>
      </c>
      <c r="AG4432" s="26">
        <f>P4432+AF4432</f>
        <v>77280</v>
      </c>
      <c r="AH4432" s="26">
        <f>(AG4432*AA4432)/100</f>
        <v>77280</v>
      </c>
      <c r="AI4432" s="26">
        <v>50000000</v>
      </c>
      <c r="AJ4432" s="26">
        <f t="shared" si="736"/>
        <v>0</v>
      </c>
      <c r="AK4432" s="26">
        <v>0.02</v>
      </c>
      <c r="AL4432" s="26">
        <f>ROUND(AJ4432*(AK4432/100),2)</f>
        <v>0</v>
      </c>
      <c r="AM4432" s="3" t="s">
        <v>83</v>
      </c>
    </row>
    <row r="4433" spans="1:39" x14ac:dyDescent="0.25">
      <c r="A4433" s="23"/>
      <c r="B4433" s="24"/>
      <c r="C4433" s="23"/>
      <c r="D4433" s="23"/>
      <c r="E4433" s="23">
        <v>1764</v>
      </c>
      <c r="F4433" s="23" t="s">
        <v>13309</v>
      </c>
      <c r="G4433" s="24" t="s">
        <v>13310</v>
      </c>
      <c r="H4433" s="23" t="s">
        <v>43</v>
      </c>
      <c r="I4433" s="23" t="s">
        <v>13311</v>
      </c>
      <c r="J4433" s="23">
        <v>1</v>
      </c>
      <c r="K4433" s="23">
        <v>0</v>
      </c>
      <c r="L4433" s="23">
        <v>0</v>
      </c>
      <c r="M4433" s="23" t="s">
        <v>75</v>
      </c>
      <c r="N4433" s="25">
        <f>((J4433*400)+(K4433*100))+L4433</f>
        <v>400</v>
      </c>
      <c r="O4433" s="26">
        <v>4400</v>
      </c>
      <c r="P4433" s="26">
        <f>N4433*O4433</f>
        <v>1760000</v>
      </c>
      <c r="Q4433" s="23"/>
      <c r="R4433" s="23"/>
      <c r="S4433" s="27"/>
      <c r="T4433" s="23"/>
      <c r="U4433" s="23"/>
      <c r="V4433" s="24"/>
      <c r="W4433" s="23"/>
      <c r="X4433" s="23"/>
      <c r="Y4433" s="23"/>
      <c r="Z4433" s="23"/>
      <c r="AA4433" s="28"/>
      <c r="AB4433" s="26"/>
      <c r="AC4433" s="26"/>
      <c r="AD4433" s="28"/>
      <c r="AE4433" s="28"/>
      <c r="AF4433" s="26"/>
      <c r="AG4433" s="26">
        <f>AF4433+P4433</f>
        <v>1760000</v>
      </c>
      <c r="AH4433" s="26">
        <f>AG4433</f>
        <v>1760000</v>
      </c>
      <c r="AI4433" s="26">
        <v>50000000</v>
      </c>
      <c r="AJ4433" s="26">
        <f t="shared" si="736"/>
        <v>0</v>
      </c>
      <c r="AK4433" s="26">
        <v>0.01</v>
      </c>
      <c r="AL4433" s="26">
        <f>AJ4433*(AK4433/100)</f>
        <v>0</v>
      </c>
    </row>
    <row r="4434" spans="1:39" x14ac:dyDescent="0.25">
      <c r="A4434" s="23"/>
      <c r="B4434" s="24"/>
      <c r="C4434" s="23"/>
      <c r="D4434" s="23"/>
      <c r="E4434" s="23"/>
      <c r="F4434" s="23"/>
      <c r="G4434" s="24"/>
      <c r="H4434" s="23"/>
      <c r="I4434" s="23"/>
      <c r="J4434" s="23"/>
      <c r="K4434" s="23"/>
      <c r="L4434" s="23"/>
      <c r="M4434" s="23"/>
      <c r="N4434" s="25"/>
      <c r="O4434" s="26"/>
      <c r="P4434" s="26"/>
      <c r="Q4434" s="23"/>
      <c r="R4434" s="23"/>
      <c r="S4434" s="27"/>
      <c r="T4434" s="23"/>
      <c r="U4434" s="23"/>
      <c r="V4434" s="24"/>
      <c r="W4434" s="23"/>
      <c r="X4434" s="23"/>
      <c r="Y4434" s="23"/>
      <c r="Z4434" s="23"/>
      <c r="AA4434" s="28"/>
      <c r="AB4434" s="26"/>
      <c r="AC4434" s="26"/>
      <c r="AD4434" s="28"/>
      <c r="AE4434" s="28"/>
      <c r="AF4434" s="26"/>
      <c r="AG4434" s="26" t="s">
        <v>60</v>
      </c>
      <c r="AH4434" s="26">
        <f>SUM(AH4425:AH4433)</f>
        <v>21429933.75</v>
      </c>
      <c r="AI4434" s="26"/>
      <c r="AJ4434" s="26">
        <f>SUM(AJ4425:AJ4433)</f>
        <v>1052738.0674999999</v>
      </c>
      <c r="AK4434" s="26"/>
      <c r="AL4434" s="26">
        <f>SUM(AL4425:AL4433)</f>
        <v>3158.21</v>
      </c>
    </row>
    <row r="4435" spans="1:39" x14ac:dyDescent="0.25">
      <c r="A4435" s="23" t="s">
        <v>13312</v>
      </c>
      <c r="B4435" s="24" t="s">
        <v>13313</v>
      </c>
      <c r="C4435" s="23" t="s">
        <v>13314</v>
      </c>
      <c r="D4435" s="23" t="s">
        <v>13315</v>
      </c>
      <c r="E4435" s="23">
        <v>1765</v>
      </c>
      <c r="F4435" s="23" t="s">
        <v>13316</v>
      </c>
      <c r="G4435" s="24" t="s">
        <v>13317</v>
      </c>
      <c r="H4435" s="23" t="s">
        <v>43</v>
      </c>
      <c r="I4435" s="23" t="s">
        <v>13318</v>
      </c>
      <c r="J4435" s="23">
        <v>0</v>
      </c>
      <c r="K4435" s="23">
        <v>0</v>
      </c>
      <c r="L4435" s="23">
        <v>42.85</v>
      </c>
      <c r="M4435" s="23" t="s">
        <v>59</v>
      </c>
      <c r="N4435" s="25">
        <f>((J4435*400)+(K4435*100))+L4435</f>
        <v>42.85</v>
      </c>
      <c r="O4435" s="26">
        <v>5000</v>
      </c>
      <c r="P4435" s="26">
        <f>N4435*O4435</f>
        <v>214250</v>
      </c>
      <c r="Q4435" s="23">
        <v>1</v>
      </c>
      <c r="R4435" s="23" t="s">
        <v>13312</v>
      </c>
      <c r="S4435" s="27" t="s">
        <v>13313</v>
      </c>
      <c r="T4435" s="23" t="s">
        <v>13314</v>
      </c>
      <c r="U4435" s="23" t="s">
        <v>13319</v>
      </c>
      <c r="V4435" s="24" t="s">
        <v>13320</v>
      </c>
      <c r="W4435" s="23" t="s">
        <v>48</v>
      </c>
      <c r="X4435" s="23" t="s">
        <v>49</v>
      </c>
      <c r="Y4435" s="23" t="s">
        <v>50</v>
      </c>
      <c r="Z4435" s="23">
        <v>100</v>
      </c>
      <c r="AA4435" s="28">
        <v>100</v>
      </c>
      <c r="AB4435" s="26">
        <v>8300</v>
      </c>
      <c r="AC4435" s="26">
        <f>Z4435*AB4435</f>
        <v>830000</v>
      </c>
      <c r="AD4435" s="28">
        <v>10</v>
      </c>
      <c r="AE4435" s="28">
        <v>10</v>
      </c>
      <c r="AF4435" s="26">
        <f>(AC4435*(100-AE4435))/100</f>
        <v>747000</v>
      </c>
      <c r="AG4435" s="26">
        <f>P4435+AF4435</f>
        <v>961250</v>
      </c>
      <c r="AH4435" s="26">
        <f>(AG4435*AA4435)/100</f>
        <v>961250</v>
      </c>
      <c r="AI4435" s="26">
        <v>50000000</v>
      </c>
      <c r="AJ4435" s="26">
        <f>IF((AI4435-AH4435) &gt; 1,0,IF((AI4435-AH4435)&lt;0,AH4435-AI4435,AI4435-AH4435))</f>
        <v>0</v>
      </c>
      <c r="AK4435" s="26">
        <v>0.02</v>
      </c>
      <c r="AL4435" s="26">
        <f>ROUND(AJ4435*(AK4435/100),2)</f>
        <v>0</v>
      </c>
      <c r="AM4435" s="3" t="s">
        <v>51</v>
      </c>
    </row>
    <row r="4436" spans="1:39" x14ac:dyDescent="0.25">
      <c r="A4436" s="23"/>
      <c r="B4436" s="24"/>
      <c r="C4436" s="23"/>
      <c r="D4436" s="23"/>
      <c r="E4436" s="23"/>
      <c r="F4436" s="23"/>
      <c r="G4436" s="24"/>
      <c r="H4436" s="23"/>
      <c r="I4436" s="23"/>
      <c r="J4436" s="23">
        <v>0</v>
      </c>
      <c r="K4436" s="23">
        <v>0</v>
      </c>
      <c r="L4436" s="23">
        <v>9.15</v>
      </c>
      <c r="M4436" s="23" t="s">
        <v>91</v>
      </c>
      <c r="N4436" s="25">
        <f>((J4436*400)+(K4436*100))+L4436</f>
        <v>9.15</v>
      </c>
      <c r="O4436" s="26">
        <v>5000</v>
      </c>
      <c r="P4436" s="26">
        <f>N4436*O4436</f>
        <v>45750</v>
      </c>
      <c r="Q4436" s="23">
        <v>1</v>
      </c>
      <c r="R4436" s="23" t="s">
        <v>13312</v>
      </c>
      <c r="S4436" s="27" t="s">
        <v>13313</v>
      </c>
      <c r="T4436" s="23" t="s">
        <v>13314</v>
      </c>
      <c r="U4436" s="23" t="s">
        <v>13319</v>
      </c>
      <c r="V4436" s="24" t="s">
        <v>13321</v>
      </c>
      <c r="W4436" s="23" t="s">
        <v>53</v>
      </c>
      <c r="X4436" s="23" t="s">
        <v>49</v>
      </c>
      <c r="Y4436" s="23" t="s">
        <v>54</v>
      </c>
      <c r="Z4436" s="23">
        <v>36.6</v>
      </c>
      <c r="AA4436" s="28">
        <v>100</v>
      </c>
      <c r="AB4436" s="26">
        <v>2750</v>
      </c>
      <c r="AC4436" s="26">
        <f>Z4436*AB4436</f>
        <v>100650</v>
      </c>
      <c r="AD4436" s="28">
        <v>2</v>
      </c>
      <c r="AE4436" s="28">
        <v>2</v>
      </c>
      <c r="AF4436" s="26">
        <f>(AC4436*(100-AE4436))/100</f>
        <v>98637</v>
      </c>
      <c r="AG4436" s="26">
        <f>P4436+AF4436</f>
        <v>144387</v>
      </c>
      <c r="AH4436" s="26">
        <f>(AG4436*AA4436)/100</f>
        <v>144387</v>
      </c>
      <c r="AI4436" s="26">
        <v>0</v>
      </c>
      <c r="AJ4436" s="26">
        <f>IF((AI4436-AH4436) &gt; 1,0,IF((AI4436-AH4436)&lt;0,AH4436-AI4436,AI4436-AH4436))</f>
        <v>144387</v>
      </c>
      <c r="AK4436" s="26">
        <v>0.3</v>
      </c>
      <c r="AL4436" s="26">
        <f>ROUND(AJ4436*(AK4436/100),2)</f>
        <v>433.16</v>
      </c>
      <c r="AM4436" s="3" t="s">
        <v>6411</v>
      </c>
    </row>
    <row r="4437" spans="1:39" x14ac:dyDescent="0.25">
      <c r="A4437" s="23"/>
      <c r="B4437" s="24"/>
      <c r="C4437" s="23"/>
      <c r="D4437" s="23"/>
      <c r="E4437" s="23"/>
      <c r="F4437" s="23"/>
      <c r="G4437" s="24"/>
      <c r="H4437" s="23"/>
      <c r="I4437" s="23"/>
      <c r="J4437" s="23"/>
      <c r="K4437" s="23"/>
      <c r="L4437" s="23"/>
      <c r="M4437" s="23"/>
      <c r="N4437" s="25"/>
      <c r="O4437" s="26"/>
      <c r="P4437" s="26"/>
      <c r="Q4437" s="23"/>
      <c r="R4437" s="23"/>
      <c r="S4437" s="27"/>
      <c r="T4437" s="23"/>
      <c r="U4437" s="23"/>
      <c r="V4437" s="24"/>
      <c r="W4437" s="23"/>
      <c r="X4437" s="23"/>
      <c r="Y4437" s="23"/>
      <c r="Z4437" s="23"/>
      <c r="AA4437" s="28"/>
      <c r="AB4437" s="26"/>
      <c r="AC4437" s="26"/>
      <c r="AD4437" s="28"/>
      <c r="AE4437" s="28"/>
      <c r="AF4437" s="26"/>
      <c r="AG4437" s="26" t="s">
        <v>60</v>
      </c>
      <c r="AH4437" s="26">
        <f>SUM(AH4435:AH4436)</f>
        <v>1105637</v>
      </c>
      <c r="AI4437" s="26"/>
      <c r="AJ4437" s="26">
        <f>SUM(AJ4435:AJ4436)</f>
        <v>144387</v>
      </c>
      <c r="AK4437" s="26"/>
      <c r="AL4437" s="26">
        <f>SUM(AL4435:AL4436)</f>
        <v>433.16</v>
      </c>
    </row>
    <row r="4438" spans="1:39" x14ac:dyDescent="0.25">
      <c r="A4438" s="23" t="s">
        <v>13322</v>
      </c>
      <c r="B4438" s="24" t="s">
        <v>13323</v>
      </c>
      <c r="C4438" s="23" t="s">
        <v>13324</v>
      </c>
      <c r="D4438" s="23" t="s">
        <v>13325</v>
      </c>
      <c r="E4438" s="23">
        <v>1766</v>
      </c>
      <c r="F4438" s="23" t="s">
        <v>13326</v>
      </c>
      <c r="G4438" s="24" t="s">
        <v>13327</v>
      </c>
      <c r="H4438" s="23" t="s">
        <v>43</v>
      </c>
      <c r="I4438" s="23" t="s">
        <v>13328</v>
      </c>
      <c r="J4438" s="23">
        <v>0</v>
      </c>
      <c r="K4438" s="23">
        <v>0</v>
      </c>
      <c r="L4438" s="23">
        <v>93</v>
      </c>
      <c r="M4438" s="23" t="s">
        <v>45</v>
      </c>
      <c r="N4438" s="25">
        <f>((J4438*400)+(K4438*100))+L4438</f>
        <v>93</v>
      </c>
      <c r="O4438" s="26">
        <v>4500</v>
      </c>
      <c r="P4438" s="26">
        <f>N4438*O4438</f>
        <v>418500</v>
      </c>
      <c r="Q4438" s="23">
        <v>1</v>
      </c>
      <c r="R4438" s="23" t="s">
        <v>13322</v>
      </c>
      <c r="S4438" s="27" t="s">
        <v>13323</v>
      </c>
      <c r="T4438" s="23" t="s">
        <v>13324</v>
      </c>
      <c r="U4438" s="23" t="s">
        <v>13329</v>
      </c>
      <c r="V4438" s="24" t="s">
        <v>13330</v>
      </c>
      <c r="W4438" s="23" t="s">
        <v>48</v>
      </c>
      <c r="X4438" s="23" t="s">
        <v>49</v>
      </c>
      <c r="Y4438" s="23" t="s">
        <v>50</v>
      </c>
      <c r="Z4438" s="23">
        <v>192</v>
      </c>
      <c r="AA4438" s="28">
        <v>94</v>
      </c>
      <c r="AB4438" s="26">
        <v>8300</v>
      </c>
      <c r="AC4438" s="26">
        <f>Z4438*AB4438</f>
        <v>1593600</v>
      </c>
      <c r="AD4438" s="28">
        <v>17</v>
      </c>
      <c r="AE4438" s="28">
        <v>24</v>
      </c>
      <c r="AF4438" s="26">
        <f>(AC4438*(100-AE4438))/100</f>
        <v>1211136</v>
      </c>
      <c r="AG4438" s="26">
        <f>P4438+AF4438+AF4439</f>
        <v>1706909</v>
      </c>
      <c r="AH4438" s="26">
        <f>(AG4438*AA4438)/100</f>
        <v>1604494.46</v>
      </c>
      <c r="AI4438" s="26">
        <v>50000000</v>
      </c>
      <c r="AJ4438" s="26">
        <f>IF((AI4438-AH4438) &gt; 1,0,IF((AI4438-AH4438)&lt;0,AH4438-AI4438,AI4438-AH4438))</f>
        <v>0</v>
      </c>
      <c r="AK4438" s="26">
        <v>0.02</v>
      </c>
      <c r="AL4438" s="26">
        <f>ROUND(AJ4438*(AK4438/100),2)</f>
        <v>0</v>
      </c>
      <c r="AM4438" s="3" t="s">
        <v>51</v>
      </c>
    </row>
    <row r="4439" spans="1:39" x14ac:dyDescent="0.25">
      <c r="A4439" s="23"/>
      <c r="B4439" s="24"/>
      <c r="C4439" s="23"/>
      <c r="D4439" s="23"/>
      <c r="E4439" s="23"/>
      <c r="F4439" s="23"/>
      <c r="G4439" s="24"/>
      <c r="H4439" s="23"/>
      <c r="I4439" s="23"/>
      <c r="J4439" s="23"/>
      <c r="K4439" s="23"/>
      <c r="L4439" s="23"/>
      <c r="M4439" s="23"/>
      <c r="N4439" s="25"/>
      <c r="O4439" s="26"/>
      <c r="P4439" s="26"/>
      <c r="Q4439" s="23"/>
      <c r="R4439" s="23"/>
      <c r="S4439" s="27"/>
      <c r="T4439" s="23"/>
      <c r="U4439" s="23"/>
      <c r="V4439" s="24"/>
      <c r="W4439" s="23"/>
      <c r="X4439" s="23"/>
      <c r="Y4439" s="23" t="s">
        <v>54</v>
      </c>
      <c r="Z4439" s="23">
        <v>12.25</v>
      </c>
      <c r="AA4439" s="28">
        <v>6</v>
      </c>
      <c r="AB4439" s="26">
        <v>8300</v>
      </c>
      <c r="AC4439" s="26">
        <f>Z4439*AB4439</f>
        <v>101675</v>
      </c>
      <c r="AD4439" s="28">
        <v>17</v>
      </c>
      <c r="AE4439" s="28">
        <v>24</v>
      </c>
      <c r="AF4439" s="26">
        <f>(AC4439*(100-AE4439))/100</f>
        <v>77273</v>
      </c>
      <c r="AG4439" s="26">
        <f>P4438+AF4438+AF4439</f>
        <v>1706909</v>
      </c>
      <c r="AH4439" s="26">
        <f>(AG4439*AA4439)/100</f>
        <v>102414.54</v>
      </c>
      <c r="AI4439" s="26">
        <v>0</v>
      </c>
      <c r="AJ4439" s="26">
        <f>IF((AI4439-AH4439) &gt; 1,0,IF((AI4439-AH4439)&lt;0,AH4439-AI4439,AI4439-AH4439))</f>
        <v>102414.54</v>
      </c>
      <c r="AK4439" s="26">
        <v>0.3</v>
      </c>
      <c r="AL4439" s="26">
        <f>ROUND(AJ4439*(AK4439/100),2)</f>
        <v>307.24</v>
      </c>
      <c r="AM4439" s="3" t="s">
        <v>1836</v>
      </c>
    </row>
    <row r="4440" spans="1:39" x14ac:dyDescent="0.25">
      <c r="A4440" s="23"/>
      <c r="B4440" s="24"/>
      <c r="C4440" s="23"/>
      <c r="D4440" s="23"/>
      <c r="E4440" s="23"/>
      <c r="F4440" s="23"/>
      <c r="G4440" s="24"/>
      <c r="H4440" s="23"/>
      <c r="I4440" s="23"/>
      <c r="J4440" s="23"/>
      <c r="K4440" s="23"/>
      <c r="L4440" s="23"/>
      <c r="M4440" s="23"/>
      <c r="N4440" s="25"/>
      <c r="O4440" s="26"/>
      <c r="P4440" s="26"/>
      <c r="Q4440" s="23"/>
      <c r="R4440" s="23"/>
      <c r="S4440" s="27"/>
      <c r="T4440" s="23"/>
      <c r="U4440" s="23"/>
      <c r="V4440" s="24"/>
      <c r="W4440" s="23"/>
      <c r="X4440" s="23"/>
      <c r="Y4440" s="23"/>
      <c r="Z4440" s="23"/>
      <c r="AA4440" s="28"/>
      <c r="AB4440" s="26"/>
      <c r="AC4440" s="26"/>
      <c r="AD4440" s="28"/>
      <c r="AE4440" s="28"/>
      <c r="AF4440" s="26"/>
      <c r="AG4440" s="26" t="s">
        <v>60</v>
      </c>
      <c r="AH4440" s="26">
        <f>SUM(AH4438:AH4439)</f>
        <v>1706909</v>
      </c>
      <c r="AI4440" s="26"/>
      <c r="AJ4440" s="26">
        <f>SUM(AJ4438:AJ4439)</f>
        <v>102414.54</v>
      </c>
      <c r="AK4440" s="26"/>
      <c r="AL4440" s="26">
        <f>SUM(AL4438:AL4439)</f>
        <v>307.24</v>
      </c>
    </row>
    <row r="4441" spans="1:39" x14ac:dyDescent="0.25">
      <c r="A4441" s="23" t="s">
        <v>13331</v>
      </c>
      <c r="B4441" s="24"/>
      <c r="C4441" s="23" t="s">
        <v>13332</v>
      </c>
      <c r="D4441" s="23" t="s">
        <v>8012</v>
      </c>
      <c r="E4441" s="23">
        <v>1767</v>
      </c>
      <c r="F4441" s="23" t="s">
        <v>13333</v>
      </c>
      <c r="G4441" s="24" t="s">
        <v>13334</v>
      </c>
      <c r="H4441" s="23" t="s">
        <v>43</v>
      </c>
      <c r="I4441" s="23" t="s">
        <v>13335</v>
      </c>
      <c r="J4441" s="23">
        <v>19</v>
      </c>
      <c r="K4441" s="23">
        <v>2</v>
      </c>
      <c r="L4441" s="23">
        <v>71</v>
      </c>
      <c r="M4441" s="23" t="s">
        <v>75</v>
      </c>
      <c r="N4441" s="25">
        <f>((J4441*400)+(K4441*100))+L4441</f>
        <v>7871</v>
      </c>
      <c r="O4441" s="26">
        <v>3800</v>
      </c>
      <c r="P4441" s="26">
        <f>N4441*O4441</f>
        <v>29909800</v>
      </c>
      <c r="Q4441" s="23"/>
      <c r="R4441" s="23"/>
      <c r="S4441" s="27"/>
      <c r="T4441" s="23"/>
      <c r="U4441" s="23"/>
      <c r="V4441" s="24"/>
      <c r="W4441" s="23"/>
      <c r="X4441" s="23"/>
      <c r="Y4441" s="23"/>
      <c r="Z4441" s="23"/>
      <c r="AA4441" s="28"/>
      <c r="AB4441" s="26"/>
      <c r="AC4441" s="26"/>
      <c r="AD4441" s="28"/>
      <c r="AE4441" s="28"/>
      <c r="AF4441" s="26"/>
      <c r="AG4441" s="26">
        <f>AF4441+P4441</f>
        <v>29909800</v>
      </c>
      <c r="AH4441" s="26">
        <f>AG4441</f>
        <v>29909800</v>
      </c>
      <c r="AI4441" s="26">
        <v>50000000</v>
      </c>
      <c r="AJ4441" s="26">
        <f>IF((AI4441-AH4441) &gt; 1,0,IF((AI4441-AH4441)&lt;0,AH4441-AI4441,AI4441-AH4441))</f>
        <v>0</v>
      </c>
      <c r="AK4441" s="26">
        <v>0.01</v>
      </c>
      <c r="AL4441" s="26">
        <f>AJ4441*(AK4441/100)</f>
        <v>0</v>
      </c>
    </row>
    <row r="4442" spans="1:39" x14ac:dyDescent="0.25">
      <c r="A4442" s="23"/>
      <c r="B4442" s="24"/>
      <c r="C4442" s="23"/>
      <c r="D4442" s="23"/>
      <c r="E4442" s="23"/>
      <c r="F4442" s="23"/>
      <c r="G4442" s="24"/>
      <c r="H4442" s="23"/>
      <c r="I4442" s="23"/>
      <c r="J4442" s="23">
        <v>0</v>
      </c>
      <c r="K4442" s="23">
        <v>0</v>
      </c>
      <c r="L4442" s="23">
        <v>45</v>
      </c>
      <c r="M4442" s="23" t="s">
        <v>255</v>
      </c>
      <c r="N4442" s="25">
        <f>((J4442*400)+(K4442*100))+L4442</f>
        <v>45</v>
      </c>
      <c r="O4442" s="26">
        <v>3800</v>
      </c>
      <c r="P4442" s="26">
        <f>N4442*O4442</f>
        <v>171000</v>
      </c>
      <c r="Q4442" s="23">
        <v>1</v>
      </c>
      <c r="R4442" s="23" t="s">
        <v>9633</v>
      </c>
      <c r="S4442" s="27" t="s">
        <v>9634</v>
      </c>
      <c r="T4442" s="23" t="s">
        <v>9635</v>
      </c>
      <c r="U4442" s="23" t="s">
        <v>13336</v>
      </c>
      <c r="V4442" s="24" t="s">
        <v>13337</v>
      </c>
      <c r="W4442" s="23" t="s">
        <v>48</v>
      </c>
      <c r="X4442" s="23" t="s">
        <v>49</v>
      </c>
      <c r="Y4442" s="23" t="s">
        <v>261</v>
      </c>
      <c r="Z4442" s="23">
        <v>180</v>
      </c>
      <c r="AA4442" s="28">
        <v>100</v>
      </c>
      <c r="AB4442" s="26">
        <v>8300</v>
      </c>
      <c r="AC4442" s="26">
        <f>Z4442*AB4442</f>
        <v>1494000</v>
      </c>
      <c r="AD4442" s="28">
        <v>32</v>
      </c>
      <c r="AE4442" s="28">
        <v>54</v>
      </c>
      <c r="AF4442" s="26">
        <f>(AC4442*(100-AE4442))/100</f>
        <v>687240</v>
      </c>
      <c r="AG4442" s="26">
        <f>P4442+AF4442</f>
        <v>858240</v>
      </c>
      <c r="AH4442" s="26">
        <f>(AG4442*AA4442)/100</f>
        <v>858240</v>
      </c>
      <c r="AI4442" s="26">
        <f>IF(AF4442&lt;=10000000,AF4442,10000000)</f>
        <v>687240</v>
      </c>
      <c r="AJ4442" s="26">
        <f>IF((AI4442-AH4442) &gt; 1,0,IF((AI4442-AH4442)&lt;0,AH4442-AI4442,AI4442-AH4442))</f>
        <v>171000</v>
      </c>
      <c r="AK4442" s="26">
        <v>0.02</v>
      </c>
      <c r="AL4442" s="26">
        <f>ROUND(AJ4442*(AK4442/100),2)</f>
        <v>34.200000000000003</v>
      </c>
      <c r="AM4442" s="3" t="s">
        <v>51</v>
      </c>
    </row>
    <row r="4443" spans="1:39" x14ac:dyDescent="0.25">
      <c r="A4443" s="23"/>
      <c r="B4443" s="24"/>
      <c r="C4443" s="23"/>
      <c r="D4443" s="23"/>
      <c r="E4443" s="23"/>
      <c r="F4443" s="23"/>
      <c r="G4443" s="24"/>
      <c r="H4443" s="23"/>
      <c r="I4443" s="23"/>
      <c r="J4443" s="23">
        <v>0</v>
      </c>
      <c r="K4443" s="23">
        <v>0</v>
      </c>
      <c r="L4443" s="23">
        <v>6</v>
      </c>
      <c r="M4443" s="23" t="s">
        <v>255</v>
      </c>
      <c r="N4443" s="25">
        <f>((J4443*400)+(K4443*100))+L4443</f>
        <v>6</v>
      </c>
      <c r="O4443" s="26">
        <v>3800</v>
      </c>
      <c r="P4443" s="26">
        <f>N4443*O4443</f>
        <v>22800</v>
      </c>
      <c r="Q4443" s="23">
        <v>1</v>
      </c>
      <c r="R4443" s="23" t="s">
        <v>9633</v>
      </c>
      <c r="S4443" s="27" t="s">
        <v>9634</v>
      </c>
      <c r="T4443" s="23" t="s">
        <v>9635</v>
      </c>
      <c r="U4443" s="23" t="s">
        <v>13336</v>
      </c>
      <c r="V4443" s="24" t="s">
        <v>13338</v>
      </c>
      <c r="W4443" s="23" t="s">
        <v>53</v>
      </c>
      <c r="X4443" s="23" t="s">
        <v>49</v>
      </c>
      <c r="Y4443" s="23" t="s">
        <v>261</v>
      </c>
      <c r="Z4443" s="23">
        <v>24</v>
      </c>
      <c r="AA4443" s="28">
        <v>100</v>
      </c>
      <c r="AB4443" s="26">
        <v>2750</v>
      </c>
      <c r="AC4443" s="26">
        <f>Z4443*AB4443</f>
        <v>66000</v>
      </c>
      <c r="AD4443" s="28">
        <v>32</v>
      </c>
      <c r="AE4443" s="28">
        <v>54</v>
      </c>
      <c r="AF4443" s="26">
        <f>(AC4443*(100-AE4443))/100</f>
        <v>30360</v>
      </c>
      <c r="AG4443" s="26">
        <f>P4443+AF4443</f>
        <v>53160</v>
      </c>
      <c r="AH4443" s="26">
        <f>(AG4443*AA4443)/100</f>
        <v>53160</v>
      </c>
      <c r="AI4443" s="26">
        <f>IF(AF4443&lt;=10000000,AF4443,10000000)</f>
        <v>30360</v>
      </c>
      <c r="AJ4443" s="26">
        <f>IF((AI4443-AH4443) &gt; 1,0,IF((AI4443-AH4443)&lt;0,AH4443-AI4443,AI4443-AH4443))</f>
        <v>22800</v>
      </c>
      <c r="AK4443" s="26">
        <v>0.02</v>
      </c>
      <c r="AL4443" s="26">
        <f>ROUND(AJ4443*(AK4443/100),2)</f>
        <v>4.5599999999999996</v>
      </c>
      <c r="AM4443" s="3" t="s">
        <v>83</v>
      </c>
    </row>
    <row r="4444" spans="1:39" x14ac:dyDescent="0.25">
      <c r="A4444" s="23"/>
      <c r="B4444" s="24"/>
      <c r="C4444" s="23"/>
      <c r="D4444" s="23"/>
      <c r="E4444" s="23"/>
      <c r="F4444" s="23"/>
      <c r="G4444" s="24"/>
      <c r="H4444" s="23"/>
      <c r="I4444" s="23"/>
      <c r="J4444" s="23"/>
      <c r="K4444" s="23"/>
      <c r="L4444" s="23"/>
      <c r="M4444" s="23"/>
      <c r="N4444" s="25"/>
      <c r="O4444" s="26"/>
      <c r="P4444" s="26"/>
      <c r="Q4444" s="23"/>
      <c r="R4444" s="23"/>
      <c r="S4444" s="27"/>
      <c r="T4444" s="23"/>
      <c r="U4444" s="23"/>
      <c r="V4444" s="24"/>
      <c r="W4444" s="23"/>
      <c r="X4444" s="23"/>
      <c r="Y4444" s="23"/>
      <c r="Z4444" s="23"/>
      <c r="AA4444" s="28"/>
      <c r="AB4444" s="26"/>
      <c r="AC4444" s="26"/>
      <c r="AD4444" s="28"/>
      <c r="AE4444" s="28"/>
      <c r="AF4444" s="26"/>
      <c r="AG4444" s="26" t="s">
        <v>60</v>
      </c>
      <c r="AH4444" s="26">
        <f>SUM(AH4441:AH4443)</f>
        <v>30821200</v>
      </c>
      <c r="AI4444" s="26"/>
      <c r="AJ4444" s="26">
        <f>SUM(AJ4441:AJ4443)</f>
        <v>193800</v>
      </c>
      <c r="AK4444" s="26"/>
      <c r="AL4444" s="26">
        <f>SUM(AL4441:AL4443)</f>
        <v>38.760000000000005</v>
      </c>
    </row>
    <row r="4445" spans="1:39" x14ac:dyDescent="0.25">
      <c r="A4445" s="23" t="s">
        <v>13339</v>
      </c>
      <c r="B4445" s="24" t="s">
        <v>13340</v>
      </c>
      <c r="C4445" s="23" t="s">
        <v>13341</v>
      </c>
      <c r="D4445" s="23" t="s">
        <v>13342</v>
      </c>
      <c r="E4445" s="23">
        <v>1768</v>
      </c>
      <c r="F4445" s="23" t="s">
        <v>13343</v>
      </c>
      <c r="G4445" s="24" t="s">
        <v>13344</v>
      </c>
      <c r="H4445" s="23" t="s">
        <v>43</v>
      </c>
      <c r="I4445" s="23" t="s">
        <v>13345</v>
      </c>
      <c r="J4445" s="23">
        <v>1</v>
      </c>
      <c r="K4445" s="23">
        <v>0</v>
      </c>
      <c r="L4445" s="23">
        <v>7.2</v>
      </c>
      <c r="M4445" s="23" t="s">
        <v>59</v>
      </c>
      <c r="N4445" s="25">
        <f>((J4445*400)+(K4445*100))+L4445</f>
        <v>407.2</v>
      </c>
      <c r="O4445" s="26">
        <v>2600</v>
      </c>
      <c r="P4445" s="26">
        <f>N4445*O4445</f>
        <v>1058720</v>
      </c>
      <c r="Q4445" s="23">
        <v>1</v>
      </c>
      <c r="R4445" s="23" t="s">
        <v>13346</v>
      </c>
      <c r="S4445" s="27" t="s">
        <v>13347</v>
      </c>
      <c r="T4445" s="23" t="s">
        <v>13348</v>
      </c>
      <c r="U4445" s="23" t="s">
        <v>13349</v>
      </c>
      <c r="V4445" s="24" t="s">
        <v>13350</v>
      </c>
      <c r="W4445" s="23" t="s">
        <v>142</v>
      </c>
      <c r="X4445" s="23" t="s">
        <v>143</v>
      </c>
      <c r="Y4445" s="23" t="s">
        <v>50</v>
      </c>
      <c r="Z4445" s="23">
        <v>242</v>
      </c>
      <c r="AA4445" s="28">
        <v>100</v>
      </c>
      <c r="AB4445" s="26">
        <v>7950</v>
      </c>
      <c r="AC4445" s="26">
        <f>Z4445*AB4445</f>
        <v>1923900</v>
      </c>
      <c r="AD4445" s="28">
        <v>42</v>
      </c>
      <c r="AE4445" s="28">
        <v>85</v>
      </c>
      <c r="AF4445" s="26">
        <f>(AC4445*(100-AE4445))/100</f>
        <v>288585</v>
      </c>
      <c r="AG4445" s="26">
        <f>P4445+AF4445</f>
        <v>1347305</v>
      </c>
      <c r="AH4445" s="26">
        <f>(AG4445*AA4445)/100</f>
        <v>1347305</v>
      </c>
      <c r="AI4445" s="26">
        <v>10000000</v>
      </c>
      <c r="AJ4445" s="26">
        <f>IF((AI4445-AH4445) &gt; 1,0,IF((AI4445-AH4445)&lt;0,AH4445-AI4445,AI4445-AH4445))</f>
        <v>0</v>
      </c>
      <c r="AK4445" s="26">
        <v>0.02</v>
      </c>
      <c r="AL4445" s="26">
        <f>ROUND(AJ4445*(AK4445/100),2)</f>
        <v>0</v>
      </c>
      <c r="AM4445" s="3" t="s">
        <v>110</v>
      </c>
    </row>
    <row r="4446" spans="1:39" x14ac:dyDescent="0.25">
      <c r="A4446" s="23"/>
      <c r="B4446" s="24"/>
      <c r="C4446" s="23"/>
      <c r="D4446" s="23"/>
      <c r="E4446" s="23">
        <v>1769</v>
      </c>
      <c r="F4446" s="23" t="s">
        <v>13351</v>
      </c>
      <c r="G4446" s="24" t="s">
        <v>13352</v>
      </c>
      <c r="H4446" s="23" t="s">
        <v>43</v>
      </c>
      <c r="I4446" s="23" t="s">
        <v>13353</v>
      </c>
      <c r="J4446" s="23">
        <v>0</v>
      </c>
      <c r="K4446" s="23">
        <v>3</v>
      </c>
      <c r="L4446" s="23">
        <v>80</v>
      </c>
      <c r="M4446" s="23" t="s">
        <v>255</v>
      </c>
      <c r="N4446" s="25">
        <f>((J4446*400)+(K4446*100))+L4446</f>
        <v>380</v>
      </c>
      <c r="O4446" s="26">
        <v>2600</v>
      </c>
      <c r="P4446" s="26">
        <f>N4446*O4446</f>
        <v>988000</v>
      </c>
      <c r="Q4446" s="23">
        <v>1</v>
      </c>
      <c r="R4446" s="23" t="s">
        <v>13354</v>
      </c>
      <c r="S4446" s="27" t="s">
        <v>13355</v>
      </c>
      <c r="T4446" s="23" t="s">
        <v>13356</v>
      </c>
      <c r="U4446" s="23" t="s">
        <v>13357</v>
      </c>
      <c r="V4446" s="24" t="s">
        <v>13358</v>
      </c>
      <c r="W4446" s="23" t="s">
        <v>79</v>
      </c>
      <c r="X4446" s="23" t="s">
        <v>80</v>
      </c>
      <c r="Y4446" s="23" t="s">
        <v>261</v>
      </c>
      <c r="Z4446" s="23">
        <v>80</v>
      </c>
      <c r="AA4446" s="28">
        <v>100</v>
      </c>
      <c r="AB4446" s="26">
        <v>8200</v>
      </c>
      <c r="AC4446" s="26">
        <f>Z4446*AB4446</f>
        <v>656000</v>
      </c>
      <c r="AD4446" s="28">
        <v>62</v>
      </c>
      <c r="AE4446" s="28">
        <v>93</v>
      </c>
      <c r="AF4446" s="26">
        <f>(AC4446*(100-AE4446))/100</f>
        <v>45920</v>
      </c>
      <c r="AG4446" s="26">
        <f>P4446+AF4446</f>
        <v>1033920</v>
      </c>
      <c r="AH4446" s="26">
        <f>(AG4446*AA4446)/100</f>
        <v>1033920</v>
      </c>
      <c r="AI4446" s="26">
        <f>IF(AF4446&lt;=10000000,AF4446,10000000)</f>
        <v>45920</v>
      </c>
      <c r="AJ4446" s="26">
        <f>IF((AI4446-AH4446) &gt; 1,0,IF((AI4446-AH4446)&lt;0,AH4446-AI4446,AI4446-AH4446))</f>
        <v>988000</v>
      </c>
      <c r="AK4446" s="26">
        <v>0.02</v>
      </c>
      <c r="AL4446" s="26">
        <f>ROUND(AJ4446*(AK4446/100),2)</f>
        <v>197.6</v>
      </c>
      <c r="AM4446" s="3" t="s">
        <v>51</v>
      </c>
    </row>
    <row r="4447" spans="1:39" x14ac:dyDescent="0.25">
      <c r="A4447" s="23"/>
      <c r="B4447" s="24"/>
      <c r="C4447" s="23"/>
      <c r="D4447" s="23"/>
      <c r="E4447" s="23"/>
      <c r="F4447" s="23"/>
      <c r="G4447" s="24"/>
      <c r="H4447" s="23"/>
      <c r="I4447" s="23"/>
      <c r="J4447" s="23"/>
      <c r="K4447" s="23"/>
      <c r="L4447" s="23"/>
      <c r="M4447" s="23"/>
      <c r="N4447" s="25"/>
      <c r="O4447" s="26"/>
      <c r="P4447" s="26"/>
      <c r="Q4447" s="23"/>
      <c r="R4447" s="23"/>
      <c r="S4447" s="27"/>
      <c r="T4447" s="23"/>
      <c r="U4447" s="23"/>
      <c r="V4447" s="24"/>
      <c r="W4447" s="23"/>
      <c r="X4447" s="23"/>
      <c r="Y4447" s="23"/>
      <c r="Z4447" s="23"/>
      <c r="AA4447" s="28"/>
      <c r="AB4447" s="26"/>
      <c r="AC4447" s="26"/>
      <c r="AD4447" s="28"/>
      <c r="AE4447" s="28"/>
      <c r="AF4447" s="26"/>
      <c r="AG4447" s="26" t="s">
        <v>60</v>
      </c>
      <c r="AH4447" s="26">
        <f>SUM(AH4445:AH4446)</f>
        <v>2381225</v>
      </c>
      <c r="AI4447" s="26"/>
      <c r="AJ4447" s="26">
        <f>SUM(AJ4445:AJ4446)</f>
        <v>988000</v>
      </c>
      <c r="AK4447" s="26"/>
      <c r="AL4447" s="26">
        <f>SUM(AL4445:AL4446)</f>
        <v>197.6</v>
      </c>
    </row>
    <row r="4448" spans="1:39" x14ac:dyDescent="0.25">
      <c r="A4448" s="23" t="s">
        <v>13359</v>
      </c>
      <c r="B4448" s="24" t="s">
        <v>13360</v>
      </c>
      <c r="C4448" s="23" t="s">
        <v>13361</v>
      </c>
      <c r="D4448" s="23" t="s">
        <v>13362</v>
      </c>
      <c r="E4448" s="23">
        <v>1770</v>
      </c>
      <c r="F4448" s="23" t="s">
        <v>13363</v>
      </c>
      <c r="G4448" s="24" t="s">
        <v>13364</v>
      </c>
      <c r="H4448" s="23" t="s">
        <v>43</v>
      </c>
      <c r="I4448" s="23" t="s">
        <v>13365</v>
      </c>
      <c r="J4448" s="23">
        <v>0</v>
      </c>
      <c r="K4448" s="23">
        <v>1</v>
      </c>
      <c r="L4448" s="23">
        <v>0</v>
      </c>
      <c r="M4448" s="23" t="s">
        <v>45</v>
      </c>
      <c r="N4448" s="25">
        <f>((J4448*400)+(K4448*100))+L4448</f>
        <v>100</v>
      </c>
      <c r="O4448" s="26">
        <v>10000</v>
      </c>
      <c r="P4448" s="26">
        <f>N4448*O4448</f>
        <v>1000000</v>
      </c>
      <c r="Q4448" s="23">
        <v>1</v>
      </c>
      <c r="R4448" s="23" t="s">
        <v>4186</v>
      </c>
      <c r="S4448" s="27" t="s">
        <v>4187</v>
      </c>
      <c r="T4448" s="23" t="s">
        <v>4188</v>
      </c>
      <c r="U4448" s="23" t="s">
        <v>4189</v>
      </c>
      <c r="V4448" s="24" t="s">
        <v>13366</v>
      </c>
      <c r="W4448" s="23" t="s">
        <v>109</v>
      </c>
      <c r="X4448" s="23" t="s">
        <v>49</v>
      </c>
      <c r="Y4448" s="23" t="s">
        <v>54</v>
      </c>
      <c r="Z4448" s="23">
        <v>15.75</v>
      </c>
      <c r="AA4448" s="28">
        <v>2.34</v>
      </c>
      <c r="AB4448" s="26">
        <v>8150</v>
      </c>
      <c r="AC4448" s="26">
        <f>Z4448*AB4448</f>
        <v>128362.5</v>
      </c>
      <c r="AD4448" s="28">
        <v>24</v>
      </c>
      <c r="AE4448" s="28">
        <v>38</v>
      </c>
      <c r="AF4448" s="26">
        <f>(AC4448*(100-AE4448))/100</f>
        <v>79584.75</v>
      </c>
      <c r="AG4448" s="26">
        <f>P4448+AF4448+AF4449</f>
        <v>4395616</v>
      </c>
      <c r="AH4448" s="26">
        <f>(AG4448*AA4448)/100</f>
        <v>102857.41439999999</v>
      </c>
      <c r="AI4448" s="26">
        <v>0</v>
      </c>
      <c r="AJ4448" s="26">
        <f>IF((AI4448-AH4448) &gt; 1,0,IF((AI4448-AH4448)&lt;0,AH4448-AI4448,AI4448-AH4448))</f>
        <v>102857.41439999999</v>
      </c>
      <c r="AK4448" s="26">
        <v>0.3</v>
      </c>
      <c r="AL4448" s="26">
        <f>ROUND(AJ4448*(AK4448/100),2)</f>
        <v>308.57</v>
      </c>
      <c r="AM4448" s="3" t="s">
        <v>1433</v>
      </c>
    </row>
    <row r="4449" spans="1:39" x14ac:dyDescent="0.25">
      <c r="A4449" s="23"/>
      <c r="B4449" s="24"/>
      <c r="C4449" s="23"/>
      <c r="D4449" s="23"/>
      <c r="E4449" s="23"/>
      <c r="F4449" s="23"/>
      <c r="G4449" s="24"/>
      <c r="H4449" s="23"/>
      <c r="I4449" s="23"/>
      <c r="J4449" s="23"/>
      <c r="K4449" s="23"/>
      <c r="L4449" s="23"/>
      <c r="M4449" s="23"/>
      <c r="N4449" s="25"/>
      <c r="O4449" s="26"/>
      <c r="P4449" s="26"/>
      <c r="Q4449" s="23"/>
      <c r="R4449" s="23"/>
      <c r="S4449" s="27"/>
      <c r="T4449" s="23"/>
      <c r="U4449" s="23"/>
      <c r="V4449" s="24"/>
      <c r="W4449" s="23"/>
      <c r="X4449" s="23"/>
      <c r="Y4449" s="23" t="s">
        <v>50</v>
      </c>
      <c r="Z4449" s="23">
        <v>656.25</v>
      </c>
      <c r="AA4449" s="28">
        <v>97.66</v>
      </c>
      <c r="AB4449" s="26">
        <v>8150</v>
      </c>
      <c r="AC4449" s="26">
        <f>Z4449*AB4449</f>
        <v>5348437.5</v>
      </c>
      <c r="AD4449" s="28">
        <v>24</v>
      </c>
      <c r="AE4449" s="28">
        <v>38</v>
      </c>
      <c r="AF4449" s="26">
        <f>(AC4449*(100-AE4449))/100</f>
        <v>3316031.25</v>
      </c>
      <c r="AG4449" s="26">
        <f>P4448+AF4448+AF4449</f>
        <v>4395616</v>
      </c>
      <c r="AH4449" s="26">
        <f>(AG4449*AA4449)/100</f>
        <v>4292758.5855999999</v>
      </c>
      <c r="AI4449" s="26">
        <v>10000000</v>
      </c>
      <c r="AJ4449" s="26">
        <f>IF((AI4449-AH4449) &gt; 1,0,IF((AI4449-AH4449)&lt;0,AH4449-AI4449,AI4449-AH4449))</f>
        <v>0</v>
      </c>
      <c r="AK4449" s="26">
        <v>0.02</v>
      </c>
      <c r="AL4449" s="26">
        <f>ROUND(AJ4449*(AK4449/100),2)</f>
        <v>0</v>
      </c>
      <c r="AM4449" s="3" t="s">
        <v>110</v>
      </c>
    </row>
    <row r="4450" spans="1:39" x14ac:dyDescent="0.25">
      <c r="A4450" s="23"/>
      <c r="B4450" s="24"/>
      <c r="C4450" s="23"/>
      <c r="D4450" s="23"/>
      <c r="E4450" s="23"/>
      <c r="F4450" s="23"/>
      <c r="G4450" s="24"/>
      <c r="H4450" s="23"/>
      <c r="I4450" s="23"/>
      <c r="J4450" s="23"/>
      <c r="K4450" s="23"/>
      <c r="L4450" s="23"/>
      <c r="M4450" s="23"/>
      <c r="N4450" s="25"/>
      <c r="O4450" s="26"/>
      <c r="P4450" s="26"/>
      <c r="Q4450" s="23"/>
      <c r="R4450" s="23"/>
      <c r="S4450" s="27"/>
      <c r="T4450" s="23"/>
      <c r="U4450" s="23"/>
      <c r="V4450" s="24"/>
      <c r="W4450" s="23"/>
      <c r="X4450" s="23"/>
      <c r="Y4450" s="23"/>
      <c r="Z4450" s="23"/>
      <c r="AA4450" s="28"/>
      <c r="AB4450" s="26"/>
      <c r="AC4450" s="26"/>
      <c r="AD4450" s="28"/>
      <c r="AE4450" s="28"/>
      <c r="AF4450" s="26"/>
      <c r="AG4450" s="26" t="s">
        <v>60</v>
      </c>
      <c r="AH4450" s="26">
        <f>SUM(AH4448:AH4449)</f>
        <v>4395616</v>
      </c>
      <c r="AI4450" s="26"/>
      <c r="AJ4450" s="26">
        <f>SUM(AJ4448:AJ4449)</f>
        <v>102857.41439999999</v>
      </c>
      <c r="AK4450" s="26"/>
      <c r="AL4450" s="26">
        <f>SUM(AL4448:AL4449)</f>
        <v>308.57</v>
      </c>
    </row>
    <row r="4451" spans="1:39" x14ac:dyDescent="0.25">
      <c r="A4451" s="23" t="s">
        <v>13367</v>
      </c>
      <c r="B4451" s="24" t="s">
        <v>13368</v>
      </c>
      <c r="C4451" s="23" t="s">
        <v>13369</v>
      </c>
      <c r="D4451" s="23" t="s">
        <v>13370</v>
      </c>
      <c r="E4451" s="23">
        <v>1771</v>
      </c>
      <c r="F4451" s="23" t="s">
        <v>13371</v>
      </c>
      <c r="G4451" s="24" t="s">
        <v>13372</v>
      </c>
      <c r="H4451" s="23" t="s">
        <v>43</v>
      </c>
      <c r="I4451" s="23" t="s">
        <v>13373</v>
      </c>
      <c r="J4451" s="23">
        <v>0</v>
      </c>
      <c r="K4451" s="23">
        <v>0</v>
      </c>
      <c r="L4451" s="23">
        <v>96.29</v>
      </c>
      <c r="M4451" s="23" t="s">
        <v>59</v>
      </c>
      <c r="N4451" s="25">
        <f>((J4451*400)+(K4451*100))+L4451</f>
        <v>96.29</v>
      </c>
      <c r="O4451" s="26">
        <v>4500</v>
      </c>
      <c r="P4451" s="26">
        <f>N4451*O4451</f>
        <v>433305</v>
      </c>
      <c r="Q4451" s="23">
        <v>1</v>
      </c>
      <c r="R4451" s="23" t="s">
        <v>13367</v>
      </c>
      <c r="S4451" s="27" t="s">
        <v>13368</v>
      </c>
      <c r="T4451" s="23" t="s">
        <v>13369</v>
      </c>
      <c r="U4451" s="23" t="s">
        <v>13374</v>
      </c>
      <c r="V4451" s="24" t="s">
        <v>13375</v>
      </c>
      <c r="W4451" s="23" t="s">
        <v>142</v>
      </c>
      <c r="X4451" s="23" t="s">
        <v>143</v>
      </c>
      <c r="Y4451" s="23" t="s">
        <v>50</v>
      </c>
      <c r="Z4451" s="23">
        <v>236</v>
      </c>
      <c r="AA4451" s="28">
        <v>100</v>
      </c>
      <c r="AB4451" s="26">
        <v>7950</v>
      </c>
      <c r="AC4451" s="26">
        <f>Z4451*AB4451</f>
        <v>1876200</v>
      </c>
      <c r="AD4451" s="28">
        <v>57</v>
      </c>
      <c r="AE4451" s="28">
        <v>85</v>
      </c>
      <c r="AF4451" s="26">
        <f>(AC4451*(100-AE4451))/100</f>
        <v>281430</v>
      </c>
      <c r="AG4451" s="26">
        <f>P4451+AF4451</f>
        <v>714735</v>
      </c>
      <c r="AH4451" s="26">
        <f>(AG4451*AA4451)/100</f>
        <v>714735</v>
      </c>
      <c r="AI4451" s="26">
        <v>50000000</v>
      </c>
      <c r="AJ4451" s="26">
        <f>IF((AI4451-AH4451) &gt; 1,0,IF((AI4451-AH4451)&lt;0,AH4451-AI4451,AI4451-AH4451))</f>
        <v>0</v>
      </c>
      <c r="AK4451" s="26">
        <v>0.02</v>
      </c>
      <c r="AL4451" s="26">
        <f>ROUND(AJ4451*(AK4451/100),2)</f>
        <v>0</v>
      </c>
      <c r="AM4451" s="3" t="s">
        <v>110</v>
      </c>
    </row>
    <row r="4452" spans="1:39" x14ac:dyDescent="0.25">
      <c r="A4452" s="23"/>
      <c r="B4452" s="24"/>
      <c r="C4452" s="23"/>
      <c r="D4452" s="23"/>
      <c r="E4452" s="23"/>
      <c r="F4452" s="23"/>
      <c r="G4452" s="24"/>
      <c r="H4452" s="23"/>
      <c r="I4452" s="23"/>
      <c r="J4452" s="23">
        <v>0</v>
      </c>
      <c r="K4452" s="23">
        <v>0</v>
      </c>
      <c r="L4452" s="23">
        <v>54.89</v>
      </c>
      <c r="M4452" s="23" t="s">
        <v>59</v>
      </c>
      <c r="N4452" s="25">
        <f>((J4452*400)+(K4452*100))+L4452</f>
        <v>54.89</v>
      </c>
      <c r="O4452" s="26">
        <v>4500</v>
      </c>
      <c r="P4452" s="26">
        <f>N4452*O4452</f>
        <v>247005</v>
      </c>
      <c r="Q4452" s="23">
        <v>1</v>
      </c>
      <c r="R4452" s="23" t="s">
        <v>13376</v>
      </c>
      <c r="S4452" s="27" t="s">
        <v>13377</v>
      </c>
      <c r="T4452" s="23" t="s">
        <v>13378</v>
      </c>
      <c r="U4452" s="23" t="s">
        <v>13379</v>
      </c>
      <c r="V4452" s="24" t="s">
        <v>13380</v>
      </c>
      <c r="W4452" s="23" t="s">
        <v>109</v>
      </c>
      <c r="X4452" s="23" t="s">
        <v>49</v>
      </c>
      <c r="Y4452" s="23" t="s">
        <v>50</v>
      </c>
      <c r="Z4452" s="23">
        <v>182.5</v>
      </c>
      <c r="AA4452" s="28">
        <v>100</v>
      </c>
      <c r="AB4452" s="26">
        <v>8150</v>
      </c>
      <c r="AC4452" s="26">
        <f>Z4452*AB4452</f>
        <v>1487375</v>
      </c>
      <c r="AD4452" s="28">
        <v>10</v>
      </c>
      <c r="AE4452" s="28">
        <v>10</v>
      </c>
      <c r="AF4452" s="26">
        <f>(AC4452*(100-AE4452))/100</f>
        <v>1338637.5</v>
      </c>
      <c r="AG4452" s="26">
        <f>P4452+AF4452</f>
        <v>1585642.5</v>
      </c>
      <c r="AH4452" s="26">
        <f>(AG4452*AA4452)/100</f>
        <v>1585642.5</v>
      </c>
      <c r="AI4452" s="26">
        <v>10000000</v>
      </c>
      <c r="AJ4452" s="26">
        <f>IF((AI4452-AH4452) &gt; 1,0,IF((AI4452-AH4452)&lt;0,AH4452-AI4452,AI4452-AH4452))</f>
        <v>0</v>
      </c>
      <c r="AK4452" s="26">
        <v>0.02</v>
      </c>
      <c r="AL4452" s="26">
        <f>ROUND(AJ4452*(AK4452/100),2)</f>
        <v>0</v>
      </c>
      <c r="AM4452" s="3" t="s">
        <v>110</v>
      </c>
    </row>
    <row r="4453" spans="1:39" x14ac:dyDescent="0.25">
      <c r="A4453" s="23"/>
      <c r="B4453" s="24"/>
      <c r="C4453" s="23"/>
      <c r="D4453" s="23"/>
      <c r="E4453" s="23"/>
      <c r="F4453" s="23"/>
      <c r="G4453" s="24"/>
      <c r="H4453" s="23"/>
      <c r="I4453" s="23"/>
      <c r="J4453" s="23">
        <v>0</v>
      </c>
      <c r="K4453" s="23">
        <v>0</v>
      </c>
      <c r="L4453" s="23">
        <v>18.37</v>
      </c>
      <c r="M4453" s="23" t="s">
        <v>91</v>
      </c>
      <c r="N4453" s="25">
        <f>((J4453*400)+(K4453*100))+L4453</f>
        <v>18.37</v>
      </c>
      <c r="O4453" s="26">
        <v>4500</v>
      </c>
      <c r="P4453" s="26">
        <f>N4453*O4453</f>
        <v>82665</v>
      </c>
      <c r="Q4453" s="23">
        <v>1</v>
      </c>
      <c r="R4453" s="23" t="s">
        <v>13381</v>
      </c>
      <c r="S4453" s="27"/>
      <c r="T4453" s="23" t="s">
        <v>13382</v>
      </c>
      <c r="U4453" s="23" t="s">
        <v>13374</v>
      </c>
      <c r="V4453" s="24" t="s">
        <v>13383</v>
      </c>
      <c r="W4453" s="23" t="s">
        <v>584</v>
      </c>
      <c r="X4453" s="23" t="s">
        <v>49</v>
      </c>
      <c r="Y4453" s="23" t="s">
        <v>54</v>
      </c>
      <c r="Z4453" s="23">
        <v>73.5</v>
      </c>
      <c r="AA4453" s="28">
        <v>100</v>
      </c>
      <c r="AB4453" s="26">
        <v>7300</v>
      </c>
      <c r="AC4453" s="26">
        <f>Z4453*AB4453</f>
        <v>536550</v>
      </c>
      <c r="AD4453" s="28">
        <v>10</v>
      </c>
      <c r="AE4453" s="28">
        <v>10</v>
      </c>
      <c r="AF4453" s="26">
        <f>(AC4453*(100-AE4453))/100</f>
        <v>482895</v>
      </c>
      <c r="AG4453" s="26">
        <f>P4453+AF4453</f>
        <v>565560</v>
      </c>
      <c r="AH4453" s="26">
        <f>(AG4453*AA4453)/100</f>
        <v>565560</v>
      </c>
      <c r="AI4453" s="26">
        <v>0</v>
      </c>
      <c r="AJ4453" s="26">
        <f>IF((AI4453-AH4453) &gt; 1,0,IF((AI4453-AH4453)&lt;0,AH4453-AI4453,AI4453-AH4453))</f>
        <v>565560</v>
      </c>
      <c r="AK4453" s="26">
        <v>0.3</v>
      </c>
      <c r="AL4453" s="26">
        <f>ROUND(AJ4453*(AK4453/100),2)</f>
        <v>1696.68</v>
      </c>
      <c r="AM4453" s="3" t="s">
        <v>585</v>
      </c>
    </row>
    <row r="4454" spans="1:39" x14ac:dyDescent="0.25">
      <c r="A4454" s="23"/>
      <c r="B4454" s="24"/>
      <c r="C4454" s="23"/>
      <c r="D4454" s="23"/>
      <c r="E4454" s="23"/>
      <c r="F4454" s="23"/>
      <c r="G4454" s="24"/>
      <c r="H4454" s="23"/>
      <c r="I4454" s="23"/>
      <c r="J4454" s="23"/>
      <c r="K4454" s="23"/>
      <c r="L4454" s="23"/>
      <c r="M4454" s="23"/>
      <c r="N4454" s="25"/>
      <c r="O4454" s="26"/>
      <c r="P4454" s="26"/>
      <c r="Q4454" s="23"/>
      <c r="R4454" s="23"/>
      <c r="S4454" s="27"/>
      <c r="T4454" s="23"/>
      <c r="U4454" s="23"/>
      <c r="V4454" s="24"/>
      <c r="W4454" s="23"/>
      <c r="X4454" s="23"/>
      <c r="Y4454" s="23"/>
      <c r="Z4454" s="23"/>
      <c r="AA4454" s="28"/>
      <c r="AB4454" s="26"/>
      <c r="AC4454" s="26"/>
      <c r="AD4454" s="28"/>
      <c r="AE4454" s="28"/>
      <c r="AF4454" s="26"/>
      <c r="AG4454" s="26" t="s">
        <v>60</v>
      </c>
      <c r="AH4454" s="26">
        <f>SUM(AH4451:AH4453)</f>
        <v>2865937.5</v>
      </c>
      <c r="AI4454" s="26"/>
      <c r="AJ4454" s="26">
        <f>SUM(AJ4451:AJ4453)</f>
        <v>565560</v>
      </c>
      <c r="AK4454" s="26"/>
      <c r="AL4454" s="26">
        <f>SUM(AL4451:AL4453)</f>
        <v>1696.68</v>
      </c>
    </row>
    <row r="4455" spans="1:39" x14ac:dyDescent="0.25">
      <c r="A4455" s="23" t="s">
        <v>13384</v>
      </c>
      <c r="B4455" s="24" t="s">
        <v>13385</v>
      </c>
      <c r="C4455" s="23" t="s">
        <v>13386</v>
      </c>
      <c r="D4455" s="23" t="s">
        <v>13387</v>
      </c>
      <c r="E4455" s="23">
        <v>1772</v>
      </c>
      <c r="F4455" s="23" t="s">
        <v>13388</v>
      </c>
      <c r="G4455" s="24" t="s">
        <v>13389</v>
      </c>
      <c r="H4455" s="23" t="s">
        <v>43</v>
      </c>
      <c r="I4455" s="23" t="s">
        <v>13390</v>
      </c>
      <c r="J4455" s="23">
        <v>0</v>
      </c>
      <c r="K4455" s="23">
        <v>1</v>
      </c>
      <c r="L4455" s="23">
        <v>0</v>
      </c>
      <c r="M4455" s="23" t="s">
        <v>75</v>
      </c>
      <c r="N4455" s="25">
        <f>((J4455*400)+(K4455*100))+L4455</f>
        <v>100</v>
      </c>
      <c r="O4455" s="26">
        <v>5000</v>
      </c>
      <c r="P4455" s="26">
        <f>N4455*O4455</f>
        <v>500000</v>
      </c>
      <c r="Q4455" s="23"/>
      <c r="R4455" s="23"/>
      <c r="S4455" s="27"/>
      <c r="T4455" s="23"/>
      <c r="U4455" s="23"/>
      <c r="V4455" s="24"/>
      <c r="W4455" s="23"/>
      <c r="X4455" s="23"/>
      <c r="Y4455" s="23"/>
      <c r="Z4455" s="23"/>
      <c r="AA4455" s="28"/>
      <c r="AB4455" s="26"/>
      <c r="AC4455" s="26"/>
      <c r="AD4455" s="28"/>
      <c r="AE4455" s="28"/>
      <c r="AF4455" s="26"/>
      <c r="AG4455" s="26">
        <f>AF4455+P4455</f>
        <v>500000</v>
      </c>
      <c r="AH4455" s="26">
        <f>AG4455</f>
        <v>500000</v>
      </c>
      <c r="AI4455" s="26">
        <v>50000000</v>
      </c>
      <c r="AJ4455" s="26">
        <f>IF((AI4455-AH4455) &gt; 1,0,IF((AI4455-AH4455)&lt;0,AH4455-AI4455,AI4455-AH4455))</f>
        <v>0</v>
      </c>
      <c r="AK4455" s="26">
        <v>0.01</v>
      </c>
      <c r="AL4455" s="26">
        <f>AJ4455*(AK4455/100)</f>
        <v>0</v>
      </c>
    </row>
    <row r="4456" spans="1:39" x14ac:dyDescent="0.25">
      <c r="A4456" s="23"/>
      <c r="B4456" s="24"/>
      <c r="C4456" s="23"/>
      <c r="D4456" s="23"/>
      <c r="E4456" s="23">
        <v>1773</v>
      </c>
      <c r="F4456" s="23" t="s">
        <v>13391</v>
      </c>
      <c r="G4456" s="24" t="s">
        <v>13392</v>
      </c>
      <c r="H4456" s="23" t="s">
        <v>43</v>
      </c>
      <c r="I4456" s="23" t="s">
        <v>13393</v>
      </c>
      <c r="J4456" s="23">
        <v>0</v>
      </c>
      <c r="K4456" s="23">
        <v>1</v>
      </c>
      <c r="L4456" s="23">
        <v>0</v>
      </c>
      <c r="M4456" s="23" t="s">
        <v>75</v>
      </c>
      <c r="N4456" s="25">
        <f>((J4456*400)+(K4456*100))+L4456</f>
        <v>100</v>
      </c>
      <c r="O4456" s="26">
        <v>5000</v>
      </c>
      <c r="P4456" s="26">
        <f>N4456*O4456</f>
        <v>500000</v>
      </c>
      <c r="Q4456" s="23"/>
      <c r="R4456" s="23"/>
      <c r="S4456" s="27"/>
      <c r="T4456" s="23"/>
      <c r="U4456" s="23"/>
      <c r="V4456" s="24"/>
      <c r="W4456" s="23"/>
      <c r="X4456" s="23"/>
      <c r="Y4456" s="23"/>
      <c r="Z4456" s="23"/>
      <c r="AA4456" s="28"/>
      <c r="AB4456" s="26"/>
      <c r="AC4456" s="26"/>
      <c r="AD4456" s="28"/>
      <c r="AE4456" s="28"/>
      <c r="AF4456" s="26"/>
      <c r="AG4456" s="26">
        <f>AF4456+P4456</f>
        <v>500000</v>
      </c>
      <c r="AH4456" s="26">
        <f>AG4456</f>
        <v>500000</v>
      </c>
      <c r="AI4456" s="26">
        <v>50000000</v>
      </c>
      <c r="AJ4456" s="26">
        <f>IF((AI4456-AH4456) &gt; 1,0,IF((AI4456-AH4456)&lt;0,AH4456-AI4456,AI4456-AH4456))</f>
        <v>0</v>
      </c>
      <c r="AK4456" s="26">
        <v>0.01</v>
      </c>
      <c r="AL4456" s="26">
        <f>AJ4456*(AK4456/100)</f>
        <v>0</v>
      </c>
    </row>
    <row r="4457" spans="1:39" x14ac:dyDescent="0.25">
      <c r="A4457" s="23"/>
      <c r="B4457" s="24"/>
      <c r="C4457" s="23"/>
      <c r="D4457" s="23"/>
      <c r="E4457" s="23">
        <v>1774</v>
      </c>
      <c r="F4457" s="23" t="s">
        <v>13394</v>
      </c>
      <c r="G4457" s="24" t="s">
        <v>13395</v>
      </c>
      <c r="H4457" s="23" t="s">
        <v>43</v>
      </c>
      <c r="I4457" s="23" t="s">
        <v>13396</v>
      </c>
      <c r="J4457" s="23">
        <v>0</v>
      </c>
      <c r="K4457" s="23">
        <v>3</v>
      </c>
      <c r="L4457" s="23">
        <v>88</v>
      </c>
      <c r="M4457" s="23" t="s">
        <v>59</v>
      </c>
      <c r="N4457" s="25">
        <f>((J4457*400)+(K4457*100))+L4457</f>
        <v>388</v>
      </c>
      <c r="O4457" s="26">
        <v>4500</v>
      </c>
      <c r="P4457" s="26">
        <f>N4457*O4457</f>
        <v>1746000</v>
      </c>
      <c r="Q4457" s="23">
        <v>1</v>
      </c>
      <c r="R4457" s="23" t="s">
        <v>13397</v>
      </c>
      <c r="S4457" s="27" t="s">
        <v>13398</v>
      </c>
      <c r="T4457" s="23" t="s">
        <v>13399</v>
      </c>
      <c r="U4457" s="23" t="s">
        <v>13400</v>
      </c>
      <c r="V4457" s="24" t="s">
        <v>13401</v>
      </c>
      <c r="W4457" s="23" t="s">
        <v>48</v>
      </c>
      <c r="X4457" s="23" t="s">
        <v>49</v>
      </c>
      <c r="Y4457" s="23" t="s">
        <v>50</v>
      </c>
      <c r="Z4457" s="23">
        <v>304</v>
      </c>
      <c r="AA4457" s="28">
        <v>100</v>
      </c>
      <c r="AB4457" s="26">
        <v>8300</v>
      </c>
      <c r="AC4457" s="26">
        <f>Z4457*AB4457</f>
        <v>2523200</v>
      </c>
      <c r="AD4457" s="28">
        <v>32</v>
      </c>
      <c r="AE4457" s="28">
        <v>54</v>
      </c>
      <c r="AF4457" s="26">
        <f>(AC4457*(100-AE4457))/100</f>
        <v>1160672</v>
      </c>
      <c r="AG4457" s="26">
        <f>P4457+AF4457</f>
        <v>2906672</v>
      </c>
      <c r="AH4457" s="26">
        <f>(AG4457*AA4457)/100</f>
        <v>2906672</v>
      </c>
      <c r="AI4457" s="26">
        <v>10000000</v>
      </c>
      <c r="AJ4457" s="26">
        <f>IF((AI4457-AH4457) &gt; 1,0,IF((AI4457-AH4457)&lt;0,AH4457-AI4457,AI4457-AH4457))</f>
        <v>0</v>
      </c>
      <c r="AK4457" s="26">
        <v>0.02</v>
      </c>
      <c r="AL4457" s="26">
        <f>ROUND(AJ4457*(AK4457/100),2)</f>
        <v>0</v>
      </c>
      <c r="AM4457" s="3" t="s">
        <v>51</v>
      </c>
    </row>
    <row r="4458" spans="1:39" x14ac:dyDescent="0.25">
      <c r="A4458" s="23"/>
      <c r="B4458" s="24"/>
      <c r="C4458" s="23"/>
      <c r="D4458" s="23"/>
      <c r="E4458" s="23"/>
      <c r="F4458" s="23"/>
      <c r="G4458" s="24"/>
      <c r="H4458" s="23"/>
      <c r="I4458" s="23"/>
      <c r="J4458" s="23"/>
      <c r="K4458" s="23"/>
      <c r="L4458" s="23"/>
      <c r="M4458" s="23"/>
      <c r="N4458" s="25"/>
      <c r="O4458" s="26"/>
      <c r="P4458" s="26"/>
      <c r="Q4458" s="23"/>
      <c r="R4458" s="23"/>
      <c r="S4458" s="27"/>
      <c r="T4458" s="23"/>
      <c r="U4458" s="23"/>
      <c r="V4458" s="24"/>
      <c r="W4458" s="23"/>
      <c r="X4458" s="23"/>
      <c r="Y4458" s="23"/>
      <c r="Z4458" s="23"/>
      <c r="AA4458" s="28"/>
      <c r="AB4458" s="26"/>
      <c r="AC4458" s="26"/>
      <c r="AD4458" s="28"/>
      <c r="AE4458" s="28"/>
      <c r="AF4458" s="26"/>
      <c r="AG4458" s="26" t="s">
        <v>60</v>
      </c>
      <c r="AH4458" s="26">
        <f>SUM(AH4455:AH4457)</f>
        <v>3906672</v>
      </c>
      <c r="AI4458" s="26"/>
      <c r="AJ4458" s="26">
        <f>SUM(AJ4455:AJ4457)</f>
        <v>0</v>
      </c>
      <c r="AK4458" s="26"/>
      <c r="AL4458" s="26">
        <f>SUM(AL4455:AL4457)</f>
        <v>0</v>
      </c>
    </row>
    <row r="4459" spans="1:39" x14ac:dyDescent="0.25">
      <c r="A4459" s="23" t="s">
        <v>13402</v>
      </c>
      <c r="B4459" s="24" t="s">
        <v>13403</v>
      </c>
      <c r="C4459" s="23" t="s">
        <v>13404</v>
      </c>
      <c r="D4459" s="23" t="s">
        <v>13405</v>
      </c>
      <c r="E4459" s="23">
        <v>1775</v>
      </c>
      <c r="F4459" s="23" t="s">
        <v>13406</v>
      </c>
      <c r="G4459" s="24" t="s">
        <v>13407</v>
      </c>
      <c r="H4459" s="23" t="s">
        <v>43</v>
      </c>
      <c r="I4459" s="23" t="s">
        <v>13408</v>
      </c>
      <c r="J4459" s="23">
        <v>1</v>
      </c>
      <c r="K4459" s="23">
        <v>3</v>
      </c>
      <c r="L4459" s="23">
        <v>50.99</v>
      </c>
      <c r="M4459" s="23" t="s">
        <v>75</v>
      </c>
      <c r="N4459" s="25">
        <f>((J4459*400)+(K4459*100))+L4459</f>
        <v>750.99</v>
      </c>
      <c r="O4459" s="26">
        <v>3400</v>
      </c>
      <c r="P4459" s="26">
        <f>N4459*O4459</f>
        <v>2553366</v>
      </c>
      <c r="Q4459" s="23"/>
      <c r="R4459" s="23"/>
      <c r="S4459" s="27"/>
      <c r="T4459" s="23"/>
      <c r="U4459" s="23"/>
      <c r="V4459" s="24"/>
      <c r="W4459" s="23"/>
      <c r="X4459" s="23"/>
      <c r="Y4459" s="23"/>
      <c r="Z4459" s="23"/>
      <c r="AA4459" s="28"/>
      <c r="AB4459" s="26"/>
      <c r="AC4459" s="26"/>
      <c r="AD4459" s="28"/>
      <c r="AE4459" s="28"/>
      <c r="AF4459" s="26"/>
      <c r="AG4459" s="26">
        <f>AF4459+P4459</f>
        <v>2553366</v>
      </c>
      <c r="AH4459" s="26">
        <f>AG4459</f>
        <v>2553366</v>
      </c>
      <c r="AI4459" s="26">
        <v>50000000</v>
      </c>
      <c r="AJ4459" s="26">
        <f>IF((AI4459-AH4459) &gt; 1,0,IF((AI4459-AH4459)&lt;0,AH4459-AI4459,AI4459-AH4459))</f>
        <v>0</v>
      </c>
      <c r="AK4459" s="26">
        <v>0.01</v>
      </c>
      <c r="AL4459" s="26">
        <f>AJ4459*(AK4459/100)</f>
        <v>0</v>
      </c>
    </row>
    <row r="4460" spans="1:39" x14ac:dyDescent="0.25">
      <c r="A4460" s="23"/>
      <c r="B4460" s="24"/>
      <c r="C4460" s="23"/>
      <c r="D4460" s="23"/>
      <c r="E4460" s="23"/>
      <c r="F4460" s="23"/>
      <c r="G4460" s="24"/>
      <c r="H4460" s="23"/>
      <c r="I4460" s="23"/>
      <c r="J4460" s="23">
        <v>0</v>
      </c>
      <c r="K4460" s="23">
        <v>0</v>
      </c>
      <c r="L4460" s="23">
        <v>70.63</v>
      </c>
      <c r="M4460" s="23" t="s">
        <v>59</v>
      </c>
      <c r="N4460" s="25">
        <f>((J4460*400)+(K4460*100))+L4460</f>
        <v>70.63</v>
      </c>
      <c r="O4460" s="26">
        <v>3400</v>
      </c>
      <c r="P4460" s="26">
        <f>N4460*O4460</f>
        <v>240141.99999999997</v>
      </c>
      <c r="Q4460" s="23">
        <v>1</v>
      </c>
      <c r="R4460" s="23" t="s">
        <v>13402</v>
      </c>
      <c r="S4460" s="27" t="s">
        <v>13403</v>
      </c>
      <c r="T4460" s="23" t="s">
        <v>13404</v>
      </c>
      <c r="U4460" s="23" t="s">
        <v>13409</v>
      </c>
      <c r="V4460" s="24" t="s">
        <v>13410</v>
      </c>
      <c r="W4460" s="23" t="s">
        <v>537</v>
      </c>
      <c r="X4460" s="23" t="s">
        <v>80</v>
      </c>
      <c r="Y4460" s="23" t="s">
        <v>50</v>
      </c>
      <c r="Z4460" s="23">
        <v>513.5</v>
      </c>
      <c r="AA4460" s="28">
        <v>100</v>
      </c>
      <c r="AB4460" s="26">
        <v>7650</v>
      </c>
      <c r="AC4460" s="26">
        <f>Z4460*AB4460</f>
        <v>3928275</v>
      </c>
      <c r="AD4460" s="28">
        <v>36</v>
      </c>
      <c r="AE4460" s="28">
        <v>93</v>
      </c>
      <c r="AF4460" s="26">
        <f>(AC4460*(100-AE4460))/100</f>
        <v>274979.25</v>
      </c>
      <c r="AG4460" s="26">
        <f>P4460+AF4460</f>
        <v>515121.25</v>
      </c>
      <c r="AH4460" s="26">
        <f>(AG4460*AA4460)/100</f>
        <v>515121.25</v>
      </c>
      <c r="AI4460" s="26">
        <v>50000000</v>
      </c>
      <c r="AJ4460" s="26">
        <f>IF((AI4460-AH4460) &gt; 1,0,IF((AI4460-AH4460)&lt;0,AH4460-AI4460,AI4460-AH4460))</f>
        <v>0</v>
      </c>
      <c r="AK4460" s="26">
        <v>0.02</v>
      </c>
      <c r="AL4460" s="26">
        <f>ROUND(AJ4460*(AK4460/100),2)</f>
        <v>0</v>
      </c>
      <c r="AM4460" s="3" t="s">
        <v>110</v>
      </c>
    </row>
    <row r="4461" spans="1:39" x14ac:dyDescent="0.25">
      <c r="A4461" s="23"/>
      <c r="B4461" s="24"/>
      <c r="C4461" s="23"/>
      <c r="D4461" s="23"/>
      <c r="E4461" s="23"/>
      <c r="F4461" s="23"/>
      <c r="G4461" s="24"/>
      <c r="H4461" s="23"/>
      <c r="I4461" s="23"/>
      <c r="J4461" s="23">
        <v>0</v>
      </c>
      <c r="K4461" s="23">
        <v>0</v>
      </c>
      <c r="L4461" s="23">
        <v>34.380000000000003</v>
      </c>
      <c r="M4461" s="23" t="s">
        <v>59</v>
      </c>
      <c r="N4461" s="25">
        <f>((J4461*400)+(K4461*100))+L4461</f>
        <v>34.380000000000003</v>
      </c>
      <c r="O4461" s="26">
        <v>3400</v>
      </c>
      <c r="P4461" s="26">
        <f>N4461*O4461</f>
        <v>116892.00000000001</v>
      </c>
      <c r="Q4461" s="23">
        <v>1</v>
      </c>
      <c r="R4461" s="23" t="s">
        <v>13402</v>
      </c>
      <c r="S4461" s="27" t="s">
        <v>13403</v>
      </c>
      <c r="T4461" s="23" t="s">
        <v>13404</v>
      </c>
      <c r="U4461" s="23" t="s">
        <v>13409</v>
      </c>
      <c r="V4461" s="24" t="s">
        <v>13411</v>
      </c>
      <c r="W4461" s="23" t="s">
        <v>53</v>
      </c>
      <c r="X4461" s="23" t="s">
        <v>80</v>
      </c>
      <c r="Y4461" s="23" t="s">
        <v>50</v>
      </c>
      <c r="Z4461" s="23">
        <v>137.5</v>
      </c>
      <c r="AA4461" s="28">
        <v>100</v>
      </c>
      <c r="AB4461" s="26">
        <v>2750</v>
      </c>
      <c r="AC4461" s="26">
        <f>Z4461*AB4461</f>
        <v>378125</v>
      </c>
      <c r="AD4461" s="28">
        <v>36</v>
      </c>
      <c r="AE4461" s="28">
        <v>93</v>
      </c>
      <c r="AF4461" s="26">
        <f>(AC4461*(100-AE4461))/100</f>
        <v>26468.75</v>
      </c>
      <c r="AG4461" s="26">
        <f>P4461+AF4461</f>
        <v>143360.75</v>
      </c>
      <c r="AH4461" s="26">
        <f>(AG4461*AA4461)/100</f>
        <v>143360.75</v>
      </c>
      <c r="AI4461" s="26">
        <v>50000000</v>
      </c>
      <c r="AJ4461" s="26">
        <f>IF((AI4461-AH4461) &gt; 1,0,IF((AI4461-AH4461)&lt;0,AH4461-AI4461,AI4461-AH4461))</f>
        <v>0</v>
      </c>
      <c r="AK4461" s="26">
        <v>0.02</v>
      </c>
      <c r="AL4461" s="26">
        <f>ROUND(AJ4461*(AK4461/100),2)</f>
        <v>0</v>
      </c>
      <c r="AM4461" s="3" t="s">
        <v>159</v>
      </c>
    </row>
    <row r="4462" spans="1:39" x14ac:dyDescent="0.25">
      <c r="A4462" s="23"/>
      <c r="B4462" s="24"/>
      <c r="C4462" s="23"/>
      <c r="D4462" s="23"/>
      <c r="E4462" s="23"/>
      <c r="F4462" s="23"/>
      <c r="G4462" s="24"/>
      <c r="H4462" s="23"/>
      <c r="I4462" s="23"/>
      <c r="J4462" s="23"/>
      <c r="K4462" s="23"/>
      <c r="L4462" s="23"/>
      <c r="M4462" s="23"/>
      <c r="N4462" s="25"/>
      <c r="O4462" s="26"/>
      <c r="P4462" s="26"/>
      <c r="Q4462" s="23"/>
      <c r="R4462" s="23"/>
      <c r="S4462" s="27"/>
      <c r="T4462" s="23"/>
      <c r="U4462" s="23"/>
      <c r="V4462" s="24"/>
      <c r="W4462" s="23"/>
      <c r="X4462" s="23"/>
      <c r="Y4462" s="23"/>
      <c r="Z4462" s="23"/>
      <c r="AA4462" s="28"/>
      <c r="AB4462" s="26"/>
      <c r="AC4462" s="26"/>
      <c r="AD4462" s="28"/>
      <c r="AE4462" s="28"/>
      <c r="AF4462" s="26"/>
      <c r="AG4462" s="26" t="s">
        <v>60</v>
      </c>
      <c r="AH4462" s="26">
        <f>SUM(AH4459:AH4461)</f>
        <v>3211848</v>
      </c>
      <c r="AI4462" s="26"/>
      <c r="AJ4462" s="26">
        <f>SUM(AJ4459:AJ4461)</f>
        <v>0</v>
      </c>
      <c r="AK4462" s="26"/>
      <c r="AL4462" s="26">
        <f>SUM(AL4459:AL4461)</f>
        <v>0</v>
      </c>
    </row>
    <row r="4463" spans="1:39" x14ac:dyDescent="0.25">
      <c r="A4463" s="23" t="s">
        <v>13412</v>
      </c>
      <c r="B4463" s="24"/>
      <c r="C4463" s="23" t="s">
        <v>13413</v>
      </c>
      <c r="D4463" s="23" t="s">
        <v>13414</v>
      </c>
      <c r="E4463" s="23">
        <v>1776</v>
      </c>
      <c r="F4463" s="23" t="s">
        <v>13415</v>
      </c>
      <c r="G4463" s="24" t="s">
        <v>13416</v>
      </c>
      <c r="H4463" s="23" t="s">
        <v>43</v>
      </c>
      <c r="I4463" s="23" t="s">
        <v>13417</v>
      </c>
      <c r="J4463" s="23">
        <v>0</v>
      </c>
      <c r="K4463" s="23">
        <v>0</v>
      </c>
      <c r="L4463" s="23">
        <v>20.25</v>
      </c>
      <c r="M4463" s="23" t="s">
        <v>255</v>
      </c>
      <c r="N4463" s="25">
        <f t="shared" ref="N4463:N4469" si="737">((J4463*400)+(K4463*100))+L4463</f>
        <v>20.25</v>
      </c>
      <c r="O4463" s="26">
        <v>1500</v>
      </c>
      <c r="P4463" s="26">
        <f t="shared" ref="P4463:P4469" si="738">N4463*O4463</f>
        <v>30375</v>
      </c>
      <c r="Q4463" s="23">
        <v>1</v>
      </c>
      <c r="R4463" s="23" t="s">
        <v>13418</v>
      </c>
      <c r="S4463" s="27" t="s">
        <v>13419</v>
      </c>
      <c r="T4463" s="23" t="s">
        <v>13420</v>
      </c>
      <c r="U4463" s="23" t="s">
        <v>13421</v>
      </c>
      <c r="V4463" s="24" t="s">
        <v>13422</v>
      </c>
      <c r="W4463" s="23" t="s">
        <v>48</v>
      </c>
      <c r="X4463" s="23" t="s">
        <v>49</v>
      </c>
      <c r="Y4463" s="23" t="s">
        <v>261</v>
      </c>
      <c r="Z4463" s="23">
        <v>81</v>
      </c>
      <c r="AA4463" s="28">
        <v>100</v>
      </c>
      <c r="AB4463" s="26">
        <v>8300</v>
      </c>
      <c r="AC4463" s="26">
        <f>Z4463*AB4463</f>
        <v>672300</v>
      </c>
      <c r="AD4463" s="28">
        <v>22</v>
      </c>
      <c r="AE4463" s="28">
        <v>34</v>
      </c>
      <c r="AF4463" s="26">
        <f>(AC4463*(100-AE4463))/100</f>
        <v>443718</v>
      </c>
      <c r="AG4463" s="26">
        <f>P4463+AF4463</f>
        <v>474093</v>
      </c>
      <c r="AH4463" s="26">
        <f>(AG4463*AA4463)/100</f>
        <v>474093</v>
      </c>
      <c r="AI4463" s="26">
        <f>IF(AF4463&lt;=10000000,AF4463,10000000)</f>
        <v>443718</v>
      </c>
      <c r="AJ4463" s="26">
        <f t="shared" ref="AJ4463:AJ4469" si="739">IF((AI4463-AH4463) &gt; 1,0,IF((AI4463-AH4463)&lt;0,AH4463-AI4463,AI4463-AH4463))</f>
        <v>30375</v>
      </c>
      <c r="AK4463" s="26">
        <v>0.02</v>
      </c>
      <c r="AL4463" s="26">
        <f>ROUND(AJ4463*(AK4463/100),2)</f>
        <v>6.08</v>
      </c>
      <c r="AM4463" s="3" t="s">
        <v>51</v>
      </c>
    </row>
    <row r="4464" spans="1:39" x14ac:dyDescent="0.25">
      <c r="A4464" s="23"/>
      <c r="B4464" s="24"/>
      <c r="C4464" s="23"/>
      <c r="D4464" s="23"/>
      <c r="E4464" s="23"/>
      <c r="F4464" s="23"/>
      <c r="G4464" s="24"/>
      <c r="H4464" s="23"/>
      <c r="I4464" s="23"/>
      <c r="J4464" s="23">
        <v>0</v>
      </c>
      <c r="K4464" s="23">
        <v>0</v>
      </c>
      <c r="L4464" s="23">
        <v>1.875</v>
      </c>
      <c r="M4464" s="23" t="s">
        <v>255</v>
      </c>
      <c r="N4464" s="25">
        <f t="shared" si="737"/>
        <v>1.875</v>
      </c>
      <c r="O4464" s="26">
        <v>1500</v>
      </c>
      <c r="P4464" s="26">
        <f t="shared" si="738"/>
        <v>2812.5</v>
      </c>
      <c r="Q4464" s="23">
        <v>1</v>
      </c>
      <c r="R4464" s="23" t="s">
        <v>13418</v>
      </c>
      <c r="S4464" s="27" t="s">
        <v>13419</v>
      </c>
      <c r="T4464" s="23" t="s">
        <v>13420</v>
      </c>
      <c r="U4464" s="23" t="s">
        <v>13421</v>
      </c>
      <c r="V4464" s="24" t="s">
        <v>13423</v>
      </c>
      <c r="W4464" s="23" t="s">
        <v>158</v>
      </c>
      <c r="X4464" s="23" t="s">
        <v>80</v>
      </c>
      <c r="Y4464" s="23" t="s">
        <v>261</v>
      </c>
      <c r="Z4464" s="23">
        <v>7.5</v>
      </c>
      <c r="AA4464" s="28">
        <v>100</v>
      </c>
      <c r="AB4464" s="26">
        <v>5600</v>
      </c>
      <c r="AC4464" s="26">
        <f>Z4464*AB4464</f>
        <v>42000</v>
      </c>
      <c r="AD4464" s="28">
        <v>22</v>
      </c>
      <c r="AE4464" s="28">
        <v>93</v>
      </c>
      <c r="AF4464" s="26">
        <f>(AC4464*(100-AE4464))/100</f>
        <v>2940</v>
      </c>
      <c r="AG4464" s="26">
        <f>P4464+AF4464</f>
        <v>5752.5</v>
      </c>
      <c r="AH4464" s="26">
        <f>(AG4464*AA4464)/100</f>
        <v>5752.5</v>
      </c>
      <c r="AI4464" s="26">
        <f>IF(AF4464&lt;=10000000,AF4464,10000000)</f>
        <v>2940</v>
      </c>
      <c r="AJ4464" s="26">
        <f t="shared" si="739"/>
        <v>2812.5</v>
      </c>
      <c r="AK4464" s="26">
        <v>0.02</v>
      </c>
      <c r="AL4464" s="26">
        <f>ROUND(AJ4464*(AK4464/100),2)</f>
        <v>0.56000000000000005</v>
      </c>
      <c r="AM4464" s="3" t="s">
        <v>159</v>
      </c>
    </row>
    <row r="4465" spans="1:39" x14ac:dyDescent="0.25">
      <c r="A4465" s="23"/>
      <c r="B4465" s="24"/>
      <c r="C4465" s="23"/>
      <c r="D4465" s="23"/>
      <c r="E4465" s="23"/>
      <c r="F4465" s="23"/>
      <c r="G4465" s="24"/>
      <c r="H4465" s="23"/>
      <c r="I4465" s="23"/>
      <c r="J4465" s="23">
        <v>0</v>
      </c>
      <c r="K4465" s="23">
        <v>0</v>
      </c>
      <c r="L4465" s="23">
        <v>9.5625</v>
      </c>
      <c r="M4465" s="23" t="s">
        <v>255</v>
      </c>
      <c r="N4465" s="25">
        <f t="shared" si="737"/>
        <v>9.5625</v>
      </c>
      <c r="O4465" s="26">
        <v>1500</v>
      </c>
      <c r="P4465" s="26">
        <f t="shared" si="738"/>
        <v>14343.75</v>
      </c>
      <c r="Q4465" s="23">
        <v>1</v>
      </c>
      <c r="R4465" s="23" t="s">
        <v>13418</v>
      </c>
      <c r="S4465" s="27" t="s">
        <v>13419</v>
      </c>
      <c r="T4465" s="23" t="s">
        <v>13420</v>
      </c>
      <c r="U4465" s="23" t="s">
        <v>13421</v>
      </c>
      <c r="V4465" s="24" t="s">
        <v>13424</v>
      </c>
      <c r="W4465" s="23" t="s">
        <v>349</v>
      </c>
      <c r="X4465" s="23" t="s">
        <v>143</v>
      </c>
      <c r="Y4465" s="23" t="s">
        <v>261</v>
      </c>
      <c r="Z4465" s="23">
        <v>38.25</v>
      </c>
      <c r="AA4465" s="28">
        <v>100</v>
      </c>
      <c r="AB4465" s="26">
        <v>8150</v>
      </c>
      <c r="AC4465" s="26">
        <f>Z4465*AB4465</f>
        <v>311737.5</v>
      </c>
      <c r="AD4465" s="28">
        <v>22</v>
      </c>
      <c r="AE4465" s="28">
        <v>85</v>
      </c>
      <c r="AF4465" s="26">
        <f>(AC4465*(100-AE4465))/100</f>
        <v>46760.625</v>
      </c>
      <c r="AG4465" s="26">
        <f>P4465+AF4465</f>
        <v>61104.375</v>
      </c>
      <c r="AH4465" s="26">
        <f>(AG4465*AA4465)/100</f>
        <v>61104.375</v>
      </c>
      <c r="AI4465" s="26">
        <f>IF(AF4465&lt;=10000000,AF4465,10000000)</f>
        <v>46760.625</v>
      </c>
      <c r="AJ4465" s="26">
        <f t="shared" si="739"/>
        <v>14343.75</v>
      </c>
      <c r="AK4465" s="26">
        <v>0.02</v>
      </c>
      <c r="AL4465" s="26">
        <f>ROUND(AJ4465*(AK4465/100),2)</f>
        <v>2.87</v>
      </c>
      <c r="AM4465" s="3" t="s">
        <v>51</v>
      </c>
    </row>
    <row r="4466" spans="1:39" x14ac:dyDescent="0.25">
      <c r="A4466" s="23"/>
      <c r="B4466" s="24"/>
      <c r="C4466" s="23"/>
      <c r="D4466" s="23"/>
      <c r="E4466" s="23"/>
      <c r="F4466" s="23"/>
      <c r="G4466" s="24"/>
      <c r="H4466" s="23"/>
      <c r="I4466" s="23"/>
      <c r="J4466" s="23">
        <v>0</v>
      </c>
      <c r="K4466" s="23">
        <v>0</v>
      </c>
      <c r="L4466" s="23">
        <v>10</v>
      </c>
      <c r="M4466" s="23" t="s">
        <v>255</v>
      </c>
      <c r="N4466" s="25">
        <f t="shared" si="737"/>
        <v>10</v>
      </c>
      <c r="O4466" s="26">
        <v>1500</v>
      </c>
      <c r="P4466" s="26">
        <f t="shared" si="738"/>
        <v>15000</v>
      </c>
      <c r="Q4466" s="23">
        <v>1</v>
      </c>
      <c r="R4466" s="23" t="s">
        <v>13418</v>
      </c>
      <c r="S4466" s="27" t="s">
        <v>13419</v>
      </c>
      <c r="T4466" s="23" t="s">
        <v>13420</v>
      </c>
      <c r="U4466" s="23" t="s">
        <v>13421</v>
      </c>
      <c r="V4466" s="24" t="s">
        <v>13425</v>
      </c>
      <c r="W4466" s="23" t="s">
        <v>48</v>
      </c>
      <c r="X4466" s="23" t="s">
        <v>49</v>
      </c>
      <c r="Y4466" s="23" t="s">
        <v>261</v>
      </c>
      <c r="Z4466" s="23">
        <v>40</v>
      </c>
      <c r="AA4466" s="28">
        <v>100</v>
      </c>
      <c r="AB4466" s="26">
        <v>8300</v>
      </c>
      <c r="AC4466" s="26">
        <f>Z4466*AB4466</f>
        <v>332000</v>
      </c>
      <c r="AD4466" s="28">
        <v>4</v>
      </c>
      <c r="AE4466" s="28">
        <v>4</v>
      </c>
      <c r="AF4466" s="26">
        <f>(AC4466*(100-AE4466))/100</f>
        <v>318720</v>
      </c>
      <c r="AG4466" s="26">
        <f>P4466+AF4466</f>
        <v>333720</v>
      </c>
      <c r="AH4466" s="26">
        <f>(AG4466*AA4466)/100</f>
        <v>333720</v>
      </c>
      <c r="AI4466" s="26">
        <f>IF(AF4466&lt;=10000000,AF4466,10000000)</f>
        <v>318720</v>
      </c>
      <c r="AJ4466" s="26">
        <f t="shared" si="739"/>
        <v>15000</v>
      </c>
      <c r="AK4466" s="26">
        <v>0.02</v>
      </c>
      <c r="AL4466" s="26">
        <f>ROUND(AJ4466*(AK4466/100),2)</f>
        <v>3</v>
      </c>
      <c r="AM4466" s="3" t="s">
        <v>51</v>
      </c>
    </row>
    <row r="4467" spans="1:39" x14ac:dyDescent="0.25">
      <c r="A4467" s="23"/>
      <c r="B4467" s="24"/>
      <c r="C4467" s="23"/>
      <c r="D4467" s="23"/>
      <c r="E4467" s="23"/>
      <c r="F4467" s="23"/>
      <c r="G4467" s="24"/>
      <c r="H4467" s="23"/>
      <c r="I4467" s="23"/>
      <c r="J4467" s="23">
        <v>0</v>
      </c>
      <c r="K4467" s="23">
        <v>0</v>
      </c>
      <c r="L4467" s="23">
        <v>36</v>
      </c>
      <c r="M4467" s="23" t="s">
        <v>76</v>
      </c>
      <c r="N4467" s="25">
        <f t="shared" si="737"/>
        <v>36</v>
      </c>
      <c r="O4467" s="26">
        <v>1500</v>
      </c>
      <c r="P4467" s="26">
        <f t="shared" si="738"/>
        <v>54000</v>
      </c>
      <c r="Q4467" s="23">
        <v>1</v>
      </c>
      <c r="R4467" s="23" t="s">
        <v>13412</v>
      </c>
      <c r="S4467" s="27"/>
      <c r="T4467" s="23" t="s">
        <v>13413</v>
      </c>
      <c r="U4467" s="23" t="s">
        <v>13426</v>
      </c>
      <c r="V4467" s="24" t="s">
        <v>13427</v>
      </c>
      <c r="W4467" s="23" t="s">
        <v>537</v>
      </c>
      <c r="X4467" s="23" t="s">
        <v>80</v>
      </c>
      <c r="Y4467" s="23" t="s">
        <v>318</v>
      </c>
      <c r="Z4467" s="23">
        <v>208</v>
      </c>
      <c r="AA4467" s="28">
        <v>100</v>
      </c>
      <c r="AB4467" s="26">
        <v>7650</v>
      </c>
      <c r="AC4467" s="26">
        <f>Z4467*AB4467</f>
        <v>1591200</v>
      </c>
      <c r="AD4467" s="28">
        <v>82</v>
      </c>
      <c r="AE4467" s="28">
        <v>93</v>
      </c>
      <c r="AF4467" s="26">
        <f>(AC4467*(100-AE4467))/100</f>
        <v>111384</v>
      </c>
      <c r="AG4467" s="26">
        <f>P4467+AF4467</f>
        <v>165384</v>
      </c>
      <c r="AH4467" s="26">
        <f>(AG4467*AA4467)/100</f>
        <v>165384</v>
      </c>
      <c r="AI4467" s="26">
        <v>0</v>
      </c>
      <c r="AJ4467" s="26">
        <f t="shared" si="739"/>
        <v>165384</v>
      </c>
      <c r="AK4467" s="26">
        <v>0.02</v>
      </c>
      <c r="AL4467" s="26">
        <f>ROUND(AJ4467*(AK4467/100),2)</f>
        <v>33.08</v>
      </c>
      <c r="AM4467" s="3" t="s">
        <v>110</v>
      </c>
    </row>
    <row r="4468" spans="1:39" x14ac:dyDescent="0.25">
      <c r="A4468" s="23"/>
      <c r="B4468" s="24"/>
      <c r="C4468" s="23"/>
      <c r="D4468" s="23"/>
      <c r="E4468" s="23"/>
      <c r="F4468" s="23"/>
      <c r="G4468" s="24"/>
      <c r="H4468" s="23"/>
      <c r="I4468" s="23"/>
      <c r="J4468" s="23">
        <v>28</v>
      </c>
      <c r="K4468" s="23">
        <v>2</v>
      </c>
      <c r="L4468" s="23">
        <v>3.3125</v>
      </c>
      <c r="M4468" s="23" t="s">
        <v>75</v>
      </c>
      <c r="N4468" s="25">
        <f t="shared" si="737"/>
        <v>11403.3125</v>
      </c>
      <c r="O4468" s="26">
        <v>1500</v>
      </c>
      <c r="P4468" s="26">
        <f t="shared" si="738"/>
        <v>17104968.75</v>
      </c>
      <c r="Q4468" s="23"/>
      <c r="R4468" s="23"/>
      <c r="S4468" s="27"/>
      <c r="T4468" s="23"/>
      <c r="U4468" s="23"/>
      <c r="V4468" s="24"/>
      <c r="W4468" s="23"/>
      <c r="X4468" s="23"/>
      <c r="Y4468" s="23"/>
      <c r="Z4468" s="23"/>
      <c r="AA4468" s="28"/>
      <c r="AB4468" s="26"/>
      <c r="AC4468" s="26"/>
      <c r="AD4468" s="28"/>
      <c r="AE4468" s="28"/>
      <c r="AF4468" s="26"/>
      <c r="AG4468" s="26">
        <f>AF4468+P4468</f>
        <v>17104968.75</v>
      </c>
      <c r="AH4468" s="26">
        <f>AG4468</f>
        <v>17104968.75</v>
      </c>
      <c r="AI4468" s="26">
        <v>50000000</v>
      </c>
      <c r="AJ4468" s="26">
        <f t="shared" si="739"/>
        <v>0</v>
      </c>
      <c r="AK4468" s="26">
        <v>0.01</v>
      </c>
      <c r="AL4468" s="26">
        <f>AJ4468*(AK4468/100)</f>
        <v>0</v>
      </c>
    </row>
    <row r="4469" spans="1:39" x14ac:dyDescent="0.25">
      <c r="A4469" s="23"/>
      <c r="B4469" s="24"/>
      <c r="C4469" s="23"/>
      <c r="D4469" s="23"/>
      <c r="E4469" s="23">
        <v>1777</v>
      </c>
      <c r="F4469" s="23" t="s">
        <v>13428</v>
      </c>
      <c r="G4469" s="24" t="s">
        <v>13429</v>
      </c>
      <c r="H4469" s="23" t="s">
        <v>43</v>
      </c>
      <c r="I4469" s="23" t="s">
        <v>13430</v>
      </c>
      <c r="J4469" s="23">
        <v>5</v>
      </c>
      <c r="K4469" s="23">
        <v>0</v>
      </c>
      <c r="L4469" s="23">
        <v>0</v>
      </c>
      <c r="M4469" s="23" t="s">
        <v>75</v>
      </c>
      <c r="N4469" s="25">
        <f t="shared" si="737"/>
        <v>2000</v>
      </c>
      <c r="O4469" s="26">
        <v>3600</v>
      </c>
      <c r="P4469" s="26">
        <f t="shared" si="738"/>
        <v>7200000</v>
      </c>
      <c r="Q4469" s="23"/>
      <c r="R4469" s="23"/>
      <c r="S4469" s="27"/>
      <c r="T4469" s="23"/>
      <c r="U4469" s="23"/>
      <c r="V4469" s="24"/>
      <c r="W4469" s="23"/>
      <c r="X4469" s="23"/>
      <c r="Y4469" s="23"/>
      <c r="Z4469" s="23"/>
      <c r="AA4469" s="28"/>
      <c r="AB4469" s="26"/>
      <c r="AC4469" s="26"/>
      <c r="AD4469" s="28"/>
      <c r="AE4469" s="28"/>
      <c r="AF4469" s="26"/>
      <c r="AG4469" s="26">
        <f>AF4469+P4469</f>
        <v>7200000</v>
      </c>
      <c r="AH4469" s="26">
        <f>AG4469</f>
        <v>7200000</v>
      </c>
      <c r="AI4469" s="26">
        <v>50000000</v>
      </c>
      <c r="AJ4469" s="26">
        <f t="shared" si="739"/>
        <v>0</v>
      </c>
      <c r="AK4469" s="26">
        <v>0.01</v>
      </c>
      <c r="AL4469" s="26">
        <f>AJ4469*(AK4469/100)</f>
        <v>0</v>
      </c>
    </row>
    <row r="4470" spans="1:39" x14ac:dyDescent="0.25">
      <c r="A4470" s="23"/>
      <c r="B4470" s="24"/>
      <c r="C4470" s="23"/>
      <c r="D4470" s="23"/>
      <c r="E4470" s="23"/>
      <c r="F4470" s="23"/>
      <c r="G4470" s="24"/>
      <c r="H4470" s="23"/>
      <c r="I4470" s="23"/>
      <c r="J4470" s="23"/>
      <c r="K4470" s="23"/>
      <c r="L4470" s="23"/>
      <c r="M4470" s="23"/>
      <c r="N4470" s="25"/>
      <c r="O4470" s="26"/>
      <c r="P4470" s="26"/>
      <c r="Q4470" s="23"/>
      <c r="R4470" s="23"/>
      <c r="S4470" s="27"/>
      <c r="T4470" s="23"/>
      <c r="U4470" s="23"/>
      <c r="V4470" s="24"/>
      <c r="W4470" s="23"/>
      <c r="X4470" s="23"/>
      <c r="Y4470" s="23"/>
      <c r="Z4470" s="23"/>
      <c r="AA4470" s="28"/>
      <c r="AB4470" s="26"/>
      <c r="AC4470" s="26"/>
      <c r="AD4470" s="28"/>
      <c r="AE4470" s="28"/>
      <c r="AF4470" s="26"/>
      <c r="AG4470" s="26" t="s">
        <v>60</v>
      </c>
      <c r="AH4470" s="26">
        <f>SUM(AH4463:AH4469)</f>
        <v>25345022.625</v>
      </c>
      <c r="AI4470" s="26"/>
      <c r="AJ4470" s="26">
        <f>SUM(AJ4463:AJ4469)</f>
        <v>227915.25</v>
      </c>
      <c r="AK4470" s="26"/>
      <c r="AL4470" s="26">
        <f>SUM(AL4463:AL4469)</f>
        <v>45.59</v>
      </c>
    </row>
    <row r="4471" spans="1:39" x14ac:dyDescent="0.25">
      <c r="A4471" s="23" t="s">
        <v>13431</v>
      </c>
      <c r="B4471" s="24" t="s">
        <v>13432</v>
      </c>
      <c r="C4471" s="23" t="s">
        <v>13433</v>
      </c>
      <c r="D4471" s="23" t="s">
        <v>13434</v>
      </c>
      <c r="E4471" s="23">
        <v>1778</v>
      </c>
      <c r="F4471" s="23" t="s">
        <v>13435</v>
      </c>
      <c r="G4471" s="24" t="s">
        <v>13436</v>
      </c>
      <c r="H4471" s="23" t="s">
        <v>43</v>
      </c>
      <c r="I4471" s="23" t="s">
        <v>13437</v>
      </c>
      <c r="J4471" s="23">
        <v>0</v>
      </c>
      <c r="K4471" s="23">
        <v>0</v>
      </c>
      <c r="L4471" s="23">
        <v>94</v>
      </c>
      <c r="M4471" s="23" t="s">
        <v>76</v>
      </c>
      <c r="N4471" s="25">
        <f>((J4471*400)+(K4471*100))+L4471</f>
        <v>94</v>
      </c>
      <c r="O4471" s="26">
        <v>1500</v>
      </c>
      <c r="P4471" s="26">
        <f>N4471*O4471</f>
        <v>141000</v>
      </c>
      <c r="Q4471" s="23"/>
      <c r="R4471" s="23"/>
      <c r="S4471" s="27"/>
      <c r="T4471" s="23"/>
      <c r="U4471" s="23"/>
      <c r="V4471" s="24"/>
      <c r="W4471" s="23"/>
      <c r="X4471" s="23"/>
      <c r="Y4471" s="23"/>
      <c r="Z4471" s="23"/>
      <c r="AA4471" s="28"/>
      <c r="AB4471" s="26"/>
      <c r="AC4471" s="26"/>
      <c r="AD4471" s="28"/>
      <c r="AE4471" s="28"/>
      <c r="AF4471" s="26"/>
      <c r="AG4471" s="26">
        <f>AF4471+P4471</f>
        <v>141000</v>
      </c>
      <c r="AH4471" s="26">
        <f>AG4471</f>
        <v>141000</v>
      </c>
      <c r="AI4471" s="26">
        <v>0</v>
      </c>
      <c r="AJ4471" s="26">
        <f>IF((AI4471-AH4471) &gt; 1,0,IF((AI4471-AH4471)&lt;0,AH4471-AI4471,AI4471-AH4471))</f>
        <v>141000</v>
      </c>
      <c r="AK4471" s="26">
        <v>0.02</v>
      </c>
      <c r="AL4471" s="26">
        <f>AJ4471*(AK4471/100)</f>
        <v>28.200000000000003</v>
      </c>
    </row>
    <row r="4472" spans="1:39" x14ac:dyDescent="0.25">
      <c r="A4472" s="23"/>
      <c r="B4472" s="24"/>
      <c r="C4472" s="23"/>
      <c r="D4472" s="23"/>
      <c r="E4472" s="23"/>
      <c r="F4472" s="23"/>
      <c r="G4472" s="24"/>
      <c r="H4472" s="23"/>
      <c r="I4472" s="23"/>
      <c r="J4472" s="23"/>
      <c r="K4472" s="23"/>
      <c r="L4472" s="23"/>
      <c r="M4472" s="23"/>
      <c r="N4472" s="25"/>
      <c r="O4472" s="26"/>
      <c r="P4472" s="26"/>
      <c r="Q4472" s="23"/>
      <c r="R4472" s="23"/>
      <c r="S4472" s="27"/>
      <c r="T4472" s="23"/>
      <c r="U4472" s="23"/>
      <c r="V4472" s="24"/>
      <c r="W4472" s="23"/>
      <c r="X4472" s="23"/>
      <c r="Y4472" s="23"/>
      <c r="Z4472" s="23"/>
      <c r="AA4472" s="28"/>
      <c r="AB4472" s="26"/>
      <c r="AC4472" s="26"/>
      <c r="AD4472" s="28"/>
      <c r="AE4472" s="28"/>
      <c r="AF4472" s="26"/>
      <c r="AG4472" s="26" t="s">
        <v>60</v>
      </c>
      <c r="AH4472" s="26">
        <f>AH4471</f>
        <v>141000</v>
      </c>
      <c r="AI4472" s="26"/>
      <c r="AJ4472" s="26">
        <f>AJ4471</f>
        <v>141000</v>
      </c>
      <c r="AK4472" s="26"/>
      <c r="AL4472" s="26">
        <f>AL4471</f>
        <v>28.200000000000003</v>
      </c>
    </row>
    <row r="4473" spans="1:39" x14ac:dyDescent="0.25">
      <c r="A4473" s="23" t="s">
        <v>13438</v>
      </c>
      <c r="B4473" s="24"/>
      <c r="C4473" s="23" t="s">
        <v>13439</v>
      </c>
      <c r="D4473" s="23" t="s">
        <v>1587</v>
      </c>
      <c r="E4473" s="23">
        <v>1779</v>
      </c>
      <c r="F4473" s="23" t="s">
        <v>13440</v>
      </c>
      <c r="G4473" s="24" t="s">
        <v>13441</v>
      </c>
      <c r="H4473" s="23" t="s">
        <v>43</v>
      </c>
      <c r="I4473" s="23" t="s">
        <v>13442</v>
      </c>
      <c r="J4473" s="23">
        <v>3</v>
      </c>
      <c r="K4473" s="23">
        <v>1</v>
      </c>
      <c r="L4473" s="23">
        <v>0</v>
      </c>
      <c r="M4473" s="23" t="s">
        <v>75</v>
      </c>
      <c r="N4473" s="25">
        <f>((J4473*400)+(K4473*100))+L4473</f>
        <v>1300</v>
      </c>
      <c r="O4473" s="26">
        <v>3750</v>
      </c>
      <c r="P4473" s="26">
        <f>N4473*O4473</f>
        <v>4875000</v>
      </c>
      <c r="Q4473" s="23"/>
      <c r="R4473" s="23"/>
      <c r="S4473" s="27"/>
      <c r="T4473" s="23"/>
      <c r="U4473" s="23"/>
      <c r="V4473" s="24"/>
      <c r="W4473" s="23"/>
      <c r="X4473" s="23"/>
      <c r="Y4473" s="23"/>
      <c r="Z4473" s="23"/>
      <c r="AA4473" s="28"/>
      <c r="AB4473" s="26"/>
      <c r="AC4473" s="26"/>
      <c r="AD4473" s="28"/>
      <c r="AE4473" s="28"/>
      <c r="AF4473" s="26"/>
      <c r="AG4473" s="26">
        <f>AF4473+P4473</f>
        <v>4875000</v>
      </c>
      <c r="AH4473" s="26">
        <f>AG4473</f>
        <v>4875000</v>
      </c>
      <c r="AI4473" s="26">
        <v>50000000</v>
      </c>
      <c r="AJ4473" s="26">
        <f>IF((AI4473-AH4473) &gt; 1,0,IF((AI4473-AH4473)&lt;0,AH4473-AI4473,AI4473-AH4473))</f>
        <v>0</v>
      </c>
      <c r="AK4473" s="26">
        <v>0.01</v>
      </c>
      <c r="AL4473" s="26">
        <f>AJ4473*(AK4473/100)</f>
        <v>0</v>
      </c>
    </row>
    <row r="4474" spans="1:39" x14ac:dyDescent="0.25">
      <c r="A4474" s="23"/>
      <c r="B4474" s="24"/>
      <c r="C4474" s="23"/>
      <c r="D4474" s="23"/>
      <c r="E4474" s="23"/>
      <c r="F4474" s="23"/>
      <c r="G4474" s="24"/>
      <c r="H4474" s="23"/>
      <c r="I4474" s="23"/>
      <c r="J4474" s="23"/>
      <c r="K4474" s="23"/>
      <c r="L4474" s="23"/>
      <c r="M4474" s="23"/>
      <c r="N4474" s="25"/>
      <c r="O4474" s="26"/>
      <c r="P4474" s="26"/>
      <c r="Q4474" s="23"/>
      <c r="R4474" s="23"/>
      <c r="S4474" s="27"/>
      <c r="T4474" s="23"/>
      <c r="U4474" s="23"/>
      <c r="V4474" s="24"/>
      <c r="W4474" s="23"/>
      <c r="X4474" s="23"/>
      <c r="Y4474" s="23"/>
      <c r="Z4474" s="23"/>
      <c r="AA4474" s="28"/>
      <c r="AB4474" s="26"/>
      <c r="AC4474" s="26"/>
      <c r="AD4474" s="28"/>
      <c r="AE4474" s="28"/>
      <c r="AF4474" s="26"/>
      <c r="AG4474" s="26" t="s">
        <v>60</v>
      </c>
      <c r="AH4474" s="26">
        <f>AH4473</f>
        <v>4875000</v>
      </c>
      <c r="AI4474" s="26"/>
      <c r="AJ4474" s="26">
        <f>AJ4473</f>
        <v>0</v>
      </c>
      <c r="AK4474" s="26"/>
      <c r="AL4474" s="26">
        <f>AL4473</f>
        <v>0</v>
      </c>
    </row>
    <row r="4475" spans="1:39" x14ac:dyDescent="0.25">
      <c r="A4475" s="23" t="s">
        <v>13443</v>
      </c>
      <c r="B4475" s="24" t="s">
        <v>13444</v>
      </c>
      <c r="C4475" s="23" t="s">
        <v>13445</v>
      </c>
      <c r="D4475" s="23" t="s">
        <v>13446</v>
      </c>
      <c r="E4475" s="23">
        <v>1780</v>
      </c>
      <c r="F4475" s="23" t="s">
        <v>13447</v>
      </c>
      <c r="G4475" s="24" t="s">
        <v>13448</v>
      </c>
      <c r="H4475" s="23" t="s">
        <v>43</v>
      </c>
      <c r="I4475" s="23" t="s">
        <v>13449</v>
      </c>
      <c r="J4475" s="23">
        <v>0</v>
      </c>
      <c r="K4475" s="23">
        <v>0</v>
      </c>
      <c r="L4475" s="23">
        <v>60</v>
      </c>
      <c r="M4475" s="23" t="s">
        <v>68</v>
      </c>
      <c r="N4475" s="25">
        <f>((J4475*400)+(K4475*100))+L4475</f>
        <v>60</v>
      </c>
      <c r="O4475" s="26">
        <v>6500</v>
      </c>
      <c r="P4475" s="26">
        <f>N4475*O4475</f>
        <v>390000</v>
      </c>
      <c r="Q4475" s="23"/>
      <c r="R4475" s="23"/>
      <c r="S4475" s="27"/>
      <c r="T4475" s="23"/>
      <c r="U4475" s="23"/>
      <c r="V4475" s="24"/>
      <c r="W4475" s="23"/>
      <c r="X4475" s="23"/>
      <c r="Y4475" s="23"/>
      <c r="Z4475" s="23"/>
      <c r="AA4475" s="28"/>
      <c r="AB4475" s="26"/>
      <c r="AC4475" s="26"/>
      <c r="AD4475" s="28"/>
      <c r="AE4475" s="28"/>
      <c r="AF4475" s="26"/>
      <c r="AG4475" s="26">
        <f>AF4475+P4475</f>
        <v>390000</v>
      </c>
      <c r="AH4475" s="26">
        <f>AG4475</f>
        <v>390000</v>
      </c>
      <c r="AI4475" s="26">
        <v>0</v>
      </c>
      <c r="AJ4475" s="26">
        <f>IF((AI4475-AH4475) &gt; 1,0,IF((AI4475-AH4475)&lt;0,AH4475-AI4475,AI4475-AH4475))</f>
        <v>390000</v>
      </c>
      <c r="AK4475" s="26">
        <v>0.3</v>
      </c>
      <c r="AL4475" s="26">
        <f>AJ4475*(AK4475/100)</f>
        <v>1170</v>
      </c>
    </row>
    <row r="4476" spans="1:39" x14ac:dyDescent="0.25">
      <c r="A4476" s="23"/>
      <c r="B4476" s="24"/>
      <c r="C4476" s="23"/>
      <c r="D4476" s="23"/>
      <c r="E4476" s="23"/>
      <c r="F4476" s="23"/>
      <c r="G4476" s="24"/>
      <c r="H4476" s="23"/>
      <c r="I4476" s="23"/>
      <c r="J4476" s="23"/>
      <c r="K4476" s="23"/>
      <c r="L4476" s="23"/>
      <c r="M4476" s="23"/>
      <c r="N4476" s="25"/>
      <c r="O4476" s="26"/>
      <c r="P4476" s="26"/>
      <c r="Q4476" s="23"/>
      <c r="R4476" s="23"/>
      <c r="S4476" s="27"/>
      <c r="T4476" s="23"/>
      <c r="U4476" s="23"/>
      <c r="V4476" s="24"/>
      <c r="W4476" s="23"/>
      <c r="X4476" s="23"/>
      <c r="Y4476" s="23"/>
      <c r="Z4476" s="23"/>
      <c r="AA4476" s="28"/>
      <c r="AB4476" s="26"/>
      <c r="AC4476" s="26"/>
      <c r="AD4476" s="28"/>
      <c r="AE4476" s="28"/>
      <c r="AF4476" s="26"/>
      <c r="AG4476" s="26" t="s">
        <v>60</v>
      </c>
      <c r="AH4476" s="26">
        <f>AH4475</f>
        <v>390000</v>
      </c>
      <c r="AI4476" s="26"/>
      <c r="AJ4476" s="26">
        <f>AJ4475</f>
        <v>390000</v>
      </c>
      <c r="AK4476" s="26"/>
      <c r="AL4476" s="26">
        <f>AL4475</f>
        <v>1170</v>
      </c>
    </row>
    <row r="4477" spans="1:39" x14ac:dyDescent="0.25">
      <c r="A4477" s="23" t="s">
        <v>13450</v>
      </c>
      <c r="B4477" s="24" t="s">
        <v>13451</v>
      </c>
      <c r="C4477" s="23" t="s">
        <v>13452</v>
      </c>
      <c r="D4477" s="23" t="s">
        <v>13453</v>
      </c>
      <c r="E4477" s="23">
        <v>1781</v>
      </c>
      <c r="F4477" s="23" t="s">
        <v>13454</v>
      </c>
      <c r="G4477" s="24" t="s">
        <v>13455</v>
      </c>
      <c r="H4477" s="23" t="s">
        <v>43</v>
      </c>
      <c r="I4477" s="23" t="s">
        <v>13456</v>
      </c>
      <c r="J4477" s="23">
        <v>0</v>
      </c>
      <c r="K4477" s="23">
        <v>0</v>
      </c>
      <c r="L4477" s="23">
        <v>92</v>
      </c>
      <c r="M4477" s="23" t="s">
        <v>59</v>
      </c>
      <c r="N4477" s="25">
        <f>((J4477*400)+(K4477*100))+L4477</f>
        <v>92</v>
      </c>
      <c r="O4477" s="26">
        <v>10000</v>
      </c>
      <c r="P4477" s="26">
        <f>N4477*O4477</f>
        <v>920000</v>
      </c>
      <c r="Q4477" s="23"/>
      <c r="R4477" s="23"/>
      <c r="S4477" s="27"/>
      <c r="T4477" s="23"/>
      <c r="U4477" s="23"/>
      <c r="V4477" s="24"/>
      <c r="W4477" s="23"/>
      <c r="X4477" s="23"/>
      <c r="Y4477" s="23"/>
      <c r="Z4477" s="23"/>
      <c r="AA4477" s="28"/>
      <c r="AB4477" s="26"/>
      <c r="AC4477" s="26"/>
      <c r="AD4477" s="28"/>
      <c r="AE4477" s="28"/>
      <c r="AF4477" s="26"/>
      <c r="AG4477" s="26">
        <f>AF4477+P4477</f>
        <v>920000</v>
      </c>
      <c r="AH4477" s="26">
        <f>AG4477</f>
        <v>920000</v>
      </c>
      <c r="AI4477" s="26">
        <v>50000000</v>
      </c>
      <c r="AJ4477" s="26">
        <f>IF((AI4477-AH4477) &gt; 1,0,IF((AI4477-AH4477)&lt;0,AH4477-AI4477,AI4477-AH4477))</f>
        <v>0</v>
      </c>
      <c r="AK4477" s="26">
        <v>0.02</v>
      </c>
      <c r="AL4477" s="26">
        <f>AJ4477*(AK4477/100)</f>
        <v>0</v>
      </c>
    </row>
    <row r="4478" spans="1:39" x14ac:dyDescent="0.25">
      <c r="A4478" s="23"/>
      <c r="B4478" s="24"/>
      <c r="C4478" s="23"/>
      <c r="D4478" s="23"/>
      <c r="E4478" s="23">
        <v>1782</v>
      </c>
      <c r="F4478" s="23" t="s">
        <v>13457</v>
      </c>
      <c r="G4478" s="24" t="s">
        <v>13458</v>
      </c>
      <c r="H4478" s="23" t="s">
        <v>43</v>
      </c>
      <c r="I4478" s="23" t="s">
        <v>13459</v>
      </c>
      <c r="J4478" s="23">
        <v>5</v>
      </c>
      <c r="K4478" s="23">
        <v>0</v>
      </c>
      <c r="L4478" s="23">
        <v>75.5</v>
      </c>
      <c r="M4478" s="23" t="s">
        <v>75</v>
      </c>
      <c r="N4478" s="25">
        <f>((J4478*400)+(K4478*100))+L4478</f>
        <v>2075.5</v>
      </c>
      <c r="O4478" s="26">
        <v>1500</v>
      </c>
      <c r="P4478" s="26">
        <f>N4478*O4478</f>
        <v>3113250</v>
      </c>
      <c r="Q4478" s="23"/>
      <c r="R4478" s="23"/>
      <c r="S4478" s="27"/>
      <c r="T4478" s="23"/>
      <c r="U4478" s="23"/>
      <c r="V4478" s="24"/>
      <c r="W4478" s="23"/>
      <c r="X4478" s="23"/>
      <c r="Y4478" s="23"/>
      <c r="Z4478" s="23"/>
      <c r="AA4478" s="28"/>
      <c r="AB4478" s="26"/>
      <c r="AC4478" s="26"/>
      <c r="AD4478" s="28"/>
      <c r="AE4478" s="28"/>
      <c r="AF4478" s="26"/>
      <c r="AG4478" s="26">
        <f>AF4478+P4478</f>
        <v>3113250</v>
      </c>
      <c r="AH4478" s="26">
        <f>AG4478</f>
        <v>3113250</v>
      </c>
      <c r="AI4478" s="26">
        <v>50000000</v>
      </c>
      <c r="AJ4478" s="26">
        <f>IF((AI4478-AH4478) &gt; 1,0,IF((AI4478-AH4478)&lt;0,AH4478-AI4478,AI4478-AH4478))</f>
        <v>0</v>
      </c>
      <c r="AK4478" s="26">
        <v>0.01</v>
      </c>
      <c r="AL4478" s="26">
        <f>AJ4478*(AK4478/100)</f>
        <v>0</v>
      </c>
    </row>
    <row r="4479" spans="1:39" x14ac:dyDescent="0.25">
      <c r="A4479" s="23"/>
      <c r="B4479" s="24"/>
      <c r="C4479" s="23"/>
      <c r="D4479" s="23"/>
      <c r="E4479" s="23"/>
      <c r="F4479" s="23"/>
      <c r="G4479" s="24"/>
      <c r="H4479" s="23"/>
      <c r="I4479" s="23"/>
      <c r="J4479" s="23">
        <v>0</v>
      </c>
      <c r="K4479" s="23">
        <v>0</v>
      </c>
      <c r="L4479" s="23">
        <v>76.5</v>
      </c>
      <c r="M4479" s="23" t="s">
        <v>59</v>
      </c>
      <c r="N4479" s="25">
        <f>((J4479*400)+(K4479*100))+L4479</f>
        <v>76.5</v>
      </c>
      <c r="O4479" s="26">
        <v>1500</v>
      </c>
      <c r="P4479" s="26">
        <f>N4479*O4479</f>
        <v>114750</v>
      </c>
      <c r="Q4479" s="23">
        <v>1</v>
      </c>
      <c r="R4479" s="23" t="s">
        <v>13450</v>
      </c>
      <c r="S4479" s="27" t="s">
        <v>13451</v>
      </c>
      <c r="T4479" s="23" t="s">
        <v>13452</v>
      </c>
      <c r="U4479" s="23" t="s">
        <v>13460</v>
      </c>
      <c r="V4479" s="24" t="s">
        <v>13461</v>
      </c>
      <c r="W4479" s="23" t="s">
        <v>142</v>
      </c>
      <c r="X4479" s="23" t="s">
        <v>143</v>
      </c>
      <c r="Y4479" s="23" t="s">
        <v>50</v>
      </c>
      <c r="Z4479" s="23">
        <v>306</v>
      </c>
      <c r="AA4479" s="28">
        <v>100</v>
      </c>
      <c r="AB4479" s="26">
        <v>7950</v>
      </c>
      <c r="AC4479" s="26">
        <f>Z4479*AB4479</f>
        <v>2432700</v>
      </c>
      <c r="AD4479" s="28">
        <v>30</v>
      </c>
      <c r="AE4479" s="28">
        <v>85</v>
      </c>
      <c r="AF4479" s="26">
        <f>(AC4479*(100-AE4479))/100</f>
        <v>364905</v>
      </c>
      <c r="AG4479" s="26">
        <f>P4479+AF4479</f>
        <v>479655</v>
      </c>
      <c r="AH4479" s="26">
        <f>(AG4479*AA4479)/100</f>
        <v>479655</v>
      </c>
      <c r="AI4479" s="26">
        <v>50000000</v>
      </c>
      <c r="AJ4479" s="26">
        <f>IF((AI4479-AH4479) &gt; 1,0,IF((AI4479-AH4479)&lt;0,AH4479-AI4479,AI4479-AH4479))</f>
        <v>0</v>
      </c>
      <c r="AK4479" s="26">
        <v>0.02</v>
      </c>
      <c r="AL4479" s="26">
        <f>ROUND(AJ4479*(AK4479/100),2)</f>
        <v>0</v>
      </c>
      <c r="AM4479" s="3" t="s">
        <v>110</v>
      </c>
    </row>
    <row r="4480" spans="1:39" x14ac:dyDescent="0.25">
      <c r="A4480" s="23"/>
      <c r="B4480" s="24"/>
      <c r="C4480" s="23"/>
      <c r="D4480" s="23"/>
      <c r="E4480" s="23">
        <v>1783</v>
      </c>
      <c r="F4480" s="23" t="s">
        <v>13462</v>
      </c>
      <c r="G4480" s="24" t="s">
        <v>13463</v>
      </c>
      <c r="H4480" s="23" t="s">
        <v>43</v>
      </c>
      <c r="I4480" s="23" t="s">
        <v>13464</v>
      </c>
      <c r="J4480" s="23">
        <v>3</v>
      </c>
      <c r="K4480" s="23">
        <v>2</v>
      </c>
      <c r="L4480" s="23">
        <v>25</v>
      </c>
      <c r="M4480" s="23" t="s">
        <v>75</v>
      </c>
      <c r="N4480" s="25">
        <f>((J4480*400)+(K4480*100))+L4480</f>
        <v>1425</v>
      </c>
      <c r="O4480" s="26">
        <v>1500</v>
      </c>
      <c r="P4480" s="26">
        <f>N4480*O4480</f>
        <v>2137500</v>
      </c>
      <c r="Q4480" s="23"/>
      <c r="R4480" s="23"/>
      <c r="S4480" s="27"/>
      <c r="T4480" s="23"/>
      <c r="U4480" s="23"/>
      <c r="V4480" s="24"/>
      <c r="W4480" s="23"/>
      <c r="X4480" s="23"/>
      <c r="Y4480" s="23"/>
      <c r="Z4480" s="23"/>
      <c r="AA4480" s="28"/>
      <c r="AB4480" s="26"/>
      <c r="AC4480" s="26"/>
      <c r="AD4480" s="28"/>
      <c r="AE4480" s="28"/>
      <c r="AF4480" s="26"/>
      <c r="AG4480" s="26">
        <f>AF4480+P4480</f>
        <v>2137500</v>
      </c>
      <c r="AH4480" s="26">
        <f>AG4480</f>
        <v>2137500</v>
      </c>
      <c r="AI4480" s="26">
        <v>50000000</v>
      </c>
      <c r="AJ4480" s="26">
        <f>IF((AI4480-AH4480) &gt; 1,0,IF((AI4480-AH4480)&lt;0,AH4480-AI4480,AI4480-AH4480))</f>
        <v>0</v>
      </c>
      <c r="AK4480" s="26">
        <v>0.01</v>
      </c>
      <c r="AL4480" s="26">
        <f>AJ4480*(AK4480/100)</f>
        <v>0</v>
      </c>
    </row>
    <row r="4481" spans="1:39" x14ac:dyDescent="0.25">
      <c r="A4481" s="23"/>
      <c r="B4481" s="24"/>
      <c r="C4481" s="23"/>
      <c r="D4481" s="23"/>
      <c r="E4481" s="23"/>
      <c r="F4481" s="23"/>
      <c r="G4481" s="24"/>
      <c r="H4481" s="23"/>
      <c r="I4481" s="23"/>
      <c r="J4481" s="23"/>
      <c r="K4481" s="23"/>
      <c r="L4481" s="23"/>
      <c r="M4481" s="23"/>
      <c r="N4481" s="25"/>
      <c r="O4481" s="26"/>
      <c r="P4481" s="26"/>
      <c r="Q4481" s="23"/>
      <c r="R4481" s="23"/>
      <c r="S4481" s="27"/>
      <c r="T4481" s="23"/>
      <c r="U4481" s="23"/>
      <c r="V4481" s="24"/>
      <c r="W4481" s="23"/>
      <c r="X4481" s="23"/>
      <c r="Y4481" s="23"/>
      <c r="Z4481" s="23"/>
      <c r="AA4481" s="28"/>
      <c r="AB4481" s="26"/>
      <c r="AC4481" s="26"/>
      <c r="AD4481" s="28"/>
      <c r="AE4481" s="28"/>
      <c r="AF4481" s="26"/>
      <c r="AG4481" s="26" t="s">
        <v>60</v>
      </c>
      <c r="AH4481" s="26">
        <f>SUM(AH4477:AH4480)</f>
        <v>6650405</v>
      </c>
      <c r="AI4481" s="26"/>
      <c r="AJ4481" s="26">
        <f>SUM(AJ4477:AJ4480)</f>
        <v>0</v>
      </c>
      <c r="AK4481" s="26"/>
      <c r="AL4481" s="26">
        <f>SUM(AL4477:AL4480)</f>
        <v>0</v>
      </c>
    </row>
    <row r="4482" spans="1:39" x14ac:dyDescent="0.25">
      <c r="A4482" s="23" t="s">
        <v>13465</v>
      </c>
      <c r="B4482" s="24" t="s">
        <v>13466</v>
      </c>
      <c r="C4482" s="23" t="s">
        <v>13467</v>
      </c>
      <c r="D4482" s="23" t="s">
        <v>8441</v>
      </c>
      <c r="E4482" s="23">
        <v>1784</v>
      </c>
      <c r="F4482" s="23" t="s">
        <v>13468</v>
      </c>
      <c r="G4482" s="24" t="s">
        <v>13469</v>
      </c>
      <c r="H4482" s="23" t="s">
        <v>43</v>
      </c>
      <c r="I4482" s="23" t="s">
        <v>13470</v>
      </c>
      <c r="J4482" s="23">
        <v>0</v>
      </c>
      <c r="K4482" s="23">
        <v>0</v>
      </c>
      <c r="L4482" s="23">
        <v>55.6</v>
      </c>
      <c r="M4482" s="23" t="s">
        <v>75</v>
      </c>
      <c r="N4482" s="25">
        <f>((J4482*400)+(K4482*100))+L4482</f>
        <v>55.6</v>
      </c>
      <c r="O4482" s="26">
        <v>3950</v>
      </c>
      <c r="P4482" s="26">
        <f>N4482*O4482</f>
        <v>219620</v>
      </c>
      <c r="Q4482" s="23"/>
      <c r="R4482" s="23"/>
      <c r="S4482" s="27"/>
      <c r="T4482" s="23"/>
      <c r="U4482" s="23"/>
      <c r="V4482" s="24"/>
      <c r="W4482" s="23"/>
      <c r="X4482" s="23"/>
      <c r="Y4482" s="23"/>
      <c r="Z4482" s="23"/>
      <c r="AA4482" s="28"/>
      <c r="AB4482" s="26"/>
      <c r="AC4482" s="26"/>
      <c r="AD4482" s="28"/>
      <c r="AE4482" s="28"/>
      <c r="AF4482" s="26"/>
      <c r="AG4482" s="26">
        <f>AF4482+P4482</f>
        <v>219620</v>
      </c>
      <c r="AH4482" s="26">
        <f>AG4482</f>
        <v>219620</v>
      </c>
      <c r="AI4482" s="26">
        <v>50000000</v>
      </c>
      <c r="AJ4482" s="26">
        <f>IF((AI4482-AH4482) &gt; 1,0,IF((AI4482-AH4482)&lt;0,AH4482-AI4482,AI4482-AH4482))</f>
        <v>0</v>
      </c>
      <c r="AK4482" s="26">
        <v>0.01</v>
      </c>
      <c r="AL4482" s="26">
        <f>AJ4482*(AK4482/100)</f>
        <v>0</v>
      </c>
    </row>
    <row r="4483" spans="1:39" x14ac:dyDescent="0.25">
      <c r="A4483" s="23"/>
      <c r="B4483" s="24"/>
      <c r="C4483" s="23"/>
      <c r="D4483" s="23"/>
      <c r="E4483" s="23"/>
      <c r="F4483" s="23"/>
      <c r="G4483" s="24"/>
      <c r="H4483" s="23"/>
      <c r="I4483" s="23"/>
      <c r="J4483" s="23"/>
      <c r="K4483" s="23"/>
      <c r="L4483" s="23"/>
      <c r="M4483" s="23"/>
      <c r="N4483" s="25"/>
      <c r="O4483" s="26"/>
      <c r="P4483" s="26"/>
      <c r="Q4483" s="23"/>
      <c r="R4483" s="23"/>
      <c r="S4483" s="27"/>
      <c r="T4483" s="23"/>
      <c r="U4483" s="23"/>
      <c r="V4483" s="24"/>
      <c r="W4483" s="23"/>
      <c r="X4483" s="23"/>
      <c r="Y4483" s="23"/>
      <c r="Z4483" s="23"/>
      <c r="AA4483" s="28"/>
      <c r="AB4483" s="26"/>
      <c r="AC4483" s="26"/>
      <c r="AD4483" s="28"/>
      <c r="AE4483" s="28"/>
      <c r="AF4483" s="26"/>
      <c r="AG4483" s="26" t="s">
        <v>60</v>
      </c>
      <c r="AH4483" s="26">
        <f>AH4482</f>
        <v>219620</v>
      </c>
      <c r="AI4483" s="26"/>
      <c r="AJ4483" s="26">
        <f>AJ4482</f>
        <v>0</v>
      </c>
      <c r="AK4483" s="26"/>
      <c r="AL4483" s="26">
        <f>AL4482</f>
        <v>0</v>
      </c>
    </row>
    <row r="4484" spans="1:39" x14ac:dyDescent="0.25">
      <c r="A4484" s="23" t="s">
        <v>13471</v>
      </c>
      <c r="B4484" s="24" t="s">
        <v>13472</v>
      </c>
      <c r="C4484" s="23" t="s">
        <v>13473</v>
      </c>
      <c r="D4484" s="23" t="s">
        <v>13474</v>
      </c>
      <c r="E4484" s="23">
        <v>1785</v>
      </c>
      <c r="F4484" s="23" t="s">
        <v>13475</v>
      </c>
      <c r="G4484" s="24" t="s">
        <v>13476</v>
      </c>
      <c r="H4484" s="23" t="s">
        <v>43</v>
      </c>
      <c r="I4484" s="23" t="s">
        <v>13477</v>
      </c>
      <c r="J4484" s="23">
        <v>0</v>
      </c>
      <c r="K4484" s="23">
        <v>3</v>
      </c>
      <c r="L4484" s="23">
        <v>52</v>
      </c>
      <c r="M4484" s="23" t="s">
        <v>75</v>
      </c>
      <c r="N4484" s="25">
        <f>((J4484*400)+(K4484*100))+L4484</f>
        <v>352</v>
      </c>
      <c r="O4484" s="26">
        <v>3950</v>
      </c>
      <c r="P4484" s="26">
        <f>N4484*O4484</f>
        <v>1390400</v>
      </c>
      <c r="Q4484" s="23"/>
      <c r="R4484" s="23"/>
      <c r="S4484" s="27"/>
      <c r="T4484" s="23"/>
      <c r="U4484" s="23"/>
      <c r="V4484" s="24"/>
      <c r="W4484" s="23"/>
      <c r="X4484" s="23"/>
      <c r="Y4484" s="23"/>
      <c r="Z4484" s="23"/>
      <c r="AA4484" s="28"/>
      <c r="AB4484" s="26"/>
      <c r="AC4484" s="26"/>
      <c r="AD4484" s="28"/>
      <c r="AE4484" s="28"/>
      <c r="AF4484" s="26"/>
      <c r="AG4484" s="26">
        <f>AF4484+P4484</f>
        <v>1390400</v>
      </c>
      <c r="AH4484" s="26">
        <f>AG4484</f>
        <v>1390400</v>
      </c>
      <c r="AI4484" s="26">
        <v>50000000</v>
      </c>
      <c r="AJ4484" s="26">
        <f>IF((AI4484-AH4484) &gt; 1,0,IF((AI4484-AH4484)&lt;0,AH4484-AI4484,AI4484-AH4484))</f>
        <v>0</v>
      </c>
      <c r="AK4484" s="26">
        <v>0.01</v>
      </c>
      <c r="AL4484" s="26">
        <f>AJ4484*(AK4484/100)</f>
        <v>0</v>
      </c>
    </row>
    <row r="4485" spans="1:39" x14ac:dyDescent="0.25">
      <c r="A4485" s="23"/>
      <c r="B4485" s="24"/>
      <c r="C4485" s="23"/>
      <c r="D4485" s="23"/>
      <c r="E4485" s="23">
        <v>1786</v>
      </c>
      <c r="F4485" s="23" t="s">
        <v>13478</v>
      </c>
      <c r="G4485" s="24" t="s">
        <v>13479</v>
      </c>
      <c r="H4485" s="23" t="s">
        <v>43</v>
      </c>
      <c r="I4485" s="23" t="s">
        <v>13480</v>
      </c>
      <c r="J4485" s="23">
        <v>0</v>
      </c>
      <c r="K4485" s="23">
        <v>3</v>
      </c>
      <c r="L4485" s="23">
        <v>83</v>
      </c>
      <c r="M4485" s="23" t="s">
        <v>75</v>
      </c>
      <c r="N4485" s="25">
        <f>((J4485*400)+(K4485*100))+L4485</f>
        <v>383</v>
      </c>
      <c r="O4485" s="26">
        <v>3950</v>
      </c>
      <c r="P4485" s="26">
        <f>N4485*O4485</f>
        <v>1512850</v>
      </c>
      <c r="Q4485" s="23"/>
      <c r="R4485" s="23"/>
      <c r="S4485" s="27"/>
      <c r="T4485" s="23"/>
      <c r="U4485" s="23"/>
      <c r="V4485" s="24"/>
      <c r="W4485" s="23"/>
      <c r="X4485" s="23"/>
      <c r="Y4485" s="23"/>
      <c r="Z4485" s="23"/>
      <c r="AA4485" s="28"/>
      <c r="AB4485" s="26"/>
      <c r="AC4485" s="26"/>
      <c r="AD4485" s="28"/>
      <c r="AE4485" s="28"/>
      <c r="AF4485" s="26"/>
      <c r="AG4485" s="26">
        <f>AF4485+P4485</f>
        <v>1512850</v>
      </c>
      <c r="AH4485" s="26">
        <f>AG4485</f>
        <v>1512850</v>
      </c>
      <c r="AI4485" s="26">
        <v>50000000</v>
      </c>
      <c r="AJ4485" s="26">
        <f>IF((AI4485-AH4485) &gt; 1,0,IF((AI4485-AH4485)&lt;0,AH4485-AI4485,AI4485-AH4485))</f>
        <v>0</v>
      </c>
      <c r="AK4485" s="26">
        <v>0.01</v>
      </c>
      <c r="AL4485" s="26">
        <f>AJ4485*(AK4485/100)</f>
        <v>0</v>
      </c>
    </row>
    <row r="4486" spans="1:39" x14ac:dyDescent="0.25">
      <c r="A4486" s="23"/>
      <c r="B4486" s="24"/>
      <c r="C4486" s="23"/>
      <c r="D4486" s="23"/>
      <c r="E4486" s="23">
        <v>1787</v>
      </c>
      <c r="F4486" s="23" t="s">
        <v>13481</v>
      </c>
      <c r="G4486" s="24" t="s">
        <v>13482</v>
      </c>
      <c r="H4486" s="23" t="s">
        <v>43</v>
      </c>
      <c r="I4486" s="23" t="s">
        <v>13483</v>
      </c>
      <c r="J4486" s="23">
        <v>1</v>
      </c>
      <c r="K4486" s="23">
        <v>1</v>
      </c>
      <c r="L4486" s="23">
        <v>79.37</v>
      </c>
      <c r="M4486" s="23" t="s">
        <v>91</v>
      </c>
      <c r="N4486" s="25">
        <f>((J4486*400)+(K4486*100))+L4486</f>
        <v>579.37</v>
      </c>
      <c r="O4486" s="26">
        <v>3950</v>
      </c>
      <c r="P4486" s="26">
        <f>N4486*O4486</f>
        <v>2288511.5</v>
      </c>
      <c r="Q4486" s="23">
        <v>1</v>
      </c>
      <c r="R4486" s="23" t="s">
        <v>13484</v>
      </c>
      <c r="S4486" s="27"/>
      <c r="T4486" s="23" t="s">
        <v>13485</v>
      </c>
      <c r="U4486" s="23" t="s">
        <v>13486</v>
      </c>
      <c r="V4486" s="24" t="s">
        <v>13487</v>
      </c>
      <c r="W4486" s="23" t="s">
        <v>454</v>
      </c>
      <c r="X4486" s="23" t="s">
        <v>49</v>
      </c>
      <c r="Y4486" s="23" t="s">
        <v>54</v>
      </c>
      <c r="Z4486" s="23">
        <v>2268</v>
      </c>
      <c r="AA4486" s="28">
        <v>100</v>
      </c>
      <c r="AB4486" s="26">
        <v>3400</v>
      </c>
      <c r="AC4486" s="26">
        <f>Z4486*AB4486</f>
        <v>7711200</v>
      </c>
      <c r="AD4486" s="28">
        <v>16</v>
      </c>
      <c r="AE4486" s="28">
        <v>22</v>
      </c>
      <c r="AF4486" s="26">
        <f>(AC4486*(100-AE4486))/100</f>
        <v>6014736</v>
      </c>
      <c r="AG4486" s="26">
        <f>P4486+AF4486</f>
        <v>8303247.5</v>
      </c>
      <c r="AH4486" s="26">
        <f>(AG4486*AA4486)/100</f>
        <v>8303247.5</v>
      </c>
      <c r="AI4486" s="26">
        <v>0</v>
      </c>
      <c r="AJ4486" s="26">
        <f>IF((AI4486-AH4486) &gt; 1,0,IF((AI4486-AH4486)&lt;0,AH4486-AI4486,AI4486-AH4486))</f>
        <v>8303247.5</v>
      </c>
      <c r="AK4486" s="26">
        <v>0.3</v>
      </c>
      <c r="AL4486" s="26">
        <f>ROUND(AJ4486*(AK4486/100),2)</f>
        <v>24909.74</v>
      </c>
      <c r="AM4486" s="3" t="s">
        <v>13488</v>
      </c>
    </row>
    <row r="4487" spans="1:39" x14ac:dyDescent="0.25">
      <c r="A4487" s="23"/>
      <c r="B4487" s="24"/>
      <c r="C4487" s="23"/>
      <c r="D4487" s="23"/>
      <c r="E4487" s="23"/>
      <c r="F4487" s="23"/>
      <c r="G4487" s="24"/>
      <c r="H4487" s="23"/>
      <c r="I4487" s="23"/>
      <c r="J4487" s="23">
        <v>0</v>
      </c>
      <c r="K4487" s="23">
        <v>0</v>
      </c>
      <c r="L4487" s="23">
        <v>1.1299999999999999</v>
      </c>
      <c r="M4487" s="23" t="s">
        <v>91</v>
      </c>
      <c r="N4487" s="25">
        <f>((J4487*400)+(K4487*100))+L4487</f>
        <v>1.1299999999999999</v>
      </c>
      <c r="O4487" s="26">
        <v>3950</v>
      </c>
      <c r="P4487" s="26">
        <f>N4487*O4487</f>
        <v>4463.5</v>
      </c>
      <c r="Q4487" s="23">
        <v>1</v>
      </c>
      <c r="R4487" s="23" t="s">
        <v>13484</v>
      </c>
      <c r="S4487" s="27"/>
      <c r="T4487" s="23" t="s">
        <v>13485</v>
      </c>
      <c r="U4487" s="23" t="s">
        <v>13486</v>
      </c>
      <c r="V4487" s="24" t="s">
        <v>13489</v>
      </c>
      <c r="W4487" s="23" t="s">
        <v>1191</v>
      </c>
      <c r="X4487" s="23" t="s">
        <v>49</v>
      </c>
      <c r="Y4487" s="23" t="s">
        <v>54</v>
      </c>
      <c r="Z4487" s="23">
        <v>4.5</v>
      </c>
      <c r="AA4487" s="28">
        <v>100</v>
      </c>
      <c r="AB4487" s="26">
        <v>7750</v>
      </c>
      <c r="AC4487" s="26">
        <f>Z4487*AB4487</f>
        <v>34875</v>
      </c>
      <c r="AD4487" s="28">
        <v>16</v>
      </c>
      <c r="AE4487" s="28">
        <v>22</v>
      </c>
      <c r="AF4487" s="26">
        <f>(AC4487*(100-AE4487))/100</f>
        <v>27202.5</v>
      </c>
      <c r="AG4487" s="26">
        <f>P4487+AF4487</f>
        <v>31666</v>
      </c>
      <c r="AH4487" s="26">
        <f>(AG4487*AA4487)/100</f>
        <v>31666</v>
      </c>
      <c r="AI4487" s="26">
        <v>0</v>
      </c>
      <c r="AJ4487" s="26">
        <f>IF((AI4487-AH4487) &gt; 1,0,IF((AI4487-AH4487)&lt;0,AH4487-AI4487,AI4487-AH4487))</f>
        <v>31666</v>
      </c>
      <c r="AK4487" s="26">
        <v>0.3</v>
      </c>
      <c r="AL4487" s="26">
        <f>ROUND(AJ4487*(AK4487/100),2)</f>
        <v>95</v>
      </c>
      <c r="AM4487" s="3" t="s">
        <v>580</v>
      </c>
    </row>
    <row r="4488" spans="1:39" x14ac:dyDescent="0.25">
      <c r="A4488" s="23"/>
      <c r="B4488" s="24"/>
      <c r="C4488" s="23"/>
      <c r="D4488" s="23"/>
      <c r="E4488" s="23"/>
      <c r="F4488" s="23"/>
      <c r="G4488" s="24"/>
      <c r="H4488" s="23"/>
      <c r="I4488" s="23"/>
      <c r="J4488" s="23">
        <v>0</v>
      </c>
      <c r="K4488" s="23">
        <v>0</v>
      </c>
      <c r="L4488" s="23">
        <v>17.25</v>
      </c>
      <c r="M4488" s="23" t="s">
        <v>76</v>
      </c>
      <c r="N4488" s="25">
        <f>((J4488*400)+(K4488*100))+L4488</f>
        <v>17.25</v>
      </c>
      <c r="O4488" s="26">
        <v>3950</v>
      </c>
      <c r="P4488" s="26">
        <f>N4488*O4488</f>
        <v>68137.5</v>
      </c>
      <c r="Q4488" s="23">
        <v>1</v>
      </c>
      <c r="R4488" s="23" t="s">
        <v>13484</v>
      </c>
      <c r="S4488" s="27"/>
      <c r="T4488" s="23" t="s">
        <v>13485</v>
      </c>
      <c r="U4488" s="23" t="s">
        <v>13486</v>
      </c>
      <c r="V4488" s="24" t="s">
        <v>13490</v>
      </c>
      <c r="W4488" s="23" t="s">
        <v>1274</v>
      </c>
      <c r="X4488" s="23" t="s">
        <v>49</v>
      </c>
      <c r="Y4488" s="23" t="s">
        <v>81</v>
      </c>
      <c r="Z4488" s="23">
        <v>69</v>
      </c>
      <c r="AA4488" s="28">
        <v>100</v>
      </c>
      <c r="AB4488" s="26">
        <v>8200</v>
      </c>
      <c r="AC4488" s="26">
        <f>Z4488*AB4488</f>
        <v>565800</v>
      </c>
      <c r="AD4488" s="28">
        <v>16</v>
      </c>
      <c r="AE4488" s="28">
        <v>22</v>
      </c>
      <c r="AF4488" s="26">
        <f>(AC4488*(100-AE4488))/100</f>
        <v>441324</v>
      </c>
      <c r="AG4488" s="26">
        <f>P4488+AF4488</f>
        <v>509461.5</v>
      </c>
      <c r="AH4488" s="26">
        <f>(AG4488*AA4488)/100</f>
        <v>509461.5</v>
      </c>
      <c r="AI4488" s="26">
        <v>0</v>
      </c>
      <c r="AJ4488" s="26">
        <f>IF((AI4488-AH4488) &gt; 1,0,IF((AI4488-AH4488)&lt;0,AH4488-AI4488,AI4488-AH4488))</f>
        <v>509461.5</v>
      </c>
      <c r="AK4488" s="26">
        <v>0.02</v>
      </c>
      <c r="AL4488" s="26">
        <f>ROUND(AJ4488*(AK4488/100),2)</f>
        <v>101.89</v>
      </c>
      <c r="AM4488" s="3" t="s">
        <v>13491</v>
      </c>
    </row>
    <row r="4489" spans="1:39" x14ac:dyDescent="0.25">
      <c r="A4489" s="23"/>
      <c r="B4489" s="24"/>
      <c r="C4489" s="23"/>
      <c r="D4489" s="23"/>
      <c r="E4489" s="23"/>
      <c r="F4489" s="23"/>
      <c r="G4489" s="24"/>
      <c r="H4489" s="23"/>
      <c r="I4489" s="23"/>
      <c r="J4489" s="23"/>
      <c r="K4489" s="23"/>
      <c r="L4489" s="23"/>
      <c r="M4489" s="23"/>
      <c r="N4489" s="25"/>
      <c r="O4489" s="26"/>
      <c r="P4489" s="26"/>
      <c r="Q4489" s="23"/>
      <c r="R4489" s="23"/>
      <c r="S4489" s="27"/>
      <c r="T4489" s="23"/>
      <c r="U4489" s="23"/>
      <c r="V4489" s="24"/>
      <c r="W4489" s="23"/>
      <c r="X4489" s="23"/>
      <c r="Y4489" s="23"/>
      <c r="Z4489" s="23"/>
      <c r="AA4489" s="28"/>
      <c r="AB4489" s="26"/>
      <c r="AC4489" s="26"/>
      <c r="AD4489" s="28"/>
      <c r="AE4489" s="28"/>
      <c r="AF4489" s="26"/>
      <c r="AG4489" s="26" t="s">
        <v>60</v>
      </c>
      <c r="AH4489" s="26">
        <f>SUM(AH4484:AH4488)</f>
        <v>11747625</v>
      </c>
      <c r="AI4489" s="26"/>
      <c r="AJ4489" s="26">
        <f>SUM(AJ4484:AJ4488)</f>
        <v>8844375</v>
      </c>
      <c r="AK4489" s="26"/>
      <c r="AL4489" s="26">
        <f>SUM(AL4484:AL4488)</f>
        <v>25106.63</v>
      </c>
    </row>
    <row r="4490" spans="1:39" x14ac:dyDescent="0.25">
      <c r="A4490" s="23" t="s">
        <v>13492</v>
      </c>
      <c r="B4490" s="24" t="s">
        <v>13493</v>
      </c>
      <c r="C4490" s="23" t="s">
        <v>13494</v>
      </c>
      <c r="D4490" s="23" t="s">
        <v>13495</v>
      </c>
      <c r="E4490" s="23">
        <v>1788</v>
      </c>
      <c r="F4490" s="23" t="s">
        <v>13496</v>
      </c>
      <c r="G4490" s="24" t="s">
        <v>13497</v>
      </c>
      <c r="H4490" s="23" t="s">
        <v>43</v>
      </c>
      <c r="I4490" s="23" t="s">
        <v>13498</v>
      </c>
      <c r="J4490" s="23">
        <v>1</v>
      </c>
      <c r="K4490" s="23">
        <v>2</v>
      </c>
      <c r="L4490" s="23">
        <v>83</v>
      </c>
      <c r="M4490" s="23" t="s">
        <v>68</v>
      </c>
      <c r="N4490" s="25">
        <f>((J4490*400)+(K4490*100))+L4490</f>
        <v>683</v>
      </c>
      <c r="O4490" s="26">
        <v>8750</v>
      </c>
      <c r="P4490" s="26">
        <f>N4490*O4490</f>
        <v>5976250</v>
      </c>
      <c r="Q4490" s="23"/>
      <c r="R4490" s="23"/>
      <c r="S4490" s="27"/>
      <c r="T4490" s="23"/>
      <c r="U4490" s="23"/>
      <c r="V4490" s="24"/>
      <c r="W4490" s="23"/>
      <c r="X4490" s="23"/>
      <c r="Y4490" s="23"/>
      <c r="Z4490" s="23"/>
      <c r="AA4490" s="28"/>
      <c r="AB4490" s="26"/>
      <c r="AC4490" s="26"/>
      <c r="AD4490" s="28"/>
      <c r="AE4490" s="28"/>
      <c r="AF4490" s="26"/>
      <c r="AG4490" s="26">
        <f>AF4490+P4490</f>
        <v>5976250</v>
      </c>
      <c r="AH4490" s="26">
        <f>AG4490</f>
        <v>5976250</v>
      </c>
      <c r="AI4490" s="26">
        <v>0</v>
      </c>
      <c r="AJ4490" s="26">
        <f>IF((AI4490-AH4490) &gt; 1,0,IF((AI4490-AH4490)&lt;0,AH4490-AI4490,AI4490-AH4490))</f>
        <v>5976250</v>
      </c>
      <c r="AK4490" s="26">
        <v>0.3</v>
      </c>
      <c r="AL4490" s="26">
        <f>AJ4490*(AK4490/100)</f>
        <v>17928.75</v>
      </c>
    </row>
    <row r="4491" spans="1:39" x14ac:dyDescent="0.25">
      <c r="A4491" s="23"/>
      <c r="B4491" s="24"/>
      <c r="C4491" s="23"/>
      <c r="D4491" s="23"/>
      <c r="E4491" s="23"/>
      <c r="F4491" s="23"/>
      <c r="G4491" s="24"/>
      <c r="H4491" s="23"/>
      <c r="I4491" s="23"/>
      <c r="J4491" s="23">
        <v>0</v>
      </c>
      <c r="K4491" s="23">
        <v>1</v>
      </c>
      <c r="L4491" s="23">
        <v>31</v>
      </c>
      <c r="M4491" s="23" t="s">
        <v>91</v>
      </c>
      <c r="N4491" s="25">
        <f>((J4491*400)+(K4491*100))+L4491</f>
        <v>131</v>
      </c>
      <c r="O4491" s="26">
        <v>8750</v>
      </c>
      <c r="P4491" s="26">
        <f>N4491*O4491</f>
        <v>1146250</v>
      </c>
      <c r="Q4491" s="23">
        <v>1</v>
      </c>
      <c r="R4491" s="23" t="s">
        <v>13492</v>
      </c>
      <c r="S4491" s="27" t="s">
        <v>13493</v>
      </c>
      <c r="T4491" s="23" t="s">
        <v>13494</v>
      </c>
      <c r="U4491" s="23" t="s">
        <v>13499</v>
      </c>
      <c r="V4491" s="24" t="s">
        <v>13500</v>
      </c>
      <c r="W4491" s="23" t="s">
        <v>158</v>
      </c>
      <c r="X4491" s="23" t="s">
        <v>49</v>
      </c>
      <c r="Y4491" s="23" t="s">
        <v>54</v>
      </c>
      <c r="Z4491" s="23">
        <v>524</v>
      </c>
      <c r="AA4491" s="28">
        <v>100</v>
      </c>
      <c r="AB4491" s="26">
        <v>5600</v>
      </c>
      <c r="AC4491" s="26">
        <f>Z4491*AB4491</f>
        <v>2934400</v>
      </c>
      <c r="AD4491" s="28">
        <v>3</v>
      </c>
      <c r="AE4491" s="28">
        <v>3</v>
      </c>
      <c r="AF4491" s="26">
        <f>(AC4491*(100-AE4491))/100</f>
        <v>2846368</v>
      </c>
      <c r="AG4491" s="26">
        <f>P4491+AF4491</f>
        <v>3992618</v>
      </c>
      <c r="AH4491" s="26">
        <f>(AG4491*AA4491)/100</f>
        <v>3992618</v>
      </c>
      <c r="AI4491" s="26">
        <v>0</v>
      </c>
      <c r="AJ4491" s="26">
        <f>IF((AI4491-AH4491) &gt; 1,0,IF((AI4491-AH4491)&lt;0,AH4491-AI4491,AI4491-AH4491))</f>
        <v>3992618</v>
      </c>
      <c r="AK4491" s="26">
        <v>0.3</v>
      </c>
      <c r="AL4491" s="26">
        <f>ROUND(AJ4491*(AK4491/100),2)</f>
        <v>11977.85</v>
      </c>
      <c r="AM4491" s="3" t="s">
        <v>13501</v>
      </c>
    </row>
    <row r="4492" spans="1:39" x14ac:dyDescent="0.25">
      <c r="A4492" s="23"/>
      <c r="B4492" s="24"/>
      <c r="C4492" s="23"/>
      <c r="D4492" s="23"/>
      <c r="E4492" s="23"/>
      <c r="F4492" s="23"/>
      <c r="G4492" s="24"/>
      <c r="H4492" s="23"/>
      <c r="I4492" s="23"/>
      <c r="J4492" s="23"/>
      <c r="K4492" s="23"/>
      <c r="L4492" s="23"/>
      <c r="M4492" s="23"/>
      <c r="N4492" s="25"/>
      <c r="O4492" s="26"/>
      <c r="P4492" s="26"/>
      <c r="Q4492" s="23"/>
      <c r="R4492" s="23"/>
      <c r="S4492" s="27"/>
      <c r="T4492" s="23"/>
      <c r="U4492" s="23"/>
      <c r="V4492" s="24"/>
      <c r="W4492" s="23"/>
      <c r="X4492" s="23"/>
      <c r="Y4492" s="23"/>
      <c r="Z4492" s="23"/>
      <c r="AA4492" s="28"/>
      <c r="AB4492" s="26"/>
      <c r="AC4492" s="26"/>
      <c r="AD4492" s="28"/>
      <c r="AE4492" s="28"/>
      <c r="AF4492" s="26"/>
      <c r="AG4492" s="26" t="s">
        <v>60</v>
      </c>
      <c r="AH4492" s="26">
        <f>SUM(AH4490:AH4491)</f>
        <v>9968868</v>
      </c>
      <c r="AI4492" s="26"/>
      <c r="AJ4492" s="26">
        <f>SUM(AJ4490:AJ4491)</f>
        <v>9968868</v>
      </c>
      <c r="AK4492" s="26"/>
      <c r="AL4492" s="26">
        <f>SUM(AL4490:AL4491)</f>
        <v>29906.6</v>
      </c>
    </row>
    <row r="4493" spans="1:39" x14ac:dyDescent="0.25">
      <c r="A4493" s="23" t="s">
        <v>13502</v>
      </c>
      <c r="B4493" s="24" t="s">
        <v>13503</v>
      </c>
      <c r="C4493" s="23" t="s">
        <v>13504</v>
      </c>
      <c r="D4493" s="23" t="s">
        <v>13505</v>
      </c>
      <c r="E4493" s="23">
        <v>1789</v>
      </c>
      <c r="F4493" s="23" t="s">
        <v>13506</v>
      </c>
      <c r="G4493" s="24" t="s">
        <v>13507</v>
      </c>
      <c r="H4493" s="23" t="s">
        <v>43</v>
      </c>
      <c r="I4493" s="23" t="s">
        <v>13508</v>
      </c>
      <c r="J4493" s="23">
        <v>2</v>
      </c>
      <c r="K4493" s="23">
        <v>3</v>
      </c>
      <c r="L4493" s="23">
        <v>25</v>
      </c>
      <c r="M4493" s="23" t="s">
        <v>75</v>
      </c>
      <c r="N4493" s="25">
        <f>((J4493*400)+(K4493*100))+L4493</f>
        <v>1125</v>
      </c>
      <c r="O4493" s="26">
        <v>3000</v>
      </c>
      <c r="P4493" s="26">
        <f>N4493*O4493</f>
        <v>3375000</v>
      </c>
      <c r="Q4493" s="23"/>
      <c r="R4493" s="23"/>
      <c r="S4493" s="27"/>
      <c r="T4493" s="23"/>
      <c r="U4493" s="23"/>
      <c r="V4493" s="24"/>
      <c r="W4493" s="23"/>
      <c r="X4493" s="23"/>
      <c r="Y4493" s="23"/>
      <c r="Z4493" s="23"/>
      <c r="AA4493" s="28"/>
      <c r="AB4493" s="26"/>
      <c r="AC4493" s="26"/>
      <c r="AD4493" s="28"/>
      <c r="AE4493" s="28"/>
      <c r="AF4493" s="26"/>
      <c r="AG4493" s="26">
        <f>AF4493+P4493</f>
        <v>3375000</v>
      </c>
      <c r="AH4493" s="26">
        <f>AG4493</f>
        <v>3375000</v>
      </c>
      <c r="AI4493" s="26">
        <v>50000000</v>
      </c>
      <c r="AJ4493" s="26">
        <f>IF((AI4493-AH4493) &gt; 1,0,IF((AI4493-AH4493)&lt;0,AH4493-AI4493,AI4493-AH4493))</f>
        <v>0</v>
      </c>
      <c r="AK4493" s="26">
        <v>0.01</v>
      </c>
      <c r="AL4493" s="26">
        <f>AJ4493*(AK4493/100)</f>
        <v>0</v>
      </c>
    </row>
    <row r="4494" spans="1:39" x14ac:dyDescent="0.25">
      <c r="A4494" s="23"/>
      <c r="B4494" s="24"/>
      <c r="C4494" s="23"/>
      <c r="D4494" s="23"/>
      <c r="E4494" s="23">
        <v>1790</v>
      </c>
      <c r="F4494" s="23" t="s">
        <v>13509</v>
      </c>
      <c r="G4494" s="24" t="s">
        <v>13510</v>
      </c>
      <c r="H4494" s="23" t="s">
        <v>43</v>
      </c>
      <c r="I4494" s="23" t="s">
        <v>13511</v>
      </c>
      <c r="J4494" s="23">
        <v>0</v>
      </c>
      <c r="K4494" s="23">
        <v>0</v>
      </c>
      <c r="L4494" s="23">
        <v>10</v>
      </c>
      <c r="M4494" s="23" t="s">
        <v>91</v>
      </c>
      <c r="N4494" s="25">
        <f>((J4494*400)+(K4494*100))+L4494</f>
        <v>10</v>
      </c>
      <c r="O4494" s="26">
        <v>1500</v>
      </c>
      <c r="P4494" s="26">
        <f>N4494*O4494</f>
        <v>15000</v>
      </c>
      <c r="Q4494" s="23"/>
      <c r="R4494" s="23"/>
      <c r="S4494" s="27"/>
      <c r="T4494" s="23"/>
      <c r="U4494" s="23"/>
      <c r="V4494" s="24"/>
      <c r="W4494" s="23"/>
      <c r="X4494" s="23"/>
      <c r="Y4494" s="23"/>
      <c r="Z4494" s="23"/>
      <c r="AA4494" s="28"/>
      <c r="AB4494" s="26"/>
      <c r="AC4494" s="26"/>
      <c r="AD4494" s="28"/>
      <c r="AE4494" s="28"/>
      <c r="AF4494" s="26"/>
      <c r="AG4494" s="26">
        <f>AF4494+P4494</f>
        <v>15000</v>
      </c>
      <c r="AH4494" s="26">
        <f>AG4494</f>
        <v>15000</v>
      </c>
      <c r="AI4494" s="26">
        <v>0</v>
      </c>
      <c r="AJ4494" s="26">
        <f>IF((AI4494-AH4494) &gt; 1,0,IF((AI4494-AH4494)&lt;0,AH4494-AI4494,AI4494-AH4494))</f>
        <v>15000</v>
      </c>
      <c r="AK4494" s="26">
        <v>0.3</v>
      </c>
      <c r="AL4494" s="26">
        <f>AJ4494*(AK4494/100)</f>
        <v>45</v>
      </c>
    </row>
    <row r="4495" spans="1:39" x14ac:dyDescent="0.25">
      <c r="A4495" s="23"/>
      <c r="B4495" s="24"/>
      <c r="C4495" s="23"/>
      <c r="D4495" s="23"/>
      <c r="E4495" s="23"/>
      <c r="F4495" s="23"/>
      <c r="G4495" s="24"/>
      <c r="H4495" s="23"/>
      <c r="I4495" s="23"/>
      <c r="J4495" s="23"/>
      <c r="K4495" s="23"/>
      <c r="L4495" s="23"/>
      <c r="M4495" s="23"/>
      <c r="N4495" s="25"/>
      <c r="O4495" s="26"/>
      <c r="P4495" s="26"/>
      <c r="Q4495" s="23"/>
      <c r="R4495" s="23"/>
      <c r="S4495" s="27"/>
      <c r="T4495" s="23"/>
      <c r="U4495" s="23"/>
      <c r="V4495" s="24"/>
      <c r="W4495" s="23"/>
      <c r="X4495" s="23"/>
      <c r="Y4495" s="23"/>
      <c r="Z4495" s="23"/>
      <c r="AA4495" s="28"/>
      <c r="AB4495" s="26"/>
      <c r="AC4495" s="26"/>
      <c r="AD4495" s="28"/>
      <c r="AE4495" s="28"/>
      <c r="AF4495" s="26"/>
      <c r="AG4495" s="26" t="s">
        <v>60</v>
      </c>
      <c r="AH4495" s="26">
        <f>SUM(AH4493:AH4494)</f>
        <v>3390000</v>
      </c>
      <c r="AI4495" s="26"/>
      <c r="AJ4495" s="26">
        <f>SUM(AJ4493:AJ4494)</f>
        <v>15000</v>
      </c>
      <c r="AK4495" s="26"/>
      <c r="AL4495" s="26">
        <f>SUM(AL4493:AL4494)</f>
        <v>45</v>
      </c>
    </row>
    <row r="4496" spans="1:39" x14ac:dyDescent="0.25">
      <c r="A4496" s="23" t="s">
        <v>13512</v>
      </c>
      <c r="B4496" s="24" t="s">
        <v>11132</v>
      </c>
      <c r="C4496" s="23" t="s">
        <v>13513</v>
      </c>
      <c r="D4496" s="23" t="s">
        <v>11134</v>
      </c>
      <c r="E4496" s="23">
        <v>1791</v>
      </c>
      <c r="F4496" s="23" t="s">
        <v>13514</v>
      </c>
      <c r="G4496" s="24" t="s">
        <v>13515</v>
      </c>
      <c r="H4496" s="23" t="s">
        <v>43</v>
      </c>
      <c r="I4496" s="23" t="s">
        <v>13516</v>
      </c>
      <c r="J4496" s="23">
        <v>0</v>
      </c>
      <c r="K4496" s="23">
        <v>2</v>
      </c>
      <c r="L4496" s="23">
        <v>40</v>
      </c>
      <c r="M4496" s="23" t="s">
        <v>59</v>
      </c>
      <c r="N4496" s="25">
        <f>((J4496*400)+(K4496*100))+L4496</f>
        <v>240</v>
      </c>
      <c r="O4496" s="26">
        <v>3000</v>
      </c>
      <c r="P4496" s="26">
        <f>N4496*O4496</f>
        <v>720000</v>
      </c>
      <c r="Q4496" s="23">
        <v>1</v>
      </c>
      <c r="R4496" s="23" t="s">
        <v>13512</v>
      </c>
      <c r="S4496" s="27" t="s">
        <v>11132</v>
      </c>
      <c r="T4496" s="23" t="s">
        <v>13513</v>
      </c>
      <c r="U4496" s="23" t="s">
        <v>13517</v>
      </c>
      <c r="V4496" s="24" t="s">
        <v>13518</v>
      </c>
      <c r="W4496" s="23" t="s">
        <v>48</v>
      </c>
      <c r="X4496" s="23" t="s">
        <v>49</v>
      </c>
      <c r="Y4496" s="23" t="s">
        <v>50</v>
      </c>
      <c r="Z4496" s="23">
        <v>186.2</v>
      </c>
      <c r="AA4496" s="28">
        <v>100</v>
      </c>
      <c r="AB4496" s="26">
        <v>8300</v>
      </c>
      <c r="AC4496" s="26">
        <f>Z4496*AB4496</f>
        <v>1545460</v>
      </c>
      <c r="AD4496" s="28">
        <v>37</v>
      </c>
      <c r="AE4496" s="28">
        <v>64</v>
      </c>
      <c r="AF4496" s="26">
        <f>(AC4496*(100-AE4496))/100</f>
        <v>556365.6</v>
      </c>
      <c r="AG4496" s="26">
        <f>P4496+AF4496</f>
        <v>1276365.6000000001</v>
      </c>
      <c r="AH4496" s="26">
        <f>(AG4496*AA4496)/100</f>
        <v>1276365.6000000001</v>
      </c>
      <c r="AI4496" s="26">
        <v>50000000</v>
      </c>
      <c r="AJ4496" s="26">
        <f>IF((AI4496-AH4496) &gt; 1,0,IF((AI4496-AH4496)&lt;0,AH4496-AI4496,AI4496-AH4496))</f>
        <v>0</v>
      </c>
      <c r="AK4496" s="26">
        <v>0.02</v>
      </c>
      <c r="AL4496" s="26">
        <f>ROUND(AJ4496*(AK4496/100),2)</f>
        <v>0</v>
      </c>
      <c r="AM4496" s="3" t="s">
        <v>51</v>
      </c>
    </row>
    <row r="4497" spans="1:39" x14ac:dyDescent="0.25">
      <c r="A4497" s="23"/>
      <c r="B4497" s="24"/>
      <c r="C4497" s="23"/>
      <c r="D4497" s="23"/>
      <c r="E4497" s="23">
        <v>1792</v>
      </c>
      <c r="F4497" s="23" t="s">
        <v>13519</v>
      </c>
      <c r="G4497" s="24" t="s">
        <v>13520</v>
      </c>
      <c r="H4497" s="23" t="s">
        <v>43</v>
      </c>
      <c r="I4497" s="23" t="s">
        <v>13521</v>
      </c>
      <c r="J4497" s="23">
        <v>2</v>
      </c>
      <c r="K4497" s="23">
        <v>1</v>
      </c>
      <c r="L4497" s="23">
        <v>4</v>
      </c>
      <c r="M4497" s="23" t="s">
        <v>75</v>
      </c>
      <c r="N4497" s="25">
        <f>((J4497*400)+(K4497*100))+L4497</f>
        <v>904</v>
      </c>
      <c r="O4497" s="26">
        <v>3000</v>
      </c>
      <c r="P4497" s="26">
        <f>N4497*O4497</f>
        <v>2712000</v>
      </c>
      <c r="Q4497" s="23"/>
      <c r="R4497" s="23"/>
      <c r="S4497" s="27"/>
      <c r="T4497" s="23"/>
      <c r="U4497" s="23"/>
      <c r="V4497" s="24"/>
      <c r="W4497" s="23"/>
      <c r="X4497" s="23"/>
      <c r="Y4497" s="23"/>
      <c r="Z4497" s="23"/>
      <c r="AA4497" s="28"/>
      <c r="AB4497" s="26"/>
      <c r="AC4497" s="26"/>
      <c r="AD4497" s="28"/>
      <c r="AE4497" s="28"/>
      <c r="AF4497" s="26"/>
      <c r="AG4497" s="26">
        <f>AF4497+P4497</f>
        <v>2712000</v>
      </c>
      <c r="AH4497" s="26">
        <f>AG4497</f>
        <v>2712000</v>
      </c>
      <c r="AI4497" s="26">
        <v>50000000</v>
      </c>
      <c r="AJ4497" s="26">
        <f>IF((AI4497-AH4497) &gt; 1,0,IF((AI4497-AH4497)&lt;0,AH4497-AI4497,AI4497-AH4497))</f>
        <v>0</v>
      </c>
      <c r="AK4497" s="26">
        <v>0.01</v>
      </c>
      <c r="AL4497" s="26">
        <f>AJ4497*(AK4497/100)</f>
        <v>0</v>
      </c>
    </row>
    <row r="4498" spans="1:39" x14ac:dyDescent="0.25">
      <c r="A4498" s="23"/>
      <c r="B4498" s="24"/>
      <c r="C4498" s="23"/>
      <c r="D4498" s="23"/>
      <c r="E4498" s="23"/>
      <c r="F4498" s="23"/>
      <c r="G4498" s="24"/>
      <c r="H4498" s="23"/>
      <c r="I4498" s="23"/>
      <c r="J4498" s="23">
        <v>0</v>
      </c>
      <c r="K4498" s="23">
        <v>0</v>
      </c>
      <c r="L4498" s="23">
        <v>16</v>
      </c>
      <c r="M4498" s="23" t="s">
        <v>75</v>
      </c>
      <c r="N4498" s="25">
        <f>((J4498*400)+(K4498*100))+L4498</f>
        <v>16</v>
      </c>
      <c r="O4498" s="26">
        <v>3000</v>
      </c>
      <c r="P4498" s="26">
        <f>N4498*O4498</f>
        <v>48000</v>
      </c>
      <c r="Q4498" s="23">
        <v>1</v>
      </c>
      <c r="R4498" s="23" t="s">
        <v>13512</v>
      </c>
      <c r="S4498" s="27" t="s">
        <v>11132</v>
      </c>
      <c r="T4498" s="23" t="s">
        <v>13513</v>
      </c>
      <c r="U4498" s="23" t="s">
        <v>13517</v>
      </c>
      <c r="V4498" s="24" t="s">
        <v>13522</v>
      </c>
      <c r="W4498" s="23" t="s">
        <v>53</v>
      </c>
      <c r="X4498" s="23" t="s">
        <v>49</v>
      </c>
      <c r="Y4498" s="23" t="s">
        <v>571</v>
      </c>
      <c r="Z4498" s="23">
        <v>64</v>
      </c>
      <c r="AA4498" s="28">
        <v>100</v>
      </c>
      <c r="AB4498" s="26">
        <v>2750</v>
      </c>
      <c r="AC4498" s="26">
        <f>Z4498*AB4498</f>
        <v>176000</v>
      </c>
      <c r="AD4498" s="28">
        <v>12</v>
      </c>
      <c r="AE4498" s="28">
        <v>14</v>
      </c>
      <c r="AF4498" s="26">
        <f>(AC4498*(100-AE4498))/100</f>
        <v>151360</v>
      </c>
      <c r="AG4498" s="26">
        <f>P4498+AF4498</f>
        <v>199360</v>
      </c>
      <c r="AH4498" s="26">
        <f>(AG4498*AA4498)/100</f>
        <v>199360</v>
      </c>
      <c r="AI4498" s="26">
        <v>50000000</v>
      </c>
      <c r="AJ4498" s="26">
        <f>IF((AI4498-AH4498) &gt; 1,0,IF((AI4498-AH4498)&lt;0,AH4498-AI4498,AI4498-AH4498))</f>
        <v>0</v>
      </c>
      <c r="AK4498" s="26">
        <v>0.01</v>
      </c>
      <c r="AL4498" s="26">
        <f>ROUND(AJ4498*(AK4498/100),2)</f>
        <v>0</v>
      </c>
      <c r="AM4498" s="3" t="s">
        <v>83</v>
      </c>
    </row>
    <row r="4499" spans="1:39" x14ac:dyDescent="0.25">
      <c r="A4499" s="23"/>
      <c r="B4499" s="24"/>
      <c r="C4499" s="23"/>
      <c r="D4499" s="23"/>
      <c r="E4499" s="23">
        <v>1793</v>
      </c>
      <c r="F4499" s="23" t="s">
        <v>13523</v>
      </c>
      <c r="G4499" s="24" t="s">
        <v>13524</v>
      </c>
      <c r="H4499" s="23" t="s">
        <v>43</v>
      </c>
      <c r="I4499" s="23" t="s">
        <v>13525</v>
      </c>
      <c r="J4499" s="23">
        <v>3</v>
      </c>
      <c r="K4499" s="23">
        <v>0</v>
      </c>
      <c r="L4499" s="23">
        <v>8</v>
      </c>
      <c r="M4499" s="23" t="s">
        <v>75</v>
      </c>
      <c r="N4499" s="25">
        <f>((J4499*400)+(K4499*100))+L4499</f>
        <v>1208</v>
      </c>
      <c r="O4499" s="26">
        <v>3000</v>
      </c>
      <c r="P4499" s="26">
        <f>N4499*O4499</f>
        <v>3624000</v>
      </c>
      <c r="Q4499" s="23"/>
      <c r="R4499" s="23"/>
      <c r="S4499" s="27"/>
      <c r="T4499" s="23"/>
      <c r="U4499" s="23"/>
      <c r="V4499" s="24"/>
      <c r="W4499" s="23"/>
      <c r="X4499" s="23"/>
      <c r="Y4499" s="23"/>
      <c r="Z4499" s="23"/>
      <c r="AA4499" s="28"/>
      <c r="AB4499" s="26"/>
      <c r="AC4499" s="26"/>
      <c r="AD4499" s="28"/>
      <c r="AE4499" s="28"/>
      <c r="AF4499" s="26"/>
      <c r="AG4499" s="26">
        <f>AF4499+P4499</f>
        <v>3624000</v>
      </c>
      <c r="AH4499" s="26">
        <f>AG4499</f>
        <v>3624000</v>
      </c>
      <c r="AI4499" s="26">
        <v>50000000</v>
      </c>
      <c r="AJ4499" s="26">
        <f>IF((AI4499-AH4499) &gt; 1,0,IF((AI4499-AH4499)&lt;0,AH4499-AI4499,AI4499-AH4499))</f>
        <v>0</v>
      </c>
      <c r="AK4499" s="26">
        <v>0.01</v>
      </c>
      <c r="AL4499" s="26">
        <f>AJ4499*(AK4499/100)</f>
        <v>0</v>
      </c>
    </row>
    <row r="4500" spans="1:39" x14ac:dyDescent="0.25">
      <c r="A4500" s="23"/>
      <c r="B4500" s="24"/>
      <c r="C4500" s="23"/>
      <c r="D4500" s="23"/>
      <c r="E4500" s="23"/>
      <c r="F4500" s="23"/>
      <c r="G4500" s="24"/>
      <c r="H4500" s="23"/>
      <c r="I4500" s="23"/>
      <c r="J4500" s="23"/>
      <c r="K4500" s="23"/>
      <c r="L4500" s="23"/>
      <c r="M4500" s="23"/>
      <c r="N4500" s="25"/>
      <c r="O4500" s="26"/>
      <c r="P4500" s="26"/>
      <c r="Q4500" s="23"/>
      <c r="R4500" s="23"/>
      <c r="S4500" s="27"/>
      <c r="T4500" s="23"/>
      <c r="U4500" s="23"/>
      <c r="V4500" s="24"/>
      <c r="W4500" s="23"/>
      <c r="X4500" s="23"/>
      <c r="Y4500" s="23"/>
      <c r="Z4500" s="23"/>
      <c r="AA4500" s="28"/>
      <c r="AB4500" s="26"/>
      <c r="AC4500" s="26"/>
      <c r="AD4500" s="28"/>
      <c r="AE4500" s="28"/>
      <c r="AF4500" s="26"/>
      <c r="AG4500" s="26" t="s">
        <v>60</v>
      </c>
      <c r="AH4500" s="26">
        <f>SUM(AH4496:AH4499)</f>
        <v>7811725.5999999996</v>
      </c>
      <c r="AI4500" s="26"/>
      <c r="AJ4500" s="26">
        <f>SUM(AJ4496:AJ4499)</f>
        <v>0</v>
      </c>
      <c r="AK4500" s="26"/>
      <c r="AL4500" s="26">
        <f>SUM(AL4496:AL4499)</f>
        <v>0</v>
      </c>
    </row>
    <row r="4501" spans="1:39" x14ac:dyDescent="0.25">
      <c r="A4501" s="23" t="s">
        <v>13526</v>
      </c>
      <c r="B4501" s="24" t="s">
        <v>13527</v>
      </c>
      <c r="C4501" s="23" t="s">
        <v>13528</v>
      </c>
      <c r="D4501" s="23" t="s">
        <v>13529</v>
      </c>
      <c r="E4501" s="23">
        <v>1794</v>
      </c>
      <c r="F4501" s="23" t="s">
        <v>13530</v>
      </c>
      <c r="G4501" s="24" t="s">
        <v>13531</v>
      </c>
      <c r="H4501" s="23" t="s">
        <v>43</v>
      </c>
      <c r="I4501" s="23" t="s">
        <v>13532</v>
      </c>
      <c r="J4501" s="23">
        <v>0</v>
      </c>
      <c r="K4501" s="23">
        <v>1</v>
      </c>
      <c r="L4501" s="23">
        <v>90</v>
      </c>
      <c r="M4501" s="23" t="s">
        <v>75</v>
      </c>
      <c r="N4501" s="25">
        <f>((J4501*400)+(K4501*100))+L4501</f>
        <v>190</v>
      </c>
      <c r="O4501" s="26">
        <v>9100</v>
      </c>
      <c r="P4501" s="26">
        <f>N4501*O4501</f>
        <v>1729000</v>
      </c>
      <c r="Q4501" s="23"/>
      <c r="R4501" s="23"/>
      <c r="S4501" s="27"/>
      <c r="T4501" s="23"/>
      <c r="U4501" s="23"/>
      <c r="V4501" s="24"/>
      <c r="W4501" s="23"/>
      <c r="X4501" s="23"/>
      <c r="Y4501" s="23"/>
      <c r="Z4501" s="23"/>
      <c r="AA4501" s="28"/>
      <c r="AB4501" s="26"/>
      <c r="AC4501" s="26"/>
      <c r="AD4501" s="28"/>
      <c r="AE4501" s="28"/>
      <c r="AF4501" s="26"/>
      <c r="AG4501" s="26">
        <f>AF4501+P4501</f>
        <v>1729000</v>
      </c>
      <c r="AH4501" s="26">
        <f>AG4501</f>
        <v>1729000</v>
      </c>
      <c r="AI4501" s="26">
        <v>50000000</v>
      </c>
      <c r="AJ4501" s="26">
        <f>IF((AI4501-AH4501) &gt; 1,0,IF((AI4501-AH4501)&lt;0,AH4501-AI4501,AI4501-AH4501))</f>
        <v>0</v>
      </c>
      <c r="AK4501" s="26">
        <v>0.01</v>
      </c>
      <c r="AL4501" s="26">
        <f>AJ4501*(AK4501/100)</f>
        <v>0</v>
      </c>
    </row>
    <row r="4502" spans="1:39" x14ac:dyDescent="0.25">
      <c r="A4502" s="23"/>
      <c r="B4502" s="24"/>
      <c r="C4502" s="23"/>
      <c r="D4502" s="23"/>
      <c r="E4502" s="23">
        <v>1795</v>
      </c>
      <c r="F4502" s="23" t="s">
        <v>13533</v>
      </c>
      <c r="G4502" s="24" t="s">
        <v>13534</v>
      </c>
      <c r="H4502" s="23" t="s">
        <v>43</v>
      </c>
      <c r="I4502" s="23" t="s">
        <v>13535</v>
      </c>
      <c r="J4502" s="23">
        <v>0</v>
      </c>
      <c r="K4502" s="23">
        <v>1</v>
      </c>
      <c r="L4502" s="23">
        <v>41</v>
      </c>
      <c r="M4502" s="23" t="s">
        <v>45</v>
      </c>
      <c r="N4502" s="25">
        <f>((J4502*400)+(K4502*100))+L4502</f>
        <v>141</v>
      </c>
      <c r="O4502" s="26">
        <v>10000</v>
      </c>
      <c r="P4502" s="26">
        <f>N4502*O4502</f>
        <v>1410000</v>
      </c>
      <c r="Q4502" s="23">
        <v>1</v>
      </c>
      <c r="R4502" s="23" t="s">
        <v>13536</v>
      </c>
      <c r="S4502" s="27" t="s">
        <v>13537</v>
      </c>
      <c r="T4502" s="23" t="s">
        <v>13538</v>
      </c>
      <c r="U4502" s="23" t="s">
        <v>13539</v>
      </c>
      <c r="V4502" s="24" t="s">
        <v>13540</v>
      </c>
      <c r="W4502" s="23" t="s">
        <v>109</v>
      </c>
      <c r="X4502" s="23" t="s">
        <v>49</v>
      </c>
      <c r="Y4502" s="23" t="s">
        <v>54</v>
      </c>
      <c r="Z4502" s="23">
        <v>96</v>
      </c>
      <c r="AA4502" s="28">
        <v>11.97</v>
      </c>
      <c r="AB4502" s="26">
        <v>8150</v>
      </c>
      <c r="AC4502" s="26">
        <f>Z4502*AB4502</f>
        <v>782400</v>
      </c>
      <c r="AD4502" s="28">
        <v>37</v>
      </c>
      <c r="AE4502" s="28">
        <v>64</v>
      </c>
      <c r="AF4502" s="26">
        <f>(AC4502*(100-AE4502))/100</f>
        <v>281664</v>
      </c>
      <c r="AG4502" s="26">
        <f>P4502+AF4502+AF4503</f>
        <v>3763801.5</v>
      </c>
      <c r="AH4502" s="26">
        <f>(AG4502*AA4502)/100</f>
        <v>450527.03955000004</v>
      </c>
      <c r="AI4502" s="26">
        <v>0</v>
      </c>
      <c r="AJ4502" s="26">
        <f>IF((AI4502-AH4502) &gt; 1,0,IF((AI4502-AH4502)&lt;0,AH4502-AI4502,AI4502-AH4502))</f>
        <v>450527.03955000004</v>
      </c>
      <c r="AK4502" s="26">
        <v>0.3</v>
      </c>
      <c r="AL4502" s="26">
        <f>ROUND(AJ4502*(AK4502/100),2)</f>
        <v>1351.58</v>
      </c>
      <c r="AM4502" s="3" t="s">
        <v>13541</v>
      </c>
    </row>
    <row r="4503" spans="1:39" x14ac:dyDescent="0.25">
      <c r="A4503" s="23"/>
      <c r="B4503" s="24"/>
      <c r="C4503" s="23"/>
      <c r="D4503" s="23"/>
      <c r="E4503" s="23"/>
      <c r="F4503" s="23"/>
      <c r="G4503" s="24"/>
      <c r="H4503" s="23"/>
      <c r="I4503" s="23"/>
      <c r="J4503" s="23"/>
      <c r="K4503" s="23"/>
      <c r="L4503" s="23"/>
      <c r="M4503" s="23"/>
      <c r="N4503" s="25"/>
      <c r="O4503" s="26"/>
      <c r="P4503" s="26"/>
      <c r="Q4503" s="23"/>
      <c r="R4503" s="23"/>
      <c r="S4503" s="27"/>
      <c r="T4503" s="23"/>
      <c r="U4503" s="23"/>
      <c r="V4503" s="24"/>
      <c r="W4503" s="23"/>
      <c r="X4503" s="23"/>
      <c r="Y4503" s="23" t="s">
        <v>261</v>
      </c>
      <c r="Z4503" s="23">
        <v>706.25</v>
      </c>
      <c r="AA4503" s="28">
        <v>88.03</v>
      </c>
      <c r="AB4503" s="26">
        <v>8150</v>
      </c>
      <c r="AC4503" s="26">
        <f>Z4503*AB4503</f>
        <v>5755937.5</v>
      </c>
      <c r="AD4503" s="28">
        <v>37</v>
      </c>
      <c r="AE4503" s="28">
        <v>64</v>
      </c>
      <c r="AF4503" s="26">
        <f>(AC4503*(100-AE4503))/100</f>
        <v>2072137.5</v>
      </c>
      <c r="AG4503" s="26">
        <f>P4502+AF4502+AF4503</f>
        <v>3763801.5</v>
      </c>
      <c r="AH4503" s="26">
        <f>(AG4503*AA4503)/100</f>
        <v>3313274.4604500001</v>
      </c>
      <c r="AI4503" s="26">
        <f>IF(AF4503&lt;=10000000,AF4503,10000000)</f>
        <v>2072137.5</v>
      </c>
      <c r="AJ4503" s="26">
        <f>IF((AI4503-AH4503) &gt; 1,0,IF((AI4503-AH4503)&lt;0,AH4503-AI4503,AI4503-AH4503))</f>
        <v>1241136.9604500001</v>
      </c>
      <c r="AK4503" s="26">
        <v>0.02</v>
      </c>
      <c r="AL4503" s="26">
        <f>ROUND(AJ4503*(AK4503/100),2)</f>
        <v>248.23</v>
      </c>
      <c r="AM4503" s="3" t="s">
        <v>110</v>
      </c>
    </row>
    <row r="4504" spans="1:39" x14ac:dyDescent="0.25">
      <c r="A4504" s="23"/>
      <c r="B4504" s="24"/>
      <c r="C4504" s="23"/>
      <c r="D4504" s="23"/>
      <c r="E4504" s="23"/>
      <c r="F4504" s="23"/>
      <c r="G4504" s="24"/>
      <c r="H4504" s="23"/>
      <c r="I4504" s="23"/>
      <c r="J4504" s="23"/>
      <c r="K4504" s="23"/>
      <c r="L4504" s="23"/>
      <c r="M4504" s="23"/>
      <c r="N4504" s="25"/>
      <c r="O4504" s="26"/>
      <c r="P4504" s="26"/>
      <c r="Q4504" s="23"/>
      <c r="R4504" s="23"/>
      <c r="S4504" s="27"/>
      <c r="T4504" s="23"/>
      <c r="U4504" s="23"/>
      <c r="V4504" s="24"/>
      <c r="W4504" s="23"/>
      <c r="X4504" s="23"/>
      <c r="Y4504" s="23"/>
      <c r="Z4504" s="23"/>
      <c r="AA4504" s="28"/>
      <c r="AB4504" s="26"/>
      <c r="AC4504" s="26"/>
      <c r="AD4504" s="28"/>
      <c r="AE4504" s="28"/>
      <c r="AF4504" s="26"/>
      <c r="AG4504" s="26" t="s">
        <v>60</v>
      </c>
      <c r="AH4504" s="26">
        <f>SUM(AH4501:AH4503)</f>
        <v>5492801.5</v>
      </c>
      <c r="AI4504" s="26"/>
      <c r="AJ4504" s="26">
        <f>SUM(AJ4501:AJ4503)</f>
        <v>1691664.0000000002</v>
      </c>
      <c r="AK4504" s="26"/>
      <c r="AL4504" s="26">
        <f>SUM(AL4501:AL4503)</f>
        <v>1599.81</v>
      </c>
    </row>
    <row r="4505" spans="1:39" x14ac:dyDescent="0.25">
      <c r="A4505" s="23" t="s">
        <v>13542</v>
      </c>
      <c r="B4505" s="24" t="s">
        <v>13543</v>
      </c>
      <c r="C4505" s="23" t="s">
        <v>13544</v>
      </c>
      <c r="D4505" s="23" t="s">
        <v>13545</v>
      </c>
      <c r="E4505" s="23">
        <v>1796</v>
      </c>
      <c r="F4505" s="23" t="s">
        <v>13546</v>
      </c>
      <c r="G4505" s="24" t="s">
        <v>13547</v>
      </c>
      <c r="H4505" s="23" t="s">
        <v>43</v>
      </c>
      <c r="I4505" s="23" t="s">
        <v>13548</v>
      </c>
      <c r="J4505" s="23">
        <v>4</v>
      </c>
      <c r="K4505" s="23">
        <v>0</v>
      </c>
      <c r="L4505" s="23">
        <v>0</v>
      </c>
      <c r="M4505" s="23" t="s">
        <v>75</v>
      </c>
      <c r="N4505" s="25">
        <f>((J4505*400)+(K4505*100))+L4505</f>
        <v>1600</v>
      </c>
      <c r="O4505" s="26">
        <v>1500</v>
      </c>
      <c r="P4505" s="26">
        <f>N4505*O4505</f>
        <v>2400000</v>
      </c>
      <c r="Q4505" s="23"/>
      <c r="R4505" s="23"/>
      <c r="S4505" s="27"/>
      <c r="T4505" s="23"/>
      <c r="U4505" s="23"/>
      <c r="V4505" s="24"/>
      <c r="W4505" s="23"/>
      <c r="X4505" s="23"/>
      <c r="Y4505" s="23"/>
      <c r="Z4505" s="23"/>
      <c r="AA4505" s="28"/>
      <c r="AB4505" s="26"/>
      <c r="AC4505" s="26"/>
      <c r="AD4505" s="28"/>
      <c r="AE4505" s="28"/>
      <c r="AF4505" s="26"/>
      <c r="AG4505" s="26">
        <f>AF4505+P4505</f>
        <v>2400000</v>
      </c>
      <c r="AH4505" s="26">
        <f>AG4505</f>
        <v>2400000</v>
      </c>
      <c r="AI4505" s="26">
        <v>50000000</v>
      </c>
      <c r="AJ4505" s="26">
        <f>IF((AI4505-AH4505) &gt; 1,0,IF((AI4505-AH4505)&lt;0,AH4505-AI4505,AI4505-AH4505))</f>
        <v>0</v>
      </c>
      <c r="AK4505" s="26">
        <v>0.01</v>
      </c>
      <c r="AL4505" s="26">
        <f>AJ4505*(AK4505/100)</f>
        <v>0</v>
      </c>
    </row>
    <row r="4506" spans="1:39" x14ac:dyDescent="0.25">
      <c r="A4506" s="23"/>
      <c r="B4506" s="24"/>
      <c r="C4506" s="23"/>
      <c r="D4506" s="23"/>
      <c r="E4506" s="23"/>
      <c r="F4506" s="23"/>
      <c r="G4506" s="24"/>
      <c r="H4506" s="23"/>
      <c r="I4506" s="23"/>
      <c r="J4506" s="23"/>
      <c r="K4506" s="23"/>
      <c r="L4506" s="23"/>
      <c r="M4506" s="23"/>
      <c r="N4506" s="25"/>
      <c r="O4506" s="26"/>
      <c r="P4506" s="26"/>
      <c r="Q4506" s="23"/>
      <c r="R4506" s="23"/>
      <c r="S4506" s="27"/>
      <c r="T4506" s="23"/>
      <c r="U4506" s="23"/>
      <c r="V4506" s="24"/>
      <c r="W4506" s="23"/>
      <c r="X4506" s="23"/>
      <c r="Y4506" s="23"/>
      <c r="Z4506" s="23"/>
      <c r="AA4506" s="28"/>
      <c r="AB4506" s="26"/>
      <c r="AC4506" s="26"/>
      <c r="AD4506" s="28"/>
      <c r="AE4506" s="28"/>
      <c r="AF4506" s="26"/>
      <c r="AG4506" s="26" t="s">
        <v>60</v>
      </c>
      <c r="AH4506" s="26">
        <f>AH4505</f>
        <v>2400000</v>
      </c>
      <c r="AI4506" s="26"/>
      <c r="AJ4506" s="26">
        <f>AJ4505</f>
        <v>0</v>
      </c>
      <c r="AK4506" s="26"/>
      <c r="AL4506" s="26">
        <f>AL4505</f>
        <v>0</v>
      </c>
    </row>
    <row r="4507" spans="1:39" x14ac:dyDescent="0.25">
      <c r="A4507" s="23" t="s">
        <v>13549</v>
      </c>
      <c r="B4507" s="24" t="s">
        <v>13550</v>
      </c>
      <c r="C4507" s="23" t="s">
        <v>13551</v>
      </c>
      <c r="D4507" s="23" t="s">
        <v>13552</v>
      </c>
      <c r="E4507" s="23">
        <v>1797</v>
      </c>
      <c r="F4507" s="23" t="s">
        <v>13553</v>
      </c>
      <c r="G4507" s="24" t="s">
        <v>13554</v>
      </c>
      <c r="H4507" s="23" t="s">
        <v>43</v>
      </c>
      <c r="I4507" s="23" t="s">
        <v>13555</v>
      </c>
      <c r="J4507" s="23">
        <v>5</v>
      </c>
      <c r="K4507" s="23">
        <v>2</v>
      </c>
      <c r="L4507" s="23">
        <v>28</v>
      </c>
      <c r="M4507" s="23" t="s">
        <v>75</v>
      </c>
      <c r="N4507" s="25">
        <f>((J4507*400)+(K4507*100))+L4507</f>
        <v>2228</v>
      </c>
      <c r="O4507" s="26">
        <v>3750</v>
      </c>
      <c r="P4507" s="26">
        <f>N4507*O4507</f>
        <v>8355000</v>
      </c>
      <c r="Q4507" s="23"/>
      <c r="R4507" s="23"/>
      <c r="S4507" s="27"/>
      <c r="T4507" s="23"/>
      <c r="U4507" s="23"/>
      <c r="V4507" s="24"/>
      <c r="W4507" s="23"/>
      <c r="X4507" s="23"/>
      <c r="Y4507" s="23"/>
      <c r="Z4507" s="23"/>
      <c r="AA4507" s="28"/>
      <c r="AB4507" s="26"/>
      <c r="AC4507" s="26"/>
      <c r="AD4507" s="28"/>
      <c r="AE4507" s="28"/>
      <c r="AF4507" s="26"/>
      <c r="AG4507" s="26">
        <f>AF4507+P4507</f>
        <v>8355000</v>
      </c>
      <c r="AH4507" s="26">
        <f>AG4507</f>
        <v>8355000</v>
      </c>
      <c r="AI4507" s="26">
        <v>50000000</v>
      </c>
      <c r="AJ4507" s="26">
        <f>IF((AI4507-AH4507) &gt; 1,0,IF((AI4507-AH4507)&lt;0,AH4507-AI4507,AI4507-AH4507))</f>
        <v>0</v>
      </c>
      <c r="AK4507" s="26">
        <v>0.01</v>
      </c>
      <c r="AL4507" s="26">
        <f>AJ4507*(AK4507/100)</f>
        <v>0</v>
      </c>
    </row>
    <row r="4508" spans="1:39" x14ac:dyDescent="0.25">
      <c r="A4508" s="23"/>
      <c r="B4508" s="24"/>
      <c r="C4508" s="23"/>
      <c r="D4508" s="23"/>
      <c r="E4508" s="23"/>
      <c r="F4508" s="23"/>
      <c r="G4508" s="24"/>
      <c r="H4508" s="23"/>
      <c r="I4508" s="23"/>
      <c r="J4508" s="23"/>
      <c r="K4508" s="23"/>
      <c r="L4508" s="23"/>
      <c r="M4508" s="23"/>
      <c r="N4508" s="25"/>
      <c r="O4508" s="26"/>
      <c r="P4508" s="26"/>
      <c r="Q4508" s="23"/>
      <c r="R4508" s="23"/>
      <c r="S4508" s="27"/>
      <c r="T4508" s="23"/>
      <c r="U4508" s="23"/>
      <c r="V4508" s="24"/>
      <c r="W4508" s="23"/>
      <c r="X4508" s="23"/>
      <c r="Y4508" s="23"/>
      <c r="Z4508" s="23"/>
      <c r="AA4508" s="28"/>
      <c r="AB4508" s="26"/>
      <c r="AC4508" s="26"/>
      <c r="AD4508" s="28"/>
      <c r="AE4508" s="28"/>
      <c r="AF4508" s="26"/>
      <c r="AG4508" s="26" t="s">
        <v>60</v>
      </c>
      <c r="AH4508" s="26">
        <f>AH4507</f>
        <v>8355000</v>
      </c>
      <c r="AI4508" s="26"/>
      <c r="AJ4508" s="26">
        <f>AJ4507</f>
        <v>0</v>
      </c>
      <c r="AK4508" s="26"/>
      <c r="AL4508" s="26">
        <f>AL4507</f>
        <v>0</v>
      </c>
    </row>
    <row r="4509" spans="1:39" x14ac:dyDescent="0.25">
      <c r="A4509" s="23" t="s">
        <v>13556</v>
      </c>
      <c r="B4509" s="24" t="s">
        <v>13557</v>
      </c>
      <c r="C4509" s="23" t="s">
        <v>13558</v>
      </c>
      <c r="D4509" s="23" t="s">
        <v>13559</v>
      </c>
      <c r="E4509" s="23">
        <v>1798</v>
      </c>
      <c r="F4509" s="23" t="s">
        <v>13560</v>
      </c>
      <c r="G4509" s="24" t="s">
        <v>13561</v>
      </c>
      <c r="H4509" s="23" t="s">
        <v>43</v>
      </c>
      <c r="I4509" s="23" t="s">
        <v>13562</v>
      </c>
      <c r="J4509" s="23">
        <v>1</v>
      </c>
      <c r="K4509" s="23">
        <v>1</v>
      </c>
      <c r="L4509" s="23">
        <v>0</v>
      </c>
      <c r="M4509" s="23" t="s">
        <v>68</v>
      </c>
      <c r="N4509" s="25">
        <f>((J4509*400)+(K4509*100))+L4509</f>
        <v>500</v>
      </c>
      <c r="O4509" s="26">
        <v>4400</v>
      </c>
      <c r="P4509" s="26">
        <f>N4509*O4509</f>
        <v>2200000</v>
      </c>
      <c r="Q4509" s="23"/>
      <c r="R4509" s="23"/>
      <c r="S4509" s="27"/>
      <c r="T4509" s="23"/>
      <c r="U4509" s="23"/>
      <c r="V4509" s="24"/>
      <c r="W4509" s="23"/>
      <c r="X4509" s="23"/>
      <c r="Y4509" s="23"/>
      <c r="Z4509" s="23"/>
      <c r="AA4509" s="28"/>
      <c r="AB4509" s="26"/>
      <c r="AC4509" s="26"/>
      <c r="AD4509" s="28"/>
      <c r="AE4509" s="28"/>
      <c r="AF4509" s="26"/>
      <c r="AG4509" s="26">
        <f>AF4509+P4509</f>
        <v>2200000</v>
      </c>
      <c r="AH4509" s="26">
        <f>AG4509</f>
        <v>2200000</v>
      </c>
      <c r="AI4509" s="26">
        <v>0</v>
      </c>
      <c r="AJ4509" s="26">
        <f>IF((AI4509-AH4509) &gt; 1,0,IF((AI4509-AH4509)&lt;0,AH4509-AI4509,AI4509-AH4509))</f>
        <v>2200000</v>
      </c>
      <c r="AK4509" s="26">
        <v>0.3</v>
      </c>
      <c r="AL4509" s="26">
        <f>AJ4509*(AK4509/100)</f>
        <v>6600</v>
      </c>
    </row>
    <row r="4510" spans="1:39" x14ac:dyDescent="0.25">
      <c r="A4510" s="23"/>
      <c r="B4510" s="24"/>
      <c r="C4510" s="23"/>
      <c r="D4510" s="23"/>
      <c r="E4510" s="23"/>
      <c r="F4510" s="23"/>
      <c r="G4510" s="24"/>
      <c r="H4510" s="23"/>
      <c r="I4510" s="23"/>
      <c r="J4510" s="23"/>
      <c r="K4510" s="23"/>
      <c r="L4510" s="23"/>
      <c r="M4510" s="23"/>
      <c r="N4510" s="25"/>
      <c r="O4510" s="26"/>
      <c r="P4510" s="26"/>
      <c r="Q4510" s="23"/>
      <c r="R4510" s="23"/>
      <c r="S4510" s="27"/>
      <c r="T4510" s="23"/>
      <c r="U4510" s="23"/>
      <c r="V4510" s="24"/>
      <c r="W4510" s="23"/>
      <c r="X4510" s="23"/>
      <c r="Y4510" s="23"/>
      <c r="Z4510" s="23"/>
      <c r="AA4510" s="28"/>
      <c r="AB4510" s="26"/>
      <c r="AC4510" s="26"/>
      <c r="AD4510" s="28"/>
      <c r="AE4510" s="28"/>
      <c r="AF4510" s="26"/>
      <c r="AG4510" s="26" t="s">
        <v>60</v>
      </c>
      <c r="AH4510" s="26">
        <f>AH4509</f>
        <v>2200000</v>
      </c>
      <c r="AI4510" s="26"/>
      <c r="AJ4510" s="26">
        <f>AJ4509</f>
        <v>2200000</v>
      </c>
      <c r="AK4510" s="26"/>
      <c r="AL4510" s="26">
        <f>AL4509</f>
        <v>6600</v>
      </c>
    </row>
    <row r="4511" spans="1:39" x14ac:dyDescent="0.25">
      <c r="A4511" s="23" t="s">
        <v>13563</v>
      </c>
      <c r="B4511" s="24" t="s">
        <v>13564</v>
      </c>
      <c r="C4511" s="23" t="s">
        <v>13565</v>
      </c>
      <c r="D4511" s="23" t="s">
        <v>498</v>
      </c>
      <c r="E4511" s="23">
        <v>1799</v>
      </c>
      <c r="F4511" s="23" t="s">
        <v>13566</v>
      </c>
      <c r="G4511" s="24" t="s">
        <v>13567</v>
      </c>
      <c r="H4511" s="23" t="s">
        <v>43</v>
      </c>
      <c r="I4511" s="23" t="s">
        <v>13568</v>
      </c>
      <c r="J4511" s="23">
        <v>0</v>
      </c>
      <c r="K4511" s="23">
        <v>0</v>
      </c>
      <c r="L4511" s="23">
        <v>58.7</v>
      </c>
      <c r="M4511" s="23" t="s">
        <v>255</v>
      </c>
      <c r="N4511" s="25">
        <f>((J4511*400)+(K4511*100))+L4511</f>
        <v>58.7</v>
      </c>
      <c r="O4511" s="26">
        <v>9000</v>
      </c>
      <c r="P4511" s="26">
        <f>N4511*O4511</f>
        <v>528300</v>
      </c>
      <c r="Q4511" s="23">
        <v>1</v>
      </c>
      <c r="R4511" s="23" t="s">
        <v>619</v>
      </c>
      <c r="S4511" s="27" t="s">
        <v>620</v>
      </c>
      <c r="T4511" s="23" t="s">
        <v>621</v>
      </c>
      <c r="U4511" s="23" t="s">
        <v>13569</v>
      </c>
      <c r="V4511" s="24" t="s">
        <v>13570</v>
      </c>
      <c r="W4511" s="23" t="s">
        <v>109</v>
      </c>
      <c r="X4511" s="23" t="s">
        <v>49</v>
      </c>
      <c r="Y4511" s="23" t="s">
        <v>261</v>
      </c>
      <c r="Z4511" s="23">
        <v>288.25</v>
      </c>
      <c r="AA4511" s="28">
        <v>100</v>
      </c>
      <c r="AB4511" s="26">
        <v>8150</v>
      </c>
      <c r="AC4511" s="26">
        <f>Z4511*AB4511</f>
        <v>2349237.5</v>
      </c>
      <c r="AD4511" s="28">
        <v>27</v>
      </c>
      <c r="AE4511" s="28">
        <v>44</v>
      </c>
      <c r="AF4511" s="26">
        <f>(AC4511*(100-AE4511))/100</f>
        <v>1315573</v>
      </c>
      <c r="AG4511" s="26">
        <f>P4511+AF4511</f>
        <v>1843873</v>
      </c>
      <c r="AH4511" s="26">
        <f>(AG4511*AA4511)/100</f>
        <v>1843873</v>
      </c>
      <c r="AI4511" s="26">
        <f>IF(AF4511&lt;=10000000,AF4511,10000000)</f>
        <v>1315573</v>
      </c>
      <c r="AJ4511" s="26">
        <f>IF((AI4511-AH4511) &gt; 1,0,IF((AI4511-AH4511)&lt;0,AH4511-AI4511,AI4511-AH4511))</f>
        <v>528300</v>
      </c>
      <c r="AK4511" s="26">
        <v>0.02</v>
      </c>
      <c r="AL4511" s="26">
        <f>ROUND(AJ4511*(AK4511/100),2)</f>
        <v>105.66</v>
      </c>
      <c r="AM4511" s="3" t="s">
        <v>110</v>
      </c>
    </row>
    <row r="4512" spans="1:39" x14ac:dyDescent="0.25">
      <c r="A4512" s="23"/>
      <c r="B4512" s="24"/>
      <c r="C4512" s="23"/>
      <c r="D4512" s="23"/>
      <c r="E4512" s="23"/>
      <c r="F4512" s="23"/>
      <c r="G4512" s="24"/>
      <c r="H4512" s="23"/>
      <c r="I4512" s="23"/>
      <c r="J4512" s="23"/>
      <c r="K4512" s="23"/>
      <c r="L4512" s="23"/>
      <c r="M4512" s="23"/>
      <c r="N4512" s="25"/>
      <c r="O4512" s="26"/>
      <c r="P4512" s="26"/>
      <c r="Q4512" s="23"/>
      <c r="R4512" s="23"/>
      <c r="S4512" s="27"/>
      <c r="T4512" s="23"/>
      <c r="U4512" s="23"/>
      <c r="V4512" s="24"/>
      <c r="W4512" s="23"/>
      <c r="X4512" s="23"/>
      <c r="Y4512" s="23"/>
      <c r="Z4512" s="23"/>
      <c r="AA4512" s="28"/>
      <c r="AB4512" s="26"/>
      <c r="AC4512" s="26"/>
      <c r="AD4512" s="28"/>
      <c r="AE4512" s="28"/>
      <c r="AF4512" s="26"/>
      <c r="AG4512" s="26" t="s">
        <v>60</v>
      </c>
      <c r="AH4512" s="26">
        <f>AH4511</f>
        <v>1843873</v>
      </c>
      <c r="AI4512" s="26"/>
      <c r="AJ4512" s="26">
        <f>AJ4511</f>
        <v>528300</v>
      </c>
      <c r="AK4512" s="26"/>
      <c r="AL4512" s="26">
        <f>AL4511</f>
        <v>105.66</v>
      </c>
    </row>
    <row r="4513" spans="1:39" x14ac:dyDescent="0.25">
      <c r="A4513" s="23" t="s">
        <v>13571</v>
      </c>
      <c r="B4513" s="24" t="s">
        <v>13572</v>
      </c>
      <c r="C4513" s="23" t="s">
        <v>13573</v>
      </c>
      <c r="D4513" s="23" t="s">
        <v>13574</v>
      </c>
      <c r="E4513" s="23">
        <v>1800</v>
      </c>
      <c r="F4513" s="23" t="s">
        <v>13575</v>
      </c>
      <c r="G4513" s="24" t="s">
        <v>13576</v>
      </c>
      <c r="H4513" s="23" t="s">
        <v>43</v>
      </c>
      <c r="I4513" s="23" t="s">
        <v>13577</v>
      </c>
      <c r="J4513" s="23">
        <v>2</v>
      </c>
      <c r="K4513" s="23">
        <v>3</v>
      </c>
      <c r="L4513" s="23">
        <v>79</v>
      </c>
      <c r="M4513" s="23" t="s">
        <v>75</v>
      </c>
      <c r="N4513" s="25">
        <f>((J4513*400)+(K4513*100))+L4513</f>
        <v>1179</v>
      </c>
      <c r="O4513" s="26">
        <v>2000</v>
      </c>
      <c r="P4513" s="26">
        <f>N4513*O4513</f>
        <v>2358000</v>
      </c>
      <c r="Q4513" s="23"/>
      <c r="R4513" s="23"/>
      <c r="S4513" s="27"/>
      <c r="T4513" s="23"/>
      <c r="U4513" s="23"/>
      <c r="V4513" s="24"/>
      <c r="W4513" s="23"/>
      <c r="X4513" s="23"/>
      <c r="Y4513" s="23"/>
      <c r="Z4513" s="23"/>
      <c r="AA4513" s="28"/>
      <c r="AB4513" s="26"/>
      <c r="AC4513" s="26"/>
      <c r="AD4513" s="28"/>
      <c r="AE4513" s="28"/>
      <c r="AF4513" s="26"/>
      <c r="AG4513" s="26">
        <f>AF4513+P4513</f>
        <v>2358000</v>
      </c>
      <c r="AH4513" s="26">
        <f>AG4513</f>
        <v>2358000</v>
      </c>
      <c r="AI4513" s="26">
        <v>50000000</v>
      </c>
      <c r="AJ4513" s="26">
        <f>IF((AI4513-AH4513) &gt; 1,0,IF((AI4513-AH4513)&lt;0,AH4513-AI4513,AI4513-AH4513))</f>
        <v>0</v>
      </c>
      <c r="AK4513" s="26">
        <v>0.01</v>
      </c>
      <c r="AL4513" s="26">
        <f>AJ4513*(AK4513/100)</f>
        <v>0</v>
      </c>
    </row>
    <row r="4514" spans="1:39" x14ac:dyDescent="0.25">
      <c r="A4514" s="23"/>
      <c r="B4514" s="24"/>
      <c r="C4514" s="23"/>
      <c r="D4514" s="23"/>
      <c r="E4514" s="23"/>
      <c r="F4514" s="23"/>
      <c r="G4514" s="24"/>
      <c r="H4514" s="23"/>
      <c r="I4514" s="23"/>
      <c r="J4514" s="23"/>
      <c r="K4514" s="23"/>
      <c r="L4514" s="23"/>
      <c r="M4514" s="23"/>
      <c r="N4514" s="25"/>
      <c r="O4514" s="26"/>
      <c r="P4514" s="26"/>
      <c r="Q4514" s="23"/>
      <c r="R4514" s="23"/>
      <c r="S4514" s="27"/>
      <c r="T4514" s="23"/>
      <c r="U4514" s="23"/>
      <c r="V4514" s="24"/>
      <c r="W4514" s="23"/>
      <c r="X4514" s="23"/>
      <c r="Y4514" s="23"/>
      <c r="Z4514" s="23"/>
      <c r="AA4514" s="28"/>
      <c r="AB4514" s="26"/>
      <c r="AC4514" s="26"/>
      <c r="AD4514" s="28"/>
      <c r="AE4514" s="28"/>
      <c r="AF4514" s="26"/>
      <c r="AG4514" s="26" t="s">
        <v>60</v>
      </c>
      <c r="AH4514" s="26">
        <f>AH4513</f>
        <v>2358000</v>
      </c>
      <c r="AI4514" s="26"/>
      <c r="AJ4514" s="26">
        <f>AJ4513</f>
        <v>0</v>
      </c>
      <c r="AK4514" s="26"/>
      <c r="AL4514" s="26">
        <f>AL4513</f>
        <v>0</v>
      </c>
    </row>
    <row r="4515" spans="1:39" x14ac:dyDescent="0.25">
      <c r="A4515" s="23" t="s">
        <v>13578</v>
      </c>
      <c r="B4515" s="24"/>
      <c r="C4515" s="23" t="s">
        <v>13579</v>
      </c>
      <c r="D4515" s="23" t="s">
        <v>13580</v>
      </c>
      <c r="E4515" s="23">
        <v>1801</v>
      </c>
      <c r="F4515" s="23" t="s">
        <v>13581</v>
      </c>
      <c r="G4515" s="24" t="s">
        <v>13582</v>
      </c>
      <c r="H4515" s="23" t="s">
        <v>43</v>
      </c>
      <c r="I4515" s="23" t="s">
        <v>13583</v>
      </c>
      <c r="J4515" s="23">
        <v>4</v>
      </c>
      <c r="K4515" s="23">
        <v>0</v>
      </c>
      <c r="L4515" s="23">
        <v>4</v>
      </c>
      <c r="M4515" s="23" t="s">
        <v>75</v>
      </c>
      <c r="N4515" s="25">
        <f>((J4515*400)+(K4515*100))+L4515</f>
        <v>1604</v>
      </c>
      <c r="O4515" s="26">
        <v>1500</v>
      </c>
      <c r="P4515" s="26">
        <f>N4515*O4515</f>
        <v>2406000</v>
      </c>
      <c r="Q4515" s="23"/>
      <c r="R4515" s="23"/>
      <c r="S4515" s="27"/>
      <c r="T4515" s="23"/>
      <c r="U4515" s="23"/>
      <c r="V4515" s="24"/>
      <c r="W4515" s="23"/>
      <c r="X4515" s="23"/>
      <c r="Y4515" s="23"/>
      <c r="Z4515" s="23"/>
      <c r="AA4515" s="28"/>
      <c r="AB4515" s="26"/>
      <c r="AC4515" s="26"/>
      <c r="AD4515" s="28"/>
      <c r="AE4515" s="28"/>
      <c r="AF4515" s="26"/>
      <c r="AG4515" s="26">
        <f>AF4515+P4515</f>
        <v>2406000</v>
      </c>
      <c r="AH4515" s="26">
        <f>AG4515</f>
        <v>2406000</v>
      </c>
      <c r="AI4515" s="26">
        <v>50000000</v>
      </c>
      <c r="AJ4515" s="26">
        <f>IF((AI4515-AH4515) &gt; 1,0,IF((AI4515-AH4515)&lt;0,AH4515-AI4515,AI4515-AH4515))</f>
        <v>0</v>
      </c>
      <c r="AK4515" s="26">
        <v>0.01</v>
      </c>
      <c r="AL4515" s="26">
        <f>AJ4515*(AK4515/100)</f>
        <v>0</v>
      </c>
    </row>
    <row r="4516" spans="1:39" x14ac:dyDescent="0.25">
      <c r="A4516" s="23"/>
      <c r="B4516" s="24"/>
      <c r="C4516" s="23"/>
      <c r="D4516" s="23"/>
      <c r="E4516" s="23"/>
      <c r="F4516" s="23"/>
      <c r="G4516" s="24"/>
      <c r="H4516" s="23"/>
      <c r="I4516" s="23"/>
      <c r="J4516" s="23"/>
      <c r="K4516" s="23"/>
      <c r="L4516" s="23"/>
      <c r="M4516" s="23"/>
      <c r="N4516" s="25"/>
      <c r="O4516" s="26"/>
      <c r="P4516" s="26"/>
      <c r="Q4516" s="23"/>
      <c r="R4516" s="23"/>
      <c r="S4516" s="27"/>
      <c r="T4516" s="23"/>
      <c r="U4516" s="23"/>
      <c r="V4516" s="24"/>
      <c r="W4516" s="23"/>
      <c r="X4516" s="23"/>
      <c r="Y4516" s="23"/>
      <c r="Z4516" s="23"/>
      <c r="AA4516" s="28"/>
      <c r="AB4516" s="26"/>
      <c r="AC4516" s="26"/>
      <c r="AD4516" s="28"/>
      <c r="AE4516" s="28"/>
      <c r="AF4516" s="26"/>
      <c r="AG4516" s="26" t="s">
        <v>60</v>
      </c>
      <c r="AH4516" s="26">
        <f>AH4515</f>
        <v>2406000</v>
      </c>
      <c r="AI4516" s="26"/>
      <c r="AJ4516" s="26">
        <f>AJ4515</f>
        <v>0</v>
      </c>
      <c r="AK4516" s="26"/>
      <c r="AL4516" s="26">
        <f>AL4515</f>
        <v>0</v>
      </c>
    </row>
    <row r="4517" spans="1:39" x14ac:dyDescent="0.25">
      <c r="A4517" s="23" t="s">
        <v>13584</v>
      </c>
      <c r="B4517" s="24" t="s">
        <v>13585</v>
      </c>
      <c r="C4517" s="23" t="s">
        <v>13586</v>
      </c>
      <c r="D4517" s="23" t="s">
        <v>13587</v>
      </c>
      <c r="E4517" s="23">
        <v>1802</v>
      </c>
      <c r="F4517" s="23" t="s">
        <v>13588</v>
      </c>
      <c r="G4517" s="24" t="s">
        <v>13589</v>
      </c>
      <c r="H4517" s="23" t="s">
        <v>43</v>
      </c>
      <c r="I4517" s="23" t="s">
        <v>13590</v>
      </c>
      <c r="J4517" s="23">
        <v>0</v>
      </c>
      <c r="K4517" s="23">
        <v>0</v>
      </c>
      <c r="L4517" s="23">
        <v>93</v>
      </c>
      <c r="M4517" s="23" t="s">
        <v>59</v>
      </c>
      <c r="N4517" s="25">
        <f>((J4517*400)+(K4517*100))+L4517</f>
        <v>93</v>
      </c>
      <c r="O4517" s="26">
        <v>4500</v>
      </c>
      <c r="P4517" s="26">
        <f>N4517*O4517</f>
        <v>418500</v>
      </c>
      <c r="Q4517" s="23">
        <v>1</v>
      </c>
      <c r="R4517" s="23" t="s">
        <v>13584</v>
      </c>
      <c r="S4517" s="27" t="s">
        <v>13585</v>
      </c>
      <c r="T4517" s="23" t="s">
        <v>13586</v>
      </c>
      <c r="U4517" s="23" t="s">
        <v>13591</v>
      </c>
      <c r="V4517" s="24" t="s">
        <v>13592</v>
      </c>
      <c r="W4517" s="23" t="s">
        <v>349</v>
      </c>
      <c r="X4517" s="23" t="s">
        <v>143</v>
      </c>
      <c r="Y4517" s="23" t="s">
        <v>50</v>
      </c>
      <c r="Z4517" s="23">
        <v>111</v>
      </c>
      <c r="AA4517" s="28">
        <v>100</v>
      </c>
      <c r="AB4517" s="26">
        <v>8150</v>
      </c>
      <c r="AC4517" s="26">
        <f>Z4517*AB4517</f>
        <v>904650</v>
      </c>
      <c r="AD4517" s="28">
        <v>28</v>
      </c>
      <c r="AE4517" s="28">
        <v>85</v>
      </c>
      <c r="AF4517" s="26">
        <f>(AC4517*(100-AE4517))/100</f>
        <v>135697.5</v>
      </c>
      <c r="AG4517" s="26">
        <f>P4517+AF4517</f>
        <v>554197.5</v>
      </c>
      <c r="AH4517" s="26">
        <f>(AG4517*AA4517)/100</f>
        <v>554197.5</v>
      </c>
      <c r="AI4517" s="26">
        <v>50000000</v>
      </c>
      <c r="AJ4517" s="26">
        <f>IF((AI4517-AH4517) &gt; 1,0,IF((AI4517-AH4517)&lt;0,AH4517-AI4517,AI4517-AH4517))</f>
        <v>0</v>
      </c>
      <c r="AK4517" s="26">
        <v>0.02</v>
      </c>
      <c r="AL4517" s="26">
        <f>ROUND(AJ4517*(AK4517/100),2)</f>
        <v>0</v>
      </c>
      <c r="AM4517" s="3" t="s">
        <v>51</v>
      </c>
    </row>
    <row r="4518" spans="1:39" x14ac:dyDescent="0.25">
      <c r="A4518" s="23"/>
      <c r="B4518" s="24"/>
      <c r="C4518" s="23"/>
      <c r="D4518" s="23"/>
      <c r="E4518" s="23">
        <v>1803</v>
      </c>
      <c r="F4518" s="23" t="s">
        <v>13593</v>
      </c>
      <c r="G4518" s="24" t="s">
        <v>13594</v>
      </c>
      <c r="H4518" s="23" t="s">
        <v>43</v>
      </c>
      <c r="I4518" s="23" t="s">
        <v>13595</v>
      </c>
      <c r="J4518" s="23">
        <v>0</v>
      </c>
      <c r="K4518" s="23">
        <v>0</v>
      </c>
      <c r="L4518" s="23">
        <v>62</v>
      </c>
      <c r="M4518" s="23" t="s">
        <v>59</v>
      </c>
      <c r="N4518" s="25">
        <f>((J4518*400)+(K4518*100))+L4518</f>
        <v>62</v>
      </c>
      <c r="O4518" s="26">
        <v>2250</v>
      </c>
      <c r="P4518" s="26">
        <f>N4518*O4518</f>
        <v>139500</v>
      </c>
      <c r="Q4518" s="23"/>
      <c r="R4518" s="23"/>
      <c r="S4518" s="27"/>
      <c r="T4518" s="23"/>
      <c r="U4518" s="23"/>
      <c r="V4518" s="24"/>
      <c r="W4518" s="23"/>
      <c r="X4518" s="23"/>
      <c r="Y4518" s="23"/>
      <c r="Z4518" s="23"/>
      <c r="AA4518" s="28"/>
      <c r="AB4518" s="26"/>
      <c r="AC4518" s="26"/>
      <c r="AD4518" s="28"/>
      <c r="AE4518" s="28"/>
      <c r="AF4518" s="26"/>
      <c r="AG4518" s="26">
        <f>AF4518+P4518</f>
        <v>139500</v>
      </c>
      <c r="AH4518" s="26">
        <f>AG4518</f>
        <v>139500</v>
      </c>
      <c r="AI4518" s="26">
        <v>50000000</v>
      </c>
      <c r="AJ4518" s="26">
        <f>IF((AI4518-AH4518) &gt; 1,0,IF((AI4518-AH4518)&lt;0,AH4518-AI4518,AI4518-AH4518))</f>
        <v>0</v>
      </c>
      <c r="AK4518" s="26">
        <v>0.02</v>
      </c>
      <c r="AL4518" s="26">
        <f>AJ4518*(AK4518/100)</f>
        <v>0</v>
      </c>
    </row>
    <row r="4519" spans="1:39" x14ac:dyDescent="0.25">
      <c r="A4519" s="23"/>
      <c r="B4519" s="24"/>
      <c r="C4519" s="23"/>
      <c r="D4519" s="23"/>
      <c r="E4519" s="23"/>
      <c r="F4519" s="23"/>
      <c r="G4519" s="24"/>
      <c r="H4519" s="23"/>
      <c r="I4519" s="23"/>
      <c r="J4519" s="23"/>
      <c r="K4519" s="23"/>
      <c r="L4519" s="23"/>
      <c r="M4519" s="23"/>
      <c r="N4519" s="25"/>
      <c r="O4519" s="26"/>
      <c r="P4519" s="26"/>
      <c r="Q4519" s="23"/>
      <c r="R4519" s="23"/>
      <c r="S4519" s="27"/>
      <c r="T4519" s="23"/>
      <c r="U4519" s="23"/>
      <c r="V4519" s="24"/>
      <c r="W4519" s="23"/>
      <c r="X4519" s="23"/>
      <c r="Y4519" s="23"/>
      <c r="Z4519" s="23"/>
      <c r="AA4519" s="28"/>
      <c r="AB4519" s="26"/>
      <c r="AC4519" s="26"/>
      <c r="AD4519" s="28"/>
      <c r="AE4519" s="28"/>
      <c r="AF4519" s="26"/>
      <c r="AG4519" s="26" t="s">
        <v>60</v>
      </c>
      <c r="AH4519" s="26">
        <f>SUM(AH4517:AH4518)</f>
        <v>693697.5</v>
      </c>
      <c r="AI4519" s="26"/>
      <c r="AJ4519" s="26">
        <f>SUM(AJ4517:AJ4518)</f>
        <v>0</v>
      </c>
      <c r="AK4519" s="26"/>
      <c r="AL4519" s="26">
        <f>SUM(AL4517:AL4518)</f>
        <v>0</v>
      </c>
    </row>
    <row r="4520" spans="1:39" x14ac:dyDescent="0.25">
      <c r="A4520" s="23" t="s">
        <v>13596</v>
      </c>
      <c r="B4520" s="24" t="s">
        <v>13597</v>
      </c>
      <c r="C4520" s="23" t="s">
        <v>13598</v>
      </c>
      <c r="D4520" s="23" t="s">
        <v>13599</v>
      </c>
      <c r="E4520" s="23">
        <v>1804</v>
      </c>
      <c r="F4520" s="23" t="s">
        <v>13600</v>
      </c>
      <c r="G4520" s="24" t="s">
        <v>13601</v>
      </c>
      <c r="H4520" s="23" t="s">
        <v>43</v>
      </c>
      <c r="I4520" s="23" t="s">
        <v>13602</v>
      </c>
      <c r="J4520" s="23">
        <v>4</v>
      </c>
      <c r="K4520" s="23">
        <v>1</v>
      </c>
      <c r="L4520" s="23">
        <v>46.5</v>
      </c>
      <c r="M4520" s="23" t="s">
        <v>75</v>
      </c>
      <c r="N4520" s="25">
        <f>((J4520*400)+(K4520*100))+L4520</f>
        <v>1746.5</v>
      </c>
      <c r="O4520" s="26">
        <v>4200</v>
      </c>
      <c r="P4520" s="26">
        <f>N4520*O4520</f>
        <v>7335300</v>
      </c>
      <c r="Q4520" s="23"/>
      <c r="R4520" s="23"/>
      <c r="S4520" s="27"/>
      <c r="T4520" s="23"/>
      <c r="U4520" s="23"/>
      <c r="V4520" s="24"/>
      <c r="W4520" s="23"/>
      <c r="X4520" s="23"/>
      <c r="Y4520" s="23"/>
      <c r="Z4520" s="23"/>
      <c r="AA4520" s="28"/>
      <c r="AB4520" s="26"/>
      <c r="AC4520" s="26"/>
      <c r="AD4520" s="28"/>
      <c r="AE4520" s="28"/>
      <c r="AF4520" s="26"/>
      <c r="AG4520" s="26">
        <f>AF4520+P4520</f>
        <v>7335300</v>
      </c>
      <c r="AH4520" s="26">
        <f>AG4520</f>
        <v>7335300</v>
      </c>
      <c r="AI4520" s="26">
        <v>50000000</v>
      </c>
      <c r="AJ4520" s="26">
        <f>IF((AI4520-AH4520) &gt; 1,0,IF((AI4520-AH4520)&lt;0,AH4520-AI4520,AI4520-AH4520))</f>
        <v>0</v>
      </c>
      <c r="AK4520" s="26">
        <v>0.01</v>
      </c>
      <c r="AL4520" s="26">
        <f>AJ4520*(AK4520/100)</f>
        <v>0</v>
      </c>
    </row>
    <row r="4521" spans="1:39" x14ac:dyDescent="0.25">
      <c r="A4521" s="23"/>
      <c r="B4521" s="24"/>
      <c r="C4521" s="23"/>
      <c r="D4521" s="23"/>
      <c r="E4521" s="23"/>
      <c r="F4521" s="23"/>
      <c r="G4521" s="24"/>
      <c r="H4521" s="23"/>
      <c r="I4521" s="23"/>
      <c r="J4521" s="23">
        <v>0</v>
      </c>
      <c r="K4521" s="23">
        <v>0</v>
      </c>
      <c r="L4521" s="23">
        <v>96</v>
      </c>
      <c r="M4521" s="23" t="s">
        <v>76</v>
      </c>
      <c r="N4521" s="25">
        <f>((J4521*400)+(K4521*100))+L4521</f>
        <v>96</v>
      </c>
      <c r="O4521" s="26">
        <v>4200</v>
      </c>
      <c r="P4521" s="26">
        <f>N4521*O4521</f>
        <v>403200</v>
      </c>
      <c r="Q4521" s="23">
        <v>1</v>
      </c>
      <c r="R4521" s="23" t="s">
        <v>13596</v>
      </c>
      <c r="S4521" s="27" t="s">
        <v>13597</v>
      </c>
      <c r="T4521" s="23" t="s">
        <v>13598</v>
      </c>
      <c r="U4521" s="23" t="s">
        <v>13603</v>
      </c>
      <c r="V4521" s="24" t="s">
        <v>13604</v>
      </c>
      <c r="W4521" s="23" t="s">
        <v>142</v>
      </c>
      <c r="X4521" s="23" t="s">
        <v>143</v>
      </c>
      <c r="Y4521" s="23" t="s">
        <v>81</v>
      </c>
      <c r="Z4521" s="23">
        <v>384</v>
      </c>
      <c r="AA4521" s="28">
        <v>100</v>
      </c>
      <c r="AB4521" s="26">
        <v>7950</v>
      </c>
      <c r="AC4521" s="26">
        <f>Z4521*AB4521</f>
        <v>3052800</v>
      </c>
      <c r="AD4521" s="28">
        <v>32</v>
      </c>
      <c r="AE4521" s="28">
        <v>85</v>
      </c>
      <c r="AF4521" s="26">
        <f>(AC4521*(100-AE4521))/100</f>
        <v>457920</v>
      </c>
      <c r="AG4521" s="26">
        <f>P4521+AF4521</f>
        <v>861120</v>
      </c>
      <c r="AH4521" s="26">
        <f>(AG4521*AA4521)/100</f>
        <v>861120</v>
      </c>
      <c r="AI4521" s="26">
        <v>0</v>
      </c>
      <c r="AJ4521" s="26">
        <f>IF((AI4521-AH4521) &gt; 1,0,IF((AI4521-AH4521)&lt;0,AH4521-AI4521,AI4521-AH4521))</f>
        <v>861120</v>
      </c>
      <c r="AK4521" s="26">
        <v>0.02</v>
      </c>
      <c r="AL4521" s="26">
        <f>ROUND(AJ4521*(AK4521/100),2)</f>
        <v>172.22</v>
      </c>
      <c r="AM4521" s="3" t="s">
        <v>110</v>
      </c>
    </row>
    <row r="4522" spans="1:39" x14ac:dyDescent="0.25">
      <c r="A4522" s="23"/>
      <c r="B4522" s="24"/>
      <c r="C4522" s="23"/>
      <c r="D4522" s="23"/>
      <c r="E4522" s="23"/>
      <c r="F4522" s="23"/>
      <c r="G4522" s="24"/>
      <c r="H4522" s="23"/>
      <c r="I4522" s="23"/>
      <c r="J4522" s="23">
        <v>0</v>
      </c>
      <c r="K4522" s="23">
        <v>0</v>
      </c>
      <c r="L4522" s="23">
        <v>4.5</v>
      </c>
      <c r="M4522" s="23" t="s">
        <v>75</v>
      </c>
      <c r="N4522" s="25">
        <f>((J4522*400)+(K4522*100))+L4522</f>
        <v>4.5</v>
      </c>
      <c r="O4522" s="26">
        <v>4200</v>
      </c>
      <c r="P4522" s="26">
        <f>N4522*O4522</f>
        <v>18900</v>
      </c>
      <c r="Q4522" s="23">
        <v>1</v>
      </c>
      <c r="R4522" s="23" t="s">
        <v>13596</v>
      </c>
      <c r="S4522" s="27" t="s">
        <v>13597</v>
      </c>
      <c r="T4522" s="23" t="s">
        <v>13598</v>
      </c>
      <c r="U4522" s="23" t="s">
        <v>13603</v>
      </c>
      <c r="V4522" s="24" t="s">
        <v>13605</v>
      </c>
      <c r="W4522" s="23" t="s">
        <v>53</v>
      </c>
      <c r="X4522" s="23" t="s">
        <v>80</v>
      </c>
      <c r="Y4522" s="23" t="s">
        <v>571</v>
      </c>
      <c r="Z4522" s="23">
        <v>18</v>
      </c>
      <c r="AA4522" s="28">
        <v>100</v>
      </c>
      <c r="AB4522" s="26">
        <v>2750</v>
      </c>
      <c r="AC4522" s="26">
        <f>Z4522*AB4522</f>
        <v>49500</v>
      </c>
      <c r="AD4522" s="28">
        <v>12</v>
      </c>
      <c r="AE4522" s="28">
        <v>50</v>
      </c>
      <c r="AF4522" s="26">
        <f>(AC4522*(100-AE4522))/100</f>
        <v>24750</v>
      </c>
      <c r="AG4522" s="26">
        <f>P4522+AF4522</f>
        <v>43650</v>
      </c>
      <c r="AH4522" s="26">
        <f>(AG4522*AA4522)/100</f>
        <v>43650</v>
      </c>
      <c r="AI4522" s="26">
        <v>50000000</v>
      </c>
      <c r="AJ4522" s="26">
        <f>IF((AI4522-AH4522) &gt; 1,0,IF((AI4522-AH4522)&lt;0,AH4522-AI4522,AI4522-AH4522))</f>
        <v>0</v>
      </c>
      <c r="AK4522" s="26">
        <v>0.01</v>
      </c>
      <c r="AL4522" s="26">
        <f>ROUND(AJ4522*(AK4522/100),2)</f>
        <v>0</v>
      </c>
      <c r="AM4522" s="3" t="s">
        <v>159</v>
      </c>
    </row>
    <row r="4523" spans="1:39" x14ac:dyDescent="0.25">
      <c r="A4523" s="23"/>
      <c r="B4523" s="24"/>
      <c r="C4523" s="23"/>
      <c r="D4523" s="23"/>
      <c r="E4523" s="23"/>
      <c r="F4523" s="23"/>
      <c r="G4523" s="24"/>
      <c r="H4523" s="23"/>
      <c r="I4523" s="23"/>
      <c r="J4523" s="23"/>
      <c r="K4523" s="23"/>
      <c r="L4523" s="23"/>
      <c r="M4523" s="23"/>
      <c r="N4523" s="25"/>
      <c r="O4523" s="26"/>
      <c r="P4523" s="26"/>
      <c r="Q4523" s="23"/>
      <c r="R4523" s="23"/>
      <c r="S4523" s="27"/>
      <c r="T4523" s="23"/>
      <c r="U4523" s="23"/>
      <c r="V4523" s="24"/>
      <c r="W4523" s="23"/>
      <c r="X4523" s="23"/>
      <c r="Y4523" s="23"/>
      <c r="Z4523" s="23"/>
      <c r="AA4523" s="28"/>
      <c r="AB4523" s="26"/>
      <c r="AC4523" s="26"/>
      <c r="AD4523" s="28"/>
      <c r="AE4523" s="28"/>
      <c r="AF4523" s="26"/>
      <c r="AG4523" s="26" t="s">
        <v>60</v>
      </c>
      <c r="AH4523" s="26">
        <f>SUM(AH4520:AH4522)</f>
        <v>8240070</v>
      </c>
      <c r="AI4523" s="26"/>
      <c r="AJ4523" s="26">
        <f>SUM(AJ4520:AJ4522)</f>
        <v>861120</v>
      </c>
      <c r="AK4523" s="26"/>
      <c r="AL4523" s="26">
        <f>SUM(AL4520:AL4522)</f>
        <v>172.22</v>
      </c>
    </row>
    <row r="4524" spans="1:39" x14ac:dyDescent="0.25">
      <c r="A4524" s="23" t="s">
        <v>13606</v>
      </c>
      <c r="B4524" s="24" t="s">
        <v>13607</v>
      </c>
      <c r="C4524" s="23" t="s">
        <v>13608</v>
      </c>
      <c r="D4524" s="23" t="s">
        <v>13609</v>
      </c>
      <c r="E4524" s="23">
        <v>1805</v>
      </c>
      <c r="F4524" s="23" t="s">
        <v>13610</v>
      </c>
      <c r="G4524" s="24" t="s">
        <v>13611</v>
      </c>
      <c r="H4524" s="23" t="s">
        <v>43</v>
      </c>
      <c r="I4524" s="23" t="s">
        <v>13612</v>
      </c>
      <c r="J4524" s="23">
        <v>0</v>
      </c>
      <c r="K4524" s="23">
        <v>3</v>
      </c>
      <c r="L4524" s="23">
        <v>95</v>
      </c>
      <c r="M4524" s="23" t="s">
        <v>255</v>
      </c>
      <c r="N4524" s="25">
        <f>((J4524*400)+(K4524*100))+L4524</f>
        <v>395</v>
      </c>
      <c r="O4524" s="26">
        <v>3950</v>
      </c>
      <c r="P4524" s="26">
        <f>N4524*O4524</f>
        <v>1560250</v>
      </c>
      <c r="Q4524" s="23">
        <v>1</v>
      </c>
      <c r="R4524" s="23" t="s">
        <v>13613</v>
      </c>
      <c r="S4524" s="27" t="s">
        <v>13614</v>
      </c>
      <c r="T4524" s="23" t="s">
        <v>13615</v>
      </c>
      <c r="U4524" s="23" t="s">
        <v>13616</v>
      </c>
      <c r="V4524" s="24" t="s">
        <v>13617</v>
      </c>
      <c r="W4524" s="23" t="s">
        <v>48</v>
      </c>
      <c r="X4524" s="23" t="s">
        <v>49</v>
      </c>
      <c r="Y4524" s="23" t="s">
        <v>261</v>
      </c>
      <c r="Z4524" s="23">
        <v>242</v>
      </c>
      <c r="AA4524" s="28">
        <v>100</v>
      </c>
      <c r="AB4524" s="26">
        <v>8300</v>
      </c>
      <c r="AC4524" s="26">
        <f>Z4524*AB4524</f>
        <v>2008600</v>
      </c>
      <c r="AD4524" s="28">
        <v>32</v>
      </c>
      <c r="AE4524" s="28">
        <v>54</v>
      </c>
      <c r="AF4524" s="26">
        <f>(AC4524*(100-AE4524))/100</f>
        <v>923956</v>
      </c>
      <c r="AG4524" s="26">
        <f>P4524+AF4524</f>
        <v>2484206</v>
      </c>
      <c r="AH4524" s="26">
        <f>(AG4524*AA4524)/100</f>
        <v>2484206</v>
      </c>
      <c r="AI4524" s="26">
        <f>IF(AF4524&lt;=10000000,AF4524,10000000)</f>
        <v>923956</v>
      </c>
      <c r="AJ4524" s="26">
        <f>IF((AI4524-AH4524) &gt; 1,0,IF((AI4524-AH4524)&lt;0,AH4524-AI4524,AI4524-AH4524))</f>
        <v>1560250</v>
      </c>
      <c r="AK4524" s="26">
        <v>0.02</v>
      </c>
      <c r="AL4524" s="26">
        <f>ROUND(AJ4524*(AK4524/100),2)</f>
        <v>312.05</v>
      </c>
      <c r="AM4524" s="3" t="s">
        <v>51</v>
      </c>
    </row>
    <row r="4525" spans="1:39" x14ac:dyDescent="0.25">
      <c r="A4525" s="23"/>
      <c r="B4525" s="24"/>
      <c r="C4525" s="23"/>
      <c r="D4525" s="23"/>
      <c r="E4525" s="23"/>
      <c r="F4525" s="23"/>
      <c r="G4525" s="24"/>
      <c r="H4525" s="23"/>
      <c r="I4525" s="23"/>
      <c r="J4525" s="23"/>
      <c r="K4525" s="23"/>
      <c r="L4525" s="23"/>
      <c r="M4525" s="23"/>
      <c r="N4525" s="25"/>
      <c r="O4525" s="26"/>
      <c r="P4525" s="26"/>
      <c r="Q4525" s="23"/>
      <c r="R4525" s="23"/>
      <c r="S4525" s="27"/>
      <c r="T4525" s="23"/>
      <c r="U4525" s="23"/>
      <c r="V4525" s="24"/>
      <c r="W4525" s="23"/>
      <c r="X4525" s="23"/>
      <c r="Y4525" s="23"/>
      <c r="Z4525" s="23"/>
      <c r="AA4525" s="28"/>
      <c r="AB4525" s="26"/>
      <c r="AC4525" s="26"/>
      <c r="AD4525" s="28"/>
      <c r="AE4525" s="28"/>
      <c r="AF4525" s="26"/>
      <c r="AG4525" s="26" t="s">
        <v>60</v>
      </c>
      <c r="AH4525" s="26">
        <f>AH4524</f>
        <v>2484206</v>
      </c>
      <c r="AI4525" s="26"/>
      <c r="AJ4525" s="26">
        <f>AJ4524</f>
        <v>1560250</v>
      </c>
      <c r="AK4525" s="26"/>
      <c r="AL4525" s="26">
        <f>AL4524</f>
        <v>312.05</v>
      </c>
    </row>
    <row r="4526" spans="1:39" x14ac:dyDescent="0.25">
      <c r="A4526" s="23" t="s">
        <v>1105</v>
      </c>
      <c r="B4526" s="24" t="s">
        <v>1106</v>
      </c>
      <c r="C4526" s="23" t="s">
        <v>1107</v>
      </c>
      <c r="D4526" s="23" t="s">
        <v>1101</v>
      </c>
      <c r="E4526" s="23">
        <v>1806</v>
      </c>
      <c r="F4526" s="23" t="s">
        <v>13618</v>
      </c>
      <c r="G4526" s="24" t="s">
        <v>13619</v>
      </c>
      <c r="H4526" s="23" t="s">
        <v>43</v>
      </c>
      <c r="I4526" s="23" t="s">
        <v>13620</v>
      </c>
      <c r="J4526" s="23">
        <v>3</v>
      </c>
      <c r="K4526" s="23">
        <v>0</v>
      </c>
      <c r="L4526" s="23">
        <v>0</v>
      </c>
      <c r="M4526" s="23" t="s">
        <v>75</v>
      </c>
      <c r="N4526" s="25">
        <f>((J4526*400)+(K4526*100))+L4526</f>
        <v>1200</v>
      </c>
      <c r="O4526" s="26">
        <v>1000</v>
      </c>
      <c r="P4526" s="26">
        <f>N4526*O4526</f>
        <v>1200000</v>
      </c>
      <c r="Q4526" s="23"/>
      <c r="R4526" s="23"/>
      <c r="S4526" s="27"/>
      <c r="T4526" s="23"/>
      <c r="U4526" s="23"/>
      <c r="V4526" s="24"/>
      <c r="W4526" s="23"/>
      <c r="X4526" s="23"/>
      <c r="Y4526" s="23"/>
      <c r="Z4526" s="23"/>
      <c r="AA4526" s="28"/>
      <c r="AB4526" s="26"/>
      <c r="AC4526" s="26"/>
      <c r="AD4526" s="28"/>
      <c r="AE4526" s="28"/>
      <c r="AF4526" s="26"/>
      <c r="AG4526" s="26">
        <f>AF4526+P4526</f>
        <v>1200000</v>
      </c>
      <c r="AH4526" s="26">
        <f>AG4526</f>
        <v>1200000</v>
      </c>
      <c r="AI4526" s="26">
        <v>50000000</v>
      </c>
      <c r="AJ4526" s="26">
        <f>IF((AI4526-AH4526) &gt; 1,0,IF((AI4526-AH4526)&lt;0,AH4526-AI4526,AI4526-AH4526))</f>
        <v>0</v>
      </c>
      <c r="AK4526" s="26">
        <v>0.01</v>
      </c>
      <c r="AL4526" s="26">
        <f>AJ4526*(AK4526/100)</f>
        <v>0</v>
      </c>
    </row>
    <row r="4527" spans="1:39" x14ac:dyDescent="0.25">
      <c r="A4527" s="23"/>
      <c r="B4527" s="24"/>
      <c r="C4527" s="23"/>
      <c r="D4527" s="23"/>
      <c r="E4527" s="23"/>
      <c r="F4527" s="23"/>
      <c r="G4527" s="24"/>
      <c r="H4527" s="23"/>
      <c r="I4527" s="23"/>
      <c r="J4527" s="23"/>
      <c r="K4527" s="23"/>
      <c r="L4527" s="23"/>
      <c r="M4527" s="23"/>
      <c r="N4527" s="25"/>
      <c r="O4527" s="26"/>
      <c r="P4527" s="26"/>
      <c r="Q4527" s="23"/>
      <c r="R4527" s="23"/>
      <c r="S4527" s="27"/>
      <c r="T4527" s="23"/>
      <c r="U4527" s="23"/>
      <c r="V4527" s="24"/>
      <c r="W4527" s="23"/>
      <c r="X4527" s="23"/>
      <c r="Y4527" s="23"/>
      <c r="Z4527" s="23"/>
      <c r="AA4527" s="28"/>
      <c r="AB4527" s="26"/>
      <c r="AC4527" s="26"/>
      <c r="AD4527" s="28"/>
      <c r="AE4527" s="28"/>
      <c r="AF4527" s="26"/>
      <c r="AG4527" s="26" t="s">
        <v>60</v>
      </c>
      <c r="AH4527" s="26">
        <f>AH4526</f>
        <v>1200000</v>
      </c>
      <c r="AI4527" s="26"/>
      <c r="AJ4527" s="26">
        <f>AJ4526</f>
        <v>0</v>
      </c>
      <c r="AK4527" s="26"/>
      <c r="AL4527" s="26">
        <f>AL4526</f>
        <v>0</v>
      </c>
    </row>
    <row r="4528" spans="1:39" x14ac:dyDescent="0.25">
      <c r="A4528" s="23" t="s">
        <v>13621</v>
      </c>
      <c r="B4528" s="24" t="s">
        <v>13622</v>
      </c>
      <c r="C4528" s="23" t="s">
        <v>13623</v>
      </c>
      <c r="D4528" s="23" t="s">
        <v>13624</v>
      </c>
      <c r="E4528" s="23">
        <v>1807</v>
      </c>
      <c r="F4528" s="23" t="s">
        <v>13625</v>
      </c>
      <c r="G4528" s="24" t="s">
        <v>13626</v>
      </c>
      <c r="H4528" s="23" t="s">
        <v>43</v>
      </c>
      <c r="I4528" s="23" t="s">
        <v>13627</v>
      </c>
      <c r="J4528" s="23">
        <v>0</v>
      </c>
      <c r="K4528" s="23">
        <v>0</v>
      </c>
      <c r="L4528" s="23">
        <v>29.25</v>
      </c>
      <c r="M4528" s="23" t="s">
        <v>59</v>
      </c>
      <c r="N4528" s="25">
        <f>((J4528*400)+(K4528*100))+L4528</f>
        <v>29.25</v>
      </c>
      <c r="O4528" s="26">
        <v>3750</v>
      </c>
      <c r="P4528" s="26">
        <f>N4528*O4528</f>
        <v>109687.5</v>
      </c>
      <c r="Q4528" s="23">
        <v>1</v>
      </c>
      <c r="R4528" s="23" t="s">
        <v>13621</v>
      </c>
      <c r="S4528" s="27" t="s">
        <v>13622</v>
      </c>
      <c r="T4528" s="23" t="s">
        <v>13623</v>
      </c>
      <c r="U4528" s="23" t="s">
        <v>13628</v>
      </c>
      <c r="V4528" s="24" t="s">
        <v>13629</v>
      </c>
      <c r="W4528" s="23" t="s">
        <v>142</v>
      </c>
      <c r="X4528" s="23" t="s">
        <v>143</v>
      </c>
      <c r="Y4528" s="23" t="s">
        <v>50</v>
      </c>
      <c r="Z4528" s="23">
        <v>117</v>
      </c>
      <c r="AA4528" s="28">
        <v>100</v>
      </c>
      <c r="AB4528" s="26">
        <v>7950</v>
      </c>
      <c r="AC4528" s="26">
        <f>Z4528*AB4528</f>
        <v>930150</v>
      </c>
      <c r="AD4528" s="28">
        <v>48</v>
      </c>
      <c r="AE4528" s="28">
        <v>85</v>
      </c>
      <c r="AF4528" s="26">
        <f>(AC4528*(100-AE4528))/100</f>
        <v>139522.5</v>
      </c>
      <c r="AG4528" s="26">
        <f>P4528+AF4528</f>
        <v>249210</v>
      </c>
      <c r="AH4528" s="26">
        <f>(AG4528*AA4528)/100</f>
        <v>249210</v>
      </c>
      <c r="AI4528" s="26">
        <v>50000000</v>
      </c>
      <c r="AJ4528" s="26">
        <f>IF((AI4528-AH4528) &gt; 1,0,IF((AI4528-AH4528)&lt;0,AH4528-AI4528,AI4528-AH4528))</f>
        <v>0</v>
      </c>
      <c r="AK4528" s="26">
        <v>0.02</v>
      </c>
      <c r="AL4528" s="26">
        <f>ROUND(AJ4528*(AK4528/100),2)</f>
        <v>0</v>
      </c>
      <c r="AM4528" s="3" t="s">
        <v>110</v>
      </c>
    </row>
    <row r="4529" spans="1:39" x14ac:dyDescent="0.25">
      <c r="A4529" s="23"/>
      <c r="B4529" s="24"/>
      <c r="C4529" s="23"/>
      <c r="D4529" s="23"/>
      <c r="E4529" s="23"/>
      <c r="F4529" s="23"/>
      <c r="G4529" s="24"/>
      <c r="H4529" s="23"/>
      <c r="I4529" s="23"/>
      <c r="J4529" s="23">
        <v>0</v>
      </c>
      <c r="K4529" s="23">
        <v>0</v>
      </c>
      <c r="L4529" s="23">
        <v>13.5</v>
      </c>
      <c r="M4529" s="23" t="s">
        <v>59</v>
      </c>
      <c r="N4529" s="25">
        <f>((J4529*400)+(K4529*100))+L4529</f>
        <v>13.5</v>
      </c>
      <c r="O4529" s="26">
        <v>3750</v>
      </c>
      <c r="P4529" s="26">
        <f>N4529*O4529</f>
        <v>50625</v>
      </c>
      <c r="Q4529" s="23">
        <v>1</v>
      </c>
      <c r="R4529" s="23" t="s">
        <v>13621</v>
      </c>
      <c r="S4529" s="27" t="s">
        <v>13622</v>
      </c>
      <c r="T4529" s="23" t="s">
        <v>13623</v>
      </c>
      <c r="U4529" s="23" t="s">
        <v>13628</v>
      </c>
      <c r="V4529" s="24" t="s">
        <v>13630</v>
      </c>
      <c r="W4529" s="23" t="s">
        <v>53</v>
      </c>
      <c r="X4529" s="23" t="s">
        <v>143</v>
      </c>
      <c r="Y4529" s="23" t="s">
        <v>50</v>
      </c>
      <c r="Z4529" s="23">
        <v>54</v>
      </c>
      <c r="AA4529" s="28">
        <v>100</v>
      </c>
      <c r="AB4529" s="26">
        <v>2750</v>
      </c>
      <c r="AC4529" s="26">
        <f>Z4529*AB4529</f>
        <v>148500</v>
      </c>
      <c r="AD4529" s="28">
        <v>3</v>
      </c>
      <c r="AE4529" s="28">
        <v>6</v>
      </c>
      <c r="AF4529" s="26">
        <f>(AC4529*(100-AE4529))/100</f>
        <v>139590</v>
      </c>
      <c r="AG4529" s="26">
        <f>P4529+AF4529</f>
        <v>190215</v>
      </c>
      <c r="AH4529" s="26">
        <f>(AG4529*AA4529)/100</f>
        <v>190215</v>
      </c>
      <c r="AI4529" s="26">
        <v>50000000</v>
      </c>
      <c r="AJ4529" s="26">
        <f>IF((AI4529-AH4529) &gt; 1,0,IF((AI4529-AH4529)&lt;0,AH4529-AI4529,AI4529-AH4529))</f>
        <v>0</v>
      </c>
      <c r="AK4529" s="26">
        <v>0.02</v>
      </c>
      <c r="AL4529" s="26">
        <f>ROUND(AJ4529*(AK4529/100),2)</f>
        <v>0</v>
      </c>
    </row>
    <row r="4530" spans="1:39" x14ac:dyDescent="0.25">
      <c r="A4530" s="23"/>
      <c r="B4530" s="24"/>
      <c r="C4530" s="23"/>
      <c r="D4530" s="23"/>
      <c r="E4530" s="23"/>
      <c r="F4530" s="23"/>
      <c r="G4530" s="24"/>
      <c r="H4530" s="23"/>
      <c r="I4530" s="23"/>
      <c r="J4530" s="23">
        <v>1</v>
      </c>
      <c r="K4530" s="23">
        <v>3</v>
      </c>
      <c r="L4530" s="23">
        <v>57.25</v>
      </c>
      <c r="M4530" s="23" t="s">
        <v>75</v>
      </c>
      <c r="N4530" s="25">
        <f>((J4530*400)+(K4530*100))+L4530</f>
        <v>757.25</v>
      </c>
      <c r="O4530" s="26">
        <v>3750</v>
      </c>
      <c r="P4530" s="26">
        <f>N4530*O4530</f>
        <v>2839687.5</v>
      </c>
      <c r="Q4530" s="23"/>
      <c r="R4530" s="23"/>
      <c r="S4530" s="27"/>
      <c r="T4530" s="23"/>
      <c r="U4530" s="23"/>
      <c r="V4530" s="24"/>
      <c r="W4530" s="23"/>
      <c r="X4530" s="23"/>
      <c r="Y4530" s="23"/>
      <c r="Z4530" s="23"/>
      <c r="AA4530" s="28"/>
      <c r="AB4530" s="26"/>
      <c r="AC4530" s="26"/>
      <c r="AD4530" s="28"/>
      <c r="AE4530" s="28"/>
      <c r="AF4530" s="26"/>
      <c r="AG4530" s="26">
        <f>AF4530+P4530</f>
        <v>2839687.5</v>
      </c>
      <c r="AH4530" s="26">
        <f>AG4530</f>
        <v>2839687.5</v>
      </c>
      <c r="AI4530" s="26">
        <v>50000000</v>
      </c>
      <c r="AJ4530" s="26">
        <f>IF((AI4530-AH4530) &gt; 1,0,IF((AI4530-AH4530)&lt;0,AH4530-AI4530,AI4530-AH4530))</f>
        <v>0</v>
      </c>
      <c r="AK4530" s="26">
        <v>0.01</v>
      </c>
      <c r="AL4530" s="26">
        <f>AJ4530*(AK4530/100)</f>
        <v>0</v>
      </c>
    </row>
    <row r="4531" spans="1:39" x14ac:dyDescent="0.25">
      <c r="A4531" s="23"/>
      <c r="B4531" s="24"/>
      <c r="C4531" s="23"/>
      <c r="D4531" s="23"/>
      <c r="E4531" s="23"/>
      <c r="F4531" s="23"/>
      <c r="G4531" s="24"/>
      <c r="H4531" s="23"/>
      <c r="I4531" s="23"/>
      <c r="J4531" s="23"/>
      <c r="K4531" s="23"/>
      <c r="L4531" s="23"/>
      <c r="M4531" s="23"/>
      <c r="N4531" s="25"/>
      <c r="O4531" s="26"/>
      <c r="P4531" s="26"/>
      <c r="Q4531" s="23"/>
      <c r="R4531" s="23"/>
      <c r="S4531" s="27"/>
      <c r="T4531" s="23"/>
      <c r="U4531" s="23"/>
      <c r="V4531" s="24"/>
      <c r="W4531" s="23"/>
      <c r="X4531" s="23"/>
      <c r="Y4531" s="23"/>
      <c r="Z4531" s="23"/>
      <c r="AA4531" s="28"/>
      <c r="AB4531" s="26"/>
      <c r="AC4531" s="26"/>
      <c r="AD4531" s="28"/>
      <c r="AE4531" s="28"/>
      <c r="AF4531" s="26"/>
      <c r="AG4531" s="26" t="s">
        <v>60</v>
      </c>
      <c r="AH4531" s="26">
        <f>SUM(AH4528:AH4530)</f>
        <v>3279112.5</v>
      </c>
      <c r="AI4531" s="26"/>
      <c r="AJ4531" s="26">
        <f>SUM(AJ4528:AJ4530)</f>
        <v>0</v>
      </c>
      <c r="AK4531" s="26"/>
      <c r="AL4531" s="26">
        <f>SUM(AL4528:AL4530)</f>
        <v>0</v>
      </c>
    </row>
    <row r="4532" spans="1:39" x14ac:dyDescent="0.25">
      <c r="A4532" s="23" t="s">
        <v>13631</v>
      </c>
      <c r="B4532" s="24" t="s">
        <v>13632</v>
      </c>
      <c r="C4532" s="23" t="s">
        <v>13633</v>
      </c>
      <c r="D4532" s="23" t="s">
        <v>13634</v>
      </c>
      <c r="E4532" s="23">
        <v>1808</v>
      </c>
      <c r="F4532" s="23" t="s">
        <v>13635</v>
      </c>
      <c r="G4532" s="24" t="s">
        <v>13636</v>
      </c>
      <c r="H4532" s="23" t="s">
        <v>43</v>
      </c>
      <c r="I4532" s="23" t="s">
        <v>13637</v>
      </c>
      <c r="J4532" s="23">
        <v>1</v>
      </c>
      <c r="K4532" s="23">
        <v>3</v>
      </c>
      <c r="L4532" s="23">
        <v>72</v>
      </c>
      <c r="M4532" s="23" t="s">
        <v>75</v>
      </c>
      <c r="N4532" s="25">
        <f>((J4532*400)+(K4532*100))+L4532</f>
        <v>772</v>
      </c>
      <c r="O4532" s="26">
        <v>1000</v>
      </c>
      <c r="P4532" s="26">
        <f>N4532*O4532</f>
        <v>772000</v>
      </c>
      <c r="Q4532" s="23"/>
      <c r="R4532" s="23"/>
      <c r="S4532" s="27"/>
      <c r="T4532" s="23"/>
      <c r="U4532" s="23"/>
      <c r="V4532" s="24"/>
      <c r="W4532" s="23"/>
      <c r="X4532" s="23"/>
      <c r="Y4532" s="23"/>
      <c r="Z4532" s="23"/>
      <c r="AA4532" s="28"/>
      <c r="AB4532" s="26"/>
      <c r="AC4532" s="26"/>
      <c r="AD4532" s="28"/>
      <c r="AE4532" s="28"/>
      <c r="AF4532" s="26"/>
      <c r="AG4532" s="26">
        <f>AF4532+P4532</f>
        <v>772000</v>
      </c>
      <c r="AH4532" s="26">
        <f>AG4532</f>
        <v>772000</v>
      </c>
      <c r="AI4532" s="26">
        <v>50000000</v>
      </c>
      <c r="AJ4532" s="26">
        <f>IF((AI4532-AH4532) &gt; 1,0,IF((AI4532-AH4532)&lt;0,AH4532-AI4532,AI4532-AH4532))</f>
        <v>0</v>
      </c>
      <c r="AK4532" s="26">
        <v>0.01</v>
      </c>
      <c r="AL4532" s="26">
        <f>AJ4532*(AK4532/100)</f>
        <v>0</v>
      </c>
    </row>
    <row r="4533" spans="1:39" x14ac:dyDescent="0.25">
      <c r="A4533" s="23"/>
      <c r="B4533" s="24"/>
      <c r="C4533" s="23"/>
      <c r="D4533" s="23"/>
      <c r="E4533" s="23"/>
      <c r="F4533" s="23"/>
      <c r="G4533" s="24"/>
      <c r="H4533" s="23"/>
      <c r="I4533" s="23"/>
      <c r="J4533" s="23">
        <v>0</v>
      </c>
      <c r="K4533" s="23">
        <v>0</v>
      </c>
      <c r="L4533" s="23">
        <v>68</v>
      </c>
      <c r="M4533" s="23" t="s">
        <v>59</v>
      </c>
      <c r="N4533" s="25">
        <f>((J4533*400)+(K4533*100))+L4533</f>
        <v>68</v>
      </c>
      <c r="O4533" s="26">
        <v>1000</v>
      </c>
      <c r="P4533" s="26">
        <f>N4533*O4533</f>
        <v>68000</v>
      </c>
      <c r="Q4533" s="23">
        <v>1</v>
      </c>
      <c r="R4533" s="23" t="s">
        <v>13631</v>
      </c>
      <c r="S4533" s="27" t="s">
        <v>13632</v>
      </c>
      <c r="T4533" s="23" t="s">
        <v>13633</v>
      </c>
      <c r="U4533" s="23" t="s">
        <v>13638</v>
      </c>
      <c r="V4533" s="24" t="s">
        <v>13639</v>
      </c>
      <c r="W4533" s="23" t="s">
        <v>142</v>
      </c>
      <c r="X4533" s="23" t="s">
        <v>143</v>
      </c>
      <c r="Y4533" s="23" t="s">
        <v>50</v>
      </c>
      <c r="Z4533" s="23">
        <v>272</v>
      </c>
      <c r="AA4533" s="28">
        <v>100</v>
      </c>
      <c r="AB4533" s="26">
        <v>7950</v>
      </c>
      <c r="AC4533" s="26">
        <f>Z4533*AB4533</f>
        <v>2162400</v>
      </c>
      <c r="AD4533" s="28">
        <v>32</v>
      </c>
      <c r="AE4533" s="28">
        <v>85</v>
      </c>
      <c r="AF4533" s="26">
        <f>(AC4533*(100-AE4533))/100</f>
        <v>324360</v>
      </c>
      <c r="AG4533" s="26">
        <f>P4533+AF4533</f>
        <v>392360</v>
      </c>
      <c r="AH4533" s="26">
        <f>(AG4533*AA4533)/100</f>
        <v>392360</v>
      </c>
      <c r="AI4533" s="26">
        <v>50000000</v>
      </c>
      <c r="AJ4533" s="26">
        <f>IF((AI4533-AH4533) &gt; 1,0,IF((AI4533-AH4533)&lt;0,AH4533-AI4533,AI4533-AH4533))</f>
        <v>0</v>
      </c>
      <c r="AK4533" s="26">
        <v>0.02</v>
      </c>
      <c r="AL4533" s="26">
        <f>ROUND(AJ4533*(AK4533/100),2)</f>
        <v>0</v>
      </c>
      <c r="AM4533" s="3" t="s">
        <v>110</v>
      </c>
    </row>
    <row r="4534" spans="1:39" x14ac:dyDescent="0.25">
      <c r="A4534" s="23"/>
      <c r="B4534" s="24"/>
      <c r="C4534" s="23"/>
      <c r="D4534" s="23"/>
      <c r="E4534" s="23"/>
      <c r="F4534" s="23"/>
      <c r="G4534" s="24"/>
      <c r="H4534" s="23"/>
      <c r="I4534" s="23"/>
      <c r="J4534" s="23"/>
      <c r="K4534" s="23"/>
      <c r="L4534" s="23"/>
      <c r="M4534" s="23"/>
      <c r="N4534" s="25"/>
      <c r="O4534" s="26"/>
      <c r="P4534" s="26"/>
      <c r="Q4534" s="23"/>
      <c r="R4534" s="23"/>
      <c r="S4534" s="27"/>
      <c r="T4534" s="23"/>
      <c r="U4534" s="23"/>
      <c r="V4534" s="24"/>
      <c r="W4534" s="23"/>
      <c r="X4534" s="23"/>
      <c r="Y4534" s="23"/>
      <c r="Z4534" s="23"/>
      <c r="AA4534" s="28"/>
      <c r="AB4534" s="26"/>
      <c r="AC4534" s="26"/>
      <c r="AD4534" s="28"/>
      <c r="AE4534" s="28"/>
      <c r="AF4534" s="26"/>
      <c r="AG4534" s="26" t="s">
        <v>60</v>
      </c>
      <c r="AH4534" s="26">
        <f>SUM(AH4532:AH4533)</f>
        <v>1164360</v>
      </c>
      <c r="AI4534" s="26"/>
      <c r="AJ4534" s="26">
        <f>SUM(AJ4532:AJ4533)</f>
        <v>0</v>
      </c>
      <c r="AK4534" s="26"/>
      <c r="AL4534" s="26">
        <f>SUM(AL4532:AL4533)</f>
        <v>0</v>
      </c>
    </row>
    <row r="4535" spans="1:39" x14ac:dyDescent="0.25">
      <c r="A4535" s="23" t="s">
        <v>13640</v>
      </c>
      <c r="B4535" s="24"/>
      <c r="C4535" s="23" t="s">
        <v>13641</v>
      </c>
      <c r="D4535" s="23" t="s">
        <v>13642</v>
      </c>
      <c r="E4535" s="23">
        <v>1809</v>
      </c>
      <c r="F4535" s="23" t="s">
        <v>13643</v>
      </c>
      <c r="G4535" s="24" t="s">
        <v>13644</v>
      </c>
      <c r="H4535" s="23" t="s">
        <v>43</v>
      </c>
      <c r="I4535" s="23" t="s">
        <v>13645</v>
      </c>
      <c r="J4535" s="23">
        <v>4</v>
      </c>
      <c r="K4535" s="23">
        <v>3</v>
      </c>
      <c r="L4535" s="23">
        <v>35</v>
      </c>
      <c r="M4535" s="23" t="s">
        <v>75</v>
      </c>
      <c r="N4535" s="25">
        <f t="shared" ref="N4535:N4541" si="740">((J4535*400)+(K4535*100))+L4535</f>
        <v>1935</v>
      </c>
      <c r="O4535" s="26">
        <v>2650</v>
      </c>
      <c r="P4535" s="26">
        <f t="shared" ref="P4535:P4541" si="741">N4535*O4535</f>
        <v>5127750</v>
      </c>
      <c r="Q4535" s="23"/>
      <c r="R4535" s="23"/>
      <c r="S4535" s="27"/>
      <c r="T4535" s="23"/>
      <c r="U4535" s="23"/>
      <c r="V4535" s="24"/>
      <c r="W4535" s="23"/>
      <c r="X4535" s="23"/>
      <c r="Y4535" s="23"/>
      <c r="Z4535" s="23"/>
      <c r="AA4535" s="28"/>
      <c r="AB4535" s="26"/>
      <c r="AC4535" s="26"/>
      <c r="AD4535" s="28"/>
      <c r="AE4535" s="28"/>
      <c r="AF4535" s="26"/>
      <c r="AG4535" s="26">
        <f>AF4535+P4535</f>
        <v>5127750</v>
      </c>
      <c r="AH4535" s="26">
        <f>AG4535</f>
        <v>5127750</v>
      </c>
      <c r="AI4535" s="26">
        <v>50000000</v>
      </c>
      <c r="AJ4535" s="26">
        <f t="shared" ref="AJ4535:AJ4541" si="742">IF((AI4535-AH4535) &gt; 1,0,IF((AI4535-AH4535)&lt;0,AH4535-AI4535,AI4535-AH4535))</f>
        <v>0</v>
      </c>
      <c r="AK4535" s="26">
        <v>0.01</v>
      </c>
      <c r="AL4535" s="26">
        <f>AJ4535*(AK4535/100)</f>
        <v>0</v>
      </c>
    </row>
    <row r="4536" spans="1:39" x14ac:dyDescent="0.25">
      <c r="A4536" s="23"/>
      <c r="B4536" s="24"/>
      <c r="C4536" s="23"/>
      <c r="D4536" s="23"/>
      <c r="E4536" s="23"/>
      <c r="F4536" s="23"/>
      <c r="G4536" s="24"/>
      <c r="H4536" s="23"/>
      <c r="I4536" s="23"/>
      <c r="J4536" s="23">
        <v>0</v>
      </c>
      <c r="K4536" s="23">
        <v>0</v>
      </c>
      <c r="L4536" s="23">
        <v>20</v>
      </c>
      <c r="M4536" s="23" t="s">
        <v>255</v>
      </c>
      <c r="N4536" s="25">
        <f t="shared" si="740"/>
        <v>20</v>
      </c>
      <c r="O4536" s="26">
        <v>2650</v>
      </c>
      <c r="P4536" s="26">
        <f t="shared" si="741"/>
        <v>53000</v>
      </c>
      <c r="Q4536" s="23">
        <v>1</v>
      </c>
      <c r="R4536" s="23" t="s">
        <v>13646</v>
      </c>
      <c r="S4536" s="27" t="s">
        <v>13647</v>
      </c>
      <c r="T4536" s="23" t="s">
        <v>13648</v>
      </c>
      <c r="U4536" s="23" t="s">
        <v>13649</v>
      </c>
      <c r="V4536" s="24" t="s">
        <v>13650</v>
      </c>
      <c r="W4536" s="23" t="s">
        <v>48</v>
      </c>
      <c r="X4536" s="23" t="s">
        <v>49</v>
      </c>
      <c r="Y4536" s="23" t="s">
        <v>261</v>
      </c>
      <c r="Z4536" s="23">
        <v>80</v>
      </c>
      <c r="AA4536" s="28">
        <v>100</v>
      </c>
      <c r="AB4536" s="26">
        <v>8300</v>
      </c>
      <c r="AC4536" s="26">
        <f>Z4536*AB4536</f>
        <v>664000</v>
      </c>
      <c r="AD4536" s="28">
        <v>6</v>
      </c>
      <c r="AE4536" s="28">
        <v>6</v>
      </c>
      <c r="AF4536" s="26">
        <f>(AC4536*(100-AE4536))/100</f>
        <v>624160</v>
      </c>
      <c r="AG4536" s="26">
        <f>P4536+AF4536</f>
        <v>677160</v>
      </c>
      <c r="AH4536" s="26">
        <f>(AG4536*AA4536)/100</f>
        <v>677160</v>
      </c>
      <c r="AI4536" s="26">
        <f>IF(AF4536&lt;=10000000,AF4536,10000000)</f>
        <v>624160</v>
      </c>
      <c r="AJ4536" s="26">
        <f t="shared" si="742"/>
        <v>53000</v>
      </c>
      <c r="AK4536" s="26">
        <v>0.02</v>
      </c>
      <c r="AL4536" s="26">
        <f>ROUND(AJ4536*(AK4536/100),2)</f>
        <v>10.6</v>
      </c>
      <c r="AM4536" s="3" t="s">
        <v>51</v>
      </c>
    </row>
    <row r="4537" spans="1:39" x14ac:dyDescent="0.25">
      <c r="A4537" s="23"/>
      <c r="B4537" s="24"/>
      <c r="C4537" s="23"/>
      <c r="D4537" s="23"/>
      <c r="E4537" s="23"/>
      <c r="F4537" s="23"/>
      <c r="G4537" s="24"/>
      <c r="H4537" s="23"/>
      <c r="I4537" s="23"/>
      <c r="J4537" s="23">
        <v>0</v>
      </c>
      <c r="K4537" s="23">
        <v>0</v>
      </c>
      <c r="L4537" s="23">
        <v>24</v>
      </c>
      <c r="M4537" s="23" t="s">
        <v>91</v>
      </c>
      <c r="N4537" s="25">
        <f t="shared" si="740"/>
        <v>24</v>
      </c>
      <c r="O4537" s="26">
        <v>2650</v>
      </c>
      <c r="P4537" s="26">
        <f t="shared" si="741"/>
        <v>63600</v>
      </c>
      <c r="Q4537" s="23">
        <v>1</v>
      </c>
      <c r="R4537" s="23" t="s">
        <v>13646</v>
      </c>
      <c r="S4537" s="27" t="s">
        <v>13647</v>
      </c>
      <c r="T4537" s="23" t="s">
        <v>13648</v>
      </c>
      <c r="U4537" s="23" t="s">
        <v>13649</v>
      </c>
      <c r="V4537" s="24" t="s">
        <v>13651</v>
      </c>
      <c r="W4537" s="23" t="s">
        <v>48</v>
      </c>
      <c r="X4537" s="23" t="s">
        <v>49</v>
      </c>
      <c r="Y4537" s="23" t="s">
        <v>54</v>
      </c>
      <c r="Z4537" s="23">
        <v>96</v>
      </c>
      <c r="AA4537" s="28">
        <v>100</v>
      </c>
      <c r="AB4537" s="26">
        <v>8300</v>
      </c>
      <c r="AC4537" s="26">
        <f>Z4537*AB4537</f>
        <v>796800</v>
      </c>
      <c r="AD4537" s="28">
        <v>6</v>
      </c>
      <c r="AE4537" s="28">
        <v>6</v>
      </c>
      <c r="AF4537" s="26">
        <f>(AC4537*(100-AE4537))/100</f>
        <v>748992</v>
      </c>
      <c r="AG4537" s="26">
        <f>P4537+AF4537</f>
        <v>812592</v>
      </c>
      <c r="AH4537" s="26">
        <f>(AG4537*AA4537)/100</f>
        <v>812592</v>
      </c>
      <c r="AI4537" s="26">
        <v>0</v>
      </c>
      <c r="AJ4537" s="26">
        <f t="shared" si="742"/>
        <v>812592</v>
      </c>
      <c r="AK4537" s="26">
        <v>0.3</v>
      </c>
      <c r="AL4537" s="26">
        <f>ROUND(AJ4537*(AK4537/100),2)</f>
        <v>2437.7800000000002</v>
      </c>
      <c r="AM4537" s="3" t="s">
        <v>1433</v>
      </c>
    </row>
    <row r="4538" spans="1:39" x14ac:dyDescent="0.25">
      <c r="A4538" s="23"/>
      <c r="B4538" s="24"/>
      <c r="C4538" s="23"/>
      <c r="D4538" s="23"/>
      <c r="E4538" s="23"/>
      <c r="F4538" s="23"/>
      <c r="G4538" s="24"/>
      <c r="H4538" s="23"/>
      <c r="I4538" s="23"/>
      <c r="J4538" s="23">
        <v>0</v>
      </c>
      <c r="K4538" s="23">
        <v>0</v>
      </c>
      <c r="L4538" s="23">
        <v>15</v>
      </c>
      <c r="M4538" s="23" t="s">
        <v>91</v>
      </c>
      <c r="N4538" s="25">
        <f t="shared" si="740"/>
        <v>15</v>
      </c>
      <c r="O4538" s="26">
        <v>2650</v>
      </c>
      <c r="P4538" s="26">
        <f t="shared" si="741"/>
        <v>39750</v>
      </c>
      <c r="Q4538" s="23">
        <v>1</v>
      </c>
      <c r="R4538" s="23" t="s">
        <v>13646</v>
      </c>
      <c r="S4538" s="27" t="s">
        <v>13647</v>
      </c>
      <c r="T4538" s="23" t="s">
        <v>13648</v>
      </c>
      <c r="U4538" s="23" t="s">
        <v>13649</v>
      </c>
      <c r="V4538" s="24" t="s">
        <v>13652</v>
      </c>
      <c r="W4538" s="23" t="s">
        <v>53</v>
      </c>
      <c r="X4538" s="23" t="s">
        <v>49</v>
      </c>
      <c r="Y4538" s="23" t="s">
        <v>54</v>
      </c>
      <c r="Z4538" s="23">
        <v>60</v>
      </c>
      <c r="AA4538" s="28">
        <v>100</v>
      </c>
      <c r="AB4538" s="26">
        <v>2750</v>
      </c>
      <c r="AC4538" s="26">
        <f>Z4538*AB4538</f>
        <v>165000</v>
      </c>
      <c r="AD4538" s="28">
        <v>12</v>
      </c>
      <c r="AE4538" s="28">
        <v>14</v>
      </c>
      <c r="AF4538" s="26">
        <f>(AC4538*(100-AE4538))/100</f>
        <v>141900</v>
      </c>
      <c r="AG4538" s="26">
        <f>P4538+AF4538</f>
        <v>181650</v>
      </c>
      <c r="AH4538" s="26">
        <f>(AG4538*AA4538)/100</f>
        <v>181650</v>
      </c>
      <c r="AI4538" s="26">
        <v>0</v>
      </c>
      <c r="AJ4538" s="26">
        <f t="shared" si="742"/>
        <v>181650</v>
      </c>
      <c r="AK4538" s="26">
        <v>0.3</v>
      </c>
      <c r="AL4538" s="26">
        <f>ROUND(AJ4538*(AK4538/100),2)</f>
        <v>544.95000000000005</v>
      </c>
      <c r="AM4538" s="3" t="s">
        <v>6144</v>
      </c>
    </row>
    <row r="4539" spans="1:39" x14ac:dyDescent="0.25">
      <c r="A4539" s="23"/>
      <c r="B4539" s="24"/>
      <c r="C4539" s="23"/>
      <c r="D4539" s="23"/>
      <c r="E4539" s="23">
        <v>1810</v>
      </c>
      <c r="F4539" s="23" t="s">
        <v>13653</v>
      </c>
      <c r="G4539" s="24" t="s">
        <v>13654</v>
      </c>
      <c r="H4539" s="23" t="s">
        <v>43</v>
      </c>
      <c r="I4539" s="23" t="s">
        <v>13655</v>
      </c>
      <c r="J4539" s="23">
        <v>0</v>
      </c>
      <c r="K4539" s="23">
        <v>2</v>
      </c>
      <c r="L4539" s="23">
        <v>74</v>
      </c>
      <c r="M4539" s="23" t="s">
        <v>75</v>
      </c>
      <c r="N4539" s="25">
        <f t="shared" si="740"/>
        <v>274</v>
      </c>
      <c r="O4539" s="26">
        <v>2650</v>
      </c>
      <c r="P4539" s="26">
        <f t="shared" si="741"/>
        <v>726100</v>
      </c>
      <c r="Q4539" s="23"/>
      <c r="R4539" s="23"/>
      <c r="S4539" s="27"/>
      <c r="T4539" s="23"/>
      <c r="U4539" s="23"/>
      <c r="V4539" s="24"/>
      <c r="W4539" s="23"/>
      <c r="X4539" s="23"/>
      <c r="Y4539" s="23"/>
      <c r="Z4539" s="23"/>
      <c r="AA4539" s="28"/>
      <c r="AB4539" s="26"/>
      <c r="AC4539" s="26"/>
      <c r="AD4539" s="28"/>
      <c r="AE4539" s="28"/>
      <c r="AF4539" s="26"/>
      <c r="AG4539" s="26">
        <f>AF4539+P4539</f>
        <v>726100</v>
      </c>
      <c r="AH4539" s="26">
        <f>AG4539</f>
        <v>726100</v>
      </c>
      <c r="AI4539" s="26">
        <v>50000000</v>
      </c>
      <c r="AJ4539" s="26">
        <f t="shared" si="742"/>
        <v>0</v>
      </c>
      <c r="AK4539" s="26">
        <v>0.01</v>
      </c>
      <c r="AL4539" s="26">
        <f>AJ4539*(AK4539/100)</f>
        <v>0</v>
      </c>
    </row>
    <row r="4540" spans="1:39" x14ac:dyDescent="0.25">
      <c r="A4540" s="23"/>
      <c r="B4540" s="24"/>
      <c r="C4540" s="23"/>
      <c r="D4540" s="23"/>
      <c r="E4540" s="23">
        <v>1811</v>
      </c>
      <c r="F4540" s="23" t="s">
        <v>13656</v>
      </c>
      <c r="G4540" s="24" t="s">
        <v>13657</v>
      </c>
      <c r="H4540" s="23" t="s">
        <v>43</v>
      </c>
      <c r="I4540" s="23" t="s">
        <v>13658</v>
      </c>
      <c r="J4540" s="23">
        <v>4</v>
      </c>
      <c r="K4540" s="23">
        <v>0</v>
      </c>
      <c r="L4540" s="23">
        <v>38</v>
      </c>
      <c r="M4540" s="23" t="s">
        <v>75</v>
      </c>
      <c r="N4540" s="25">
        <f t="shared" si="740"/>
        <v>1638</v>
      </c>
      <c r="O4540" s="26">
        <v>1000</v>
      </c>
      <c r="P4540" s="26">
        <f t="shared" si="741"/>
        <v>1638000</v>
      </c>
      <c r="Q4540" s="23"/>
      <c r="R4540" s="23"/>
      <c r="S4540" s="27"/>
      <c r="T4540" s="23"/>
      <c r="U4540" s="23"/>
      <c r="V4540" s="24"/>
      <c r="W4540" s="23"/>
      <c r="X4540" s="23"/>
      <c r="Y4540" s="23"/>
      <c r="Z4540" s="23"/>
      <c r="AA4540" s="28"/>
      <c r="AB4540" s="26"/>
      <c r="AC4540" s="26"/>
      <c r="AD4540" s="28"/>
      <c r="AE4540" s="28"/>
      <c r="AF4540" s="26"/>
      <c r="AG4540" s="26">
        <f>AF4540+P4540</f>
        <v>1638000</v>
      </c>
      <c r="AH4540" s="26">
        <f>AG4540</f>
        <v>1638000</v>
      </c>
      <c r="AI4540" s="26">
        <v>50000000</v>
      </c>
      <c r="AJ4540" s="26">
        <f t="shared" si="742"/>
        <v>0</v>
      </c>
      <c r="AK4540" s="26">
        <v>0.01</v>
      </c>
      <c r="AL4540" s="26">
        <f>AJ4540*(AK4540/100)</f>
        <v>0</v>
      </c>
    </row>
    <row r="4541" spans="1:39" x14ac:dyDescent="0.25">
      <c r="A4541" s="23"/>
      <c r="B4541" s="24"/>
      <c r="C4541" s="23"/>
      <c r="D4541" s="23"/>
      <c r="E4541" s="23">
        <v>1812</v>
      </c>
      <c r="F4541" s="23" t="s">
        <v>13659</v>
      </c>
      <c r="G4541" s="24" t="s">
        <v>13660</v>
      </c>
      <c r="H4541" s="23" t="s">
        <v>43</v>
      </c>
      <c r="I4541" s="23" t="s">
        <v>13661</v>
      </c>
      <c r="J4541" s="23">
        <v>0</v>
      </c>
      <c r="K4541" s="23">
        <v>1</v>
      </c>
      <c r="L4541" s="23">
        <v>49</v>
      </c>
      <c r="M4541" s="23" t="s">
        <v>75</v>
      </c>
      <c r="N4541" s="25">
        <f t="shared" si="740"/>
        <v>149</v>
      </c>
      <c r="O4541" s="26">
        <v>3000</v>
      </c>
      <c r="P4541" s="26">
        <f t="shared" si="741"/>
        <v>447000</v>
      </c>
      <c r="Q4541" s="23"/>
      <c r="R4541" s="23"/>
      <c r="S4541" s="27"/>
      <c r="T4541" s="23"/>
      <c r="U4541" s="23"/>
      <c r="V4541" s="24"/>
      <c r="W4541" s="23"/>
      <c r="X4541" s="23"/>
      <c r="Y4541" s="23"/>
      <c r="Z4541" s="23"/>
      <c r="AA4541" s="28"/>
      <c r="AB4541" s="26"/>
      <c r="AC4541" s="26"/>
      <c r="AD4541" s="28"/>
      <c r="AE4541" s="28"/>
      <c r="AF4541" s="26"/>
      <c r="AG4541" s="26">
        <f>AF4541+P4541</f>
        <v>447000</v>
      </c>
      <c r="AH4541" s="26">
        <f>AG4541</f>
        <v>447000</v>
      </c>
      <c r="AI4541" s="26">
        <v>50000000</v>
      </c>
      <c r="AJ4541" s="26">
        <f t="shared" si="742"/>
        <v>0</v>
      </c>
      <c r="AK4541" s="26">
        <v>0.01</v>
      </c>
      <c r="AL4541" s="26">
        <f>AJ4541*(AK4541/100)</f>
        <v>0</v>
      </c>
    </row>
    <row r="4542" spans="1:39" x14ac:dyDescent="0.25">
      <c r="A4542" s="23"/>
      <c r="B4542" s="24"/>
      <c r="C4542" s="23"/>
      <c r="D4542" s="23"/>
      <c r="E4542" s="23"/>
      <c r="F4542" s="23"/>
      <c r="G4542" s="24"/>
      <c r="H4542" s="23"/>
      <c r="I4542" s="23"/>
      <c r="J4542" s="23"/>
      <c r="K4542" s="23"/>
      <c r="L4542" s="23"/>
      <c r="M4542" s="23"/>
      <c r="N4542" s="25"/>
      <c r="O4542" s="26"/>
      <c r="P4542" s="26"/>
      <c r="Q4542" s="23"/>
      <c r="R4542" s="23"/>
      <c r="S4542" s="27"/>
      <c r="T4542" s="23"/>
      <c r="U4542" s="23"/>
      <c r="V4542" s="24"/>
      <c r="W4542" s="23"/>
      <c r="X4542" s="23"/>
      <c r="Y4542" s="23"/>
      <c r="Z4542" s="23"/>
      <c r="AA4542" s="28"/>
      <c r="AB4542" s="26"/>
      <c r="AC4542" s="26"/>
      <c r="AD4542" s="28"/>
      <c r="AE4542" s="28"/>
      <c r="AF4542" s="26"/>
      <c r="AG4542" s="26" t="s">
        <v>60</v>
      </c>
      <c r="AH4542" s="26">
        <f>SUM(AH4535:AH4541)</f>
        <v>9610252</v>
      </c>
      <c r="AI4542" s="26"/>
      <c r="AJ4542" s="26">
        <f>SUM(AJ4535:AJ4541)</f>
        <v>1047242</v>
      </c>
      <c r="AK4542" s="26"/>
      <c r="AL4542" s="26">
        <f>SUM(AL4535:AL4541)</f>
        <v>2993.33</v>
      </c>
    </row>
    <row r="4543" spans="1:39" x14ac:dyDescent="0.25">
      <c r="A4543" s="23" t="s">
        <v>13662</v>
      </c>
      <c r="B4543" s="24" t="s">
        <v>13663</v>
      </c>
      <c r="C4543" s="23" t="s">
        <v>13664</v>
      </c>
      <c r="D4543" s="23" t="s">
        <v>13665</v>
      </c>
      <c r="E4543" s="23">
        <v>1813</v>
      </c>
      <c r="F4543" s="23" t="s">
        <v>13666</v>
      </c>
      <c r="G4543" s="24" t="s">
        <v>13667</v>
      </c>
      <c r="H4543" s="23" t="s">
        <v>43</v>
      </c>
      <c r="I4543" s="23" t="s">
        <v>13668</v>
      </c>
      <c r="J4543" s="23">
        <v>0</v>
      </c>
      <c r="K4543" s="23">
        <v>0</v>
      </c>
      <c r="L4543" s="23">
        <v>57</v>
      </c>
      <c r="M4543" s="23" t="s">
        <v>59</v>
      </c>
      <c r="N4543" s="25">
        <f>((J4543*400)+(K4543*100))+L4543</f>
        <v>57</v>
      </c>
      <c r="O4543" s="26">
        <v>9000</v>
      </c>
      <c r="P4543" s="26">
        <f>N4543*O4543</f>
        <v>513000</v>
      </c>
      <c r="Q4543" s="23">
        <v>1</v>
      </c>
      <c r="R4543" s="23" t="s">
        <v>13662</v>
      </c>
      <c r="S4543" s="27" t="s">
        <v>13663</v>
      </c>
      <c r="T4543" s="23" t="s">
        <v>13664</v>
      </c>
      <c r="U4543" s="23" t="s">
        <v>13669</v>
      </c>
      <c r="V4543" s="24" t="s">
        <v>13670</v>
      </c>
      <c r="W4543" s="23" t="s">
        <v>109</v>
      </c>
      <c r="X4543" s="23" t="s">
        <v>49</v>
      </c>
      <c r="Y4543" s="23" t="s">
        <v>50</v>
      </c>
      <c r="Z4543" s="23">
        <v>192.25</v>
      </c>
      <c r="AA4543" s="28">
        <v>100</v>
      </c>
      <c r="AB4543" s="26">
        <v>8150</v>
      </c>
      <c r="AC4543" s="26">
        <f>Z4543*AB4543</f>
        <v>1566837.5</v>
      </c>
      <c r="AD4543" s="28">
        <v>27</v>
      </c>
      <c r="AE4543" s="28">
        <v>44</v>
      </c>
      <c r="AF4543" s="26">
        <f>(AC4543*(100-AE4543))/100</f>
        <v>877429</v>
      </c>
      <c r="AG4543" s="26">
        <f>P4543+AF4543</f>
        <v>1390429</v>
      </c>
      <c r="AH4543" s="26">
        <f>(AG4543*AA4543)/100</f>
        <v>1390429</v>
      </c>
      <c r="AI4543" s="26">
        <v>50000000</v>
      </c>
      <c r="AJ4543" s="26">
        <f>IF((AI4543-AH4543) &gt; 1,0,IF((AI4543-AH4543)&lt;0,AH4543-AI4543,AI4543-AH4543))</f>
        <v>0</v>
      </c>
      <c r="AK4543" s="26">
        <v>0.02</v>
      </c>
      <c r="AL4543" s="26">
        <f>ROUND(AJ4543*(AK4543/100),2)</f>
        <v>0</v>
      </c>
      <c r="AM4543" s="3" t="s">
        <v>110</v>
      </c>
    </row>
    <row r="4544" spans="1:39" x14ac:dyDescent="0.25">
      <c r="A4544" s="23"/>
      <c r="B4544" s="24"/>
      <c r="C4544" s="23"/>
      <c r="D4544" s="23"/>
      <c r="E4544" s="23"/>
      <c r="F4544" s="23"/>
      <c r="G4544" s="24"/>
      <c r="H4544" s="23"/>
      <c r="I4544" s="23"/>
      <c r="J4544" s="23"/>
      <c r="K4544" s="23"/>
      <c r="L4544" s="23"/>
      <c r="M4544" s="23"/>
      <c r="N4544" s="25"/>
      <c r="O4544" s="26"/>
      <c r="P4544" s="26"/>
      <c r="Q4544" s="23"/>
      <c r="R4544" s="23"/>
      <c r="S4544" s="27"/>
      <c r="T4544" s="23"/>
      <c r="U4544" s="23"/>
      <c r="V4544" s="24"/>
      <c r="W4544" s="23"/>
      <c r="X4544" s="23"/>
      <c r="Y4544" s="23"/>
      <c r="Z4544" s="23"/>
      <c r="AA4544" s="28"/>
      <c r="AB4544" s="26"/>
      <c r="AC4544" s="26"/>
      <c r="AD4544" s="28"/>
      <c r="AE4544" s="28"/>
      <c r="AF4544" s="26"/>
      <c r="AG4544" s="26" t="s">
        <v>60</v>
      </c>
      <c r="AH4544" s="26">
        <f>AH4543</f>
        <v>1390429</v>
      </c>
      <c r="AI4544" s="26"/>
      <c r="AJ4544" s="26">
        <f>AJ4543</f>
        <v>0</v>
      </c>
      <c r="AK4544" s="26"/>
      <c r="AL4544" s="26">
        <f>AL4543</f>
        <v>0</v>
      </c>
    </row>
    <row r="4545" spans="1:39" x14ac:dyDescent="0.25">
      <c r="A4545" s="23" t="s">
        <v>13671</v>
      </c>
      <c r="B4545" s="24" t="s">
        <v>13672</v>
      </c>
      <c r="C4545" s="23" t="s">
        <v>13673</v>
      </c>
      <c r="D4545" s="23" t="s">
        <v>13674</v>
      </c>
      <c r="E4545" s="23">
        <v>1814</v>
      </c>
      <c r="F4545" s="23" t="s">
        <v>13675</v>
      </c>
      <c r="G4545" s="24" t="s">
        <v>13676</v>
      </c>
      <c r="H4545" s="23" t="s">
        <v>43</v>
      </c>
      <c r="I4545" s="23" t="s">
        <v>13677</v>
      </c>
      <c r="J4545" s="23">
        <v>0</v>
      </c>
      <c r="K4545" s="23">
        <v>0</v>
      </c>
      <c r="L4545" s="23">
        <v>43</v>
      </c>
      <c r="M4545" s="23" t="s">
        <v>76</v>
      </c>
      <c r="N4545" s="25">
        <f>((J4545*400)+(K4545*100))+L4545</f>
        <v>43</v>
      </c>
      <c r="O4545" s="26">
        <v>1500</v>
      </c>
      <c r="P4545" s="26">
        <f>N4545*O4545</f>
        <v>64500</v>
      </c>
      <c r="Q4545" s="23">
        <v>1</v>
      </c>
      <c r="R4545" s="23" t="s">
        <v>13671</v>
      </c>
      <c r="S4545" s="27" t="s">
        <v>13672</v>
      </c>
      <c r="T4545" s="23" t="s">
        <v>13673</v>
      </c>
      <c r="U4545" s="23" t="s">
        <v>13678</v>
      </c>
      <c r="V4545" s="24" t="s">
        <v>13679</v>
      </c>
      <c r="W4545" s="23" t="s">
        <v>79</v>
      </c>
      <c r="X4545" s="23" t="s">
        <v>80</v>
      </c>
      <c r="Y4545" s="23" t="s">
        <v>81</v>
      </c>
      <c r="Z4545" s="23">
        <v>189</v>
      </c>
      <c r="AA4545" s="28">
        <v>100</v>
      </c>
      <c r="AB4545" s="26">
        <v>8200</v>
      </c>
      <c r="AC4545" s="26">
        <f>Z4545*AB4545</f>
        <v>1549800</v>
      </c>
      <c r="AD4545" s="28">
        <v>12</v>
      </c>
      <c r="AE4545" s="28">
        <v>50</v>
      </c>
      <c r="AF4545" s="26">
        <f>(AC4545*(100-AE4545))/100</f>
        <v>774900</v>
      </c>
      <c r="AG4545" s="26">
        <f>P4545+AF4545</f>
        <v>839400</v>
      </c>
      <c r="AH4545" s="26">
        <f>(AG4545*AA4545)/100</f>
        <v>839400</v>
      </c>
      <c r="AI4545" s="26">
        <v>0</v>
      </c>
      <c r="AJ4545" s="26">
        <f>IF((AI4545-AH4545) &gt; 1,0,IF((AI4545-AH4545)&lt;0,AH4545-AI4545,AI4545-AH4545))</f>
        <v>839400</v>
      </c>
      <c r="AK4545" s="26">
        <v>0.02</v>
      </c>
      <c r="AL4545" s="26">
        <f>ROUND(AJ4545*(AK4545/100),2)</f>
        <v>167.88</v>
      </c>
      <c r="AM4545" s="3" t="s">
        <v>51</v>
      </c>
    </row>
    <row r="4546" spans="1:39" x14ac:dyDescent="0.25">
      <c r="A4546" s="23"/>
      <c r="B4546" s="24"/>
      <c r="C4546" s="23"/>
      <c r="D4546" s="23"/>
      <c r="E4546" s="23"/>
      <c r="F4546" s="23"/>
      <c r="G4546" s="24"/>
      <c r="H4546" s="23"/>
      <c r="I4546" s="23"/>
      <c r="J4546" s="23"/>
      <c r="K4546" s="23"/>
      <c r="L4546" s="23"/>
      <c r="M4546" s="23"/>
      <c r="N4546" s="25"/>
      <c r="O4546" s="26"/>
      <c r="P4546" s="26"/>
      <c r="Q4546" s="23"/>
      <c r="R4546" s="23"/>
      <c r="S4546" s="27"/>
      <c r="T4546" s="23"/>
      <c r="U4546" s="23"/>
      <c r="V4546" s="24"/>
      <c r="W4546" s="23"/>
      <c r="X4546" s="23"/>
      <c r="Y4546" s="23"/>
      <c r="Z4546" s="23"/>
      <c r="AA4546" s="28"/>
      <c r="AB4546" s="26"/>
      <c r="AC4546" s="26"/>
      <c r="AD4546" s="28"/>
      <c r="AE4546" s="28"/>
      <c r="AF4546" s="26"/>
      <c r="AG4546" s="26" t="s">
        <v>60</v>
      </c>
      <c r="AH4546" s="26">
        <f>AH4545</f>
        <v>839400</v>
      </c>
      <c r="AI4546" s="26"/>
      <c r="AJ4546" s="26">
        <f>AJ4545</f>
        <v>839400</v>
      </c>
      <c r="AK4546" s="26"/>
      <c r="AL4546" s="26">
        <f>AL4545</f>
        <v>167.88</v>
      </c>
    </row>
    <row r="4547" spans="1:39" x14ac:dyDescent="0.25">
      <c r="A4547" s="23" t="s">
        <v>13680</v>
      </c>
      <c r="B4547" s="24" t="s">
        <v>13681</v>
      </c>
      <c r="C4547" s="23" t="s">
        <v>13682</v>
      </c>
      <c r="D4547" s="23" t="s">
        <v>13683</v>
      </c>
      <c r="E4547" s="23">
        <v>1815</v>
      </c>
      <c r="F4547" s="23" t="s">
        <v>13684</v>
      </c>
      <c r="G4547" s="24" t="s">
        <v>13685</v>
      </c>
      <c r="H4547" s="23" t="s">
        <v>43</v>
      </c>
      <c r="I4547" s="23" t="s">
        <v>13686</v>
      </c>
      <c r="J4547" s="23">
        <v>0</v>
      </c>
      <c r="K4547" s="23">
        <v>2</v>
      </c>
      <c r="L4547" s="23">
        <v>50</v>
      </c>
      <c r="M4547" s="23" t="s">
        <v>59</v>
      </c>
      <c r="N4547" s="25">
        <f>((J4547*400)+(K4547*100))+L4547</f>
        <v>250</v>
      </c>
      <c r="O4547" s="26">
        <v>4400</v>
      </c>
      <c r="P4547" s="26">
        <f>N4547*O4547</f>
        <v>1100000</v>
      </c>
      <c r="Q4547" s="23">
        <v>1</v>
      </c>
      <c r="R4547" s="23" t="s">
        <v>13680</v>
      </c>
      <c r="S4547" s="27" t="s">
        <v>13681</v>
      </c>
      <c r="T4547" s="23" t="s">
        <v>13682</v>
      </c>
      <c r="U4547" s="23" t="s">
        <v>13687</v>
      </c>
      <c r="V4547" s="24" t="s">
        <v>13688</v>
      </c>
      <c r="W4547" s="23" t="s">
        <v>48</v>
      </c>
      <c r="X4547" s="23" t="s">
        <v>49</v>
      </c>
      <c r="Y4547" s="23" t="s">
        <v>50</v>
      </c>
      <c r="Z4547" s="23">
        <v>200</v>
      </c>
      <c r="AA4547" s="28">
        <v>100</v>
      </c>
      <c r="AB4547" s="26">
        <v>8300</v>
      </c>
      <c r="AC4547" s="26">
        <f>Z4547*AB4547</f>
        <v>1660000</v>
      </c>
      <c r="AD4547" s="28">
        <v>22</v>
      </c>
      <c r="AE4547" s="28">
        <v>34</v>
      </c>
      <c r="AF4547" s="26">
        <f>(AC4547*(100-AE4547))/100</f>
        <v>1095600</v>
      </c>
      <c r="AG4547" s="26">
        <f>P4547+AF4547</f>
        <v>2195600</v>
      </c>
      <c r="AH4547" s="26">
        <f>(AG4547*AA4547)/100</f>
        <v>2195600</v>
      </c>
      <c r="AI4547" s="26">
        <v>50000000</v>
      </c>
      <c r="AJ4547" s="26">
        <f>IF((AI4547-AH4547) &gt; 1,0,IF((AI4547-AH4547)&lt;0,AH4547-AI4547,AI4547-AH4547))</f>
        <v>0</v>
      </c>
      <c r="AK4547" s="26">
        <v>0.02</v>
      </c>
      <c r="AL4547" s="26">
        <f>ROUND(AJ4547*(AK4547/100),2)</f>
        <v>0</v>
      </c>
      <c r="AM4547" s="3" t="s">
        <v>51</v>
      </c>
    </row>
    <row r="4548" spans="1:39" x14ac:dyDescent="0.25">
      <c r="A4548" s="23"/>
      <c r="B4548" s="24"/>
      <c r="C4548" s="23"/>
      <c r="D4548" s="23"/>
      <c r="E4548" s="23"/>
      <c r="F4548" s="23"/>
      <c r="G4548" s="24"/>
      <c r="H4548" s="23"/>
      <c r="I4548" s="23"/>
      <c r="J4548" s="23">
        <v>0</v>
      </c>
      <c r="K4548" s="23">
        <v>0</v>
      </c>
      <c r="L4548" s="23">
        <v>11.25</v>
      </c>
      <c r="M4548" s="23" t="s">
        <v>59</v>
      </c>
      <c r="N4548" s="25">
        <f>((J4548*400)+(K4548*100))+L4548</f>
        <v>11.25</v>
      </c>
      <c r="O4548" s="26">
        <v>4400</v>
      </c>
      <c r="P4548" s="26">
        <f>N4548*O4548</f>
        <v>49500</v>
      </c>
      <c r="Q4548" s="23">
        <v>1</v>
      </c>
      <c r="R4548" s="23" t="s">
        <v>13680</v>
      </c>
      <c r="S4548" s="27" t="s">
        <v>13681</v>
      </c>
      <c r="T4548" s="23" t="s">
        <v>13682</v>
      </c>
      <c r="U4548" s="23" t="s">
        <v>13687</v>
      </c>
      <c r="V4548" s="24" t="s">
        <v>13689</v>
      </c>
      <c r="W4548" s="23" t="s">
        <v>53</v>
      </c>
      <c r="X4548" s="23" t="s">
        <v>49</v>
      </c>
      <c r="Y4548" s="23" t="s">
        <v>50</v>
      </c>
      <c r="Z4548" s="23">
        <v>45</v>
      </c>
      <c r="AA4548" s="28">
        <v>100</v>
      </c>
      <c r="AB4548" s="26">
        <v>2750</v>
      </c>
      <c r="AC4548" s="26">
        <f>Z4548*AB4548</f>
        <v>123750</v>
      </c>
      <c r="AD4548" s="28">
        <v>22</v>
      </c>
      <c r="AE4548" s="28">
        <v>34</v>
      </c>
      <c r="AF4548" s="26">
        <f>(AC4548*(100-AE4548))/100</f>
        <v>81675</v>
      </c>
      <c r="AG4548" s="26">
        <f>P4548+AF4548</f>
        <v>131175</v>
      </c>
      <c r="AH4548" s="26">
        <f>(AG4548*AA4548)/100</f>
        <v>131175</v>
      </c>
      <c r="AI4548" s="26">
        <v>50000000</v>
      </c>
      <c r="AJ4548" s="26">
        <f>IF((AI4548-AH4548) &gt; 1,0,IF((AI4548-AH4548)&lt;0,AH4548-AI4548,AI4548-AH4548))</f>
        <v>0</v>
      </c>
      <c r="AK4548" s="26">
        <v>0.02</v>
      </c>
      <c r="AL4548" s="26">
        <f>ROUND(AJ4548*(AK4548/100),2)</f>
        <v>0</v>
      </c>
      <c r="AM4548" s="3" t="s">
        <v>13690</v>
      </c>
    </row>
    <row r="4549" spans="1:39" x14ac:dyDescent="0.25">
      <c r="A4549" s="23"/>
      <c r="B4549" s="24"/>
      <c r="C4549" s="23"/>
      <c r="D4549" s="23"/>
      <c r="E4549" s="23"/>
      <c r="F4549" s="23"/>
      <c r="G4549" s="24"/>
      <c r="H4549" s="23"/>
      <c r="I4549" s="23"/>
      <c r="J4549" s="23">
        <v>1</v>
      </c>
      <c r="K4549" s="23">
        <v>1</v>
      </c>
      <c r="L4549" s="23">
        <v>81.25</v>
      </c>
      <c r="M4549" s="23" t="s">
        <v>68</v>
      </c>
      <c r="N4549" s="25">
        <f>((J4549*400)+(K4549*100))+L4549</f>
        <v>581.25</v>
      </c>
      <c r="O4549" s="26">
        <v>4400</v>
      </c>
      <c r="P4549" s="26">
        <f>N4549*O4549</f>
        <v>2557500</v>
      </c>
      <c r="Q4549" s="23"/>
      <c r="R4549" s="23"/>
      <c r="S4549" s="27"/>
      <c r="T4549" s="23"/>
      <c r="U4549" s="23"/>
      <c r="V4549" s="24"/>
      <c r="W4549" s="23"/>
      <c r="X4549" s="23"/>
      <c r="Y4549" s="23"/>
      <c r="Z4549" s="23"/>
      <c r="AA4549" s="28"/>
      <c r="AB4549" s="26"/>
      <c r="AC4549" s="26"/>
      <c r="AD4549" s="28"/>
      <c r="AE4549" s="28"/>
      <c r="AF4549" s="26"/>
      <c r="AG4549" s="26">
        <f>AF4549+P4549</f>
        <v>2557500</v>
      </c>
      <c r="AH4549" s="26">
        <f>AG4549</f>
        <v>2557500</v>
      </c>
      <c r="AI4549" s="26">
        <v>0</v>
      </c>
      <c r="AJ4549" s="26">
        <f>IF((AI4549-AH4549) &gt; 1,0,IF((AI4549-AH4549)&lt;0,AH4549-AI4549,AI4549-AH4549))</f>
        <v>2557500</v>
      </c>
      <c r="AK4549" s="26">
        <v>0.3</v>
      </c>
      <c r="AL4549" s="26">
        <f>AJ4549*(AK4549/100)</f>
        <v>7672.5</v>
      </c>
    </row>
    <row r="4550" spans="1:39" x14ac:dyDescent="0.25">
      <c r="A4550" s="23"/>
      <c r="B4550" s="24"/>
      <c r="C4550" s="23"/>
      <c r="D4550" s="23"/>
      <c r="E4550" s="23"/>
      <c r="F4550" s="23"/>
      <c r="G4550" s="24"/>
      <c r="H4550" s="23"/>
      <c r="I4550" s="23"/>
      <c r="J4550" s="23"/>
      <c r="K4550" s="23"/>
      <c r="L4550" s="23"/>
      <c r="M4550" s="23"/>
      <c r="N4550" s="25"/>
      <c r="O4550" s="26"/>
      <c r="P4550" s="26"/>
      <c r="Q4550" s="23"/>
      <c r="R4550" s="23"/>
      <c r="S4550" s="27"/>
      <c r="T4550" s="23"/>
      <c r="U4550" s="23"/>
      <c r="V4550" s="24"/>
      <c r="W4550" s="23"/>
      <c r="X4550" s="23"/>
      <c r="Y4550" s="23"/>
      <c r="Z4550" s="23"/>
      <c r="AA4550" s="28"/>
      <c r="AB4550" s="26"/>
      <c r="AC4550" s="26"/>
      <c r="AD4550" s="28"/>
      <c r="AE4550" s="28"/>
      <c r="AF4550" s="26"/>
      <c r="AG4550" s="26" t="s">
        <v>60</v>
      </c>
      <c r="AH4550" s="26">
        <f>SUM(AH4547:AH4549)</f>
        <v>4884275</v>
      </c>
      <c r="AI4550" s="26"/>
      <c r="AJ4550" s="26">
        <f>SUM(AJ4547:AJ4549)</f>
        <v>2557500</v>
      </c>
      <c r="AK4550" s="26"/>
      <c r="AL4550" s="26">
        <f>SUM(AL4547:AL4549)</f>
        <v>7672.5</v>
      </c>
    </row>
    <row r="4551" spans="1:39" x14ac:dyDescent="0.25">
      <c r="A4551" s="23" t="s">
        <v>13691</v>
      </c>
      <c r="B4551" s="24" t="s">
        <v>13692</v>
      </c>
      <c r="C4551" s="23" t="s">
        <v>13693</v>
      </c>
      <c r="D4551" s="23" t="s">
        <v>13694</v>
      </c>
      <c r="E4551" s="23">
        <v>1816</v>
      </c>
      <c r="F4551" s="23" t="s">
        <v>13695</v>
      </c>
      <c r="G4551" s="24" t="s">
        <v>13696</v>
      </c>
      <c r="H4551" s="23" t="s">
        <v>43</v>
      </c>
      <c r="I4551" s="23" t="s">
        <v>13697</v>
      </c>
      <c r="J4551" s="23">
        <v>2</v>
      </c>
      <c r="K4551" s="23">
        <v>0</v>
      </c>
      <c r="L4551" s="23">
        <v>45.25</v>
      </c>
      <c r="M4551" s="23" t="s">
        <v>75</v>
      </c>
      <c r="N4551" s="25">
        <f>((J4551*400)+(K4551*100))+L4551</f>
        <v>845.25</v>
      </c>
      <c r="O4551" s="26">
        <v>5000</v>
      </c>
      <c r="P4551" s="26">
        <f>N4551*O4551</f>
        <v>4226250</v>
      </c>
      <c r="Q4551" s="23"/>
      <c r="R4551" s="23"/>
      <c r="S4551" s="27"/>
      <c r="T4551" s="23"/>
      <c r="U4551" s="23"/>
      <c r="V4551" s="24"/>
      <c r="W4551" s="23"/>
      <c r="X4551" s="23"/>
      <c r="Y4551" s="23"/>
      <c r="Z4551" s="23"/>
      <c r="AA4551" s="28"/>
      <c r="AB4551" s="26"/>
      <c r="AC4551" s="26"/>
      <c r="AD4551" s="28"/>
      <c r="AE4551" s="28"/>
      <c r="AF4551" s="26"/>
      <c r="AG4551" s="26">
        <f>AF4551+P4551</f>
        <v>4226250</v>
      </c>
      <c r="AH4551" s="26">
        <f>AG4551</f>
        <v>4226250</v>
      </c>
      <c r="AI4551" s="26">
        <v>50000000</v>
      </c>
      <c r="AJ4551" s="26">
        <f>IF((AI4551-AH4551) &gt; 1,0,IF((AI4551-AH4551)&lt;0,AH4551-AI4551,AI4551-AH4551))</f>
        <v>0</v>
      </c>
      <c r="AK4551" s="26">
        <v>0.01</v>
      </c>
      <c r="AL4551" s="26">
        <f>AJ4551*(AK4551/100)</f>
        <v>0</v>
      </c>
    </row>
    <row r="4552" spans="1:39" x14ac:dyDescent="0.25">
      <c r="A4552" s="23"/>
      <c r="B4552" s="24"/>
      <c r="C4552" s="23"/>
      <c r="D4552" s="23"/>
      <c r="E4552" s="23"/>
      <c r="F4552" s="23"/>
      <c r="G4552" s="24"/>
      <c r="H4552" s="23"/>
      <c r="I4552" s="23"/>
      <c r="J4552" s="23">
        <v>0</v>
      </c>
      <c r="K4552" s="23">
        <v>0</v>
      </c>
      <c r="L4552" s="23">
        <v>90.25</v>
      </c>
      <c r="M4552" s="23" t="s">
        <v>255</v>
      </c>
      <c r="N4552" s="25">
        <f>((J4552*400)+(K4552*100))+L4552</f>
        <v>90.25</v>
      </c>
      <c r="O4552" s="26">
        <v>5000</v>
      </c>
      <c r="P4552" s="26">
        <f>N4552*O4552</f>
        <v>451250</v>
      </c>
      <c r="Q4552" s="23">
        <v>1</v>
      </c>
      <c r="R4552" s="23" t="s">
        <v>13698</v>
      </c>
      <c r="S4552" s="27" t="s">
        <v>13699</v>
      </c>
      <c r="T4552" s="23" t="s">
        <v>13700</v>
      </c>
      <c r="U4552" s="23" t="s">
        <v>13701</v>
      </c>
      <c r="V4552" s="24" t="s">
        <v>13702</v>
      </c>
      <c r="W4552" s="23" t="s">
        <v>48</v>
      </c>
      <c r="X4552" s="23" t="s">
        <v>49</v>
      </c>
      <c r="Y4552" s="23" t="s">
        <v>261</v>
      </c>
      <c r="Z4552" s="23">
        <v>361</v>
      </c>
      <c r="AA4552" s="28">
        <v>100</v>
      </c>
      <c r="AB4552" s="26">
        <v>8300</v>
      </c>
      <c r="AC4552" s="26">
        <f>Z4552*AB4552</f>
        <v>2996300</v>
      </c>
      <c r="AD4552" s="28">
        <v>30</v>
      </c>
      <c r="AE4552" s="28">
        <v>50</v>
      </c>
      <c r="AF4552" s="26">
        <f>(AC4552*(100-AE4552))/100</f>
        <v>1498150</v>
      </c>
      <c r="AG4552" s="26">
        <f>P4552+AF4552</f>
        <v>1949400</v>
      </c>
      <c r="AH4552" s="26">
        <f>(AG4552*AA4552)/100</f>
        <v>1949400</v>
      </c>
      <c r="AI4552" s="26">
        <f>IF(AF4552&lt;=10000000,AF4552,10000000)</f>
        <v>1498150</v>
      </c>
      <c r="AJ4552" s="26">
        <f>IF((AI4552-AH4552) &gt; 1,0,IF((AI4552-AH4552)&lt;0,AH4552-AI4552,AI4552-AH4552))</f>
        <v>451250</v>
      </c>
      <c r="AK4552" s="26">
        <v>0.02</v>
      </c>
      <c r="AL4552" s="26">
        <f>ROUND(AJ4552*(AK4552/100),2)</f>
        <v>90.25</v>
      </c>
      <c r="AM4552" s="3" t="s">
        <v>51</v>
      </c>
    </row>
    <row r="4553" spans="1:39" x14ac:dyDescent="0.25">
      <c r="A4553" s="23"/>
      <c r="B4553" s="24"/>
      <c r="C4553" s="23"/>
      <c r="D4553" s="23"/>
      <c r="E4553" s="23"/>
      <c r="F4553" s="23"/>
      <c r="G4553" s="24"/>
      <c r="H4553" s="23"/>
      <c r="I4553" s="23"/>
      <c r="J4553" s="23">
        <v>0</v>
      </c>
      <c r="K4553" s="23">
        <v>0</v>
      </c>
      <c r="L4553" s="23">
        <v>1.5</v>
      </c>
      <c r="M4553" s="23" t="s">
        <v>255</v>
      </c>
      <c r="N4553" s="25">
        <f>((J4553*400)+(K4553*100))+L4553</f>
        <v>1.5</v>
      </c>
      <c r="O4553" s="26">
        <v>5000</v>
      </c>
      <c r="P4553" s="26">
        <f>N4553*O4553</f>
        <v>7500</v>
      </c>
      <c r="Q4553" s="23">
        <v>1</v>
      </c>
      <c r="R4553" s="23" t="s">
        <v>13698</v>
      </c>
      <c r="S4553" s="27" t="s">
        <v>13699</v>
      </c>
      <c r="T4553" s="23" t="s">
        <v>13700</v>
      </c>
      <c r="U4553" s="23" t="s">
        <v>13701</v>
      </c>
      <c r="V4553" s="24" t="s">
        <v>13703</v>
      </c>
      <c r="W4553" s="23" t="s">
        <v>403</v>
      </c>
      <c r="X4553" s="23" t="s">
        <v>49</v>
      </c>
      <c r="Y4553" s="23" t="s">
        <v>261</v>
      </c>
      <c r="Z4553" s="23">
        <v>6</v>
      </c>
      <c r="AA4553" s="28">
        <v>100</v>
      </c>
      <c r="AB4553" s="26">
        <v>6100</v>
      </c>
      <c r="AC4553" s="26">
        <f>Z4553*AB4553</f>
        <v>36600</v>
      </c>
      <c r="AD4553" s="28">
        <v>17</v>
      </c>
      <c r="AE4553" s="28">
        <v>24</v>
      </c>
      <c r="AF4553" s="26">
        <f>(AC4553*(100-AE4553))/100</f>
        <v>27816</v>
      </c>
      <c r="AG4553" s="26">
        <f>P4553+AF4553</f>
        <v>35316</v>
      </c>
      <c r="AH4553" s="26">
        <f>(AG4553*AA4553)/100</f>
        <v>35316</v>
      </c>
      <c r="AI4553" s="26">
        <f>IF(AF4553&lt;=10000000,AF4553,10000000)</f>
        <v>27816</v>
      </c>
      <c r="AJ4553" s="26">
        <f>IF((AI4553-AH4553) &gt; 1,0,IF((AI4553-AH4553)&lt;0,AH4553-AI4553,AI4553-AH4553))</f>
        <v>7500</v>
      </c>
      <c r="AK4553" s="26">
        <v>0.02</v>
      </c>
      <c r="AL4553" s="26">
        <f>ROUND(AJ4553*(AK4553/100),2)</f>
        <v>1.5</v>
      </c>
      <c r="AM4553" s="3" t="s">
        <v>421</v>
      </c>
    </row>
    <row r="4554" spans="1:39" x14ac:dyDescent="0.25">
      <c r="A4554" s="23"/>
      <c r="B4554" s="24"/>
      <c r="C4554" s="23"/>
      <c r="D4554" s="23"/>
      <c r="E4554" s="23"/>
      <c r="F4554" s="23"/>
      <c r="G4554" s="24"/>
      <c r="H4554" s="23"/>
      <c r="I4554" s="23"/>
      <c r="J4554" s="23">
        <v>0</v>
      </c>
      <c r="K4554" s="23">
        <v>0</v>
      </c>
      <c r="L4554" s="23">
        <v>28</v>
      </c>
      <c r="M4554" s="23" t="s">
        <v>255</v>
      </c>
      <c r="N4554" s="25">
        <f>((J4554*400)+(K4554*100))+L4554</f>
        <v>28</v>
      </c>
      <c r="O4554" s="26">
        <v>5000</v>
      </c>
      <c r="P4554" s="26">
        <f>N4554*O4554</f>
        <v>140000</v>
      </c>
      <c r="Q4554" s="23">
        <v>1</v>
      </c>
      <c r="R4554" s="23" t="s">
        <v>13698</v>
      </c>
      <c r="S4554" s="27" t="s">
        <v>13699</v>
      </c>
      <c r="T4554" s="23" t="s">
        <v>13700</v>
      </c>
      <c r="U4554" s="23" t="s">
        <v>13701</v>
      </c>
      <c r="V4554" s="24" t="s">
        <v>13704</v>
      </c>
      <c r="W4554" s="23" t="s">
        <v>53</v>
      </c>
      <c r="X4554" s="23" t="s">
        <v>49</v>
      </c>
      <c r="Y4554" s="23" t="s">
        <v>261</v>
      </c>
      <c r="Z4554" s="23">
        <v>112</v>
      </c>
      <c r="AA4554" s="28">
        <v>100</v>
      </c>
      <c r="AB4554" s="26">
        <v>2750</v>
      </c>
      <c r="AC4554" s="26">
        <f>Z4554*AB4554</f>
        <v>308000</v>
      </c>
      <c r="AD4554" s="28">
        <v>10</v>
      </c>
      <c r="AE4554" s="28">
        <v>10</v>
      </c>
      <c r="AF4554" s="26">
        <f>(AC4554*(100-AE4554))/100</f>
        <v>277200</v>
      </c>
      <c r="AG4554" s="26">
        <f>P4554+AF4554</f>
        <v>417200</v>
      </c>
      <c r="AH4554" s="26">
        <f>(AG4554*AA4554)/100</f>
        <v>417200</v>
      </c>
      <c r="AI4554" s="26">
        <f>IF(AF4554&lt;=10000000,AF4554,10000000)</f>
        <v>277200</v>
      </c>
      <c r="AJ4554" s="26">
        <f>IF((AI4554-AH4554) &gt; 1,0,IF((AI4554-AH4554)&lt;0,AH4554-AI4554,AI4554-AH4554))</f>
        <v>140000</v>
      </c>
      <c r="AK4554" s="26">
        <v>0.02</v>
      </c>
      <c r="AL4554" s="26">
        <f>ROUND(AJ4554*(AK4554/100),2)</f>
        <v>28</v>
      </c>
      <c r="AM4554" s="3" t="s">
        <v>83</v>
      </c>
    </row>
    <row r="4555" spans="1:39" x14ac:dyDescent="0.25">
      <c r="A4555" s="23"/>
      <c r="B4555" s="24"/>
      <c r="C4555" s="23"/>
      <c r="D4555" s="23"/>
      <c r="E4555" s="23"/>
      <c r="F4555" s="23"/>
      <c r="G4555" s="24"/>
      <c r="H4555" s="23"/>
      <c r="I4555" s="23"/>
      <c r="J4555" s="23">
        <v>0</v>
      </c>
      <c r="K4555" s="23">
        <v>0</v>
      </c>
      <c r="L4555" s="23">
        <v>21</v>
      </c>
      <c r="M4555" s="23" t="s">
        <v>255</v>
      </c>
      <c r="N4555" s="25">
        <f>((J4555*400)+(K4555*100))+L4555</f>
        <v>21</v>
      </c>
      <c r="O4555" s="26">
        <v>5000</v>
      </c>
      <c r="P4555" s="26">
        <f>N4555*O4555</f>
        <v>105000</v>
      </c>
      <c r="Q4555" s="23">
        <v>1</v>
      </c>
      <c r="R4555" s="23" t="s">
        <v>13698</v>
      </c>
      <c r="S4555" s="27" t="s">
        <v>13699</v>
      </c>
      <c r="T4555" s="23" t="s">
        <v>13700</v>
      </c>
      <c r="U4555" s="23" t="s">
        <v>13701</v>
      </c>
      <c r="V4555" s="24" t="s">
        <v>13705</v>
      </c>
      <c r="W4555" s="23" t="s">
        <v>48</v>
      </c>
      <c r="X4555" s="23" t="s">
        <v>49</v>
      </c>
      <c r="Y4555" s="23" t="s">
        <v>261</v>
      </c>
      <c r="Z4555" s="23">
        <v>84</v>
      </c>
      <c r="AA4555" s="28">
        <v>100</v>
      </c>
      <c r="AB4555" s="26">
        <v>8300</v>
      </c>
      <c r="AC4555" s="26">
        <f>Z4555*AB4555</f>
        <v>697200</v>
      </c>
      <c r="AD4555" s="28">
        <v>3</v>
      </c>
      <c r="AE4555" s="28">
        <v>3</v>
      </c>
      <c r="AF4555" s="26">
        <f>(AC4555*(100-AE4555))/100</f>
        <v>676284</v>
      </c>
      <c r="AG4555" s="26">
        <f>P4555+AF4555</f>
        <v>781284</v>
      </c>
      <c r="AH4555" s="26">
        <f>(AG4555*AA4555)/100</f>
        <v>781284</v>
      </c>
      <c r="AI4555" s="26">
        <f>IF(AF4555&lt;=10000000,AF4555,10000000)</f>
        <v>676284</v>
      </c>
      <c r="AJ4555" s="26">
        <f>IF((AI4555-AH4555) &gt; 1,0,IF((AI4555-AH4555)&lt;0,AH4555-AI4555,AI4555-AH4555))</f>
        <v>105000</v>
      </c>
      <c r="AK4555" s="26">
        <v>0.02</v>
      </c>
      <c r="AL4555" s="26">
        <f>ROUND(AJ4555*(AK4555/100),2)</f>
        <v>21</v>
      </c>
      <c r="AM4555" s="3" t="s">
        <v>159</v>
      </c>
    </row>
    <row r="4556" spans="1:39" x14ac:dyDescent="0.25">
      <c r="A4556" s="23"/>
      <c r="B4556" s="24"/>
      <c r="C4556" s="23"/>
      <c r="D4556" s="23"/>
      <c r="E4556" s="23"/>
      <c r="F4556" s="23"/>
      <c r="G4556" s="24"/>
      <c r="H4556" s="23"/>
      <c r="I4556" s="23"/>
      <c r="J4556" s="23"/>
      <c r="K4556" s="23"/>
      <c r="L4556" s="23"/>
      <c r="M4556" s="23"/>
      <c r="N4556" s="25"/>
      <c r="O4556" s="26"/>
      <c r="P4556" s="26"/>
      <c r="Q4556" s="23"/>
      <c r="R4556" s="23"/>
      <c r="S4556" s="27"/>
      <c r="T4556" s="23"/>
      <c r="U4556" s="23"/>
      <c r="V4556" s="24"/>
      <c r="W4556" s="23"/>
      <c r="X4556" s="23"/>
      <c r="Y4556" s="23"/>
      <c r="Z4556" s="23"/>
      <c r="AA4556" s="28"/>
      <c r="AB4556" s="26"/>
      <c r="AC4556" s="26"/>
      <c r="AD4556" s="28"/>
      <c r="AE4556" s="28"/>
      <c r="AF4556" s="26"/>
      <c r="AG4556" s="26" t="s">
        <v>60</v>
      </c>
      <c r="AH4556" s="26">
        <f>SUM(AH4551:AH4555)</f>
        <v>7409450</v>
      </c>
      <c r="AI4556" s="26"/>
      <c r="AJ4556" s="26">
        <f>SUM(AJ4551:AJ4555)</f>
        <v>703750</v>
      </c>
      <c r="AK4556" s="26"/>
      <c r="AL4556" s="26">
        <f>SUM(AL4551:AL4555)</f>
        <v>140.75</v>
      </c>
    </row>
    <row r="4557" spans="1:39" x14ac:dyDescent="0.25">
      <c r="A4557" s="23" t="s">
        <v>13706</v>
      </c>
      <c r="B4557" s="24" t="s">
        <v>13707</v>
      </c>
      <c r="C4557" s="23" t="s">
        <v>13708</v>
      </c>
      <c r="D4557" s="23" t="s">
        <v>1722</v>
      </c>
      <c r="E4557" s="23">
        <v>1817</v>
      </c>
      <c r="F4557" s="23" t="s">
        <v>13709</v>
      </c>
      <c r="G4557" s="24" t="s">
        <v>13710</v>
      </c>
      <c r="H4557" s="23" t="s">
        <v>43</v>
      </c>
      <c r="I4557" s="23" t="s">
        <v>13711</v>
      </c>
      <c r="J4557" s="23">
        <v>5</v>
      </c>
      <c r="K4557" s="23">
        <v>1</v>
      </c>
      <c r="L4557" s="23">
        <v>94</v>
      </c>
      <c r="M4557" s="23" t="s">
        <v>75</v>
      </c>
      <c r="N4557" s="25">
        <f>((J4557*400)+(K4557*100))+L4557</f>
        <v>2194</v>
      </c>
      <c r="O4557" s="26">
        <v>1500</v>
      </c>
      <c r="P4557" s="26">
        <f>N4557*O4557</f>
        <v>3291000</v>
      </c>
      <c r="Q4557" s="23"/>
      <c r="R4557" s="23"/>
      <c r="S4557" s="27"/>
      <c r="T4557" s="23"/>
      <c r="U4557" s="23"/>
      <c r="V4557" s="24"/>
      <c r="W4557" s="23"/>
      <c r="X4557" s="23"/>
      <c r="Y4557" s="23"/>
      <c r="Z4557" s="23"/>
      <c r="AA4557" s="28"/>
      <c r="AB4557" s="26"/>
      <c r="AC4557" s="26"/>
      <c r="AD4557" s="28"/>
      <c r="AE4557" s="28"/>
      <c r="AF4557" s="26"/>
      <c r="AG4557" s="26">
        <f>AF4557+P4557</f>
        <v>3291000</v>
      </c>
      <c r="AH4557" s="26">
        <f>AG4557</f>
        <v>3291000</v>
      </c>
      <c r="AI4557" s="26">
        <v>50000000</v>
      </c>
      <c r="AJ4557" s="26">
        <f t="shared" ref="AJ4557:AJ4566" si="743">IF((AI4557-AH4557) &gt; 1,0,IF((AI4557-AH4557)&lt;0,AH4557-AI4557,AI4557-AH4557))</f>
        <v>0</v>
      </c>
      <c r="AK4557" s="26">
        <v>0.01</v>
      </c>
      <c r="AL4557" s="26">
        <f>AJ4557*(AK4557/100)</f>
        <v>0</v>
      </c>
    </row>
    <row r="4558" spans="1:39" x14ac:dyDescent="0.25">
      <c r="A4558" s="23"/>
      <c r="B4558" s="24"/>
      <c r="C4558" s="23"/>
      <c r="D4558" s="23"/>
      <c r="E4558" s="23">
        <v>1818</v>
      </c>
      <c r="F4558" s="23" t="s">
        <v>13712</v>
      </c>
      <c r="G4558" s="24" t="s">
        <v>13713</v>
      </c>
      <c r="H4558" s="23" t="s">
        <v>43</v>
      </c>
      <c r="I4558" s="23" t="s">
        <v>13714</v>
      </c>
      <c r="J4558" s="23">
        <v>1</v>
      </c>
      <c r="K4558" s="23">
        <v>2</v>
      </c>
      <c r="L4558" s="23">
        <v>70</v>
      </c>
      <c r="M4558" s="23" t="s">
        <v>75</v>
      </c>
      <c r="N4558" s="25">
        <f>((J4558*400)+(K4558*100))+L4558</f>
        <v>670</v>
      </c>
      <c r="O4558" s="26">
        <v>1500</v>
      </c>
      <c r="P4558" s="26">
        <f>N4558*O4558</f>
        <v>1005000</v>
      </c>
      <c r="Q4558" s="23"/>
      <c r="R4558" s="23"/>
      <c r="S4558" s="27"/>
      <c r="T4558" s="23"/>
      <c r="U4558" s="23"/>
      <c r="V4558" s="24"/>
      <c r="W4558" s="23"/>
      <c r="X4558" s="23"/>
      <c r="Y4558" s="23"/>
      <c r="Z4558" s="23"/>
      <c r="AA4558" s="28"/>
      <c r="AB4558" s="26"/>
      <c r="AC4558" s="26"/>
      <c r="AD4558" s="28"/>
      <c r="AE4558" s="28"/>
      <c r="AF4558" s="26"/>
      <c r="AG4558" s="26">
        <f>AF4558+P4558</f>
        <v>1005000</v>
      </c>
      <c r="AH4558" s="26">
        <f>AG4558</f>
        <v>1005000</v>
      </c>
      <c r="AI4558" s="26">
        <v>50000000</v>
      </c>
      <c r="AJ4558" s="26">
        <f t="shared" si="743"/>
        <v>0</v>
      </c>
      <c r="AK4558" s="26">
        <v>0.01</v>
      </c>
      <c r="AL4558" s="26">
        <f>AJ4558*(AK4558/100)</f>
        <v>0</v>
      </c>
    </row>
    <row r="4559" spans="1:39" x14ac:dyDescent="0.25">
      <c r="A4559" s="23"/>
      <c r="B4559" s="24"/>
      <c r="C4559" s="23"/>
      <c r="D4559" s="23"/>
      <c r="E4559" s="23">
        <v>1819</v>
      </c>
      <c r="F4559" s="23" t="s">
        <v>13715</v>
      </c>
      <c r="G4559" s="24" t="s">
        <v>13716</v>
      </c>
      <c r="H4559" s="23" t="s">
        <v>43</v>
      </c>
      <c r="I4559" s="23" t="s">
        <v>13717</v>
      </c>
      <c r="J4559" s="23">
        <v>1</v>
      </c>
      <c r="K4559" s="23">
        <v>2</v>
      </c>
      <c r="L4559" s="23">
        <v>33</v>
      </c>
      <c r="M4559" s="23" t="s">
        <v>75</v>
      </c>
      <c r="N4559" s="25">
        <f>((J4559*400)+(K4559*100))+L4559</f>
        <v>633</v>
      </c>
      <c r="O4559" s="26">
        <v>1500</v>
      </c>
      <c r="P4559" s="26">
        <f>N4559*O4559</f>
        <v>949500</v>
      </c>
      <c r="Q4559" s="23"/>
      <c r="R4559" s="23"/>
      <c r="S4559" s="27"/>
      <c r="T4559" s="23"/>
      <c r="U4559" s="23"/>
      <c r="V4559" s="24"/>
      <c r="W4559" s="23"/>
      <c r="X4559" s="23"/>
      <c r="Y4559" s="23"/>
      <c r="Z4559" s="23"/>
      <c r="AA4559" s="28"/>
      <c r="AB4559" s="26"/>
      <c r="AC4559" s="26"/>
      <c r="AD4559" s="28"/>
      <c r="AE4559" s="28"/>
      <c r="AF4559" s="26"/>
      <c r="AG4559" s="26">
        <f>AF4559+P4559</f>
        <v>949500</v>
      </c>
      <c r="AH4559" s="26">
        <f>AG4559</f>
        <v>949500</v>
      </c>
      <c r="AI4559" s="26">
        <v>50000000</v>
      </c>
      <c r="AJ4559" s="26">
        <f t="shared" si="743"/>
        <v>0</v>
      </c>
      <c r="AK4559" s="26">
        <v>0.01</v>
      </c>
      <c r="AL4559" s="26">
        <f>AJ4559*(AK4559/100)</f>
        <v>0</v>
      </c>
    </row>
    <row r="4560" spans="1:39" x14ac:dyDescent="0.25">
      <c r="A4560" s="23"/>
      <c r="B4560" s="24"/>
      <c r="C4560" s="23"/>
      <c r="D4560" s="23"/>
      <c r="E4560" s="23">
        <v>1820</v>
      </c>
      <c r="F4560" s="23" t="s">
        <v>13718</v>
      </c>
      <c r="G4560" s="24" t="s">
        <v>13719</v>
      </c>
      <c r="H4560" s="23" t="s">
        <v>43</v>
      </c>
      <c r="I4560" s="23" t="s">
        <v>13720</v>
      </c>
      <c r="J4560" s="23">
        <v>2</v>
      </c>
      <c r="K4560" s="23">
        <v>1</v>
      </c>
      <c r="L4560" s="23">
        <v>37.25</v>
      </c>
      <c r="M4560" s="23" t="s">
        <v>59</v>
      </c>
      <c r="N4560" s="25">
        <f>((J4560*400)+(K4560*100))+L4560</f>
        <v>937.25</v>
      </c>
      <c r="O4560" s="26">
        <v>8750</v>
      </c>
      <c r="P4560" s="26">
        <f>N4560*O4560</f>
        <v>8200937.5</v>
      </c>
      <c r="Q4560" s="23">
        <v>1</v>
      </c>
      <c r="R4560" s="23" t="s">
        <v>13706</v>
      </c>
      <c r="S4560" s="27" t="s">
        <v>13707</v>
      </c>
      <c r="T4560" s="23" t="s">
        <v>13708</v>
      </c>
      <c r="U4560" s="23" t="s">
        <v>1729</v>
      </c>
      <c r="V4560" s="24" t="s">
        <v>13721</v>
      </c>
      <c r="W4560" s="23" t="s">
        <v>109</v>
      </c>
      <c r="X4560" s="23" t="s">
        <v>49</v>
      </c>
      <c r="Y4560" s="23" t="s">
        <v>50</v>
      </c>
      <c r="Z4560" s="23">
        <v>1233</v>
      </c>
      <c r="AA4560" s="28">
        <v>100</v>
      </c>
      <c r="AB4560" s="26">
        <v>8150</v>
      </c>
      <c r="AC4560" s="26">
        <f t="shared" ref="AC4560:AC4566" si="744">Z4560*AB4560</f>
        <v>10048950</v>
      </c>
      <c r="AD4560" s="28">
        <v>24</v>
      </c>
      <c r="AE4560" s="28">
        <v>38</v>
      </c>
      <c r="AF4560" s="26">
        <f t="shared" ref="AF4560:AF4566" si="745">(AC4560*(100-AE4560))/100</f>
        <v>6230349</v>
      </c>
      <c r="AG4560" s="26">
        <f>P4560+AF4560</f>
        <v>14431286.5</v>
      </c>
      <c r="AH4560" s="26">
        <f t="shared" ref="AH4560:AH4566" si="746">(AG4560*AA4560)/100</f>
        <v>14431286.5</v>
      </c>
      <c r="AI4560" s="26">
        <v>50000000</v>
      </c>
      <c r="AJ4560" s="26">
        <f t="shared" si="743"/>
        <v>0</v>
      </c>
      <c r="AK4560" s="26">
        <v>0.02</v>
      </c>
      <c r="AL4560" s="26">
        <f t="shared" ref="AL4560:AL4566" si="747">ROUND(AJ4560*(AK4560/100),2)</f>
        <v>0</v>
      </c>
      <c r="AM4560" s="3" t="s">
        <v>110</v>
      </c>
    </row>
    <row r="4561" spans="1:39" x14ac:dyDescent="0.25">
      <c r="A4561" s="23"/>
      <c r="B4561" s="24"/>
      <c r="C4561" s="23"/>
      <c r="D4561" s="23"/>
      <c r="E4561" s="23"/>
      <c r="F4561" s="23"/>
      <c r="G4561" s="24"/>
      <c r="H4561" s="23"/>
      <c r="I4561" s="23"/>
      <c r="J4561" s="23">
        <v>0</v>
      </c>
      <c r="K4561" s="23">
        <v>0</v>
      </c>
      <c r="L4561" s="23">
        <v>93.75</v>
      </c>
      <c r="M4561" s="23" t="s">
        <v>45</v>
      </c>
      <c r="N4561" s="25">
        <f>((J4561*400)+(K4561*100))+L4561</f>
        <v>93.75</v>
      </c>
      <c r="O4561" s="26">
        <v>8750</v>
      </c>
      <c r="P4561" s="26">
        <f>N4561*O4561</f>
        <v>820312.5</v>
      </c>
      <c r="Q4561" s="23">
        <v>1</v>
      </c>
      <c r="R4561" s="23" t="s">
        <v>13706</v>
      </c>
      <c r="S4561" s="27" t="s">
        <v>13707</v>
      </c>
      <c r="T4561" s="23" t="s">
        <v>13708</v>
      </c>
      <c r="U4561" s="23" t="s">
        <v>1729</v>
      </c>
      <c r="V4561" s="24" t="s">
        <v>13722</v>
      </c>
      <c r="W4561" s="23" t="s">
        <v>48</v>
      </c>
      <c r="X4561" s="23" t="s">
        <v>49</v>
      </c>
      <c r="Y4561" s="23" t="s">
        <v>81</v>
      </c>
      <c r="Z4561" s="23">
        <v>180</v>
      </c>
      <c r="AA4561" s="28">
        <v>48</v>
      </c>
      <c r="AB4561" s="26">
        <v>8300</v>
      </c>
      <c r="AC4561" s="26">
        <f t="shared" si="744"/>
        <v>1494000</v>
      </c>
      <c r="AD4561" s="28">
        <v>24</v>
      </c>
      <c r="AE4561" s="28">
        <v>38</v>
      </c>
      <c r="AF4561" s="26">
        <f t="shared" si="745"/>
        <v>926280</v>
      </c>
      <c r="AG4561" s="26">
        <f>P4561+AF4561+AF4562</f>
        <v>2750062.5</v>
      </c>
      <c r="AH4561" s="26">
        <f t="shared" si="746"/>
        <v>1320030</v>
      </c>
      <c r="AI4561" s="26">
        <v>0</v>
      </c>
      <c r="AJ4561" s="26">
        <f t="shared" si="743"/>
        <v>1320030</v>
      </c>
      <c r="AK4561" s="26">
        <v>0.02</v>
      </c>
      <c r="AL4561" s="26">
        <f t="shared" si="747"/>
        <v>264.01</v>
      </c>
      <c r="AM4561" s="3" t="s">
        <v>13723</v>
      </c>
    </row>
    <row r="4562" spans="1:39" x14ac:dyDescent="0.25">
      <c r="A4562" s="23"/>
      <c r="B4562" s="24"/>
      <c r="C4562" s="23"/>
      <c r="D4562" s="23"/>
      <c r="E4562" s="23"/>
      <c r="F4562" s="23"/>
      <c r="G4562" s="24"/>
      <c r="H4562" s="23"/>
      <c r="I4562" s="23"/>
      <c r="J4562" s="23"/>
      <c r="K4562" s="23"/>
      <c r="L4562" s="23"/>
      <c r="M4562" s="23"/>
      <c r="N4562" s="25"/>
      <c r="O4562" s="26"/>
      <c r="P4562" s="26"/>
      <c r="Q4562" s="23"/>
      <c r="R4562" s="23"/>
      <c r="S4562" s="27"/>
      <c r="T4562" s="23"/>
      <c r="U4562" s="23"/>
      <c r="V4562" s="24"/>
      <c r="W4562" s="23"/>
      <c r="X4562" s="23"/>
      <c r="Y4562" s="23" t="s">
        <v>54</v>
      </c>
      <c r="Z4562" s="23">
        <v>195</v>
      </c>
      <c r="AA4562" s="28">
        <v>52</v>
      </c>
      <c r="AB4562" s="26">
        <v>8300</v>
      </c>
      <c r="AC4562" s="26">
        <f t="shared" si="744"/>
        <v>1618500</v>
      </c>
      <c r="AD4562" s="28">
        <v>24</v>
      </c>
      <c r="AE4562" s="28">
        <v>38</v>
      </c>
      <c r="AF4562" s="26">
        <f t="shared" si="745"/>
        <v>1003470</v>
      </c>
      <c r="AG4562" s="26">
        <f>P4561+AF4561+AF4562</f>
        <v>2750062.5</v>
      </c>
      <c r="AH4562" s="26">
        <f t="shared" si="746"/>
        <v>1430032.5</v>
      </c>
      <c r="AI4562" s="26">
        <v>0</v>
      </c>
      <c r="AJ4562" s="26">
        <f t="shared" si="743"/>
        <v>1430032.5</v>
      </c>
      <c r="AK4562" s="26">
        <v>0.3</v>
      </c>
      <c r="AL4562" s="26">
        <f t="shared" si="747"/>
        <v>4290.1000000000004</v>
      </c>
      <c r="AM4562" s="3" t="s">
        <v>83</v>
      </c>
    </row>
    <row r="4563" spans="1:39" x14ac:dyDescent="0.25">
      <c r="A4563" s="23"/>
      <c r="B4563" s="24"/>
      <c r="C4563" s="23"/>
      <c r="D4563" s="23"/>
      <c r="E4563" s="23">
        <v>1821</v>
      </c>
      <c r="F4563" s="23" t="s">
        <v>13724</v>
      </c>
      <c r="G4563" s="24" t="s">
        <v>13725</v>
      </c>
      <c r="H4563" s="23" t="s">
        <v>43</v>
      </c>
      <c r="I4563" s="23" t="s">
        <v>13726</v>
      </c>
      <c r="J4563" s="23">
        <v>0</v>
      </c>
      <c r="K4563" s="23">
        <v>3</v>
      </c>
      <c r="L4563" s="23">
        <v>64.12</v>
      </c>
      <c r="M4563" s="23" t="s">
        <v>255</v>
      </c>
      <c r="N4563" s="25">
        <f>((J4563*400)+(K4563*100))+L4563</f>
        <v>364.12</v>
      </c>
      <c r="O4563" s="26">
        <v>8750</v>
      </c>
      <c r="P4563" s="26">
        <f>N4563*O4563</f>
        <v>3186050</v>
      </c>
      <c r="Q4563" s="23">
        <v>1</v>
      </c>
      <c r="R4563" s="23" t="s">
        <v>13727</v>
      </c>
      <c r="S4563" s="27"/>
      <c r="T4563" s="23" t="s">
        <v>13728</v>
      </c>
      <c r="U4563" s="23" t="s">
        <v>13729</v>
      </c>
      <c r="V4563" s="24" t="s">
        <v>13730</v>
      </c>
      <c r="W4563" s="23" t="s">
        <v>109</v>
      </c>
      <c r="X4563" s="23" t="s">
        <v>49</v>
      </c>
      <c r="Y4563" s="23" t="s">
        <v>261</v>
      </c>
      <c r="Z4563" s="23">
        <v>598.04999999999995</v>
      </c>
      <c r="AA4563" s="28">
        <v>100</v>
      </c>
      <c r="AB4563" s="26">
        <v>8150</v>
      </c>
      <c r="AC4563" s="26">
        <f t="shared" si="744"/>
        <v>4874107.5</v>
      </c>
      <c r="AD4563" s="28">
        <v>4</v>
      </c>
      <c r="AE4563" s="28">
        <v>4</v>
      </c>
      <c r="AF4563" s="26">
        <f t="shared" si="745"/>
        <v>4679143.2</v>
      </c>
      <c r="AG4563" s="26">
        <f>P4563+AF4563</f>
        <v>7865193.2000000002</v>
      </c>
      <c r="AH4563" s="26">
        <f t="shared" si="746"/>
        <v>7865193.2000000002</v>
      </c>
      <c r="AI4563" s="26">
        <f>IF(AF4563&lt;=10000000,AF4563,10000000)</f>
        <v>4679143.2</v>
      </c>
      <c r="AJ4563" s="26">
        <f t="shared" si="743"/>
        <v>3186050</v>
      </c>
      <c r="AK4563" s="26">
        <v>0.02</v>
      </c>
      <c r="AL4563" s="26">
        <f t="shared" si="747"/>
        <v>637.21</v>
      </c>
      <c r="AM4563" s="3" t="s">
        <v>110</v>
      </c>
    </row>
    <row r="4564" spans="1:39" x14ac:dyDescent="0.25">
      <c r="A4564" s="23"/>
      <c r="B4564" s="24"/>
      <c r="C4564" s="23"/>
      <c r="D4564" s="23"/>
      <c r="E4564" s="23"/>
      <c r="F4564" s="23"/>
      <c r="G4564" s="24"/>
      <c r="H4564" s="23"/>
      <c r="I4564" s="23"/>
      <c r="J4564" s="23">
        <v>0</v>
      </c>
      <c r="K4564" s="23">
        <v>0</v>
      </c>
      <c r="L4564" s="23">
        <v>35.880000000000003</v>
      </c>
      <c r="M4564" s="23" t="s">
        <v>255</v>
      </c>
      <c r="N4564" s="25">
        <f>((J4564*400)+(K4564*100))+L4564</f>
        <v>35.880000000000003</v>
      </c>
      <c r="O4564" s="26">
        <v>8750</v>
      </c>
      <c r="P4564" s="26">
        <f>N4564*O4564</f>
        <v>313950</v>
      </c>
      <c r="Q4564" s="23">
        <v>1</v>
      </c>
      <c r="R4564" s="23" t="s">
        <v>13727</v>
      </c>
      <c r="S4564" s="27"/>
      <c r="T4564" s="23" t="s">
        <v>13728</v>
      </c>
      <c r="U4564" s="23" t="s">
        <v>13729</v>
      </c>
      <c r="V4564" s="24" t="s">
        <v>13731</v>
      </c>
      <c r="W4564" s="23" t="s">
        <v>48</v>
      </c>
      <c r="X4564" s="23" t="s">
        <v>49</v>
      </c>
      <c r="Y4564" s="23" t="s">
        <v>261</v>
      </c>
      <c r="Z4564" s="23">
        <v>143.5</v>
      </c>
      <c r="AA4564" s="28">
        <v>100</v>
      </c>
      <c r="AB4564" s="26">
        <v>8300</v>
      </c>
      <c r="AC4564" s="26">
        <f t="shared" si="744"/>
        <v>1191050</v>
      </c>
      <c r="AD4564" s="28">
        <v>12</v>
      </c>
      <c r="AE4564" s="28">
        <v>14</v>
      </c>
      <c r="AF4564" s="26">
        <f t="shared" si="745"/>
        <v>1024303</v>
      </c>
      <c r="AG4564" s="26">
        <f>P4564+AF4564</f>
        <v>1338253</v>
      </c>
      <c r="AH4564" s="26">
        <f t="shared" si="746"/>
        <v>1338253</v>
      </c>
      <c r="AI4564" s="26">
        <f>IF(AF4564&lt;=10000000,AF4564,10000000)</f>
        <v>1024303</v>
      </c>
      <c r="AJ4564" s="26">
        <f t="shared" si="743"/>
        <v>313950</v>
      </c>
      <c r="AK4564" s="26">
        <v>0.02</v>
      </c>
      <c r="AL4564" s="26">
        <f t="shared" si="747"/>
        <v>62.79</v>
      </c>
      <c r="AM4564" s="3" t="s">
        <v>159</v>
      </c>
    </row>
    <row r="4565" spans="1:39" x14ac:dyDescent="0.25">
      <c r="A4565" s="23"/>
      <c r="B4565" s="24"/>
      <c r="C4565" s="23"/>
      <c r="D4565" s="23"/>
      <c r="E4565" s="23">
        <v>1822</v>
      </c>
      <c r="F4565" s="23" t="s">
        <v>13732</v>
      </c>
      <c r="G4565" s="24" t="s">
        <v>13733</v>
      </c>
      <c r="H4565" s="23" t="s">
        <v>43</v>
      </c>
      <c r="I4565" s="23" t="s">
        <v>13734</v>
      </c>
      <c r="J4565" s="23">
        <v>0</v>
      </c>
      <c r="K4565" s="23">
        <v>2</v>
      </c>
      <c r="L4565" s="23">
        <v>80</v>
      </c>
      <c r="M4565" s="23" t="s">
        <v>91</v>
      </c>
      <c r="N4565" s="25">
        <f>((J4565*400)+(K4565*100))+L4565</f>
        <v>280</v>
      </c>
      <c r="O4565" s="26">
        <v>3400</v>
      </c>
      <c r="P4565" s="26">
        <f>N4565*O4565</f>
        <v>952000</v>
      </c>
      <c r="Q4565" s="23">
        <v>1</v>
      </c>
      <c r="R4565" s="23" t="s">
        <v>13706</v>
      </c>
      <c r="S4565" s="27" t="s">
        <v>13707</v>
      </c>
      <c r="T4565" s="23" t="s">
        <v>13708</v>
      </c>
      <c r="U4565" s="23" t="s">
        <v>1729</v>
      </c>
      <c r="V4565" s="24" t="s">
        <v>13735</v>
      </c>
      <c r="W4565" s="23" t="s">
        <v>158</v>
      </c>
      <c r="X4565" s="23" t="s">
        <v>49</v>
      </c>
      <c r="Y4565" s="23" t="s">
        <v>54</v>
      </c>
      <c r="Z4565" s="23">
        <v>532</v>
      </c>
      <c r="AA4565" s="28">
        <v>100</v>
      </c>
      <c r="AB4565" s="26">
        <v>5600</v>
      </c>
      <c r="AC4565" s="26">
        <f t="shared" si="744"/>
        <v>2979200</v>
      </c>
      <c r="AD4565" s="28">
        <v>12</v>
      </c>
      <c r="AE4565" s="28">
        <v>14</v>
      </c>
      <c r="AF4565" s="26">
        <f t="shared" si="745"/>
        <v>2562112</v>
      </c>
      <c r="AG4565" s="26">
        <f>P4565+AF4565</f>
        <v>3514112</v>
      </c>
      <c r="AH4565" s="26">
        <f t="shared" si="746"/>
        <v>3514112</v>
      </c>
      <c r="AI4565" s="26">
        <v>0</v>
      </c>
      <c r="AJ4565" s="26">
        <f t="shared" si="743"/>
        <v>3514112</v>
      </c>
      <c r="AK4565" s="26">
        <v>0.3</v>
      </c>
      <c r="AL4565" s="26">
        <f t="shared" si="747"/>
        <v>10542.34</v>
      </c>
      <c r="AM4565" s="3" t="s">
        <v>13736</v>
      </c>
    </row>
    <row r="4566" spans="1:39" x14ac:dyDescent="0.25">
      <c r="A4566" s="23"/>
      <c r="B4566" s="24"/>
      <c r="C4566" s="23"/>
      <c r="D4566" s="23"/>
      <c r="E4566" s="23">
        <v>1823</v>
      </c>
      <c r="F4566" s="23" t="s">
        <v>13737</v>
      </c>
      <c r="G4566" s="24" t="s">
        <v>13738</v>
      </c>
      <c r="H4566" s="23" t="s">
        <v>43</v>
      </c>
      <c r="I4566" s="23" t="s">
        <v>13739</v>
      </c>
      <c r="J4566" s="23">
        <v>0</v>
      </c>
      <c r="K4566" s="23">
        <v>0</v>
      </c>
      <c r="L4566" s="23">
        <v>79</v>
      </c>
      <c r="M4566" s="23" t="s">
        <v>91</v>
      </c>
      <c r="N4566" s="25">
        <f>((J4566*400)+(K4566*100))+L4566</f>
        <v>79</v>
      </c>
      <c r="O4566" s="26">
        <v>3400</v>
      </c>
      <c r="P4566" s="26">
        <f>N4566*O4566</f>
        <v>268600</v>
      </c>
      <c r="Q4566" s="23">
        <v>1</v>
      </c>
      <c r="R4566" s="23" t="s">
        <v>13706</v>
      </c>
      <c r="S4566" s="27" t="s">
        <v>13707</v>
      </c>
      <c r="T4566" s="23" t="s">
        <v>13708</v>
      </c>
      <c r="U4566" s="23" t="s">
        <v>1729</v>
      </c>
      <c r="V4566" s="24" t="s">
        <v>13740</v>
      </c>
      <c r="W4566" s="23" t="s">
        <v>158</v>
      </c>
      <c r="X4566" s="23" t="s">
        <v>49</v>
      </c>
      <c r="Y4566" s="23" t="s">
        <v>54</v>
      </c>
      <c r="Z4566" s="23">
        <v>196</v>
      </c>
      <c r="AA4566" s="28">
        <v>100</v>
      </c>
      <c r="AB4566" s="26">
        <v>5600</v>
      </c>
      <c r="AC4566" s="26">
        <f t="shared" si="744"/>
        <v>1097600</v>
      </c>
      <c r="AD4566" s="28">
        <v>12</v>
      </c>
      <c r="AE4566" s="28">
        <v>14</v>
      </c>
      <c r="AF4566" s="26">
        <f t="shared" si="745"/>
        <v>943936</v>
      </c>
      <c r="AG4566" s="26">
        <f>P4566+AF4566</f>
        <v>1212536</v>
      </c>
      <c r="AH4566" s="26">
        <f t="shared" si="746"/>
        <v>1212536</v>
      </c>
      <c r="AI4566" s="26">
        <v>0</v>
      </c>
      <c r="AJ4566" s="26">
        <f t="shared" si="743"/>
        <v>1212536</v>
      </c>
      <c r="AK4566" s="26">
        <v>0.3</v>
      </c>
      <c r="AL4566" s="26">
        <f t="shared" si="747"/>
        <v>3637.61</v>
      </c>
      <c r="AM4566" s="3" t="s">
        <v>13736</v>
      </c>
    </row>
    <row r="4567" spans="1:39" x14ac:dyDescent="0.25">
      <c r="A4567" s="23"/>
      <c r="B4567" s="24"/>
      <c r="C4567" s="23"/>
      <c r="D4567" s="23"/>
      <c r="E4567" s="23"/>
      <c r="F4567" s="23"/>
      <c r="G4567" s="24"/>
      <c r="H4567" s="23"/>
      <c r="I4567" s="23"/>
      <c r="J4567" s="23"/>
      <c r="K4567" s="23"/>
      <c r="L4567" s="23"/>
      <c r="M4567" s="23"/>
      <c r="N4567" s="25"/>
      <c r="O4567" s="26"/>
      <c r="P4567" s="26"/>
      <c r="Q4567" s="23"/>
      <c r="R4567" s="23"/>
      <c r="S4567" s="27"/>
      <c r="T4567" s="23"/>
      <c r="U4567" s="23"/>
      <c r="V4567" s="24"/>
      <c r="W4567" s="23"/>
      <c r="X4567" s="23"/>
      <c r="Y4567" s="23"/>
      <c r="Z4567" s="23"/>
      <c r="AA4567" s="28"/>
      <c r="AB4567" s="26"/>
      <c r="AC4567" s="26"/>
      <c r="AD4567" s="28"/>
      <c r="AE4567" s="28"/>
      <c r="AF4567" s="26"/>
      <c r="AG4567" s="26" t="s">
        <v>60</v>
      </c>
      <c r="AH4567" s="26">
        <f>SUM(AH4557:AH4566)</f>
        <v>36356943.200000003</v>
      </c>
      <c r="AI4567" s="26"/>
      <c r="AJ4567" s="26">
        <f>SUM(AJ4557:AJ4566)</f>
        <v>10976710.5</v>
      </c>
      <c r="AK4567" s="26"/>
      <c r="AL4567" s="26">
        <f>SUM(AL4557:AL4566)</f>
        <v>19434.060000000001</v>
      </c>
    </row>
    <row r="4568" spans="1:39" x14ac:dyDescent="0.25">
      <c r="A4568" s="23" t="s">
        <v>13741</v>
      </c>
      <c r="B4568" s="24" t="s">
        <v>13742</v>
      </c>
      <c r="C4568" s="23" t="s">
        <v>13743</v>
      </c>
      <c r="D4568" s="23" t="s">
        <v>13744</v>
      </c>
      <c r="E4568" s="23">
        <v>1824</v>
      </c>
      <c r="F4568" s="23" t="s">
        <v>13745</v>
      </c>
      <c r="G4568" s="24" t="s">
        <v>13746</v>
      </c>
      <c r="H4568" s="23" t="s">
        <v>43</v>
      </c>
      <c r="I4568" s="23" t="s">
        <v>13747</v>
      </c>
      <c r="J4568" s="23">
        <v>0</v>
      </c>
      <c r="K4568" s="23">
        <v>0</v>
      </c>
      <c r="L4568" s="23">
        <v>75</v>
      </c>
      <c r="M4568" s="23" t="s">
        <v>59</v>
      </c>
      <c r="N4568" s="25">
        <f>((J4568*400)+(K4568*100))+L4568</f>
        <v>75</v>
      </c>
      <c r="O4568" s="26">
        <v>2000</v>
      </c>
      <c r="P4568" s="26">
        <f>N4568*O4568</f>
        <v>150000</v>
      </c>
      <c r="Q4568" s="23">
        <v>1</v>
      </c>
      <c r="R4568" s="23" t="s">
        <v>13741</v>
      </c>
      <c r="S4568" s="27" t="s">
        <v>13742</v>
      </c>
      <c r="T4568" s="23" t="s">
        <v>13743</v>
      </c>
      <c r="U4568" s="23" t="s">
        <v>13748</v>
      </c>
      <c r="V4568" s="24" t="s">
        <v>13749</v>
      </c>
      <c r="W4568" s="23" t="s">
        <v>349</v>
      </c>
      <c r="X4568" s="23" t="s">
        <v>143</v>
      </c>
      <c r="Y4568" s="23" t="s">
        <v>50</v>
      </c>
      <c r="Z4568" s="23">
        <v>200</v>
      </c>
      <c r="AA4568" s="28">
        <v>100</v>
      </c>
      <c r="AB4568" s="26">
        <v>8150</v>
      </c>
      <c r="AC4568" s="26">
        <f>Z4568*AB4568</f>
        <v>1630000</v>
      </c>
      <c r="AD4568" s="28">
        <v>3</v>
      </c>
      <c r="AE4568" s="28">
        <v>6</v>
      </c>
      <c r="AF4568" s="26">
        <f>(AC4568*(100-AE4568))/100</f>
        <v>1532200</v>
      </c>
      <c r="AG4568" s="26">
        <f>P4568+AF4568</f>
        <v>1682200</v>
      </c>
      <c r="AH4568" s="26">
        <f>(AG4568*AA4568)/100</f>
        <v>1682200</v>
      </c>
      <c r="AI4568" s="26">
        <v>50000000</v>
      </c>
      <c r="AJ4568" s="26">
        <f>IF((AI4568-AH4568) &gt; 1,0,IF((AI4568-AH4568)&lt;0,AH4568-AI4568,AI4568-AH4568))</f>
        <v>0</v>
      </c>
      <c r="AK4568" s="26">
        <v>0.02</v>
      </c>
      <c r="AL4568" s="26">
        <f>ROUND(AJ4568*(AK4568/100),2)</f>
        <v>0</v>
      </c>
      <c r="AM4568" s="3" t="s">
        <v>51</v>
      </c>
    </row>
    <row r="4569" spans="1:39" x14ac:dyDescent="0.25">
      <c r="A4569" s="23"/>
      <c r="B4569" s="24"/>
      <c r="C4569" s="23"/>
      <c r="D4569" s="23"/>
      <c r="E4569" s="23"/>
      <c r="F4569" s="23"/>
      <c r="G4569" s="24"/>
      <c r="H4569" s="23"/>
      <c r="I4569" s="23"/>
      <c r="J4569" s="23"/>
      <c r="K4569" s="23"/>
      <c r="L4569" s="23"/>
      <c r="M4569" s="23"/>
      <c r="N4569" s="25"/>
      <c r="O4569" s="26"/>
      <c r="P4569" s="26"/>
      <c r="Q4569" s="23"/>
      <c r="R4569" s="23"/>
      <c r="S4569" s="27"/>
      <c r="T4569" s="23"/>
      <c r="U4569" s="23"/>
      <c r="V4569" s="24"/>
      <c r="W4569" s="23"/>
      <c r="X4569" s="23"/>
      <c r="Y4569" s="23"/>
      <c r="Z4569" s="23"/>
      <c r="AA4569" s="28"/>
      <c r="AB4569" s="26"/>
      <c r="AC4569" s="26"/>
      <c r="AD4569" s="28"/>
      <c r="AE4569" s="28"/>
      <c r="AF4569" s="26"/>
      <c r="AG4569" s="26" t="s">
        <v>60</v>
      </c>
      <c r="AH4569" s="26">
        <f>AH4568</f>
        <v>1682200</v>
      </c>
      <c r="AI4569" s="26"/>
      <c r="AJ4569" s="26">
        <f>AJ4568</f>
        <v>0</v>
      </c>
      <c r="AK4569" s="26"/>
      <c r="AL4569" s="26">
        <f>AL4568</f>
        <v>0</v>
      </c>
    </row>
    <row r="4570" spans="1:39" x14ac:dyDescent="0.25">
      <c r="A4570" s="23" t="s">
        <v>13750</v>
      </c>
      <c r="B4570" s="24" t="s">
        <v>13751</v>
      </c>
      <c r="C4570" s="23" t="s">
        <v>13752</v>
      </c>
      <c r="D4570" s="23" t="s">
        <v>13753</v>
      </c>
      <c r="E4570" s="23">
        <v>1825</v>
      </c>
      <c r="F4570" s="23" t="s">
        <v>13754</v>
      </c>
      <c r="G4570" s="24" t="s">
        <v>13755</v>
      </c>
      <c r="H4570" s="23" t="s">
        <v>43</v>
      </c>
      <c r="I4570" s="23" t="s">
        <v>13756</v>
      </c>
      <c r="J4570" s="23">
        <v>1</v>
      </c>
      <c r="K4570" s="23">
        <v>0</v>
      </c>
      <c r="L4570" s="23">
        <v>0</v>
      </c>
      <c r="M4570" s="23" t="s">
        <v>68</v>
      </c>
      <c r="N4570" s="25">
        <f>((J4570*400)+(K4570*100))+L4570</f>
        <v>400</v>
      </c>
      <c r="O4570" s="26">
        <v>19500</v>
      </c>
      <c r="P4570" s="26">
        <f>N4570*O4570</f>
        <v>7800000</v>
      </c>
      <c r="Q4570" s="23"/>
      <c r="R4570" s="23"/>
      <c r="S4570" s="27"/>
      <c r="T4570" s="23"/>
      <c r="U4570" s="23"/>
      <c r="V4570" s="24"/>
      <c r="W4570" s="23"/>
      <c r="X4570" s="23"/>
      <c r="Y4570" s="23"/>
      <c r="Z4570" s="23"/>
      <c r="AA4570" s="28"/>
      <c r="AB4570" s="26"/>
      <c r="AC4570" s="26"/>
      <c r="AD4570" s="28"/>
      <c r="AE4570" s="28"/>
      <c r="AF4570" s="26"/>
      <c r="AG4570" s="26">
        <f>AF4570+P4570</f>
        <v>7800000</v>
      </c>
      <c r="AH4570" s="26">
        <f>AG4570</f>
        <v>7800000</v>
      </c>
      <c r="AI4570" s="26">
        <v>0</v>
      </c>
      <c r="AJ4570" s="26">
        <f>IF((AI4570-AH4570) &gt; 1,0,IF((AI4570-AH4570)&lt;0,AH4570-AI4570,AI4570-AH4570))</f>
        <v>7800000</v>
      </c>
      <c r="AK4570" s="26">
        <v>0.3</v>
      </c>
      <c r="AL4570" s="26">
        <f>AJ4570*(AK4570/100)</f>
        <v>23400</v>
      </c>
    </row>
    <row r="4571" spans="1:39" x14ac:dyDescent="0.25">
      <c r="A4571" s="23"/>
      <c r="B4571" s="24"/>
      <c r="C4571" s="23"/>
      <c r="D4571" s="23"/>
      <c r="E4571" s="23"/>
      <c r="F4571" s="23"/>
      <c r="G4571" s="24"/>
      <c r="H4571" s="23"/>
      <c r="I4571" s="23"/>
      <c r="J4571" s="23"/>
      <c r="K4571" s="23"/>
      <c r="L4571" s="23"/>
      <c r="M4571" s="23"/>
      <c r="N4571" s="25"/>
      <c r="O4571" s="26"/>
      <c r="P4571" s="26"/>
      <c r="Q4571" s="23"/>
      <c r="R4571" s="23"/>
      <c r="S4571" s="27"/>
      <c r="T4571" s="23"/>
      <c r="U4571" s="23"/>
      <c r="V4571" s="24"/>
      <c r="W4571" s="23"/>
      <c r="X4571" s="23"/>
      <c r="Y4571" s="23"/>
      <c r="Z4571" s="23"/>
      <c r="AA4571" s="28"/>
      <c r="AB4571" s="26"/>
      <c r="AC4571" s="26"/>
      <c r="AD4571" s="28"/>
      <c r="AE4571" s="28"/>
      <c r="AF4571" s="26"/>
      <c r="AG4571" s="26" t="s">
        <v>60</v>
      </c>
      <c r="AH4571" s="26">
        <f>AH4570</f>
        <v>7800000</v>
      </c>
      <c r="AI4571" s="26"/>
      <c r="AJ4571" s="26">
        <f>AJ4570</f>
        <v>7800000</v>
      </c>
      <c r="AK4571" s="26"/>
      <c r="AL4571" s="26">
        <f>AL4570</f>
        <v>23400</v>
      </c>
    </row>
    <row r="4572" spans="1:39" x14ac:dyDescent="0.25">
      <c r="A4572" s="23" t="s">
        <v>13757</v>
      </c>
      <c r="B4572" s="24" t="s">
        <v>13758</v>
      </c>
      <c r="C4572" s="23" t="s">
        <v>13759</v>
      </c>
      <c r="D4572" s="23" t="s">
        <v>13760</v>
      </c>
      <c r="E4572" s="23">
        <v>1826</v>
      </c>
      <c r="F4572" s="23" t="s">
        <v>13761</v>
      </c>
      <c r="G4572" s="24" t="s">
        <v>13762</v>
      </c>
      <c r="H4572" s="23" t="s">
        <v>43</v>
      </c>
      <c r="I4572" s="23" t="s">
        <v>13763</v>
      </c>
      <c r="J4572" s="23">
        <v>0</v>
      </c>
      <c r="K4572" s="23">
        <v>3</v>
      </c>
      <c r="L4572" s="23">
        <v>51</v>
      </c>
      <c r="M4572" s="23" t="s">
        <v>59</v>
      </c>
      <c r="N4572" s="25">
        <f t="shared" ref="N4572:N4577" si="748">((J4572*400)+(K4572*100))+L4572</f>
        <v>351</v>
      </c>
      <c r="O4572" s="26">
        <v>1000</v>
      </c>
      <c r="P4572" s="26">
        <f t="shared" ref="P4572:P4577" si="749">N4572*O4572</f>
        <v>351000</v>
      </c>
      <c r="Q4572" s="23">
        <v>1</v>
      </c>
      <c r="R4572" s="23" t="s">
        <v>3333</v>
      </c>
      <c r="S4572" s="27" t="s">
        <v>3334</v>
      </c>
      <c r="T4572" s="23" t="s">
        <v>3335</v>
      </c>
      <c r="U4572" s="23" t="s">
        <v>3336</v>
      </c>
      <c r="V4572" s="24" t="s">
        <v>13764</v>
      </c>
      <c r="W4572" s="23" t="s">
        <v>48</v>
      </c>
      <c r="X4572" s="23" t="s">
        <v>49</v>
      </c>
      <c r="Y4572" s="23" t="s">
        <v>50</v>
      </c>
      <c r="Z4572" s="23">
        <v>55</v>
      </c>
      <c r="AA4572" s="28">
        <v>100</v>
      </c>
      <c r="AB4572" s="26">
        <v>8300</v>
      </c>
      <c r="AC4572" s="26">
        <f>Z4572*AB4572</f>
        <v>456500</v>
      </c>
      <c r="AD4572" s="28">
        <v>38</v>
      </c>
      <c r="AE4572" s="28">
        <v>66</v>
      </c>
      <c r="AF4572" s="26">
        <f>(AC4572*(100-AE4572))/100</f>
        <v>155210</v>
      </c>
      <c r="AG4572" s="26">
        <f>P4572+AF4572</f>
        <v>506210</v>
      </c>
      <c r="AH4572" s="26">
        <f>(AG4572*AA4572)/100</f>
        <v>506210</v>
      </c>
      <c r="AI4572" s="26">
        <v>10000000</v>
      </c>
      <c r="AJ4572" s="26">
        <f t="shared" ref="AJ4572:AJ4577" si="750">IF((AI4572-AH4572) &gt; 1,0,IF((AI4572-AH4572)&lt;0,AH4572-AI4572,AI4572-AH4572))</f>
        <v>0</v>
      </c>
      <c r="AK4572" s="26">
        <v>0.02</v>
      </c>
      <c r="AL4572" s="26">
        <f>ROUND(AJ4572*(AK4572/100),2)</f>
        <v>0</v>
      </c>
      <c r="AM4572" s="3" t="s">
        <v>51</v>
      </c>
    </row>
    <row r="4573" spans="1:39" x14ac:dyDescent="0.25">
      <c r="A4573" s="23"/>
      <c r="B4573" s="24"/>
      <c r="C4573" s="23"/>
      <c r="D4573" s="23"/>
      <c r="E4573" s="23"/>
      <c r="F4573" s="23"/>
      <c r="G4573" s="24"/>
      <c r="H4573" s="23"/>
      <c r="I4573" s="23"/>
      <c r="J4573" s="23">
        <v>0</v>
      </c>
      <c r="K4573" s="23">
        <v>0</v>
      </c>
      <c r="L4573" s="23">
        <v>12</v>
      </c>
      <c r="M4573" s="23" t="s">
        <v>59</v>
      </c>
      <c r="N4573" s="25">
        <f t="shared" si="748"/>
        <v>12</v>
      </c>
      <c r="O4573" s="26">
        <v>1000</v>
      </c>
      <c r="P4573" s="26">
        <f t="shared" si="749"/>
        <v>12000</v>
      </c>
      <c r="Q4573" s="23">
        <v>1</v>
      </c>
      <c r="R4573" s="23" t="s">
        <v>3333</v>
      </c>
      <c r="S4573" s="27" t="s">
        <v>3334</v>
      </c>
      <c r="T4573" s="23" t="s">
        <v>3335</v>
      </c>
      <c r="U4573" s="23" t="s">
        <v>3336</v>
      </c>
      <c r="V4573" s="24" t="s">
        <v>13765</v>
      </c>
      <c r="W4573" s="23" t="s">
        <v>53</v>
      </c>
      <c r="X4573" s="23" t="s">
        <v>143</v>
      </c>
      <c r="Y4573" s="23" t="s">
        <v>50</v>
      </c>
      <c r="Z4573" s="23">
        <v>48</v>
      </c>
      <c r="AA4573" s="28">
        <v>100</v>
      </c>
      <c r="AB4573" s="26">
        <v>2750</v>
      </c>
      <c r="AC4573" s="26">
        <f>Z4573*AB4573</f>
        <v>132000</v>
      </c>
      <c r="AD4573" s="28">
        <v>38</v>
      </c>
      <c r="AE4573" s="28">
        <v>85</v>
      </c>
      <c r="AF4573" s="26">
        <f>(AC4573*(100-AE4573))/100</f>
        <v>19800</v>
      </c>
      <c r="AG4573" s="26">
        <f>P4573+AF4573</f>
        <v>31800</v>
      </c>
      <c r="AH4573" s="26">
        <f>(AG4573*AA4573)/100</f>
        <v>31800</v>
      </c>
      <c r="AI4573" s="26">
        <v>10000000</v>
      </c>
      <c r="AJ4573" s="26">
        <f t="shared" si="750"/>
        <v>0</v>
      </c>
      <c r="AK4573" s="26">
        <v>0.02</v>
      </c>
      <c r="AL4573" s="26">
        <f>ROUND(AJ4573*(AK4573/100),2)</f>
        <v>0</v>
      </c>
      <c r="AM4573" s="3" t="s">
        <v>159</v>
      </c>
    </row>
    <row r="4574" spans="1:39" x14ac:dyDescent="0.25">
      <c r="A4574" s="23"/>
      <c r="B4574" s="24"/>
      <c r="C4574" s="23"/>
      <c r="D4574" s="23"/>
      <c r="E4574" s="23"/>
      <c r="F4574" s="23"/>
      <c r="G4574" s="24"/>
      <c r="H4574" s="23"/>
      <c r="I4574" s="23"/>
      <c r="J4574" s="23">
        <v>0</v>
      </c>
      <c r="K4574" s="23">
        <v>0</v>
      </c>
      <c r="L4574" s="23">
        <v>14</v>
      </c>
      <c r="M4574" s="23" t="s">
        <v>59</v>
      </c>
      <c r="N4574" s="25">
        <f t="shared" si="748"/>
        <v>14</v>
      </c>
      <c r="O4574" s="26">
        <v>1000</v>
      </c>
      <c r="P4574" s="26">
        <f t="shared" si="749"/>
        <v>14000</v>
      </c>
      <c r="Q4574" s="23">
        <v>1</v>
      </c>
      <c r="R4574" s="23" t="s">
        <v>3333</v>
      </c>
      <c r="S4574" s="27" t="s">
        <v>3334</v>
      </c>
      <c r="T4574" s="23" t="s">
        <v>3335</v>
      </c>
      <c r="U4574" s="23" t="s">
        <v>3336</v>
      </c>
      <c r="V4574" s="24" t="s">
        <v>13766</v>
      </c>
      <c r="W4574" s="23" t="s">
        <v>158</v>
      </c>
      <c r="X4574" s="23" t="s">
        <v>49</v>
      </c>
      <c r="Y4574" s="23" t="s">
        <v>50</v>
      </c>
      <c r="Z4574" s="23">
        <v>56</v>
      </c>
      <c r="AA4574" s="28">
        <v>100</v>
      </c>
      <c r="AB4574" s="26">
        <v>5600</v>
      </c>
      <c r="AC4574" s="26">
        <f>Z4574*AB4574</f>
        <v>313600</v>
      </c>
      <c r="AD4574" s="28">
        <v>3</v>
      </c>
      <c r="AE4574" s="28">
        <v>3</v>
      </c>
      <c r="AF4574" s="26">
        <f>(AC4574*(100-AE4574))/100</f>
        <v>304192</v>
      </c>
      <c r="AG4574" s="26">
        <f>P4574+AF4574</f>
        <v>318192</v>
      </c>
      <c r="AH4574" s="26">
        <f>(AG4574*AA4574)/100</f>
        <v>318192</v>
      </c>
      <c r="AI4574" s="26">
        <v>10000000</v>
      </c>
      <c r="AJ4574" s="26">
        <f t="shared" si="750"/>
        <v>0</v>
      </c>
      <c r="AK4574" s="26">
        <v>0.02</v>
      </c>
      <c r="AL4574" s="26">
        <f>ROUND(AJ4574*(AK4574/100),2)</f>
        <v>0</v>
      </c>
      <c r="AM4574" s="3" t="s">
        <v>159</v>
      </c>
    </row>
    <row r="4575" spans="1:39" x14ac:dyDescent="0.25">
      <c r="A4575" s="23"/>
      <c r="B4575" s="24"/>
      <c r="C4575" s="23"/>
      <c r="D4575" s="23"/>
      <c r="E4575" s="23"/>
      <c r="F4575" s="23"/>
      <c r="G4575" s="24"/>
      <c r="H4575" s="23"/>
      <c r="I4575" s="23"/>
      <c r="J4575" s="23">
        <v>0</v>
      </c>
      <c r="K4575" s="23">
        <v>0</v>
      </c>
      <c r="L4575" s="23">
        <v>4</v>
      </c>
      <c r="M4575" s="23" t="s">
        <v>59</v>
      </c>
      <c r="N4575" s="25">
        <f t="shared" si="748"/>
        <v>4</v>
      </c>
      <c r="O4575" s="26">
        <v>1000</v>
      </c>
      <c r="P4575" s="26">
        <f t="shared" si="749"/>
        <v>4000</v>
      </c>
      <c r="Q4575" s="23">
        <v>1</v>
      </c>
      <c r="R4575" s="23" t="s">
        <v>3333</v>
      </c>
      <c r="S4575" s="27" t="s">
        <v>3334</v>
      </c>
      <c r="T4575" s="23" t="s">
        <v>3335</v>
      </c>
      <c r="U4575" s="23" t="s">
        <v>3336</v>
      </c>
      <c r="V4575" s="24" t="s">
        <v>13767</v>
      </c>
      <c r="W4575" s="23" t="s">
        <v>53</v>
      </c>
      <c r="X4575" s="23" t="s">
        <v>49</v>
      </c>
      <c r="Y4575" s="23" t="s">
        <v>50</v>
      </c>
      <c r="Z4575" s="23">
        <v>16</v>
      </c>
      <c r="AA4575" s="28">
        <v>100</v>
      </c>
      <c r="AB4575" s="26">
        <v>2750</v>
      </c>
      <c r="AC4575" s="26">
        <f>Z4575*AB4575</f>
        <v>44000</v>
      </c>
      <c r="AD4575" s="28">
        <v>3</v>
      </c>
      <c r="AE4575" s="28">
        <v>3</v>
      </c>
      <c r="AF4575" s="26">
        <f>(AC4575*(100-AE4575))/100</f>
        <v>42680</v>
      </c>
      <c r="AG4575" s="26">
        <f>P4575+AF4575</f>
        <v>46680</v>
      </c>
      <c r="AH4575" s="26">
        <f>(AG4575*AA4575)/100</f>
        <v>46680</v>
      </c>
      <c r="AI4575" s="26">
        <v>10000000</v>
      </c>
      <c r="AJ4575" s="26">
        <f t="shared" si="750"/>
        <v>0</v>
      </c>
      <c r="AK4575" s="26">
        <v>0.02</v>
      </c>
      <c r="AL4575" s="26">
        <f>ROUND(AJ4575*(AK4575/100),2)</f>
        <v>0</v>
      </c>
      <c r="AM4575" s="3" t="s">
        <v>83</v>
      </c>
    </row>
    <row r="4576" spans="1:39" x14ac:dyDescent="0.25">
      <c r="A4576" s="23"/>
      <c r="B4576" s="24"/>
      <c r="C4576" s="23"/>
      <c r="D4576" s="23"/>
      <c r="E4576" s="23">
        <v>1827</v>
      </c>
      <c r="F4576" s="23" t="s">
        <v>13768</v>
      </c>
      <c r="G4576" s="24" t="s">
        <v>13769</v>
      </c>
      <c r="H4576" s="23" t="s">
        <v>43</v>
      </c>
      <c r="I4576" s="23" t="s">
        <v>13770</v>
      </c>
      <c r="J4576" s="23">
        <v>4</v>
      </c>
      <c r="K4576" s="23">
        <v>1</v>
      </c>
      <c r="L4576" s="23">
        <v>88</v>
      </c>
      <c r="M4576" s="23" t="s">
        <v>75</v>
      </c>
      <c r="N4576" s="25">
        <f t="shared" si="748"/>
        <v>1788</v>
      </c>
      <c r="O4576" s="26">
        <v>2250</v>
      </c>
      <c r="P4576" s="26">
        <f t="shared" si="749"/>
        <v>4023000</v>
      </c>
      <c r="Q4576" s="23"/>
      <c r="R4576" s="23"/>
      <c r="S4576" s="27"/>
      <c r="T4576" s="23"/>
      <c r="U4576" s="23"/>
      <c r="V4576" s="24"/>
      <c r="W4576" s="23"/>
      <c r="X4576" s="23"/>
      <c r="Y4576" s="23"/>
      <c r="Z4576" s="23"/>
      <c r="AA4576" s="28"/>
      <c r="AB4576" s="26"/>
      <c r="AC4576" s="26"/>
      <c r="AD4576" s="28"/>
      <c r="AE4576" s="28"/>
      <c r="AF4576" s="26"/>
      <c r="AG4576" s="26">
        <f>AF4576+P4576</f>
        <v>4023000</v>
      </c>
      <c r="AH4576" s="26">
        <f>AG4576</f>
        <v>4023000</v>
      </c>
      <c r="AI4576" s="26">
        <v>50000000</v>
      </c>
      <c r="AJ4576" s="26">
        <f t="shared" si="750"/>
        <v>0</v>
      </c>
      <c r="AK4576" s="26">
        <v>0.01</v>
      </c>
      <c r="AL4576" s="26">
        <f>AJ4576*(AK4576/100)</f>
        <v>0</v>
      </c>
    </row>
    <row r="4577" spans="1:39" x14ac:dyDescent="0.25">
      <c r="A4577" s="23"/>
      <c r="B4577" s="24"/>
      <c r="C4577" s="23"/>
      <c r="D4577" s="23"/>
      <c r="E4577" s="23"/>
      <c r="F4577" s="23"/>
      <c r="G4577" s="24"/>
      <c r="H4577" s="23"/>
      <c r="I4577" s="23"/>
      <c r="J4577" s="23">
        <v>0</v>
      </c>
      <c r="K4577" s="23">
        <v>0</v>
      </c>
      <c r="L4577" s="23">
        <v>52</v>
      </c>
      <c r="M4577" s="23" t="s">
        <v>255</v>
      </c>
      <c r="N4577" s="25">
        <f t="shared" si="748"/>
        <v>52</v>
      </c>
      <c r="O4577" s="26">
        <v>2250</v>
      </c>
      <c r="P4577" s="26">
        <f t="shared" si="749"/>
        <v>117000</v>
      </c>
      <c r="Q4577" s="23">
        <v>1</v>
      </c>
      <c r="R4577" s="23" t="s">
        <v>13771</v>
      </c>
      <c r="S4577" s="27" t="s">
        <v>13772</v>
      </c>
      <c r="T4577" s="23" t="s">
        <v>13773</v>
      </c>
      <c r="U4577" s="23" t="s">
        <v>13774</v>
      </c>
      <c r="V4577" s="24" t="s">
        <v>13775</v>
      </c>
      <c r="W4577" s="23" t="s">
        <v>48</v>
      </c>
      <c r="X4577" s="23" t="s">
        <v>49</v>
      </c>
      <c r="Y4577" s="23" t="s">
        <v>261</v>
      </c>
      <c r="Z4577" s="23">
        <v>208</v>
      </c>
      <c r="AA4577" s="28">
        <v>100</v>
      </c>
      <c r="AB4577" s="26">
        <v>8300</v>
      </c>
      <c r="AC4577" s="26">
        <f>Z4577*AB4577</f>
        <v>1726400</v>
      </c>
      <c r="AD4577" s="28">
        <v>22</v>
      </c>
      <c r="AE4577" s="28">
        <v>34</v>
      </c>
      <c r="AF4577" s="26">
        <f>(AC4577*(100-AE4577))/100</f>
        <v>1139424</v>
      </c>
      <c r="AG4577" s="26">
        <f>P4577+AF4577</f>
        <v>1256424</v>
      </c>
      <c r="AH4577" s="26">
        <f>(AG4577*AA4577)/100</f>
        <v>1256424</v>
      </c>
      <c r="AI4577" s="26">
        <f>IF(AF4577&lt;=10000000,AF4577,10000000)</f>
        <v>1139424</v>
      </c>
      <c r="AJ4577" s="26">
        <f t="shared" si="750"/>
        <v>117000</v>
      </c>
      <c r="AK4577" s="26">
        <v>0.02</v>
      </c>
      <c r="AL4577" s="26">
        <f>ROUND(AJ4577*(AK4577/100),2)</f>
        <v>23.4</v>
      </c>
      <c r="AM4577" s="3" t="s">
        <v>51</v>
      </c>
    </row>
    <row r="4578" spans="1:39" x14ac:dyDescent="0.25">
      <c r="A4578" s="23"/>
      <c r="B4578" s="24"/>
      <c r="C4578" s="23"/>
      <c r="D4578" s="23"/>
      <c r="E4578" s="23"/>
      <c r="F4578" s="23"/>
      <c r="G4578" s="24"/>
      <c r="H4578" s="23"/>
      <c r="I4578" s="23"/>
      <c r="J4578" s="23"/>
      <c r="K4578" s="23"/>
      <c r="L4578" s="23"/>
      <c r="M4578" s="23"/>
      <c r="N4578" s="25"/>
      <c r="O4578" s="26"/>
      <c r="P4578" s="26"/>
      <c r="Q4578" s="23"/>
      <c r="R4578" s="23"/>
      <c r="S4578" s="27"/>
      <c r="T4578" s="23"/>
      <c r="U4578" s="23"/>
      <c r="V4578" s="24"/>
      <c r="W4578" s="23"/>
      <c r="X4578" s="23"/>
      <c r="Y4578" s="23"/>
      <c r="Z4578" s="23"/>
      <c r="AA4578" s="28"/>
      <c r="AB4578" s="26"/>
      <c r="AC4578" s="26"/>
      <c r="AD4578" s="28"/>
      <c r="AE4578" s="28"/>
      <c r="AF4578" s="26"/>
      <c r="AG4578" s="26" t="s">
        <v>60</v>
      </c>
      <c r="AH4578" s="26">
        <f>SUM(AH4572:AH4577)</f>
        <v>6182306</v>
      </c>
      <c r="AI4578" s="26"/>
      <c r="AJ4578" s="26">
        <f>SUM(AJ4572:AJ4577)</f>
        <v>117000</v>
      </c>
      <c r="AK4578" s="26"/>
      <c r="AL4578" s="26">
        <f>SUM(AL4572:AL4577)</f>
        <v>23.4</v>
      </c>
    </row>
    <row r="4579" spans="1:39" x14ac:dyDescent="0.25">
      <c r="A4579" s="23" t="s">
        <v>13776</v>
      </c>
      <c r="B4579" s="24" t="s">
        <v>13777</v>
      </c>
      <c r="C4579" s="23" t="s">
        <v>13778</v>
      </c>
      <c r="D4579" s="23" t="s">
        <v>13779</v>
      </c>
      <c r="E4579" s="23">
        <v>1828</v>
      </c>
      <c r="F4579" s="23" t="s">
        <v>13780</v>
      </c>
      <c r="G4579" s="24" t="s">
        <v>13781</v>
      </c>
      <c r="H4579" s="23" t="s">
        <v>43</v>
      </c>
      <c r="I4579" s="23" t="s">
        <v>13782</v>
      </c>
      <c r="J4579" s="23">
        <v>0</v>
      </c>
      <c r="K4579" s="23">
        <v>1</v>
      </c>
      <c r="L4579" s="23">
        <v>3.75</v>
      </c>
      <c r="M4579" s="23" t="s">
        <v>75</v>
      </c>
      <c r="N4579" s="25">
        <f>((J4579*400)+(K4579*100))+L4579</f>
        <v>103.75</v>
      </c>
      <c r="O4579" s="26">
        <v>3000</v>
      </c>
      <c r="P4579" s="26">
        <f>N4579*O4579</f>
        <v>311250</v>
      </c>
      <c r="Q4579" s="23"/>
      <c r="R4579" s="23"/>
      <c r="S4579" s="27"/>
      <c r="T4579" s="23"/>
      <c r="U4579" s="23"/>
      <c r="V4579" s="24"/>
      <c r="W4579" s="23"/>
      <c r="X4579" s="23"/>
      <c r="Y4579" s="23"/>
      <c r="Z4579" s="23"/>
      <c r="AA4579" s="28"/>
      <c r="AB4579" s="26"/>
      <c r="AC4579" s="26"/>
      <c r="AD4579" s="28"/>
      <c r="AE4579" s="28"/>
      <c r="AF4579" s="26"/>
      <c r="AG4579" s="26">
        <f>AF4579+P4579</f>
        <v>311250</v>
      </c>
      <c r="AH4579" s="26">
        <f>AG4579</f>
        <v>311250</v>
      </c>
      <c r="AI4579" s="26">
        <v>50000000</v>
      </c>
      <c r="AJ4579" s="26">
        <f>IF((AI4579-AH4579) &gt; 1,0,IF((AI4579-AH4579)&lt;0,AH4579-AI4579,AI4579-AH4579))</f>
        <v>0</v>
      </c>
      <c r="AK4579" s="26">
        <v>0.01</v>
      </c>
      <c r="AL4579" s="26">
        <f>AJ4579*(AK4579/100)</f>
        <v>0</v>
      </c>
    </row>
    <row r="4580" spans="1:39" x14ac:dyDescent="0.25">
      <c r="A4580" s="23"/>
      <c r="B4580" s="24"/>
      <c r="C4580" s="23"/>
      <c r="D4580" s="23"/>
      <c r="E4580" s="23"/>
      <c r="F4580" s="23"/>
      <c r="G4580" s="24"/>
      <c r="H4580" s="23"/>
      <c r="I4580" s="23"/>
      <c r="J4580" s="23">
        <v>0</v>
      </c>
      <c r="K4580" s="23">
        <v>0</v>
      </c>
      <c r="L4580" s="23">
        <v>5.25</v>
      </c>
      <c r="M4580" s="23" t="s">
        <v>91</v>
      </c>
      <c r="N4580" s="25">
        <f>((J4580*400)+(K4580*100))+L4580</f>
        <v>5.25</v>
      </c>
      <c r="O4580" s="26">
        <v>3000</v>
      </c>
      <c r="P4580" s="26">
        <f>N4580*O4580</f>
        <v>15750</v>
      </c>
      <c r="Q4580" s="23">
        <v>1</v>
      </c>
      <c r="R4580" s="23" t="s">
        <v>13776</v>
      </c>
      <c r="S4580" s="27" t="s">
        <v>13777</v>
      </c>
      <c r="T4580" s="23" t="s">
        <v>13778</v>
      </c>
      <c r="U4580" s="23" t="s">
        <v>13783</v>
      </c>
      <c r="V4580" s="24" t="s">
        <v>13784</v>
      </c>
      <c r="W4580" s="23" t="s">
        <v>53</v>
      </c>
      <c r="X4580" s="23" t="s">
        <v>49</v>
      </c>
      <c r="Y4580" s="23" t="s">
        <v>54</v>
      </c>
      <c r="Z4580" s="23">
        <v>21</v>
      </c>
      <c r="AA4580" s="28">
        <v>100</v>
      </c>
      <c r="AB4580" s="26">
        <v>2750</v>
      </c>
      <c r="AC4580" s="26">
        <f>Z4580*AB4580</f>
        <v>57750</v>
      </c>
      <c r="AD4580" s="28">
        <v>32</v>
      </c>
      <c r="AE4580" s="28">
        <v>54</v>
      </c>
      <c r="AF4580" s="26">
        <f>(AC4580*(100-AE4580))/100</f>
        <v>26565</v>
      </c>
      <c r="AG4580" s="26">
        <f>P4580+AF4580</f>
        <v>42315</v>
      </c>
      <c r="AH4580" s="26">
        <f>(AG4580*AA4580)/100</f>
        <v>42315</v>
      </c>
      <c r="AI4580" s="26">
        <v>0</v>
      </c>
      <c r="AJ4580" s="26">
        <f>IF((AI4580-AH4580) &gt; 1,0,IF((AI4580-AH4580)&lt;0,AH4580-AI4580,AI4580-AH4580))</f>
        <v>42315</v>
      </c>
      <c r="AK4580" s="26">
        <v>0.3</v>
      </c>
      <c r="AL4580" s="26">
        <f>ROUND(AJ4580*(AK4580/100),2)</f>
        <v>126.95</v>
      </c>
      <c r="AM4580" s="3" t="s">
        <v>83</v>
      </c>
    </row>
    <row r="4581" spans="1:39" x14ac:dyDescent="0.25">
      <c r="A4581" s="23"/>
      <c r="B4581" s="24"/>
      <c r="C4581" s="23"/>
      <c r="D4581" s="23"/>
      <c r="E4581" s="23"/>
      <c r="F4581" s="23"/>
      <c r="G4581" s="24"/>
      <c r="H4581" s="23"/>
      <c r="I4581" s="23"/>
      <c r="J4581" s="23"/>
      <c r="K4581" s="23"/>
      <c r="L4581" s="23"/>
      <c r="M4581" s="23"/>
      <c r="N4581" s="25"/>
      <c r="O4581" s="26"/>
      <c r="P4581" s="26"/>
      <c r="Q4581" s="23"/>
      <c r="R4581" s="23"/>
      <c r="S4581" s="27"/>
      <c r="T4581" s="23"/>
      <c r="U4581" s="23"/>
      <c r="V4581" s="24"/>
      <c r="W4581" s="23"/>
      <c r="X4581" s="23"/>
      <c r="Y4581" s="23"/>
      <c r="Z4581" s="23"/>
      <c r="AA4581" s="28"/>
      <c r="AB4581" s="26"/>
      <c r="AC4581" s="26"/>
      <c r="AD4581" s="28"/>
      <c r="AE4581" s="28"/>
      <c r="AF4581" s="26"/>
      <c r="AG4581" s="26" t="s">
        <v>60</v>
      </c>
      <c r="AH4581" s="26">
        <f>SUM(AH4579:AH4580)</f>
        <v>353565</v>
      </c>
      <c r="AI4581" s="26"/>
      <c r="AJ4581" s="26">
        <f>SUM(AJ4579:AJ4580)</f>
        <v>42315</v>
      </c>
      <c r="AK4581" s="26"/>
      <c r="AL4581" s="26">
        <f>SUM(AL4579:AL4580)</f>
        <v>126.95</v>
      </c>
    </row>
    <row r="4582" spans="1:39" x14ac:dyDescent="0.25">
      <c r="A4582" s="23" t="s">
        <v>13785</v>
      </c>
      <c r="B4582" s="24"/>
      <c r="C4582" s="23" t="s">
        <v>13786</v>
      </c>
      <c r="D4582" s="23" t="s">
        <v>9993</v>
      </c>
      <c r="E4582" s="23">
        <v>1829</v>
      </c>
      <c r="F4582" s="23" t="s">
        <v>13787</v>
      </c>
      <c r="G4582" s="24" t="s">
        <v>13788</v>
      </c>
      <c r="H4582" s="23" t="s">
        <v>43</v>
      </c>
      <c r="I4582" s="23" t="s">
        <v>13789</v>
      </c>
      <c r="J4582" s="23">
        <v>1</v>
      </c>
      <c r="K4582" s="23">
        <v>0</v>
      </c>
      <c r="L4582" s="23">
        <v>12.06</v>
      </c>
      <c r="M4582" s="23" t="s">
        <v>75</v>
      </c>
      <c r="N4582" s="25">
        <f>((J4582*400)+(K4582*100))+L4582</f>
        <v>412.06</v>
      </c>
      <c r="O4582" s="26">
        <v>3000</v>
      </c>
      <c r="P4582" s="26">
        <f>N4582*O4582</f>
        <v>1236180</v>
      </c>
      <c r="Q4582" s="23"/>
      <c r="R4582" s="23"/>
      <c r="S4582" s="27"/>
      <c r="T4582" s="23"/>
      <c r="U4582" s="23"/>
      <c r="V4582" s="24"/>
      <c r="W4582" s="23"/>
      <c r="X4582" s="23"/>
      <c r="Y4582" s="23"/>
      <c r="Z4582" s="23"/>
      <c r="AA4582" s="28"/>
      <c r="AB4582" s="26"/>
      <c r="AC4582" s="26"/>
      <c r="AD4582" s="28"/>
      <c r="AE4582" s="28"/>
      <c r="AF4582" s="26"/>
      <c r="AG4582" s="26">
        <f>AF4582+P4582</f>
        <v>1236180</v>
      </c>
      <c r="AH4582" s="26">
        <f>AG4582</f>
        <v>1236180</v>
      </c>
      <c r="AI4582" s="26">
        <v>50000000</v>
      </c>
      <c r="AJ4582" s="26">
        <f>IF((AI4582-AH4582) &gt; 1,0,IF((AI4582-AH4582)&lt;0,AH4582-AI4582,AI4582-AH4582))</f>
        <v>0</v>
      </c>
      <c r="AK4582" s="26">
        <v>0.01</v>
      </c>
      <c r="AL4582" s="26">
        <f>AJ4582*(AK4582/100)</f>
        <v>0</v>
      </c>
    </row>
    <row r="4583" spans="1:39" x14ac:dyDescent="0.25">
      <c r="A4583" s="23"/>
      <c r="B4583" s="24"/>
      <c r="C4583" s="23"/>
      <c r="D4583" s="23"/>
      <c r="E4583" s="23"/>
      <c r="F4583" s="23"/>
      <c r="G4583" s="24"/>
      <c r="H4583" s="23"/>
      <c r="I4583" s="23"/>
      <c r="J4583" s="23">
        <v>0</v>
      </c>
      <c r="K4583" s="23">
        <v>0</v>
      </c>
      <c r="L4583" s="23">
        <v>12</v>
      </c>
      <c r="M4583" s="23" t="s">
        <v>76</v>
      </c>
      <c r="N4583" s="25">
        <f>((J4583*400)+(K4583*100))+L4583</f>
        <v>12</v>
      </c>
      <c r="O4583" s="26">
        <v>3000</v>
      </c>
      <c r="P4583" s="26">
        <f>N4583*O4583</f>
        <v>36000</v>
      </c>
      <c r="Q4583" s="23">
        <v>1</v>
      </c>
      <c r="R4583" s="23" t="s">
        <v>13785</v>
      </c>
      <c r="S4583" s="27"/>
      <c r="T4583" s="23" t="s">
        <v>13786</v>
      </c>
      <c r="U4583" s="23" t="s">
        <v>13790</v>
      </c>
      <c r="V4583" s="24" t="s">
        <v>13791</v>
      </c>
      <c r="W4583" s="23" t="s">
        <v>48</v>
      </c>
      <c r="X4583" s="23" t="s">
        <v>49</v>
      </c>
      <c r="Y4583" s="23" t="s">
        <v>81</v>
      </c>
      <c r="Z4583" s="23">
        <v>48</v>
      </c>
      <c r="AA4583" s="28">
        <v>100</v>
      </c>
      <c r="AB4583" s="26">
        <v>8300</v>
      </c>
      <c r="AC4583" s="26">
        <f>Z4583*AB4583</f>
        <v>398400</v>
      </c>
      <c r="AD4583" s="28">
        <v>7</v>
      </c>
      <c r="AE4583" s="28">
        <v>7</v>
      </c>
      <c r="AF4583" s="26">
        <f>(AC4583*(100-AE4583))/100</f>
        <v>370512</v>
      </c>
      <c r="AG4583" s="26">
        <f>P4583+AF4583</f>
        <v>406512</v>
      </c>
      <c r="AH4583" s="26">
        <f>(AG4583*AA4583)/100</f>
        <v>406512</v>
      </c>
      <c r="AI4583" s="26">
        <v>0</v>
      </c>
      <c r="AJ4583" s="26">
        <f>IF((AI4583-AH4583) &gt; 1,0,IF((AI4583-AH4583)&lt;0,AH4583-AI4583,AI4583-AH4583))</f>
        <v>406512</v>
      </c>
      <c r="AK4583" s="26">
        <v>0.02</v>
      </c>
      <c r="AL4583" s="26">
        <f>ROUND(AJ4583*(AK4583/100),2)</f>
        <v>81.3</v>
      </c>
      <c r="AM4583" s="3" t="s">
        <v>51</v>
      </c>
    </row>
    <row r="4584" spans="1:39" x14ac:dyDescent="0.25">
      <c r="A4584" s="23"/>
      <c r="B4584" s="24"/>
      <c r="C4584" s="23"/>
      <c r="D4584" s="23"/>
      <c r="E4584" s="23"/>
      <c r="F4584" s="23"/>
      <c r="G4584" s="24"/>
      <c r="H4584" s="23"/>
      <c r="I4584" s="23"/>
      <c r="J4584" s="23">
        <v>0</v>
      </c>
      <c r="K4584" s="23">
        <v>0</v>
      </c>
      <c r="L4584" s="23">
        <v>35</v>
      </c>
      <c r="M4584" s="23" t="s">
        <v>255</v>
      </c>
      <c r="N4584" s="25">
        <f>((J4584*400)+(K4584*100))+L4584</f>
        <v>35</v>
      </c>
      <c r="O4584" s="26">
        <v>3000</v>
      </c>
      <c r="P4584" s="26">
        <f>N4584*O4584</f>
        <v>105000</v>
      </c>
      <c r="Q4584" s="23">
        <v>1</v>
      </c>
      <c r="R4584" s="23" t="s">
        <v>13792</v>
      </c>
      <c r="S4584" s="27" t="s">
        <v>13793</v>
      </c>
      <c r="T4584" s="23" t="s">
        <v>13794</v>
      </c>
      <c r="U4584" s="23" t="s">
        <v>13795</v>
      </c>
      <c r="V4584" s="24" t="s">
        <v>13796</v>
      </c>
      <c r="W4584" s="23" t="s">
        <v>48</v>
      </c>
      <c r="X4584" s="23" t="s">
        <v>49</v>
      </c>
      <c r="Y4584" s="23" t="s">
        <v>261</v>
      </c>
      <c r="Z4584" s="23">
        <v>140</v>
      </c>
      <c r="AA4584" s="28">
        <v>100</v>
      </c>
      <c r="AB4584" s="26">
        <v>8300</v>
      </c>
      <c r="AC4584" s="26">
        <f>Z4584*AB4584</f>
        <v>1162000</v>
      </c>
      <c r="AD4584" s="28">
        <v>37</v>
      </c>
      <c r="AE4584" s="28">
        <v>64</v>
      </c>
      <c r="AF4584" s="26">
        <f>(AC4584*(100-AE4584))/100</f>
        <v>418320</v>
      </c>
      <c r="AG4584" s="26">
        <f>P4584+AF4584</f>
        <v>523320</v>
      </c>
      <c r="AH4584" s="26">
        <f>(AG4584*AA4584)/100</f>
        <v>523320</v>
      </c>
      <c r="AI4584" s="26">
        <f>IF(AF4584&lt;=10000000,AF4584,10000000)</f>
        <v>418320</v>
      </c>
      <c r="AJ4584" s="26">
        <f>IF((AI4584-AH4584) &gt; 1,0,IF((AI4584-AH4584)&lt;0,AH4584-AI4584,AI4584-AH4584))</f>
        <v>105000</v>
      </c>
      <c r="AK4584" s="26">
        <v>0.02</v>
      </c>
      <c r="AL4584" s="26">
        <f>ROUND(AJ4584*(AK4584/100),2)</f>
        <v>21</v>
      </c>
      <c r="AM4584" s="3" t="s">
        <v>51</v>
      </c>
    </row>
    <row r="4585" spans="1:39" x14ac:dyDescent="0.25">
      <c r="A4585" s="23"/>
      <c r="B4585" s="24"/>
      <c r="C4585" s="23"/>
      <c r="D4585" s="23"/>
      <c r="E4585" s="23"/>
      <c r="F4585" s="23"/>
      <c r="G4585" s="24"/>
      <c r="H4585" s="23"/>
      <c r="I4585" s="23"/>
      <c r="J4585" s="23">
        <v>0</v>
      </c>
      <c r="K4585" s="23">
        <v>0</v>
      </c>
      <c r="L4585" s="23">
        <v>0.94</v>
      </c>
      <c r="M4585" s="23" t="s">
        <v>255</v>
      </c>
      <c r="N4585" s="25">
        <f>((J4585*400)+(K4585*100))+L4585</f>
        <v>0.94</v>
      </c>
      <c r="O4585" s="26">
        <v>3000</v>
      </c>
      <c r="P4585" s="26">
        <f>N4585*O4585</f>
        <v>2820</v>
      </c>
      <c r="Q4585" s="23">
        <v>1</v>
      </c>
      <c r="R4585" s="23" t="s">
        <v>13792</v>
      </c>
      <c r="S4585" s="27" t="s">
        <v>13793</v>
      </c>
      <c r="T4585" s="23" t="s">
        <v>13794</v>
      </c>
      <c r="U4585" s="23" t="s">
        <v>13795</v>
      </c>
      <c r="V4585" s="24" t="s">
        <v>13797</v>
      </c>
      <c r="W4585" s="23" t="s">
        <v>53</v>
      </c>
      <c r="X4585" s="23" t="s">
        <v>80</v>
      </c>
      <c r="Y4585" s="23" t="s">
        <v>261</v>
      </c>
      <c r="Z4585" s="23">
        <v>3.75</v>
      </c>
      <c r="AA4585" s="28">
        <v>100</v>
      </c>
      <c r="AB4585" s="26">
        <v>2750</v>
      </c>
      <c r="AC4585" s="26">
        <f>Z4585*AB4585</f>
        <v>10312.5</v>
      </c>
      <c r="AD4585" s="28">
        <v>37</v>
      </c>
      <c r="AE4585" s="28">
        <v>93</v>
      </c>
      <c r="AF4585" s="26">
        <f>(AC4585*(100-AE4585))/100</f>
        <v>721.875</v>
      </c>
      <c r="AG4585" s="26">
        <f>P4585+AF4585</f>
        <v>3541.875</v>
      </c>
      <c r="AH4585" s="26">
        <f>(AG4585*AA4585)/100</f>
        <v>3541.875</v>
      </c>
      <c r="AI4585" s="26">
        <f>IF(AF4585&lt;=10000000,AF4585,10000000)</f>
        <v>721.875</v>
      </c>
      <c r="AJ4585" s="26">
        <f>IF((AI4585-AH4585) &gt; 1,0,IF((AI4585-AH4585)&lt;0,AH4585-AI4585,AI4585-AH4585))</f>
        <v>2820</v>
      </c>
      <c r="AK4585" s="26">
        <v>0.02</v>
      </c>
      <c r="AL4585" s="26">
        <f>ROUND(AJ4585*(AK4585/100),2)</f>
        <v>0.56000000000000005</v>
      </c>
      <c r="AM4585" s="3" t="s">
        <v>264</v>
      </c>
    </row>
    <row r="4586" spans="1:39" x14ac:dyDescent="0.25">
      <c r="A4586" s="23"/>
      <c r="B4586" s="24"/>
      <c r="C4586" s="23"/>
      <c r="D4586" s="23"/>
      <c r="E4586" s="23"/>
      <c r="F4586" s="23"/>
      <c r="G4586" s="24"/>
      <c r="H4586" s="23"/>
      <c r="I4586" s="23"/>
      <c r="J4586" s="23"/>
      <c r="K4586" s="23"/>
      <c r="L4586" s="23"/>
      <c r="M4586" s="23"/>
      <c r="N4586" s="25"/>
      <c r="O4586" s="26"/>
      <c r="P4586" s="26"/>
      <c r="Q4586" s="23"/>
      <c r="R4586" s="23"/>
      <c r="S4586" s="27"/>
      <c r="T4586" s="23"/>
      <c r="U4586" s="23"/>
      <c r="V4586" s="24"/>
      <c r="W4586" s="23"/>
      <c r="X4586" s="23"/>
      <c r="Y4586" s="23"/>
      <c r="Z4586" s="23"/>
      <c r="AA4586" s="28"/>
      <c r="AB4586" s="26"/>
      <c r="AC4586" s="26"/>
      <c r="AD4586" s="28"/>
      <c r="AE4586" s="28"/>
      <c r="AF4586" s="26"/>
      <c r="AG4586" s="26" t="s">
        <v>60</v>
      </c>
      <c r="AH4586" s="26">
        <f>SUM(AH4582:AH4585)</f>
        <v>2169553.875</v>
      </c>
      <c r="AI4586" s="26"/>
      <c r="AJ4586" s="26">
        <f>SUM(AJ4582:AJ4585)</f>
        <v>514332</v>
      </c>
      <c r="AK4586" s="26"/>
      <c r="AL4586" s="26">
        <f>SUM(AL4582:AL4585)</f>
        <v>102.86</v>
      </c>
    </row>
    <row r="4587" spans="1:39" x14ac:dyDescent="0.25">
      <c r="A4587" s="23" t="s">
        <v>13798</v>
      </c>
      <c r="B4587" s="24" t="s">
        <v>13799</v>
      </c>
      <c r="C4587" s="23" t="s">
        <v>13800</v>
      </c>
      <c r="D4587" s="23" t="s">
        <v>13801</v>
      </c>
      <c r="E4587" s="23">
        <v>1830</v>
      </c>
      <c r="F4587" s="23" t="s">
        <v>13802</v>
      </c>
      <c r="G4587" s="24" t="s">
        <v>13803</v>
      </c>
      <c r="H4587" s="23" t="s">
        <v>43</v>
      </c>
      <c r="I4587" s="23" t="s">
        <v>13804</v>
      </c>
      <c r="J4587" s="23">
        <v>0</v>
      </c>
      <c r="K4587" s="23">
        <v>0</v>
      </c>
      <c r="L4587" s="23">
        <v>51</v>
      </c>
      <c r="M4587" s="23" t="s">
        <v>59</v>
      </c>
      <c r="N4587" s="25">
        <f>((J4587*400)+(K4587*100))+L4587</f>
        <v>51</v>
      </c>
      <c r="O4587" s="26">
        <v>9000</v>
      </c>
      <c r="P4587" s="26">
        <f>N4587*O4587</f>
        <v>459000</v>
      </c>
      <c r="Q4587" s="23">
        <v>1</v>
      </c>
      <c r="R4587" s="23" t="s">
        <v>13798</v>
      </c>
      <c r="S4587" s="27" t="s">
        <v>13799</v>
      </c>
      <c r="T4587" s="23" t="s">
        <v>13800</v>
      </c>
      <c r="U4587" s="23" t="s">
        <v>13805</v>
      </c>
      <c r="V4587" s="24" t="s">
        <v>13806</v>
      </c>
      <c r="W4587" s="23" t="s">
        <v>109</v>
      </c>
      <c r="X4587" s="23" t="s">
        <v>49</v>
      </c>
      <c r="Y4587" s="23" t="s">
        <v>50</v>
      </c>
      <c r="Z4587" s="23">
        <v>173</v>
      </c>
      <c r="AA4587" s="28">
        <v>100</v>
      </c>
      <c r="AB4587" s="26">
        <v>8150</v>
      </c>
      <c r="AC4587" s="26">
        <f>Z4587*AB4587</f>
        <v>1409950</v>
      </c>
      <c r="AD4587" s="28">
        <v>21</v>
      </c>
      <c r="AE4587" s="28">
        <v>32</v>
      </c>
      <c r="AF4587" s="26">
        <f>(AC4587*(100-AE4587))/100</f>
        <v>958766</v>
      </c>
      <c r="AG4587" s="26">
        <f>P4587+AF4587</f>
        <v>1417766</v>
      </c>
      <c r="AH4587" s="26">
        <f>(AG4587*AA4587)/100</f>
        <v>1417766</v>
      </c>
      <c r="AI4587" s="26">
        <v>50000000</v>
      </c>
      <c r="AJ4587" s="26">
        <f>IF((AI4587-AH4587) &gt; 1,0,IF((AI4587-AH4587)&lt;0,AH4587-AI4587,AI4587-AH4587))</f>
        <v>0</v>
      </c>
      <c r="AK4587" s="26">
        <v>0.02</v>
      </c>
      <c r="AL4587" s="26">
        <f>ROUND(AJ4587*(AK4587/100),2)</f>
        <v>0</v>
      </c>
      <c r="AM4587" s="3" t="s">
        <v>110</v>
      </c>
    </row>
    <row r="4588" spans="1:39" x14ac:dyDescent="0.25">
      <c r="A4588" s="23"/>
      <c r="B4588" s="24"/>
      <c r="C4588" s="23"/>
      <c r="D4588" s="23"/>
      <c r="E4588" s="23"/>
      <c r="F4588" s="23"/>
      <c r="G4588" s="24"/>
      <c r="H4588" s="23"/>
      <c r="I4588" s="23"/>
      <c r="J4588" s="23"/>
      <c r="K4588" s="23"/>
      <c r="L4588" s="23"/>
      <c r="M4588" s="23"/>
      <c r="N4588" s="25"/>
      <c r="O4588" s="26"/>
      <c r="P4588" s="26"/>
      <c r="Q4588" s="23"/>
      <c r="R4588" s="23"/>
      <c r="S4588" s="27"/>
      <c r="T4588" s="23"/>
      <c r="U4588" s="23"/>
      <c r="V4588" s="24"/>
      <c r="W4588" s="23"/>
      <c r="X4588" s="23"/>
      <c r="Y4588" s="23"/>
      <c r="Z4588" s="23"/>
      <c r="AA4588" s="28"/>
      <c r="AB4588" s="26"/>
      <c r="AC4588" s="26"/>
      <c r="AD4588" s="28"/>
      <c r="AE4588" s="28"/>
      <c r="AF4588" s="26"/>
      <c r="AG4588" s="26" t="s">
        <v>60</v>
      </c>
      <c r="AH4588" s="26">
        <f>AH4587</f>
        <v>1417766</v>
      </c>
      <c r="AI4588" s="26"/>
      <c r="AJ4588" s="26">
        <f>AJ4587</f>
        <v>0</v>
      </c>
      <c r="AK4588" s="26"/>
      <c r="AL4588" s="26">
        <f>AL4587</f>
        <v>0</v>
      </c>
    </row>
    <row r="4589" spans="1:39" x14ac:dyDescent="0.25">
      <c r="A4589" s="23" t="s">
        <v>13807</v>
      </c>
      <c r="B4589" s="24" t="s">
        <v>13808</v>
      </c>
      <c r="C4589" s="23" t="s">
        <v>13809</v>
      </c>
      <c r="D4589" s="23" t="s">
        <v>1417</v>
      </c>
      <c r="E4589" s="23">
        <v>1831</v>
      </c>
      <c r="F4589" s="23" t="s">
        <v>13810</v>
      </c>
      <c r="G4589" s="24" t="s">
        <v>13811</v>
      </c>
      <c r="H4589" s="23" t="s">
        <v>43</v>
      </c>
      <c r="I4589" s="23" t="s">
        <v>13812</v>
      </c>
      <c r="J4589" s="23">
        <v>0</v>
      </c>
      <c r="K4589" s="23">
        <v>0</v>
      </c>
      <c r="L4589" s="23">
        <v>33</v>
      </c>
      <c r="M4589" s="23" t="s">
        <v>59</v>
      </c>
      <c r="N4589" s="25">
        <f>((J4589*400)+(K4589*100))+L4589</f>
        <v>33</v>
      </c>
      <c r="O4589" s="26">
        <v>4500</v>
      </c>
      <c r="P4589" s="26">
        <f>N4589*O4589</f>
        <v>148500</v>
      </c>
      <c r="Q4589" s="23">
        <v>1</v>
      </c>
      <c r="R4589" s="23" t="s">
        <v>13807</v>
      </c>
      <c r="S4589" s="27" t="s">
        <v>13808</v>
      </c>
      <c r="T4589" s="23" t="s">
        <v>13809</v>
      </c>
      <c r="U4589" s="23" t="s">
        <v>13813</v>
      </c>
      <c r="V4589" s="24" t="s">
        <v>13814</v>
      </c>
      <c r="W4589" s="23" t="s">
        <v>109</v>
      </c>
      <c r="X4589" s="23" t="s">
        <v>49</v>
      </c>
      <c r="Y4589" s="23" t="s">
        <v>50</v>
      </c>
      <c r="Z4589" s="23">
        <v>212</v>
      </c>
      <c r="AA4589" s="28">
        <v>100</v>
      </c>
      <c r="AB4589" s="26">
        <v>8150</v>
      </c>
      <c r="AC4589" s="26">
        <f>Z4589*AB4589</f>
        <v>1727800</v>
      </c>
      <c r="AD4589" s="28">
        <v>34</v>
      </c>
      <c r="AE4589" s="28">
        <v>58</v>
      </c>
      <c r="AF4589" s="26">
        <f>(AC4589*(100-AE4589))/100</f>
        <v>725676</v>
      </c>
      <c r="AG4589" s="26">
        <f>P4589+AF4589</f>
        <v>874176</v>
      </c>
      <c r="AH4589" s="26">
        <f>(AG4589*AA4589)/100</f>
        <v>874176</v>
      </c>
      <c r="AI4589" s="26">
        <v>50000000</v>
      </c>
      <c r="AJ4589" s="26">
        <f>IF((AI4589-AH4589) &gt; 1,0,IF((AI4589-AH4589)&lt;0,AH4589-AI4589,AI4589-AH4589))</f>
        <v>0</v>
      </c>
      <c r="AK4589" s="26">
        <v>0.02</v>
      </c>
      <c r="AL4589" s="26">
        <f>ROUND(AJ4589*(AK4589/100),2)</f>
        <v>0</v>
      </c>
      <c r="AM4589" s="3" t="s">
        <v>110</v>
      </c>
    </row>
    <row r="4590" spans="1:39" x14ac:dyDescent="0.25">
      <c r="A4590" s="23"/>
      <c r="B4590" s="24"/>
      <c r="C4590" s="23"/>
      <c r="D4590" s="23"/>
      <c r="E4590" s="23"/>
      <c r="F4590" s="23"/>
      <c r="G4590" s="24"/>
      <c r="H4590" s="23"/>
      <c r="I4590" s="23"/>
      <c r="J4590" s="23">
        <v>0</v>
      </c>
      <c r="K4590" s="23">
        <v>0</v>
      </c>
      <c r="L4590" s="23">
        <v>86.75</v>
      </c>
      <c r="M4590" s="23" t="s">
        <v>59</v>
      </c>
      <c r="N4590" s="25">
        <f>((J4590*400)+(K4590*100))+L4590</f>
        <v>86.75</v>
      </c>
      <c r="O4590" s="26">
        <v>4500</v>
      </c>
      <c r="P4590" s="26">
        <f>N4590*O4590</f>
        <v>390375</v>
      </c>
      <c r="Q4590" s="23">
        <v>1</v>
      </c>
      <c r="R4590" s="23" t="s">
        <v>13807</v>
      </c>
      <c r="S4590" s="27" t="s">
        <v>13808</v>
      </c>
      <c r="T4590" s="23" t="s">
        <v>13809</v>
      </c>
      <c r="U4590" s="23" t="s">
        <v>13813</v>
      </c>
      <c r="V4590" s="24" t="s">
        <v>13815</v>
      </c>
      <c r="W4590" s="23" t="s">
        <v>53</v>
      </c>
      <c r="X4590" s="23" t="s">
        <v>49</v>
      </c>
      <c r="Y4590" s="23" t="s">
        <v>50</v>
      </c>
      <c r="Z4590" s="23">
        <v>347</v>
      </c>
      <c r="AA4590" s="28">
        <v>100</v>
      </c>
      <c r="AB4590" s="26">
        <v>2750</v>
      </c>
      <c r="AC4590" s="26">
        <f>Z4590*AB4590</f>
        <v>954250</v>
      </c>
      <c r="AD4590" s="28">
        <v>34</v>
      </c>
      <c r="AE4590" s="28">
        <v>58</v>
      </c>
      <c r="AF4590" s="26">
        <f>(AC4590*(100-AE4590))/100</f>
        <v>400785</v>
      </c>
      <c r="AG4590" s="26">
        <f>P4590+AF4590</f>
        <v>791160</v>
      </c>
      <c r="AH4590" s="26">
        <f>(AG4590*AA4590)/100</f>
        <v>791160</v>
      </c>
      <c r="AI4590" s="26">
        <v>50000000</v>
      </c>
      <c r="AJ4590" s="26">
        <f>IF((AI4590-AH4590) &gt; 1,0,IF((AI4590-AH4590)&lt;0,AH4590-AI4590,AI4590-AH4590))</f>
        <v>0</v>
      </c>
      <c r="AK4590" s="26">
        <v>0.02</v>
      </c>
      <c r="AL4590" s="26">
        <f>ROUND(AJ4590*(AK4590/100),2)</f>
        <v>0</v>
      </c>
      <c r="AM4590" s="3" t="s">
        <v>83</v>
      </c>
    </row>
    <row r="4591" spans="1:39" x14ac:dyDescent="0.25">
      <c r="A4591" s="23"/>
      <c r="B4591" s="24"/>
      <c r="C4591" s="23"/>
      <c r="D4591" s="23"/>
      <c r="E4591" s="23"/>
      <c r="F4591" s="23"/>
      <c r="G4591" s="24"/>
      <c r="H4591" s="23"/>
      <c r="I4591" s="23"/>
      <c r="J4591" s="23">
        <v>2</v>
      </c>
      <c r="K4591" s="23">
        <v>0</v>
      </c>
      <c r="L4591" s="23">
        <v>60.25</v>
      </c>
      <c r="M4591" s="23" t="s">
        <v>75</v>
      </c>
      <c r="N4591" s="25">
        <f>((J4591*400)+(K4591*100))+L4591</f>
        <v>860.25</v>
      </c>
      <c r="O4591" s="26">
        <v>4500</v>
      </c>
      <c r="P4591" s="26">
        <f>N4591*O4591</f>
        <v>3871125</v>
      </c>
      <c r="Q4591" s="23"/>
      <c r="R4591" s="23"/>
      <c r="S4591" s="27"/>
      <c r="T4591" s="23"/>
      <c r="U4591" s="23"/>
      <c r="V4591" s="24"/>
      <c r="W4591" s="23"/>
      <c r="X4591" s="23"/>
      <c r="Y4591" s="23"/>
      <c r="Z4591" s="23"/>
      <c r="AA4591" s="28"/>
      <c r="AB4591" s="26"/>
      <c r="AC4591" s="26"/>
      <c r="AD4591" s="28"/>
      <c r="AE4591" s="28"/>
      <c r="AF4591" s="26"/>
      <c r="AG4591" s="26">
        <f>AF4591+P4591</f>
        <v>3871125</v>
      </c>
      <c r="AH4591" s="26">
        <f>AG4591</f>
        <v>3871125</v>
      </c>
      <c r="AI4591" s="26">
        <v>50000000</v>
      </c>
      <c r="AJ4591" s="26">
        <f>IF((AI4591-AH4591) &gt; 1,0,IF((AI4591-AH4591)&lt;0,AH4591-AI4591,AI4591-AH4591))</f>
        <v>0</v>
      </c>
      <c r="AK4591" s="26">
        <v>0.01</v>
      </c>
      <c r="AL4591" s="26">
        <f>AJ4591*(AK4591/100)</f>
        <v>0</v>
      </c>
    </row>
    <row r="4592" spans="1:39" x14ac:dyDescent="0.25">
      <c r="A4592" s="23"/>
      <c r="B4592" s="24"/>
      <c r="C4592" s="23"/>
      <c r="D4592" s="23"/>
      <c r="E4592" s="23"/>
      <c r="F4592" s="23"/>
      <c r="G4592" s="24"/>
      <c r="H4592" s="23"/>
      <c r="I4592" s="23"/>
      <c r="J4592" s="23"/>
      <c r="K4592" s="23"/>
      <c r="L4592" s="23"/>
      <c r="M4592" s="23"/>
      <c r="N4592" s="25"/>
      <c r="O4592" s="26"/>
      <c r="P4592" s="26"/>
      <c r="Q4592" s="23"/>
      <c r="R4592" s="23"/>
      <c r="S4592" s="27"/>
      <c r="T4592" s="23"/>
      <c r="U4592" s="23"/>
      <c r="V4592" s="24"/>
      <c r="W4592" s="23"/>
      <c r="X4592" s="23"/>
      <c r="Y4592" s="23"/>
      <c r="Z4592" s="23"/>
      <c r="AA4592" s="28"/>
      <c r="AB4592" s="26"/>
      <c r="AC4592" s="26"/>
      <c r="AD4592" s="28"/>
      <c r="AE4592" s="28"/>
      <c r="AF4592" s="26"/>
      <c r="AG4592" s="26" t="s">
        <v>60</v>
      </c>
      <c r="AH4592" s="26">
        <f>SUM(AH4589:AH4591)</f>
        <v>5536461</v>
      </c>
      <c r="AI4592" s="26"/>
      <c r="AJ4592" s="26">
        <f>SUM(AJ4589:AJ4591)</f>
        <v>0</v>
      </c>
      <c r="AK4592" s="26"/>
      <c r="AL4592" s="26">
        <f>SUM(AL4589:AL4591)</f>
        <v>0</v>
      </c>
    </row>
    <row r="4593" spans="1:39" x14ac:dyDescent="0.25">
      <c r="A4593" s="23" t="s">
        <v>13816</v>
      </c>
      <c r="B4593" s="24" t="s">
        <v>13817</v>
      </c>
      <c r="C4593" s="23" t="s">
        <v>13818</v>
      </c>
      <c r="D4593" s="23" t="s">
        <v>13819</v>
      </c>
      <c r="E4593" s="23">
        <v>1832</v>
      </c>
      <c r="F4593" s="23" t="s">
        <v>13820</v>
      </c>
      <c r="G4593" s="24" t="s">
        <v>13821</v>
      </c>
      <c r="H4593" s="23" t="s">
        <v>43</v>
      </c>
      <c r="I4593" s="23" t="s">
        <v>13822</v>
      </c>
      <c r="J4593" s="23">
        <v>0</v>
      </c>
      <c r="K4593" s="23">
        <v>2</v>
      </c>
      <c r="L4593" s="23">
        <v>47</v>
      </c>
      <c r="M4593" s="23" t="s">
        <v>75</v>
      </c>
      <c r="N4593" s="25">
        <f>((J4593*400)+(K4593*100))+L4593</f>
        <v>247</v>
      </c>
      <c r="O4593" s="26">
        <v>4500</v>
      </c>
      <c r="P4593" s="26">
        <f>N4593*O4593</f>
        <v>1111500</v>
      </c>
      <c r="Q4593" s="23"/>
      <c r="R4593" s="23"/>
      <c r="S4593" s="27"/>
      <c r="T4593" s="23"/>
      <c r="U4593" s="23"/>
      <c r="V4593" s="24"/>
      <c r="W4593" s="23"/>
      <c r="X4593" s="23"/>
      <c r="Y4593" s="23"/>
      <c r="Z4593" s="23"/>
      <c r="AA4593" s="28"/>
      <c r="AB4593" s="26"/>
      <c r="AC4593" s="26"/>
      <c r="AD4593" s="28"/>
      <c r="AE4593" s="28"/>
      <c r="AF4593" s="26"/>
      <c r="AG4593" s="26">
        <f>AF4593+P4593</f>
        <v>1111500</v>
      </c>
      <c r="AH4593" s="26">
        <f>AG4593</f>
        <v>1111500</v>
      </c>
      <c r="AI4593" s="26">
        <v>50000000</v>
      </c>
      <c r="AJ4593" s="26">
        <f>IF((AI4593-AH4593) &gt; 1,0,IF((AI4593-AH4593)&lt;0,AH4593-AI4593,AI4593-AH4593))</f>
        <v>0</v>
      </c>
      <c r="AK4593" s="26">
        <v>0.01</v>
      </c>
      <c r="AL4593" s="26">
        <f>AJ4593*(AK4593/100)</f>
        <v>0</v>
      </c>
    </row>
    <row r="4594" spans="1:39" x14ac:dyDescent="0.25">
      <c r="A4594" s="23"/>
      <c r="B4594" s="24"/>
      <c r="C4594" s="23"/>
      <c r="D4594" s="23"/>
      <c r="E4594" s="23">
        <v>1833</v>
      </c>
      <c r="F4594" s="23" t="s">
        <v>13823</v>
      </c>
      <c r="G4594" s="24" t="s">
        <v>13824</v>
      </c>
      <c r="H4594" s="23" t="s">
        <v>43</v>
      </c>
      <c r="I4594" s="23" t="s">
        <v>13825</v>
      </c>
      <c r="J4594" s="23">
        <v>0</v>
      </c>
      <c r="K4594" s="23">
        <v>2</v>
      </c>
      <c r="L4594" s="23">
        <v>94</v>
      </c>
      <c r="M4594" s="23" t="s">
        <v>75</v>
      </c>
      <c r="N4594" s="25">
        <f>((J4594*400)+(K4594*100))+L4594</f>
        <v>294</v>
      </c>
      <c r="O4594" s="26">
        <v>4500</v>
      </c>
      <c r="P4594" s="26">
        <f>N4594*O4594</f>
        <v>1323000</v>
      </c>
      <c r="Q4594" s="23"/>
      <c r="R4594" s="23"/>
      <c r="S4594" s="27"/>
      <c r="T4594" s="23"/>
      <c r="U4594" s="23"/>
      <c r="V4594" s="24"/>
      <c r="W4594" s="23"/>
      <c r="X4594" s="23"/>
      <c r="Y4594" s="23"/>
      <c r="Z4594" s="23"/>
      <c r="AA4594" s="28"/>
      <c r="AB4594" s="26"/>
      <c r="AC4594" s="26"/>
      <c r="AD4594" s="28"/>
      <c r="AE4594" s="28"/>
      <c r="AF4594" s="26"/>
      <c r="AG4594" s="26">
        <f>AF4594+P4594</f>
        <v>1323000</v>
      </c>
      <c r="AH4594" s="26">
        <f>AG4594</f>
        <v>1323000</v>
      </c>
      <c r="AI4594" s="26">
        <v>50000000</v>
      </c>
      <c r="AJ4594" s="26">
        <f>IF((AI4594-AH4594) &gt; 1,0,IF((AI4594-AH4594)&lt;0,AH4594-AI4594,AI4594-AH4594))</f>
        <v>0</v>
      </c>
      <c r="AK4594" s="26">
        <v>0.01</v>
      </c>
      <c r="AL4594" s="26">
        <f>AJ4594*(AK4594/100)</f>
        <v>0</v>
      </c>
    </row>
    <row r="4595" spans="1:39" x14ac:dyDescent="0.25">
      <c r="A4595" s="23"/>
      <c r="B4595" s="24"/>
      <c r="C4595" s="23"/>
      <c r="D4595" s="23"/>
      <c r="E4595" s="23">
        <v>1834</v>
      </c>
      <c r="F4595" s="23" t="s">
        <v>13826</v>
      </c>
      <c r="G4595" s="24" t="s">
        <v>13827</v>
      </c>
      <c r="H4595" s="23" t="s">
        <v>43</v>
      </c>
      <c r="I4595" s="23" t="s">
        <v>13828</v>
      </c>
      <c r="J4595" s="23">
        <v>0</v>
      </c>
      <c r="K4595" s="23">
        <v>0</v>
      </c>
      <c r="L4595" s="23">
        <v>98</v>
      </c>
      <c r="M4595" s="23" t="s">
        <v>75</v>
      </c>
      <c r="N4595" s="25">
        <f>((J4595*400)+(K4595*100))+L4595</f>
        <v>98</v>
      </c>
      <c r="O4595" s="26">
        <v>2250</v>
      </c>
      <c r="P4595" s="26">
        <f>N4595*O4595</f>
        <v>220500</v>
      </c>
      <c r="Q4595" s="23"/>
      <c r="R4595" s="23"/>
      <c r="S4595" s="27"/>
      <c r="T4595" s="23"/>
      <c r="U4595" s="23"/>
      <c r="V4595" s="24"/>
      <c r="W4595" s="23"/>
      <c r="X4595" s="23"/>
      <c r="Y4595" s="23"/>
      <c r="Z4595" s="23"/>
      <c r="AA4595" s="28"/>
      <c r="AB4595" s="26"/>
      <c r="AC4595" s="26"/>
      <c r="AD4595" s="28"/>
      <c r="AE4595" s="28"/>
      <c r="AF4595" s="26"/>
      <c r="AG4595" s="26">
        <f>AF4595+P4595</f>
        <v>220500</v>
      </c>
      <c r="AH4595" s="26">
        <f>AG4595</f>
        <v>220500</v>
      </c>
      <c r="AI4595" s="26">
        <v>50000000</v>
      </c>
      <c r="AJ4595" s="26">
        <f>IF((AI4595-AH4595) &gt; 1,0,IF((AI4595-AH4595)&lt;0,AH4595-AI4595,AI4595-AH4595))</f>
        <v>0</v>
      </c>
      <c r="AK4595" s="26">
        <v>0.01</v>
      </c>
      <c r="AL4595" s="26">
        <f>AJ4595*(AK4595/100)</f>
        <v>0</v>
      </c>
    </row>
    <row r="4596" spans="1:39" x14ac:dyDescent="0.25">
      <c r="A4596" s="23"/>
      <c r="B4596" s="24"/>
      <c r="C4596" s="23"/>
      <c r="D4596" s="23"/>
      <c r="E4596" s="23">
        <v>1835</v>
      </c>
      <c r="F4596" s="23" t="s">
        <v>13829</v>
      </c>
      <c r="G4596" s="24" t="s">
        <v>13830</v>
      </c>
      <c r="H4596" s="23" t="s">
        <v>43</v>
      </c>
      <c r="I4596" s="23" t="s">
        <v>13831</v>
      </c>
      <c r="J4596" s="23">
        <v>0</v>
      </c>
      <c r="K4596" s="23">
        <v>2</v>
      </c>
      <c r="L4596" s="23">
        <v>35</v>
      </c>
      <c r="M4596" s="23" t="s">
        <v>59</v>
      </c>
      <c r="N4596" s="25">
        <f>((J4596*400)+(K4596*100))+L4596</f>
        <v>235</v>
      </c>
      <c r="O4596" s="26">
        <v>6000</v>
      </c>
      <c r="P4596" s="26">
        <f>N4596*O4596</f>
        <v>1410000</v>
      </c>
      <c r="Q4596" s="23">
        <v>1</v>
      </c>
      <c r="R4596" s="23" t="s">
        <v>13816</v>
      </c>
      <c r="S4596" s="27" t="s">
        <v>13817</v>
      </c>
      <c r="T4596" s="23" t="s">
        <v>13818</v>
      </c>
      <c r="U4596" s="23" t="s">
        <v>13832</v>
      </c>
      <c r="V4596" s="24" t="s">
        <v>13833</v>
      </c>
      <c r="W4596" s="23" t="s">
        <v>158</v>
      </c>
      <c r="X4596" s="23" t="s">
        <v>49</v>
      </c>
      <c r="Y4596" s="23" t="s">
        <v>50</v>
      </c>
      <c r="Z4596" s="23">
        <v>54</v>
      </c>
      <c r="AA4596" s="28">
        <v>100</v>
      </c>
      <c r="AB4596" s="26">
        <v>5600</v>
      </c>
      <c r="AC4596" s="26">
        <f>Z4596*AB4596</f>
        <v>302400</v>
      </c>
      <c r="AD4596" s="28">
        <v>27</v>
      </c>
      <c r="AE4596" s="28">
        <v>44</v>
      </c>
      <c r="AF4596" s="26">
        <f>(AC4596*(100-AE4596))/100</f>
        <v>169344</v>
      </c>
      <c r="AG4596" s="26">
        <f>P4596+AF4596</f>
        <v>1579344</v>
      </c>
      <c r="AH4596" s="26">
        <f>(AG4596*AA4596)/100</f>
        <v>1579344</v>
      </c>
      <c r="AI4596" s="26">
        <v>50000000</v>
      </c>
      <c r="AJ4596" s="26">
        <f>IF((AI4596-AH4596) &gt; 1,0,IF((AI4596-AH4596)&lt;0,AH4596-AI4596,AI4596-AH4596))</f>
        <v>0</v>
      </c>
      <c r="AK4596" s="26">
        <v>0.02</v>
      </c>
      <c r="AL4596" s="26">
        <f>ROUND(AJ4596*(AK4596/100),2)</f>
        <v>0</v>
      </c>
      <c r="AM4596" s="3" t="s">
        <v>159</v>
      </c>
    </row>
    <row r="4597" spans="1:39" x14ac:dyDescent="0.25">
      <c r="A4597" s="23"/>
      <c r="B4597" s="24"/>
      <c r="C4597" s="23"/>
      <c r="D4597" s="23"/>
      <c r="E4597" s="23">
        <v>1836</v>
      </c>
      <c r="F4597" s="23" t="s">
        <v>13834</v>
      </c>
      <c r="G4597" s="24" t="s">
        <v>13835</v>
      </c>
      <c r="H4597" s="23" t="s">
        <v>43</v>
      </c>
      <c r="I4597" s="23" t="s">
        <v>13836</v>
      </c>
      <c r="J4597" s="23">
        <v>0</v>
      </c>
      <c r="K4597" s="23">
        <v>2</v>
      </c>
      <c r="L4597" s="23">
        <v>18</v>
      </c>
      <c r="M4597" s="23" t="s">
        <v>59</v>
      </c>
      <c r="N4597" s="25">
        <f>((J4597*400)+(K4597*100))+L4597</f>
        <v>218</v>
      </c>
      <c r="O4597" s="26">
        <v>6000</v>
      </c>
      <c r="P4597" s="26">
        <f>N4597*O4597</f>
        <v>1308000</v>
      </c>
      <c r="Q4597" s="23">
        <v>1</v>
      </c>
      <c r="R4597" s="23" t="s">
        <v>13816</v>
      </c>
      <c r="S4597" s="27" t="s">
        <v>13817</v>
      </c>
      <c r="T4597" s="23" t="s">
        <v>13818</v>
      </c>
      <c r="U4597" s="23" t="s">
        <v>13832</v>
      </c>
      <c r="V4597" s="24" t="s">
        <v>13837</v>
      </c>
      <c r="W4597" s="23" t="s">
        <v>109</v>
      </c>
      <c r="X4597" s="23" t="s">
        <v>49</v>
      </c>
      <c r="Y4597" s="23" t="s">
        <v>50</v>
      </c>
      <c r="Z4597" s="23">
        <v>362</v>
      </c>
      <c r="AA4597" s="28">
        <v>100</v>
      </c>
      <c r="AB4597" s="26">
        <v>8150</v>
      </c>
      <c r="AC4597" s="26">
        <f>Z4597*AB4597</f>
        <v>2950300</v>
      </c>
      <c r="AD4597" s="28">
        <v>27</v>
      </c>
      <c r="AE4597" s="28">
        <v>44</v>
      </c>
      <c r="AF4597" s="26">
        <f>(AC4597*(100-AE4597))/100</f>
        <v>1652168</v>
      </c>
      <c r="AG4597" s="26">
        <f>P4597+AF4597</f>
        <v>2960168</v>
      </c>
      <c r="AH4597" s="26">
        <f>(AG4597*AA4597)/100</f>
        <v>2960168</v>
      </c>
      <c r="AI4597" s="26">
        <v>50000000</v>
      </c>
      <c r="AJ4597" s="26">
        <f>IF((AI4597-AH4597) &gt; 1,0,IF((AI4597-AH4597)&lt;0,AH4597-AI4597,AI4597-AH4597))</f>
        <v>0</v>
      </c>
      <c r="AK4597" s="26">
        <v>0.02</v>
      </c>
      <c r="AL4597" s="26">
        <f>ROUND(AJ4597*(AK4597/100),2)</f>
        <v>0</v>
      </c>
      <c r="AM4597" s="3" t="s">
        <v>110</v>
      </c>
    </row>
    <row r="4598" spans="1:39" x14ac:dyDescent="0.25">
      <c r="A4598" s="23"/>
      <c r="B4598" s="24"/>
      <c r="C4598" s="23"/>
      <c r="D4598" s="23"/>
      <c r="E4598" s="23"/>
      <c r="F4598" s="23"/>
      <c r="G4598" s="24"/>
      <c r="H4598" s="23"/>
      <c r="I4598" s="23"/>
      <c r="J4598" s="23"/>
      <c r="K4598" s="23"/>
      <c r="L4598" s="23"/>
      <c r="M4598" s="23"/>
      <c r="N4598" s="25"/>
      <c r="O4598" s="26"/>
      <c r="P4598" s="26"/>
      <c r="Q4598" s="23"/>
      <c r="R4598" s="23"/>
      <c r="S4598" s="27"/>
      <c r="T4598" s="23"/>
      <c r="U4598" s="23"/>
      <c r="V4598" s="24"/>
      <c r="W4598" s="23"/>
      <c r="X4598" s="23"/>
      <c r="Y4598" s="23"/>
      <c r="Z4598" s="23"/>
      <c r="AA4598" s="28"/>
      <c r="AB4598" s="26"/>
      <c r="AC4598" s="26"/>
      <c r="AD4598" s="28"/>
      <c r="AE4598" s="28"/>
      <c r="AF4598" s="26"/>
      <c r="AG4598" s="26" t="s">
        <v>60</v>
      </c>
      <c r="AH4598" s="26">
        <f>SUM(AH4593:AH4597)</f>
        <v>7194512</v>
      </c>
      <c r="AI4598" s="26"/>
      <c r="AJ4598" s="26">
        <f>SUM(AJ4593:AJ4597)</f>
        <v>0</v>
      </c>
      <c r="AK4598" s="26"/>
      <c r="AL4598" s="26">
        <f>SUM(AL4593:AL4597)</f>
        <v>0</v>
      </c>
    </row>
    <row r="4599" spans="1:39" x14ac:dyDescent="0.25">
      <c r="A4599" s="23" t="s">
        <v>13838</v>
      </c>
      <c r="B4599" s="24" t="s">
        <v>13839</v>
      </c>
      <c r="C4599" s="23" t="s">
        <v>13840</v>
      </c>
      <c r="D4599" s="23" t="s">
        <v>13841</v>
      </c>
      <c r="E4599" s="23">
        <v>1837</v>
      </c>
      <c r="F4599" s="23" t="s">
        <v>13842</v>
      </c>
      <c r="G4599" s="24" t="s">
        <v>13843</v>
      </c>
      <c r="H4599" s="23" t="s">
        <v>43</v>
      </c>
      <c r="I4599" s="23" t="s">
        <v>13844</v>
      </c>
      <c r="J4599" s="23">
        <v>0</v>
      </c>
      <c r="K4599" s="23">
        <v>2</v>
      </c>
      <c r="L4599" s="23">
        <v>0</v>
      </c>
      <c r="M4599" s="23" t="s">
        <v>75</v>
      </c>
      <c r="N4599" s="25">
        <f>((J4599*400)+(K4599*100))+L4599</f>
        <v>200</v>
      </c>
      <c r="O4599" s="26">
        <v>10000</v>
      </c>
      <c r="P4599" s="26">
        <f>N4599*O4599</f>
        <v>2000000</v>
      </c>
      <c r="Q4599" s="23"/>
      <c r="R4599" s="23"/>
      <c r="S4599" s="27"/>
      <c r="T4599" s="23"/>
      <c r="U4599" s="23"/>
      <c r="V4599" s="24"/>
      <c r="W4599" s="23"/>
      <c r="X4599" s="23"/>
      <c r="Y4599" s="23"/>
      <c r="Z4599" s="23"/>
      <c r="AA4599" s="28"/>
      <c r="AB4599" s="26"/>
      <c r="AC4599" s="26"/>
      <c r="AD4599" s="28"/>
      <c r="AE4599" s="28"/>
      <c r="AF4599" s="26"/>
      <c r="AG4599" s="26">
        <f>AF4599+P4599</f>
        <v>2000000</v>
      </c>
      <c r="AH4599" s="26">
        <f>AG4599</f>
        <v>2000000</v>
      </c>
      <c r="AI4599" s="26">
        <v>50000000</v>
      </c>
      <c r="AJ4599" s="26">
        <f>IF((AI4599-AH4599) &gt; 1,0,IF((AI4599-AH4599)&lt;0,AH4599-AI4599,AI4599-AH4599))</f>
        <v>0</v>
      </c>
      <c r="AK4599" s="26">
        <v>0.01</v>
      </c>
      <c r="AL4599" s="26">
        <f>AJ4599*(AK4599/100)</f>
        <v>0</v>
      </c>
    </row>
    <row r="4600" spans="1:39" x14ac:dyDescent="0.25">
      <c r="A4600" s="23"/>
      <c r="B4600" s="24"/>
      <c r="C4600" s="23"/>
      <c r="D4600" s="23"/>
      <c r="E4600" s="23">
        <v>1838</v>
      </c>
      <c r="F4600" s="23" t="s">
        <v>13845</v>
      </c>
      <c r="G4600" s="24" t="s">
        <v>13846</v>
      </c>
      <c r="H4600" s="23" t="s">
        <v>43</v>
      </c>
      <c r="I4600" s="23" t="s">
        <v>13847</v>
      </c>
      <c r="J4600" s="23">
        <v>7</v>
      </c>
      <c r="K4600" s="23">
        <v>0</v>
      </c>
      <c r="L4600" s="23">
        <v>62</v>
      </c>
      <c r="M4600" s="23" t="s">
        <v>75</v>
      </c>
      <c r="N4600" s="25">
        <f>((J4600*400)+(K4600*100))+L4600</f>
        <v>2862</v>
      </c>
      <c r="O4600" s="26">
        <v>3400</v>
      </c>
      <c r="P4600" s="26">
        <f>N4600*O4600</f>
        <v>9730800</v>
      </c>
      <c r="Q4600" s="23"/>
      <c r="R4600" s="23"/>
      <c r="S4600" s="27"/>
      <c r="T4600" s="23"/>
      <c r="U4600" s="23"/>
      <c r="V4600" s="24"/>
      <c r="W4600" s="23"/>
      <c r="X4600" s="23"/>
      <c r="Y4600" s="23"/>
      <c r="Z4600" s="23"/>
      <c r="AA4600" s="28"/>
      <c r="AB4600" s="26"/>
      <c r="AC4600" s="26"/>
      <c r="AD4600" s="28"/>
      <c r="AE4600" s="28"/>
      <c r="AF4600" s="26"/>
      <c r="AG4600" s="26">
        <f>AF4600+P4600</f>
        <v>9730800</v>
      </c>
      <c r="AH4600" s="26">
        <f>AG4600</f>
        <v>9730800</v>
      </c>
      <c r="AI4600" s="26">
        <v>50000000</v>
      </c>
      <c r="AJ4600" s="26">
        <f>IF((AI4600-AH4600) &gt; 1,0,IF((AI4600-AH4600)&lt;0,AH4600-AI4600,AI4600-AH4600))</f>
        <v>0</v>
      </c>
      <c r="AK4600" s="26">
        <v>0.01</v>
      </c>
      <c r="AL4600" s="26">
        <f>AJ4600*(AK4600/100)</f>
        <v>0</v>
      </c>
    </row>
    <row r="4601" spans="1:39" x14ac:dyDescent="0.25">
      <c r="A4601" s="23"/>
      <c r="B4601" s="24"/>
      <c r="C4601" s="23"/>
      <c r="D4601" s="23"/>
      <c r="E4601" s="23"/>
      <c r="F4601" s="23"/>
      <c r="G4601" s="24"/>
      <c r="H4601" s="23"/>
      <c r="I4601" s="23"/>
      <c r="J4601" s="23"/>
      <c r="K4601" s="23"/>
      <c r="L4601" s="23"/>
      <c r="M4601" s="23"/>
      <c r="N4601" s="25"/>
      <c r="O4601" s="26"/>
      <c r="P4601" s="26"/>
      <c r="Q4601" s="23"/>
      <c r="R4601" s="23"/>
      <c r="S4601" s="27"/>
      <c r="T4601" s="23"/>
      <c r="U4601" s="23"/>
      <c r="V4601" s="24"/>
      <c r="W4601" s="23"/>
      <c r="X4601" s="23"/>
      <c r="Y4601" s="23"/>
      <c r="Z4601" s="23"/>
      <c r="AA4601" s="28"/>
      <c r="AB4601" s="26"/>
      <c r="AC4601" s="26"/>
      <c r="AD4601" s="28"/>
      <c r="AE4601" s="28"/>
      <c r="AF4601" s="26"/>
      <c r="AG4601" s="26" t="s">
        <v>60</v>
      </c>
      <c r="AH4601" s="26">
        <f>SUM(AH4599:AH4600)</f>
        <v>11730800</v>
      </c>
      <c r="AI4601" s="26"/>
      <c r="AJ4601" s="26">
        <f>SUM(AJ4599:AJ4600)</f>
        <v>0</v>
      </c>
      <c r="AK4601" s="26"/>
      <c r="AL4601" s="26">
        <f>SUM(AL4599:AL4600)</f>
        <v>0</v>
      </c>
    </row>
    <row r="4602" spans="1:39" x14ac:dyDescent="0.25">
      <c r="A4602" s="23" t="s">
        <v>13848</v>
      </c>
      <c r="B4602" s="24" t="s">
        <v>13849</v>
      </c>
      <c r="C4602" s="23" t="s">
        <v>13850</v>
      </c>
      <c r="D4602" s="23" t="s">
        <v>13851</v>
      </c>
      <c r="E4602" s="23">
        <v>1839</v>
      </c>
      <c r="F4602" s="23" t="s">
        <v>13852</v>
      </c>
      <c r="G4602" s="24" t="s">
        <v>13853</v>
      </c>
      <c r="H4602" s="23" t="s">
        <v>43</v>
      </c>
      <c r="I4602" s="23" t="s">
        <v>13854</v>
      </c>
      <c r="J4602" s="23">
        <v>0</v>
      </c>
      <c r="K4602" s="23">
        <v>0</v>
      </c>
      <c r="L4602" s="23">
        <v>60.87</v>
      </c>
      <c r="M4602" s="23" t="s">
        <v>76</v>
      </c>
      <c r="N4602" s="25">
        <f>((J4602*400)+(K4602*100))+L4602</f>
        <v>60.87</v>
      </c>
      <c r="O4602" s="26">
        <v>9000</v>
      </c>
      <c r="P4602" s="26">
        <f>N4602*O4602</f>
        <v>547830</v>
      </c>
      <c r="Q4602" s="23">
        <v>1</v>
      </c>
      <c r="R4602" s="23" t="s">
        <v>13848</v>
      </c>
      <c r="S4602" s="27" t="s">
        <v>13849</v>
      </c>
      <c r="T4602" s="23" t="s">
        <v>13850</v>
      </c>
      <c r="U4602" s="23" t="s">
        <v>13855</v>
      </c>
      <c r="V4602" s="24" t="s">
        <v>13856</v>
      </c>
      <c r="W4602" s="23" t="s">
        <v>109</v>
      </c>
      <c r="X4602" s="23" t="s">
        <v>49</v>
      </c>
      <c r="Y4602" s="23" t="s">
        <v>81</v>
      </c>
      <c r="Z4602" s="23">
        <v>169</v>
      </c>
      <c r="AA4602" s="28">
        <v>100</v>
      </c>
      <c r="AB4602" s="26">
        <v>8150</v>
      </c>
      <c r="AC4602" s="26">
        <f>Z4602*AB4602</f>
        <v>1377350</v>
      </c>
      <c r="AD4602" s="28">
        <v>21</v>
      </c>
      <c r="AE4602" s="28">
        <v>32</v>
      </c>
      <c r="AF4602" s="26">
        <f>(AC4602*(100-AE4602))/100</f>
        <v>936598</v>
      </c>
      <c r="AG4602" s="26">
        <f>P4602+AF4602</f>
        <v>1484428</v>
      </c>
      <c r="AH4602" s="26">
        <f>(AG4602*AA4602)/100</f>
        <v>1484428</v>
      </c>
      <c r="AI4602" s="26">
        <v>0</v>
      </c>
      <c r="AJ4602" s="26">
        <f>IF((AI4602-AH4602) &gt; 1,0,IF((AI4602-AH4602)&lt;0,AH4602-AI4602,AI4602-AH4602))</f>
        <v>1484428</v>
      </c>
      <c r="AK4602" s="26">
        <v>0.02</v>
      </c>
      <c r="AL4602" s="26">
        <f>ROUND(AJ4602*(AK4602/100),2)</f>
        <v>296.89</v>
      </c>
      <c r="AM4602" s="3" t="s">
        <v>110</v>
      </c>
    </row>
    <row r="4603" spans="1:39" x14ac:dyDescent="0.25">
      <c r="A4603" s="23"/>
      <c r="B4603" s="24"/>
      <c r="C4603" s="23"/>
      <c r="D4603" s="23"/>
      <c r="E4603" s="23"/>
      <c r="F4603" s="23"/>
      <c r="G4603" s="24"/>
      <c r="H4603" s="23"/>
      <c r="I4603" s="23"/>
      <c r="J4603" s="23">
        <v>0</v>
      </c>
      <c r="K4603" s="23">
        <v>0</v>
      </c>
      <c r="L4603" s="23">
        <v>3.13</v>
      </c>
      <c r="M4603" s="23" t="s">
        <v>76</v>
      </c>
      <c r="N4603" s="25">
        <f>((J4603*400)+(K4603*100))+L4603</f>
        <v>3.13</v>
      </c>
      <c r="O4603" s="26">
        <v>9000</v>
      </c>
      <c r="P4603" s="26">
        <f>N4603*O4603</f>
        <v>28170</v>
      </c>
      <c r="Q4603" s="23">
        <v>1</v>
      </c>
      <c r="R4603" s="23" t="s">
        <v>13848</v>
      </c>
      <c r="S4603" s="27" t="s">
        <v>13849</v>
      </c>
      <c r="T4603" s="23" t="s">
        <v>13850</v>
      </c>
      <c r="U4603" s="23" t="s">
        <v>13855</v>
      </c>
      <c r="V4603" s="24" t="s">
        <v>13857</v>
      </c>
      <c r="W4603" s="23" t="s">
        <v>53</v>
      </c>
      <c r="X4603" s="23" t="s">
        <v>80</v>
      </c>
      <c r="Y4603" s="23" t="s">
        <v>81</v>
      </c>
      <c r="Z4603" s="23">
        <v>12.5</v>
      </c>
      <c r="AA4603" s="28">
        <v>100</v>
      </c>
      <c r="AB4603" s="26">
        <v>2750</v>
      </c>
      <c r="AC4603" s="26">
        <f>Z4603*AB4603</f>
        <v>34375</v>
      </c>
      <c r="AD4603" s="28">
        <v>21</v>
      </c>
      <c r="AE4603" s="28">
        <v>93</v>
      </c>
      <c r="AF4603" s="26">
        <f>(AC4603*(100-AE4603))/100</f>
        <v>2406.25</v>
      </c>
      <c r="AG4603" s="26">
        <f>P4603+AF4603</f>
        <v>30576.25</v>
      </c>
      <c r="AH4603" s="26">
        <f>(AG4603*AA4603)/100</f>
        <v>30576.25</v>
      </c>
      <c r="AI4603" s="26">
        <v>0</v>
      </c>
      <c r="AJ4603" s="26">
        <f>IF((AI4603-AH4603) &gt; 1,0,IF((AI4603-AH4603)&lt;0,AH4603-AI4603,AI4603-AH4603))</f>
        <v>30576.25</v>
      </c>
      <c r="AK4603" s="26">
        <v>0.02</v>
      </c>
      <c r="AL4603" s="26">
        <f>ROUND(AJ4603*(AK4603/100),2)</f>
        <v>6.12</v>
      </c>
      <c r="AM4603" s="3" t="s">
        <v>264</v>
      </c>
    </row>
    <row r="4604" spans="1:39" x14ac:dyDescent="0.25">
      <c r="A4604" s="23"/>
      <c r="B4604" s="24"/>
      <c r="C4604" s="23"/>
      <c r="D4604" s="23"/>
      <c r="E4604" s="23"/>
      <c r="F4604" s="23"/>
      <c r="G4604" s="24"/>
      <c r="H4604" s="23"/>
      <c r="I4604" s="23"/>
      <c r="J4604" s="23"/>
      <c r="K4604" s="23"/>
      <c r="L4604" s="23"/>
      <c r="M4604" s="23"/>
      <c r="N4604" s="25"/>
      <c r="O4604" s="26"/>
      <c r="P4604" s="26"/>
      <c r="Q4604" s="23"/>
      <c r="R4604" s="23"/>
      <c r="S4604" s="27"/>
      <c r="T4604" s="23"/>
      <c r="U4604" s="23"/>
      <c r="V4604" s="24"/>
      <c r="W4604" s="23"/>
      <c r="X4604" s="23"/>
      <c r="Y4604" s="23"/>
      <c r="Z4604" s="23"/>
      <c r="AA4604" s="28"/>
      <c r="AB4604" s="26"/>
      <c r="AC4604" s="26"/>
      <c r="AD4604" s="28"/>
      <c r="AE4604" s="28"/>
      <c r="AF4604" s="26"/>
      <c r="AG4604" s="26" t="s">
        <v>60</v>
      </c>
      <c r="AH4604" s="26">
        <f>SUM(AH4602:AH4603)</f>
        <v>1515004.25</v>
      </c>
      <c r="AI4604" s="26"/>
      <c r="AJ4604" s="26">
        <f>SUM(AJ4602:AJ4603)</f>
        <v>1515004.25</v>
      </c>
      <c r="AK4604" s="26"/>
      <c r="AL4604" s="26">
        <f>SUM(AL4602:AL4603)</f>
        <v>303.01</v>
      </c>
    </row>
    <row r="4605" spans="1:39" x14ac:dyDescent="0.25">
      <c r="A4605" s="23" t="s">
        <v>13858</v>
      </c>
      <c r="B4605" s="24" t="s">
        <v>13859</v>
      </c>
      <c r="C4605" s="23" t="s">
        <v>13860</v>
      </c>
      <c r="D4605" s="23" t="s">
        <v>13861</v>
      </c>
      <c r="E4605" s="23">
        <v>1840</v>
      </c>
      <c r="F4605" s="23" t="s">
        <v>13862</v>
      </c>
      <c r="G4605" s="24" t="s">
        <v>13863</v>
      </c>
      <c r="H4605" s="23" t="s">
        <v>43</v>
      </c>
      <c r="I4605" s="23" t="s">
        <v>13864</v>
      </c>
      <c r="J4605" s="23">
        <v>1</v>
      </c>
      <c r="K4605" s="23">
        <v>0</v>
      </c>
      <c r="L4605" s="23">
        <v>0</v>
      </c>
      <c r="M4605" s="23" t="s">
        <v>68</v>
      </c>
      <c r="N4605" s="25">
        <f>((J4605*400)+(K4605*100))+L4605</f>
        <v>400</v>
      </c>
      <c r="O4605" s="26">
        <v>4400</v>
      </c>
      <c r="P4605" s="26">
        <f>N4605*O4605</f>
        <v>1760000</v>
      </c>
      <c r="Q4605" s="23"/>
      <c r="R4605" s="23"/>
      <c r="S4605" s="27"/>
      <c r="T4605" s="23"/>
      <c r="U4605" s="23"/>
      <c r="V4605" s="24"/>
      <c r="W4605" s="23"/>
      <c r="X4605" s="23"/>
      <c r="Y4605" s="23"/>
      <c r="Z4605" s="23"/>
      <c r="AA4605" s="28"/>
      <c r="AB4605" s="26"/>
      <c r="AC4605" s="26"/>
      <c r="AD4605" s="28"/>
      <c r="AE4605" s="28"/>
      <c r="AF4605" s="26"/>
      <c r="AG4605" s="26">
        <f>AF4605+P4605</f>
        <v>1760000</v>
      </c>
      <c r="AH4605" s="26">
        <f>AG4605</f>
        <v>1760000</v>
      </c>
      <c r="AI4605" s="26">
        <v>0</v>
      </c>
      <c r="AJ4605" s="26">
        <f>IF((AI4605-AH4605) &gt; 1,0,IF((AI4605-AH4605)&lt;0,AH4605-AI4605,AI4605-AH4605))</f>
        <v>1760000</v>
      </c>
      <c r="AK4605" s="26">
        <v>0.3</v>
      </c>
      <c r="AL4605" s="26">
        <f>AJ4605*(AK4605/100)</f>
        <v>5280</v>
      </c>
    </row>
    <row r="4606" spans="1:39" x14ac:dyDescent="0.25">
      <c r="A4606" s="23"/>
      <c r="B4606" s="24"/>
      <c r="C4606" s="23"/>
      <c r="D4606" s="23"/>
      <c r="E4606" s="23"/>
      <c r="F4606" s="23"/>
      <c r="G4606" s="24"/>
      <c r="H4606" s="23"/>
      <c r="I4606" s="23"/>
      <c r="J4606" s="23"/>
      <c r="K4606" s="23"/>
      <c r="L4606" s="23"/>
      <c r="M4606" s="23"/>
      <c r="N4606" s="25"/>
      <c r="O4606" s="26"/>
      <c r="P4606" s="26"/>
      <c r="Q4606" s="23"/>
      <c r="R4606" s="23"/>
      <c r="S4606" s="27"/>
      <c r="T4606" s="23"/>
      <c r="U4606" s="23"/>
      <c r="V4606" s="24"/>
      <c r="W4606" s="23"/>
      <c r="X4606" s="23"/>
      <c r="Y4606" s="23"/>
      <c r="Z4606" s="23"/>
      <c r="AA4606" s="28"/>
      <c r="AB4606" s="26"/>
      <c r="AC4606" s="26"/>
      <c r="AD4606" s="28"/>
      <c r="AE4606" s="28"/>
      <c r="AF4606" s="26"/>
      <c r="AG4606" s="26" t="s">
        <v>60</v>
      </c>
      <c r="AH4606" s="26">
        <f>AH4605</f>
        <v>1760000</v>
      </c>
      <c r="AI4606" s="26"/>
      <c r="AJ4606" s="26">
        <f>AJ4605</f>
        <v>1760000</v>
      </c>
      <c r="AK4606" s="26"/>
      <c r="AL4606" s="26">
        <f>AL4605</f>
        <v>5280</v>
      </c>
    </row>
    <row r="4607" spans="1:39" x14ac:dyDescent="0.25">
      <c r="A4607" s="23" t="s">
        <v>13865</v>
      </c>
      <c r="B4607" s="24" t="s">
        <v>13866</v>
      </c>
      <c r="C4607" s="23" t="s">
        <v>13867</v>
      </c>
      <c r="D4607" s="23" t="s">
        <v>13868</v>
      </c>
      <c r="E4607" s="23">
        <v>1841</v>
      </c>
      <c r="F4607" s="23" t="s">
        <v>13869</v>
      </c>
      <c r="G4607" s="24" t="s">
        <v>13870</v>
      </c>
      <c r="H4607" s="23" t="s">
        <v>43</v>
      </c>
      <c r="I4607" s="23" t="s">
        <v>13871</v>
      </c>
      <c r="J4607" s="23">
        <v>1</v>
      </c>
      <c r="K4607" s="23">
        <v>2</v>
      </c>
      <c r="L4607" s="23">
        <v>50.75</v>
      </c>
      <c r="M4607" s="23" t="s">
        <v>91</v>
      </c>
      <c r="N4607" s="25">
        <f>((J4607*400)+(K4607*100))+L4607</f>
        <v>650.75</v>
      </c>
      <c r="O4607" s="26">
        <v>12500</v>
      </c>
      <c r="P4607" s="26">
        <f>N4607*O4607</f>
        <v>8134375</v>
      </c>
      <c r="Q4607" s="23"/>
      <c r="R4607" s="23"/>
      <c r="S4607" s="27"/>
      <c r="T4607" s="23"/>
      <c r="U4607" s="23"/>
      <c r="V4607" s="24"/>
      <c r="W4607" s="23"/>
      <c r="X4607" s="23"/>
      <c r="Y4607" s="23"/>
      <c r="Z4607" s="23"/>
      <c r="AA4607" s="28"/>
      <c r="AB4607" s="26"/>
      <c r="AC4607" s="26"/>
      <c r="AD4607" s="28"/>
      <c r="AE4607" s="28"/>
      <c r="AF4607" s="26"/>
      <c r="AG4607" s="26">
        <f>AF4607+P4607</f>
        <v>8134375</v>
      </c>
      <c r="AH4607" s="26">
        <f>AG4607</f>
        <v>8134375</v>
      </c>
      <c r="AI4607" s="26">
        <v>0</v>
      </c>
      <c r="AJ4607" s="26">
        <f>IF((AI4607-AH4607) &gt; 1,0,IF((AI4607-AH4607)&lt;0,AH4607-AI4607,AI4607-AH4607))</f>
        <v>8134375</v>
      </c>
      <c r="AK4607" s="26">
        <v>0.3</v>
      </c>
      <c r="AL4607" s="26">
        <f>AJ4607*(AK4607/100)</f>
        <v>24403.125</v>
      </c>
    </row>
    <row r="4608" spans="1:39" x14ac:dyDescent="0.25">
      <c r="A4608" s="23"/>
      <c r="B4608" s="24"/>
      <c r="C4608" s="23"/>
      <c r="D4608" s="23"/>
      <c r="E4608" s="23"/>
      <c r="F4608" s="23"/>
      <c r="G4608" s="24"/>
      <c r="H4608" s="23"/>
      <c r="I4608" s="23"/>
      <c r="J4608" s="23">
        <v>3</v>
      </c>
      <c r="K4608" s="23">
        <v>0</v>
      </c>
      <c r="L4608" s="23">
        <v>22.75</v>
      </c>
      <c r="M4608" s="23" t="s">
        <v>91</v>
      </c>
      <c r="N4608" s="25">
        <f>((J4608*400)+(K4608*100))+L4608</f>
        <v>1222.75</v>
      </c>
      <c r="O4608" s="26">
        <v>12500</v>
      </c>
      <c r="P4608" s="26">
        <f>N4608*O4608</f>
        <v>15284375</v>
      </c>
      <c r="Q4608" s="23"/>
      <c r="R4608" s="23"/>
      <c r="S4608" s="27"/>
      <c r="T4608" s="23"/>
      <c r="U4608" s="23"/>
      <c r="V4608" s="24"/>
      <c r="W4608" s="23"/>
      <c r="X4608" s="23"/>
      <c r="Y4608" s="23"/>
      <c r="Z4608" s="23"/>
      <c r="AA4608" s="28"/>
      <c r="AB4608" s="26"/>
      <c r="AC4608" s="26"/>
      <c r="AD4608" s="28"/>
      <c r="AE4608" s="28"/>
      <c r="AF4608" s="26"/>
      <c r="AG4608" s="26">
        <f>AF4608+P4608</f>
        <v>15284375</v>
      </c>
      <c r="AH4608" s="26">
        <f>AG4608</f>
        <v>15284375</v>
      </c>
      <c r="AI4608" s="26">
        <v>0</v>
      </c>
      <c r="AJ4608" s="26">
        <f>IF((AI4608-AH4608) &gt; 1,0,IF((AI4608-AH4608)&lt;0,AH4608-AI4608,AI4608-AH4608))</f>
        <v>15284375</v>
      </c>
      <c r="AK4608" s="26">
        <v>0.3</v>
      </c>
      <c r="AL4608" s="26">
        <f>AJ4608*(AK4608/100)</f>
        <v>45853.125</v>
      </c>
    </row>
    <row r="4609" spans="1:39" x14ac:dyDescent="0.25">
      <c r="A4609" s="23"/>
      <c r="B4609" s="24"/>
      <c r="C4609" s="23"/>
      <c r="D4609" s="23"/>
      <c r="E4609" s="23"/>
      <c r="F4609" s="23"/>
      <c r="G4609" s="24"/>
      <c r="H4609" s="23"/>
      <c r="I4609" s="23"/>
      <c r="J4609" s="23">
        <v>3</v>
      </c>
      <c r="K4609" s="23">
        <v>3</v>
      </c>
      <c r="L4609" s="23">
        <v>42.5</v>
      </c>
      <c r="M4609" s="23" t="s">
        <v>91</v>
      </c>
      <c r="N4609" s="25">
        <f>((J4609*400)+(K4609*100))+L4609</f>
        <v>1542.5</v>
      </c>
      <c r="O4609" s="26">
        <v>12500</v>
      </c>
      <c r="P4609" s="26">
        <f>N4609*O4609</f>
        <v>19281250</v>
      </c>
      <c r="Q4609" s="23">
        <v>1</v>
      </c>
      <c r="R4609" s="23" t="s">
        <v>449</v>
      </c>
      <c r="S4609" s="27" t="s">
        <v>450</v>
      </c>
      <c r="T4609" s="23" t="s">
        <v>451</v>
      </c>
      <c r="U4609" s="23" t="s">
        <v>452</v>
      </c>
      <c r="V4609" s="24" t="s">
        <v>13872</v>
      </c>
      <c r="W4609" s="23" t="s">
        <v>2026</v>
      </c>
      <c r="X4609" s="23" t="s">
        <v>49</v>
      </c>
      <c r="Y4609" s="23" t="s">
        <v>54</v>
      </c>
      <c r="Z4609" s="23">
        <v>6168.5</v>
      </c>
      <c r="AA4609" s="28">
        <v>100</v>
      </c>
      <c r="AB4609" s="26">
        <v>8050</v>
      </c>
      <c r="AC4609" s="26">
        <f>Z4609*AB4609</f>
        <v>49656425</v>
      </c>
      <c r="AD4609" s="28">
        <v>12</v>
      </c>
      <c r="AE4609" s="28">
        <v>14</v>
      </c>
      <c r="AF4609" s="26">
        <f>(AC4609*(100-AE4609))/100</f>
        <v>42704525.5</v>
      </c>
      <c r="AG4609" s="26">
        <f>P4609+AF4609</f>
        <v>61985775.5</v>
      </c>
      <c r="AH4609" s="26">
        <f>(AG4609*AA4609)/100</f>
        <v>61985775.5</v>
      </c>
      <c r="AI4609" s="26">
        <v>0</v>
      </c>
      <c r="AJ4609" s="26">
        <f>IF((AI4609-AH4609) &gt; 1,0,IF((AI4609-AH4609)&lt;0,AH4609-AI4609,AI4609-AH4609))</f>
        <v>61985775.5</v>
      </c>
      <c r="AK4609" s="26">
        <v>0.3</v>
      </c>
      <c r="AL4609" s="26">
        <f>ROUND(AJ4609*(AK4609/100),2)</f>
        <v>185957.33</v>
      </c>
      <c r="AM4609" s="3" t="s">
        <v>455</v>
      </c>
    </row>
    <row r="4610" spans="1:39" x14ac:dyDescent="0.25">
      <c r="A4610" s="23"/>
      <c r="B4610" s="24"/>
      <c r="C4610" s="23"/>
      <c r="D4610" s="23"/>
      <c r="E4610" s="23"/>
      <c r="F4610" s="23"/>
      <c r="G4610" s="24"/>
      <c r="H4610" s="23"/>
      <c r="I4610" s="23"/>
      <c r="J4610" s="23"/>
      <c r="K4610" s="23"/>
      <c r="L4610" s="23"/>
      <c r="M4610" s="23"/>
      <c r="N4610" s="25"/>
      <c r="O4610" s="26"/>
      <c r="P4610" s="26"/>
      <c r="Q4610" s="23"/>
      <c r="R4610" s="23"/>
      <c r="S4610" s="27"/>
      <c r="T4610" s="23"/>
      <c r="U4610" s="23"/>
      <c r="V4610" s="24"/>
      <c r="W4610" s="23"/>
      <c r="X4610" s="23"/>
      <c r="Y4610" s="23"/>
      <c r="Z4610" s="23"/>
      <c r="AA4610" s="28"/>
      <c r="AB4610" s="26"/>
      <c r="AC4610" s="26"/>
      <c r="AD4610" s="28"/>
      <c r="AE4610" s="28"/>
      <c r="AF4610" s="26"/>
      <c r="AG4610" s="26" t="s">
        <v>60</v>
      </c>
      <c r="AH4610" s="26">
        <f>SUM(AH4607:AH4609)</f>
        <v>85404525.5</v>
      </c>
      <c r="AI4610" s="26"/>
      <c r="AJ4610" s="26">
        <f>SUM(AJ4607:AJ4609)</f>
        <v>85404525.5</v>
      </c>
      <c r="AK4610" s="26"/>
      <c r="AL4610" s="26">
        <f>SUM(AL4607:AL4609)</f>
        <v>256213.58</v>
      </c>
    </row>
    <row r="4611" spans="1:39" x14ac:dyDescent="0.25">
      <c r="A4611" s="23" t="s">
        <v>13873</v>
      </c>
      <c r="B4611" s="24" t="s">
        <v>13874</v>
      </c>
      <c r="C4611" s="23" t="s">
        <v>13875</v>
      </c>
      <c r="D4611" s="23" t="s">
        <v>13876</v>
      </c>
      <c r="E4611" s="23">
        <v>1842</v>
      </c>
      <c r="F4611" s="23" t="s">
        <v>13877</v>
      </c>
      <c r="G4611" s="24" t="s">
        <v>13878</v>
      </c>
      <c r="H4611" s="23" t="s">
        <v>43</v>
      </c>
      <c r="I4611" s="23" t="s">
        <v>13879</v>
      </c>
      <c r="J4611" s="23">
        <v>0</v>
      </c>
      <c r="K4611" s="23">
        <v>0</v>
      </c>
      <c r="L4611" s="23">
        <v>62</v>
      </c>
      <c r="M4611" s="23" t="s">
        <v>68</v>
      </c>
      <c r="N4611" s="25">
        <f>((J4611*400)+(K4611*100))+L4611</f>
        <v>62</v>
      </c>
      <c r="O4611" s="26">
        <v>9000</v>
      </c>
      <c r="P4611" s="26">
        <f>N4611*O4611</f>
        <v>558000</v>
      </c>
      <c r="Q4611" s="23"/>
      <c r="R4611" s="23"/>
      <c r="S4611" s="27"/>
      <c r="T4611" s="23"/>
      <c r="U4611" s="23"/>
      <c r="V4611" s="24"/>
      <c r="W4611" s="23"/>
      <c r="X4611" s="23"/>
      <c r="Y4611" s="23"/>
      <c r="Z4611" s="23"/>
      <c r="AA4611" s="28"/>
      <c r="AB4611" s="26"/>
      <c r="AC4611" s="26"/>
      <c r="AD4611" s="28"/>
      <c r="AE4611" s="28"/>
      <c r="AF4611" s="26"/>
      <c r="AG4611" s="26">
        <f>AF4611+P4611</f>
        <v>558000</v>
      </c>
      <c r="AH4611" s="26">
        <f>AG4611</f>
        <v>558000</v>
      </c>
      <c r="AI4611" s="26">
        <v>0</v>
      </c>
      <c r="AJ4611" s="26">
        <f>IF((AI4611-AH4611) &gt; 1,0,IF((AI4611-AH4611)&lt;0,AH4611-AI4611,AI4611-AH4611))</f>
        <v>558000</v>
      </c>
      <c r="AK4611" s="26">
        <v>0.3</v>
      </c>
      <c r="AL4611" s="26">
        <f>AJ4611*(AK4611/100)</f>
        <v>1674</v>
      </c>
    </row>
    <row r="4612" spans="1:39" x14ac:dyDescent="0.25">
      <c r="A4612" s="23"/>
      <c r="B4612" s="24"/>
      <c r="C4612" s="23"/>
      <c r="D4612" s="23"/>
      <c r="E4612" s="23"/>
      <c r="F4612" s="23"/>
      <c r="G4612" s="24"/>
      <c r="H4612" s="23"/>
      <c r="I4612" s="23"/>
      <c r="J4612" s="23"/>
      <c r="K4612" s="23"/>
      <c r="L4612" s="23"/>
      <c r="M4612" s="23"/>
      <c r="N4612" s="25"/>
      <c r="O4612" s="26"/>
      <c r="P4612" s="26"/>
      <c r="Q4612" s="23"/>
      <c r="R4612" s="23"/>
      <c r="S4612" s="27"/>
      <c r="T4612" s="23"/>
      <c r="U4612" s="23"/>
      <c r="V4612" s="24"/>
      <c r="W4612" s="23"/>
      <c r="X4612" s="23"/>
      <c r="Y4612" s="23"/>
      <c r="Z4612" s="23"/>
      <c r="AA4612" s="28"/>
      <c r="AB4612" s="26"/>
      <c r="AC4612" s="26"/>
      <c r="AD4612" s="28"/>
      <c r="AE4612" s="28"/>
      <c r="AF4612" s="26"/>
      <c r="AG4612" s="26" t="s">
        <v>60</v>
      </c>
      <c r="AH4612" s="26">
        <f>AH4611</f>
        <v>558000</v>
      </c>
      <c r="AI4612" s="26"/>
      <c r="AJ4612" s="26">
        <f>AJ4611</f>
        <v>558000</v>
      </c>
      <c r="AK4612" s="26"/>
      <c r="AL4612" s="26">
        <f>AL4611</f>
        <v>1674</v>
      </c>
    </row>
    <row r="4613" spans="1:39" x14ac:dyDescent="0.25">
      <c r="A4613" s="23" t="s">
        <v>13880</v>
      </c>
      <c r="B4613" s="24" t="s">
        <v>13881</v>
      </c>
      <c r="C4613" s="23" t="s">
        <v>13882</v>
      </c>
      <c r="D4613" s="23" t="s">
        <v>13883</v>
      </c>
      <c r="E4613" s="23">
        <v>1843</v>
      </c>
      <c r="F4613" s="23" t="s">
        <v>13884</v>
      </c>
      <c r="G4613" s="24" t="s">
        <v>13885</v>
      </c>
      <c r="H4613" s="23" t="s">
        <v>43</v>
      </c>
      <c r="I4613" s="23" t="s">
        <v>13886</v>
      </c>
      <c r="J4613" s="23">
        <v>0</v>
      </c>
      <c r="K4613" s="23">
        <v>0</v>
      </c>
      <c r="L4613" s="23">
        <v>57</v>
      </c>
      <c r="M4613" s="23" t="s">
        <v>76</v>
      </c>
      <c r="N4613" s="25">
        <f>((J4613*400)+(K4613*100))+L4613</f>
        <v>57</v>
      </c>
      <c r="O4613" s="26">
        <v>9000</v>
      </c>
      <c r="P4613" s="26">
        <f>N4613*O4613</f>
        <v>513000</v>
      </c>
      <c r="Q4613" s="23">
        <v>1</v>
      </c>
      <c r="R4613" s="23" t="s">
        <v>13880</v>
      </c>
      <c r="S4613" s="27" t="s">
        <v>13881</v>
      </c>
      <c r="T4613" s="23" t="s">
        <v>13882</v>
      </c>
      <c r="U4613" s="23" t="s">
        <v>13887</v>
      </c>
      <c r="V4613" s="24" t="s">
        <v>13888</v>
      </c>
      <c r="W4613" s="23" t="s">
        <v>109</v>
      </c>
      <c r="X4613" s="23" t="s">
        <v>49</v>
      </c>
      <c r="Y4613" s="23" t="s">
        <v>318</v>
      </c>
      <c r="Z4613" s="23">
        <v>169</v>
      </c>
      <c r="AA4613" s="28">
        <v>100</v>
      </c>
      <c r="AB4613" s="26">
        <v>8150</v>
      </c>
      <c r="AC4613" s="26">
        <f>Z4613*AB4613</f>
        <v>1377350</v>
      </c>
      <c r="AD4613" s="28">
        <v>21</v>
      </c>
      <c r="AE4613" s="28">
        <v>32</v>
      </c>
      <c r="AF4613" s="26">
        <f>(AC4613*(100-AE4613))/100</f>
        <v>936598</v>
      </c>
      <c r="AG4613" s="26">
        <f>P4613+AF4613</f>
        <v>1449598</v>
      </c>
      <c r="AH4613" s="26">
        <f>(AG4613*AA4613)/100</f>
        <v>1449598</v>
      </c>
      <c r="AI4613" s="26">
        <v>0</v>
      </c>
      <c r="AJ4613" s="26">
        <f>IF((AI4613-AH4613) &gt; 1,0,IF((AI4613-AH4613)&lt;0,AH4613-AI4613,AI4613-AH4613))</f>
        <v>1449598</v>
      </c>
      <c r="AK4613" s="26">
        <v>0.02</v>
      </c>
      <c r="AL4613" s="26">
        <f>ROUND(AJ4613*(AK4613/100),2)</f>
        <v>289.92</v>
      </c>
      <c r="AM4613" s="3" t="s">
        <v>3939</v>
      </c>
    </row>
    <row r="4614" spans="1:39" x14ac:dyDescent="0.25">
      <c r="A4614" s="23"/>
      <c r="B4614" s="24"/>
      <c r="C4614" s="23"/>
      <c r="D4614" s="23"/>
      <c r="E4614" s="23">
        <v>1844</v>
      </c>
      <c r="F4614" s="23" t="s">
        <v>13889</v>
      </c>
      <c r="G4614" s="24" t="s">
        <v>13890</v>
      </c>
      <c r="H4614" s="23" t="s">
        <v>43</v>
      </c>
      <c r="I4614" s="23" t="s">
        <v>13891</v>
      </c>
      <c r="J4614" s="23">
        <v>0</v>
      </c>
      <c r="K4614" s="23">
        <v>0</v>
      </c>
      <c r="L4614" s="23">
        <v>58</v>
      </c>
      <c r="M4614" s="23" t="s">
        <v>76</v>
      </c>
      <c r="N4614" s="25">
        <f>((J4614*400)+(K4614*100))+L4614</f>
        <v>58</v>
      </c>
      <c r="O4614" s="26">
        <v>9000</v>
      </c>
      <c r="P4614" s="26">
        <f>N4614*O4614</f>
        <v>522000</v>
      </c>
      <c r="Q4614" s="23">
        <v>1</v>
      </c>
      <c r="R4614" s="23" t="s">
        <v>13880</v>
      </c>
      <c r="S4614" s="27" t="s">
        <v>13881</v>
      </c>
      <c r="T4614" s="23" t="s">
        <v>13882</v>
      </c>
      <c r="U4614" s="23" t="s">
        <v>13887</v>
      </c>
      <c r="V4614" s="24" t="s">
        <v>13892</v>
      </c>
      <c r="W4614" s="23" t="s">
        <v>109</v>
      </c>
      <c r="X4614" s="23" t="s">
        <v>49</v>
      </c>
      <c r="Y4614" s="23" t="s">
        <v>81</v>
      </c>
      <c r="Z4614" s="23">
        <v>169</v>
      </c>
      <c r="AA4614" s="28">
        <v>100</v>
      </c>
      <c r="AB4614" s="26">
        <v>8150</v>
      </c>
      <c r="AC4614" s="26">
        <f>Z4614*AB4614</f>
        <v>1377350</v>
      </c>
      <c r="AD4614" s="28">
        <v>21</v>
      </c>
      <c r="AE4614" s="28">
        <v>32</v>
      </c>
      <c r="AF4614" s="26">
        <f>(AC4614*(100-AE4614))/100</f>
        <v>936598</v>
      </c>
      <c r="AG4614" s="26">
        <f>P4614+AF4614</f>
        <v>1458598</v>
      </c>
      <c r="AH4614" s="26">
        <f>(AG4614*AA4614)/100</f>
        <v>1458598</v>
      </c>
      <c r="AI4614" s="26">
        <v>0</v>
      </c>
      <c r="AJ4614" s="26">
        <f>IF((AI4614-AH4614) &gt; 1,0,IF((AI4614-AH4614)&lt;0,AH4614-AI4614,AI4614-AH4614))</f>
        <v>1458598</v>
      </c>
      <c r="AK4614" s="26">
        <v>0.02</v>
      </c>
      <c r="AL4614" s="26">
        <f>ROUND(AJ4614*(AK4614/100),2)</f>
        <v>291.72000000000003</v>
      </c>
      <c r="AM4614" s="3" t="s">
        <v>110</v>
      </c>
    </row>
    <row r="4615" spans="1:39" x14ac:dyDescent="0.25">
      <c r="A4615" s="23"/>
      <c r="B4615" s="24"/>
      <c r="C4615" s="23"/>
      <c r="D4615" s="23"/>
      <c r="E4615" s="23"/>
      <c r="F4615" s="23"/>
      <c r="G4615" s="24"/>
      <c r="H4615" s="23"/>
      <c r="I4615" s="23"/>
      <c r="J4615" s="23"/>
      <c r="K4615" s="23"/>
      <c r="L4615" s="23"/>
      <c r="M4615" s="23"/>
      <c r="N4615" s="25"/>
      <c r="O4615" s="26"/>
      <c r="P4615" s="26"/>
      <c r="Q4615" s="23"/>
      <c r="R4615" s="23"/>
      <c r="S4615" s="27"/>
      <c r="T4615" s="23"/>
      <c r="U4615" s="23"/>
      <c r="V4615" s="24"/>
      <c r="W4615" s="23"/>
      <c r="X4615" s="23"/>
      <c r="Y4615" s="23"/>
      <c r="Z4615" s="23"/>
      <c r="AA4615" s="28"/>
      <c r="AB4615" s="26"/>
      <c r="AC4615" s="26"/>
      <c r="AD4615" s="28"/>
      <c r="AE4615" s="28"/>
      <c r="AF4615" s="26"/>
      <c r="AG4615" s="26" t="s">
        <v>60</v>
      </c>
      <c r="AH4615" s="26">
        <f>SUM(AH4613:AH4614)</f>
        <v>2908196</v>
      </c>
      <c r="AI4615" s="26"/>
      <c r="AJ4615" s="26">
        <f>SUM(AJ4613:AJ4614)</f>
        <v>2908196</v>
      </c>
      <c r="AK4615" s="26"/>
      <c r="AL4615" s="26">
        <f>SUM(AL4613:AL4614)</f>
        <v>581.6400000000001</v>
      </c>
    </row>
    <row r="4616" spans="1:39" x14ac:dyDescent="0.25">
      <c r="A4616" s="23" t="s">
        <v>13893</v>
      </c>
      <c r="B4616" s="24" t="s">
        <v>13894</v>
      </c>
      <c r="C4616" s="23" t="s">
        <v>13895</v>
      </c>
      <c r="D4616" s="23" t="s">
        <v>3161</v>
      </c>
      <c r="E4616" s="23">
        <v>1845</v>
      </c>
      <c r="F4616" s="23" t="s">
        <v>13896</v>
      </c>
      <c r="G4616" s="24" t="s">
        <v>13897</v>
      </c>
      <c r="H4616" s="23" t="s">
        <v>43</v>
      </c>
      <c r="I4616" s="23" t="s">
        <v>13898</v>
      </c>
      <c r="J4616" s="23">
        <v>0</v>
      </c>
      <c r="K4616" s="23">
        <v>3</v>
      </c>
      <c r="L4616" s="23">
        <v>42.2</v>
      </c>
      <c r="M4616" s="23" t="s">
        <v>75</v>
      </c>
      <c r="N4616" s="25">
        <f>((J4616*400)+(K4616*100))+L4616</f>
        <v>342.2</v>
      </c>
      <c r="O4616" s="26">
        <v>4000</v>
      </c>
      <c r="P4616" s="26">
        <f>N4616*O4616</f>
        <v>1368800</v>
      </c>
      <c r="Q4616" s="23"/>
      <c r="R4616" s="23"/>
      <c r="S4616" s="27"/>
      <c r="T4616" s="23"/>
      <c r="U4616" s="23"/>
      <c r="V4616" s="24"/>
      <c r="W4616" s="23"/>
      <c r="X4616" s="23"/>
      <c r="Y4616" s="23"/>
      <c r="Z4616" s="23"/>
      <c r="AA4616" s="28"/>
      <c r="AB4616" s="26"/>
      <c r="AC4616" s="26"/>
      <c r="AD4616" s="28"/>
      <c r="AE4616" s="28"/>
      <c r="AF4616" s="26"/>
      <c r="AG4616" s="26">
        <f>AF4616+P4616</f>
        <v>1368800</v>
      </c>
      <c r="AH4616" s="26">
        <f>AG4616</f>
        <v>1368800</v>
      </c>
      <c r="AI4616" s="26">
        <v>50000000</v>
      </c>
      <c r="AJ4616" s="26">
        <f>IF((AI4616-AH4616) &gt; 1,0,IF((AI4616-AH4616)&lt;0,AH4616-AI4616,AI4616-AH4616))</f>
        <v>0</v>
      </c>
      <c r="AK4616" s="26">
        <v>0.01</v>
      </c>
      <c r="AL4616" s="26">
        <f>AJ4616*(AK4616/100)</f>
        <v>0</v>
      </c>
    </row>
    <row r="4617" spans="1:39" x14ac:dyDescent="0.25">
      <c r="A4617" s="23"/>
      <c r="B4617" s="24"/>
      <c r="C4617" s="23"/>
      <c r="D4617" s="23"/>
      <c r="E4617" s="23">
        <v>1846</v>
      </c>
      <c r="F4617" s="23" t="s">
        <v>13899</v>
      </c>
      <c r="G4617" s="24" t="s">
        <v>13900</v>
      </c>
      <c r="H4617" s="23" t="s">
        <v>43</v>
      </c>
      <c r="I4617" s="23" t="s">
        <v>13901</v>
      </c>
      <c r="J4617" s="23">
        <v>0</v>
      </c>
      <c r="K4617" s="23">
        <v>3</v>
      </c>
      <c r="L4617" s="23">
        <v>77.5</v>
      </c>
      <c r="M4617" s="23" t="s">
        <v>75</v>
      </c>
      <c r="N4617" s="25">
        <f>((J4617*400)+(K4617*100))+L4617</f>
        <v>377.5</v>
      </c>
      <c r="O4617" s="26">
        <v>4500</v>
      </c>
      <c r="P4617" s="26">
        <f>N4617*O4617</f>
        <v>1698750</v>
      </c>
      <c r="Q4617" s="23"/>
      <c r="R4617" s="23"/>
      <c r="S4617" s="27"/>
      <c r="T4617" s="23"/>
      <c r="U4617" s="23"/>
      <c r="V4617" s="24"/>
      <c r="W4617" s="23"/>
      <c r="X4617" s="23"/>
      <c r="Y4617" s="23"/>
      <c r="Z4617" s="23"/>
      <c r="AA4617" s="28"/>
      <c r="AB4617" s="26"/>
      <c r="AC4617" s="26"/>
      <c r="AD4617" s="28"/>
      <c r="AE4617" s="28"/>
      <c r="AF4617" s="26"/>
      <c r="AG4617" s="26">
        <f>AF4617+P4617</f>
        <v>1698750</v>
      </c>
      <c r="AH4617" s="26">
        <f>AG4617</f>
        <v>1698750</v>
      </c>
      <c r="AI4617" s="26">
        <v>50000000</v>
      </c>
      <c r="AJ4617" s="26">
        <f>IF((AI4617-AH4617) &gt; 1,0,IF((AI4617-AH4617)&lt;0,AH4617-AI4617,AI4617-AH4617))</f>
        <v>0</v>
      </c>
      <c r="AK4617" s="26">
        <v>0.01</v>
      </c>
      <c r="AL4617" s="26">
        <f>AJ4617*(AK4617/100)</f>
        <v>0</v>
      </c>
    </row>
    <row r="4618" spans="1:39" x14ac:dyDescent="0.25">
      <c r="A4618" s="23"/>
      <c r="B4618" s="24"/>
      <c r="C4618" s="23"/>
      <c r="D4618" s="23"/>
      <c r="E4618" s="23"/>
      <c r="F4618" s="23"/>
      <c r="G4618" s="24"/>
      <c r="H4618" s="23"/>
      <c r="I4618" s="23"/>
      <c r="J4618" s="23">
        <v>0</v>
      </c>
      <c r="K4618" s="23">
        <v>0</v>
      </c>
      <c r="L4618" s="23">
        <v>22.5</v>
      </c>
      <c r="M4618" s="23" t="s">
        <v>59</v>
      </c>
      <c r="N4618" s="25">
        <f>((J4618*400)+(K4618*100))+L4618</f>
        <v>22.5</v>
      </c>
      <c r="O4618" s="26">
        <v>4500</v>
      </c>
      <c r="P4618" s="26">
        <f>N4618*O4618</f>
        <v>101250</v>
      </c>
      <c r="Q4618" s="23">
        <v>1</v>
      </c>
      <c r="R4618" s="23" t="s">
        <v>13893</v>
      </c>
      <c r="S4618" s="27" t="s">
        <v>13894</v>
      </c>
      <c r="T4618" s="23" t="s">
        <v>13895</v>
      </c>
      <c r="U4618" s="23" t="s">
        <v>13902</v>
      </c>
      <c r="V4618" s="24" t="s">
        <v>13903</v>
      </c>
      <c r="W4618" s="23" t="s">
        <v>142</v>
      </c>
      <c r="X4618" s="23" t="s">
        <v>143</v>
      </c>
      <c r="Y4618" s="23" t="s">
        <v>50</v>
      </c>
      <c r="Z4618" s="23">
        <v>129</v>
      </c>
      <c r="AA4618" s="28">
        <v>100</v>
      </c>
      <c r="AB4618" s="26">
        <v>7950</v>
      </c>
      <c r="AC4618" s="26">
        <f>Z4618*AB4618</f>
        <v>1025550</v>
      </c>
      <c r="AD4618" s="28">
        <v>32</v>
      </c>
      <c r="AE4618" s="28">
        <v>85</v>
      </c>
      <c r="AF4618" s="26">
        <f>(AC4618*(100-AE4618))/100</f>
        <v>153832.5</v>
      </c>
      <c r="AG4618" s="26">
        <f>P4618+AF4618</f>
        <v>255082.5</v>
      </c>
      <c r="AH4618" s="26">
        <f>(AG4618*AA4618)/100</f>
        <v>255082.5</v>
      </c>
      <c r="AI4618" s="26">
        <v>50000000</v>
      </c>
      <c r="AJ4618" s="26">
        <f>IF((AI4618-AH4618) &gt; 1,0,IF((AI4618-AH4618)&lt;0,AH4618-AI4618,AI4618-AH4618))</f>
        <v>0</v>
      </c>
      <c r="AK4618" s="26">
        <v>0.02</v>
      </c>
      <c r="AL4618" s="26">
        <f>ROUND(AJ4618*(AK4618/100),2)</f>
        <v>0</v>
      </c>
      <c r="AM4618" s="3" t="s">
        <v>110</v>
      </c>
    </row>
    <row r="4619" spans="1:39" x14ac:dyDescent="0.25">
      <c r="A4619" s="23"/>
      <c r="B4619" s="24"/>
      <c r="C4619" s="23"/>
      <c r="D4619" s="23"/>
      <c r="E4619" s="23"/>
      <c r="F4619" s="23"/>
      <c r="G4619" s="24"/>
      <c r="H4619" s="23"/>
      <c r="I4619" s="23"/>
      <c r="J4619" s="23"/>
      <c r="K4619" s="23"/>
      <c r="L4619" s="23"/>
      <c r="M4619" s="23"/>
      <c r="N4619" s="25"/>
      <c r="O4619" s="26"/>
      <c r="P4619" s="26"/>
      <c r="Q4619" s="23"/>
      <c r="R4619" s="23"/>
      <c r="S4619" s="27"/>
      <c r="T4619" s="23"/>
      <c r="U4619" s="23"/>
      <c r="V4619" s="24"/>
      <c r="W4619" s="23"/>
      <c r="X4619" s="23"/>
      <c r="Y4619" s="23"/>
      <c r="Z4619" s="23"/>
      <c r="AA4619" s="28"/>
      <c r="AB4619" s="26"/>
      <c r="AC4619" s="26"/>
      <c r="AD4619" s="28"/>
      <c r="AE4619" s="28"/>
      <c r="AF4619" s="26"/>
      <c r="AG4619" s="26" t="s">
        <v>60</v>
      </c>
      <c r="AH4619" s="26">
        <f>SUM(AH4616:AH4618)</f>
        <v>3322632.5</v>
      </c>
      <c r="AI4619" s="26"/>
      <c r="AJ4619" s="26">
        <f>SUM(AJ4616:AJ4618)</f>
        <v>0</v>
      </c>
      <c r="AK4619" s="26"/>
      <c r="AL4619" s="26">
        <f>SUM(AL4616:AL4618)</f>
        <v>0</v>
      </c>
    </row>
    <row r="4620" spans="1:39" x14ac:dyDescent="0.25">
      <c r="A4620" s="23" t="s">
        <v>13904</v>
      </c>
      <c r="B4620" s="24" t="s">
        <v>13905</v>
      </c>
      <c r="C4620" s="23" t="s">
        <v>13906</v>
      </c>
      <c r="D4620" s="23" t="s">
        <v>13907</v>
      </c>
      <c r="E4620" s="23">
        <v>1847</v>
      </c>
      <c r="F4620" s="23" t="s">
        <v>13908</v>
      </c>
      <c r="G4620" s="24" t="s">
        <v>13909</v>
      </c>
      <c r="H4620" s="23" t="s">
        <v>43</v>
      </c>
      <c r="I4620" s="23" t="s">
        <v>13910</v>
      </c>
      <c r="J4620" s="23">
        <v>0</v>
      </c>
      <c r="K4620" s="23">
        <v>0</v>
      </c>
      <c r="L4620" s="23">
        <v>91</v>
      </c>
      <c r="M4620" s="23" t="s">
        <v>59</v>
      </c>
      <c r="N4620" s="25">
        <f>((J4620*400)+(K4620*100))+L4620</f>
        <v>91</v>
      </c>
      <c r="O4620" s="26">
        <v>10000</v>
      </c>
      <c r="P4620" s="26">
        <f>N4620*O4620</f>
        <v>910000</v>
      </c>
      <c r="Q4620" s="23">
        <v>1</v>
      </c>
      <c r="R4620" s="23" t="s">
        <v>13904</v>
      </c>
      <c r="S4620" s="27" t="s">
        <v>13905</v>
      </c>
      <c r="T4620" s="23" t="s">
        <v>13906</v>
      </c>
      <c r="U4620" s="23" t="s">
        <v>13911</v>
      </c>
      <c r="V4620" s="24" t="s">
        <v>13912</v>
      </c>
      <c r="W4620" s="23" t="s">
        <v>142</v>
      </c>
      <c r="X4620" s="23" t="s">
        <v>143</v>
      </c>
      <c r="Y4620" s="23" t="s">
        <v>50</v>
      </c>
      <c r="Z4620" s="23">
        <v>210</v>
      </c>
      <c r="AA4620" s="28">
        <v>100</v>
      </c>
      <c r="AB4620" s="26">
        <v>7950</v>
      </c>
      <c r="AC4620" s="26">
        <f>Z4620*AB4620</f>
        <v>1669500</v>
      </c>
      <c r="AD4620" s="28">
        <v>3</v>
      </c>
      <c r="AE4620" s="28">
        <v>6</v>
      </c>
      <c r="AF4620" s="26">
        <f>(AC4620*(100-AE4620))/100</f>
        <v>1569330</v>
      </c>
      <c r="AG4620" s="26">
        <f>P4620+AF4620</f>
        <v>2479330</v>
      </c>
      <c r="AH4620" s="26">
        <f>(AG4620*AA4620)/100</f>
        <v>2479330</v>
      </c>
      <c r="AI4620" s="26">
        <v>50000000</v>
      </c>
      <c r="AJ4620" s="26">
        <f>IF((AI4620-AH4620) &gt; 1,0,IF((AI4620-AH4620)&lt;0,AH4620-AI4620,AI4620-AH4620))</f>
        <v>0</v>
      </c>
      <c r="AK4620" s="26">
        <v>0.02</v>
      </c>
      <c r="AL4620" s="26">
        <f>ROUND(AJ4620*(AK4620/100),2)</f>
        <v>0</v>
      </c>
      <c r="AM4620" s="3" t="s">
        <v>110</v>
      </c>
    </row>
    <row r="4621" spans="1:39" x14ac:dyDescent="0.25">
      <c r="A4621" s="23"/>
      <c r="B4621" s="24"/>
      <c r="C4621" s="23"/>
      <c r="D4621" s="23"/>
      <c r="E4621" s="23"/>
      <c r="F4621" s="23"/>
      <c r="G4621" s="24"/>
      <c r="H4621" s="23"/>
      <c r="I4621" s="23"/>
      <c r="J4621" s="23"/>
      <c r="K4621" s="23"/>
      <c r="L4621" s="23"/>
      <c r="M4621" s="23"/>
      <c r="N4621" s="25"/>
      <c r="O4621" s="26"/>
      <c r="P4621" s="26"/>
      <c r="Q4621" s="23"/>
      <c r="R4621" s="23"/>
      <c r="S4621" s="27"/>
      <c r="T4621" s="23"/>
      <c r="U4621" s="23"/>
      <c r="V4621" s="24"/>
      <c r="W4621" s="23"/>
      <c r="X4621" s="23"/>
      <c r="Y4621" s="23"/>
      <c r="Z4621" s="23"/>
      <c r="AA4621" s="28"/>
      <c r="AB4621" s="26"/>
      <c r="AC4621" s="26"/>
      <c r="AD4621" s="28"/>
      <c r="AE4621" s="28"/>
      <c r="AF4621" s="26"/>
      <c r="AG4621" s="26" t="s">
        <v>60</v>
      </c>
      <c r="AH4621" s="26">
        <f>AH4620</f>
        <v>2479330</v>
      </c>
      <c r="AI4621" s="26"/>
      <c r="AJ4621" s="26">
        <f>AJ4620</f>
        <v>0</v>
      </c>
      <c r="AK4621" s="26"/>
      <c r="AL4621" s="26">
        <f>AL4620</f>
        <v>0</v>
      </c>
    </row>
    <row r="4622" spans="1:39" x14ac:dyDescent="0.25">
      <c r="A4622" s="23" t="s">
        <v>208</v>
      </c>
      <c r="B4622" s="24" t="s">
        <v>209</v>
      </c>
      <c r="C4622" s="23" t="s">
        <v>210</v>
      </c>
      <c r="D4622" s="23" t="s">
        <v>13913</v>
      </c>
      <c r="E4622" s="23">
        <v>1848</v>
      </c>
      <c r="F4622" s="23" t="s">
        <v>13914</v>
      </c>
      <c r="G4622" s="24" t="s">
        <v>13915</v>
      </c>
      <c r="H4622" s="23" t="s">
        <v>43</v>
      </c>
      <c r="I4622" s="23" t="s">
        <v>13916</v>
      </c>
      <c r="J4622" s="23">
        <v>0</v>
      </c>
      <c r="K4622" s="23">
        <v>0</v>
      </c>
      <c r="L4622" s="23">
        <v>60</v>
      </c>
      <c r="M4622" s="23" t="s">
        <v>59</v>
      </c>
      <c r="N4622" s="25">
        <f>((J4622*400)+(K4622*100))+L4622</f>
        <v>60</v>
      </c>
      <c r="O4622" s="26">
        <v>6500</v>
      </c>
      <c r="P4622" s="26">
        <f>N4622*O4622</f>
        <v>390000</v>
      </c>
      <c r="Q4622" s="23">
        <v>1</v>
      </c>
      <c r="R4622" s="23" t="s">
        <v>208</v>
      </c>
      <c r="S4622" s="27" t="s">
        <v>209</v>
      </c>
      <c r="T4622" s="23" t="s">
        <v>210</v>
      </c>
      <c r="U4622" s="23" t="s">
        <v>211</v>
      </c>
      <c r="V4622" s="24" t="s">
        <v>13917</v>
      </c>
      <c r="W4622" s="23" t="s">
        <v>142</v>
      </c>
      <c r="X4622" s="23" t="s">
        <v>143</v>
      </c>
      <c r="Y4622" s="23" t="s">
        <v>50</v>
      </c>
      <c r="Z4622" s="23">
        <v>283</v>
      </c>
      <c r="AA4622" s="28">
        <v>100</v>
      </c>
      <c r="AB4622" s="26">
        <v>7950</v>
      </c>
      <c r="AC4622" s="26">
        <f>Z4622*AB4622</f>
        <v>2249850</v>
      </c>
      <c r="AD4622" s="28">
        <v>7</v>
      </c>
      <c r="AE4622" s="28">
        <v>18</v>
      </c>
      <c r="AF4622" s="26">
        <f>(AC4622*(100-AE4622))/100</f>
        <v>1844877</v>
      </c>
      <c r="AG4622" s="26">
        <f>P4622+AF4622</f>
        <v>2234877</v>
      </c>
      <c r="AH4622" s="26">
        <f>(AG4622*AA4622)/100</f>
        <v>2234877</v>
      </c>
      <c r="AI4622" s="26">
        <v>50000000</v>
      </c>
      <c r="AJ4622" s="26">
        <f>IF((AI4622-AH4622) &gt; 1,0,IF((AI4622-AH4622)&lt;0,AH4622-AI4622,AI4622-AH4622))</f>
        <v>0</v>
      </c>
      <c r="AK4622" s="26">
        <v>0.02</v>
      </c>
      <c r="AL4622" s="26">
        <f>ROUND(AJ4622*(AK4622/100),2)</f>
        <v>0</v>
      </c>
      <c r="AM4622" s="3" t="s">
        <v>110</v>
      </c>
    </row>
    <row r="4623" spans="1:39" x14ac:dyDescent="0.25">
      <c r="A4623" s="23"/>
      <c r="B4623" s="24"/>
      <c r="C4623" s="23"/>
      <c r="D4623" s="23"/>
      <c r="E4623" s="23"/>
      <c r="F4623" s="23"/>
      <c r="G4623" s="24"/>
      <c r="H4623" s="23"/>
      <c r="I4623" s="23"/>
      <c r="J4623" s="23"/>
      <c r="K4623" s="23"/>
      <c r="L4623" s="23"/>
      <c r="M4623" s="23"/>
      <c r="N4623" s="25"/>
      <c r="O4623" s="26"/>
      <c r="P4623" s="26"/>
      <c r="Q4623" s="23"/>
      <c r="R4623" s="23"/>
      <c r="S4623" s="27"/>
      <c r="T4623" s="23"/>
      <c r="U4623" s="23"/>
      <c r="V4623" s="24"/>
      <c r="W4623" s="23"/>
      <c r="X4623" s="23"/>
      <c r="Y4623" s="23"/>
      <c r="Z4623" s="23"/>
      <c r="AA4623" s="28"/>
      <c r="AB4623" s="26"/>
      <c r="AC4623" s="26"/>
      <c r="AD4623" s="28"/>
      <c r="AE4623" s="28"/>
      <c r="AF4623" s="26"/>
      <c r="AG4623" s="26" t="s">
        <v>60</v>
      </c>
      <c r="AH4623" s="26">
        <f>AH4622</f>
        <v>2234877</v>
      </c>
      <c r="AI4623" s="26"/>
      <c r="AJ4623" s="26">
        <f>AJ4622</f>
        <v>0</v>
      </c>
      <c r="AK4623" s="26"/>
      <c r="AL4623" s="26">
        <f>AL4622</f>
        <v>0</v>
      </c>
    </row>
    <row r="4624" spans="1:39" x14ac:dyDescent="0.25">
      <c r="A4624" s="23" t="s">
        <v>13918</v>
      </c>
      <c r="B4624" s="24" t="s">
        <v>13919</v>
      </c>
      <c r="C4624" s="23" t="s">
        <v>13920</v>
      </c>
      <c r="D4624" s="23" t="s">
        <v>10172</v>
      </c>
      <c r="E4624" s="23">
        <v>1849</v>
      </c>
      <c r="F4624" s="23" t="s">
        <v>13921</v>
      </c>
      <c r="G4624" s="24" t="s">
        <v>13922</v>
      </c>
      <c r="H4624" s="23" t="s">
        <v>43</v>
      </c>
      <c r="I4624" s="23" t="s">
        <v>13923</v>
      </c>
      <c r="J4624" s="23">
        <v>8</v>
      </c>
      <c r="K4624" s="23">
        <v>2</v>
      </c>
      <c r="L4624" s="23">
        <v>70.63</v>
      </c>
      <c r="M4624" s="23" t="s">
        <v>75</v>
      </c>
      <c r="N4624" s="25">
        <f t="shared" ref="N4624:N4630" si="751">((J4624*400)+(K4624*100))+L4624</f>
        <v>3470.63</v>
      </c>
      <c r="O4624" s="26">
        <v>2100</v>
      </c>
      <c r="P4624" s="26">
        <f t="shared" ref="P4624:P4630" si="752">N4624*O4624</f>
        <v>7288323</v>
      </c>
      <c r="Q4624" s="23"/>
      <c r="R4624" s="23"/>
      <c r="S4624" s="27"/>
      <c r="T4624" s="23"/>
      <c r="U4624" s="23"/>
      <c r="V4624" s="24"/>
      <c r="W4624" s="23"/>
      <c r="X4624" s="23"/>
      <c r="Y4624" s="23"/>
      <c r="Z4624" s="23"/>
      <c r="AA4624" s="28"/>
      <c r="AB4624" s="26"/>
      <c r="AC4624" s="26"/>
      <c r="AD4624" s="28"/>
      <c r="AE4624" s="28"/>
      <c r="AF4624" s="26"/>
      <c r="AG4624" s="26">
        <f>AF4624+P4624</f>
        <v>7288323</v>
      </c>
      <c r="AH4624" s="26">
        <f>AG4624</f>
        <v>7288323</v>
      </c>
      <c r="AI4624" s="26">
        <v>50000000</v>
      </c>
      <c r="AJ4624" s="26">
        <f t="shared" ref="AJ4624:AJ4630" si="753">IF((AI4624-AH4624) &gt; 1,0,IF((AI4624-AH4624)&lt;0,AH4624-AI4624,AI4624-AH4624))</f>
        <v>0</v>
      </c>
      <c r="AK4624" s="26">
        <v>0.01</v>
      </c>
      <c r="AL4624" s="26">
        <f>AJ4624*(AK4624/100)</f>
        <v>0</v>
      </c>
    </row>
    <row r="4625" spans="1:39" x14ac:dyDescent="0.25">
      <c r="A4625" s="23"/>
      <c r="B4625" s="24"/>
      <c r="C4625" s="23"/>
      <c r="D4625" s="23"/>
      <c r="E4625" s="23"/>
      <c r="F4625" s="23"/>
      <c r="G4625" s="24"/>
      <c r="H4625" s="23"/>
      <c r="I4625" s="23"/>
      <c r="J4625" s="23">
        <v>0</v>
      </c>
      <c r="K4625" s="23">
        <v>0</v>
      </c>
      <c r="L4625" s="23">
        <v>70</v>
      </c>
      <c r="M4625" s="23" t="s">
        <v>59</v>
      </c>
      <c r="N4625" s="25">
        <f t="shared" si="751"/>
        <v>70</v>
      </c>
      <c r="O4625" s="26">
        <v>2100</v>
      </c>
      <c r="P4625" s="26">
        <f t="shared" si="752"/>
        <v>147000</v>
      </c>
      <c r="Q4625" s="23">
        <v>1</v>
      </c>
      <c r="R4625" s="23" t="s">
        <v>13918</v>
      </c>
      <c r="S4625" s="27" t="s">
        <v>13919</v>
      </c>
      <c r="T4625" s="23" t="s">
        <v>13920</v>
      </c>
      <c r="U4625" s="23" t="s">
        <v>10176</v>
      </c>
      <c r="V4625" s="24" t="s">
        <v>13924</v>
      </c>
      <c r="W4625" s="23" t="s">
        <v>109</v>
      </c>
      <c r="X4625" s="23" t="s">
        <v>49</v>
      </c>
      <c r="Y4625" s="23" t="s">
        <v>50</v>
      </c>
      <c r="Z4625" s="23">
        <v>376</v>
      </c>
      <c r="AA4625" s="28">
        <v>100</v>
      </c>
      <c r="AB4625" s="26">
        <v>8150</v>
      </c>
      <c r="AC4625" s="26">
        <f t="shared" ref="AC4625:AC4630" si="754">Z4625*AB4625</f>
        <v>3064400</v>
      </c>
      <c r="AD4625" s="28">
        <v>31</v>
      </c>
      <c r="AE4625" s="28">
        <v>52</v>
      </c>
      <c r="AF4625" s="26">
        <f t="shared" ref="AF4625:AF4630" si="755">(AC4625*(100-AE4625))/100</f>
        <v>1470912</v>
      </c>
      <c r="AG4625" s="26">
        <f t="shared" ref="AG4625:AG4630" si="756">P4625+AF4625</f>
        <v>1617912</v>
      </c>
      <c r="AH4625" s="26">
        <f t="shared" ref="AH4625:AH4630" si="757">(AG4625*AA4625)/100</f>
        <v>1617912</v>
      </c>
      <c r="AI4625" s="26">
        <v>50000000</v>
      </c>
      <c r="AJ4625" s="26">
        <f t="shared" si="753"/>
        <v>0</v>
      </c>
      <c r="AK4625" s="26">
        <v>0.02</v>
      </c>
      <c r="AL4625" s="26">
        <f t="shared" ref="AL4625:AL4630" si="758">ROUND(AJ4625*(AK4625/100),2)</f>
        <v>0</v>
      </c>
      <c r="AM4625" s="3" t="s">
        <v>110</v>
      </c>
    </row>
    <row r="4626" spans="1:39" x14ac:dyDescent="0.25">
      <c r="A4626" s="23"/>
      <c r="B4626" s="24"/>
      <c r="C4626" s="23"/>
      <c r="D4626" s="23"/>
      <c r="E4626" s="23"/>
      <c r="F4626" s="23"/>
      <c r="G4626" s="24"/>
      <c r="H4626" s="23"/>
      <c r="I4626" s="23"/>
      <c r="J4626" s="23">
        <v>0</v>
      </c>
      <c r="K4626" s="23">
        <v>0</v>
      </c>
      <c r="L4626" s="23">
        <v>29.62</v>
      </c>
      <c r="M4626" s="23" t="s">
        <v>75</v>
      </c>
      <c r="N4626" s="25">
        <f t="shared" si="751"/>
        <v>29.62</v>
      </c>
      <c r="O4626" s="26">
        <v>2100</v>
      </c>
      <c r="P4626" s="26">
        <f t="shared" si="752"/>
        <v>62202</v>
      </c>
      <c r="Q4626" s="23">
        <v>1</v>
      </c>
      <c r="R4626" s="23" t="s">
        <v>13918</v>
      </c>
      <c r="S4626" s="27" t="s">
        <v>13919</v>
      </c>
      <c r="T4626" s="23" t="s">
        <v>13920</v>
      </c>
      <c r="U4626" s="23" t="s">
        <v>10176</v>
      </c>
      <c r="V4626" s="24" t="s">
        <v>13925</v>
      </c>
      <c r="W4626" s="23" t="s">
        <v>53</v>
      </c>
      <c r="X4626" s="23" t="s">
        <v>49</v>
      </c>
      <c r="Y4626" s="23" t="s">
        <v>571</v>
      </c>
      <c r="Z4626" s="23">
        <v>118.5</v>
      </c>
      <c r="AA4626" s="28">
        <v>100</v>
      </c>
      <c r="AB4626" s="26">
        <v>2750</v>
      </c>
      <c r="AC4626" s="26">
        <f t="shared" si="754"/>
        <v>325875</v>
      </c>
      <c r="AD4626" s="28">
        <v>48</v>
      </c>
      <c r="AE4626" s="28">
        <v>76</v>
      </c>
      <c r="AF4626" s="26">
        <f t="shared" si="755"/>
        <v>78210</v>
      </c>
      <c r="AG4626" s="26">
        <f t="shared" si="756"/>
        <v>140412</v>
      </c>
      <c r="AH4626" s="26">
        <f t="shared" si="757"/>
        <v>140412</v>
      </c>
      <c r="AI4626" s="26">
        <v>50000000</v>
      </c>
      <c r="AJ4626" s="26">
        <f t="shared" si="753"/>
        <v>0</v>
      </c>
      <c r="AK4626" s="26">
        <v>0.01</v>
      </c>
      <c r="AL4626" s="26">
        <f t="shared" si="758"/>
        <v>0</v>
      </c>
      <c r="AM4626" s="3" t="s">
        <v>159</v>
      </c>
    </row>
    <row r="4627" spans="1:39" x14ac:dyDescent="0.25">
      <c r="A4627" s="23"/>
      <c r="B4627" s="24"/>
      <c r="C4627" s="23"/>
      <c r="D4627" s="23"/>
      <c r="E4627" s="23"/>
      <c r="F4627" s="23"/>
      <c r="G4627" s="24"/>
      <c r="H4627" s="23"/>
      <c r="I4627" s="23"/>
      <c r="J4627" s="23">
        <v>0</v>
      </c>
      <c r="K4627" s="23">
        <v>0</v>
      </c>
      <c r="L4627" s="23">
        <v>22.5</v>
      </c>
      <c r="M4627" s="23" t="s">
        <v>76</v>
      </c>
      <c r="N4627" s="25">
        <f t="shared" si="751"/>
        <v>22.5</v>
      </c>
      <c r="O4627" s="26">
        <v>2100</v>
      </c>
      <c r="P4627" s="26">
        <f t="shared" si="752"/>
        <v>47250</v>
      </c>
      <c r="Q4627" s="23">
        <v>1</v>
      </c>
      <c r="R4627" s="23" t="s">
        <v>13918</v>
      </c>
      <c r="S4627" s="27" t="s">
        <v>13919</v>
      </c>
      <c r="T4627" s="23" t="s">
        <v>13920</v>
      </c>
      <c r="U4627" s="23" t="s">
        <v>10176</v>
      </c>
      <c r="V4627" s="24" t="s">
        <v>13926</v>
      </c>
      <c r="W4627" s="23" t="s">
        <v>53</v>
      </c>
      <c r="X4627" s="23" t="s">
        <v>49</v>
      </c>
      <c r="Y4627" s="23" t="s">
        <v>50</v>
      </c>
      <c r="Z4627" s="23">
        <v>90</v>
      </c>
      <c r="AA4627" s="28">
        <v>100</v>
      </c>
      <c r="AB4627" s="26">
        <v>2750</v>
      </c>
      <c r="AC4627" s="26">
        <f t="shared" si="754"/>
        <v>247500</v>
      </c>
      <c r="AD4627" s="28">
        <v>31</v>
      </c>
      <c r="AE4627" s="28">
        <v>52</v>
      </c>
      <c r="AF4627" s="26">
        <f t="shared" si="755"/>
        <v>118800</v>
      </c>
      <c r="AG4627" s="26">
        <f t="shared" si="756"/>
        <v>166050</v>
      </c>
      <c r="AH4627" s="26">
        <f t="shared" si="757"/>
        <v>166050</v>
      </c>
      <c r="AI4627" s="26">
        <v>50000000</v>
      </c>
      <c r="AJ4627" s="26">
        <f t="shared" si="753"/>
        <v>0</v>
      </c>
      <c r="AK4627" s="26">
        <v>0.02</v>
      </c>
      <c r="AL4627" s="26">
        <f t="shared" si="758"/>
        <v>0</v>
      </c>
      <c r="AM4627" s="3" t="s">
        <v>83</v>
      </c>
    </row>
    <row r="4628" spans="1:39" x14ac:dyDescent="0.25">
      <c r="A4628" s="23"/>
      <c r="B4628" s="24"/>
      <c r="C4628" s="23"/>
      <c r="D4628" s="23"/>
      <c r="E4628" s="23"/>
      <c r="F4628" s="23"/>
      <c r="G4628" s="24"/>
      <c r="H4628" s="23"/>
      <c r="I4628" s="23"/>
      <c r="J4628" s="23">
        <v>0</v>
      </c>
      <c r="K4628" s="23">
        <v>0</v>
      </c>
      <c r="L4628" s="23">
        <v>1.5</v>
      </c>
      <c r="M4628" s="23" t="s">
        <v>76</v>
      </c>
      <c r="N4628" s="25">
        <f t="shared" si="751"/>
        <v>1.5</v>
      </c>
      <c r="O4628" s="26">
        <v>2100</v>
      </c>
      <c r="P4628" s="26">
        <f t="shared" si="752"/>
        <v>3150</v>
      </c>
      <c r="Q4628" s="23">
        <v>1</v>
      </c>
      <c r="R4628" s="23" t="s">
        <v>13918</v>
      </c>
      <c r="S4628" s="27" t="s">
        <v>13919</v>
      </c>
      <c r="T4628" s="23" t="s">
        <v>13920</v>
      </c>
      <c r="U4628" s="23" t="s">
        <v>10176</v>
      </c>
      <c r="V4628" s="24" t="s">
        <v>13927</v>
      </c>
      <c r="W4628" s="23" t="s">
        <v>158</v>
      </c>
      <c r="X4628" s="23" t="s">
        <v>49</v>
      </c>
      <c r="Y4628" s="23" t="s">
        <v>50</v>
      </c>
      <c r="Z4628" s="23">
        <v>6</v>
      </c>
      <c r="AA4628" s="28">
        <v>100</v>
      </c>
      <c r="AB4628" s="26">
        <v>5600</v>
      </c>
      <c r="AC4628" s="26">
        <f t="shared" si="754"/>
        <v>33600</v>
      </c>
      <c r="AD4628" s="28">
        <v>31</v>
      </c>
      <c r="AE4628" s="28">
        <v>52</v>
      </c>
      <c r="AF4628" s="26">
        <f t="shared" si="755"/>
        <v>16128</v>
      </c>
      <c r="AG4628" s="26">
        <f t="shared" si="756"/>
        <v>19278</v>
      </c>
      <c r="AH4628" s="26">
        <f t="shared" si="757"/>
        <v>19278</v>
      </c>
      <c r="AI4628" s="26">
        <v>50000000</v>
      </c>
      <c r="AJ4628" s="26">
        <f t="shared" si="753"/>
        <v>0</v>
      </c>
      <c r="AK4628" s="26">
        <v>0.02</v>
      </c>
      <c r="AL4628" s="26">
        <f t="shared" si="758"/>
        <v>0</v>
      </c>
      <c r="AM4628" s="3" t="s">
        <v>159</v>
      </c>
    </row>
    <row r="4629" spans="1:39" x14ac:dyDescent="0.25">
      <c r="A4629" s="23"/>
      <c r="B4629" s="24"/>
      <c r="C4629" s="23"/>
      <c r="D4629" s="23"/>
      <c r="E4629" s="23"/>
      <c r="F4629" s="23"/>
      <c r="G4629" s="24"/>
      <c r="H4629" s="23"/>
      <c r="I4629" s="23"/>
      <c r="J4629" s="23">
        <v>0</v>
      </c>
      <c r="K4629" s="23">
        <v>0</v>
      </c>
      <c r="L4629" s="23">
        <v>42.5</v>
      </c>
      <c r="M4629" s="23" t="s">
        <v>76</v>
      </c>
      <c r="N4629" s="25">
        <f t="shared" si="751"/>
        <v>42.5</v>
      </c>
      <c r="O4629" s="26">
        <v>2100</v>
      </c>
      <c r="P4629" s="26">
        <f t="shared" si="752"/>
        <v>89250</v>
      </c>
      <c r="Q4629" s="23">
        <v>1</v>
      </c>
      <c r="R4629" s="23" t="s">
        <v>13918</v>
      </c>
      <c r="S4629" s="27" t="s">
        <v>13919</v>
      </c>
      <c r="T4629" s="23" t="s">
        <v>13920</v>
      </c>
      <c r="U4629" s="23" t="s">
        <v>10176</v>
      </c>
      <c r="V4629" s="24" t="s">
        <v>13928</v>
      </c>
      <c r="W4629" s="23" t="s">
        <v>53</v>
      </c>
      <c r="X4629" s="23" t="s">
        <v>143</v>
      </c>
      <c r="Y4629" s="23" t="s">
        <v>50</v>
      </c>
      <c r="Z4629" s="23">
        <v>170</v>
      </c>
      <c r="AA4629" s="28">
        <v>100</v>
      </c>
      <c r="AB4629" s="26">
        <v>2750</v>
      </c>
      <c r="AC4629" s="26">
        <f t="shared" si="754"/>
        <v>467500</v>
      </c>
      <c r="AD4629" s="28">
        <v>31</v>
      </c>
      <c r="AE4629" s="28">
        <v>85</v>
      </c>
      <c r="AF4629" s="26">
        <f t="shared" si="755"/>
        <v>70125</v>
      </c>
      <c r="AG4629" s="26">
        <f t="shared" si="756"/>
        <v>159375</v>
      </c>
      <c r="AH4629" s="26">
        <f t="shared" si="757"/>
        <v>159375</v>
      </c>
      <c r="AI4629" s="26">
        <v>50000000</v>
      </c>
      <c r="AJ4629" s="26">
        <f t="shared" si="753"/>
        <v>0</v>
      </c>
      <c r="AK4629" s="26">
        <v>0.02</v>
      </c>
      <c r="AL4629" s="26">
        <f t="shared" si="758"/>
        <v>0</v>
      </c>
      <c r="AM4629" s="3" t="s">
        <v>159</v>
      </c>
    </row>
    <row r="4630" spans="1:39" x14ac:dyDescent="0.25">
      <c r="A4630" s="23"/>
      <c r="B4630" s="24"/>
      <c r="C4630" s="23"/>
      <c r="D4630" s="23"/>
      <c r="E4630" s="23"/>
      <c r="F4630" s="23"/>
      <c r="G4630" s="24"/>
      <c r="H4630" s="23"/>
      <c r="I4630" s="23"/>
      <c r="J4630" s="23">
        <v>0</v>
      </c>
      <c r="K4630" s="23">
        <v>0</v>
      </c>
      <c r="L4630" s="23">
        <v>3</v>
      </c>
      <c r="M4630" s="23" t="s">
        <v>76</v>
      </c>
      <c r="N4630" s="25">
        <f t="shared" si="751"/>
        <v>3</v>
      </c>
      <c r="O4630" s="26">
        <v>2100</v>
      </c>
      <c r="P4630" s="26">
        <f t="shared" si="752"/>
        <v>6300</v>
      </c>
      <c r="Q4630" s="23">
        <v>1</v>
      </c>
      <c r="R4630" s="23" t="s">
        <v>13918</v>
      </c>
      <c r="S4630" s="27" t="s">
        <v>13919</v>
      </c>
      <c r="T4630" s="23" t="s">
        <v>13920</v>
      </c>
      <c r="U4630" s="23" t="s">
        <v>10176</v>
      </c>
      <c r="V4630" s="24" t="s">
        <v>13929</v>
      </c>
      <c r="W4630" s="23" t="s">
        <v>349</v>
      </c>
      <c r="X4630" s="23" t="s">
        <v>143</v>
      </c>
      <c r="Y4630" s="23" t="s">
        <v>50</v>
      </c>
      <c r="Z4630" s="23">
        <v>12</v>
      </c>
      <c r="AA4630" s="28">
        <v>100</v>
      </c>
      <c r="AB4630" s="26">
        <v>8150</v>
      </c>
      <c r="AC4630" s="26">
        <f t="shared" si="754"/>
        <v>97800</v>
      </c>
      <c r="AD4630" s="28">
        <v>31</v>
      </c>
      <c r="AE4630" s="28">
        <v>85</v>
      </c>
      <c r="AF4630" s="26">
        <f t="shared" si="755"/>
        <v>14670</v>
      </c>
      <c r="AG4630" s="26">
        <f t="shared" si="756"/>
        <v>20970</v>
      </c>
      <c r="AH4630" s="26">
        <f t="shared" si="757"/>
        <v>20970</v>
      </c>
      <c r="AI4630" s="26">
        <v>50000000</v>
      </c>
      <c r="AJ4630" s="26">
        <f t="shared" si="753"/>
        <v>0</v>
      </c>
      <c r="AK4630" s="26">
        <v>0.02</v>
      </c>
      <c r="AL4630" s="26">
        <f t="shared" si="758"/>
        <v>0</v>
      </c>
      <c r="AM4630" s="3" t="s">
        <v>264</v>
      </c>
    </row>
    <row r="4631" spans="1:39" x14ac:dyDescent="0.25">
      <c r="A4631" s="23"/>
      <c r="B4631" s="24"/>
      <c r="C4631" s="23"/>
      <c r="D4631" s="23"/>
      <c r="E4631" s="23"/>
      <c r="F4631" s="23"/>
      <c r="G4631" s="24"/>
      <c r="H4631" s="23"/>
      <c r="I4631" s="23"/>
      <c r="J4631" s="23"/>
      <c r="K4631" s="23"/>
      <c r="L4631" s="23"/>
      <c r="M4631" s="23"/>
      <c r="N4631" s="25"/>
      <c r="O4631" s="26"/>
      <c r="P4631" s="26"/>
      <c r="Q4631" s="23"/>
      <c r="R4631" s="23"/>
      <c r="S4631" s="27"/>
      <c r="T4631" s="23"/>
      <c r="U4631" s="23"/>
      <c r="V4631" s="24"/>
      <c r="W4631" s="23"/>
      <c r="X4631" s="23"/>
      <c r="Y4631" s="23"/>
      <c r="Z4631" s="23"/>
      <c r="AA4631" s="28"/>
      <c r="AB4631" s="26"/>
      <c r="AC4631" s="26"/>
      <c r="AD4631" s="28"/>
      <c r="AE4631" s="28"/>
      <c r="AF4631" s="26"/>
      <c r="AG4631" s="26" t="s">
        <v>60</v>
      </c>
      <c r="AH4631" s="26">
        <f>SUM(AH4624:AH4630)</f>
        <v>9412320</v>
      </c>
      <c r="AI4631" s="26"/>
      <c r="AJ4631" s="26">
        <f>SUM(AJ4624:AJ4630)</f>
        <v>0</v>
      </c>
      <c r="AK4631" s="26"/>
      <c r="AL4631" s="26">
        <f>SUM(AL4624:AL4630)</f>
        <v>0</v>
      </c>
    </row>
    <row r="4632" spans="1:39" x14ac:dyDescent="0.25">
      <c r="A4632" s="23" t="s">
        <v>13930</v>
      </c>
      <c r="B4632" s="24" t="s">
        <v>13931</v>
      </c>
      <c r="C4632" s="23" t="s">
        <v>13932</v>
      </c>
      <c r="D4632" s="23" t="s">
        <v>13933</v>
      </c>
      <c r="E4632" s="23">
        <v>1850</v>
      </c>
      <c r="F4632" s="23" t="s">
        <v>13934</v>
      </c>
      <c r="G4632" s="24" t="s">
        <v>13935</v>
      </c>
      <c r="H4632" s="23" t="s">
        <v>43</v>
      </c>
      <c r="I4632" s="23" t="s">
        <v>13936</v>
      </c>
      <c r="J4632" s="23">
        <v>0</v>
      </c>
      <c r="K4632" s="23">
        <v>0</v>
      </c>
      <c r="L4632" s="23">
        <v>3.7</v>
      </c>
      <c r="M4632" s="23" t="s">
        <v>75</v>
      </c>
      <c r="N4632" s="25">
        <f>((J4632*400)+(K4632*100))+L4632</f>
        <v>3.7</v>
      </c>
      <c r="O4632" s="26">
        <v>1500</v>
      </c>
      <c r="P4632" s="26">
        <f>N4632*O4632</f>
        <v>5550</v>
      </c>
      <c r="Q4632" s="23"/>
      <c r="R4632" s="23"/>
      <c r="S4632" s="27"/>
      <c r="T4632" s="23"/>
      <c r="U4632" s="23"/>
      <c r="V4632" s="24"/>
      <c r="W4632" s="23"/>
      <c r="X4632" s="23"/>
      <c r="Y4632" s="23"/>
      <c r="Z4632" s="23"/>
      <c r="AA4632" s="28"/>
      <c r="AB4632" s="26"/>
      <c r="AC4632" s="26"/>
      <c r="AD4632" s="28"/>
      <c r="AE4632" s="28"/>
      <c r="AF4632" s="26"/>
      <c r="AG4632" s="26">
        <f>AF4632+P4632</f>
        <v>5550</v>
      </c>
      <c r="AH4632" s="26">
        <f>AG4632</f>
        <v>5550</v>
      </c>
      <c r="AI4632" s="26">
        <v>50000000</v>
      </c>
      <c r="AJ4632" s="26">
        <f>IF((AI4632-AH4632) &gt; 1,0,IF((AI4632-AH4632)&lt;0,AH4632-AI4632,AI4632-AH4632))</f>
        <v>0</v>
      </c>
      <c r="AK4632" s="26">
        <v>0.01</v>
      </c>
      <c r="AL4632" s="26">
        <f>AJ4632*(AK4632/100)</f>
        <v>0</v>
      </c>
    </row>
    <row r="4633" spans="1:39" x14ac:dyDescent="0.25">
      <c r="A4633" s="23"/>
      <c r="B4633" s="24"/>
      <c r="C4633" s="23"/>
      <c r="D4633" s="23"/>
      <c r="E4633" s="23">
        <v>1851</v>
      </c>
      <c r="F4633" s="23" t="s">
        <v>13937</v>
      </c>
      <c r="G4633" s="24" t="s">
        <v>13938</v>
      </c>
      <c r="H4633" s="23" t="s">
        <v>43</v>
      </c>
      <c r="I4633" s="23" t="s">
        <v>13939</v>
      </c>
      <c r="J4633" s="23">
        <v>0</v>
      </c>
      <c r="K4633" s="23">
        <v>0</v>
      </c>
      <c r="L4633" s="23">
        <v>57.7</v>
      </c>
      <c r="M4633" s="23" t="s">
        <v>59</v>
      </c>
      <c r="N4633" s="25">
        <f>((J4633*400)+(K4633*100))+L4633</f>
        <v>57.7</v>
      </c>
      <c r="O4633" s="26">
        <v>9000</v>
      </c>
      <c r="P4633" s="26">
        <f>N4633*O4633</f>
        <v>519300</v>
      </c>
      <c r="Q4633" s="23">
        <v>1</v>
      </c>
      <c r="R4633" s="23" t="s">
        <v>13930</v>
      </c>
      <c r="S4633" s="27" t="s">
        <v>13931</v>
      </c>
      <c r="T4633" s="23" t="s">
        <v>13932</v>
      </c>
      <c r="U4633" s="23" t="s">
        <v>13940</v>
      </c>
      <c r="V4633" s="24" t="s">
        <v>13941</v>
      </c>
      <c r="W4633" s="23" t="s">
        <v>109</v>
      </c>
      <c r="X4633" s="23" t="s">
        <v>49</v>
      </c>
      <c r="Y4633" s="23" t="s">
        <v>50</v>
      </c>
      <c r="Z4633" s="23">
        <v>288.25</v>
      </c>
      <c r="AA4633" s="28">
        <v>100</v>
      </c>
      <c r="AB4633" s="26">
        <v>8150</v>
      </c>
      <c r="AC4633" s="26">
        <f>Z4633*AB4633</f>
        <v>2349237.5</v>
      </c>
      <c r="AD4633" s="28">
        <v>27</v>
      </c>
      <c r="AE4633" s="28">
        <v>44</v>
      </c>
      <c r="AF4633" s="26">
        <f>(AC4633*(100-AE4633))/100</f>
        <v>1315573</v>
      </c>
      <c r="AG4633" s="26">
        <f>P4633+AF4633</f>
        <v>1834873</v>
      </c>
      <c r="AH4633" s="26">
        <f>(AG4633*AA4633)/100</f>
        <v>1834873</v>
      </c>
      <c r="AI4633" s="26">
        <v>50000000</v>
      </c>
      <c r="AJ4633" s="26">
        <f>IF((AI4633-AH4633) &gt; 1,0,IF((AI4633-AH4633)&lt;0,AH4633-AI4633,AI4633-AH4633))</f>
        <v>0</v>
      </c>
      <c r="AK4633" s="26">
        <v>0.02</v>
      </c>
      <c r="AL4633" s="26">
        <f>ROUND(AJ4633*(AK4633/100),2)</f>
        <v>0</v>
      </c>
      <c r="AM4633" s="3" t="s">
        <v>110</v>
      </c>
    </row>
    <row r="4634" spans="1:39" x14ac:dyDescent="0.25">
      <c r="A4634" s="23"/>
      <c r="B4634" s="24"/>
      <c r="C4634" s="23"/>
      <c r="D4634" s="23"/>
      <c r="E4634" s="23"/>
      <c r="F4634" s="23"/>
      <c r="G4634" s="24"/>
      <c r="H4634" s="23"/>
      <c r="I4634" s="23"/>
      <c r="J4634" s="23"/>
      <c r="K4634" s="23"/>
      <c r="L4634" s="23"/>
      <c r="M4634" s="23"/>
      <c r="N4634" s="25"/>
      <c r="O4634" s="26"/>
      <c r="P4634" s="26"/>
      <c r="Q4634" s="23"/>
      <c r="R4634" s="23"/>
      <c r="S4634" s="27"/>
      <c r="T4634" s="23"/>
      <c r="U4634" s="23"/>
      <c r="V4634" s="24"/>
      <c r="W4634" s="23"/>
      <c r="X4634" s="23"/>
      <c r="Y4634" s="23"/>
      <c r="Z4634" s="23"/>
      <c r="AA4634" s="28"/>
      <c r="AB4634" s="26"/>
      <c r="AC4634" s="26"/>
      <c r="AD4634" s="28"/>
      <c r="AE4634" s="28"/>
      <c r="AF4634" s="26"/>
      <c r="AG4634" s="26" t="s">
        <v>60</v>
      </c>
      <c r="AH4634" s="26">
        <f>SUM(AH4632:AH4633)</f>
        <v>1840423</v>
      </c>
      <c r="AI4634" s="26"/>
      <c r="AJ4634" s="26">
        <f>SUM(AJ4632:AJ4633)</f>
        <v>0</v>
      </c>
      <c r="AK4634" s="26"/>
      <c r="AL4634" s="26">
        <f>SUM(AL4632:AL4633)</f>
        <v>0</v>
      </c>
    </row>
    <row r="4635" spans="1:39" x14ac:dyDescent="0.25">
      <c r="A4635" s="23" t="s">
        <v>678</v>
      </c>
      <c r="B4635" s="24" t="s">
        <v>679</v>
      </c>
      <c r="C4635" s="23" t="s">
        <v>680</v>
      </c>
      <c r="D4635" s="23" t="s">
        <v>13942</v>
      </c>
      <c r="E4635" s="23">
        <v>1852</v>
      </c>
      <c r="F4635" s="23" t="s">
        <v>13943</v>
      </c>
      <c r="G4635" s="24" t="s">
        <v>13944</v>
      </c>
      <c r="H4635" s="23" t="s">
        <v>43</v>
      </c>
      <c r="I4635" s="23" t="s">
        <v>13945</v>
      </c>
      <c r="J4635" s="23">
        <v>1</v>
      </c>
      <c r="K4635" s="23">
        <v>0</v>
      </c>
      <c r="L4635" s="23">
        <v>44</v>
      </c>
      <c r="M4635" s="23" t="s">
        <v>68</v>
      </c>
      <c r="N4635" s="25">
        <f>((J4635*400)+(K4635*100))+L4635</f>
        <v>444</v>
      </c>
      <c r="O4635" s="26">
        <v>7000</v>
      </c>
      <c r="P4635" s="26">
        <f>N4635*O4635</f>
        <v>3108000</v>
      </c>
      <c r="Q4635" s="23"/>
      <c r="R4635" s="23"/>
      <c r="S4635" s="27"/>
      <c r="T4635" s="23"/>
      <c r="U4635" s="23"/>
      <c r="V4635" s="24"/>
      <c r="W4635" s="23"/>
      <c r="X4635" s="23"/>
      <c r="Y4635" s="23"/>
      <c r="Z4635" s="23"/>
      <c r="AA4635" s="28"/>
      <c r="AB4635" s="26"/>
      <c r="AC4635" s="26"/>
      <c r="AD4635" s="28"/>
      <c r="AE4635" s="28"/>
      <c r="AF4635" s="26"/>
      <c r="AG4635" s="26">
        <f>AF4635+P4635</f>
        <v>3108000</v>
      </c>
      <c r="AH4635" s="26">
        <f>AG4635</f>
        <v>3108000</v>
      </c>
      <c r="AI4635" s="26">
        <v>0</v>
      </c>
      <c r="AJ4635" s="26">
        <f t="shared" ref="AJ4635:AJ4644" si="759">IF((AI4635-AH4635) &gt; 1,0,IF((AI4635-AH4635)&lt;0,AH4635-AI4635,AI4635-AH4635))</f>
        <v>3108000</v>
      </c>
      <c r="AK4635" s="26">
        <v>0.3</v>
      </c>
      <c r="AL4635" s="26">
        <f>AJ4635*(AK4635/100)</f>
        <v>9324</v>
      </c>
    </row>
    <row r="4636" spans="1:39" x14ac:dyDescent="0.25">
      <c r="A4636" s="23"/>
      <c r="B4636" s="24"/>
      <c r="C4636" s="23"/>
      <c r="D4636" s="23"/>
      <c r="E4636" s="23">
        <v>1853</v>
      </c>
      <c r="F4636" s="23" t="s">
        <v>13946</v>
      </c>
      <c r="G4636" s="24" t="s">
        <v>13947</v>
      </c>
      <c r="H4636" s="23" t="s">
        <v>43</v>
      </c>
      <c r="I4636" s="23" t="s">
        <v>13948</v>
      </c>
      <c r="J4636" s="23">
        <v>0</v>
      </c>
      <c r="K4636" s="23">
        <v>3</v>
      </c>
      <c r="L4636" s="23">
        <v>43</v>
      </c>
      <c r="M4636" s="23" t="s">
        <v>45</v>
      </c>
      <c r="N4636" s="25">
        <f>((J4636*400)+(K4636*100))+L4636</f>
        <v>343</v>
      </c>
      <c r="O4636" s="26">
        <v>3950</v>
      </c>
      <c r="P4636" s="26">
        <f>N4636*O4636</f>
        <v>1354850</v>
      </c>
      <c r="Q4636" s="23">
        <v>1</v>
      </c>
      <c r="R4636" s="23" t="s">
        <v>13949</v>
      </c>
      <c r="S4636" s="27"/>
      <c r="T4636" s="23" t="s">
        <v>13950</v>
      </c>
      <c r="U4636" s="23" t="s">
        <v>681</v>
      </c>
      <c r="V4636" s="24" t="s">
        <v>13951</v>
      </c>
      <c r="W4636" s="23" t="s">
        <v>13952</v>
      </c>
      <c r="X4636" s="23" t="s">
        <v>49</v>
      </c>
      <c r="Y4636" s="23" t="s">
        <v>54</v>
      </c>
      <c r="Z4636" s="23">
        <v>360</v>
      </c>
      <c r="AA4636" s="28">
        <v>51.43</v>
      </c>
      <c r="AB4636" s="26">
        <v>9850</v>
      </c>
      <c r="AC4636" s="26">
        <f t="shared" ref="AC4636:AC4643" si="760">Z4636*AB4636</f>
        <v>3546000</v>
      </c>
      <c r="AD4636" s="28">
        <v>22</v>
      </c>
      <c r="AE4636" s="28">
        <v>34</v>
      </c>
      <c r="AF4636" s="26">
        <f t="shared" ref="AF4636:AF4643" si="761">(AC4636*(100-AE4636))/100</f>
        <v>2340360</v>
      </c>
      <c r="AG4636" s="26">
        <f>P4636+AF4636+AF4637</f>
        <v>5905550</v>
      </c>
      <c r="AH4636" s="26">
        <f t="shared" ref="AH4636:AH4643" si="762">(AG4636*AA4636)/100</f>
        <v>3037224.3650000002</v>
      </c>
      <c r="AI4636" s="26">
        <v>0</v>
      </c>
      <c r="AJ4636" s="26">
        <f t="shared" si="759"/>
        <v>3037224.3650000002</v>
      </c>
      <c r="AK4636" s="26">
        <v>0.3</v>
      </c>
      <c r="AL4636" s="26">
        <f t="shared" ref="AL4636:AL4643" si="763">ROUND(AJ4636*(AK4636/100),2)</f>
        <v>9111.67</v>
      </c>
      <c r="AM4636" s="3" t="s">
        <v>13953</v>
      </c>
    </row>
    <row r="4637" spans="1:39" x14ac:dyDescent="0.25">
      <c r="A4637" s="23"/>
      <c r="B4637" s="24"/>
      <c r="C4637" s="23"/>
      <c r="D4637" s="23"/>
      <c r="E4637" s="23"/>
      <c r="F4637" s="23"/>
      <c r="G4637" s="24"/>
      <c r="H4637" s="23"/>
      <c r="I4637" s="23"/>
      <c r="J4637" s="23"/>
      <c r="K4637" s="23"/>
      <c r="L4637" s="23"/>
      <c r="M4637" s="23"/>
      <c r="N4637" s="25"/>
      <c r="O4637" s="26"/>
      <c r="P4637" s="26"/>
      <c r="Q4637" s="23"/>
      <c r="R4637" s="23"/>
      <c r="S4637" s="27"/>
      <c r="T4637" s="23"/>
      <c r="U4637" s="23"/>
      <c r="V4637" s="24"/>
      <c r="W4637" s="23"/>
      <c r="X4637" s="23"/>
      <c r="Y4637" s="23" t="s">
        <v>81</v>
      </c>
      <c r="Z4637" s="23">
        <v>340</v>
      </c>
      <c r="AA4637" s="28">
        <v>48.57</v>
      </c>
      <c r="AB4637" s="26">
        <v>9850</v>
      </c>
      <c r="AC4637" s="26">
        <f t="shared" si="760"/>
        <v>3349000</v>
      </c>
      <c r="AD4637" s="28">
        <v>22</v>
      </c>
      <c r="AE4637" s="28">
        <v>34</v>
      </c>
      <c r="AF4637" s="26">
        <f t="shared" si="761"/>
        <v>2210340</v>
      </c>
      <c r="AG4637" s="26">
        <f>P4636+AF4636+AF4637</f>
        <v>5905550</v>
      </c>
      <c r="AH4637" s="26">
        <f t="shared" si="762"/>
        <v>2868325.6349999998</v>
      </c>
      <c r="AI4637" s="26">
        <v>0</v>
      </c>
      <c r="AJ4637" s="26">
        <f t="shared" si="759"/>
        <v>2868325.6349999998</v>
      </c>
      <c r="AK4637" s="26">
        <v>0.02</v>
      </c>
      <c r="AL4637" s="26">
        <f t="shared" si="763"/>
        <v>573.66999999999996</v>
      </c>
      <c r="AM4637" s="3" t="s">
        <v>13954</v>
      </c>
    </row>
    <row r="4638" spans="1:39" x14ac:dyDescent="0.25">
      <c r="A4638" s="23"/>
      <c r="B4638" s="24"/>
      <c r="C4638" s="23"/>
      <c r="D4638" s="23"/>
      <c r="E4638" s="23">
        <v>1854</v>
      </c>
      <c r="F4638" s="23" t="s">
        <v>13955</v>
      </c>
      <c r="G4638" s="24" t="s">
        <v>13956</v>
      </c>
      <c r="H4638" s="23" t="s">
        <v>43</v>
      </c>
      <c r="I4638" s="23" t="s">
        <v>13957</v>
      </c>
      <c r="J4638" s="23">
        <v>0</v>
      </c>
      <c r="K4638" s="23">
        <v>2</v>
      </c>
      <c r="L4638" s="23">
        <v>18</v>
      </c>
      <c r="M4638" s="23" t="s">
        <v>45</v>
      </c>
      <c r="N4638" s="25">
        <f>((J4638*400)+(K4638*100))+L4638</f>
        <v>218</v>
      </c>
      <c r="O4638" s="26">
        <v>3950</v>
      </c>
      <c r="P4638" s="26">
        <f>N4638*O4638</f>
        <v>861100</v>
      </c>
      <c r="Q4638" s="23">
        <v>1</v>
      </c>
      <c r="R4638" s="23" t="s">
        <v>13949</v>
      </c>
      <c r="S4638" s="27"/>
      <c r="T4638" s="23" t="s">
        <v>13950</v>
      </c>
      <c r="U4638" s="23" t="s">
        <v>681</v>
      </c>
      <c r="V4638" s="24" t="s">
        <v>13958</v>
      </c>
      <c r="W4638" s="23" t="s">
        <v>13952</v>
      </c>
      <c r="X4638" s="23" t="s">
        <v>49</v>
      </c>
      <c r="Y4638" s="23" t="s">
        <v>54</v>
      </c>
      <c r="Z4638" s="23">
        <v>360</v>
      </c>
      <c r="AA4638" s="28">
        <v>51.43</v>
      </c>
      <c r="AB4638" s="26">
        <v>9850</v>
      </c>
      <c r="AC4638" s="26">
        <f t="shared" si="760"/>
        <v>3546000</v>
      </c>
      <c r="AD4638" s="28">
        <v>22</v>
      </c>
      <c r="AE4638" s="28">
        <v>34</v>
      </c>
      <c r="AF4638" s="26">
        <f t="shared" si="761"/>
        <v>2340360</v>
      </c>
      <c r="AG4638" s="26">
        <f>P4638+AF4638+AF4639</f>
        <v>5411800</v>
      </c>
      <c r="AH4638" s="26">
        <f t="shared" si="762"/>
        <v>2783288.74</v>
      </c>
      <c r="AI4638" s="26">
        <v>0</v>
      </c>
      <c r="AJ4638" s="26">
        <f t="shared" si="759"/>
        <v>2783288.74</v>
      </c>
      <c r="AK4638" s="26">
        <v>0.3</v>
      </c>
      <c r="AL4638" s="26">
        <f t="shared" si="763"/>
        <v>8349.8700000000008</v>
      </c>
      <c r="AM4638" s="3" t="s">
        <v>13953</v>
      </c>
    </row>
    <row r="4639" spans="1:39" x14ac:dyDescent="0.25">
      <c r="A4639" s="23"/>
      <c r="B4639" s="24"/>
      <c r="C4639" s="23"/>
      <c r="D4639" s="23"/>
      <c r="E4639" s="23"/>
      <c r="F4639" s="23"/>
      <c r="G4639" s="24"/>
      <c r="H4639" s="23"/>
      <c r="I4639" s="23"/>
      <c r="J4639" s="23"/>
      <c r="K4639" s="23"/>
      <c r="L4639" s="23"/>
      <c r="M4639" s="23"/>
      <c r="N4639" s="25"/>
      <c r="O4639" s="26"/>
      <c r="P4639" s="26"/>
      <c r="Q4639" s="23"/>
      <c r="R4639" s="23"/>
      <c r="S4639" s="27"/>
      <c r="T4639" s="23"/>
      <c r="U4639" s="23"/>
      <c r="V4639" s="24"/>
      <c r="W4639" s="23"/>
      <c r="X4639" s="23"/>
      <c r="Y4639" s="23" t="s">
        <v>81</v>
      </c>
      <c r="Z4639" s="23">
        <v>340</v>
      </c>
      <c r="AA4639" s="28">
        <v>48.57</v>
      </c>
      <c r="AB4639" s="26">
        <v>9850</v>
      </c>
      <c r="AC4639" s="26">
        <f t="shared" si="760"/>
        <v>3349000</v>
      </c>
      <c r="AD4639" s="28">
        <v>22</v>
      </c>
      <c r="AE4639" s="28">
        <v>34</v>
      </c>
      <c r="AF4639" s="26">
        <f t="shared" si="761"/>
        <v>2210340</v>
      </c>
      <c r="AG4639" s="26">
        <f>P4638+AF4638+AF4639</f>
        <v>5411800</v>
      </c>
      <c r="AH4639" s="26">
        <f t="shared" si="762"/>
        <v>2628511.2599999998</v>
      </c>
      <c r="AI4639" s="26">
        <v>0</v>
      </c>
      <c r="AJ4639" s="26">
        <f t="shared" si="759"/>
        <v>2628511.2599999998</v>
      </c>
      <c r="AK4639" s="26">
        <v>0.02</v>
      </c>
      <c r="AL4639" s="26">
        <f t="shared" si="763"/>
        <v>525.70000000000005</v>
      </c>
      <c r="AM4639" s="3" t="s">
        <v>11349</v>
      </c>
    </row>
    <row r="4640" spans="1:39" x14ac:dyDescent="0.25">
      <c r="A4640" s="23"/>
      <c r="B4640" s="24"/>
      <c r="C4640" s="23"/>
      <c r="D4640" s="23"/>
      <c r="E4640" s="23">
        <v>1855</v>
      </c>
      <c r="F4640" s="23" t="s">
        <v>13959</v>
      </c>
      <c r="G4640" s="24" t="s">
        <v>13960</v>
      </c>
      <c r="H4640" s="23" t="s">
        <v>43</v>
      </c>
      <c r="I4640" s="23" t="s">
        <v>13961</v>
      </c>
      <c r="J4640" s="23">
        <v>0</v>
      </c>
      <c r="K4640" s="23">
        <v>2</v>
      </c>
      <c r="L4640" s="23">
        <v>17</v>
      </c>
      <c r="M4640" s="23" t="s">
        <v>45</v>
      </c>
      <c r="N4640" s="25">
        <f>((J4640*400)+(K4640*100))+L4640</f>
        <v>217</v>
      </c>
      <c r="O4640" s="26">
        <v>3950</v>
      </c>
      <c r="P4640" s="26">
        <f>N4640*O4640</f>
        <v>857150</v>
      </c>
      <c r="Q4640" s="23">
        <v>1</v>
      </c>
      <c r="R4640" s="23" t="s">
        <v>13949</v>
      </c>
      <c r="S4640" s="27"/>
      <c r="T4640" s="23" t="s">
        <v>13950</v>
      </c>
      <c r="U4640" s="23" t="s">
        <v>681</v>
      </c>
      <c r="V4640" s="24" t="s">
        <v>13962</v>
      </c>
      <c r="W4640" s="23" t="s">
        <v>13952</v>
      </c>
      <c r="X4640" s="23" t="s">
        <v>49</v>
      </c>
      <c r="Y4640" s="23" t="s">
        <v>54</v>
      </c>
      <c r="Z4640" s="23">
        <v>360</v>
      </c>
      <c r="AA4640" s="28">
        <v>51.43</v>
      </c>
      <c r="AB4640" s="26">
        <v>9850</v>
      </c>
      <c r="AC4640" s="26">
        <f t="shared" si="760"/>
        <v>3546000</v>
      </c>
      <c r="AD4640" s="28">
        <v>22</v>
      </c>
      <c r="AE4640" s="28">
        <v>34</v>
      </c>
      <c r="AF4640" s="26">
        <f t="shared" si="761"/>
        <v>2340360</v>
      </c>
      <c r="AG4640" s="26">
        <f>P4640+AF4640+AF4641</f>
        <v>5407850</v>
      </c>
      <c r="AH4640" s="26">
        <f t="shared" si="762"/>
        <v>2781257.2549999999</v>
      </c>
      <c r="AI4640" s="26">
        <v>0</v>
      </c>
      <c r="AJ4640" s="26">
        <f t="shared" si="759"/>
        <v>2781257.2549999999</v>
      </c>
      <c r="AK4640" s="26">
        <v>0.3</v>
      </c>
      <c r="AL4640" s="26">
        <f t="shared" si="763"/>
        <v>8343.77</v>
      </c>
      <c r="AM4640" s="3" t="s">
        <v>13953</v>
      </c>
    </row>
    <row r="4641" spans="1:39" x14ac:dyDescent="0.25">
      <c r="A4641" s="23"/>
      <c r="B4641" s="24"/>
      <c r="C4641" s="23"/>
      <c r="D4641" s="23"/>
      <c r="E4641" s="23"/>
      <c r="F4641" s="23"/>
      <c r="G4641" s="24"/>
      <c r="H4641" s="23"/>
      <c r="I4641" s="23"/>
      <c r="J4641" s="23"/>
      <c r="K4641" s="23"/>
      <c r="L4641" s="23"/>
      <c r="M4641" s="23"/>
      <c r="N4641" s="25"/>
      <c r="O4641" s="26"/>
      <c r="P4641" s="26"/>
      <c r="Q4641" s="23"/>
      <c r="R4641" s="23"/>
      <c r="S4641" s="27"/>
      <c r="T4641" s="23"/>
      <c r="U4641" s="23"/>
      <c r="V4641" s="24"/>
      <c r="W4641" s="23"/>
      <c r="X4641" s="23"/>
      <c r="Y4641" s="23" t="s">
        <v>81</v>
      </c>
      <c r="Z4641" s="23">
        <v>340</v>
      </c>
      <c r="AA4641" s="28">
        <v>48.57</v>
      </c>
      <c r="AB4641" s="26">
        <v>9850</v>
      </c>
      <c r="AC4641" s="26">
        <f t="shared" si="760"/>
        <v>3349000</v>
      </c>
      <c r="AD4641" s="28">
        <v>22</v>
      </c>
      <c r="AE4641" s="28">
        <v>34</v>
      </c>
      <c r="AF4641" s="26">
        <f t="shared" si="761"/>
        <v>2210340</v>
      </c>
      <c r="AG4641" s="26">
        <f>P4640+AF4640+AF4641</f>
        <v>5407850</v>
      </c>
      <c r="AH4641" s="26">
        <f t="shared" si="762"/>
        <v>2626592.7450000001</v>
      </c>
      <c r="AI4641" s="26">
        <v>0</v>
      </c>
      <c r="AJ4641" s="26">
        <f t="shared" si="759"/>
        <v>2626592.7450000001</v>
      </c>
      <c r="AK4641" s="26">
        <v>0.02</v>
      </c>
      <c r="AL4641" s="26">
        <f t="shared" si="763"/>
        <v>525.32000000000005</v>
      </c>
      <c r="AM4641" s="3" t="s">
        <v>11349</v>
      </c>
    </row>
    <row r="4642" spans="1:39" x14ac:dyDescent="0.25">
      <c r="A4642" s="23"/>
      <c r="B4642" s="24"/>
      <c r="C4642" s="23"/>
      <c r="D4642" s="23"/>
      <c r="E4642" s="23">
        <v>1856</v>
      </c>
      <c r="F4642" s="23" t="s">
        <v>13963</v>
      </c>
      <c r="G4642" s="24" t="s">
        <v>13964</v>
      </c>
      <c r="H4642" s="23" t="s">
        <v>43</v>
      </c>
      <c r="I4642" s="23" t="s">
        <v>13965</v>
      </c>
      <c r="J4642" s="23">
        <v>0</v>
      </c>
      <c r="K4642" s="23">
        <v>2</v>
      </c>
      <c r="L4642" s="23">
        <v>16</v>
      </c>
      <c r="M4642" s="23" t="s">
        <v>45</v>
      </c>
      <c r="N4642" s="25">
        <f>((J4642*400)+(K4642*100))+L4642</f>
        <v>216</v>
      </c>
      <c r="O4642" s="26">
        <v>3950</v>
      </c>
      <c r="P4642" s="26">
        <f>N4642*O4642</f>
        <v>853200</v>
      </c>
      <c r="Q4642" s="23">
        <v>1</v>
      </c>
      <c r="R4642" s="23" t="s">
        <v>13949</v>
      </c>
      <c r="S4642" s="27"/>
      <c r="T4642" s="23" t="s">
        <v>13950</v>
      </c>
      <c r="U4642" s="23" t="s">
        <v>681</v>
      </c>
      <c r="V4642" s="24" t="s">
        <v>13966</v>
      </c>
      <c r="W4642" s="23" t="s">
        <v>13952</v>
      </c>
      <c r="X4642" s="23" t="s">
        <v>49</v>
      </c>
      <c r="Y4642" s="23" t="s">
        <v>54</v>
      </c>
      <c r="Z4642" s="23">
        <v>360</v>
      </c>
      <c r="AA4642" s="28">
        <v>51.43</v>
      </c>
      <c r="AB4642" s="26">
        <v>9850</v>
      </c>
      <c r="AC4642" s="26">
        <f t="shared" si="760"/>
        <v>3546000</v>
      </c>
      <c r="AD4642" s="28">
        <v>22</v>
      </c>
      <c r="AE4642" s="28">
        <v>34</v>
      </c>
      <c r="AF4642" s="26">
        <f t="shared" si="761"/>
        <v>2340360</v>
      </c>
      <c r="AG4642" s="26">
        <f>P4642+AF4642+AF4643</f>
        <v>5403900</v>
      </c>
      <c r="AH4642" s="26">
        <f t="shared" si="762"/>
        <v>2779225.77</v>
      </c>
      <c r="AI4642" s="26">
        <v>0</v>
      </c>
      <c r="AJ4642" s="26">
        <f t="shared" si="759"/>
        <v>2779225.77</v>
      </c>
      <c r="AK4642" s="26">
        <v>0.3</v>
      </c>
      <c r="AL4642" s="26">
        <f t="shared" si="763"/>
        <v>8337.68</v>
      </c>
      <c r="AM4642" s="3" t="s">
        <v>13953</v>
      </c>
    </row>
    <row r="4643" spans="1:39" x14ac:dyDescent="0.25">
      <c r="A4643" s="23"/>
      <c r="B4643" s="24"/>
      <c r="C4643" s="23"/>
      <c r="D4643" s="23"/>
      <c r="E4643" s="23"/>
      <c r="F4643" s="23"/>
      <c r="G4643" s="24"/>
      <c r="H4643" s="23"/>
      <c r="I4643" s="23"/>
      <c r="J4643" s="23"/>
      <c r="K4643" s="23"/>
      <c r="L4643" s="23"/>
      <c r="M4643" s="23"/>
      <c r="N4643" s="25"/>
      <c r="O4643" s="26"/>
      <c r="P4643" s="26"/>
      <c r="Q4643" s="23"/>
      <c r="R4643" s="23"/>
      <c r="S4643" s="27"/>
      <c r="T4643" s="23"/>
      <c r="U4643" s="23"/>
      <c r="V4643" s="24"/>
      <c r="W4643" s="23"/>
      <c r="X4643" s="23"/>
      <c r="Y4643" s="23" t="s">
        <v>81</v>
      </c>
      <c r="Z4643" s="23">
        <v>340</v>
      </c>
      <c r="AA4643" s="28">
        <v>48.57</v>
      </c>
      <c r="AB4643" s="26">
        <v>9850</v>
      </c>
      <c r="AC4643" s="26">
        <f t="shared" si="760"/>
        <v>3349000</v>
      </c>
      <c r="AD4643" s="28">
        <v>22</v>
      </c>
      <c r="AE4643" s="28">
        <v>34</v>
      </c>
      <c r="AF4643" s="26">
        <f t="shared" si="761"/>
        <v>2210340</v>
      </c>
      <c r="AG4643" s="26">
        <f>P4642+AF4642+AF4643</f>
        <v>5403900</v>
      </c>
      <c r="AH4643" s="26">
        <f t="shared" si="762"/>
        <v>2624674.23</v>
      </c>
      <c r="AI4643" s="26">
        <v>0</v>
      </c>
      <c r="AJ4643" s="26">
        <f t="shared" si="759"/>
        <v>2624674.23</v>
      </c>
      <c r="AK4643" s="26">
        <v>0.02</v>
      </c>
      <c r="AL4643" s="26">
        <f t="shared" si="763"/>
        <v>524.92999999999995</v>
      </c>
      <c r="AM4643" s="3" t="s">
        <v>11349</v>
      </c>
    </row>
    <row r="4644" spans="1:39" x14ac:dyDescent="0.25">
      <c r="A4644" s="23"/>
      <c r="B4644" s="24"/>
      <c r="C4644" s="23"/>
      <c r="D4644" s="23"/>
      <c r="E4644" s="23">
        <v>1857</v>
      </c>
      <c r="F4644" s="23" t="s">
        <v>13967</v>
      </c>
      <c r="G4644" s="24" t="s">
        <v>13968</v>
      </c>
      <c r="H4644" s="23" t="s">
        <v>43</v>
      </c>
      <c r="I4644" s="23" t="s">
        <v>13969</v>
      </c>
      <c r="J4644" s="23">
        <v>0</v>
      </c>
      <c r="K4644" s="23">
        <v>2</v>
      </c>
      <c r="L4644" s="23">
        <v>15</v>
      </c>
      <c r="M4644" s="23" t="s">
        <v>91</v>
      </c>
      <c r="N4644" s="25">
        <f>((J4644*400)+(K4644*100))+L4644</f>
        <v>215</v>
      </c>
      <c r="O4644" s="26">
        <v>3950</v>
      </c>
      <c r="P4644" s="26">
        <f>N4644*O4644</f>
        <v>849250</v>
      </c>
      <c r="Q4644" s="23"/>
      <c r="R4644" s="23"/>
      <c r="S4644" s="27"/>
      <c r="T4644" s="23"/>
      <c r="U4644" s="23"/>
      <c r="V4644" s="24"/>
      <c r="W4644" s="23"/>
      <c r="X4644" s="23"/>
      <c r="Y4644" s="23"/>
      <c r="Z4644" s="23"/>
      <c r="AA4644" s="28"/>
      <c r="AB4644" s="26"/>
      <c r="AC4644" s="26"/>
      <c r="AD4644" s="28"/>
      <c r="AE4644" s="28"/>
      <c r="AF4644" s="26"/>
      <c r="AG4644" s="26">
        <f>AF4644+P4644</f>
        <v>849250</v>
      </c>
      <c r="AH4644" s="26">
        <f>AG4644</f>
        <v>849250</v>
      </c>
      <c r="AI4644" s="26">
        <v>0</v>
      </c>
      <c r="AJ4644" s="26">
        <f t="shared" si="759"/>
        <v>849250</v>
      </c>
      <c r="AK4644" s="26">
        <v>0.3</v>
      </c>
      <c r="AL4644" s="26">
        <f>AJ4644*(AK4644/100)</f>
        <v>2547.75</v>
      </c>
    </row>
    <row r="4645" spans="1:39" x14ac:dyDescent="0.25">
      <c r="A4645" s="23"/>
      <c r="B4645" s="24"/>
      <c r="C4645" s="23"/>
      <c r="D4645" s="23"/>
      <c r="E4645" s="23"/>
      <c r="F4645" s="23"/>
      <c r="G4645" s="24"/>
      <c r="H4645" s="23"/>
      <c r="I4645" s="23"/>
      <c r="J4645" s="23"/>
      <c r="K4645" s="23"/>
      <c r="L4645" s="23"/>
      <c r="M4645" s="23"/>
      <c r="N4645" s="25"/>
      <c r="O4645" s="26"/>
      <c r="P4645" s="26"/>
      <c r="Q4645" s="23"/>
      <c r="R4645" s="23"/>
      <c r="S4645" s="27"/>
      <c r="T4645" s="23"/>
      <c r="U4645" s="23"/>
      <c r="V4645" s="24"/>
      <c r="W4645" s="23"/>
      <c r="X4645" s="23"/>
      <c r="Y4645" s="23"/>
      <c r="Z4645" s="23"/>
      <c r="AA4645" s="28"/>
      <c r="AB4645" s="26"/>
      <c r="AC4645" s="26"/>
      <c r="AD4645" s="28"/>
      <c r="AE4645" s="28"/>
      <c r="AF4645" s="26"/>
      <c r="AG4645" s="26" t="s">
        <v>60</v>
      </c>
      <c r="AH4645" s="26">
        <f>SUM(AH4635:AH4644)</f>
        <v>26086350</v>
      </c>
      <c r="AI4645" s="26"/>
      <c r="AJ4645" s="26">
        <f>SUM(AJ4635:AJ4644)</f>
        <v>26086350</v>
      </c>
      <c r="AK4645" s="26"/>
      <c r="AL4645" s="26">
        <f>SUM(AL4635:AL4644)</f>
        <v>48164.36</v>
      </c>
    </row>
    <row r="4646" spans="1:39" x14ac:dyDescent="0.25">
      <c r="A4646" s="23" t="s">
        <v>11798</v>
      </c>
      <c r="B4646" s="24" t="s">
        <v>11799</v>
      </c>
      <c r="C4646" s="23" t="s">
        <v>11800</v>
      </c>
      <c r="D4646" s="23" t="s">
        <v>5826</v>
      </c>
      <c r="E4646" s="23">
        <v>1858</v>
      </c>
      <c r="F4646" s="23" t="s">
        <v>13970</v>
      </c>
      <c r="G4646" s="24" t="s">
        <v>13971</v>
      </c>
      <c r="H4646" s="23" t="s">
        <v>43</v>
      </c>
      <c r="I4646" s="23" t="s">
        <v>13972</v>
      </c>
      <c r="J4646" s="23">
        <v>0</v>
      </c>
      <c r="K4646" s="23">
        <v>0</v>
      </c>
      <c r="L4646" s="23">
        <v>93</v>
      </c>
      <c r="M4646" s="23" t="s">
        <v>59</v>
      </c>
      <c r="N4646" s="25">
        <f>((J4646*400)+(K4646*100))+L4646</f>
        <v>93</v>
      </c>
      <c r="O4646" s="26">
        <v>4500</v>
      </c>
      <c r="P4646" s="26">
        <f>N4646*O4646</f>
        <v>418500</v>
      </c>
      <c r="Q4646" s="23">
        <v>1</v>
      </c>
      <c r="R4646" s="23" t="s">
        <v>11798</v>
      </c>
      <c r="S4646" s="27" t="s">
        <v>11799</v>
      </c>
      <c r="T4646" s="23" t="s">
        <v>11800</v>
      </c>
      <c r="U4646" s="23" t="s">
        <v>11801</v>
      </c>
      <c r="V4646" s="24" t="s">
        <v>13973</v>
      </c>
      <c r="W4646" s="23" t="s">
        <v>53</v>
      </c>
      <c r="X4646" s="23" t="s">
        <v>49</v>
      </c>
      <c r="Y4646" s="23" t="s">
        <v>50</v>
      </c>
      <c r="Z4646" s="23">
        <v>82.5</v>
      </c>
      <c r="AA4646" s="28">
        <v>100</v>
      </c>
      <c r="AB4646" s="26">
        <v>2750</v>
      </c>
      <c r="AC4646" s="26">
        <f>Z4646*AB4646</f>
        <v>226875</v>
      </c>
      <c r="AD4646" s="28">
        <v>56</v>
      </c>
      <c r="AE4646" s="28">
        <v>76</v>
      </c>
      <c r="AF4646" s="26">
        <f>(AC4646*(100-AE4646))/100</f>
        <v>54450</v>
      </c>
      <c r="AG4646" s="26">
        <f>P4646+AF4646</f>
        <v>472950</v>
      </c>
      <c r="AH4646" s="26">
        <f>(AG4646*AA4646)/100</f>
        <v>472950</v>
      </c>
      <c r="AI4646" s="26">
        <v>50000000</v>
      </c>
      <c r="AJ4646" s="26">
        <f>IF((AI4646-AH4646) &gt; 1,0,IF((AI4646-AH4646)&lt;0,AH4646-AI4646,AI4646-AH4646))</f>
        <v>0</v>
      </c>
      <c r="AK4646" s="26">
        <v>0.02</v>
      </c>
      <c r="AL4646" s="26">
        <f>ROUND(AJ4646*(AK4646/100),2)</f>
        <v>0</v>
      </c>
      <c r="AM4646" s="3" t="s">
        <v>83</v>
      </c>
    </row>
    <row r="4647" spans="1:39" x14ac:dyDescent="0.25">
      <c r="A4647" s="23"/>
      <c r="B4647" s="24"/>
      <c r="C4647" s="23"/>
      <c r="D4647" s="23"/>
      <c r="E4647" s="23"/>
      <c r="F4647" s="23"/>
      <c r="G4647" s="24"/>
      <c r="H4647" s="23"/>
      <c r="I4647" s="23"/>
      <c r="J4647" s="23"/>
      <c r="K4647" s="23"/>
      <c r="L4647" s="23"/>
      <c r="M4647" s="23"/>
      <c r="N4647" s="25"/>
      <c r="O4647" s="26"/>
      <c r="P4647" s="26"/>
      <c r="Q4647" s="23"/>
      <c r="R4647" s="23"/>
      <c r="S4647" s="27"/>
      <c r="T4647" s="23"/>
      <c r="U4647" s="23"/>
      <c r="V4647" s="24"/>
      <c r="W4647" s="23"/>
      <c r="X4647" s="23"/>
      <c r="Y4647" s="23"/>
      <c r="Z4647" s="23"/>
      <c r="AA4647" s="28"/>
      <c r="AB4647" s="26"/>
      <c r="AC4647" s="26"/>
      <c r="AD4647" s="28"/>
      <c r="AE4647" s="28"/>
      <c r="AF4647" s="26"/>
      <c r="AG4647" s="26" t="s">
        <v>60</v>
      </c>
      <c r="AH4647" s="26">
        <f>AH4646</f>
        <v>472950</v>
      </c>
      <c r="AI4647" s="26"/>
      <c r="AJ4647" s="26">
        <f>AJ4646</f>
        <v>0</v>
      </c>
      <c r="AK4647" s="26"/>
      <c r="AL4647" s="26">
        <f>AL4646</f>
        <v>0</v>
      </c>
    </row>
    <row r="4648" spans="1:39" x14ac:dyDescent="0.25">
      <c r="A4648" s="23" t="s">
        <v>13974</v>
      </c>
      <c r="B4648" s="24" t="s">
        <v>13975</v>
      </c>
      <c r="C4648" s="23" t="s">
        <v>13976</v>
      </c>
      <c r="D4648" s="23" t="s">
        <v>13977</v>
      </c>
      <c r="E4648" s="23">
        <v>1859</v>
      </c>
      <c r="F4648" s="23" t="s">
        <v>13978</v>
      </c>
      <c r="G4648" s="24" t="s">
        <v>13979</v>
      </c>
      <c r="H4648" s="23" t="s">
        <v>43</v>
      </c>
      <c r="I4648" s="23" t="s">
        <v>13980</v>
      </c>
      <c r="J4648" s="23">
        <v>5</v>
      </c>
      <c r="K4648" s="23">
        <v>0</v>
      </c>
      <c r="L4648" s="23">
        <v>0</v>
      </c>
      <c r="M4648" s="23" t="s">
        <v>75</v>
      </c>
      <c r="N4648" s="25">
        <f>((J4648*400)+(K4648*100))+L4648</f>
        <v>2000</v>
      </c>
      <c r="O4648" s="26">
        <v>1000</v>
      </c>
      <c r="P4648" s="26">
        <f>N4648*O4648</f>
        <v>2000000</v>
      </c>
      <c r="Q4648" s="23"/>
      <c r="R4648" s="23"/>
      <c r="S4648" s="27"/>
      <c r="T4648" s="23"/>
      <c r="U4648" s="23"/>
      <c r="V4648" s="24"/>
      <c r="W4648" s="23"/>
      <c r="X4648" s="23"/>
      <c r="Y4648" s="23"/>
      <c r="Z4648" s="23"/>
      <c r="AA4648" s="28"/>
      <c r="AB4648" s="26"/>
      <c r="AC4648" s="26"/>
      <c r="AD4648" s="28"/>
      <c r="AE4648" s="28"/>
      <c r="AF4648" s="26"/>
      <c r="AG4648" s="26">
        <f>AF4648+P4648</f>
        <v>2000000</v>
      </c>
      <c r="AH4648" s="26">
        <f>AG4648</f>
        <v>2000000</v>
      </c>
      <c r="AI4648" s="26">
        <v>50000000</v>
      </c>
      <c r="AJ4648" s="26">
        <f>IF((AI4648-AH4648) &gt; 1,0,IF((AI4648-AH4648)&lt;0,AH4648-AI4648,AI4648-AH4648))</f>
        <v>0</v>
      </c>
      <c r="AK4648" s="26">
        <v>0.01</v>
      </c>
      <c r="AL4648" s="26">
        <f>AJ4648*(AK4648/100)</f>
        <v>0</v>
      </c>
    </row>
    <row r="4649" spans="1:39" x14ac:dyDescent="0.25">
      <c r="A4649" s="23"/>
      <c r="B4649" s="24"/>
      <c r="C4649" s="23"/>
      <c r="D4649" s="23"/>
      <c r="E4649" s="23"/>
      <c r="F4649" s="23"/>
      <c r="G4649" s="24"/>
      <c r="H4649" s="23"/>
      <c r="I4649" s="23"/>
      <c r="J4649" s="23">
        <v>0</v>
      </c>
      <c r="K4649" s="23">
        <v>0</v>
      </c>
      <c r="L4649" s="23">
        <v>42</v>
      </c>
      <c r="M4649" s="23" t="s">
        <v>59</v>
      </c>
      <c r="N4649" s="25">
        <f>((J4649*400)+(K4649*100))+L4649</f>
        <v>42</v>
      </c>
      <c r="O4649" s="26">
        <v>1000</v>
      </c>
      <c r="P4649" s="26">
        <f>N4649*O4649</f>
        <v>42000</v>
      </c>
      <c r="Q4649" s="23">
        <v>1</v>
      </c>
      <c r="R4649" s="23" t="s">
        <v>13974</v>
      </c>
      <c r="S4649" s="27" t="s">
        <v>13975</v>
      </c>
      <c r="T4649" s="23" t="s">
        <v>13976</v>
      </c>
      <c r="U4649" s="23" t="s">
        <v>13981</v>
      </c>
      <c r="V4649" s="24" t="s">
        <v>13982</v>
      </c>
      <c r="W4649" s="23" t="s">
        <v>142</v>
      </c>
      <c r="X4649" s="23" t="s">
        <v>143</v>
      </c>
      <c r="Y4649" s="23" t="s">
        <v>50</v>
      </c>
      <c r="Z4649" s="23">
        <v>264</v>
      </c>
      <c r="AA4649" s="28">
        <v>100</v>
      </c>
      <c r="AB4649" s="26">
        <v>7950</v>
      </c>
      <c r="AC4649" s="26">
        <f>Z4649*AB4649</f>
        <v>2098800</v>
      </c>
      <c r="AD4649" s="28">
        <v>3</v>
      </c>
      <c r="AE4649" s="28">
        <v>6</v>
      </c>
      <c r="AF4649" s="26">
        <f>(AC4649*(100-AE4649))/100</f>
        <v>1972872</v>
      </c>
      <c r="AG4649" s="26">
        <f>P4649+AF4649</f>
        <v>2014872</v>
      </c>
      <c r="AH4649" s="26">
        <f>(AG4649*AA4649)/100</f>
        <v>2014872</v>
      </c>
      <c r="AI4649" s="26">
        <v>50000000</v>
      </c>
      <c r="AJ4649" s="26">
        <f>IF((AI4649-AH4649) &gt; 1,0,IF((AI4649-AH4649)&lt;0,AH4649-AI4649,AI4649-AH4649))</f>
        <v>0</v>
      </c>
      <c r="AK4649" s="26">
        <v>0.02</v>
      </c>
      <c r="AL4649" s="26">
        <f>ROUND(AJ4649*(AK4649/100),2)</f>
        <v>0</v>
      </c>
      <c r="AM4649" s="3" t="s">
        <v>110</v>
      </c>
    </row>
    <row r="4650" spans="1:39" x14ac:dyDescent="0.25">
      <c r="A4650" s="23"/>
      <c r="B4650" s="24"/>
      <c r="C4650" s="23"/>
      <c r="D4650" s="23"/>
      <c r="E4650" s="23"/>
      <c r="F4650" s="23"/>
      <c r="G4650" s="24"/>
      <c r="H4650" s="23"/>
      <c r="I4650" s="23"/>
      <c r="J4650" s="23"/>
      <c r="K4650" s="23"/>
      <c r="L4650" s="23"/>
      <c r="M4650" s="23"/>
      <c r="N4650" s="25"/>
      <c r="O4650" s="26"/>
      <c r="P4650" s="26"/>
      <c r="Q4650" s="23"/>
      <c r="R4650" s="23"/>
      <c r="S4650" s="27"/>
      <c r="T4650" s="23"/>
      <c r="U4650" s="23"/>
      <c r="V4650" s="24"/>
      <c r="W4650" s="23"/>
      <c r="X4650" s="23"/>
      <c r="Y4650" s="23"/>
      <c r="Z4650" s="23"/>
      <c r="AA4650" s="28"/>
      <c r="AB4650" s="26"/>
      <c r="AC4650" s="26"/>
      <c r="AD4650" s="28"/>
      <c r="AE4650" s="28"/>
      <c r="AF4650" s="26"/>
      <c r="AG4650" s="26" t="s">
        <v>60</v>
      </c>
      <c r="AH4650" s="26">
        <f>SUM(AH4648:AH4649)</f>
        <v>4014872</v>
      </c>
      <c r="AI4650" s="26"/>
      <c r="AJ4650" s="26">
        <f>SUM(AJ4648:AJ4649)</f>
        <v>0</v>
      </c>
      <c r="AK4650" s="26"/>
      <c r="AL4650" s="26">
        <f>SUM(AL4648:AL4649)</f>
        <v>0</v>
      </c>
    </row>
    <row r="4651" spans="1:39" x14ac:dyDescent="0.25">
      <c r="A4651" s="23" t="s">
        <v>13983</v>
      </c>
      <c r="B4651" s="24" t="s">
        <v>13984</v>
      </c>
      <c r="C4651" s="23" t="s">
        <v>13985</v>
      </c>
      <c r="D4651" s="23" t="s">
        <v>13986</v>
      </c>
      <c r="E4651" s="23">
        <v>1860</v>
      </c>
      <c r="F4651" s="23" t="s">
        <v>13987</v>
      </c>
      <c r="G4651" s="24" t="s">
        <v>13988</v>
      </c>
      <c r="H4651" s="23" t="s">
        <v>43</v>
      </c>
      <c r="I4651" s="23" t="s">
        <v>13989</v>
      </c>
      <c r="J4651" s="23">
        <v>3</v>
      </c>
      <c r="K4651" s="23">
        <v>1</v>
      </c>
      <c r="L4651" s="23">
        <v>51.25</v>
      </c>
      <c r="M4651" s="23" t="s">
        <v>75</v>
      </c>
      <c r="N4651" s="25">
        <f t="shared" ref="N4651:N4662" si="764">((J4651*400)+(K4651*100))+L4651</f>
        <v>1351.25</v>
      </c>
      <c r="O4651" s="26">
        <v>3950</v>
      </c>
      <c r="P4651" s="26">
        <f t="shared" ref="P4651:P4662" si="765">N4651*O4651</f>
        <v>5337437.5</v>
      </c>
      <c r="Q4651" s="23"/>
      <c r="R4651" s="23"/>
      <c r="S4651" s="27"/>
      <c r="T4651" s="23"/>
      <c r="U4651" s="23"/>
      <c r="V4651" s="24"/>
      <c r="W4651" s="23"/>
      <c r="X4651" s="23"/>
      <c r="Y4651" s="23"/>
      <c r="Z4651" s="23"/>
      <c r="AA4651" s="28"/>
      <c r="AB4651" s="26"/>
      <c r="AC4651" s="26"/>
      <c r="AD4651" s="28"/>
      <c r="AE4651" s="28"/>
      <c r="AF4651" s="26"/>
      <c r="AG4651" s="26">
        <f>AF4651+P4651</f>
        <v>5337437.5</v>
      </c>
      <c r="AH4651" s="26">
        <f>AG4651</f>
        <v>5337437.5</v>
      </c>
      <c r="AI4651" s="26">
        <v>50000000</v>
      </c>
      <c r="AJ4651" s="26">
        <f t="shared" ref="AJ4651:AJ4662" si="766">IF((AI4651-AH4651) &gt; 1,0,IF((AI4651-AH4651)&lt;0,AH4651-AI4651,AI4651-AH4651))</f>
        <v>0</v>
      </c>
      <c r="AK4651" s="26">
        <v>0.01</v>
      </c>
      <c r="AL4651" s="26">
        <f>AJ4651*(AK4651/100)</f>
        <v>0</v>
      </c>
    </row>
    <row r="4652" spans="1:39" x14ac:dyDescent="0.25">
      <c r="A4652" s="23"/>
      <c r="B4652" s="24"/>
      <c r="C4652" s="23"/>
      <c r="D4652" s="23"/>
      <c r="E4652" s="23"/>
      <c r="F4652" s="23"/>
      <c r="G4652" s="24"/>
      <c r="H4652" s="23"/>
      <c r="I4652" s="23"/>
      <c r="J4652" s="23">
        <v>0</v>
      </c>
      <c r="K4652" s="23">
        <v>0</v>
      </c>
      <c r="L4652" s="23">
        <v>23.75</v>
      </c>
      <c r="M4652" s="23" t="s">
        <v>59</v>
      </c>
      <c r="N4652" s="25">
        <f t="shared" si="764"/>
        <v>23.75</v>
      </c>
      <c r="O4652" s="26">
        <v>3950</v>
      </c>
      <c r="P4652" s="26">
        <f t="shared" si="765"/>
        <v>93812.5</v>
      </c>
      <c r="Q4652" s="23">
        <v>1</v>
      </c>
      <c r="R4652" s="23" t="s">
        <v>13983</v>
      </c>
      <c r="S4652" s="27" t="s">
        <v>13984</v>
      </c>
      <c r="T4652" s="23" t="s">
        <v>13985</v>
      </c>
      <c r="U4652" s="23" t="s">
        <v>13990</v>
      </c>
      <c r="V4652" s="24" t="s">
        <v>13991</v>
      </c>
      <c r="W4652" s="23" t="s">
        <v>48</v>
      </c>
      <c r="X4652" s="23" t="s">
        <v>49</v>
      </c>
      <c r="Y4652" s="23" t="s">
        <v>50</v>
      </c>
      <c r="Z4652" s="23">
        <v>95</v>
      </c>
      <c r="AA4652" s="28">
        <v>100</v>
      </c>
      <c r="AB4652" s="26">
        <v>8300</v>
      </c>
      <c r="AC4652" s="26">
        <f t="shared" ref="AC4652:AC4661" si="767">Z4652*AB4652</f>
        <v>788500</v>
      </c>
      <c r="AD4652" s="28">
        <v>22</v>
      </c>
      <c r="AE4652" s="28">
        <v>34</v>
      </c>
      <c r="AF4652" s="26">
        <f t="shared" ref="AF4652:AF4661" si="768">(AC4652*(100-AE4652))/100</f>
        <v>520410</v>
      </c>
      <c r="AG4652" s="26">
        <f t="shared" ref="AG4652:AG4661" si="769">P4652+AF4652</f>
        <v>614222.5</v>
      </c>
      <c r="AH4652" s="26">
        <f t="shared" ref="AH4652:AH4661" si="770">(AG4652*AA4652)/100</f>
        <v>614222.5</v>
      </c>
      <c r="AI4652" s="26">
        <v>50000000</v>
      </c>
      <c r="AJ4652" s="26">
        <f t="shared" si="766"/>
        <v>0</v>
      </c>
      <c r="AK4652" s="26">
        <v>0.02</v>
      </c>
      <c r="AL4652" s="26">
        <f t="shared" ref="AL4652:AL4661" si="771">ROUND(AJ4652*(AK4652/100),2)</f>
        <v>0</v>
      </c>
      <c r="AM4652" s="3" t="s">
        <v>51</v>
      </c>
    </row>
    <row r="4653" spans="1:39" x14ac:dyDescent="0.25">
      <c r="A4653" s="23"/>
      <c r="B4653" s="24"/>
      <c r="C4653" s="23"/>
      <c r="D4653" s="23"/>
      <c r="E4653" s="23"/>
      <c r="F4653" s="23"/>
      <c r="G4653" s="24"/>
      <c r="H4653" s="23"/>
      <c r="I4653" s="23"/>
      <c r="J4653" s="23">
        <v>0</v>
      </c>
      <c r="K4653" s="23">
        <v>0</v>
      </c>
      <c r="L4653" s="23">
        <v>67</v>
      </c>
      <c r="M4653" s="23" t="s">
        <v>59</v>
      </c>
      <c r="N4653" s="25">
        <f t="shared" si="764"/>
        <v>67</v>
      </c>
      <c r="O4653" s="26">
        <v>3950</v>
      </c>
      <c r="P4653" s="26">
        <f t="shared" si="765"/>
        <v>264650</v>
      </c>
      <c r="Q4653" s="23">
        <v>1</v>
      </c>
      <c r="R4653" s="23" t="s">
        <v>13983</v>
      </c>
      <c r="S4653" s="27" t="s">
        <v>13984</v>
      </c>
      <c r="T4653" s="23" t="s">
        <v>13985</v>
      </c>
      <c r="U4653" s="23" t="s">
        <v>13990</v>
      </c>
      <c r="V4653" s="24" t="s">
        <v>13992</v>
      </c>
      <c r="W4653" s="23" t="s">
        <v>109</v>
      </c>
      <c r="X4653" s="23" t="s">
        <v>49</v>
      </c>
      <c r="Y4653" s="23" t="s">
        <v>50</v>
      </c>
      <c r="Z4653" s="23">
        <v>316</v>
      </c>
      <c r="AA4653" s="28">
        <v>100</v>
      </c>
      <c r="AB4653" s="26">
        <v>8150</v>
      </c>
      <c r="AC4653" s="26">
        <f t="shared" si="767"/>
        <v>2575400</v>
      </c>
      <c r="AD4653" s="28">
        <v>32</v>
      </c>
      <c r="AE4653" s="28">
        <v>54</v>
      </c>
      <c r="AF4653" s="26">
        <f t="shared" si="768"/>
        <v>1184684</v>
      </c>
      <c r="AG4653" s="26">
        <f t="shared" si="769"/>
        <v>1449334</v>
      </c>
      <c r="AH4653" s="26">
        <f t="shared" si="770"/>
        <v>1449334</v>
      </c>
      <c r="AI4653" s="26">
        <v>50000000</v>
      </c>
      <c r="AJ4653" s="26">
        <f t="shared" si="766"/>
        <v>0</v>
      </c>
      <c r="AK4653" s="26">
        <v>0.02</v>
      </c>
      <c r="AL4653" s="26">
        <f t="shared" si="771"/>
        <v>0</v>
      </c>
      <c r="AM4653" s="3" t="s">
        <v>110</v>
      </c>
    </row>
    <row r="4654" spans="1:39" x14ac:dyDescent="0.25">
      <c r="A4654" s="23"/>
      <c r="B4654" s="24"/>
      <c r="C4654" s="23"/>
      <c r="D4654" s="23"/>
      <c r="E4654" s="23"/>
      <c r="F4654" s="23"/>
      <c r="G4654" s="24"/>
      <c r="H4654" s="23"/>
      <c r="I4654" s="23"/>
      <c r="J4654" s="23">
        <v>0</v>
      </c>
      <c r="K4654" s="23">
        <v>0</v>
      </c>
      <c r="L4654" s="23">
        <v>18</v>
      </c>
      <c r="M4654" s="23" t="s">
        <v>59</v>
      </c>
      <c r="N4654" s="25">
        <f t="shared" si="764"/>
        <v>18</v>
      </c>
      <c r="O4654" s="26">
        <v>3950</v>
      </c>
      <c r="P4654" s="26">
        <f t="shared" si="765"/>
        <v>71100</v>
      </c>
      <c r="Q4654" s="23">
        <v>1</v>
      </c>
      <c r="R4654" s="23" t="s">
        <v>13983</v>
      </c>
      <c r="S4654" s="27" t="s">
        <v>13984</v>
      </c>
      <c r="T4654" s="23" t="s">
        <v>13985</v>
      </c>
      <c r="U4654" s="23" t="s">
        <v>13990</v>
      </c>
      <c r="V4654" s="24" t="s">
        <v>13993</v>
      </c>
      <c r="W4654" s="23" t="s">
        <v>53</v>
      </c>
      <c r="X4654" s="23" t="s">
        <v>49</v>
      </c>
      <c r="Y4654" s="23" t="s">
        <v>50</v>
      </c>
      <c r="Z4654" s="23">
        <v>72</v>
      </c>
      <c r="AA4654" s="28">
        <v>100</v>
      </c>
      <c r="AB4654" s="26">
        <v>2750</v>
      </c>
      <c r="AC4654" s="26">
        <f t="shared" si="767"/>
        <v>198000</v>
      </c>
      <c r="AD4654" s="28">
        <v>22</v>
      </c>
      <c r="AE4654" s="28">
        <v>34</v>
      </c>
      <c r="AF4654" s="26">
        <f t="shared" si="768"/>
        <v>130680</v>
      </c>
      <c r="AG4654" s="26">
        <f t="shared" si="769"/>
        <v>201780</v>
      </c>
      <c r="AH4654" s="26">
        <f t="shared" si="770"/>
        <v>201780</v>
      </c>
      <c r="AI4654" s="26">
        <v>50000000</v>
      </c>
      <c r="AJ4654" s="26">
        <f t="shared" si="766"/>
        <v>0</v>
      </c>
      <c r="AK4654" s="26">
        <v>0.02</v>
      </c>
      <c r="AL4654" s="26">
        <f t="shared" si="771"/>
        <v>0</v>
      </c>
      <c r="AM4654" s="3" t="s">
        <v>83</v>
      </c>
    </row>
    <row r="4655" spans="1:39" x14ac:dyDescent="0.25">
      <c r="A4655" s="23"/>
      <c r="B4655" s="24"/>
      <c r="C4655" s="23"/>
      <c r="D4655" s="23"/>
      <c r="E4655" s="23">
        <v>1861</v>
      </c>
      <c r="F4655" s="23" t="s">
        <v>13994</v>
      </c>
      <c r="G4655" s="24" t="s">
        <v>13995</v>
      </c>
      <c r="H4655" s="23" t="s">
        <v>43</v>
      </c>
      <c r="I4655" s="23" t="s">
        <v>13996</v>
      </c>
      <c r="J4655" s="23">
        <v>1</v>
      </c>
      <c r="K4655" s="23">
        <v>1</v>
      </c>
      <c r="L4655" s="23">
        <v>54.37</v>
      </c>
      <c r="M4655" s="23" t="s">
        <v>91</v>
      </c>
      <c r="N4655" s="25">
        <f t="shared" si="764"/>
        <v>554.37</v>
      </c>
      <c r="O4655" s="26">
        <v>4500</v>
      </c>
      <c r="P4655" s="26">
        <f t="shared" si="765"/>
        <v>2494665</v>
      </c>
      <c r="Q4655" s="23">
        <v>1</v>
      </c>
      <c r="R4655" s="23" t="s">
        <v>13997</v>
      </c>
      <c r="S4655" s="27"/>
      <c r="T4655" s="23" t="s">
        <v>13998</v>
      </c>
      <c r="U4655" s="23" t="s">
        <v>13999</v>
      </c>
      <c r="V4655" s="24" t="s">
        <v>14000</v>
      </c>
      <c r="W4655" s="23" t="s">
        <v>454</v>
      </c>
      <c r="X4655" s="23" t="s">
        <v>49</v>
      </c>
      <c r="Y4655" s="23" t="s">
        <v>54</v>
      </c>
      <c r="Z4655" s="23">
        <v>1205</v>
      </c>
      <c r="AA4655" s="28">
        <v>100</v>
      </c>
      <c r="AB4655" s="26">
        <v>3400</v>
      </c>
      <c r="AC4655" s="26">
        <f t="shared" si="767"/>
        <v>4097000</v>
      </c>
      <c r="AD4655" s="28">
        <v>12</v>
      </c>
      <c r="AE4655" s="28">
        <v>14</v>
      </c>
      <c r="AF4655" s="26">
        <f t="shared" si="768"/>
        <v>3523420</v>
      </c>
      <c r="AG4655" s="26">
        <f t="shared" si="769"/>
        <v>6018085</v>
      </c>
      <c r="AH4655" s="26">
        <f t="shared" si="770"/>
        <v>6018085</v>
      </c>
      <c r="AI4655" s="26">
        <v>0</v>
      </c>
      <c r="AJ4655" s="26">
        <f t="shared" si="766"/>
        <v>6018085</v>
      </c>
      <c r="AK4655" s="26">
        <v>0.3</v>
      </c>
      <c r="AL4655" s="26">
        <f t="shared" si="771"/>
        <v>18054.259999999998</v>
      </c>
      <c r="AM4655" s="3" t="s">
        <v>2340</v>
      </c>
    </row>
    <row r="4656" spans="1:39" x14ac:dyDescent="0.25">
      <c r="A4656" s="23"/>
      <c r="B4656" s="24"/>
      <c r="C4656" s="23"/>
      <c r="D4656" s="23"/>
      <c r="E4656" s="23"/>
      <c r="F4656" s="23"/>
      <c r="G4656" s="24"/>
      <c r="H4656" s="23"/>
      <c r="I4656" s="23"/>
      <c r="J4656" s="23">
        <v>0</v>
      </c>
      <c r="K4656" s="23">
        <v>0</v>
      </c>
      <c r="L4656" s="23">
        <v>17.5</v>
      </c>
      <c r="M4656" s="23" t="s">
        <v>76</v>
      </c>
      <c r="N4656" s="25">
        <f t="shared" si="764"/>
        <v>17.5</v>
      </c>
      <c r="O4656" s="26">
        <v>4500</v>
      </c>
      <c r="P4656" s="26">
        <f t="shared" si="765"/>
        <v>78750</v>
      </c>
      <c r="Q4656" s="23">
        <v>1</v>
      </c>
      <c r="R4656" s="23" t="s">
        <v>13997</v>
      </c>
      <c r="S4656" s="27"/>
      <c r="T4656" s="23" t="s">
        <v>13998</v>
      </c>
      <c r="U4656" s="23" t="s">
        <v>13999</v>
      </c>
      <c r="V4656" s="24" t="s">
        <v>14001</v>
      </c>
      <c r="W4656" s="23" t="s">
        <v>48</v>
      </c>
      <c r="X4656" s="23" t="s">
        <v>49</v>
      </c>
      <c r="Y4656" s="23" t="s">
        <v>81</v>
      </c>
      <c r="Z4656" s="23">
        <v>70</v>
      </c>
      <c r="AA4656" s="28">
        <v>100</v>
      </c>
      <c r="AB4656" s="26">
        <v>8300</v>
      </c>
      <c r="AC4656" s="26">
        <f t="shared" si="767"/>
        <v>581000</v>
      </c>
      <c r="AD4656" s="28">
        <v>12</v>
      </c>
      <c r="AE4656" s="28">
        <v>14</v>
      </c>
      <c r="AF4656" s="26">
        <f t="shared" si="768"/>
        <v>499660</v>
      </c>
      <c r="AG4656" s="26">
        <f t="shared" si="769"/>
        <v>578410</v>
      </c>
      <c r="AH4656" s="26">
        <f t="shared" si="770"/>
        <v>578410</v>
      </c>
      <c r="AI4656" s="26">
        <v>0</v>
      </c>
      <c r="AJ4656" s="26">
        <f t="shared" si="766"/>
        <v>578410</v>
      </c>
      <c r="AK4656" s="26">
        <v>0.02</v>
      </c>
      <c r="AL4656" s="26">
        <f t="shared" si="771"/>
        <v>115.68</v>
      </c>
      <c r="AM4656" s="3" t="s">
        <v>401</v>
      </c>
    </row>
    <row r="4657" spans="1:39" x14ac:dyDescent="0.25">
      <c r="A4657" s="23"/>
      <c r="B4657" s="24"/>
      <c r="C4657" s="23"/>
      <c r="D4657" s="23"/>
      <c r="E4657" s="23"/>
      <c r="F4657" s="23"/>
      <c r="G4657" s="24"/>
      <c r="H4657" s="23"/>
      <c r="I4657" s="23"/>
      <c r="J4657" s="23">
        <v>0</v>
      </c>
      <c r="K4657" s="23">
        <v>0</v>
      </c>
      <c r="L4657" s="23">
        <v>5.25</v>
      </c>
      <c r="M4657" s="23" t="s">
        <v>91</v>
      </c>
      <c r="N4657" s="25">
        <f t="shared" si="764"/>
        <v>5.25</v>
      </c>
      <c r="O4657" s="26">
        <v>4500</v>
      </c>
      <c r="P4657" s="26">
        <f t="shared" si="765"/>
        <v>23625</v>
      </c>
      <c r="Q4657" s="23">
        <v>1</v>
      </c>
      <c r="R4657" s="23" t="s">
        <v>13997</v>
      </c>
      <c r="S4657" s="27"/>
      <c r="T4657" s="23" t="s">
        <v>13998</v>
      </c>
      <c r="U4657" s="23" t="s">
        <v>13999</v>
      </c>
      <c r="V4657" s="24" t="s">
        <v>14002</v>
      </c>
      <c r="W4657" s="23" t="s">
        <v>403</v>
      </c>
      <c r="X4657" s="23" t="s">
        <v>49</v>
      </c>
      <c r="Y4657" s="23" t="s">
        <v>54</v>
      </c>
      <c r="Z4657" s="23">
        <v>21</v>
      </c>
      <c r="AA4657" s="28">
        <v>100</v>
      </c>
      <c r="AB4657" s="26">
        <v>6100</v>
      </c>
      <c r="AC4657" s="26">
        <f t="shared" si="767"/>
        <v>128100</v>
      </c>
      <c r="AD4657" s="28">
        <v>12</v>
      </c>
      <c r="AE4657" s="28">
        <v>14</v>
      </c>
      <c r="AF4657" s="26">
        <f t="shared" si="768"/>
        <v>110166</v>
      </c>
      <c r="AG4657" s="26">
        <f t="shared" si="769"/>
        <v>133791</v>
      </c>
      <c r="AH4657" s="26">
        <f t="shared" si="770"/>
        <v>133791</v>
      </c>
      <c r="AI4657" s="26">
        <v>0</v>
      </c>
      <c r="AJ4657" s="26">
        <f t="shared" si="766"/>
        <v>133791</v>
      </c>
      <c r="AK4657" s="26">
        <v>0.3</v>
      </c>
      <c r="AL4657" s="26">
        <f t="shared" si="771"/>
        <v>401.37</v>
      </c>
      <c r="AM4657" s="3" t="s">
        <v>421</v>
      </c>
    </row>
    <row r="4658" spans="1:39" x14ac:dyDescent="0.25">
      <c r="A4658" s="23"/>
      <c r="B4658" s="24"/>
      <c r="C4658" s="23"/>
      <c r="D4658" s="23"/>
      <c r="E4658" s="23"/>
      <c r="F4658" s="23"/>
      <c r="G4658" s="24"/>
      <c r="H4658" s="23"/>
      <c r="I4658" s="23"/>
      <c r="J4658" s="23">
        <v>0</v>
      </c>
      <c r="K4658" s="23">
        <v>0</v>
      </c>
      <c r="L4658" s="23">
        <v>38</v>
      </c>
      <c r="M4658" s="23" t="s">
        <v>91</v>
      </c>
      <c r="N4658" s="25">
        <f t="shared" si="764"/>
        <v>38</v>
      </c>
      <c r="O4658" s="26">
        <v>4500</v>
      </c>
      <c r="P4658" s="26">
        <f t="shared" si="765"/>
        <v>171000</v>
      </c>
      <c r="Q4658" s="23">
        <v>1</v>
      </c>
      <c r="R4658" s="23" t="s">
        <v>13997</v>
      </c>
      <c r="S4658" s="27"/>
      <c r="T4658" s="23" t="s">
        <v>13998</v>
      </c>
      <c r="U4658" s="23" t="s">
        <v>13999</v>
      </c>
      <c r="V4658" s="24" t="s">
        <v>14003</v>
      </c>
      <c r="W4658" s="23" t="s">
        <v>639</v>
      </c>
      <c r="X4658" s="23" t="s">
        <v>49</v>
      </c>
      <c r="Y4658" s="23" t="s">
        <v>54</v>
      </c>
      <c r="Z4658" s="23">
        <v>152</v>
      </c>
      <c r="AA4658" s="28">
        <v>100</v>
      </c>
      <c r="AB4658" s="26">
        <v>6350</v>
      </c>
      <c r="AC4658" s="26">
        <f t="shared" si="767"/>
        <v>965200</v>
      </c>
      <c r="AD4658" s="28">
        <v>7</v>
      </c>
      <c r="AE4658" s="28">
        <v>7</v>
      </c>
      <c r="AF4658" s="26">
        <f t="shared" si="768"/>
        <v>897636</v>
      </c>
      <c r="AG4658" s="26">
        <f t="shared" si="769"/>
        <v>1068636</v>
      </c>
      <c r="AH4658" s="26">
        <f t="shared" si="770"/>
        <v>1068636</v>
      </c>
      <c r="AI4658" s="26">
        <v>0</v>
      </c>
      <c r="AJ4658" s="26">
        <f t="shared" si="766"/>
        <v>1068636</v>
      </c>
      <c r="AK4658" s="26">
        <v>0.3</v>
      </c>
      <c r="AL4658" s="26">
        <f t="shared" si="771"/>
        <v>3205.91</v>
      </c>
      <c r="AM4658" s="3" t="s">
        <v>14004</v>
      </c>
    </row>
    <row r="4659" spans="1:39" x14ac:dyDescent="0.25">
      <c r="A4659" s="23"/>
      <c r="B4659" s="24"/>
      <c r="C4659" s="23"/>
      <c r="D4659" s="23"/>
      <c r="E4659" s="23"/>
      <c r="F4659" s="23"/>
      <c r="G4659" s="24"/>
      <c r="H4659" s="23"/>
      <c r="I4659" s="23"/>
      <c r="J4659" s="23">
        <v>0</v>
      </c>
      <c r="K4659" s="23">
        <v>0</v>
      </c>
      <c r="L4659" s="23">
        <v>16.88</v>
      </c>
      <c r="M4659" s="23" t="s">
        <v>91</v>
      </c>
      <c r="N4659" s="25">
        <f t="shared" si="764"/>
        <v>16.88</v>
      </c>
      <c r="O4659" s="26">
        <v>4500</v>
      </c>
      <c r="P4659" s="26">
        <f t="shared" si="765"/>
        <v>75960</v>
      </c>
      <c r="Q4659" s="23">
        <v>1</v>
      </c>
      <c r="R4659" s="23" t="s">
        <v>13997</v>
      </c>
      <c r="S4659" s="27"/>
      <c r="T4659" s="23" t="s">
        <v>13998</v>
      </c>
      <c r="U4659" s="23" t="s">
        <v>13999</v>
      </c>
      <c r="V4659" s="24" t="s">
        <v>14005</v>
      </c>
      <c r="W4659" s="23" t="s">
        <v>639</v>
      </c>
      <c r="X4659" s="23" t="s">
        <v>49</v>
      </c>
      <c r="Y4659" s="23" t="s">
        <v>54</v>
      </c>
      <c r="Z4659" s="23">
        <v>67.5</v>
      </c>
      <c r="AA4659" s="28">
        <v>100</v>
      </c>
      <c r="AB4659" s="26">
        <v>6350</v>
      </c>
      <c r="AC4659" s="26">
        <f t="shared" si="767"/>
        <v>428625</v>
      </c>
      <c r="AD4659" s="28">
        <v>7</v>
      </c>
      <c r="AE4659" s="28">
        <v>7</v>
      </c>
      <c r="AF4659" s="26">
        <f t="shared" si="768"/>
        <v>398621.25</v>
      </c>
      <c r="AG4659" s="26">
        <f t="shared" si="769"/>
        <v>474581.25</v>
      </c>
      <c r="AH4659" s="26">
        <f t="shared" si="770"/>
        <v>474581.25</v>
      </c>
      <c r="AI4659" s="26">
        <v>0</v>
      </c>
      <c r="AJ4659" s="26">
        <f t="shared" si="766"/>
        <v>474581.25</v>
      </c>
      <c r="AK4659" s="26">
        <v>0.3</v>
      </c>
      <c r="AL4659" s="26">
        <f t="shared" si="771"/>
        <v>1423.74</v>
      </c>
      <c r="AM4659" s="3" t="s">
        <v>13736</v>
      </c>
    </row>
    <row r="4660" spans="1:39" x14ac:dyDescent="0.25">
      <c r="A4660" s="23"/>
      <c r="B4660" s="24"/>
      <c r="C4660" s="23"/>
      <c r="D4660" s="23"/>
      <c r="E4660" s="23"/>
      <c r="F4660" s="23"/>
      <c r="G4660" s="24"/>
      <c r="H4660" s="23"/>
      <c r="I4660" s="23"/>
      <c r="J4660" s="23">
        <v>0</v>
      </c>
      <c r="K4660" s="23">
        <v>0</v>
      </c>
      <c r="L4660" s="23">
        <v>42.25</v>
      </c>
      <c r="M4660" s="23" t="s">
        <v>76</v>
      </c>
      <c r="N4660" s="25">
        <f t="shared" si="764"/>
        <v>42.25</v>
      </c>
      <c r="O4660" s="26">
        <v>4500</v>
      </c>
      <c r="P4660" s="26">
        <f t="shared" si="765"/>
        <v>190125</v>
      </c>
      <c r="Q4660" s="23">
        <v>1</v>
      </c>
      <c r="R4660" s="23" t="s">
        <v>14006</v>
      </c>
      <c r="S4660" s="27"/>
      <c r="T4660" s="23" t="s">
        <v>14007</v>
      </c>
      <c r="U4660" s="23" t="s">
        <v>14008</v>
      </c>
      <c r="V4660" s="24" t="s">
        <v>14009</v>
      </c>
      <c r="W4660" s="23" t="s">
        <v>48</v>
      </c>
      <c r="X4660" s="23" t="s">
        <v>49</v>
      </c>
      <c r="Y4660" s="23" t="s">
        <v>81</v>
      </c>
      <c r="Z4660" s="23">
        <v>169</v>
      </c>
      <c r="AA4660" s="28">
        <v>100</v>
      </c>
      <c r="AB4660" s="26">
        <v>8300</v>
      </c>
      <c r="AC4660" s="26">
        <f t="shared" si="767"/>
        <v>1402700</v>
      </c>
      <c r="AD4660" s="28">
        <v>12</v>
      </c>
      <c r="AE4660" s="28">
        <v>14</v>
      </c>
      <c r="AF4660" s="26">
        <f t="shared" si="768"/>
        <v>1206322</v>
      </c>
      <c r="AG4660" s="26">
        <f t="shared" si="769"/>
        <v>1396447</v>
      </c>
      <c r="AH4660" s="26">
        <f t="shared" si="770"/>
        <v>1396447</v>
      </c>
      <c r="AI4660" s="26">
        <v>0</v>
      </c>
      <c r="AJ4660" s="26">
        <f t="shared" si="766"/>
        <v>1396447</v>
      </c>
      <c r="AK4660" s="26">
        <v>0.02</v>
      </c>
      <c r="AL4660" s="26">
        <f t="shared" si="771"/>
        <v>279.29000000000002</v>
      </c>
      <c r="AM4660" s="3" t="s">
        <v>401</v>
      </c>
    </row>
    <row r="4661" spans="1:39" x14ac:dyDescent="0.25">
      <c r="A4661" s="23"/>
      <c r="B4661" s="24"/>
      <c r="C4661" s="23"/>
      <c r="D4661" s="23"/>
      <c r="E4661" s="23"/>
      <c r="F4661" s="23"/>
      <c r="G4661" s="24"/>
      <c r="H4661" s="23"/>
      <c r="I4661" s="23"/>
      <c r="J4661" s="23">
        <v>0</v>
      </c>
      <c r="K4661" s="23">
        <v>0</v>
      </c>
      <c r="L4661" s="23">
        <v>6.75</v>
      </c>
      <c r="M4661" s="23" t="s">
        <v>76</v>
      </c>
      <c r="N4661" s="25">
        <f t="shared" si="764"/>
        <v>6.75</v>
      </c>
      <c r="O4661" s="26">
        <v>4500</v>
      </c>
      <c r="P4661" s="26">
        <f t="shared" si="765"/>
        <v>30375</v>
      </c>
      <c r="Q4661" s="23">
        <v>1</v>
      </c>
      <c r="R4661" s="23" t="s">
        <v>14006</v>
      </c>
      <c r="S4661" s="27"/>
      <c r="T4661" s="23" t="s">
        <v>14007</v>
      </c>
      <c r="U4661" s="23" t="s">
        <v>14008</v>
      </c>
      <c r="V4661" s="24" t="s">
        <v>14010</v>
      </c>
      <c r="W4661" s="23" t="s">
        <v>53</v>
      </c>
      <c r="X4661" s="23" t="s">
        <v>49</v>
      </c>
      <c r="Y4661" s="23" t="s">
        <v>81</v>
      </c>
      <c r="Z4661" s="23">
        <v>27</v>
      </c>
      <c r="AA4661" s="28">
        <v>100</v>
      </c>
      <c r="AB4661" s="26">
        <v>2750</v>
      </c>
      <c r="AC4661" s="26">
        <f t="shared" si="767"/>
        <v>74250</v>
      </c>
      <c r="AD4661" s="28">
        <v>12</v>
      </c>
      <c r="AE4661" s="28">
        <v>14</v>
      </c>
      <c r="AF4661" s="26">
        <f t="shared" si="768"/>
        <v>63855</v>
      </c>
      <c r="AG4661" s="26">
        <f t="shared" si="769"/>
        <v>94230</v>
      </c>
      <c r="AH4661" s="26">
        <f t="shared" si="770"/>
        <v>94230</v>
      </c>
      <c r="AI4661" s="26">
        <v>0</v>
      </c>
      <c r="AJ4661" s="26">
        <f t="shared" si="766"/>
        <v>94230</v>
      </c>
      <c r="AK4661" s="26">
        <v>0.02</v>
      </c>
      <c r="AL4661" s="26">
        <f t="shared" si="771"/>
        <v>18.850000000000001</v>
      </c>
      <c r="AM4661" s="3" t="s">
        <v>83</v>
      </c>
    </row>
    <row r="4662" spans="1:39" x14ac:dyDescent="0.25">
      <c r="A4662" s="23"/>
      <c r="B4662" s="24"/>
      <c r="C4662" s="23"/>
      <c r="D4662" s="23"/>
      <c r="E4662" s="23"/>
      <c r="F4662" s="23"/>
      <c r="G4662" s="24"/>
      <c r="H4662" s="23"/>
      <c r="I4662" s="23"/>
      <c r="J4662" s="23">
        <v>2</v>
      </c>
      <c r="K4662" s="23">
        <v>0</v>
      </c>
      <c r="L4662" s="23">
        <v>0</v>
      </c>
      <c r="M4662" s="23" t="s">
        <v>75</v>
      </c>
      <c r="N4662" s="25">
        <f t="shared" si="764"/>
        <v>800</v>
      </c>
      <c r="O4662" s="26">
        <v>4500</v>
      </c>
      <c r="P4662" s="26">
        <f t="shared" si="765"/>
        <v>3600000</v>
      </c>
      <c r="Q4662" s="23"/>
      <c r="R4662" s="23"/>
      <c r="S4662" s="27"/>
      <c r="T4662" s="23"/>
      <c r="U4662" s="23"/>
      <c r="V4662" s="24"/>
      <c r="W4662" s="23"/>
      <c r="X4662" s="23"/>
      <c r="Y4662" s="23"/>
      <c r="Z4662" s="23"/>
      <c r="AA4662" s="28"/>
      <c r="AB4662" s="26"/>
      <c r="AC4662" s="26"/>
      <c r="AD4662" s="28"/>
      <c r="AE4662" s="28"/>
      <c r="AF4662" s="26"/>
      <c r="AG4662" s="26">
        <f>AF4662+P4662</f>
        <v>3600000</v>
      </c>
      <c r="AH4662" s="26">
        <f>AG4662</f>
        <v>3600000</v>
      </c>
      <c r="AI4662" s="26">
        <v>50000000</v>
      </c>
      <c r="AJ4662" s="26">
        <f t="shared" si="766"/>
        <v>0</v>
      </c>
      <c r="AK4662" s="26">
        <v>0.01</v>
      </c>
      <c r="AL4662" s="26">
        <f>AJ4662*(AK4662/100)</f>
        <v>0</v>
      </c>
    </row>
    <row r="4663" spans="1:39" x14ac:dyDescent="0.25">
      <c r="A4663" s="23"/>
      <c r="B4663" s="24"/>
      <c r="C4663" s="23"/>
      <c r="D4663" s="23"/>
      <c r="E4663" s="23"/>
      <c r="F4663" s="23"/>
      <c r="G4663" s="24"/>
      <c r="H4663" s="23"/>
      <c r="I4663" s="23"/>
      <c r="J4663" s="23"/>
      <c r="K4663" s="23"/>
      <c r="L4663" s="23"/>
      <c r="M4663" s="23"/>
      <c r="N4663" s="25"/>
      <c r="O4663" s="26"/>
      <c r="P4663" s="26"/>
      <c r="Q4663" s="23"/>
      <c r="R4663" s="23"/>
      <c r="S4663" s="27"/>
      <c r="T4663" s="23"/>
      <c r="U4663" s="23"/>
      <c r="V4663" s="24"/>
      <c r="W4663" s="23"/>
      <c r="X4663" s="23"/>
      <c r="Y4663" s="23"/>
      <c r="Z4663" s="23"/>
      <c r="AA4663" s="28"/>
      <c r="AB4663" s="26"/>
      <c r="AC4663" s="26"/>
      <c r="AD4663" s="28"/>
      <c r="AE4663" s="28"/>
      <c r="AF4663" s="26"/>
      <c r="AG4663" s="26" t="s">
        <v>60</v>
      </c>
      <c r="AH4663" s="26">
        <f>SUM(AH4651:AH4662)</f>
        <v>20966954.25</v>
      </c>
      <c r="AI4663" s="26"/>
      <c r="AJ4663" s="26">
        <f>SUM(AJ4651:AJ4662)</f>
        <v>9764180.25</v>
      </c>
      <c r="AK4663" s="26"/>
      <c r="AL4663" s="26">
        <f>SUM(AL4651:AL4662)</f>
        <v>23499.1</v>
      </c>
    </row>
    <row r="4664" spans="1:39" x14ac:dyDescent="0.25">
      <c r="A4664" s="23" t="s">
        <v>14011</v>
      </c>
      <c r="B4664" s="24" t="s">
        <v>14012</v>
      </c>
      <c r="C4664" s="23" t="s">
        <v>14013</v>
      </c>
      <c r="D4664" s="23" t="s">
        <v>5826</v>
      </c>
      <c r="E4664" s="23">
        <v>1862</v>
      </c>
      <c r="F4664" s="23" t="s">
        <v>14014</v>
      </c>
      <c r="G4664" s="24" t="s">
        <v>14015</v>
      </c>
      <c r="H4664" s="23" t="s">
        <v>43</v>
      </c>
      <c r="I4664" s="23" t="s">
        <v>14016</v>
      </c>
      <c r="J4664" s="23">
        <v>0</v>
      </c>
      <c r="K4664" s="23">
        <v>1</v>
      </c>
      <c r="L4664" s="23">
        <v>23</v>
      </c>
      <c r="M4664" s="23" t="s">
        <v>75</v>
      </c>
      <c r="N4664" s="25">
        <f>((J4664*400)+(K4664*100))+L4664</f>
        <v>123</v>
      </c>
      <c r="O4664" s="26">
        <v>2250</v>
      </c>
      <c r="P4664" s="26">
        <f>N4664*O4664</f>
        <v>276750</v>
      </c>
      <c r="Q4664" s="23"/>
      <c r="R4664" s="23"/>
      <c r="S4664" s="27"/>
      <c r="T4664" s="23"/>
      <c r="U4664" s="23"/>
      <c r="V4664" s="24"/>
      <c r="W4664" s="23"/>
      <c r="X4664" s="23"/>
      <c r="Y4664" s="23"/>
      <c r="Z4664" s="23"/>
      <c r="AA4664" s="28"/>
      <c r="AB4664" s="26"/>
      <c r="AC4664" s="26"/>
      <c r="AD4664" s="28"/>
      <c r="AE4664" s="28"/>
      <c r="AF4664" s="26"/>
      <c r="AG4664" s="26">
        <f>AF4664+P4664</f>
        <v>276750</v>
      </c>
      <c r="AH4664" s="26">
        <f>AG4664</f>
        <v>276750</v>
      </c>
      <c r="AI4664" s="26">
        <v>50000000</v>
      </c>
      <c r="AJ4664" s="26">
        <f>IF((AI4664-AH4664) &gt; 1,0,IF((AI4664-AH4664)&lt;0,AH4664-AI4664,AI4664-AH4664))</f>
        <v>0</v>
      </c>
      <c r="AK4664" s="26">
        <v>0.01</v>
      </c>
      <c r="AL4664" s="26">
        <f>AJ4664*(AK4664/100)</f>
        <v>0</v>
      </c>
    </row>
    <row r="4665" spans="1:39" x14ac:dyDescent="0.25">
      <c r="A4665" s="23"/>
      <c r="B4665" s="24"/>
      <c r="C4665" s="23"/>
      <c r="D4665" s="23"/>
      <c r="E4665" s="23">
        <v>1863</v>
      </c>
      <c r="F4665" s="23" t="s">
        <v>14017</v>
      </c>
      <c r="G4665" s="24" t="s">
        <v>14018</v>
      </c>
      <c r="H4665" s="23" t="s">
        <v>43</v>
      </c>
      <c r="I4665" s="23" t="s">
        <v>14019</v>
      </c>
      <c r="J4665" s="23">
        <v>0</v>
      </c>
      <c r="K4665" s="23">
        <v>0</v>
      </c>
      <c r="L4665" s="23">
        <v>95</v>
      </c>
      <c r="M4665" s="23" t="s">
        <v>75</v>
      </c>
      <c r="N4665" s="25">
        <f>((J4665*400)+(K4665*100))+L4665</f>
        <v>95</v>
      </c>
      <c r="O4665" s="26">
        <v>2250</v>
      </c>
      <c r="P4665" s="26">
        <f>N4665*O4665</f>
        <v>213750</v>
      </c>
      <c r="Q4665" s="23"/>
      <c r="R4665" s="23"/>
      <c r="S4665" s="27"/>
      <c r="T4665" s="23"/>
      <c r="U4665" s="23"/>
      <c r="V4665" s="24"/>
      <c r="W4665" s="23"/>
      <c r="X4665" s="23"/>
      <c r="Y4665" s="23"/>
      <c r="Z4665" s="23"/>
      <c r="AA4665" s="28"/>
      <c r="AB4665" s="26"/>
      <c r="AC4665" s="26"/>
      <c r="AD4665" s="28"/>
      <c r="AE4665" s="28"/>
      <c r="AF4665" s="26"/>
      <c r="AG4665" s="26">
        <f>AF4665+P4665</f>
        <v>213750</v>
      </c>
      <c r="AH4665" s="26">
        <f>AG4665</f>
        <v>213750</v>
      </c>
      <c r="AI4665" s="26">
        <v>50000000</v>
      </c>
      <c r="AJ4665" s="26">
        <f>IF((AI4665-AH4665) &gt; 1,0,IF((AI4665-AH4665)&lt;0,AH4665-AI4665,AI4665-AH4665))</f>
        <v>0</v>
      </c>
      <c r="AK4665" s="26">
        <v>0.01</v>
      </c>
      <c r="AL4665" s="26">
        <f>AJ4665*(AK4665/100)</f>
        <v>0</v>
      </c>
    </row>
    <row r="4666" spans="1:39" x14ac:dyDescent="0.25">
      <c r="A4666" s="23"/>
      <c r="B4666" s="24"/>
      <c r="C4666" s="23"/>
      <c r="D4666" s="23"/>
      <c r="E4666" s="23">
        <v>1864</v>
      </c>
      <c r="F4666" s="23" t="s">
        <v>14020</v>
      </c>
      <c r="G4666" s="24" t="s">
        <v>14021</v>
      </c>
      <c r="H4666" s="23" t="s">
        <v>43</v>
      </c>
      <c r="I4666" s="23" t="s">
        <v>14022</v>
      </c>
      <c r="J4666" s="23">
        <v>0</v>
      </c>
      <c r="K4666" s="23">
        <v>0</v>
      </c>
      <c r="L4666" s="23">
        <v>25</v>
      </c>
      <c r="M4666" s="23" t="s">
        <v>75</v>
      </c>
      <c r="N4666" s="25">
        <f>((J4666*400)+(K4666*100))+L4666</f>
        <v>25</v>
      </c>
      <c r="O4666" s="26">
        <v>2250</v>
      </c>
      <c r="P4666" s="26">
        <f>N4666*O4666</f>
        <v>56250</v>
      </c>
      <c r="Q4666" s="23"/>
      <c r="R4666" s="23"/>
      <c r="S4666" s="27"/>
      <c r="T4666" s="23"/>
      <c r="U4666" s="23"/>
      <c r="V4666" s="24"/>
      <c r="W4666" s="23"/>
      <c r="X4666" s="23"/>
      <c r="Y4666" s="23"/>
      <c r="Z4666" s="23"/>
      <c r="AA4666" s="28"/>
      <c r="AB4666" s="26"/>
      <c r="AC4666" s="26"/>
      <c r="AD4666" s="28"/>
      <c r="AE4666" s="28"/>
      <c r="AF4666" s="26"/>
      <c r="AG4666" s="26">
        <f>AF4666+P4666</f>
        <v>56250</v>
      </c>
      <c r="AH4666" s="26">
        <f>AG4666</f>
        <v>56250</v>
      </c>
      <c r="AI4666" s="26">
        <v>50000000</v>
      </c>
      <c r="AJ4666" s="26">
        <f>IF((AI4666-AH4666) &gt; 1,0,IF((AI4666-AH4666)&lt;0,AH4666-AI4666,AI4666-AH4666))</f>
        <v>0</v>
      </c>
      <c r="AK4666" s="26">
        <v>0.01</v>
      </c>
      <c r="AL4666" s="26">
        <f>AJ4666*(AK4666/100)</f>
        <v>0</v>
      </c>
    </row>
    <row r="4667" spans="1:39" x14ac:dyDescent="0.25">
      <c r="A4667" s="23"/>
      <c r="B4667" s="24"/>
      <c r="C4667" s="23"/>
      <c r="D4667" s="23"/>
      <c r="E4667" s="23"/>
      <c r="F4667" s="23"/>
      <c r="G4667" s="24"/>
      <c r="H4667" s="23"/>
      <c r="I4667" s="23"/>
      <c r="J4667" s="23"/>
      <c r="K4667" s="23"/>
      <c r="L4667" s="23"/>
      <c r="M4667" s="23"/>
      <c r="N4667" s="25"/>
      <c r="O4667" s="26"/>
      <c r="P4667" s="26"/>
      <c r="Q4667" s="23"/>
      <c r="R4667" s="23"/>
      <c r="S4667" s="27"/>
      <c r="T4667" s="23"/>
      <c r="U4667" s="23"/>
      <c r="V4667" s="24"/>
      <c r="W4667" s="23"/>
      <c r="X4667" s="23"/>
      <c r="Y4667" s="23"/>
      <c r="Z4667" s="23"/>
      <c r="AA4667" s="28"/>
      <c r="AB4667" s="26"/>
      <c r="AC4667" s="26"/>
      <c r="AD4667" s="28"/>
      <c r="AE4667" s="28"/>
      <c r="AF4667" s="26"/>
      <c r="AG4667" s="26" t="s">
        <v>60</v>
      </c>
      <c r="AH4667" s="26">
        <f>SUM(AH4664:AH4666)</f>
        <v>546750</v>
      </c>
      <c r="AI4667" s="26"/>
      <c r="AJ4667" s="26">
        <f>SUM(AJ4664:AJ4666)</f>
        <v>0</v>
      </c>
      <c r="AK4667" s="26"/>
      <c r="AL4667" s="26">
        <f>SUM(AL4664:AL4666)</f>
        <v>0</v>
      </c>
    </row>
    <row r="4668" spans="1:39" x14ac:dyDescent="0.25">
      <c r="A4668" s="23" t="s">
        <v>14023</v>
      </c>
      <c r="B4668" s="24" t="s">
        <v>14024</v>
      </c>
      <c r="C4668" s="23" t="s">
        <v>14025</v>
      </c>
      <c r="D4668" s="23" t="s">
        <v>14026</v>
      </c>
      <c r="E4668" s="23">
        <v>1865</v>
      </c>
      <c r="F4668" s="23" t="s">
        <v>14027</v>
      </c>
      <c r="G4668" s="24" t="s">
        <v>14028</v>
      </c>
      <c r="H4668" s="23" t="s">
        <v>43</v>
      </c>
      <c r="I4668" s="23" t="s">
        <v>14029</v>
      </c>
      <c r="J4668" s="23">
        <v>1</v>
      </c>
      <c r="K4668" s="23">
        <v>3</v>
      </c>
      <c r="L4668" s="23">
        <v>10.9</v>
      </c>
      <c r="M4668" s="23" t="s">
        <v>75</v>
      </c>
      <c r="N4668" s="25">
        <f>((J4668*400)+(K4668*100))+L4668</f>
        <v>710.9</v>
      </c>
      <c r="O4668" s="26">
        <v>2700</v>
      </c>
      <c r="P4668" s="26">
        <f>N4668*O4668</f>
        <v>1919430</v>
      </c>
      <c r="Q4668" s="23"/>
      <c r="R4668" s="23"/>
      <c r="S4668" s="27"/>
      <c r="T4668" s="23"/>
      <c r="U4668" s="23"/>
      <c r="V4668" s="24"/>
      <c r="W4668" s="23"/>
      <c r="X4668" s="23"/>
      <c r="Y4668" s="23"/>
      <c r="Z4668" s="23"/>
      <c r="AA4668" s="28"/>
      <c r="AB4668" s="26"/>
      <c r="AC4668" s="26"/>
      <c r="AD4668" s="28"/>
      <c r="AE4668" s="28"/>
      <c r="AF4668" s="26"/>
      <c r="AG4668" s="26">
        <f>AF4668+P4668</f>
        <v>1919430</v>
      </c>
      <c r="AH4668" s="26">
        <f>AG4668</f>
        <v>1919430</v>
      </c>
      <c r="AI4668" s="26">
        <v>50000000</v>
      </c>
      <c r="AJ4668" s="26">
        <f>IF((AI4668-AH4668) &gt; 1,0,IF((AI4668-AH4668)&lt;0,AH4668-AI4668,AI4668-AH4668))</f>
        <v>0</v>
      </c>
      <c r="AK4668" s="26">
        <v>0.01</v>
      </c>
      <c r="AL4668" s="26">
        <f>AJ4668*(AK4668/100)</f>
        <v>0</v>
      </c>
    </row>
    <row r="4669" spans="1:39" x14ac:dyDescent="0.25">
      <c r="A4669" s="23"/>
      <c r="B4669" s="24"/>
      <c r="C4669" s="23"/>
      <c r="D4669" s="23"/>
      <c r="E4669" s="23"/>
      <c r="F4669" s="23"/>
      <c r="G4669" s="24"/>
      <c r="H4669" s="23"/>
      <c r="I4669" s="23"/>
      <c r="J4669" s="23">
        <v>0</v>
      </c>
      <c r="K4669" s="23">
        <v>0</v>
      </c>
      <c r="L4669" s="23">
        <v>39.4</v>
      </c>
      <c r="M4669" s="23" t="s">
        <v>255</v>
      </c>
      <c r="N4669" s="25">
        <f>((J4669*400)+(K4669*100))+L4669</f>
        <v>39.4</v>
      </c>
      <c r="O4669" s="26">
        <v>2700</v>
      </c>
      <c r="P4669" s="26">
        <f>N4669*O4669</f>
        <v>106380</v>
      </c>
      <c r="Q4669" s="23">
        <v>1</v>
      </c>
      <c r="R4669" s="23" t="s">
        <v>14030</v>
      </c>
      <c r="S4669" s="27" t="s">
        <v>14031</v>
      </c>
      <c r="T4669" s="23" t="s">
        <v>14032</v>
      </c>
      <c r="U4669" s="23" t="s">
        <v>14033</v>
      </c>
      <c r="V4669" s="24" t="s">
        <v>14034</v>
      </c>
      <c r="W4669" s="23" t="s">
        <v>142</v>
      </c>
      <c r="X4669" s="23" t="s">
        <v>143</v>
      </c>
      <c r="Y4669" s="23" t="s">
        <v>261</v>
      </c>
      <c r="Z4669" s="23">
        <v>157.5</v>
      </c>
      <c r="AA4669" s="28">
        <v>100</v>
      </c>
      <c r="AB4669" s="26">
        <v>7950</v>
      </c>
      <c r="AC4669" s="26">
        <f>Z4669*AB4669</f>
        <v>1252125</v>
      </c>
      <c r="AD4669" s="28">
        <v>22</v>
      </c>
      <c r="AE4669" s="28">
        <v>85</v>
      </c>
      <c r="AF4669" s="26">
        <f>(AC4669*(100-AE4669))/100</f>
        <v>187818.75</v>
      </c>
      <c r="AG4669" s="26">
        <f>P4669+AF4669</f>
        <v>294198.75</v>
      </c>
      <c r="AH4669" s="26">
        <f>(AG4669*AA4669)/100</f>
        <v>294198.75</v>
      </c>
      <c r="AI4669" s="26">
        <f>IF(AF4669&lt;=10000000,AF4669,10000000)</f>
        <v>187818.75</v>
      </c>
      <c r="AJ4669" s="26">
        <f>IF((AI4669-AH4669) &gt; 1,0,IF((AI4669-AH4669)&lt;0,AH4669-AI4669,AI4669-AH4669))</f>
        <v>106380</v>
      </c>
      <c r="AK4669" s="26">
        <v>0.02</v>
      </c>
      <c r="AL4669" s="26">
        <f>ROUND(AJ4669*(AK4669/100),2)</f>
        <v>21.28</v>
      </c>
      <c r="AM4669" s="3" t="s">
        <v>110</v>
      </c>
    </row>
    <row r="4670" spans="1:39" x14ac:dyDescent="0.25">
      <c r="A4670" s="23"/>
      <c r="B4670" s="24"/>
      <c r="C4670" s="23"/>
      <c r="D4670" s="23"/>
      <c r="E4670" s="23"/>
      <c r="F4670" s="23"/>
      <c r="G4670" s="24"/>
      <c r="H4670" s="23"/>
      <c r="I4670" s="23"/>
      <c r="J4670" s="23">
        <v>0</v>
      </c>
      <c r="K4670" s="23">
        <v>0</v>
      </c>
      <c r="L4670" s="23">
        <v>11.4</v>
      </c>
      <c r="M4670" s="23" t="s">
        <v>255</v>
      </c>
      <c r="N4670" s="25">
        <f>((J4670*400)+(K4670*100))+L4670</f>
        <v>11.4</v>
      </c>
      <c r="O4670" s="26">
        <v>2700</v>
      </c>
      <c r="P4670" s="26">
        <f>N4670*O4670</f>
        <v>30780</v>
      </c>
      <c r="Q4670" s="23">
        <v>1</v>
      </c>
      <c r="R4670" s="23" t="s">
        <v>14030</v>
      </c>
      <c r="S4670" s="27" t="s">
        <v>14031</v>
      </c>
      <c r="T4670" s="23" t="s">
        <v>14032</v>
      </c>
      <c r="U4670" s="23" t="s">
        <v>14033</v>
      </c>
      <c r="V4670" s="24" t="s">
        <v>14035</v>
      </c>
      <c r="W4670" s="23" t="s">
        <v>48</v>
      </c>
      <c r="X4670" s="23" t="s">
        <v>49</v>
      </c>
      <c r="Y4670" s="23" t="s">
        <v>261</v>
      </c>
      <c r="Z4670" s="23">
        <v>45.5</v>
      </c>
      <c r="AA4670" s="28">
        <v>100</v>
      </c>
      <c r="AB4670" s="26">
        <v>8300</v>
      </c>
      <c r="AC4670" s="26">
        <f>Z4670*AB4670</f>
        <v>377650</v>
      </c>
      <c r="AD4670" s="28">
        <v>22</v>
      </c>
      <c r="AE4670" s="28">
        <v>34</v>
      </c>
      <c r="AF4670" s="26">
        <f>(AC4670*(100-AE4670))/100</f>
        <v>249249</v>
      </c>
      <c r="AG4670" s="26">
        <f>P4670+AF4670</f>
        <v>280029</v>
      </c>
      <c r="AH4670" s="26">
        <f>(AG4670*AA4670)/100</f>
        <v>280029</v>
      </c>
      <c r="AI4670" s="26">
        <f>IF(AF4670&lt;=10000000,AF4670,10000000)</f>
        <v>249249</v>
      </c>
      <c r="AJ4670" s="26">
        <f>IF((AI4670-AH4670) &gt; 1,0,IF((AI4670-AH4670)&lt;0,AH4670-AI4670,AI4670-AH4670))</f>
        <v>30780</v>
      </c>
      <c r="AK4670" s="26">
        <v>0.02</v>
      </c>
      <c r="AL4670" s="26">
        <f>ROUND(AJ4670*(AK4670/100),2)</f>
        <v>6.16</v>
      </c>
      <c r="AM4670" s="3" t="s">
        <v>51</v>
      </c>
    </row>
    <row r="4671" spans="1:39" x14ac:dyDescent="0.25">
      <c r="A4671" s="23"/>
      <c r="B4671" s="24"/>
      <c r="C4671" s="23"/>
      <c r="D4671" s="23"/>
      <c r="E4671" s="23"/>
      <c r="F4671" s="23"/>
      <c r="G4671" s="24"/>
      <c r="H4671" s="23"/>
      <c r="I4671" s="23"/>
      <c r="J4671" s="23">
        <v>0</v>
      </c>
      <c r="K4671" s="23">
        <v>0</v>
      </c>
      <c r="L4671" s="23">
        <v>4.5</v>
      </c>
      <c r="M4671" s="23" t="s">
        <v>255</v>
      </c>
      <c r="N4671" s="25">
        <f>((J4671*400)+(K4671*100))+L4671</f>
        <v>4.5</v>
      </c>
      <c r="O4671" s="26">
        <v>2700</v>
      </c>
      <c r="P4671" s="26">
        <f>N4671*O4671</f>
        <v>12150</v>
      </c>
      <c r="Q4671" s="23">
        <v>1</v>
      </c>
      <c r="R4671" s="23" t="s">
        <v>14030</v>
      </c>
      <c r="S4671" s="27" t="s">
        <v>14031</v>
      </c>
      <c r="T4671" s="23" t="s">
        <v>14032</v>
      </c>
      <c r="U4671" s="23" t="s">
        <v>14033</v>
      </c>
      <c r="V4671" s="24" t="s">
        <v>14036</v>
      </c>
      <c r="W4671" s="23" t="s">
        <v>53</v>
      </c>
      <c r="X4671" s="23" t="s">
        <v>49</v>
      </c>
      <c r="Y4671" s="23" t="s">
        <v>261</v>
      </c>
      <c r="Z4671" s="23">
        <v>18</v>
      </c>
      <c r="AA4671" s="28">
        <v>100</v>
      </c>
      <c r="AB4671" s="26">
        <v>2750</v>
      </c>
      <c r="AC4671" s="26">
        <f>Z4671*AB4671</f>
        <v>49500</v>
      </c>
      <c r="AD4671" s="28">
        <v>22</v>
      </c>
      <c r="AE4671" s="28">
        <v>34</v>
      </c>
      <c r="AF4671" s="26">
        <f>(AC4671*(100-AE4671))/100</f>
        <v>32670</v>
      </c>
      <c r="AG4671" s="26">
        <f>P4671+AF4671</f>
        <v>44820</v>
      </c>
      <c r="AH4671" s="26">
        <f>(AG4671*AA4671)/100</f>
        <v>44820</v>
      </c>
      <c r="AI4671" s="26">
        <f>IF(AF4671&lt;=10000000,AF4671,10000000)</f>
        <v>32670</v>
      </c>
      <c r="AJ4671" s="26">
        <f>IF((AI4671-AH4671) &gt; 1,0,IF((AI4671-AH4671)&lt;0,AH4671-AI4671,AI4671-AH4671))</f>
        <v>12150</v>
      </c>
      <c r="AK4671" s="26">
        <v>0.02</v>
      </c>
      <c r="AL4671" s="26">
        <f>ROUND(AJ4671*(AK4671/100),2)</f>
        <v>2.4300000000000002</v>
      </c>
      <c r="AM4671" s="3" t="s">
        <v>83</v>
      </c>
    </row>
    <row r="4672" spans="1:39" x14ac:dyDescent="0.25">
      <c r="A4672" s="23"/>
      <c r="B4672" s="24"/>
      <c r="C4672" s="23"/>
      <c r="D4672" s="23"/>
      <c r="E4672" s="23"/>
      <c r="F4672" s="23"/>
      <c r="G4672" s="24"/>
      <c r="H4672" s="23"/>
      <c r="I4672" s="23"/>
      <c r="J4672" s="23">
        <v>0</v>
      </c>
      <c r="K4672" s="23">
        <v>0</v>
      </c>
      <c r="L4672" s="23">
        <v>33.799999999999997</v>
      </c>
      <c r="M4672" s="23" t="s">
        <v>255</v>
      </c>
      <c r="N4672" s="25">
        <f>((J4672*400)+(K4672*100))+L4672</f>
        <v>33.799999999999997</v>
      </c>
      <c r="O4672" s="26">
        <v>2700</v>
      </c>
      <c r="P4672" s="26">
        <f>N4672*O4672</f>
        <v>91259.999999999985</v>
      </c>
      <c r="Q4672" s="23">
        <v>1</v>
      </c>
      <c r="R4672" s="23" t="s">
        <v>14037</v>
      </c>
      <c r="S4672" s="27" t="s">
        <v>14038</v>
      </c>
      <c r="T4672" s="23" t="s">
        <v>14039</v>
      </c>
      <c r="U4672" s="23" t="s">
        <v>14040</v>
      </c>
      <c r="V4672" s="24" t="s">
        <v>14041</v>
      </c>
      <c r="W4672" s="23" t="s">
        <v>142</v>
      </c>
      <c r="X4672" s="23" t="s">
        <v>143</v>
      </c>
      <c r="Y4672" s="23" t="s">
        <v>261</v>
      </c>
      <c r="Z4672" s="23">
        <v>135</v>
      </c>
      <c r="AA4672" s="28">
        <v>100</v>
      </c>
      <c r="AB4672" s="26">
        <v>7950</v>
      </c>
      <c r="AC4672" s="26">
        <f>Z4672*AB4672</f>
        <v>1073250</v>
      </c>
      <c r="AD4672" s="28">
        <v>22</v>
      </c>
      <c r="AE4672" s="28">
        <v>85</v>
      </c>
      <c r="AF4672" s="26">
        <f>(AC4672*(100-AE4672))/100</f>
        <v>160987.5</v>
      </c>
      <c r="AG4672" s="26">
        <f>P4672+AF4672</f>
        <v>252247.5</v>
      </c>
      <c r="AH4672" s="26">
        <f>(AG4672*AA4672)/100</f>
        <v>252247.5</v>
      </c>
      <c r="AI4672" s="26">
        <f>IF(AF4672&lt;=10000000,AF4672,10000000)</f>
        <v>160987.5</v>
      </c>
      <c r="AJ4672" s="26">
        <f>IF((AI4672-AH4672) &gt; 1,0,IF((AI4672-AH4672)&lt;0,AH4672-AI4672,AI4672-AH4672))</f>
        <v>91260</v>
      </c>
      <c r="AK4672" s="26">
        <v>0.02</v>
      </c>
      <c r="AL4672" s="26">
        <f>ROUND(AJ4672*(AK4672/100),2)</f>
        <v>18.25</v>
      </c>
      <c r="AM4672" s="3" t="s">
        <v>110</v>
      </c>
    </row>
    <row r="4673" spans="1:39" x14ac:dyDescent="0.25">
      <c r="A4673" s="23"/>
      <c r="B4673" s="24"/>
      <c r="C4673" s="23"/>
      <c r="D4673" s="23"/>
      <c r="E4673" s="23"/>
      <c r="F4673" s="23"/>
      <c r="G4673" s="24"/>
      <c r="H4673" s="23"/>
      <c r="I4673" s="23"/>
      <c r="J4673" s="23"/>
      <c r="K4673" s="23"/>
      <c r="L4673" s="23"/>
      <c r="M4673" s="23"/>
      <c r="N4673" s="25"/>
      <c r="O4673" s="26"/>
      <c r="P4673" s="26"/>
      <c r="Q4673" s="23"/>
      <c r="R4673" s="23"/>
      <c r="S4673" s="27"/>
      <c r="T4673" s="23"/>
      <c r="U4673" s="23"/>
      <c r="V4673" s="24"/>
      <c r="W4673" s="23"/>
      <c r="X4673" s="23"/>
      <c r="Y4673" s="23"/>
      <c r="Z4673" s="23"/>
      <c r="AA4673" s="28"/>
      <c r="AB4673" s="26"/>
      <c r="AC4673" s="26"/>
      <c r="AD4673" s="28"/>
      <c r="AE4673" s="28"/>
      <c r="AF4673" s="26"/>
      <c r="AG4673" s="26" t="s">
        <v>60</v>
      </c>
      <c r="AH4673" s="26">
        <f>SUM(AH4668:AH4672)</f>
        <v>2790725.25</v>
      </c>
      <c r="AI4673" s="26"/>
      <c r="AJ4673" s="26">
        <f>SUM(AJ4668:AJ4672)</f>
        <v>240570</v>
      </c>
      <c r="AK4673" s="26"/>
      <c r="AL4673" s="26">
        <f>SUM(AL4668:AL4672)</f>
        <v>48.120000000000005</v>
      </c>
    </row>
    <row r="4674" spans="1:39" x14ac:dyDescent="0.25">
      <c r="A4674" s="23" t="s">
        <v>14042</v>
      </c>
      <c r="B4674" s="24" t="s">
        <v>14043</v>
      </c>
      <c r="C4674" s="23" t="s">
        <v>14044</v>
      </c>
      <c r="D4674" s="23" t="s">
        <v>14045</v>
      </c>
      <c r="E4674" s="23">
        <v>1866</v>
      </c>
      <c r="F4674" s="23" t="s">
        <v>14046</v>
      </c>
      <c r="G4674" s="24" t="s">
        <v>14047</v>
      </c>
      <c r="H4674" s="23" t="s">
        <v>43</v>
      </c>
      <c r="I4674" s="23" t="s">
        <v>14048</v>
      </c>
      <c r="J4674" s="23">
        <v>0</v>
      </c>
      <c r="K4674" s="23">
        <v>1</v>
      </c>
      <c r="L4674" s="23">
        <v>94.6</v>
      </c>
      <c r="M4674" s="23" t="s">
        <v>59</v>
      </c>
      <c r="N4674" s="25">
        <f t="shared" ref="N4674:N4679" si="772">((J4674*400)+(K4674*100))+L4674</f>
        <v>194.6</v>
      </c>
      <c r="O4674" s="26">
        <v>4500</v>
      </c>
      <c r="P4674" s="26">
        <f t="shared" ref="P4674:P4679" si="773">N4674*O4674</f>
        <v>875700</v>
      </c>
      <c r="Q4674" s="23">
        <v>1</v>
      </c>
      <c r="R4674" s="23" t="s">
        <v>14049</v>
      </c>
      <c r="S4674" s="27" t="s">
        <v>14050</v>
      </c>
      <c r="T4674" s="23" t="s">
        <v>14051</v>
      </c>
      <c r="U4674" s="23" t="s">
        <v>14052</v>
      </c>
      <c r="V4674" s="24" t="s">
        <v>14053</v>
      </c>
      <c r="W4674" s="23" t="s">
        <v>48</v>
      </c>
      <c r="X4674" s="23" t="s">
        <v>49</v>
      </c>
      <c r="Y4674" s="23" t="s">
        <v>50</v>
      </c>
      <c r="Z4674" s="23">
        <v>240</v>
      </c>
      <c r="AA4674" s="28">
        <v>100</v>
      </c>
      <c r="AB4674" s="26">
        <v>8300</v>
      </c>
      <c r="AC4674" s="26">
        <f>Z4674*AB4674</f>
        <v>1992000</v>
      </c>
      <c r="AD4674" s="28">
        <v>52</v>
      </c>
      <c r="AE4674" s="28">
        <v>76</v>
      </c>
      <c r="AF4674" s="26">
        <f>(AC4674*(100-AE4674))/100</f>
        <v>478080</v>
      </c>
      <c r="AG4674" s="26">
        <f>P4674+AF4674</f>
        <v>1353780</v>
      </c>
      <c r="AH4674" s="26">
        <f>(AG4674*AA4674)/100</f>
        <v>1353780</v>
      </c>
      <c r="AI4674" s="26">
        <v>10000000</v>
      </c>
      <c r="AJ4674" s="26">
        <f t="shared" ref="AJ4674:AJ4679" si="774">IF((AI4674-AH4674) &gt; 1,0,IF((AI4674-AH4674)&lt;0,AH4674-AI4674,AI4674-AH4674))</f>
        <v>0</v>
      </c>
      <c r="AK4674" s="26">
        <v>0.02</v>
      </c>
      <c r="AL4674" s="26">
        <f>ROUND(AJ4674*(AK4674/100),2)</f>
        <v>0</v>
      </c>
      <c r="AM4674" s="3" t="s">
        <v>51</v>
      </c>
    </row>
    <row r="4675" spans="1:39" x14ac:dyDescent="0.25">
      <c r="A4675" s="23"/>
      <c r="B4675" s="24"/>
      <c r="C4675" s="23"/>
      <c r="D4675" s="23"/>
      <c r="E4675" s="23"/>
      <c r="F4675" s="23"/>
      <c r="G4675" s="24"/>
      <c r="H4675" s="23"/>
      <c r="I4675" s="23"/>
      <c r="J4675" s="23">
        <v>0</v>
      </c>
      <c r="K4675" s="23">
        <v>0</v>
      </c>
      <c r="L4675" s="23">
        <v>51.07</v>
      </c>
      <c r="M4675" s="23" t="s">
        <v>59</v>
      </c>
      <c r="N4675" s="25">
        <f t="shared" si="772"/>
        <v>51.07</v>
      </c>
      <c r="O4675" s="26">
        <v>4500</v>
      </c>
      <c r="P4675" s="26">
        <f t="shared" si="773"/>
        <v>229815</v>
      </c>
      <c r="Q4675" s="23">
        <v>1</v>
      </c>
      <c r="R4675" s="23" t="s">
        <v>14049</v>
      </c>
      <c r="S4675" s="27" t="s">
        <v>14050</v>
      </c>
      <c r="T4675" s="23" t="s">
        <v>14051</v>
      </c>
      <c r="U4675" s="23" t="s">
        <v>14052</v>
      </c>
      <c r="V4675" s="24" t="s">
        <v>14054</v>
      </c>
      <c r="W4675" s="23" t="s">
        <v>48</v>
      </c>
      <c r="X4675" s="23" t="s">
        <v>49</v>
      </c>
      <c r="Y4675" s="23" t="s">
        <v>50</v>
      </c>
      <c r="Z4675" s="23">
        <v>63</v>
      </c>
      <c r="AA4675" s="28">
        <v>100</v>
      </c>
      <c r="AB4675" s="26">
        <v>8300</v>
      </c>
      <c r="AC4675" s="26">
        <f>Z4675*AB4675</f>
        <v>522900</v>
      </c>
      <c r="AD4675" s="28">
        <v>15</v>
      </c>
      <c r="AE4675" s="28">
        <v>20</v>
      </c>
      <c r="AF4675" s="26">
        <f>(AC4675*(100-AE4675))/100</f>
        <v>418320</v>
      </c>
      <c r="AG4675" s="26">
        <f>P4675+AF4675</f>
        <v>648135</v>
      </c>
      <c r="AH4675" s="26">
        <f>(AG4675*AA4675)/100</f>
        <v>648135</v>
      </c>
      <c r="AI4675" s="26">
        <v>10000000</v>
      </c>
      <c r="AJ4675" s="26">
        <f t="shared" si="774"/>
        <v>0</v>
      </c>
      <c r="AK4675" s="26">
        <v>0.02</v>
      </c>
      <c r="AL4675" s="26">
        <f>ROUND(AJ4675*(AK4675/100),2)</f>
        <v>0</v>
      </c>
      <c r="AM4675" s="3" t="s">
        <v>51</v>
      </c>
    </row>
    <row r="4676" spans="1:39" x14ac:dyDescent="0.25">
      <c r="A4676" s="23"/>
      <c r="B4676" s="24"/>
      <c r="C4676" s="23"/>
      <c r="D4676" s="23"/>
      <c r="E4676" s="23"/>
      <c r="F4676" s="23"/>
      <c r="G4676" s="24"/>
      <c r="H4676" s="23"/>
      <c r="I4676" s="23"/>
      <c r="J4676" s="23">
        <v>0</v>
      </c>
      <c r="K4676" s="23">
        <v>0</v>
      </c>
      <c r="L4676" s="23">
        <v>48.67</v>
      </c>
      <c r="M4676" s="23" t="s">
        <v>59</v>
      </c>
      <c r="N4676" s="25">
        <f t="shared" si="772"/>
        <v>48.67</v>
      </c>
      <c r="O4676" s="26">
        <v>4500</v>
      </c>
      <c r="P4676" s="26">
        <f t="shared" si="773"/>
        <v>219015</v>
      </c>
      <c r="Q4676" s="23">
        <v>1</v>
      </c>
      <c r="R4676" s="23" t="s">
        <v>14049</v>
      </c>
      <c r="S4676" s="27" t="s">
        <v>14050</v>
      </c>
      <c r="T4676" s="23" t="s">
        <v>14051</v>
      </c>
      <c r="U4676" s="23" t="s">
        <v>14052</v>
      </c>
      <c r="V4676" s="24" t="s">
        <v>14055</v>
      </c>
      <c r="W4676" s="23" t="s">
        <v>53</v>
      </c>
      <c r="X4676" s="23" t="s">
        <v>49</v>
      </c>
      <c r="Y4676" s="23" t="s">
        <v>50</v>
      </c>
      <c r="Z4676" s="23">
        <v>60</v>
      </c>
      <c r="AA4676" s="28">
        <v>100</v>
      </c>
      <c r="AB4676" s="26">
        <v>2750</v>
      </c>
      <c r="AC4676" s="26">
        <f>Z4676*AB4676</f>
        <v>165000</v>
      </c>
      <c r="AD4676" s="28">
        <v>15</v>
      </c>
      <c r="AE4676" s="28">
        <v>20</v>
      </c>
      <c r="AF4676" s="26">
        <f>(AC4676*(100-AE4676))/100</f>
        <v>132000</v>
      </c>
      <c r="AG4676" s="26">
        <f>P4676+AF4676</f>
        <v>351015</v>
      </c>
      <c r="AH4676" s="26">
        <f>(AG4676*AA4676)/100</f>
        <v>351015</v>
      </c>
      <c r="AI4676" s="26">
        <v>10000000</v>
      </c>
      <c r="AJ4676" s="26">
        <f t="shared" si="774"/>
        <v>0</v>
      </c>
      <c r="AK4676" s="26">
        <v>0.02</v>
      </c>
      <c r="AL4676" s="26">
        <f>ROUND(AJ4676*(AK4676/100),2)</f>
        <v>0</v>
      </c>
      <c r="AM4676" s="3" t="s">
        <v>83</v>
      </c>
    </row>
    <row r="4677" spans="1:39" x14ac:dyDescent="0.25">
      <c r="A4677" s="23"/>
      <c r="B4677" s="24"/>
      <c r="C4677" s="23"/>
      <c r="D4677" s="23"/>
      <c r="E4677" s="23"/>
      <c r="F4677" s="23"/>
      <c r="G4677" s="24"/>
      <c r="H4677" s="23"/>
      <c r="I4677" s="23"/>
      <c r="J4677" s="23">
        <v>0</v>
      </c>
      <c r="K4677" s="23">
        <v>1</v>
      </c>
      <c r="L4677" s="23">
        <v>4.59</v>
      </c>
      <c r="M4677" s="23" t="s">
        <v>59</v>
      </c>
      <c r="N4677" s="25">
        <f t="shared" si="772"/>
        <v>104.59</v>
      </c>
      <c r="O4677" s="26">
        <v>4500</v>
      </c>
      <c r="P4677" s="26">
        <f t="shared" si="773"/>
        <v>470655</v>
      </c>
      <c r="Q4677" s="23">
        <v>1</v>
      </c>
      <c r="R4677" s="23" t="s">
        <v>14056</v>
      </c>
      <c r="S4677" s="27" t="s">
        <v>14057</v>
      </c>
      <c r="T4677" s="23" t="s">
        <v>14058</v>
      </c>
      <c r="U4677" s="23" t="s">
        <v>14059</v>
      </c>
      <c r="V4677" s="24" t="s">
        <v>14060</v>
      </c>
      <c r="W4677" s="23" t="s">
        <v>48</v>
      </c>
      <c r="X4677" s="23" t="s">
        <v>49</v>
      </c>
      <c r="Y4677" s="23" t="s">
        <v>50</v>
      </c>
      <c r="Z4677" s="23">
        <v>129</v>
      </c>
      <c r="AA4677" s="28">
        <v>100</v>
      </c>
      <c r="AB4677" s="26">
        <v>8300</v>
      </c>
      <c r="AC4677" s="26">
        <f>Z4677*AB4677</f>
        <v>1070700</v>
      </c>
      <c r="AD4677" s="28">
        <v>17</v>
      </c>
      <c r="AE4677" s="28">
        <v>24</v>
      </c>
      <c r="AF4677" s="26">
        <f>(AC4677*(100-AE4677))/100</f>
        <v>813732</v>
      </c>
      <c r="AG4677" s="26">
        <f>P4677+AF4677</f>
        <v>1284387</v>
      </c>
      <c r="AH4677" s="26">
        <f>(AG4677*AA4677)/100</f>
        <v>1284387</v>
      </c>
      <c r="AI4677" s="26">
        <v>10000000</v>
      </c>
      <c r="AJ4677" s="26">
        <f t="shared" si="774"/>
        <v>0</v>
      </c>
      <c r="AK4677" s="26">
        <v>0.02</v>
      </c>
      <c r="AL4677" s="26">
        <f>ROUND(AJ4677*(AK4677/100),2)</f>
        <v>0</v>
      </c>
      <c r="AM4677" s="3" t="s">
        <v>51</v>
      </c>
    </row>
    <row r="4678" spans="1:39" x14ac:dyDescent="0.25">
      <c r="A4678" s="23"/>
      <c r="B4678" s="24"/>
      <c r="C4678" s="23"/>
      <c r="D4678" s="23"/>
      <c r="E4678" s="23"/>
      <c r="F4678" s="23"/>
      <c r="G4678" s="24"/>
      <c r="H4678" s="23"/>
      <c r="I4678" s="23"/>
      <c r="J4678" s="23">
        <v>0</v>
      </c>
      <c r="K4678" s="23">
        <v>0</v>
      </c>
      <c r="L4678" s="23">
        <v>81.069999999999993</v>
      </c>
      <c r="M4678" s="23" t="s">
        <v>59</v>
      </c>
      <c r="N4678" s="25">
        <f t="shared" si="772"/>
        <v>81.069999999999993</v>
      </c>
      <c r="O4678" s="26">
        <v>4500</v>
      </c>
      <c r="P4678" s="26">
        <f t="shared" si="773"/>
        <v>364814.99999999994</v>
      </c>
      <c r="Q4678" s="23">
        <v>1</v>
      </c>
      <c r="R4678" s="23" t="s">
        <v>14061</v>
      </c>
      <c r="S4678" s="27" t="s">
        <v>14043</v>
      </c>
      <c r="T4678" s="23" t="s">
        <v>14062</v>
      </c>
      <c r="U4678" s="23" t="s">
        <v>14063</v>
      </c>
      <c r="V4678" s="24" t="s">
        <v>14064</v>
      </c>
      <c r="W4678" s="23" t="s">
        <v>48</v>
      </c>
      <c r="X4678" s="23" t="s">
        <v>49</v>
      </c>
      <c r="Y4678" s="23" t="s">
        <v>50</v>
      </c>
      <c r="Z4678" s="23">
        <v>100</v>
      </c>
      <c r="AA4678" s="28">
        <v>100</v>
      </c>
      <c r="AB4678" s="26">
        <v>8300</v>
      </c>
      <c r="AC4678" s="26">
        <f>Z4678*AB4678</f>
        <v>830000</v>
      </c>
      <c r="AD4678" s="28">
        <v>52</v>
      </c>
      <c r="AE4678" s="28">
        <v>76</v>
      </c>
      <c r="AF4678" s="26">
        <f>(AC4678*(100-AE4678))/100</f>
        <v>199200</v>
      </c>
      <c r="AG4678" s="26">
        <f>P4678+AF4678</f>
        <v>564015</v>
      </c>
      <c r="AH4678" s="26">
        <f>(AG4678*AA4678)/100</f>
        <v>564015</v>
      </c>
      <c r="AI4678" s="26">
        <v>10000000</v>
      </c>
      <c r="AJ4678" s="26">
        <f t="shared" si="774"/>
        <v>0</v>
      </c>
      <c r="AK4678" s="26">
        <v>0.02</v>
      </c>
      <c r="AL4678" s="26">
        <f>ROUND(AJ4678*(AK4678/100),2)</f>
        <v>0</v>
      </c>
      <c r="AM4678" s="3" t="s">
        <v>51</v>
      </c>
    </row>
    <row r="4679" spans="1:39" x14ac:dyDescent="0.25">
      <c r="A4679" s="23"/>
      <c r="B4679" s="24"/>
      <c r="C4679" s="23"/>
      <c r="D4679" s="23"/>
      <c r="E4679" s="23">
        <v>1867</v>
      </c>
      <c r="F4679" s="23" t="s">
        <v>14065</v>
      </c>
      <c r="G4679" s="24" t="s">
        <v>14066</v>
      </c>
      <c r="H4679" s="23" t="s">
        <v>43</v>
      </c>
      <c r="I4679" s="23" t="s">
        <v>14067</v>
      </c>
      <c r="J4679" s="23">
        <v>0</v>
      </c>
      <c r="K4679" s="23">
        <v>1</v>
      </c>
      <c r="L4679" s="23">
        <v>24</v>
      </c>
      <c r="M4679" s="23" t="s">
        <v>75</v>
      </c>
      <c r="N4679" s="25">
        <f t="shared" si="772"/>
        <v>124</v>
      </c>
      <c r="O4679" s="26">
        <v>4500</v>
      </c>
      <c r="P4679" s="26">
        <f t="shared" si="773"/>
        <v>558000</v>
      </c>
      <c r="Q4679" s="23"/>
      <c r="R4679" s="23"/>
      <c r="S4679" s="27"/>
      <c r="T4679" s="23"/>
      <c r="U4679" s="23"/>
      <c r="V4679" s="24"/>
      <c r="W4679" s="23"/>
      <c r="X4679" s="23"/>
      <c r="Y4679" s="23"/>
      <c r="Z4679" s="23"/>
      <c r="AA4679" s="28"/>
      <c r="AB4679" s="26"/>
      <c r="AC4679" s="26"/>
      <c r="AD4679" s="28"/>
      <c r="AE4679" s="28"/>
      <c r="AF4679" s="26"/>
      <c r="AG4679" s="26">
        <f>AF4679+P4679</f>
        <v>558000</v>
      </c>
      <c r="AH4679" s="26">
        <f>AG4679</f>
        <v>558000</v>
      </c>
      <c r="AI4679" s="26">
        <v>50000000</v>
      </c>
      <c r="AJ4679" s="26">
        <f t="shared" si="774"/>
        <v>0</v>
      </c>
      <c r="AK4679" s="26">
        <v>0.01</v>
      </c>
      <c r="AL4679" s="26">
        <f>AJ4679*(AK4679/100)</f>
        <v>0</v>
      </c>
    </row>
    <row r="4680" spans="1:39" x14ac:dyDescent="0.25">
      <c r="A4680" s="23"/>
      <c r="B4680" s="24"/>
      <c r="C4680" s="23"/>
      <c r="D4680" s="23"/>
      <c r="E4680" s="23"/>
      <c r="F4680" s="23"/>
      <c r="G4680" s="24"/>
      <c r="H4680" s="23"/>
      <c r="I4680" s="23"/>
      <c r="J4680" s="23"/>
      <c r="K4680" s="23"/>
      <c r="L4680" s="23"/>
      <c r="M4680" s="23"/>
      <c r="N4680" s="25"/>
      <c r="O4680" s="26"/>
      <c r="P4680" s="26"/>
      <c r="Q4680" s="23"/>
      <c r="R4680" s="23"/>
      <c r="S4680" s="27"/>
      <c r="T4680" s="23"/>
      <c r="U4680" s="23"/>
      <c r="V4680" s="24"/>
      <c r="W4680" s="23"/>
      <c r="X4680" s="23"/>
      <c r="Y4680" s="23"/>
      <c r="Z4680" s="23"/>
      <c r="AA4680" s="28"/>
      <c r="AB4680" s="26"/>
      <c r="AC4680" s="26"/>
      <c r="AD4680" s="28"/>
      <c r="AE4680" s="28"/>
      <c r="AF4680" s="26"/>
      <c r="AG4680" s="26" t="s">
        <v>60</v>
      </c>
      <c r="AH4680" s="26">
        <f>SUM(AH4674:AH4679)</f>
        <v>4759332</v>
      </c>
      <c r="AI4680" s="26"/>
      <c r="AJ4680" s="26">
        <f>SUM(AJ4674:AJ4679)</f>
        <v>0</v>
      </c>
      <c r="AK4680" s="26"/>
      <c r="AL4680" s="26">
        <f>SUM(AL4674:AL4679)</f>
        <v>0</v>
      </c>
    </row>
    <row r="4681" spans="1:39" x14ac:dyDescent="0.25">
      <c r="A4681" s="23" t="s">
        <v>12830</v>
      </c>
      <c r="B4681" s="24" t="s">
        <v>461</v>
      </c>
      <c r="C4681" s="23" t="s">
        <v>12831</v>
      </c>
      <c r="D4681" s="23" t="s">
        <v>8537</v>
      </c>
      <c r="E4681" s="23">
        <v>1868</v>
      </c>
      <c r="F4681" s="23" t="s">
        <v>14068</v>
      </c>
      <c r="G4681" s="24" t="s">
        <v>14069</v>
      </c>
      <c r="H4681" s="23" t="s">
        <v>43</v>
      </c>
      <c r="I4681" s="23" t="s">
        <v>14070</v>
      </c>
      <c r="J4681" s="23">
        <v>0</v>
      </c>
      <c r="K4681" s="23">
        <v>1</v>
      </c>
      <c r="L4681" s="23">
        <v>0</v>
      </c>
      <c r="M4681" s="23" t="s">
        <v>76</v>
      </c>
      <c r="N4681" s="25">
        <f>((J4681*400)+(K4681*100))+L4681</f>
        <v>100</v>
      </c>
      <c r="O4681" s="26">
        <v>5000</v>
      </c>
      <c r="P4681" s="26">
        <f>N4681*O4681</f>
        <v>500000</v>
      </c>
      <c r="Q4681" s="23">
        <v>1</v>
      </c>
      <c r="R4681" s="23" t="s">
        <v>12830</v>
      </c>
      <c r="S4681" s="27" t="s">
        <v>461</v>
      </c>
      <c r="T4681" s="23" t="s">
        <v>12831</v>
      </c>
      <c r="U4681" s="23" t="s">
        <v>8541</v>
      </c>
      <c r="V4681" s="24" t="s">
        <v>14071</v>
      </c>
      <c r="W4681" s="23" t="s">
        <v>48</v>
      </c>
      <c r="X4681" s="23" t="s">
        <v>49</v>
      </c>
      <c r="Y4681" s="23" t="s">
        <v>81</v>
      </c>
      <c r="Z4681" s="23">
        <v>105</v>
      </c>
      <c r="AA4681" s="28">
        <v>100</v>
      </c>
      <c r="AB4681" s="26">
        <v>8300</v>
      </c>
      <c r="AC4681" s="26">
        <f>Z4681*AB4681</f>
        <v>871500</v>
      </c>
      <c r="AD4681" s="28">
        <v>12</v>
      </c>
      <c r="AE4681" s="28">
        <v>14</v>
      </c>
      <c r="AF4681" s="26">
        <f>(AC4681*(100-AE4681))/100</f>
        <v>749490</v>
      </c>
      <c r="AG4681" s="26">
        <f>P4681+AF4681</f>
        <v>1249490</v>
      </c>
      <c r="AH4681" s="26">
        <f>(AG4681*AA4681)/100</f>
        <v>1249490</v>
      </c>
      <c r="AI4681" s="26">
        <v>0</v>
      </c>
      <c r="AJ4681" s="26">
        <f>IF((AI4681-AH4681) &gt; 1,0,IF((AI4681-AH4681)&lt;0,AH4681-AI4681,AI4681-AH4681))</f>
        <v>1249490</v>
      </c>
      <c r="AK4681" s="26">
        <v>0.02</v>
      </c>
      <c r="AL4681" s="26">
        <f>ROUND(AJ4681*(AK4681/100),2)</f>
        <v>249.9</v>
      </c>
      <c r="AM4681" s="3" t="s">
        <v>401</v>
      </c>
    </row>
    <row r="4682" spans="1:39" x14ac:dyDescent="0.25">
      <c r="A4682" s="23"/>
      <c r="B4682" s="24"/>
      <c r="C4682" s="23"/>
      <c r="D4682" s="23"/>
      <c r="E4682" s="23">
        <v>1869</v>
      </c>
      <c r="F4682" s="23" t="s">
        <v>14072</v>
      </c>
      <c r="G4682" s="24" t="s">
        <v>14073</v>
      </c>
      <c r="H4682" s="23" t="s">
        <v>43</v>
      </c>
      <c r="I4682" s="23" t="s">
        <v>14074</v>
      </c>
      <c r="J4682" s="23">
        <v>0</v>
      </c>
      <c r="K4682" s="23">
        <v>1</v>
      </c>
      <c r="L4682" s="23">
        <v>0</v>
      </c>
      <c r="M4682" s="23" t="s">
        <v>68</v>
      </c>
      <c r="N4682" s="25">
        <f>((J4682*400)+(K4682*100))+L4682</f>
        <v>100</v>
      </c>
      <c r="O4682" s="26">
        <v>5000</v>
      </c>
      <c r="P4682" s="26">
        <f>N4682*O4682</f>
        <v>500000</v>
      </c>
      <c r="Q4682" s="23"/>
      <c r="R4682" s="23"/>
      <c r="S4682" s="27"/>
      <c r="T4682" s="23"/>
      <c r="U4682" s="23"/>
      <c r="V4682" s="24"/>
      <c r="W4682" s="23"/>
      <c r="X4682" s="23"/>
      <c r="Y4682" s="23"/>
      <c r="Z4682" s="23"/>
      <c r="AA4682" s="28"/>
      <c r="AB4682" s="26"/>
      <c r="AC4682" s="26"/>
      <c r="AD4682" s="28"/>
      <c r="AE4682" s="28"/>
      <c r="AF4682" s="26"/>
      <c r="AG4682" s="26">
        <f>AF4682+P4682</f>
        <v>500000</v>
      </c>
      <c r="AH4682" s="26">
        <f>AG4682</f>
        <v>500000</v>
      </c>
      <c r="AI4682" s="26">
        <v>0</v>
      </c>
      <c r="AJ4682" s="26">
        <f>IF((AI4682-AH4682) &gt; 1,0,IF((AI4682-AH4682)&lt;0,AH4682-AI4682,AI4682-AH4682))</f>
        <v>500000</v>
      </c>
      <c r="AK4682" s="26">
        <v>0.3</v>
      </c>
      <c r="AL4682" s="26">
        <f>AJ4682*(AK4682/100)</f>
        <v>1500</v>
      </c>
    </row>
    <row r="4683" spans="1:39" x14ac:dyDescent="0.25">
      <c r="A4683" s="23"/>
      <c r="B4683" s="24"/>
      <c r="C4683" s="23"/>
      <c r="D4683" s="23"/>
      <c r="E4683" s="23"/>
      <c r="F4683" s="23"/>
      <c r="G4683" s="24"/>
      <c r="H4683" s="23"/>
      <c r="I4683" s="23"/>
      <c r="J4683" s="23"/>
      <c r="K4683" s="23"/>
      <c r="L4683" s="23"/>
      <c r="M4683" s="23"/>
      <c r="N4683" s="25"/>
      <c r="O4683" s="26"/>
      <c r="P4683" s="26"/>
      <c r="Q4683" s="23"/>
      <c r="R4683" s="23"/>
      <c r="S4683" s="27"/>
      <c r="T4683" s="23"/>
      <c r="U4683" s="23"/>
      <c r="V4683" s="24"/>
      <c r="W4683" s="23"/>
      <c r="X4683" s="23"/>
      <c r="Y4683" s="23"/>
      <c r="Z4683" s="23"/>
      <c r="AA4683" s="28"/>
      <c r="AB4683" s="26"/>
      <c r="AC4683" s="26"/>
      <c r="AD4683" s="28"/>
      <c r="AE4683" s="28"/>
      <c r="AF4683" s="26"/>
      <c r="AG4683" s="26" t="s">
        <v>60</v>
      </c>
      <c r="AH4683" s="26">
        <f>SUM(AH4681:AH4682)</f>
        <v>1749490</v>
      </c>
      <c r="AI4683" s="26"/>
      <c r="AJ4683" s="26">
        <f>SUM(AJ4681:AJ4682)</f>
        <v>1749490</v>
      </c>
      <c r="AK4683" s="26"/>
      <c r="AL4683" s="26">
        <f>SUM(AL4681:AL4682)</f>
        <v>1749.9</v>
      </c>
    </row>
    <row r="4684" spans="1:39" x14ac:dyDescent="0.25">
      <c r="A4684" s="23" t="s">
        <v>14075</v>
      </c>
      <c r="B4684" s="24" t="s">
        <v>14076</v>
      </c>
      <c r="C4684" s="23" t="s">
        <v>14077</v>
      </c>
      <c r="D4684" s="23" t="s">
        <v>14078</v>
      </c>
      <c r="E4684" s="23">
        <v>1870</v>
      </c>
      <c r="F4684" s="23" t="s">
        <v>14079</v>
      </c>
      <c r="G4684" s="24" t="s">
        <v>14080</v>
      </c>
      <c r="H4684" s="23" t="s">
        <v>43</v>
      </c>
      <c r="I4684" s="23" t="s">
        <v>14081</v>
      </c>
      <c r="J4684" s="23">
        <v>1</v>
      </c>
      <c r="K4684" s="23">
        <v>2</v>
      </c>
      <c r="L4684" s="23">
        <v>92</v>
      </c>
      <c r="M4684" s="23" t="s">
        <v>75</v>
      </c>
      <c r="N4684" s="25">
        <f>((J4684*400)+(K4684*100))+L4684</f>
        <v>692</v>
      </c>
      <c r="O4684" s="26">
        <v>1500</v>
      </c>
      <c r="P4684" s="26">
        <f>N4684*O4684</f>
        <v>1038000</v>
      </c>
      <c r="Q4684" s="23"/>
      <c r="R4684" s="23"/>
      <c r="S4684" s="27"/>
      <c r="T4684" s="23"/>
      <c r="U4684" s="23"/>
      <c r="V4684" s="24"/>
      <c r="W4684" s="23"/>
      <c r="X4684" s="23"/>
      <c r="Y4684" s="23"/>
      <c r="Z4684" s="23"/>
      <c r="AA4684" s="28"/>
      <c r="AB4684" s="26"/>
      <c r="AC4684" s="26"/>
      <c r="AD4684" s="28"/>
      <c r="AE4684" s="28"/>
      <c r="AF4684" s="26"/>
      <c r="AG4684" s="26">
        <f>AF4684+P4684</f>
        <v>1038000</v>
      </c>
      <c r="AH4684" s="26">
        <f>AG4684</f>
        <v>1038000</v>
      </c>
      <c r="AI4684" s="26">
        <v>50000000</v>
      </c>
      <c r="AJ4684" s="26">
        <f>IF((AI4684-AH4684) &gt; 1,0,IF((AI4684-AH4684)&lt;0,AH4684-AI4684,AI4684-AH4684))</f>
        <v>0</v>
      </c>
      <c r="AK4684" s="26">
        <v>0.01</v>
      </c>
      <c r="AL4684" s="26">
        <f>AJ4684*(AK4684/100)</f>
        <v>0</v>
      </c>
    </row>
    <row r="4685" spans="1:39" x14ac:dyDescent="0.25">
      <c r="A4685" s="23"/>
      <c r="B4685" s="24"/>
      <c r="C4685" s="23"/>
      <c r="D4685" s="23"/>
      <c r="E4685" s="23"/>
      <c r="F4685" s="23"/>
      <c r="G4685" s="24"/>
      <c r="H4685" s="23"/>
      <c r="I4685" s="23"/>
      <c r="J4685" s="23"/>
      <c r="K4685" s="23"/>
      <c r="L4685" s="23"/>
      <c r="M4685" s="23"/>
      <c r="N4685" s="25"/>
      <c r="O4685" s="26"/>
      <c r="P4685" s="26"/>
      <c r="Q4685" s="23"/>
      <c r="R4685" s="23"/>
      <c r="S4685" s="27"/>
      <c r="T4685" s="23"/>
      <c r="U4685" s="23"/>
      <c r="V4685" s="24"/>
      <c r="W4685" s="23"/>
      <c r="X4685" s="23"/>
      <c r="Y4685" s="23"/>
      <c r="Z4685" s="23"/>
      <c r="AA4685" s="28"/>
      <c r="AB4685" s="26"/>
      <c r="AC4685" s="26"/>
      <c r="AD4685" s="28"/>
      <c r="AE4685" s="28"/>
      <c r="AF4685" s="26"/>
      <c r="AG4685" s="26" t="s">
        <v>60</v>
      </c>
      <c r="AH4685" s="26">
        <f>AH4684</f>
        <v>1038000</v>
      </c>
      <c r="AI4685" s="26"/>
      <c r="AJ4685" s="26">
        <f>AJ4684</f>
        <v>0</v>
      </c>
      <c r="AK4685" s="26"/>
      <c r="AL4685" s="26">
        <f>AL4684</f>
        <v>0</v>
      </c>
    </row>
    <row r="4686" spans="1:39" x14ac:dyDescent="0.25">
      <c r="A4686" s="23" t="s">
        <v>14082</v>
      </c>
      <c r="B4686" s="24" t="s">
        <v>14083</v>
      </c>
      <c r="C4686" s="23" t="s">
        <v>14084</v>
      </c>
      <c r="D4686" s="23" t="s">
        <v>14085</v>
      </c>
      <c r="E4686" s="23">
        <v>1871</v>
      </c>
      <c r="F4686" s="23" t="s">
        <v>14086</v>
      </c>
      <c r="G4686" s="24" t="s">
        <v>14087</v>
      </c>
      <c r="H4686" s="23" t="s">
        <v>43</v>
      </c>
      <c r="I4686" s="23" t="s">
        <v>14088</v>
      </c>
      <c r="J4686" s="23">
        <v>0</v>
      </c>
      <c r="K4686" s="23">
        <v>0</v>
      </c>
      <c r="L4686" s="23">
        <v>93</v>
      </c>
      <c r="M4686" s="23" t="s">
        <v>76</v>
      </c>
      <c r="N4686" s="25">
        <f>((J4686*400)+(K4686*100))+L4686</f>
        <v>93</v>
      </c>
      <c r="O4686" s="26">
        <v>3000</v>
      </c>
      <c r="P4686" s="26">
        <f>N4686*O4686</f>
        <v>279000</v>
      </c>
      <c r="Q4686" s="23">
        <v>1</v>
      </c>
      <c r="R4686" s="23" t="s">
        <v>14082</v>
      </c>
      <c r="S4686" s="27" t="s">
        <v>14083</v>
      </c>
      <c r="T4686" s="23" t="s">
        <v>14084</v>
      </c>
      <c r="U4686" s="23" t="s">
        <v>14089</v>
      </c>
      <c r="V4686" s="24" t="s">
        <v>14090</v>
      </c>
      <c r="W4686" s="23" t="s">
        <v>142</v>
      </c>
      <c r="X4686" s="23" t="s">
        <v>143</v>
      </c>
      <c r="Y4686" s="23" t="s">
        <v>81</v>
      </c>
      <c r="Z4686" s="23">
        <v>276</v>
      </c>
      <c r="AA4686" s="28">
        <v>100</v>
      </c>
      <c r="AB4686" s="26">
        <v>7950</v>
      </c>
      <c r="AC4686" s="26">
        <f>Z4686*AB4686</f>
        <v>2194200</v>
      </c>
      <c r="AD4686" s="28">
        <v>12</v>
      </c>
      <c r="AE4686" s="28">
        <v>38</v>
      </c>
      <c r="AF4686" s="26">
        <f>(AC4686*(100-AE4686))/100</f>
        <v>1360404</v>
      </c>
      <c r="AG4686" s="26">
        <f>P4686+AF4686</f>
        <v>1639404</v>
      </c>
      <c r="AH4686" s="26">
        <f>(AG4686*AA4686)/100</f>
        <v>1639404</v>
      </c>
      <c r="AI4686" s="26">
        <v>0</v>
      </c>
      <c r="AJ4686" s="26">
        <f>IF((AI4686-AH4686) &gt; 1,0,IF((AI4686-AH4686)&lt;0,AH4686-AI4686,AI4686-AH4686))</f>
        <v>1639404</v>
      </c>
      <c r="AK4686" s="26">
        <v>0.02</v>
      </c>
      <c r="AL4686" s="26">
        <f>ROUND(AJ4686*(AK4686/100),2)</f>
        <v>327.88</v>
      </c>
      <c r="AM4686" s="3" t="s">
        <v>110</v>
      </c>
    </row>
    <row r="4687" spans="1:39" x14ac:dyDescent="0.25">
      <c r="A4687" s="23"/>
      <c r="B4687" s="24"/>
      <c r="C4687" s="23"/>
      <c r="D4687" s="23"/>
      <c r="E4687" s="23"/>
      <c r="F4687" s="23"/>
      <c r="G4687" s="24"/>
      <c r="H4687" s="23"/>
      <c r="I4687" s="23"/>
      <c r="J4687" s="23">
        <v>0</v>
      </c>
      <c r="K4687" s="23">
        <v>0</v>
      </c>
      <c r="L4687" s="23">
        <v>12</v>
      </c>
      <c r="M4687" s="23" t="s">
        <v>91</v>
      </c>
      <c r="N4687" s="25">
        <f>((J4687*400)+(K4687*100))+L4687</f>
        <v>12</v>
      </c>
      <c r="O4687" s="26">
        <v>3000</v>
      </c>
      <c r="P4687" s="26">
        <f>N4687*O4687</f>
        <v>36000</v>
      </c>
      <c r="Q4687" s="23">
        <v>1</v>
      </c>
      <c r="R4687" s="23" t="s">
        <v>14082</v>
      </c>
      <c r="S4687" s="27" t="s">
        <v>14083</v>
      </c>
      <c r="T4687" s="23" t="s">
        <v>14084</v>
      </c>
      <c r="U4687" s="23" t="s">
        <v>14089</v>
      </c>
      <c r="V4687" s="24" t="s">
        <v>14091</v>
      </c>
      <c r="W4687" s="23" t="s">
        <v>53</v>
      </c>
      <c r="X4687" s="23" t="s">
        <v>143</v>
      </c>
      <c r="Y4687" s="23" t="s">
        <v>54</v>
      </c>
      <c r="Z4687" s="23">
        <v>48</v>
      </c>
      <c r="AA4687" s="28">
        <v>100</v>
      </c>
      <c r="AB4687" s="26">
        <v>2750</v>
      </c>
      <c r="AC4687" s="26">
        <f>Z4687*AB4687</f>
        <v>132000</v>
      </c>
      <c r="AD4687" s="28">
        <v>12</v>
      </c>
      <c r="AE4687" s="28">
        <v>38</v>
      </c>
      <c r="AF4687" s="26">
        <f>(AC4687*(100-AE4687))/100</f>
        <v>81840</v>
      </c>
      <c r="AG4687" s="26">
        <f>P4687+AF4687</f>
        <v>117840</v>
      </c>
      <c r="AH4687" s="26">
        <f>(AG4687*AA4687)/100</f>
        <v>117840</v>
      </c>
      <c r="AI4687" s="26">
        <v>0</v>
      </c>
      <c r="AJ4687" s="26">
        <f>IF((AI4687-AH4687) &gt; 1,0,IF((AI4687-AH4687)&lt;0,AH4687-AI4687,AI4687-AH4687))</f>
        <v>117840</v>
      </c>
      <c r="AK4687" s="26">
        <v>0.3</v>
      </c>
      <c r="AL4687" s="26">
        <f>ROUND(AJ4687*(AK4687/100),2)</f>
        <v>353.52</v>
      </c>
      <c r="AM4687" s="3" t="s">
        <v>5182</v>
      </c>
    </row>
    <row r="4688" spans="1:39" x14ac:dyDescent="0.25">
      <c r="A4688" s="23"/>
      <c r="B4688" s="24"/>
      <c r="C4688" s="23"/>
      <c r="D4688" s="23"/>
      <c r="E4688" s="23">
        <v>1872</v>
      </c>
      <c r="F4688" s="23" t="s">
        <v>14092</v>
      </c>
      <c r="G4688" s="24" t="s">
        <v>14093</v>
      </c>
      <c r="H4688" s="23" t="s">
        <v>43</v>
      </c>
      <c r="I4688" s="23" t="s">
        <v>14094</v>
      </c>
      <c r="J4688" s="23">
        <v>0</v>
      </c>
      <c r="K4688" s="23">
        <v>1</v>
      </c>
      <c r="L4688" s="23">
        <v>0</v>
      </c>
      <c r="M4688" s="23" t="s">
        <v>75</v>
      </c>
      <c r="N4688" s="25">
        <f>((J4688*400)+(K4688*100))+L4688</f>
        <v>100</v>
      </c>
      <c r="O4688" s="26">
        <v>3000</v>
      </c>
      <c r="P4688" s="26">
        <f>N4688*O4688</f>
        <v>300000</v>
      </c>
      <c r="Q4688" s="23"/>
      <c r="R4688" s="23"/>
      <c r="S4688" s="27"/>
      <c r="T4688" s="23"/>
      <c r="U4688" s="23"/>
      <c r="V4688" s="24"/>
      <c r="W4688" s="23"/>
      <c r="X4688" s="23"/>
      <c r="Y4688" s="23"/>
      <c r="Z4688" s="23"/>
      <c r="AA4688" s="28"/>
      <c r="AB4688" s="26"/>
      <c r="AC4688" s="26"/>
      <c r="AD4688" s="28"/>
      <c r="AE4688" s="28"/>
      <c r="AF4688" s="26"/>
      <c r="AG4688" s="26">
        <f>AF4688+P4688</f>
        <v>300000</v>
      </c>
      <c r="AH4688" s="26">
        <f>AG4688</f>
        <v>300000</v>
      </c>
      <c r="AI4688" s="26">
        <v>50000000</v>
      </c>
      <c r="AJ4688" s="26">
        <f>IF((AI4688-AH4688) &gt; 1,0,IF((AI4688-AH4688)&lt;0,AH4688-AI4688,AI4688-AH4688))</f>
        <v>0</v>
      </c>
      <c r="AK4688" s="26">
        <v>0.01</v>
      </c>
      <c r="AL4688" s="26">
        <f>AJ4688*(AK4688/100)</f>
        <v>0</v>
      </c>
    </row>
    <row r="4689" spans="1:39" x14ac:dyDescent="0.25">
      <c r="A4689" s="23"/>
      <c r="B4689" s="24"/>
      <c r="C4689" s="23"/>
      <c r="D4689" s="23"/>
      <c r="E4689" s="23"/>
      <c r="F4689" s="23"/>
      <c r="G4689" s="24"/>
      <c r="H4689" s="23"/>
      <c r="I4689" s="23"/>
      <c r="J4689" s="23"/>
      <c r="K4689" s="23"/>
      <c r="L4689" s="23"/>
      <c r="M4689" s="23"/>
      <c r="N4689" s="25"/>
      <c r="O4689" s="26"/>
      <c r="P4689" s="26"/>
      <c r="Q4689" s="23"/>
      <c r="R4689" s="23"/>
      <c r="S4689" s="27"/>
      <c r="T4689" s="23"/>
      <c r="U4689" s="23"/>
      <c r="V4689" s="24"/>
      <c r="W4689" s="23"/>
      <c r="X4689" s="23"/>
      <c r="Y4689" s="23"/>
      <c r="Z4689" s="23"/>
      <c r="AA4689" s="28"/>
      <c r="AB4689" s="26"/>
      <c r="AC4689" s="26"/>
      <c r="AD4689" s="28"/>
      <c r="AE4689" s="28"/>
      <c r="AF4689" s="26"/>
      <c r="AG4689" s="26" t="s">
        <v>60</v>
      </c>
      <c r="AH4689" s="26">
        <f>SUM(AH4686:AH4688)</f>
        <v>2057244</v>
      </c>
      <c r="AI4689" s="26"/>
      <c r="AJ4689" s="26">
        <f>SUM(AJ4686:AJ4688)</f>
        <v>1757244</v>
      </c>
      <c r="AK4689" s="26"/>
      <c r="AL4689" s="26">
        <f>SUM(AL4686:AL4688)</f>
        <v>681.4</v>
      </c>
    </row>
    <row r="4690" spans="1:39" x14ac:dyDescent="0.25">
      <c r="A4690" s="23" t="s">
        <v>14095</v>
      </c>
      <c r="B4690" s="24" t="s">
        <v>14096</v>
      </c>
      <c r="C4690" s="23" t="s">
        <v>14097</v>
      </c>
      <c r="D4690" s="23" t="s">
        <v>14098</v>
      </c>
      <c r="E4690" s="23">
        <v>1873</v>
      </c>
      <c r="F4690" s="23" t="s">
        <v>14099</v>
      </c>
      <c r="G4690" s="24" t="s">
        <v>14100</v>
      </c>
      <c r="H4690" s="23" t="s">
        <v>43</v>
      </c>
      <c r="I4690" s="23" t="s">
        <v>14101</v>
      </c>
      <c r="J4690" s="23">
        <v>0</v>
      </c>
      <c r="K4690" s="23">
        <v>0</v>
      </c>
      <c r="L4690" s="23">
        <v>22</v>
      </c>
      <c r="M4690" s="23" t="s">
        <v>59</v>
      </c>
      <c r="N4690" s="25">
        <f t="shared" ref="N4690:N4695" si="775">((J4690*400)+(K4690*100))+L4690</f>
        <v>22</v>
      </c>
      <c r="O4690" s="26">
        <v>1500</v>
      </c>
      <c r="P4690" s="26">
        <f t="shared" ref="P4690:P4695" si="776">N4690*O4690</f>
        <v>33000</v>
      </c>
      <c r="Q4690" s="23"/>
      <c r="R4690" s="23"/>
      <c r="S4690" s="27"/>
      <c r="T4690" s="23"/>
      <c r="U4690" s="23"/>
      <c r="V4690" s="24"/>
      <c r="W4690" s="23"/>
      <c r="X4690" s="23"/>
      <c r="Y4690" s="23"/>
      <c r="Z4690" s="23"/>
      <c r="AA4690" s="28"/>
      <c r="AB4690" s="26"/>
      <c r="AC4690" s="26"/>
      <c r="AD4690" s="28"/>
      <c r="AE4690" s="28"/>
      <c r="AF4690" s="26"/>
      <c r="AG4690" s="26">
        <f>AF4690+P4690</f>
        <v>33000</v>
      </c>
      <c r="AH4690" s="26">
        <f>AG4690</f>
        <v>33000</v>
      </c>
      <c r="AI4690" s="26">
        <v>50000000</v>
      </c>
      <c r="AJ4690" s="26">
        <f t="shared" ref="AJ4690:AJ4695" si="777">IF((AI4690-AH4690) &gt; 1,0,IF((AI4690-AH4690)&lt;0,AH4690-AI4690,AI4690-AH4690))</f>
        <v>0</v>
      </c>
      <c r="AK4690" s="26">
        <v>0.02</v>
      </c>
      <c r="AL4690" s="26">
        <f>AJ4690*(AK4690/100)</f>
        <v>0</v>
      </c>
    </row>
    <row r="4691" spans="1:39" x14ac:dyDescent="0.25">
      <c r="A4691" s="23"/>
      <c r="B4691" s="24"/>
      <c r="C4691" s="23"/>
      <c r="D4691" s="23"/>
      <c r="E4691" s="23">
        <v>1874</v>
      </c>
      <c r="F4691" s="23" t="s">
        <v>14102</v>
      </c>
      <c r="G4691" s="24" t="s">
        <v>14103</v>
      </c>
      <c r="H4691" s="23" t="s">
        <v>43</v>
      </c>
      <c r="I4691" s="23" t="s">
        <v>14104</v>
      </c>
      <c r="J4691" s="23">
        <v>7</v>
      </c>
      <c r="K4691" s="23">
        <v>1</v>
      </c>
      <c r="L4691" s="23">
        <v>54.62</v>
      </c>
      <c r="M4691" s="23" t="s">
        <v>75</v>
      </c>
      <c r="N4691" s="25">
        <f t="shared" si="775"/>
        <v>2954.62</v>
      </c>
      <c r="O4691" s="26">
        <v>1000</v>
      </c>
      <c r="P4691" s="26">
        <f t="shared" si="776"/>
        <v>2954620</v>
      </c>
      <c r="Q4691" s="23"/>
      <c r="R4691" s="23"/>
      <c r="S4691" s="27"/>
      <c r="T4691" s="23"/>
      <c r="U4691" s="23"/>
      <c r="V4691" s="24"/>
      <c r="W4691" s="23"/>
      <c r="X4691" s="23"/>
      <c r="Y4691" s="23"/>
      <c r="Z4691" s="23"/>
      <c r="AA4691" s="28"/>
      <c r="AB4691" s="26"/>
      <c r="AC4691" s="26"/>
      <c r="AD4691" s="28"/>
      <c r="AE4691" s="28"/>
      <c r="AF4691" s="26"/>
      <c r="AG4691" s="26">
        <f>AF4691+P4691</f>
        <v>2954620</v>
      </c>
      <c r="AH4691" s="26">
        <f>AG4691</f>
        <v>2954620</v>
      </c>
      <c r="AI4691" s="26">
        <v>50000000</v>
      </c>
      <c r="AJ4691" s="26">
        <f t="shared" si="777"/>
        <v>0</v>
      </c>
      <c r="AK4691" s="26">
        <v>0.01</v>
      </c>
      <c r="AL4691" s="26">
        <f>AJ4691*(AK4691/100)</f>
        <v>0</v>
      </c>
    </row>
    <row r="4692" spans="1:39" x14ac:dyDescent="0.25">
      <c r="A4692" s="23"/>
      <c r="B4692" s="24"/>
      <c r="C4692" s="23"/>
      <c r="D4692" s="23"/>
      <c r="E4692" s="23"/>
      <c r="F4692" s="23"/>
      <c r="G4692" s="24"/>
      <c r="H4692" s="23"/>
      <c r="I4692" s="23"/>
      <c r="J4692" s="23">
        <v>0</v>
      </c>
      <c r="K4692" s="23">
        <v>0</v>
      </c>
      <c r="L4692" s="23">
        <v>21.38</v>
      </c>
      <c r="M4692" s="23" t="s">
        <v>76</v>
      </c>
      <c r="N4692" s="25">
        <f t="shared" si="775"/>
        <v>21.38</v>
      </c>
      <c r="O4692" s="26">
        <v>1000</v>
      </c>
      <c r="P4692" s="26">
        <f t="shared" si="776"/>
        <v>21380</v>
      </c>
      <c r="Q4692" s="23">
        <v>1</v>
      </c>
      <c r="R4692" s="23" t="s">
        <v>8631</v>
      </c>
      <c r="S4692" s="27" t="s">
        <v>8632</v>
      </c>
      <c r="T4692" s="23" t="s">
        <v>8633</v>
      </c>
      <c r="U4692" s="23" t="s">
        <v>8634</v>
      </c>
      <c r="V4692" s="24" t="s">
        <v>14105</v>
      </c>
      <c r="W4692" s="23" t="s">
        <v>48</v>
      </c>
      <c r="X4692" s="23" t="s">
        <v>49</v>
      </c>
      <c r="Y4692" s="23" t="s">
        <v>81</v>
      </c>
      <c r="Z4692" s="23">
        <v>85.5</v>
      </c>
      <c r="AA4692" s="28">
        <v>100</v>
      </c>
      <c r="AB4692" s="26">
        <v>8300</v>
      </c>
      <c r="AC4692" s="26">
        <f>Z4692*AB4692</f>
        <v>709650</v>
      </c>
      <c r="AD4692" s="28">
        <v>47</v>
      </c>
      <c r="AE4692" s="28">
        <v>76</v>
      </c>
      <c r="AF4692" s="26">
        <f>(AC4692*(100-AE4692))/100</f>
        <v>170316</v>
      </c>
      <c r="AG4692" s="26">
        <f>P4692+AF4692</f>
        <v>191696</v>
      </c>
      <c r="AH4692" s="26">
        <f>(AG4692*AA4692)/100</f>
        <v>191696</v>
      </c>
      <c r="AI4692" s="26">
        <v>0</v>
      </c>
      <c r="AJ4692" s="26">
        <f t="shared" si="777"/>
        <v>191696</v>
      </c>
      <c r="AK4692" s="26">
        <v>0.02</v>
      </c>
      <c r="AL4692" s="26">
        <f>ROUND(AJ4692*(AK4692/100),2)</f>
        <v>38.340000000000003</v>
      </c>
      <c r="AM4692" s="3" t="s">
        <v>51</v>
      </c>
    </row>
    <row r="4693" spans="1:39" x14ac:dyDescent="0.25">
      <c r="A4693" s="23"/>
      <c r="B4693" s="24"/>
      <c r="C4693" s="23"/>
      <c r="D4693" s="23"/>
      <c r="E4693" s="23"/>
      <c r="F4693" s="23"/>
      <c r="G4693" s="24"/>
      <c r="H4693" s="23"/>
      <c r="I4693" s="23"/>
      <c r="J4693" s="23">
        <v>0</v>
      </c>
      <c r="K4693" s="23">
        <v>0</v>
      </c>
      <c r="L4693" s="23">
        <v>12</v>
      </c>
      <c r="M4693" s="23" t="s">
        <v>76</v>
      </c>
      <c r="N4693" s="25">
        <f t="shared" si="775"/>
        <v>12</v>
      </c>
      <c r="O4693" s="26">
        <v>1000</v>
      </c>
      <c r="P4693" s="26">
        <f t="shared" si="776"/>
        <v>12000</v>
      </c>
      <c r="Q4693" s="23">
        <v>1</v>
      </c>
      <c r="R4693" s="23" t="s">
        <v>8631</v>
      </c>
      <c r="S4693" s="27" t="s">
        <v>8632</v>
      </c>
      <c r="T4693" s="23" t="s">
        <v>8633</v>
      </c>
      <c r="U4693" s="23" t="s">
        <v>8634</v>
      </c>
      <c r="V4693" s="24" t="s">
        <v>14106</v>
      </c>
      <c r="W4693" s="23" t="s">
        <v>53</v>
      </c>
      <c r="X4693" s="23" t="s">
        <v>49</v>
      </c>
      <c r="Y4693" s="23" t="s">
        <v>81</v>
      </c>
      <c r="Z4693" s="23">
        <v>48</v>
      </c>
      <c r="AA4693" s="28">
        <v>100</v>
      </c>
      <c r="AB4693" s="26">
        <v>2750</v>
      </c>
      <c r="AC4693" s="26">
        <f>Z4693*AB4693</f>
        <v>132000</v>
      </c>
      <c r="AD4693" s="28">
        <v>47</v>
      </c>
      <c r="AE4693" s="28">
        <v>76</v>
      </c>
      <c r="AF4693" s="26">
        <f>(AC4693*(100-AE4693))/100</f>
        <v>31680</v>
      </c>
      <c r="AG4693" s="26">
        <f>P4693+AF4693</f>
        <v>43680</v>
      </c>
      <c r="AH4693" s="26">
        <f>(AG4693*AA4693)/100</f>
        <v>43680</v>
      </c>
      <c r="AI4693" s="26">
        <v>0</v>
      </c>
      <c r="AJ4693" s="26">
        <f t="shared" si="777"/>
        <v>43680</v>
      </c>
      <c r="AK4693" s="26">
        <v>0.02</v>
      </c>
      <c r="AL4693" s="26">
        <f>ROUND(AJ4693*(AK4693/100),2)</f>
        <v>8.74</v>
      </c>
      <c r="AM4693" s="3" t="s">
        <v>83</v>
      </c>
    </row>
    <row r="4694" spans="1:39" x14ac:dyDescent="0.25">
      <c r="A4694" s="23"/>
      <c r="B4694" s="24"/>
      <c r="C4694" s="23"/>
      <c r="D4694" s="23"/>
      <c r="E4694" s="23">
        <v>1875</v>
      </c>
      <c r="F4694" s="23" t="s">
        <v>14107</v>
      </c>
      <c r="G4694" s="24" t="s">
        <v>14108</v>
      </c>
      <c r="H4694" s="23" t="s">
        <v>43</v>
      </c>
      <c r="I4694" s="23" t="s">
        <v>14109</v>
      </c>
      <c r="J4694" s="23">
        <v>1</v>
      </c>
      <c r="K4694" s="23">
        <v>1</v>
      </c>
      <c r="L4694" s="23">
        <v>94.5</v>
      </c>
      <c r="M4694" s="23" t="s">
        <v>59</v>
      </c>
      <c r="N4694" s="25">
        <f t="shared" si="775"/>
        <v>594.5</v>
      </c>
      <c r="O4694" s="26">
        <v>4400</v>
      </c>
      <c r="P4694" s="26">
        <f t="shared" si="776"/>
        <v>2615800</v>
      </c>
      <c r="Q4694" s="23">
        <v>1</v>
      </c>
      <c r="R4694" s="23" t="s">
        <v>14095</v>
      </c>
      <c r="S4694" s="27" t="s">
        <v>14096</v>
      </c>
      <c r="T4694" s="23" t="s">
        <v>14097</v>
      </c>
      <c r="U4694" s="23" t="s">
        <v>14110</v>
      </c>
      <c r="V4694" s="24" t="s">
        <v>14111</v>
      </c>
      <c r="W4694" s="23" t="s">
        <v>109</v>
      </c>
      <c r="X4694" s="23" t="s">
        <v>49</v>
      </c>
      <c r="Y4694" s="23" t="s">
        <v>50</v>
      </c>
      <c r="Z4694" s="23">
        <v>500</v>
      </c>
      <c r="AA4694" s="28">
        <v>100</v>
      </c>
      <c r="AB4694" s="26">
        <v>8150</v>
      </c>
      <c r="AC4694" s="26">
        <f>Z4694*AB4694</f>
        <v>4075000</v>
      </c>
      <c r="AD4694" s="28">
        <v>25</v>
      </c>
      <c r="AE4694" s="28">
        <v>40</v>
      </c>
      <c r="AF4694" s="26">
        <f>(AC4694*(100-AE4694))/100</f>
        <v>2445000</v>
      </c>
      <c r="AG4694" s="26">
        <f>P4694+AF4694</f>
        <v>5060800</v>
      </c>
      <c r="AH4694" s="26">
        <f>(AG4694*AA4694)/100</f>
        <v>5060800</v>
      </c>
      <c r="AI4694" s="26">
        <v>50000000</v>
      </c>
      <c r="AJ4694" s="26">
        <f t="shared" si="777"/>
        <v>0</v>
      </c>
      <c r="AK4694" s="26">
        <v>0.02</v>
      </c>
      <c r="AL4694" s="26">
        <f>ROUND(AJ4694*(AK4694/100),2)</f>
        <v>0</v>
      </c>
      <c r="AM4694" s="3" t="s">
        <v>110</v>
      </c>
    </row>
    <row r="4695" spans="1:39" x14ac:dyDescent="0.25">
      <c r="A4695" s="23"/>
      <c r="B4695" s="24"/>
      <c r="C4695" s="23"/>
      <c r="D4695" s="23"/>
      <c r="E4695" s="23"/>
      <c r="F4695" s="23"/>
      <c r="G4695" s="24"/>
      <c r="H4695" s="23"/>
      <c r="I4695" s="23"/>
      <c r="J4695" s="23">
        <v>0</v>
      </c>
      <c r="K4695" s="23">
        <v>0</v>
      </c>
      <c r="L4695" s="23">
        <v>12.5</v>
      </c>
      <c r="M4695" s="23" t="s">
        <v>59</v>
      </c>
      <c r="N4695" s="25">
        <f t="shared" si="775"/>
        <v>12.5</v>
      </c>
      <c r="O4695" s="26">
        <v>4400</v>
      </c>
      <c r="P4695" s="26">
        <f t="shared" si="776"/>
        <v>55000</v>
      </c>
      <c r="Q4695" s="23">
        <v>1</v>
      </c>
      <c r="R4695" s="23" t="s">
        <v>14095</v>
      </c>
      <c r="S4695" s="27" t="s">
        <v>14096</v>
      </c>
      <c r="T4695" s="23" t="s">
        <v>14097</v>
      </c>
      <c r="U4695" s="23" t="s">
        <v>14110</v>
      </c>
      <c r="V4695" s="24" t="s">
        <v>14112</v>
      </c>
      <c r="W4695" s="23" t="s">
        <v>53</v>
      </c>
      <c r="X4695" s="23" t="s">
        <v>49</v>
      </c>
      <c r="Y4695" s="23" t="s">
        <v>50</v>
      </c>
      <c r="Z4695" s="23">
        <v>50</v>
      </c>
      <c r="AA4695" s="28">
        <v>100</v>
      </c>
      <c r="AB4695" s="26">
        <v>2750</v>
      </c>
      <c r="AC4695" s="26">
        <f>Z4695*AB4695</f>
        <v>137500</v>
      </c>
      <c r="AD4695" s="28">
        <v>25</v>
      </c>
      <c r="AE4695" s="28">
        <v>40</v>
      </c>
      <c r="AF4695" s="26">
        <f>(AC4695*(100-AE4695))/100</f>
        <v>82500</v>
      </c>
      <c r="AG4695" s="26">
        <f>P4695+AF4695</f>
        <v>137500</v>
      </c>
      <c r="AH4695" s="26">
        <f>(AG4695*AA4695)/100</f>
        <v>137500</v>
      </c>
      <c r="AI4695" s="26">
        <v>50000000</v>
      </c>
      <c r="AJ4695" s="26">
        <f t="shared" si="777"/>
        <v>0</v>
      </c>
      <c r="AK4695" s="26">
        <v>0.02</v>
      </c>
      <c r="AL4695" s="26">
        <f>ROUND(AJ4695*(AK4695/100),2)</f>
        <v>0</v>
      </c>
      <c r="AM4695" s="3" t="s">
        <v>83</v>
      </c>
    </row>
    <row r="4696" spans="1:39" x14ac:dyDescent="0.25">
      <c r="A4696" s="23"/>
      <c r="B4696" s="24"/>
      <c r="C4696" s="23"/>
      <c r="D4696" s="23"/>
      <c r="E4696" s="23"/>
      <c r="F4696" s="23"/>
      <c r="G4696" s="24"/>
      <c r="H4696" s="23"/>
      <c r="I4696" s="23"/>
      <c r="J4696" s="23"/>
      <c r="K4696" s="23"/>
      <c r="L4696" s="23"/>
      <c r="M4696" s="23"/>
      <c r="N4696" s="25"/>
      <c r="O4696" s="26"/>
      <c r="P4696" s="26"/>
      <c r="Q4696" s="23"/>
      <c r="R4696" s="23"/>
      <c r="S4696" s="27"/>
      <c r="T4696" s="23"/>
      <c r="U4696" s="23"/>
      <c r="V4696" s="24"/>
      <c r="W4696" s="23"/>
      <c r="X4696" s="23"/>
      <c r="Y4696" s="23"/>
      <c r="Z4696" s="23"/>
      <c r="AA4696" s="28"/>
      <c r="AB4696" s="26"/>
      <c r="AC4696" s="26"/>
      <c r="AD4696" s="28"/>
      <c r="AE4696" s="28"/>
      <c r="AF4696" s="26"/>
      <c r="AG4696" s="26" t="s">
        <v>60</v>
      </c>
      <c r="AH4696" s="26">
        <f>SUM(AH4690:AH4695)</f>
        <v>8421296</v>
      </c>
      <c r="AI4696" s="26"/>
      <c r="AJ4696" s="26">
        <f>SUM(AJ4690:AJ4695)</f>
        <v>235376</v>
      </c>
      <c r="AK4696" s="26"/>
      <c r="AL4696" s="26">
        <f>SUM(AL4690:AL4695)</f>
        <v>47.080000000000005</v>
      </c>
    </row>
    <row r="4697" spans="1:39" x14ac:dyDescent="0.25">
      <c r="A4697" s="23" t="s">
        <v>14113</v>
      </c>
      <c r="B4697" s="24" t="s">
        <v>14114</v>
      </c>
      <c r="C4697" s="23" t="s">
        <v>14115</v>
      </c>
      <c r="D4697" s="23" t="s">
        <v>14116</v>
      </c>
      <c r="E4697" s="23">
        <v>1876</v>
      </c>
      <c r="F4697" s="23" t="s">
        <v>14117</v>
      </c>
      <c r="G4697" s="24" t="s">
        <v>14118</v>
      </c>
      <c r="H4697" s="23" t="s">
        <v>43</v>
      </c>
      <c r="I4697" s="23" t="s">
        <v>14119</v>
      </c>
      <c r="J4697" s="23">
        <v>1</v>
      </c>
      <c r="K4697" s="23">
        <v>3</v>
      </c>
      <c r="L4697" s="23">
        <v>47</v>
      </c>
      <c r="M4697" s="23" t="s">
        <v>75</v>
      </c>
      <c r="N4697" s="25">
        <f t="shared" ref="N4697:N4703" si="778">((J4697*400)+(K4697*100))+L4697</f>
        <v>747</v>
      </c>
      <c r="O4697" s="26">
        <v>1500</v>
      </c>
      <c r="P4697" s="26">
        <f t="shared" ref="P4697:P4703" si="779">N4697*O4697</f>
        <v>1120500</v>
      </c>
      <c r="Q4697" s="23"/>
      <c r="R4697" s="23"/>
      <c r="S4697" s="27"/>
      <c r="T4697" s="23"/>
      <c r="U4697" s="23"/>
      <c r="V4697" s="24"/>
      <c r="W4697" s="23"/>
      <c r="X4697" s="23"/>
      <c r="Y4697" s="23"/>
      <c r="Z4697" s="23"/>
      <c r="AA4697" s="28"/>
      <c r="AB4697" s="26"/>
      <c r="AC4697" s="26"/>
      <c r="AD4697" s="28"/>
      <c r="AE4697" s="28"/>
      <c r="AF4697" s="26"/>
      <c r="AG4697" s="26">
        <f>AF4697+P4697</f>
        <v>1120500</v>
      </c>
      <c r="AH4697" s="26">
        <f>AG4697</f>
        <v>1120500</v>
      </c>
      <c r="AI4697" s="26">
        <v>50000000</v>
      </c>
      <c r="AJ4697" s="26">
        <f t="shared" ref="AJ4697:AJ4703" si="780">IF((AI4697-AH4697) &gt; 1,0,IF((AI4697-AH4697)&lt;0,AH4697-AI4697,AI4697-AH4697))</f>
        <v>0</v>
      </c>
      <c r="AK4697" s="26">
        <v>0.01</v>
      </c>
      <c r="AL4697" s="26">
        <f>AJ4697*(AK4697/100)</f>
        <v>0</v>
      </c>
    </row>
    <row r="4698" spans="1:39" x14ac:dyDescent="0.25">
      <c r="A4698" s="23"/>
      <c r="B4698" s="24"/>
      <c r="C4698" s="23"/>
      <c r="D4698" s="23"/>
      <c r="E4698" s="23">
        <v>1877</v>
      </c>
      <c r="F4698" s="23" t="s">
        <v>14120</v>
      </c>
      <c r="G4698" s="24" t="s">
        <v>14121</v>
      </c>
      <c r="H4698" s="23" t="s">
        <v>43</v>
      </c>
      <c r="I4698" s="23" t="s">
        <v>14122</v>
      </c>
      <c r="J4698" s="23">
        <v>2</v>
      </c>
      <c r="K4698" s="23">
        <v>1</v>
      </c>
      <c r="L4698" s="23">
        <v>44</v>
      </c>
      <c r="M4698" s="23" t="s">
        <v>75</v>
      </c>
      <c r="N4698" s="25">
        <f t="shared" si="778"/>
        <v>944</v>
      </c>
      <c r="O4698" s="26">
        <v>1500</v>
      </c>
      <c r="P4698" s="26">
        <f t="shared" si="779"/>
        <v>1416000</v>
      </c>
      <c r="Q4698" s="23"/>
      <c r="R4698" s="23"/>
      <c r="S4698" s="27"/>
      <c r="T4698" s="23"/>
      <c r="U4698" s="23"/>
      <c r="V4698" s="24"/>
      <c r="W4698" s="23"/>
      <c r="X4698" s="23"/>
      <c r="Y4698" s="23"/>
      <c r="Z4698" s="23"/>
      <c r="AA4698" s="28"/>
      <c r="AB4698" s="26"/>
      <c r="AC4698" s="26"/>
      <c r="AD4698" s="28"/>
      <c r="AE4698" s="28"/>
      <c r="AF4698" s="26"/>
      <c r="AG4698" s="26">
        <f>AF4698+P4698</f>
        <v>1416000</v>
      </c>
      <c r="AH4698" s="26">
        <f>AG4698</f>
        <v>1416000</v>
      </c>
      <c r="AI4698" s="26">
        <v>50000000</v>
      </c>
      <c r="AJ4698" s="26">
        <f t="shared" si="780"/>
        <v>0</v>
      </c>
      <c r="AK4698" s="26">
        <v>0.01</v>
      </c>
      <c r="AL4698" s="26">
        <f>AJ4698*(AK4698/100)</f>
        <v>0</v>
      </c>
    </row>
    <row r="4699" spans="1:39" x14ac:dyDescent="0.25">
      <c r="A4699" s="23"/>
      <c r="B4699" s="24"/>
      <c r="C4699" s="23"/>
      <c r="D4699" s="23"/>
      <c r="E4699" s="23">
        <v>1878</v>
      </c>
      <c r="F4699" s="23" t="s">
        <v>14123</v>
      </c>
      <c r="G4699" s="24" t="s">
        <v>14124</v>
      </c>
      <c r="H4699" s="23" t="s">
        <v>43</v>
      </c>
      <c r="I4699" s="23" t="s">
        <v>14125</v>
      </c>
      <c r="J4699" s="23">
        <v>2</v>
      </c>
      <c r="K4699" s="23">
        <v>2</v>
      </c>
      <c r="L4699" s="23">
        <v>64.25</v>
      </c>
      <c r="M4699" s="23" t="s">
        <v>75</v>
      </c>
      <c r="N4699" s="25">
        <f t="shared" si="778"/>
        <v>1064.25</v>
      </c>
      <c r="O4699" s="26">
        <v>4500</v>
      </c>
      <c r="P4699" s="26">
        <f t="shared" si="779"/>
        <v>4789125</v>
      </c>
      <c r="Q4699" s="23"/>
      <c r="R4699" s="23"/>
      <c r="S4699" s="27"/>
      <c r="T4699" s="23"/>
      <c r="U4699" s="23"/>
      <c r="V4699" s="24"/>
      <c r="W4699" s="23"/>
      <c r="X4699" s="23"/>
      <c r="Y4699" s="23"/>
      <c r="Z4699" s="23"/>
      <c r="AA4699" s="28"/>
      <c r="AB4699" s="26"/>
      <c r="AC4699" s="26"/>
      <c r="AD4699" s="28"/>
      <c r="AE4699" s="28"/>
      <c r="AF4699" s="26"/>
      <c r="AG4699" s="26">
        <f>AF4699+P4699</f>
        <v>4789125</v>
      </c>
      <c r="AH4699" s="26">
        <f>AG4699</f>
        <v>4789125</v>
      </c>
      <c r="AI4699" s="26">
        <v>50000000</v>
      </c>
      <c r="AJ4699" s="26">
        <f t="shared" si="780"/>
        <v>0</v>
      </c>
      <c r="AK4699" s="26">
        <v>0.01</v>
      </c>
      <c r="AL4699" s="26">
        <f>AJ4699*(AK4699/100)</f>
        <v>0</v>
      </c>
    </row>
    <row r="4700" spans="1:39" x14ac:dyDescent="0.25">
      <c r="A4700" s="23"/>
      <c r="B4700" s="24"/>
      <c r="C4700" s="23"/>
      <c r="D4700" s="23"/>
      <c r="E4700" s="23"/>
      <c r="F4700" s="23"/>
      <c r="G4700" s="24"/>
      <c r="H4700" s="23"/>
      <c r="I4700" s="23"/>
      <c r="J4700" s="23">
        <v>0</v>
      </c>
      <c r="K4700" s="23">
        <v>0</v>
      </c>
      <c r="L4700" s="23">
        <v>14.25</v>
      </c>
      <c r="M4700" s="23" t="s">
        <v>76</v>
      </c>
      <c r="N4700" s="25">
        <f t="shared" si="778"/>
        <v>14.25</v>
      </c>
      <c r="O4700" s="26">
        <v>4500</v>
      </c>
      <c r="P4700" s="26">
        <f t="shared" si="779"/>
        <v>64125</v>
      </c>
      <c r="Q4700" s="23">
        <v>1</v>
      </c>
      <c r="R4700" s="23" t="s">
        <v>14113</v>
      </c>
      <c r="S4700" s="27" t="s">
        <v>14114</v>
      </c>
      <c r="T4700" s="23" t="s">
        <v>14115</v>
      </c>
      <c r="U4700" s="23" t="s">
        <v>14126</v>
      </c>
      <c r="V4700" s="24" t="s">
        <v>14127</v>
      </c>
      <c r="W4700" s="23" t="s">
        <v>48</v>
      </c>
      <c r="X4700" s="23" t="s">
        <v>49</v>
      </c>
      <c r="Y4700" s="23" t="s">
        <v>81</v>
      </c>
      <c r="Z4700" s="23">
        <v>57</v>
      </c>
      <c r="AA4700" s="28">
        <v>100</v>
      </c>
      <c r="AB4700" s="26">
        <v>8300</v>
      </c>
      <c r="AC4700" s="26">
        <f>Z4700*AB4700</f>
        <v>473100</v>
      </c>
      <c r="AD4700" s="28">
        <v>3</v>
      </c>
      <c r="AE4700" s="28">
        <v>3</v>
      </c>
      <c r="AF4700" s="26">
        <f>(AC4700*(100-AE4700))/100</f>
        <v>458907</v>
      </c>
      <c r="AG4700" s="26">
        <f>P4700+AF4700</f>
        <v>523032</v>
      </c>
      <c r="AH4700" s="26">
        <f>(AG4700*AA4700)/100</f>
        <v>523032</v>
      </c>
      <c r="AI4700" s="26">
        <v>0</v>
      </c>
      <c r="AJ4700" s="26">
        <f t="shared" si="780"/>
        <v>523032</v>
      </c>
      <c r="AK4700" s="26">
        <v>0.02</v>
      </c>
      <c r="AL4700" s="26">
        <f>ROUND(AJ4700*(AK4700/100),2)</f>
        <v>104.61</v>
      </c>
    </row>
    <row r="4701" spans="1:39" x14ac:dyDescent="0.25">
      <c r="A4701" s="23"/>
      <c r="B4701" s="24"/>
      <c r="C4701" s="23"/>
      <c r="D4701" s="23"/>
      <c r="E4701" s="23"/>
      <c r="F4701" s="23"/>
      <c r="G4701" s="24"/>
      <c r="H4701" s="23"/>
      <c r="I4701" s="23"/>
      <c r="J4701" s="23">
        <v>0</v>
      </c>
      <c r="K4701" s="23">
        <v>0</v>
      </c>
      <c r="L4701" s="23">
        <v>8.25</v>
      </c>
      <c r="M4701" s="23" t="s">
        <v>76</v>
      </c>
      <c r="N4701" s="25">
        <f t="shared" si="778"/>
        <v>8.25</v>
      </c>
      <c r="O4701" s="26">
        <v>4500</v>
      </c>
      <c r="P4701" s="26">
        <f t="shared" si="779"/>
        <v>37125</v>
      </c>
      <c r="Q4701" s="23">
        <v>1</v>
      </c>
      <c r="R4701" s="23" t="s">
        <v>14113</v>
      </c>
      <c r="S4701" s="27" t="s">
        <v>14114</v>
      </c>
      <c r="T4701" s="23" t="s">
        <v>14115</v>
      </c>
      <c r="U4701" s="23" t="s">
        <v>14126</v>
      </c>
      <c r="V4701" s="24" t="s">
        <v>14128</v>
      </c>
      <c r="W4701" s="23" t="s">
        <v>53</v>
      </c>
      <c r="X4701" s="23" t="s">
        <v>49</v>
      </c>
      <c r="Y4701" s="23" t="s">
        <v>81</v>
      </c>
      <c r="Z4701" s="23">
        <v>33</v>
      </c>
      <c r="AA4701" s="28">
        <v>100</v>
      </c>
      <c r="AB4701" s="26">
        <v>2750</v>
      </c>
      <c r="AC4701" s="26">
        <f>Z4701*AB4701</f>
        <v>90750</v>
      </c>
      <c r="AD4701" s="28">
        <v>3</v>
      </c>
      <c r="AE4701" s="28">
        <v>3</v>
      </c>
      <c r="AF4701" s="26">
        <f>(AC4701*(100-AE4701))/100</f>
        <v>88027.5</v>
      </c>
      <c r="AG4701" s="26">
        <f>P4701+AF4701</f>
        <v>125152.5</v>
      </c>
      <c r="AH4701" s="26">
        <f>(AG4701*AA4701)/100</f>
        <v>125152.5</v>
      </c>
      <c r="AI4701" s="26">
        <v>0</v>
      </c>
      <c r="AJ4701" s="26">
        <f t="shared" si="780"/>
        <v>125152.5</v>
      </c>
      <c r="AK4701" s="26">
        <v>0.02</v>
      </c>
      <c r="AL4701" s="26">
        <f>ROUND(AJ4701*(AK4701/100),2)</f>
        <v>25.03</v>
      </c>
      <c r="AM4701" s="3" t="s">
        <v>159</v>
      </c>
    </row>
    <row r="4702" spans="1:39" x14ac:dyDescent="0.25">
      <c r="A4702" s="23"/>
      <c r="B4702" s="24"/>
      <c r="C4702" s="23"/>
      <c r="D4702" s="23"/>
      <c r="E4702" s="23"/>
      <c r="F4702" s="23"/>
      <c r="G4702" s="24"/>
      <c r="H4702" s="23"/>
      <c r="I4702" s="23"/>
      <c r="J4702" s="23">
        <v>0</v>
      </c>
      <c r="K4702" s="23">
        <v>0</v>
      </c>
      <c r="L4702" s="23">
        <v>2.25</v>
      </c>
      <c r="M4702" s="23" t="s">
        <v>76</v>
      </c>
      <c r="N4702" s="25">
        <f t="shared" si="778"/>
        <v>2.25</v>
      </c>
      <c r="O4702" s="26">
        <v>4500</v>
      </c>
      <c r="P4702" s="26">
        <f t="shared" si="779"/>
        <v>10125</v>
      </c>
      <c r="Q4702" s="23">
        <v>1</v>
      </c>
      <c r="R4702" s="23" t="s">
        <v>14113</v>
      </c>
      <c r="S4702" s="27" t="s">
        <v>14114</v>
      </c>
      <c r="T4702" s="23" t="s">
        <v>14115</v>
      </c>
      <c r="U4702" s="23" t="s">
        <v>14126</v>
      </c>
      <c r="V4702" s="24" t="s">
        <v>14129</v>
      </c>
      <c r="W4702" s="23" t="s">
        <v>158</v>
      </c>
      <c r="X4702" s="23" t="s">
        <v>49</v>
      </c>
      <c r="Y4702" s="23" t="s">
        <v>81</v>
      </c>
      <c r="Z4702" s="23">
        <v>9</v>
      </c>
      <c r="AA4702" s="28">
        <v>100</v>
      </c>
      <c r="AB4702" s="26">
        <v>5600</v>
      </c>
      <c r="AC4702" s="26">
        <f>Z4702*AB4702</f>
        <v>50400</v>
      </c>
      <c r="AD4702" s="28">
        <v>3</v>
      </c>
      <c r="AE4702" s="28">
        <v>3</v>
      </c>
      <c r="AF4702" s="26">
        <f>(AC4702*(100-AE4702))/100</f>
        <v>48888</v>
      </c>
      <c r="AG4702" s="26">
        <f>P4702+AF4702</f>
        <v>59013</v>
      </c>
      <c r="AH4702" s="26">
        <f>(AG4702*AA4702)/100</f>
        <v>59013</v>
      </c>
      <c r="AI4702" s="26">
        <v>0</v>
      </c>
      <c r="AJ4702" s="26">
        <f t="shared" si="780"/>
        <v>59013</v>
      </c>
      <c r="AK4702" s="26">
        <v>0.02</v>
      </c>
      <c r="AL4702" s="26">
        <f>ROUND(AJ4702*(AK4702/100),2)</f>
        <v>11.8</v>
      </c>
      <c r="AM4702" s="3" t="s">
        <v>159</v>
      </c>
    </row>
    <row r="4703" spans="1:39" x14ac:dyDescent="0.25">
      <c r="A4703" s="23"/>
      <c r="B4703" s="24"/>
      <c r="C4703" s="23"/>
      <c r="D4703" s="23"/>
      <c r="E4703" s="23">
        <v>1879</v>
      </c>
      <c r="F4703" s="23" t="s">
        <v>14130</v>
      </c>
      <c r="G4703" s="24" t="s">
        <v>14131</v>
      </c>
      <c r="H4703" s="23" t="s">
        <v>43</v>
      </c>
      <c r="I4703" s="23" t="s">
        <v>14132</v>
      </c>
      <c r="J4703" s="23">
        <v>4</v>
      </c>
      <c r="K4703" s="23">
        <v>1</v>
      </c>
      <c r="L4703" s="23">
        <v>40</v>
      </c>
      <c r="M4703" s="23" t="s">
        <v>75</v>
      </c>
      <c r="N4703" s="25">
        <f t="shared" si="778"/>
        <v>1740</v>
      </c>
      <c r="O4703" s="26">
        <v>3950</v>
      </c>
      <c r="P4703" s="26">
        <f t="shared" si="779"/>
        <v>6873000</v>
      </c>
      <c r="Q4703" s="23"/>
      <c r="R4703" s="23"/>
      <c r="S4703" s="27"/>
      <c r="T4703" s="23"/>
      <c r="U4703" s="23"/>
      <c r="V4703" s="24"/>
      <c r="W4703" s="23"/>
      <c r="X4703" s="23"/>
      <c r="Y4703" s="23"/>
      <c r="Z4703" s="23"/>
      <c r="AA4703" s="28"/>
      <c r="AB4703" s="26"/>
      <c r="AC4703" s="26"/>
      <c r="AD4703" s="28"/>
      <c r="AE4703" s="28"/>
      <c r="AF4703" s="26"/>
      <c r="AG4703" s="26">
        <f>AF4703+P4703</f>
        <v>6873000</v>
      </c>
      <c r="AH4703" s="26">
        <f>AG4703</f>
        <v>6873000</v>
      </c>
      <c r="AI4703" s="26">
        <v>50000000</v>
      </c>
      <c r="AJ4703" s="26">
        <f t="shared" si="780"/>
        <v>0</v>
      </c>
      <c r="AK4703" s="26">
        <v>0.01</v>
      </c>
      <c r="AL4703" s="26">
        <f>AJ4703*(AK4703/100)</f>
        <v>0</v>
      </c>
    </row>
    <row r="4704" spans="1:39" x14ac:dyDescent="0.25">
      <c r="A4704" s="23"/>
      <c r="B4704" s="24"/>
      <c r="C4704" s="23"/>
      <c r="D4704" s="23"/>
      <c r="E4704" s="23"/>
      <c r="F4704" s="23"/>
      <c r="G4704" s="24"/>
      <c r="H4704" s="23"/>
      <c r="I4704" s="23"/>
      <c r="J4704" s="23"/>
      <c r="K4704" s="23"/>
      <c r="L4704" s="23"/>
      <c r="M4704" s="23"/>
      <c r="N4704" s="25"/>
      <c r="O4704" s="26"/>
      <c r="P4704" s="26"/>
      <c r="Q4704" s="23"/>
      <c r="R4704" s="23"/>
      <c r="S4704" s="27"/>
      <c r="T4704" s="23"/>
      <c r="U4704" s="23"/>
      <c r="V4704" s="24"/>
      <c r="W4704" s="23"/>
      <c r="X4704" s="23"/>
      <c r="Y4704" s="23"/>
      <c r="Z4704" s="23"/>
      <c r="AA4704" s="28"/>
      <c r="AB4704" s="26"/>
      <c r="AC4704" s="26"/>
      <c r="AD4704" s="28"/>
      <c r="AE4704" s="28"/>
      <c r="AF4704" s="26"/>
      <c r="AG4704" s="26" t="s">
        <v>60</v>
      </c>
      <c r="AH4704" s="26">
        <f>SUM(AH4697:AH4703)</f>
        <v>14905822.5</v>
      </c>
      <c r="AI4704" s="26"/>
      <c r="AJ4704" s="26">
        <f>SUM(AJ4697:AJ4703)</f>
        <v>707197.5</v>
      </c>
      <c r="AK4704" s="26"/>
      <c r="AL4704" s="26">
        <f>SUM(AL4697:AL4703)</f>
        <v>141.44</v>
      </c>
    </row>
    <row r="4705" spans="1:39" x14ac:dyDescent="0.25">
      <c r="A4705" s="23" t="s">
        <v>14133</v>
      </c>
      <c r="B4705" s="24" t="s">
        <v>14134</v>
      </c>
      <c r="C4705" s="23" t="s">
        <v>14135</v>
      </c>
      <c r="D4705" s="23" t="s">
        <v>14136</v>
      </c>
      <c r="E4705" s="23">
        <v>1880</v>
      </c>
      <c r="F4705" s="23" t="s">
        <v>14137</v>
      </c>
      <c r="G4705" s="24" t="s">
        <v>14138</v>
      </c>
      <c r="H4705" s="23" t="s">
        <v>43</v>
      </c>
      <c r="I4705" s="23" t="s">
        <v>14139</v>
      </c>
      <c r="J4705" s="23">
        <v>0</v>
      </c>
      <c r="K4705" s="23">
        <v>0</v>
      </c>
      <c r="L4705" s="23">
        <v>40</v>
      </c>
      <c r="M4705" s="23" t="s">
        <v>76</v>
      </c>
      <c r="N4705" s="25">
        <f>((J4705*400)+(K4705*100))+L4705</f>
        <v>40</v>
      </c>
      <c r="O4705" s="26">
        <v>5000</v>
      </c>
      <c r="P4705" s="26">
        <f>N4705*O4705</f>
        <v>200000</v>
      </c>
      <c r="Q4705" s="23">
        <v>1</v>
      </c>
      <c r="R4705" s="23" t="s">
        <v>14133</v>
      </c>
      <c r="S4705" s="27" t="s">
        <v>14134</v>
      </c>
      <c r="T4705" s="23" t="s">
        <v>14135</v>
      </c>
      <c r="U4705" s="23" t="s">
        <v>14140</v>
      </c>
      <c r="V4705" s="24" t="s">
        <v>14141</v>
      </c>
      <c r="W4705" s="23" t="s">
        <v>48</v>
      </c>
      <c r="X4705" s="23" t="s">
        <v>49</v>
      </c>
      <c r="Y4705" s="23" t="s">
        <v>81</v>
      </c>
      <c r="Z4705" s="23">
        <v>80</v>
      </c>
      <c r="AA4705" s="28">
        <v>100</v>
      </c>
      <c r="AB4705" s="26">
        <v>8300</v>
      </c>
      <c r="AC4705" s="26">
        <f>Z4705*AB4705</f>
        <v>664000</v>
      </c>
      <c r="AD4705" s="28">
        <v>22</v>
      </c>
      <c r="AE4705" s="28">
        <v>34</v>
      </c>
      <c r="AF4705" s="26">
        <f>(AC4705*(100-AE4705))/100</f>
        <v>438240</v>
      </c>
      <c r="AG4705" s="26">
        <f>P4705+AF4705</f>
        <v>638240</v>
      </c>
      <c r="AH4705" s="26">
        <f>(AG4705*AA4705)/100</f>
        <v>638240</v>
      </c>
      <c r="AI4705" s="26">
        <v>0</v>
      </c>
      <c r="AJ4705" s="26">
        <f>IF((AI4705-AH4705) &gt; 1,0,IF((AI4705-AH4705)&lt;0,AH4705-AI4705,AI4705-AH4705))</f>
        <v>638240</v>
      </c>
      <c r="AK4705" s="26">
        <v>0.02</v>
      </c>
      <c r="AL4705" s="26">
        <f>ROUND(AJ4705*(AK4705/100),2)</f>
        <v>127.65</v>
      </c>
      <c r="AM4705" s="3" t="s">
        <v>51</v>
      </c>
    </row>
    <row r="4706" spans="1:39" x14ac:dyDescent="0.25">
      <c r="A4706" s="23"/>
      <c r="B4706" s="24"/>
      <c r="C4706" s="23"/>
      <c r="D4706" s="23"/>
      <c r="E4706" s="23"/>
      <c r="F4706" s="23"/>
      <c r="G4706" s="24"/>
      <c r="H4706" s="23"/>
      <c r="I4706" s="23"/>
      <c r="J4706" s="23"/>
      <c r="K4706" s="23"/>
      <c r="L4706" s="23"/>
      <c r="M4706" s="23"/>
      <c r="N4706" s="25"/>
      <c r="O4706" s="26"/>
      <c r="P4706" s="26"/>
      <c r="Q4706" s="23"/>
      <c r="R4706" s="23"/>
      <c r="S4706" s="27"/>
      <c r="T4706" s="23"/>
      <c r="U4706" s="23"/>
      <c r="V4706" s="24"/>
      <c r="W4706" s="23"/>
      <c r="X4706" s="23"/>
      <c r="Y4706" s="23"/>
      <c r="Z4706" s="23"/>
      <c r="AA4706" s="28"/>
      <c r="AB4706" s="26"/>
      <c r="AC4706" s="26"/>
      <c r="AD4706" s="28"/>
      <c r="AE4706" s="28"/>
      <c r="AF4706" s="26"/>
      <c r="AG4706" s="26" t="s">
        <v>60</v>
      </c>
      <c r="AH4706" s="26">
        <f>AH4705</f>
        <v>638240</v>
      </c>
      <c r="AI4706" s="26"/>
      <c r="AJ4706" s="26">
        <f>AJ4705</f>
        <v>638240</v>
      </c>
      <c r="AK4706" s="26"/>
      <c r="AL4706" s="26">
        <f>AL4705</f>
        <v>127.65</v>
      </c>
    </row>
    <row r="4707" spans="1:39" x14ac:dyDescent="0.25">
      <c r="A4707" s="23" t="s">
        <v>14142</v>
      </c>
      <c r="B4707" s="24" t="s">
        <v>14143</v>
      </c>
      <c r="C4707" s="23" t="s">
        <v>14144</v>
      </c>
      <c r="D4707" s="23" t="s">
        <v>14145</v>
      </c>
      <c r="E4707" s="23">
        <v>1881</v>
      </c>
      <c r="F4707" s="23" t="s">
        <v>14146</v>
      </c>
      <c r="G4707" s="24" t="s">
        <v>14147</v>
      </c>
      <c r="H4707" s="23" t="s">
        <v>43</v>
      </c>
      <c r="I4707" s="23" t="s">
        <v>14148</v>
      </c>
      <c r="J4707" s="23">
        <v>1</v>
      </c>
      <c r="K4707" s="23">
        <v>0</v>
      </c>
      <c r="L4707" s="23">
        <v>0</v>
      </c>
      <c r="M4707" s="23" t="s">
        <v>59</v>
      </c>
      <c r="N4707" s="25">
        <f>((J4707*400)+(K4707*100))+L4707</f>
        <v>400</v>
      </c>
      <c r="O4707" s="26">
        <v>4600</v>
      </c>
      <c r="P4707" s="26">
        <f>N4707*O4707</f>
        <v>1840000</v>
      </c>
      <c r="Q4707" s="23"/>
      <c r="R4707" s="23"/>
      <c r="S4707" s="27"/>
      <c r="T4707" s="23"/>
      <c r="U4707" s="23"/>
      <c r="V4707" s="24"/>
      <c r="W4707" s="23"/>
      <c r="X4707" s="23"/>
      <c r="Y4707" s="23"/>
      <c r="Z4707" s="23"/>
      <c r="AA4707" s="28"/>
      <c r="AB4707" s="26"/>
      <c r="AC4707" s="26"/>
      <c r="AD4707" s="28"/>
      <c r="AE4707" s="28"/>
      <c r="AF4707" s="26"/>
      <c r="AG4707" s="26">
        <f>AF4707+P4707</f>
        <v>1840000</v>
      </c>
      <c r="AH4707" s="26">
        <f>AG4707</f>
        <v>1840000</v>
      </c>
      <c r="AI4707" s="26">
        <v>50000000</v>
      </c>
      <c r="AJ4707" s="26">
        <f>IF((AI4707-AH4707) &gt; 1,0,IF((AI4707-AH4707)&lt;0,AH4707-AI4707,AI4707-AH4707))</f>
        <v>0</v>
      </c>
      <c r="AK4707" s="26">
        <v>0.02</v>
      </c>
      <c r="AL4707" s="26">
        <f>AJ4707*(AK4707/100)</f>
        <v>0</v>
      </c>
    </row>
    <row r="4708" spans="1:39" x14ac:dyDescent="0.25">
      <c r="A4708" s="23"/>
      <c r="B4708" s="24"/>
      <c r="C4708" s="23"/>
      <c r="D4708" s="23"/>
      <c r="E4708" s="23"/>
      <c r="F4708" s="23"/>
      <c r="G4708" s="24"/>
      <c r="H4708" s="23"/>
      <c r="I4708" s="23"/>
      <c r="J4708" s="23"/>
      <c r="K4708" s="23"/>
      <c r="L4708" s="23"/>
      <c r="M4708" s="23"/>
      <c r="N4708" s="25"/>
      <c r="O4708" s="26"/>
      <c r="P4708" s="26"/>
      <c r="Q4708" s="23"/>
      <c r="R4708" s="23"/>
      <c r="S4708" s="27"/>
      <c r="T4708" s="23"/>
      <c r="U4708" s="23"/>
      <c r="V4708" s="24"/>
      <c r="W4708" s="23"/>
      <c r="X4708" s="23"/>
      <c r="Y4708" s="23"/>
      <c r="Z4708" s="23"/>
      <c r="AA4708" s="28"/>
      <c r="AB4708" s="26"/>
      <c r="AC4708" s="26"/>
      <c r="AD4708" s="28"/>
      <c r="AE4708" s="28"/>
      <c r="AF4708" s="26"/>
      <c r="AG4708" s="26" t="s">
        <v>60</v>
      </c>
      <c r="AH4708" s="26">
        <f>AH4707</f>
        <v>1840000</v>
      </c>
      <c r="AI4708" s="26"/>
      <c r="AJ4708" s="26">
        <f>AJ4707</f>
        <v>0</v>
      </c>
      <c r="AK4708" s="26"/>
      <c r="AL4708" s="26">
        <f>AL4707</f>
        <v>0</v>
      </c>
    </row>
    <row r="4709" spans="1:39" x14ac:dyDescent="0.25">
      <c r="A4709" s="23" t="s">
        <v>14149</v>
      </c>
      <c r="B4709" s="24" t="s">
        <v>14150</v>
      </c>
      <c r="C4709" s="23" t="s">
        <v>14151</v>
      </c>
      <c r="D4709" s="23" t="s">
        <v>14152</v>
      </c>
      <c r="E4709" s="23">
        <v>1882</v>
      </c>
      <c r="F4709" s="23" t="s">
        <v>14153</v>
      </c>
      <c r="G4709" s="24" t="s">
        <v>14154</v>
      </c>
      <c r="H4709" s="23" t="s">
        <v>43</v>
      </c>
      <c r="I4709" s="23" t="s">
        <v>14155</v>
      </c>
      <c r="J4709" s="23">
        <v>0</v>
      </c>
      <c r="K4709" s="23">
        <v>1</v>
      </c>
      <c r="L4709" s="23">
        <v>2</v>
      </c>
      <c r="M4709" s="23" t="s">
        <v>59</v>
      </c>
      <c r="N4709" s="25">
        <f>((J4709*400)+(K4709*100))+L4709</f>
        <v>102</v>
      </c>
      <c r="O4709" s="26">
        <v>5000</v>
      </c>
      <c r="P4709" s="26">
        <f>N4709*O4709</f>
        <v>510000</v>
      </c>
      <c r="Q4709" s="23">
        <v>1</v>
      </c>
      <c r="R4709" s="23" t="s">
        <v>14156</v>
      </c>
      <c r="S4709" s="27" t="s">
        <v>14157</v>
      </c>
      <c r="T4709" s="23" t="s">
        <v>14158</v>
      </c>
      <c r="U4709" s="23" t="s">
        <v>14159</v>
      </c>
      <c r="V4709" s="24" t="s">
        <v>14160</v>
      </c>
      <c r="W4709" s="23" t="s">
        <v>109</v>
      </c>
      <c r="X4709" s="23" t="s">
        <v>49</v>
      </c>
      <c r="Y4709" s="23" t="s">
        <v>50</v>
      </c>
      <c r="Z4709" s="23">
        <v>282</v>
      </c>
      <c r="AA4709" s="28">
        <v>100</v>
      </c>
      <c r="AB4709" s="26">
        <v>8150</v>
      </c>
      <c r="AC4709" s="26">
        <f>Z4709*AB4709</f>
        <v>2298300</v>
      </c>
      <c r="AD4709" s="28">
        <v>36</v>
      </c>
      <c r="AE4709" s="28">
        <v>62</v>
      </c>
      <c r="AF4709" s="26">
        <f>(AC4709*(100-AE4709))/100</f>
        <v>873354</v>
      </c>
      <c r="AG4709" s="26">
        <f>P4709+AF4709</f>
        <v>1383354</v>
      </c>
      <c r="AH4709" s="26">
        <f>(AG4709*AA4709)/100</f>
        <v>1383354</v>
      </c>
      <c r="AI4709" s="26">
        <v>10000000</v>
      </c>
      <c r="AJ4709" s="26">
        <f>IF((AI4709-AH4709) &gt; 1,0,IF((AI4709-AH4709)&lt;0,AH4709-AI4709,AI4709-AH4709))</f>
        <v>0</v>
      </c>
      <c r="AK4709" s="26">
        <v>0.02</v>
      </c>
      <c r="AL4709" s="26">
        <f>ROUND(AJ4709*(AK4709/100),2)</f>
        <v>0</v>
      </c>
      <c r="AM4709" s="3" t="s">
        <v>110</v>
      </c>
    </row>
    <row r="4710" spans="1:39" x14ac:dyDescent="0.25">
      <c r="A4710" s="23"/>
      <c r="B4710" s="24"/>
      <c r="C4710" s="23"/>
      <c r="D4710" s="23"/>
      <c r="E4710" s="23"/>
      <c r="F4710" s="23"/>
      <c r="G4710" s="24"/>
      <c r="H4710" s="23"/>
      <c r="I4710" s="23"/>
      <c r="J4710" s="23">
        <v>0</v>
      </c>
      <c r="K4710" s="23">
        <v>0</v>
      </c>
      <c r="L4710" s="23">
        <v>18</v>
      </c>
      <c r="M4710" s="23" t="s">
        <v>91</v>
      </c>
      <c r="N4710" s="25">
        <f>((J4710*400)+(K4710*100))+L4710</f>
        <v>18</v>
      </c>
      <c r="O4710" s="26">
        <v>5000</v>
      </c>
      <c r="P4710" s="26">
        <f>N4710*O4710</f>
        <v>90000</v>
      </c>
      <c r="Q4710" s="23">
        <v>1</v>
      </c>
      <c r="R4710" s="23" t="s">
        <v>14156</v>
      </c>
      <c r="S4710" s="27" t="s">
        <v>14157</v>
      </c>
      <c r="T4710" s="23" t="s">
        <v>14158</v>
      </c>
      <c r="U4710" s="23" t="s">
        <v>14159</v>
      </c>
      <c r="V4710" s="24" t="s">
        <v>14161</v>
      </c>
      <c r="W4710" s="23" t="s">
        <v>584</v>
      </c>
      <c r="X4710" s="23" t="s">
        <v>49</v>
      </c>
      <c r="Y4710" s="23" t="s">
        <v>54</v>
      </c>
      <c r="Z4710" s="23">
        <v>48</v>
      </c>
      <c r="AA4710" s="28">
        <v>100</v>
      </c>
      <c r="AB4710" s="26">
        <v>7300</v>
      </c>
      <c r="AC4710" s="26">
        <f>Z4710*AB4710</f>
        <v>350400</v>
      </c>
      <c r="AD4710" s="28">
        <v>31</v>
      </c>
      <c r="AE4710" s="28">
        <v>52</v>
      </c>
      <c r="AF4710" s="26">
        <f>(AC4710*(100-AE4710))/100</f>
        <v>168192</v>
      </c>
      <c r="AG4710" s="26">
        <f>P4710+AF4710</f>
        <v>258192</v>
      </c>
      <c r="AH4710" s="26">
        <f>(AG4710*AA4710)/100</f>
        <v>258192</v>
      </c>
      <c r="AI4710" s="26">
        <v>0</v>
      </c>
      <c r="AJ4710" s="26">
        <f>IF((AI4710-AH4710) &gt; 1,0,IF((AI4710-AH4710)&lt;0,AH4710-AI4710,AI4710-AH4710))</f>
        <v>258192</v>
      </c>
      <c r="AK4710" s="26">
        <v>0.3</v>
      </c>
      <c r="AL4710" s="26">
        <f>ROUND(AJ4710*(AK4710/100),2)</f>
        <v>774.58</v>
      </c>
      <c r="AM4710" s="3" t="s">
        <v>5182</v>
      </c>
    </row>
    <row r="4711" spans="1:39" x14ac:dyDescent="0.25">
      <c r="A4711" s="23"/>
      <c r="B4711" s="24"/>
      <c r="C4711" s="23"/>
      <c r="D4711" s="23"/>
      <c r="E4711" s="23"/>
      <c r="F4711" s="23"/>
      <c r="G4711" s="24"/>
      <c r="H4711" s="23"/>
      <c r="I4711" s="23"/>
      <c r="J4711" s="23"/>
      <c r="K4711" s="23"/>
      <c r="L4711" s="23"/>
      <c r="M4711" s="23"/>
      <c r="N4711" s="25"/>
      <c r="O4711" s="26"/>
      <c r="P4711" s="26"/>
      <c r="Q4711" s="23"/>
      <c r="R4711" s="23"/>
      <c r="S4711" s="27"/>
      <c r="T4711" s="23"/>
      <c r="U4711" s="23"/>
      <c r="V4711" s="24"/>
      <c r="W4711" s="23"/>
      <c r="X4711" s="23"/>
      <c r="Y4711" s="23"/>
      <c r="Z4711" s="23"/>
      <c r="AA4711" s="28"/>
      <c r="AB4711" s="26"/>
      <c r="AC4711" s="26"/>
      <c r="AD4711" s="28"/>
      <c r="AE4711" s="28"/>
      <c r="AF4711" s="26"/>
      <c r="AG4711" s="26" t="s">
        <v>60</v>
      </c>
      <c r="AH4711" s="26">
        <f>SUM(AH4709:AH4710)</f>
        <v>1641546</v>
      </c>
      <c r="AI4711" s="26"/>
      <c r="AJ4711" s="26">
        <f>SUM(AJ4709:AJ4710)</f>
        <v>258192</v>
      </c>
      <c r="AK4711" s="26"/>
      <c r="AL4711" s="26">
        <f>SUM(AL4709:AL4710)</f>
        <v>774.58</v>
      </c>
    </row>
    <row r="4712" spans="1:39" x14ac:dyDescent="0.25">
      <c r="A4712" s="23" t="s">
        <v>14162</v>
      </c>
      <c r="B4712" s="24" t="s">
        <v>14163</v>
      </c>
      <c r="C4712" s="23" t="s">
        <v>14164</v>
      </c>
      <c r="D4712" s="23" t="s">
        <v>14165</v>
      </c>
      <c r="E4712" s="23">
        <v>1883</v>
      </c>
      <c r="F4712" s="23" t="s">
        <v>14166</v>
      </c>
      <c r="G4712" s="24" t="s">
        <v>14167</v>
      </c>
      <c r="H4712" s="23" t="s">
        <v>43</v>
      </c>
      <c r="I4712" s="23" t="s">
        <v>14168</v>
      </c>
      <c r="J4712" s="23">
        <v>0</v>
      </c>
      <c r="K4712" s="23">
        <v>3</v>
      </c>
      <c r="L4712" s="23">
        <v>36</v>
      </c>
      <c r="M4712" s="23" t="s">
        <v>59</v>
      </c>
      <c r="N4712" s="25">
        <f>((J4712*400)+(K4712*100))+L4712</f>
        <v>336</v>
      </c>
      <c r="O4712" s="26">
        <v>5000</v>
      </c>
      <c r="P4712" s="26">
        <f>N4712*O4712</f>
        <v>1680000</v>
      </c>
      <c r="Q4712" s="23">
        <v>1</v>
      </c>
      <c r="R4712" s="23" t="s">
        <v>14162</v>
      </c>
      <c r="S4712" s="27" t="s">
        <v>14163</v>
      </c>
      <c r="T4712" s="23" t="s">
        <v>14164</v>
      </c>
      <c r="U4712" s="23" t="s">
        <v>14169</v>
      </c>
      <c r="V4712" s="24" t="s">
        <v>14170</v>
      </c>
      <c r="W4712" s="23" t="s">
        <v>48</v>
      </c>
      <c r="X4712" s="23" t="s">
        <v>49</v>
      </c>
      <c r="Y4712" s="23" t="s">
        <v>50</v>
      </c>
      <c r="Z4712" s="23">
        <v>441</v>
      </c>
      <c r="AA4712" s="28">
        <v>100</v>
      </c>
      <c r="AB4712" s="26">
        <v>8300</v>
      </c>
      <c r="AC4712" s="26">
        <f>Z4712*AB4712</f>
        <v>3660300</v>
      </c>
      <c r="AD4712" s="28">
        <v>3</v>
      </c>
      <c r="AE4712" s="28">
        <v>3</v>
      </c>
      <c r="AF4712" s="26">
        <f>(AC4712*(100-AE4712))/100</f>
        <v>3550491</v>
      </c>
      <c r="AG4712" s="26">
        <f>P4712+AF4712</f>
        <v>5230491</v>
      </c>
      <c r="AH4712" s="26">
        <f>(AG4712*AA4712)/100</f>
        <v>5230491</v>
      </c>
      <c r="AI4712" s="26">
        <v>50000000</v>
      </c>
      <c r="AJ4712" s="26">
        <f>IF((AI4712-AH4712) &gt; 1,0,IF((AI4712-AH4712)&lt;0,AH4712-AI4712,AI4712-AH4712))</f>
        <v>0</v>
      </c>
      <c r="AK4712" s="26">
        <v>0.02</v>
      </c>
      <c r="AL4712" s="26">
        <f>ROUND(AJ4712*(AK4712/100),2)</f>
        <v>0</v>
      </c>
      <c r="AM4712" s="3" t="s">
        <v>51</v>
      </c>
    </row>
    <row r="4713" spans="1:39" x14ac:dyDescent="0.25">
      <c r="A4713" s="23"/>
      <c r="B4713" s="24"/>
      <c r="C4713" s="23"/>
      <c r="D4713" s="23"/>
      <c r="E4713" s="23"/>
      <c r="F4713" s="23"/>
      <c r="G4713" s="24"/>
      <c r="H4713" s="23"/>
      <c r="I4713" s="23"/>
      <c r="J4713" s="23">
        <v>0</v>
      </c>
      <c r="K4713" s="23">
        <v>0</v>
      </c>
      <c r="L4713" s="23">
        <v>18</v>
      </c>
      <c r="M4713" s="23" t="s">
        <v>59</v>
      </c>
      <c r="N4713" s="25">
        <f>((J4713*400)+(K4713*100))+L4713</f>
        <v>18</v>
      </c>
      <c r="O4713" s="26">
        <v>5000</v>
      </c>
      <c r="P4713" s="26">
        <f>N4713*O4713</f>
        <v>90000</v>
      </c>
      <c r="Q4713" s="23">
        <v>1</v>
      </c>
      <c r="R4713" s="23" t="s">
        <v>14171</v>
      </c>
      <c r="S4713" s="27"/>
      <c r="T4713" s="23" t="s">
        <v>14172</v>
      </c>
      <c r="U4713" s="23" t="s">
        <v>9261</v>
      </c>
      <c r="V4713" s="24" t="s">
        <v>14173</v>
      </c>
      <c r="W4713" s="23" t="s">
        <v>1191</v>
      </c>
      <c r="X4713" s="23" t="s">
        <v>49</v>
      </c>
      <c r="Y4713" s="23" t="s">
        <v>50</v>
      </c>
      <c r="Z4713" s="23">
        <v>72</v>
      </c>
      <c r="AA4713" s="28">
        <v>100</v>
      </c>
      <c r="AB4713" s="26">
        <v>7750</v>
      </c>
      <c r="AC4713" s="26">
        <f>Z4713*AB4713</f>
        <v>558000</v>
      </c>
      <c r="AD4713" s="28">
        <v>3</v>
      </c>
      <c r="AE4713" s="28">
        <v>3</v>
      </c>
      <c r="AF4713" s="26">
        <f>(AC4713*(100-AE4713))/100</f>
        <v>541260</v>
      </c>
      <c r="AG4713" s="26">
        <f>P4713+AF4713</f>
        <v>631260</v>
      </c>
      <c r="AH4713" s="26">
        <f>(AG4713*AA4713)/100</f>
        <v>631260</v>
      </c>
      <c r="AI4713" s="26">
        <v>10000000</v>
      </c>
      <c r="AJ4713" s="26">
        <f>IF((AI4713-AH4713) &gt; 1,0,IF((AI4713-AH4713)&lt;0,AH4713-AI4713,AI4713-AH4713))</f>
        <v>0</v>
      </c>
      <c r="AK4713" s="26">
        <v>0.02</v>
      </c>
      <c r="AL4713" s="26">
        <f>ROUND(AJ4713*(AK4713/100),2)</f>
        <v>0</v>
      </c>
      <c r="AM4713" s="3" t="s">
        <v>641</v>
      </c>
    </row>
    <row r="4714" spans="1:39" x14ac:dyDescent="0.25">
      <c r="A4714" s="23"/>
      <c r="B4714" s="24"/>
      <c r="C4714" s="23"/>
      <c r="D4714" s="23"/>
      <c r="E4714" s="23"/>
      <c r="F4714" s="23"/>
      <c r="G4714" s="24"/>
      <c r="H4714" s="23"/>
      <c r="I4714" s="23"/>
      <c r="J4714" s="23">
        <v>0</v>
      </c>
      <c r="K4714" s="23">
        <v>1</v>
      </c>
      <c r="L4714" s="23">
        <v>68</v>
      </c>
      <c r="M4714" s="23" t="s">
        <v>91</v>
      </c>
      <c r="N4714" s="25">
        <f>((J4714*400)+(K4714*100))+L4714</f>
        <v>168</v>
      </c>
      <c r="O4714" s="26">
        <v>5000</v>
      </c>
      <c r="P4714" s="26">
        <f>N4714*O4714</f>
        <v>840000</v>
      </c>
      <c r="Q4714" s="23">
        <v>1</v>
      </c>
      <c r="R4714" s="23" t="s">
        <v>14171</v>
      </c>
      <c r="S4714" s="27"/>
      <c r="T4714" s="23" t="s">
        <v>14172</v>
      </c>
      <c r="U4714" s="23" t="s">
        <v>9261</v>
      </c>
      <c r="V4714" s="24" t="s">
        <v>14174</v>
      </c>
      <c r="W4714" s="23" t="s">
        <v>2461</v>
      </c>
      <c r="X4714" s="23" t="s">
        <v>49</v>
      </c>
      <c r="Y4714" s="23" t="s">
        <v>54</v>
      </c>
      <c r="Z4714" s="23">
        <v>432</v>
      </c>
      <c r="AA4714" s="28">
        <v>100</v>
      </c>
      <c r="AB4714" s="26">
        <v>5700</v>
      </c>
      <c r="AC4714" s="26">
        <f>Z4714*AB4714</f>
        <v>2462400</v>
      </c>
      <c r="AD4714" s="28">
        <v>3</v>
      </c>
      <c r="AE4714" s="28">
        <v>3</v>
      </c>
      <c r="AF4714" s="26">
        <f>(AC4714*(100-AE4714))/100</f>
        <v>2388528</v>
      </c>
      <c r="AG4714" s="26">
        <f>P4714+AF4714</f>
        <v>3228528</v>
      </c>
      <c r="AH4714" s="26">
        <f>(AG4714*AA4714)/100</f>
        <v>3228528</v>
      </c>
      <c r="AI4714" s="26">
        <v>0</v>
      </c>
      <c r="AJ4714" s="26">
        <f>IF((AI4714-AH4714) &gt; 1,0,IF((AI4714-AH4714)&lt;0,AH4714-AI4714,AI4714-AH4714))</f>
        <v>3228528</v>
      </c>
      <c r="AK4714" s="26">
        <v>0.3</v>
      </c>
      <c r="AL4714" s="26">
        <f>ROUND(AJ4714*(AK4714/100),2)</f>
        <v>9685.58</v>
      </c>
      <c r="AM4714" s="3" t="s">
        <v>4066</v>
      </c>
    </row>
    <row r="4715" spans="1:39" x14ac:dyDescent="0.25">
      <c r="A4715" s="23"/>
      <c r="B4715" s="24"/>
      <c r="C4715" s="23"/>
      <c r="D4715" s="23"/>
      <c r="E4715" s="23">
        <v>1884</v>
      </c>
      <c r="F4715" s="23" t="s">
        <v>14175</v>
      </c>
      <c r="G4715" s="24" t="s">
        <v>14176</v>
      </c>
      <c r="H4715" s="23" t="s">
        <v>43</v>
      </c>
      <c r="I4715" s="23" t="s">
        <v>14177</v>
      </c>
      <c r="J4715" s="23">
        <v>4</v>
      </c>
      <c r="K4715" s="23">
        <v>0</v>
      </c>
      <c r="L4715" s="23">
        <v>36</v>
      </c>
      <c r="M4715" s="23" t="s">
        <v>75</v>
      </c>
      <c r="N4715" s="25">
        <f>((J4715*400)+(K4715*100))+L4715</f>
        <v>1636</v>
      </c>
      <c r="O4715" s="26">
        <v>3950</v>
      </c>
      <c r="P4715" s="26">
        <f>N4715*O4715</f>
        <v>6462200</v>
      </c>
      <c r="Q4715" s="23"/>
      <c r="R4715" s="23"/>
      <c r="S4715" s="27"/>
      <c r="T4715" s="23"/>
      <c r="U4715" s="23"/>
      <c r="V4715" s="24"/>
      <c r="W4715" s="23"/>
      <c r="X4715" s="23"/>
      <c r="Y4715" s="23"/>
      <c r="Z4715" s="23"/>
      <c r="AA4715" s="28"/>
      <c r="AB4715" s="26"/>
      <c r="AC4715" s="26"/>
      <c r="AD4715" s="28"/>
      <c r="AE4715" s="28"/>
      <c r="AF4715" s="26"/>
      <c r="AG4715" s="26">
        <f>AF4715+P4715</f>
        <v>6462200</v>
      </c>
      <c r="AH4715" s="26">
        <f>AG4715</f>
        <v>6462200</v>
      </c>
      <c r="AI4715" s="26">
        <v>50000000</v>
      </c>
      <c r="AJ4715" s="26">
        <f>IF((AI4715-AH4715) &gt; 1,0,IF((AI4715-AH4715)&lt;0,AH4715-AI4715,AI4715-AH4715))</f>
        <v>0</v>
      </c>
      <c r="AK4715" s="26">
        <v>0.01</v>
      </c>
      <c r="AL4715" s="26">
        <f>AJ4715*(AK4715/100)</f>
        <v>0</v>
      </c>
    </row>
    <row r="4716" spans="1:39" x14ac:dyDescent="0.25">
      <c r="A4716" s="23"/>
      <c r="B4716" s="24"/>
      <c r="C4716" s="23"/>
      <c r="D4716" s="23"/>
      <c r="E4716" s="23"/>
      <c r="F4716" s="23"/>
      <c r="G4716" s="24"/>
      <c r="H4716" s="23"/>
      <c r="I4716" s="23"/>
      <c r="J4716" s="23"/>
      <c r="K4716" s="23"/>
      <c r="L4716" s="23"/>
      <c r="M4716" s="23"/>
      <c r="N4716" s="25"/>
      <c r="O4716" s="26"/>
      <c r="P4716" s="26"/>
      <c r="Q4716" s="23"/>
      <c r="R4716" s="23"/>
      <c r="S4716" s="27"/>
      <c r="T4716" s="23"/>
      <c r="U4716" s="23"/>
      <c r="V4716" s="24"/>
      <c r="W4716" s="23"/>
      <c r="X4716" s="23"/>
      <c r="Y4716" s="23"/>
      <c r="Z4716" s="23"/>
      <c r="AA4716" s="28"/>
      <c r="AB4716" s="26"/>
      <c r="AC4716" s="26"/>
      <c r="AD4716" s="28"/>
      <c r="AE4716" s="28"/>
      <c r="AF4716" s="26"/>
      <c r="AG4716" s="26" t="s">
        <v>60</v>
      </c>
      <c r="AH4716" s="26">
        <f>SUM(AH4712:AH4715)</f>
        <v>15552479</v>
      </c>
      <c r="AI4716" s="26"/>
      <c r="AJ4716" s="26">
        <f>SUM(AJ4712:AJ4715)</f>
        <v>3228528</v>
      </c>
      <c r="AK4716" s="26"/>
      <c r="AL4716" s="26">
        <f>SUM(AL4712:AL4715)</f>
        <v>9685.58</v>
      </c>
    </row>
    <row r="4717" spans="1:39" x14ac:dyDescent="0.25">
      <c r="A4717" s="23" t="s">
        <v>14178</v>
      </c>
      <c r="B4717" s="24" t="s">
        <v>14179</v>
      </c>
      <c r="C4717" s="23" t="s">
        <v>14180</v>
      </c>
      <c r="D4717" s="23" t="s">
        <v>14181</v>
      </c>
      <c r="E4717" s="23">
        <v>1885</v>
      </c>
      <c r="F4717" s="23" t="s">
        <v>14182</v>
      </c>
      <c r="G4717" s="24" t="s">
        <v>14183</v>
      </c>
      <c r="H4717" s="23" t="s">
        <v>43</v>
      </c>
      <c r="I4717" s="23" t="s">
        <v>14184</v>
      </c>
      <c r="J4717" s="23">
        <v>0</v>
      </c>
      <c r="K4717" s="23">
        <v>0</v>
      </c>
      <c r="L4717" s="23">
        <v>89.37</v>
      </c>
      <c r="M4717" s="23" t="s">
        <v>59</v>
      </c>
      <c r="N4717" s="25">
        <f>((J4717*400)+(K4717*100))+L4717</f>
        <v>89.37</v>
      </c>
      <c r="O4717" s="26">
        <v>3600</v>
      </c>
      <c r="P4717" s="26">
        <f>N4717*O4717</f>
        <v>321732</v>
      </c>
      <c r="Q4717" s="23">
        <v>1</v>
      </c>
      <c r="R4717" s="23" t="s">
        <v>14178</v>
      </c>
      <c r="S4717" s="27" t="s">
        <v>14179</v>
      </c>
      <c r="T4717" s="23" t="s">
        <v>14180</v>
      </c>
      <c r="U4717" s="23" t="s">
        <v>14185</v>
      </c>
      <c r="V4717" s="24" t="s">
        <v>14186</v>
      </c>
      <c r="W4717" s="23" t="s">
        <v>48</v>
      </c>
      <c r="X4717" s="23" t="s">
        <v>49</v>
      </c>
      <c r="Y4717" s="23" t="s">
        <v>50</v>
      </c>
      <c r="Z4717" s="23">
        <v>105</v>
      </c>
      <c r="AA4717" s="28">
        <v>100</v>
      </c>
      <c r="AB4717" s="26">
        <v>8300</v>
      </c>
      <c r="AC4717" s="26">
        <f>Z4717*AB4717</f>
        <v>871500</v>
      </c>
      <c r="AD4717" s="28">
        <v>3</v>
      </c>
      <c r="AE4717" s="28">
        <v>3</v>
      </c>
      <c r="AF4717" s="26">
        <f>(AC4717*(100-AE4717))/100</f>
        <v>845355</v>
      </c>
      <c r="AG4717" s="26">
        <f>P4717+AF4717</f>
        <v>1167087</v>
      </c>
      <c r="AH4717" s="26">
        <f>(AG4717*AA4717)/100</f>
        <v>1167087</v>
      </c>
      <c r="AI4717" s="26">
        <v>50000000</v>
      </c>
      <c r="AJ4717" s="26">
        <f>IF((AI4717-AH4717) &gt; 1,0,IF((AI4717-AH4717)&lt;0,AH4717-AI4717,AI4717-AH4717))</f>
        <v>0</v>
      </c>
      <c r="AK4717" s="26">
        <v>0.02</v>
      </c>
      <c r="AL4717" s="26">
        <f>ROUND(AJ4717*(AK4717/100),2)</f>
        <v>0</v>
      </c>
      <c r="AM4717" s="3" t="s">
        <v>51</v>
      </c>
    </row>
    <row r="4718" spans="1:39" x14ac:dyDescent="0.25">
      <c r="A4718" s="23"/>
      <c r="B4718" s="24"/>
      <c r="C4718" s="23"/>
      <c r="D4718" s="23"/>
      <c r="E4718" s="23"/>
      <c r="F4718" s="23"/>
      <c r="G4718" s="24"/>
      <c r="H4718" s="23"/>
      <c r="I4718" s="23"/>
      <c r="J4718" s="23">
        <v>0</v>
      </c>
      <c r="K4718" s="23">
        <v>0</v>
      </c>
      <c r="L4718" s="23">
        <v>10.63</v>
      </c>
      <c r="M4718" s="23" t="s">
        <v>59</v>
      </c>
      <c r="N4718" s="25">
        <f>((J4718*400)+(K4718*100))+L4718</f>
        <v>10.63</v>
      </c>
      <c r="O4718" s="26">
        <v>3600</v>
      </c>
      <c r="P4718" s="26">
        <f>N4718*O4718</f>
        <v>38268</v>
      </c>
      <c r="Q4718" s="23">
        <v>1</v>
      </c>
      <c r="R4718" s="23" t="s">
        <v>14178</v>
      </c>
      <c r="S4718" s="27" t="s">
        <v>14179</v>
      </c>
      <c r="T4718" s="23" t="s">
        <v>14180</v>
      </c>
      <c r="U4718" s="23" t="s">
        <v>14185</v>
      </c>
      <c r="V4718" s="24" t="s">
        <v>14187</v>
      </c>
      <c r="W4718" s="23" t="s">
        <v>53</v>
      </c>
      <c r="X4718" s="23" t="s">
        <v>49</v>
      </c>
      <c r="Y4718" s="23" t="s">
        <v>50</v>
      </c>
      <c r="Z4718" s="23">
        <v>42.5</v>
      </c>
      <c r="AA4718" s="28">
        <v>100</v>
      </c>
      <c r="AB4718" s="26">
        <v>2750</v>
      </c>
      <c r="AC4718" s="26">
        <f>Z4718*AB4718</f>
        <v>116875</v>
      </c>
      <c r="AD4718" s="28">
        <v>3</v>
      </c>
      <c r="AE4718" s="28">
        <v>3</v>
      </c>
      <c r="AF4718" s="26">
        <f>(AC4718*(100-AE4718))/100</f>
        <v>113368.75</v>
      </c>
      <c r="AG4718" s="26">
        <f>P4718+AF4718</f>
        <v>151636.75</v>
      </c>
      <c r="AH4718" s="26">
        <f>(AG4718*AA4718)/100</f>
        <v>151636.75</v>
      </c>
      <c r="AI4718" s="26">
        <v>50000000</v>
      </c>
      <c r="AJ4718" s="26">
        <f>IF((AI4718-AH4718) &gt; 1,0,IF((AI4718-AH4718)&lt;0,AH4718-AI4718,AI4718-AH4718))</f>
        <v>0</v>
      </c>
      <c r="AK4718" s="26">
        <v>0.02</v>
      </c>
      <c r="AL4718" s="26">
        <f>ROUND(AJ4718*(AK4718/100),2)</f>
        <v>0</v>
      </c>
      <c r="AM4718" s="3" t="s">
        <v>83</v>
      </c>
    </row>
    <row r="4719" spans="1:39" x14ac:dyDescent="0.25">
      <c r="A4719" s="23"/>
      <c r="B4719" s="24"/>
      <c r="C4719" s="23"/>
      <c r="D4719" s="23"/>
      <c r="E4719" s="23"/>
      <c r="F4719" s="23"/>
      <c r="G4719" s="24"/>
      <c r="H4719" s="23"/>
      <c r="I4719" s="23"/>
      <c r="J4719" s="23"/>
      <c r="K4719" s="23"/>
      <c r="L4719" s="23"/>
      <c r="M4719" s="23"/>
      <c r="N4719" s="25"/>
      <c r="O4719" s="26"/>
      <c r="P4719" s="26"/>
      <c r="Q4719" s="23"/>
      <c r="R4719" s="23"/>
      <c r="S4719" s="27"/>
      <c r="T4719" s="23"/>
      <c r="U4719" s="23"/>
      <c r="V4719" s="24"/>
      <c r="W4719" s="23"/>
      <c r="X4719" s="23"/>
      <c r="Y4719" s="23"/>
      <c r="Z4719" s="23"/>
      <c r="AA4719" s="28"/>
      <c r="AB4719" s="26"/>
      <c r="AC4719" s="26"/>
      <c r="AD4719" s="28"/>
      <c r="AE4719" s="28"/>
      <c r="AF4719" s="26"/>
      <c r="AG4719" s="26" t="s">
        <v>60</v>
      </c>
      <c r="AH4719" s="26">
        <f>SUM(AH4717:AH4718)</f>
        <v>1318723.75</v>
      </c>
      <c r="AI4719" s="26"/>
      <c r="AJ4719" s="26">
        <f>SUM(AJ4717:AJ4718)</f>
        <v>0</v>
      </c>
      <c r="AK4719" s="26"/>
      <c r="AL4719" s="26">
        <f>SUM(AL4717:AL4718)</f>
        <v>0</v>
      </c>
    </row>
    <row r="4720" spans="1:39" x14ac:dyDescent="0.25">
      <c r="A4720" s="23" t="s">
        <v>14188</v>
      </c>
      <c r="B4720" s="24" t="s">
        <v>14189</v>
      </c>
      <c r="C4720" s="23" t="s">
        <v>14190</v>
      </c>
      <c r="D4720" s="23" t="s">
        <v>14191</v>
      </c>
      <c r="E4720" s="23">
        <v>1886</v>
      </c>
      <c r="F4720" s="23" t="s">
        <v>14192</v>
      </c>
      <c r="G4720" s="24" t="s">
        <v>14193</v>
      </c>
      <c r="H4720" s="23" t="s">
        <v>91</v>
      </c>
      <c r="I4720" s="23"/>
      <c r="J4720" s="23">
        <v>0</v>
      </c>
      <c r="K4720" s="23">
        <v>0</v>
      </c>
      <c r="L4720" s="23">
        <v>48.75</v>
      </c>
      <c r="M4720" s="23" t="s">
        <v>76</v>
      </c>
      <c r="N4720" s="25">
        <f>((J4720*400)+(K4720*100))+L4720</f>
        <v>48.75</v>
      </c>
      <c r="O4720" s="26">
        <v>0</v>
      </c>
      <c r="P4720" s="26">
        <f>N4720*O4720</f>
        <v>0</v>
      </c>
      <c r="Q4720" s="23">
        <v>1</v>
      </c>
      <c r="R4720" s="23" t="s">
        <v>14188</v>
      </c>
      <c r="S4720" s="27" t="s">
        <v>14189</v>
      </c>
      <c r="T4720" s="23" t="s">
        <v>14190</v>
      </c>
      <c r="U4720" s="23" t="s">
        <v>14194</v>
      </c>
      <c r="V4720" s="24" t="s">
        <v>14195</v>
      </c>
      <c r="W4720" s="23" t="s">
        <v>349</v>
      </c>
      <c r="X4720" s="23" t="s">
        <v>143</v>
      </c>
      <c r="Y4720" s="23" t="s">
        <v>81</v>
      </c>
      <c r="Z4720" s="23">
        <v>195</v>
      </c>
      <c r="AA4720" s="28">
        <v>100</v>
      </c>
      <c r="AB4720" s="26">
        <v>8150</v>
      </c>
      <c r="AC4720" s="26">
        <f>Z4720*AB4720</f>
        <v>1589250</v>
      </c>
      <c r="AD4720" s="28">
        <v>5</v>
      </c>
      <c r="AE4720" s="28">
        <v>10</v>
      </c>
      <c r="AF4720" s="26">
        <f>(AC4720*(100-AE4720))/100</f>
        <v>1430325</v>
      </c>
      <c r="AG4720" s="26">
        <f>P4720+AF4720</f>
        <v>1430325</v>
      </c>
      <c r="AH4720" s="26">
        <f>(AG4720*AA4720)/100</f>
        <v>1430325</v>
      </c>
      <c r="AI4720" s="26">
        <v>0</v>
      </c>
      <c r="AJ4720" s="26">
        <f>IF((AI4720-AH4720) &gt; 1,0,IF((AI4720-AH4720)&lt;0,AH4720-AI4720,AI4720-AH4720))</f>
        <v>1430325</v>
      </c>
      <c r="AK4720" s="26">
        <v>0.02</v>
      </c>
      <c r="AL4720" s="26">
        <f>ROUND(AJ4720*(AK4720/100),2)</f>
        <v>286.07</v>
      </c>
      <c r="AM4720" s="3" t="s">
        <v>51</v>
      </c>
    </row>
    <row r="4721" spans="1:39" x14ac:dyDescent="0.25">
      <c r="A4721" s="23"/>
      <c r="B4721" s="24"/>
      <c r="C4721" s="23"/>
      <c r="D4721" s="23"/>
      <c r="E4721" s="23"/>
      <c r="F4721" s="23"/>
      <c r="G4721" s="24"/>
      <c r="H4721" s="23"/>
      <c r="I4721" s="23"/>
      <c r="J4721" s="23">
        <v>0</v>
      </c>
      <c r="K4721" s="23">
        <v>0</v>
      </c>
      <c r="L4721" s="23">
        <v>8</v>
      </c>
      <c r="M4721" s="23" t="s">
        <v>76</v>
      </c>
      <c r="N4721" s="25">
        <f>((J4721*400)+(K4721*100))+L4721</f>
        <v>8</v>
      </c>
      <c r="O4721" s="26">
        <v>0</v>
      </c>
      <c r="P4721" s="26">
        <f>N4721*O4721</f>
        <v>0</v>
      </c>
      <c r="Q4721" s="23">
        <v>1</v>
      </c>
      <c r="R4721" s="23" t="s">
        <v>14188</v>
      </c>
      <c r="S4721" s="27" t="s">
        <v>14189</v>
      </c>
      <c r="T4721" s="23" t="s">
        <v>14190</v>
      </c>
      <c r="U4721" s="23" t="s">
        <v>14194</v>
      </c>
      <c r="V4721" s="24" t="s">
        <v>14196</v>
      </c>
      <c r="W4721" s="23" t="s">
        <v>48</v>
      </c>
      <c r="X4721" s="23" t="s">
        <v>49</v>
      </c>
      <c r="Y4721" s="23" t="s">
        <v>81</v>
      </c>
      <c r="Z4721" s="23">
        <v>32</v>
      </c>
      <c r="AA4721" s="28">
        <v>100</v>
      </c>
      <c r="AB4721" s="26">
        <v>8300</v>
      </c>
      <c r="AC4721" s="26">
        <f>Z4721*AB4721</f>
        <v>265600</v>
      </c>
      <c r="AD4721" s="28">
        <v>3</v>
      </c>
      <c r="AE4721" s="28">
        <v>3</v>
      </c>
      <c r="AF4721" s="26">
        <f>(AC4721*(100-AE4721))/100</f>
        <v>257632</v>
      </c>
      <c r="AG4721" s="26">
        <f>P4721+AF4721</f>
        <v>257632</v>
      </c>
      <c r="AH4721" s="26">
        <f>(AG4721*AA4721)/100</f>
        <v>257632</v>
      </c>
      <c r="AI4721" s="26">
        <v>0</v>
      </c>
      <c r="AJ4721" s="26">
        <f>IF((AI4721-AH4721) &gt; 1,0,IF((AI4721-AH4721)&lt;0,AH4721-AI4721,AI4721-AH4721))</f>
        <v>257632</v>
      </c>
      <c r="AK4721" s="26">
        <v>0.02</v>
      </c>
      <c r="AL4721" s="26">
        <f>ROUND(AJ4721*(AK4721/100),2)</f>
        <v>51.53</v>
      </c>
      <c r="AM4721" s="3" t="s">
        <v>1121</v>
      </c>
    </row>
    <row r="4722" spans="1:39" x14ac:dyDescent="0.25">
      <c r="A4722" s="23"/>
      <c r="B4722" s="24"/>
      <c r="C4722" s="23"/>
      <c r="D4722" s="23"/>
      <c r="E4722" s="23"/>
      <c r="F4722" s="23"/>
      <c r="G4722" s="24"/>
      <c r="H4722" s="23"/>
      <c r="I4722" s="23"/>
      <c r="J4722" s="23">
        <v>0</v>
      </c>
      <c r="K4722" s="23">
        <v>0</v>
      </c>
      <c r="L4722" s="23">
        <v>2.5</v>
      </c>
      <c r="M4722" s="23" t="s">
        <v>75</v>
      </c>
      <c r="N4722" s="25">
        <f>((J4722*400)+(K4722*100))+L4722</f>
        <v>2.5</v>
      </c>
      <c r="O4722" s="26">
        <v>0</v>
      </c>
      <c r="P4722" s="26">
        <f>N4722*O4722</f>
        <v>0</v>
      </c>
      <c r="Q4722" s="23">
        <v>1</v>
      </c>
      <c r="R4722" s="23" t="s">
        <v>14188</v>
      </c>
      <c r="S4722" s="27" t="s">
        <v>14189</v>
      </c>
      <c r="T4722" s="23" t="s">
        <v>14190</v>
      </c>
      <c r="U4722" s="23" t="s">
        <v>14194</v>
      </c>
      <c r="V4722" s="24" t="s">
        <v>14197</v>
      </c>
      <c r="W4722" s="23" t="s">
        <v>1174</v>
      </c>
      <c r="X4722" s="23" t="s">
        <v>49</v>
      </c>
      <c r="Y4722" s="23" t="s">
        <v>571</v>
      </c>
      <c r="Z4722" s="23">
        <v>10</v>
      </c>
      <c r="AA4722" s="28">
        <v>100</v>
      </c>
      <c r="AB4722" s="26">
        <v>2250</v>
      </c>
      <c r="AC4722" s="26">
        <f>Z4722*AB4722</f>
        <v>22500</v>
      </c>
      <c r="AD4722" s="28">
        <v>3</v>
      </c>
      <c r="AE4722" s="28">
        <v>3</v>
      </c>
      <c r="AF4722" s="26">
        <f>(AC4722*(100-AE4722))/100</f>
        <v>21825</v>
      </c>
      <c r="AG4722" s="26">
        <f>P4722+AF4722</f>
        <v>21825</v>
      </c>
      <c r="AH4722" s="26">
        <f>(AG4722*AA4722)/100</f>
        <v>21825</v>
      </c>
      <c r="AI4722" s="26">
        <f>IF(AF4722&lt;=10000000,AF4722,10000000)</f>
        <v>21825</v>
      </c>
      <c r="AJ4722" s="26">
        <f>IF((AI4722-AH4722) &gt; 1,0,IF((AI4722-AH4722)&lt;0,AH4722-AI4722,AI4722-AH4722))</f>
        <v>0</v>
      </c>
      <c r="AK4722" s="26">
        <v>0.01</v>
      </c>
      <c r="AL4722" s="26">
        <f>ROUND(AJ4722*(AK4722/100),2)</f>
        <v>0</v>
      </c>
      <c r="AM4722" s="3" t="s">
        <v>1626</v>
      </c>
    </row>
    <row r="4723" spans="1:39" x14ac:dyDescent="0.25">
      <c r="A4723" s="23"/>
      <c r="B4723" s="24"/>
      <c r="C4723" s="23"/>
      <c r="D4723" s="23"/>
      <c r="E4723" s="23">
        <v>1887</v>
      </c>
      <c r="F4723" s="23" t="s">
        <v>14198</v>
      </c>
      <c r="G4723" s="24" t="s">
        <v>14199</v>
      </c>
      <c r="H4723" s="23" t="s">
        <v>43</v>
      </c>
      <c r="I4723" s="23" t="s">
        <v>14200</v>
      </c>
      <c r="J4723" s="23">
        <v>2</v>
      </c>
      <c r="K4723" s="23">
        <v>1</v>
      </c>
      <c r="L4723" s="23">
        <v>94</v>
      </c>
      <c r="M4723" s="23" t="s">
        <v>75</v>
      </c>
      <c r="N4723" s="25">
        <f>((J4723*400)+(K4723*100))+L4723</f>
        <v>994</v>
      </c>
      <c r="O4723" s="26">
        <v>5250</v>
      </c>
      <c r="P4723" s="26">
        <f>N4723*O4723</f>
        <v>5218500</v>
      </c>
      <c r="Q4723" s="23"/>
      <c r="R4723" s="23"/>
      <c r="S4723" s="27"/>
      <c r="T4723" s="23"/>
      <c r="U4723" s="23"/>
      <c r="V4723" s="24"/>
      <c r="W4723" s="23"/>
      <c r="X4723" s="23"/>
      <c r="Y4723" s="23"/>
      <c r="Z4723" s="23"/>
      <c r="AA4723" s="28"/>
      <c r="AB4723" s="26"/>
      <c r="AC4723" s="26"/>
      <c r="AD4723" s="28"/>
      <c r="AE4723" s="28"/>
      <c r="AF4723" s="26"/>
      <c r="AG4723" s="26">
        <f>AF4723+P4723</f>
        <v>5218500</v>
      </c>
      <c r="AH4723" s="26">
        <f>AG4723</f>
        <v>5218500</v>
      </c>
      <c r="AI4723" s="26">
        <v>50000000</v>
      </c>
      <c r="AJ4723" s="26">
        <f>IF((AI4723-AH4723) &gt; 1,0,IF((AI4723-AH4723)&lt;0,AH4723-AI4723,AI4723-AH4723))</f>
        <v>0</v>
      </c>
      <c r="AK4723" s="26">
        <v>0.01</v>
      </c>
      <c r="AL4723" s="26">
        <f>AJ4723*(AK4723/100)</f>
        <v>0</v>
      </c>
    </row>
    <row r="4724" spans="1:39" x14ac:dyDescent="0.25">
      <c r="A4724" s="23"/>
      <c r="B4724" s="24"/>
      <c r="C4724" s="23"/>
      <c r="D4724" s="23"/>
      <c r="E4724" s="23">
        <v>1888</v>
      </c>
      <c r="F4724" s="23" t="s">
        <v>14201</v>
      </c>
      <c r="G4724" s="24" t="s">
        <v>14202</v>
      </c>
      <c r="H4724" s="23" t="s">
        <v>43</v>
      </c>
      <c r="I4724" s="23" t="s">
        <v>14203</v>
      </c>
      <c r="J4724" s="23">
        <v>0</v>
      </c>
      <c r="K4724" s="23">
        <v>1</v>
      </c>
      <c r="L4724" s="23">
        <v>73</v>
      </c>
      <c r="M4724" s="23" t="s">
        <v>75</v>
      </c>
      <c r="N4724" s="25">
        <f>((J4724*400)+(K4724*100))+L4724</f>
        <v>173</v>
      </c>
      <c r="O4724" s="26">
        <v>4500</v>
      </c>
      <c r="P4724" s="26">
        <f>N4724*O4724</f>
        <v>778500</v>
      </c>
      <c r="Q4724" s="23"/>
      <c r="R4724" s="23"/>
      <c r="S4724" s="27"/>
      <c r="T4724" s="23"/>
      <c r="U4724" s="23"/>
      <c r="V4724" s="24"/>
      <c r="W4724" s="23"/>
      <c r="X4724" s="23"/>
      <c r="Y4724" s="23"/>
      <c r="Z4724" s="23"/>
      <c r="AA4724" s="28"/>
      <c r="AB4724" s="26"/>
      <c r="AC4724" s="26"/>
      <c r="AD4724" s="28"/>
      <c r="AE4724" s="28"/>
      <c r="AF4724" s="26"/>
      <c r="AG4724" s="26">
        <f>AF4724+P4724</f>
        <v>778500</v>
      </c>
      <c r="AH4724" s="26">
        <f>AG4724</f>
        <v>778500</v>
      </c>
      <c r="AI4724" s="26">
        <v>50000000</v>
      </c>
      <c r="AJ4724" s="26">
        <f>IF((AI4724-AH4724) &gt; 1,0,IF((AI4724-AH4724)&lt;0,AH4724-AI4724,AI4724-AH4724))</f>
        <v>0</v>
      </c>
      <c r="AK4724" s="26">
        <v>0.01</v>
      </c>
      <c r="AL4724" s="26">
        <f>AJ4724*(AK4724/100)</f>
        <v>0</v>
      </c>
    </row>
    <row r="4725" spans="1:39" x14ac:dyDescent="0.25">
      <c r="A4725" s="23"/>
      <c r="B4725" s="24"/>
      <c r="C4725" s="23"/>
      <c r="D4725" s="23"/>
      <c r="E4725" s="23"/>
      <c r="F4725" s="23"/>
      <c r="G4725" s="24"/>
      <c r="H4725" s="23"/>
      <c r="I4725" s="23"/>
      <c r="J4725" s="23"/>
      <c r="K4725" s="23"/>
      <c r="L4725" s="23"/>
      <c r="M4725" s="23"/>
      <c r="N4725" s="25"/>
      <c r="O4725" s="26"/>
      <c r="P4725" s="26"/>
      <c r="Q4725" s="23"/>
      <c r="R4725" s="23"/>
      <c r="S4725" s="27"/>
      <c r="T4725" s="23"/>
      <c r="U4725" s="23"/>
      <c r="V4725" s="24"/>
      <c r="W4725" s="23"/>
      <c r="X4725" s="23"/>
      <c r="Y4725" s="23"/>
      <c r="Z4725" s="23"/>
      <c r="AA4725" s="28"/>
      <c r="AB4725" s="26"/>
      <c r="AC4725" s="26"/>
      <c r="AD4725" s="28"/>
      <c r="AE4725" s="28"/>
      <c r="AF4725" s="26"/>
      <c r="AG4725" s="26" t="s">
        <v>60</v>
      </c>
      <c r="AH4725" s="26">
        <f>SUM(AH4720:AH4724)</f>
        <v>7706782</v>
      </c>
      <c r="AI4725" s="26"/>
      <c r="AJ4725" s="26">
        <f>SUM(AJ4720:AJ4724)</f>
        <v>1687957</v>
      </c>
      <c r="AK4725" s="26"/>
      <c r="AL4725" s="26">
        <f>SUM(AL4720:AL4724)</f>
        <v>337.6</v>
      </c>
    </row>
    <row r="4726" spans="1:39" x14ac:dyDescent="0.25">
      <c r="A4726" s="23" t="s">
        <v>14204</v>
      </c>
      <c r="B4726" s="24" t="s">
        <v>14205</v>
      </c>
      <c r="C4726" s="23" t="s">
        <v>14206</v>
      </c>
      <c r="D4726" s="23" t="s">
        <v>14207</v>
      </c>
      <c r="E4726" s="23">
        <v>1889</v>
      </c>
      <c r="F4726" s="23" t="s">
        <v>14208</v>
      </c>
      <c r="G4726" s="24" t="s">
        <v>14209</v>
      </c>
      <c r="H4726" s="23" t="s">
        <v>43</v>
      </c>
      <c r="I4726" s="23" t="s">
        <v>14210</v>
      </c>
      <c r="J4726" s="23">
        <v>2</v>
      </c>
      <c r="K4726" s="23">
        <v>2</v>
      </c>
      <c r="L4726" s="23">
        <v>0</v>
      </c>
      <c r="M4726" s="23" t="s">
        <v>75</v>
      </c>
      <c r="N4726" s="25">
        <f>((J4726*400)+(K4726*100))+L4726</f>
        <v>1000</v>
      </c>
      <c r="O4726" s="26">
        <v>3400</v>
      </c>
      <c r="P4726" s="26">
        <f>N4726*O4726</f>
        <v>3400000</v>
      </c>
      <c r="Q4726" s="23"/>
      <c r="R4726" s="23"/>
      <c r="S4726" s="27"/>
      <c r="T4726" s="23"/>
      <c r="U4726" s="23"/>
      <c r="V4726" s="24"/>
      <c r="W4726" s="23"/>
      <c r="X4726" s="23"/>
      <c r="Y4726" s="23"/>
      <c r="Z4726" s="23"/>
      <c r="AA4726" s="28"/>
      <c r="AB4726" s="26"/>
      <c r="AC4726" s="26"/>
      <c r="AD4726" s="28"/>
      <c r="AE4726" s="28"/>
      <c r="AF4726" s="26"/>
      <c r="AG4726" s="26">
        <f>AF4726+P4726</f>
        <v>3400000</v>
      </c>
      <c r="AH4726" s="26">
        <f>AG4726</f>
        <v>3400000</v>
      </c>
      <c r="AI4726" s="26">
        <v>50000000</v>
      </c>
      <c r="AJ4726" s="26">
        <f t="shared" ref="AJ4726:AJ4737" si="781">IF((AI4726-AH4726) &gt; 1,0,IF((AI4726-AH4726)&lt;0,AH4726-AI4726,AI4726-AH4726))</f>
        <v>0</v>
      </c>
      <c r="AK4726" s="26">
        <v>0.01</v>
      </c>
      <c r="AL4726" s="26">
        <f>AJ4726*(AK4726/100)</f>
        <v>0</v>
      </c>
    </row>
    <row r="4727" spans="1:39" x14ac:dyDescent="0.25">
      <c r="A4727" s="23"/>
      <c r="B4727" s="24"/>
      <c r="C4727" s="23"/>
      <c r="D4727" s="23"/>
      <c r="E4727" s="23">
        <v>1890</v>
      </c>
      <c r="F4727" s="23" t="s">
        <v>14211</v>
      </c>
      <c r="G4727" s="24" t="s">
        <v>14212</v>
      </c>
      <c r="H4727" s="23" t="s">
        <v>43</v>
      </c>
      <c r="I4727" s="23" t="s">
        <v>14213</v>
      </c>
      <c r="J4727" s="23">
        <v>5</v>
      </c>
      <c r="K4727" s="23">
        <v>1</v>
      </c>
      <c r="L4727" s="23">
        <v>17.059999999999999</v>
      </c>
      <c r="M4727" s="23" t="s">
        <v>75</v>
      </c>
      <c r="N4727" s="25">
        <f>((J4727*400)+(K4727*100))+L4727</f>
        <v>2117.06</v>
      </c>
      <c r="O4727" s="26">
        <v>3300</v>
      </c>
      <c r="P4727" s="26">
        <f>N4727*O4727</f>
        <v>6986298</v>
      </c>
      <c r="Q4727" s="23"/>
      <c r="R4727" s="23"/>
      <c r="S4727" s="27"/>
      <c r="T4727" s="23"/>
      <c r="U4727" s="23"/>
      <c r="V4727" s="24"/>
      <c r="W4727" s="23"/>
      <c r="X4727" s="23"/>
      <c r="Y4727" s="23"/>
      <c r="Z4727" s="23"/>
      <c r="AA4727" s="28"/>
      <c r="AB4727" s="26"/>
      <c r="AC4727" s="26"/>
      <c r="AD4727" s="28"/>
      <c r="AE4727" s="28"/>
      <c r="AF4727" s="26"/>
      <c r="AG4727" s="26">
        <f>AF4727+P4727</f>
        <v>6986298</v>
      </c>
      <c r="AH4727" s="26">
        <f>AG4727</f>
        <v>6986298</v>
      </c>
      <c r="AI4727" s="26">
        <v>50000000</v>
      </c>
      <c r="AJ4727" s="26">
        <f t="shared" si="781"/>
        <v>0</v>
      </c>
      <c r="AK4727" s="26">
        <v>0.01</v>
      </c>
      <c r="AL4727" s="26">
        <f>AJ4727*(AK4727/100)</f>
        <v>0</v>
      </c>
    </row>
    <row r="4728" spans="1:39" x14ac:dyDescent="0.25">
      <c r="A4728" s="23"/>
      <c r="B4728" s="24"/>
      <c r="C4728" s="23"/>
      <c r="D4728" s="23"/>
      <c r="E4728" s="23"/>
      <c r="F4728" s="23"/>
      <c r="G4728" s="24"/>
      <c r="H4728" s="23"/>
      <c r="I4728" s="23"/>
      <c r="J4728" s="23">
        <v>0</v>
      </c>
      <c r="K4728" s="23">
        <v>0</v>
      </c>
      <c r="L4728" s="23">
        <v>10</v>
      </c>
      <c r="M4728" s="23" t="s">
        <v>76</v>
      </c>
      <c r="N4728" s="25">
        <f>((J4728*400)+(K4728*100))+L4728</f>
        <v>10</v>
      </c>
      <c r="O4728" s="26">
        <v>3300</v>
      </c>
      <c r="P4728" s="26">
        <f>N4728*O4728</f>
        <v>33000</v>
      </c>
      <c r="Q4728" s="23">
        <v>1</v>
      </c>
      <c r="R4728" s="23" t="s">
        <v>14204</v>
      </c>
      <c r="S4728" s="27" t="s">
        <v>14205</v>
      </c>
      <c r="T4728" s="23" t="s">
        <v>14206</v>
      </c>
      <c r="U4728" s="23" t="s">
        <v>14214</v>
      </c>
      <c r="V4728" s="24" t="s">
        <v>14215</v>
      </c>
      <c r="W4728" s="23" t="s">
        <v>53</v>
      </c>
      <c r="X4728" s="23" t="s">
        <v>49</v>
      </c>
      <c r="Y4728" s="23" t="s">
        <v>81</v>
      </c>
      <c r="Z4728" s="23">
        <v>40</v>
      </c>
      <c r="AA4728" s="28">
        <v>100</v>
      </c>
      <c r="AB4728" s="26">
        <v>2750</v>
      </c>
      <c r="AC4728" s="26">
        <f t="shared" ref="AC4728:AC4737" si="782">Z4728*AB4728</f>
        <v>110000</v>
      </c>
      <c r="AD4728" s="28">
        <v>23</v>
      </c>
      <c r="AE4728" s="28">
        <v>36</v>
      </c>
      <c r="AF4728" s="26">
        <f t="shared" ref="AF4728:AF4737" si="783">(AC4728*(100-AE4728))/100</f>
        <v>70400</v>
      </c>
      <c r="AG4728" s="26">
        <f>P4728+AF4728</f>
        <v>103400</v>
      </c>
      <c r="AH4728" s="26">
        <f t="shared" ref="AH4728:AH4737" si="784">(AG4728*AA4728)/100</f>
        <v>103400</v>
      </c>
      <c r="AI4728" s="26">
        <v>0</v>
      </c>
      <c r="AJ4728" s="26">
        <f t="shared" si="781"/>
        <v>103400</v>
      </c>
      <c r="AK4728" s="26">
        <v>0.02</v>
      </c>
      <c r="AL4728" s="26">
        <f t="shared" ref="AL4728:AL4737" si="785">ROUND(AJ4728*(AK4728/100),2)</f>
        <v>20.68</v>
      </c>
      <c r="AM4728" s="3" t="s">
        <v>319</v>
      </c>
    </row>
    <row r="4729" spans="1:39" x14ac:dyDescent="0.25">
      <c r="A4729" s="23"/>
      <c r="B4729" s="24"/>
      <c r="C4729" s="23"/>
      <c r="D4729" s="23"/>
      <c r="E4729" s="23"/>
      <c r="F4729" s="23"/>
      <c r="G4729" s="24"/>
      <c r="H4729" s="23"/>
      <c r="I4729" s="23"/>
      <c r="J4729" s="23">
        <v>0</v>
      </c>
      <c r="K4729" s="23">
        <v>0</v>
      </c>
      <c r="L4729" s="23">
        <v>64.25</v>
      </c>
      <c r="M4729" s="23" t="s">
        <v>45</v>
      </c>
      <c r="N4729" s="25">
        <f>((J4729*400)+(K4729*100))+L4729</f>
        <v>64.25</v>
      </c>
      <c r="O4729" s="26">
        <v>3300</v>
      </c>
      <c r="P4729" s="26">
        <f>N4729*O4729</f>
        <v>212025</v>
      </c>
      <c r="Q4729" s="23">
        <v>1</v>
      </c>
      <c r="R4729" s="23" t="s">
        <v>14204</v>
      </c>
      <c r="S4729" s="27" t="s">
        <v>14205</v>
      </c>
      <c r="T4729" s="23" t="s">
        <v>14206</v>
      </c>
      <c r="U4729" s="23" t="s">
        <v>14214</v>
      </c>
      <c r="V4729" s="24" t="s">
        <v>14216</v>
      </c>
      <c r="W4729" s="23" t="s">
        <v>1942</v>
      </c>
      <c r="X4729" s="23" t="s">
        <v>49</v>
      </c>
      <c r="Y4729" s="23" t="s">
        <v>81</v>
      </c>
      <c r="Z4729" s="23">
        <v>114</v>
      </c>
      <c r="AA4729" s="28">
        <v>44.36</v>
      </c>
      <c r="AB4729" s="26">
        <v>7600</v>
      </c>
      <c r="AC4729" s="26">
        <f t="shared" si="782"/>
        <v>866400</v>
      </c>
      <c r="AD4729" s="28">
        <v>23</v>
      </c>
      <c r="AE4729" s="28">
        <v>36</v>
      </c>
      <c r="AF4729" s="26">
        <f t="shared" si="783"/>
        <v>554496</v>
      </c>
      <c r="AG4729" s="26">
        <f>P4729+AF4729+AF4730</f>
        <v>1462073</v>
      </c>
      <c r="AH4729" s="26">
        <f t="shared" si="784"/>
        <v>648575.58279999997</v>
      </c>
      <c r="AI4729" s="26">
        <v>0</v>
      </c>
      <c r="AJ4729" s="26">
        <f t="shared" si="781"/>
        <v>648575.58279999997</v>
      </c>
      <c r="AK4729" s="26">
        <v>0.02</v>
      </c>
      <c r="AL4729" s="26">
        <f t="shared" si="785"/>
        <v>129.72</v>
      </c>
      <c r="AM4729" s="3" t="s">
        <v>1275</v>
      </c>
    </row>
    <row r="4730" spans="1:39" x14ac:dyDescent="0.25">
      <c r="A4730" s="23"/>
      <c r="B4730" s="24"/>
      <c r="C4730" s="23"/>
      <c r="D4730" s="23"/>
      <c r="E4730" s="23"/>
      <c r="F4730" s="23"/>
      <c r="G4730" s="24"/>
      <c r="H4730" s="23"/>
      <c r="I4730" s="23"/>
      <c r="J4730" s="23"/>
      <c r="K4730" s="23"/>
      <c r="L4730" s="23"/>
      <c r="M4730" s="23"/>
      <c r="N4730" s="25"/>
      <c r="O4730" s="26"/>
      <c r="P4730" s="26"/>
      <c r="Q4730" s="23"/>
      <c r="R4730" s="23"/>
      <c r="S4730" s="27"/>
      <c r="T4730" s="23"/>
      <c r="U4730" s="23"/>
      <c r="V4730" s="24"/>
      <c r="W4730" s="23"/>
      <c r="X4730" s="23"/>
      <c r="Y4730" s="23" t="s">
        <v>54</v>
      </c>
      <c r="Z4730" s="23">
        <v>143</v>
      </c>
      <c r="AA4730" s="28">
        <v>55.64</v>
      </c>
      <c r="AB4730" s="26">
        <v>7600</v>
      </c>
      <c r="AC4730" s="26">
        <f t="shared" si="782"/>
        <v>1086800</v>
      </c>
      <c r="AD4730" s="28">
        <v>23</v>
      </c>
      <c r="AE4730" s="28">
        <v>36</v>
      </c>
      <c r="AF4730" s="26">
        <f t="shared" si="783"/>
        <v>695552</v>
      </c>
      <c r="AG4730" s="26">
        <f>P4729+AF4729+AF4730</f>
        <v>1462073</v>
      </c>
      <c r="AH4730" s="26">
        <f t="shared" si="784"/>
        <v>813497.41720000003</v>
      </c>
      <c r="AI4730" s="26">
        <v>0</v>
      </c>
      <c r="AJ4730" s="26">
        <f t="shared" si="781"/>
        <v>813497.41720000003</v>
      </c>
      <c r="AK4730" s="26">
        <v>0.3</v>
      </c>
      <c r="AL4730" s="26">
        <f t="shared" si="785"/>
        <v>2440.4899999999998</v>
      </c>
      <c r="AM4730" s="3" t="s">
        <v>14217</v>
      </c>
    </row>
    <row r="4731" spans="1:39" x14ac:dyDescent="0.25">
      <c r="A4731" s="23"/>
      <c r="B4731" s="24"/>
      <c r="C4731" s="23"/>
      <c r="D4731" s="23"/>
      <c r="E4731" s="23"/>
      <c r="F4731" s="23"/>
      <c r="G4731" s="24"/>
      <c r="H4731" s="23"/>
      <c r="I4731" s="23"/>
      <c r="J4731" s="23">
        <v>0</v>
      </c>
      <c r="K4731" s="23">
        <v>1</v>
      </c>
      <c r="L4731" s="23">
        <v>93.5</v>
      </c>
      <c r="M4731" s="23" t="s">
        <v>76</v>
      </c>
      <c r="N4731" s="25">
        <f t="shared" ref="N4731:N4737" si="786">((J4731*400)+(K4731*100))+L4731</f>
        <v>193.5</v>
      </c>
      <c r="O4731" s="26">
        <v>3300</v>
      </c>
      <c r="P4731" s="26">
        <f t="shared" ref="P4731:P4737" si="787">N4731*O4731</f>
        <v>638550</v>
      </c>
      <c r="Q4731" s="23">
        <v>1</v>
      </c>
      <c r="R4731" s="23" t="s">
        <v>14204</v>
      </c>
      <c r="S4731" s="27" t="s">
        <v>14205</v>
      </c>
      <c r="T4731" s="23" t="s">
        <v>14206</v>
      </c>
      <c r="U4731" s="23" t="s">
        <v>14214</v>
      </c>
      <c r="V4731" s="24" t="s">
        <v>14218</v>
      </c>
      <c r="W4731" s="23" t="s">
        <v>1942</v>
      </c>
      <c r="X4731" s="23" t="s">
        <v>49</v>
      </c>
      <c r="Y4731" s="23" t="s">
        <v>81</v>
      </c>
      <c r="Z4731" s="23">
        <v>774</v>
      </c>
      <c r="AA4731" s="28">
        <v>100</v>
      </c>
      <c r="AB4731" s="26">
        <v>7600</v>
      </c>
      <c r="AC4731" s="26">
        <f t="shared" si="782"/>
        <v>5882400</v>
      </c>
      <c r="AD4731" s="28">
        <v>23</v>
      </c>
      <c r="AE4731" s="28">
        <v>36</v>
      </c>
      <c r="AF4731" s="26">
        <f t="shared" si="783"/>
        <v>3764736</v>
      </c>
      <c r="AG4731" s="26">
        <f t="shared" ref="AG4731:AG4737" si="788">P4731+AF4731</f>
        <v>4403286</v>
      </c>
      <c r="AH4731" s="26">
        <f t="shared" si="784"/>
        <v>4403286</v>
      </c>
      <c r="AI4731" s="26">
        <v>0</v>
      </c>
      <c r="AJ4731" s="26">
        <f t="shared" si="781"/>
        <v>4403286</v>
      </c>
      <c r="AK4731" s="26">
        <v>0.02</v>
      </c>
      <c r="AL4731" s="26">
        <f t="shared" si="785"/>
        <v>880.66</v>
      </c>
      <c r="AM4731" s="3" t="s">
        <v>1275</v>
      </c>
    </row>
    <row r="4732" spans="1:39" x14ac:dyDescent="0.25">
      <c r="A4732" s="23"/>
      <c r="B4732" s="24"/>
      <c r="C4732" s="23"/>
      <c r="D4732" s="23"/>
      <c r="E4732" s="23"/>
      <c r="F4732" s="23"/>
      <c r="G4732" s="24"/>
      <c r="H4732" s="23"/>
      <c r="I4732" s="23"/>
      <c r="J4732" s="23">
        <v>0</v>
      </c>
      <c r="K4732" s="23">
        <v>1</v>
      </c>
      <c r="L4732" s="23">
        <v>7.25</v>
      </c>
      <c r="M4732" s="23" t="s">
        <v>76</v>
      </c>
      <c r="N4732" s="25">
        <f t="shared" si="786"/>
        <v>107.25</v>
      </c>
      <c r="O4732" s="26">
        <v>3300</v>
      </c>
      <c r="P4732" s="26">
        <f t="shared" si="787"/>
        <v>353925</v>
      </c>
      <c r="Q4732" s="23">
        <v>1</v>
      </c>
      <c r="R4732" s="23" t="s">
        <v>14204</v>
      </c>
      <c r="S4732" s="27" t="s">
        <v>14205</v>
      </c>
      <c r="T4732" s="23" t="s">
        <v>14206</v>
      </c>
      <c r="U4732" s="23" t="s">
        <v>14214</v>
      </c>
      <c r="V4732" s="24" t="s">
        <v>14219</v>
      </c>
      <c r="W4732" s="23" t="s">
        <v>1942</v>
      </c>
      <c r="X4732" s="23" t="s">
        <v>49</v>
      </c>
      <c r="Y4732" s="23" t="s">
        <v>81</v>
      </c>
      <c r="Z4732" s="23">
        <v>429</v>
      </c>
      <c r="AA4732" s="28">
        <v>100</v>
      </c>
      <c r="AB4732" s="26">
        <v>7600</v>
      </c>
      <c r="AC4732" s="26">
        <f t="shared" si="782"/>
        <v>3260400</v>
      </c>
      <c r="AD4732" s="28">
        <v>23</v>
      </c>
      <c r="AE4732" s="28">
        <v>36</v>
      </c>
      <c r="AF4732" s="26">
        <f t="shared" si="783"/>
        <v>2086656</v>
      </c>
      <c r="AG4732" s="26">
        <f t="shared" si="788"/>
        <v>2440581</v>
      </c>
      <c r="AH4732" s="26">
        <f t="shared" si="784"/>
        <v>2440581</v>
      </c>
      <c r="AI4732" s="26">
        <v>0</v>
      </c>
      <c r="AJ4732" s="26">
        <f t="shared" si="781"/>
        <v>2440581</v>
      </c>
      <c r="AK4732" s="26">
        <v>0.02</v>
      </c>
      <c r="AL4732" s="26">
        <f t="shared" si="785"/>
        <v>488.12</v>
      </c>
      <c r="AM4732" s="3" t="s">
        <v>1275</v>
      </c>
    </row>
    <row r="4733" spans="1:39" x14ac:dyDescent="0.25">
      <c r="A4733" s="23"/>
      <c r="B4733" s="24"/>
      <c r="C4733" s="23"/>
      <c r="D4733" s="23"/>
      <c r="E4733" s="23"/>
      <c r="F4733" s="23"/>
      <c r="G4733" s="24"/>
      <c r="H4733" s="23"/>
      <c r="I4733" s="23"/>
      <c r="J4733" s="23">
        <v>0</v>
      </c>
      <c r="K4733" s="23">
        <v>1</v>
      </c>
      <c r="L4733" s="23">
        <v>7.25</v>
      </c>
      <c r="M4733" s="23" t="s">
        <v>76</v>
      </c>
      <c r="N4733" s="25">
        <f t="shared" si="786"/>
        <v>107.25</v>
      </c>
      <c r="O4733" s="26">
        <v>3300</v>
      </c>
      <c r="P4733" s="26">
        <f t="shared" si="787"/>
        <v>353925</v>
      </c>
      <c r="Q4733" s="23">
        <v>1</v>
      </c>
      <c r="R4733" s="23" t="s">
        <v>14204</v>
      </c>
      <c r="S4733" s="27" t="s">
        <v>14205</v>
      </c>
      <c r="T4733" s="23" t="s">
        <v>14206</v>
      </c>
      <c r="U4733" s="23" t="s">
        <v>14214</v>
      </c>
      <c r="V4733" s="24" t="s">
        <v>14220</v>
      </c>
      <c r="W4733" s="23" t="s">
        <v>1942</v>
      </c>
      <c r="X4733" s="23" t="s">
        <v>49</v>
      </c>
      <c r="Y4733" s="23" t="s">
        <v>81</v>
      </c>
      <c r="Z4733" s="23">
        <v>429</v>
      </c>
      <c r="AA4733" s="28">
        <v>100</v>
      </c>
      <c r="AB4733" s="26">
        <v>7600</v>
      </c>
      <c r="AC4733" s="26">
        <f t="shared" si="782"/>
        <v>3260400</v>
      </c>
      <c r="AD4733" s="28">
        <v>23</v>
      </c>
      <c r="AE4733" s="28">
        <v>36</v>
      </c>
      <c r="AF4733" s="26">
        <f t="shared" si="783"/>
        <v>2086656</v>
      </c>
      <c r="AG4733" s="26">
        <f t="shared" si="788"/>
        <v>2440581</v>
      </c>
      <c r="AH4733" s="26">
        <f t="shared" si="784"/>
        <v>2440581</v>
      </c>
      <c r="AI4733" s="26">
        <v>0</v>
      </c>
      <c r="AJ4733" s="26">
        <f t="shared" si="781"/>
        <v>2440581</v>
      </c>
      <c r="AK4733" s="26">
        <v>0.02</v>
      </c>
      <c r="AL4733" s="26">
        <f t="shared" si="785"/>
        <v>488.12</v>
      </c>
      <c r="AM4733" s="3" t="s">
        <v>1275</v>
      </c>
    </row>
    <row r="4734" spans="1:39" x14ac:dyDescent="0.25">
      <c r="A4734" s="23"/>
      <c r="B4734" s="24"/>
      <c r="C4734" s="23"/>
      <c r="D4734" s="23"/>
      <c r="E4734" s="23"/>
      <c r="F4734" s="23"/>
      <c r="G4734" s="24"/>
      <c r="H4734" s="23"/>
      <c r="I4734" s="23"/>
      <c r="J4734" s="23">
        <v>0</v>
      </c>
      <c r="K4734" s="23">
        <v>0</v>
      </c>
      <c r="L4734" s="23">
        <v>85</v>
      </c>
      <c r="M4734" s="23" t="s">
        <v>76</v>
      </c>
      <c r="N4734" s="25">
        <f t="shared" si="786"/>
        <v>85</v>
      </c>
      <c r="O4734" s="26">
        <v>3300</v>
      </c>
      <c r="P4734" s="26">
        <f t="shared" si="787"/>
        <v>280500</v>
      </c>
      <c r="Q4734" s="23">
        <v>1</v>
      </c>
      <c r="R4734" s="23" t="s">
        <v>14204</v>
      </c>
      <c r="S4734" s="27" t="s">
        <v>14205</v>
      </c>
      <c r="T4734" s="23" t="s">
        <v>14206</v>
      </c>
      <c r="U4734" s="23" t="s">
        <v>14214</v>
      </c>
      <c r="V4734" s="24" t="s">
        <v>14221</v>
      </c>
      <c r="W4734" s="23" t="s">
        <v>1942</v>
      </c>
      <c r="X4734" s="23" t="s">
        <v>49</v>
      </c>
      <c r="Y4734" s="23" t="s">
        <v>81</v>
      </c>
      <c r="Z4734" s="23">
        <v>340</v>
      </c>
      <c r="AA4734" s="28">
        <v>100</v>
      </c>
      <c r="AB4734" s="26">
        <v>7600</v>
      </c>
      <c r="AC4734" s="26">
        <f t="shared" si="782"/>
        <v>2584000</v>
      </c>
      <c r="AD4734" s="28">
        <v>23</v>
      </c>
      <c r="AE4734" s="28">
        <v>36</v>
      </c>
      <c r="AF4734" s="26">
        <f t="shared" si="783"/>
        <v>1653760</v>
      </c>
      <c r="AG4734" s="26">
        <f t="shared" si="788"/>
        <v>1934260</v>
      </c>
      <c r="AH4734" s="26">
        <f t="shared" si="784"/>
        <v>1934260</v>
      </c>
      <c r="AI4734" s="26">
        <v>0</v>
      </c>
      <c r="AJ4734" s="26">
        <f t="shared" si="781"/>
        <v>1934260</v>
      </c>
      <c r="AK4734" s="26">
        <v>0.02</v>
      </c>
      <c r="AL4734" s="26">
        <f t="shared" si="785"/>
        <v>386.85</v>
      </c>
      <c r="AM4734" s="3" t="s">
        <v>1275</v>
      </c>
    </row>
    <row r="4735" spans="1:39" x14ac:dyDescent="0.25">
      <c r="A4735" s="23"/>
      <c r="B4735" s="24"/>
      <c r="C4735" s="23"/>
      <c r="D4735" s="23"/>
      <c r="E4735" s="23"/>
      <c r="F4735" s="23"/>
      <c r="G4735" s="24"/>
      <c r="H4735" s="23"/>
      <c r="I4735" s="23"/>
      <c r="J4735" s="23">
        <v>0</v>
      </c>
      <c r="K4735" s="23">
        <v>0</v>
      </c>
      <c r="L4735" s="23">
        <v>85</v>
      </c>
      <c r="M4735" s="23" t="s">
        <v>76</v>
      </c>
      <c r="N4735" s="25">
        <f t="shared" si="786"/>
        <v>85</v>
      </c>
      <c r="O4735" s="26">
        <v>3300</v>
      </c>
      <c r="P4735" s="26">
        <f t="shared" si="787"/>
        <v>280500</v>
      </c>
      <c r="Q4735" s="23">
        <v>1</v>
      </c>
      <c r="R4735" s="23" t="s">
        <v>14204</v>
      </c>
      <c r="S4735" s="27" t="s">
        <v>14205</v>
      </c>
      <c r="T4735" s="23" t="s">
        <v>14206</v>
      </c>
      <c r="U4735" s="23" t="s">
        <v>14214</v>
      </c>
      <c r="V4735" s="24" t="s">
        <v>14222</v>
      </c>
      <c r="W4735" s="23" t="s">
        <v>1942</v>
      </c>
      <c r="X4735" s="23" t="s">
        <v>49</v>
      </c>
      <c r="Y4735" s="23" t="s">
        <v>81</v>
      </c>
      <c r="Z4735" s="23">
        <v>340</v>
      </c>
      <c r="AA4735" s="28">
        <v>100</v>
      </c>
      <c r="AB4735" s="26">
        <v>7600</v>
      </c>
      <c r="AC4735" s="26">
        <f t="shared" si="782"/>
        <v>2584000</v>
      </c>
      <c r="AD4735" s="28">
        <v>23</v>
      </c>
      <c r="AE4735" s="28">
        <v>36</v>
      </c>
      <c r="AF4735" s="26">
        <f t="shared" si="783"/>
        <v>1653760</v>
      </c>
      <c r="AG4735" s="26">
        <f t="shared" si="788"/>
        <v>1934260</v>
      </c>
      <c r="AH4735" s="26">
        <f t="shared" si="784"/>
        <v>1934260</v>
      </c>
      <c r="AI4735" s="26">
        <v>0</v>
      </c>
      <c r="AJ4735" s="26">
        <f t="shared" si="781"/>
        <v>1934260</v>
      </c>
      <c r="AK4735" s="26">
        <v>0.02</v>
      </c>
      <c r="AL4735" s="26">
        <f t="shared" si="785"/>
        <v>386.85</v>
      </c>
      <c r="AM4735" s="3" t="s">
        <v>1275</v>
      </c>
    </row>
    <row r="4736" spans="1:39" x14ac:dyDescent="0.25">
      <c r="A4736" s="23"/>
      <c r="B4736" s="24"/>
      <c r="C4736" s="23"/>
      <c r="D4736" s="23"/>
      <c r="E4736" s="23"/>
      <c r="F4736" s="23"/>
      <c r="G4736" s="24"/>
      <c r="H4736" s="23"/>
      <c r="I4736" s="23"/>
      <c r="J4736" s="23">
        <v>0</v>
      </c>
      <c r="K4736" s="23">
        <v>0</v>
      </c>
      <c r="L4736" s="23">
        <v>25</v>
      </c>
      <c r="M4736" s="23" t="s">
        <v>76</v>
      </c>
      <c r="N4736" s="25">
        <f t="shared" si="786"/>
        <v>25</v>
      </c>
      <c r="O4736" s="26">
        <v>3300</v>
      </c>
      <c r="P4736" s="26">
        <f t="shared" si="787"/>
        <v>82500</v>
      </c>
      <c r="Q4736" s="23">
        <v>1</v>
      </c>
      <c r="R4736" s="23" t="s">
        <v>14204</v>
      </c>
      <c r="S4736" s="27" t="s">
        <v>14205</v>
      </c>
      <c r="T4736" s="23" t="s">
        <v>14206</v>
      </c>
      <c r="U4736" s="23" t="s">
        <v>14214</v>
      </c>
      <c r="V4736" s="24" t="s">
        <v>14223</v>
      </c>
      <c r="W4736" s="23" t="s">
        <v>53</v>
      </c>
      <c r="X4736" s="23" t="s">
        <v>49</v>
      </c>
      <c r="Y4736" s="23" t="s">
        <v>81</v>
      </c>
      <c r="Z4736" s="23">
        <v>100</v>
      </c>
      <c r="AA4736" s="28">
        <v>100</v>
      </c>
      <c r="AB4736" s="26">
        <v>2750</v>
      </c>
      <c r="AC4736" s="26">
        <f t="shared" si="782"/>
        <v>275000</v>
      </c>
      <c r="AD4736" s="28">
        <v>23</v>
      </c>
      <c r="AE4736" s="28">
        <v>36</v>
      </c>
      <c r="AF4736" s="26">
        <f t="shared" si="783"/>
        <v>176000</v>
      </c>
      <c r="AG4736" s="26">
        <f t="shared" si="788"/>
        <v>258500</v>
      </c>
      <c r="AH4736" s="26">
        <f t="shared" si="784"/>
        <v>258500</v>
      </c>
      <c r="AI4736" s="26">
        <v>0</v>
      </c>
      <c r="AJ4736" s="26">
        <f t="shared" si="781"/>
        <v>258500</v>
      </c>
      <c r="AK4736" s="26">
        <v>0.02</v>
      </c>
      <c r="AL4736" s="26">
        <f t="shared" si="785"/>
        <v>51.7</v>
      </c>
      <c r="AM4736" s="3" t="s">
        <v>83</v>
      </c>
    </row>
    <row r="4737" spans="1:39" x14ac:dyDescent="0.25">
      <c r="A4737" s="23"/>
      <c r="B4737" s="24"/>
      <c r="C4737" s="23"/>
      <c r="D4737" s="23"/>
      <c r="E4737" s="23"/>
      <c r="F4737" s="23"/>
      <c r="G4737" s="24"/>
      <c r="H4737" s="23"/>
      <c r="I4737" s="23"/>
      <c r="J4737" s="23">
        <v>0</v>
      </c>
      <c r="K4737" s="23">
        <v>0</v>
      </c>
      <c r="L4737" s="23">
        <v>5.69</v>
      </c>
      <c r="M4737" s="23" t="s">
        <v>76</v>
      </c>
      <c r="N4737" s="25">
        <f t="shared" si="786"/>
        <v>5.69</v>
      </c>
      <c r="O4737" s="26">
        <v>3300</v>
      </c>
      <c r="P4737" s="26">
        <f t="shared" si="787"/>
        <v>18777</v>
      </c>
      <c r="Q4737" s="23">
        <v>1</v>
      </c>
      <c r="R4737" s="23" t="s">
        <v>14204</v>
      </c>
      <c r="S4737" s="27" t="s">
        <v>14205</v>
      </c>
      <c r="T4737" s="23" t="s">
        <v>14206</v>
      </c>
      <c r="U4737" s="23" t="s">
        <v>14214</v>
      </c>
      <c r="V4737" s="24" t="s">
        <v>14224</v>
      </c>
      <c r="W4737" s="23" t="s">
        <v>53</v>
      </c>
      <c r="X4737" s="23" t="s">
        <v>49</v>
      </c>
      <c r="Y4737" s="23" t="s">
        <v>81</v>
      </c>
      <c r="Z4737" s="23">
        <v>22.75</v>
      </c>
      <c r="AA4737" s="28">
        <v>100</v>
      </c>
      <c r="AB4737" s="26">
        <v>2750</v>
      </c>
      <c r="AC4737" s="26">
        <f t="shared" si="782"/>
        <v>62562.5</v>
      </c>
      <c r="AD4737" s="28">
        <v>23</v>
      </c>
      <c r="AE4737" s="28">
        <v>36</v>
      </c>
      <c r="AF4737" s="26">
        <f t="shared" si="783"/>
        <v>40040</v>
      </c>
      <c r="AG4737" s="26">
        <f t="shared" si="788"/>
        <v>58817</v>
      </c>
      <c r="AH4737" s="26">
        <f t="shared" si="784"/>
        <v>58817</v>
      </c>
      <c r="AI4737" s="26">
        <v>0</v>
      </c>
      <c r="AJ4737" s="26">
        <f t="shared" si="781"/>
        <v>58817</v>
      </c>
      <c r="AK4737" s="26">
        <v>0.02</v>
      </c>
      <c r="AL4737" s="26">
        <f t="shared" si="785"/>
        <v>11.76</v>
      </c>
      <c r="AM4737" s="3" t="s">
        <v>83</v>
      </c>
    </row>
    <row r="4738" spans="1:39" x14ac:dyDescent="0.25">
      <c r="A4738" s="23"/>
      <c r="B4738" s="24"/>
      <c r="C4738" s="23"/>
      <c r="D4738" s="23"/>
      <c r="E4738" s="23"/>
      <c r="F4738" s="23"/>
      <c r="G4738" s="24"/>
      <c r="H4738" s="23"/>
      <c r="I4738" s="23"/>
      <c r="J4738" s="23"/>
      <c r="K4738" s="23"/>
      <c r="L4738" s="23"/>
      <c r="M4738" s="23"/>
      <c r="N4738" s="25"/>
      <c r="O4738" s="26"/>
      <c r="P4738" s="26"/>
      <c r="Q4738" s="23"/>
      <c r="R4738" s="23"/>
      <c r="S4738" s="27"/>
      <c r="T4738" s="23"/>
      <c r="U4738" s="23"/>
      <c r="V4738" s="24"/>
      <c r="W4738" s="23"/>
      <c r="X4738" s="23"/>
      <c r="Y4738" s="23"/>
      <c r="Z4738" s="23"/>
      <c r="AA4738" s="28"/>
      <c r="AB4738" s="26"/>
      <c r="AC4738" s="26"/>
      <c r="AD4738" s="28"/>
      <c r="AE4738" s="28"/>
      <c r="AF4738" s="26"/>
      <c r="AG4738" s="26" t="s">
        <v>60</v>
      </c>
      <c r="AH4738" s="26">
        <f>SUM(AH4726:AH4737)</f>
        <v>25422056</v>
      </c>
      <c r="AI4738" s="26"/>
      <c r="AJ4738" s="26">
        <f>SUM(AJ4726:AJ4737)</f>
        <v>15035758</v>
      </c>
      <c r="AK4738" s="26"/>
      <c r="AL4738" s="26">
        <f>SUM(AL4726:AL4737)</f>
        <v>5284.9500000000007</v>
      </c>
    </row>
    <row r="4739" spans="1:39" x14ac:dyDescent="0.25">
      <c r="A4739" s="23" t="s">
        <v>14225</v>
      </c>
      <c r="B4739" s="24" t="s">
        <v>14226</v>
      </c>
      <c r="C4739" s="23" t="s">
        <v>14227</v>
      </c>
      <c r="D4739" s="23" t="s">
        <v>14228</v>
      </c>
      <c r="E4739" s="23">
        <v>1891</v>
      </c>
      <c r="F4739" s="23" t="s">
        <v>14229</v>
      </c>
      <c r="G4739" s="24" t="s">
        <v>14230</v>
      </c>
      <c r="H4739" s="23" t="s">
        <v>43</v>
      </c>
      <c r="I4739" s="23" t="s">
        <v>14231</v>
      </c>
      <c r="J4739" s="23">
        <v>2</v>
      </c>
      <c r="K4739" s="23">
        <v>0</v>
      </c>
      <c r="L4739" s="23">
        <v>0</v>
      </c>
      <c r="M4739" s="23" t="s">
        <v>68</v>
      </c>
      <c r="N4739" s="25">
        <f>((J4739*400)+(K4739*100))+L4739</f>
        <v>800</v>
      </c>
      <c r="O4739" s="26">
        <v>3250</v>
      </c>
      <c r="P4739" s="26">
        <f>N4739*O4739</f>
        <v>2600000</v>
      </c>
      <c r="Q4739" s="23"/>
      <c r="R4739" s="23"/>
      <c r="S4739" s="27"/>
      <c r="T4739" s="23"/>
      <c r="U4739" s="23"/>
      <c r="V4739" s="24"/>
      <c r="W4739" s="23"/>
      <c r="X4739" s="23"/>
      <c r="Y4739" s="23"/>
      <c r="Z4739" s="23"/>
      <c r="AA4739" s="28"/>
      <c r="AB4739" s="26"/>
      <c r="AC4739" s="26"/>
      <c r="AD4739" s="28"/>
      <c r="AE4739" s="28"/>
      <c r="AF4739" s="26"/>
      <c r="AG4739" s="26">
        <f>AF4739+P4739</f>
        <v>2600000</v>
      </c>
      <c r="AH4739" s="26">
        <f>AG4739</f>
        <v>2600000</v>
      </c>
      <c r="AI4739" s="26">
        <v>0</v>
      </c>
      <c r="AJ4739" s="26">
        <f>IF((AI4739-AH4739) &gt; 1,0,IF((AI4739-AH4739)&lt;0,AH4739-AI4739,AI4739-AH4739))</f>
        <v>2600000</v>
      </c>
      <c r="AK4739" s="26">
        <v>0.3</v>
      </c>
      <c r="AL4739" s="26">
        <f>AJ4739*(AK4739/100)</f>
        <v>7800</v>
      </c>
    </row>
    <row r="4740" spans="1:39" x14ac:dyDescent="0.25">
      <c r="A4740" s="23"/>
      <c r="B4740" s="24"/>
      <c r="C4740" s="23"/>
      <c r="D4740" s="23"/>
      <c r="E4740" s="23"/>
      <c r="F4740" s="23"/>
      <c r="G4740" s="24"/>
      <c r="H4740" s="23"/>
      <c r="I4740" s="23"/>
      <c r="J4740" s="23">
        <v>1</v>
      </c>
      <c r="K4740" s="23">
        <v>3</v>
      </c>
      <c r="L4740" s="23">
        <v>92</v>
      </c>
      <c r="M4740" s="23" t="s">
        <v>75</v>
      </c>
      <c r="N4740" s="25">
        <f>((J4740*400)+(K4740*100))+L4740</f>
        <v>792</v>
      </c>
      <c r="O4740" s="26">
        <v>3250</v>
      </c>
      <c r="P4740" s="26">
        <f>N4740*O4740</f>
        <v>2574000</v>
      </c>
      <c r="Q4740" s="23"/>
      <c r="R4740" s="23"/>
      <c r="S4740" s="27"/>
      <c r="T4740" s="23"/>
      <c r="U4740" s="23"/>
      <c r="V4740" s="24"/>
      <c r="W4740" s="23"/>
      <c r="X4740" s="23"/>
      <c r="Y4740" s="23"/>
      <c r="Z4740" s="23"/>
      <c r="AA4740" s="28"/>
      <c r="AB4740" s="26"/>
      <c r="AC4740" s="26"/>
      <c r="AD4740" s="28"/>
      <c r="AE4740" s="28"/>
      <c r="AF4740" s="26"/>
      <c r="AG4740" s="26">
        <f>AF4740+P4740</f>
        <v>2574000</v>
      </c>
      <c r="AH4740" s="26">
        <f>AG4740</f>
        <v>2574000</v>
      </c>
      <c r="AI4740" s="26">
        <v>50000000</v>
      </c>
      <c r="AJ4740" s="26">
        <f>IF((AI4740-AH4740) &gt; 1,0,IF((AI4740-AH4740)&lt;0,AH4740-AI4740,AI4740-AH4740))</f>
        <v>0</v>
      </c>
      <c r="AK4740" s="26">
        <v>0.01</v>
      </c>
      <c r="AL4740" s="26">
        <f>AJ4740*(AK4740/100)</f>
        <v>0</v>
      </c>
    </row>
    <row r="4741" spans="1:39" x14ac:dyDescent="0.25">
      <c r="A4741" s="23"/>
      <c r="B4741" s="24"/>
      <c r="C4741" s="23"/>
      <c r="D4741" s="23"/>
      <c r="E4741" s="23">
        <v>1892</v>
      </c>
      <c r="F4741" s="23" t="s">
        <v>14232</v>
      </c>
      <c r="G4741" s="24" t="s">
        <v>14233</v>
      </c>
      <c r="H4741" s="23" t="s">
        <v>43</v>
      </c>
      <c r="I4741" s="23" t="s">
        <v>14234</v>
      </c>
      <c r="J4741" s="23">
        <v>1</v>
      </c>
      <c r="K4741" s="23">
        <v>3</v>
      </c>
      <c r="L4741" s="23">
        <v>68</v>
      </c>
      <c r="M4741" s="23" t="s">
        <v>75</v>
      </c>
      <c r="N4741" s="25">
        <f>((J4741*400)+(K4741*100))+L4741</f>
        <v>768</v>
      </c>
      <c r="O4741" s="26">
        <v>3750</v>
      </c>
      <c r="P4741" s="26">
        <f>N4741*O4741</f>
        <v>2880000</v>
      </c>
      <c r="Q4741" s="23"/>
      <c r="R4741" s="23"/>
      <c r="S4741" s="27"/>
      <c r="T4741" s="23"/>
      <c r="U4741" s="23"/>
      <c r="V4741" s="24"/>
      <c r="W4741" s="23"/>
      <c r="X4741" s="23"/>
      <c r="Y4741" s="23"/>
      <c r="Z4741" s="23"/>
      <c r="AA4741" s="28"/>
      <c r="AB4741" s="26"/>
      <c r="AC4741" s="26"/>
      <c r="AD4741" s="28"/>
      <c r="AE4741" s="28"/>
      <c r="AF4741" s="26"/>
      <c r="AG4741" s="26">
        <f>AF4741+P4741</f>
        <v>2880000</v>
      </c>
      <c r="AH4741" s="26">
        <f>AG4741</f>
        <v>2880000</v>
      </c>
      <c r="AI4741" s="26">
        <v>50000000</v>
      </c>
      <c r="AJ4741" s="26">
        <f>IF((AI4741-AH4741) &gt; 1,0,IF((AI4741-AH4741)&lt;0,AH4741-AI4741,AI4741-AH4741))</f>
        <v>0</v>
      </c>
      <c r="AK4741" s="26">
        <v>0.01</v>
      </c>
      <c r="AL4741" s="26">
        <f>AJ4741*(AK4741/100)</f>
        <v>0</v>
      </c>
    </row>
    <row r="4742" spans="1:39" x14ac:dyDescent="0.25">
      <c r="A4742" s="23"/>
      <c r="B4742" s="24"/>
      <c r="C4742" s="23"/>
      <c r="D4742" s="23"/>
      <c r="E4742" s="23"/>
      <c r="F4742" s="23"/>
      <c r="G4742" s="24"/>
      <c r="H4742" s="23"/>
      <c r="I4742" s="23"/>
      <c r="J4742" s="23"/>
      <c r="K4742" s="23"/>
      <c r="L4742" s="23"/>
      <c r="M4742" s="23"/>
      <c r="N4742" s="25"/>
      <c r="O4742" s="26"/>
      <c r="P4742" s="26"/>
      <c r="Q4742" s="23"/>
      <c r="R4742" s="23"/>
      <c r="S4742" s="27"/>
      <c r="T4742" s="23"/>
      <c r="U4742" s="23"/>
      <c r="V4742" s="24"/>
      <c r="W4742" s="23"/>
      <c r="X4742" s="23"/>
      <c r="Y4742" s="23"/>
      <c r="Z4742" s="23"/>
      <c r="AA4742" s="28"/>
      <c r="AB4742" s="26"/>
      <c r="AC4742" s="26"/>
      <c r="AD4742" s="28"/>
      <c r="AE4742" s="28"/>
      <c r="AF4742" s="26"/>
      <c r="AG4742" s="26" t="s">
        <v>60</v>
      </c>
      <c r="AH4742" s="26">
        <f>SUM(AH4739:AH4741)</f>
        <v>8054000</v>
      </c>
      <c r="AI4742" s="26"/>
      <c r="AJ4742" s="26">
        <f>SUM(AJ4739:AJ4741)</f>
        <v>2600000</v>
      </c>
      <c r="AK4742" s="26"/>
      <c r="AL4742" s="26">
        <f>SUM(AL4739:AL4741)</f>
        <v>7800</v>
      </c>
    </row>
    <row r="4743" spans="1:39" x14ac:dyDescent="0.25">
      <c r="A4743" s="23" t="s">
        <v>14235</v>
      </c>
      <c r="B4743" s="24" t="s">
        <v>14236</v>
      </c>
      <c r="C4743" s="23" t="s">
        <v>14237</v>
      </c>
      <c r="D4743" s="23" t="s">
        <v>14238</v>
      </c>
      <c r="E4743" s="23">
        <v>1893</v>
      </c>
      <c r="F4743" s="23" t="s">
        <v>14239</v>
      </c>
      <c r="G4743" s="24" t="s">
        <v>14240</v>
      </c>
      <c r="H4743" s="23" t="s">
        <v>43</v>
      </c>
      <c r="I4743" s="23" t="s">
        <v>14241</v>
      </c>
      <c r="J4743" s="23">
        <v>2</v>
      </c>
      <c r="K4743" s="23">
        <v>0</v>
      </c>
      <c r="L4743" s="23">
        <v>89.7</v>
      </c>
      <c r="M4743" s="23" t="s">
        <v>75</v>
      </c>
      <c r="N4743" s="25">
        <f t="shared" ref="N4743:N4751" si="789">((J4743*400)+(K4743*100))+L4743</f>
        <v>889.7</v>
      </c>
      <c r="O4743" s="26">
        <v>3100</v>
      </c>
      <c r="P4743" s="26">
        <f t="shared" ref="P4743:P4751" si="790">N4743*O4743</f>
        <v>2758070</v>
      </c>
      <c r="Q4743" s="23"/>
      <c r="R4743" s="23"/>
      <c r="S4743" s="27"/>
      <c r="T4743" s="23"/>
      <c r="U4743" s="23"/>
      <c r="V4743" s="24"/>
      <c r="W4743" s="23"/>
      <c r="X4743" s="23"/>
      <c r="Y4743" s="23"/>
      <c r="Z4743" s="23"/>
      <c r="AA4743" s="28"/>
      <c r="AB4743" s="26"/>
      <c r="AC4743" s="26"/>
      <c r="AD4743" s="28"/>
      <c r="AE4743" s="28"/>
      <c r="AF4743" s="26"/>
      <c r="AG4743" s="26">
        <f>AF4743+P4743</f>
        <v>2758070</v>
      </c>
      <c r="AH4743" s="26">
        <f>AG4743</f>
        <v>2758070</v>
      </c>
      <c r="AI4743" s="26">
        <v>50000000</v>
      </c>
      <c r="AJ4743" s="26">
        <f t="shared" ref="AJ4743:AJ4751" si="791">IF((AI4743-AH4743) &gt; 1,0,IF((AI4743-AH4743)&lt;0,AH4743-AI4743,AI4743-AH4743))</f>
        <v>0</v>
      </c>
      <c r="AK4743" s="26">
        <v>0.01</v>
      </c>
      <c r="AL4743" s="26">
        <f>AJ4743*(AK4743/100)</f>
        <v>0</v>
      </c>
    </row>
    <row r="4744" spans="1:39" x14ac:dyDescent="0.25">
      <c r="A4744" s="23"/>
      <c r="B4744" s="24"/>
      <c r="C4744" s="23"/>
      <c r="D4744" s="23"/>
      <c r="E4744" s="23"/>
      <c r="F4744" s="23"/>
      <c r="G4744" s="24"/>
      <c r="H4744" s="23"/>
      <c r="I4744" s="23"/>
      <c r="J4744" s="23">
        <v>0</v>
      </c>
      <c r="K4744" s="23">
        <v>1</v>
      </c>
      <c r="L4744" s="23">
        <v>2</v>
      </c>
      <c r="M4744" s="23" t="s">
        <v>59</v>
      </c>
      <c r="N4744" s="25">
        <f t="shared" si="789"/>
        <v>102</v>
      </c>
      <c r="O4744" s="26">
        <v>3100</v>
      </c>
      <c r="P4744" s="26">
        <f t="shared" si="790"/>
        <v>316200</v>
      </c>
      <c r="Q4744" s="23">
        <v>1</v>
      </c>
      <c r="R4744" s="23" t="s">
        <v>14235</v>
      </c>
      <c r="S4744" s="27" t="s">
        <v>14236</v>
      </c>
      <c r="T4744" s="23" t="s">
        <v>14237</v>
      </c>
      <c r="U4744" s="23" t="s">
        <v>14242</v>
      </c>
      <c r="V4744" s="24" t="s">
        <v>14243</v>
      </c>
      <c r="W4744" s="23" t="s">
        <v>109</v>
      </c>
      <c r="X4744" s="23" t="s">
        <v>49</v>
      </c>
      <c r="Y4744" s="23" t="s">
        <v>50</v>
      </c>
      <c r="Z4744" s="23">
        <v>496</v>
      </c>
      <c r="AA4744" s="28">
        <v>100</v>
      </c>
      <c r="AB4744" s="26">
        <v>8150</v>
      </c>
      <c r="AC4744" s="26">
        <f t="shared" ref="AC4744:AC4751" si="792">Z4744*AB4744</f>
        <v>4042400</v>
      </c>
      <c r="AD4744" s="28">
        <v>22</v>
      </c>
      <c r="AE4744" s="28">
        <v>34</v>
      </c>
      <c r="AF4744" s="26">
        <f t="shared" ref="AF4744:AF4751" si="793">(AC4744*(100-AE4744))/100</f>
        <v>2667984</v>
      </c>
      <c r="AG4744" s="26">
        <f t="shared" ref="AG4744:AG4751" si="794">P4744+AF4744</f>
        <v>2984184</v>
      </c>
      <c r="AH4744" s="26">
        <f t="shared" ref="AH4744:AH4751" si="795">(AG4744*AA4744)/100</f>
        <v>2984184</v>
      </c>
      <c r="AI4744" s="26">
        <v>50000000</v>
      </c>
      <c r="AJ4744" s="26">
        <f t="shared" si="791"/>
        <v>0</v>
      </c>
      <c r="AK4744" s="26">
        <v>0.02</v>
      </c>
      <c r="AL4744" s="26">
        <f t="shared" ref="AL4744:AL4751" si="796">ROUND(AJ4744*(AK4744/100),2)</f>
        <v>0</v>
      </c>
      <c r="AM4744" s="3" t="s">
        <v>110</v>
      </c>
    </row>
    <row r="4745" spans="1:39" x14ac:dyDescent="0.25">
      <c r="A4745" s="23"/>
      <c r="B4745" s="24"/>
      <c r="C4745" s="23"/>
      <c r="D4745" s="23"/>
      <c r="E4745" s="23"/>
      <c r="F4745" s="23"/>
      <c r="G4745" s="24"/>
      <c r="H4745" s="23"/>
      <c r="I4745" s="23"/>
      <c r="J4745" s="23">
        <v>0</v>
      </c>
      <c r="K4745" s="23">
        <v>0</v>
      </c>
      <c r="L4745" s="23">
        <v>13.5</v>
      </c>
      <c r="M4745" s="23" t="s">
        <v>59</v>
      </c>
      <c r="N4745" s="25">
        <f t="shared" si="789"/>
        <v>13.5</v>
      </c>
      <c r="O4745" s="26">
        <v>3100</v>
      </c>
      <c r="P4745" s="26">
        <f t="shared" si="790"/>
        <v>41850</v>
      </c>
      <c r="Q4745" s="23">
        <v>1</v>
      </c>
      <c r="R4745" s="23" t="s">
        <v>14235</v>
      </c>
      <c r="S4745" s="27" t="s">
        <v>14236</v>
      </c>
      <c r="T4745" s="23" t="s">
        <v>14237</v>
      </c>
      <c r="U4745" s="23" t="s">
        <v>14242</v>
      </c>
      <c r="V4745" s="24" t="s">
        <v>14244</v>
      </c>
      <c r="W4745" s="23" t="s">
        <v>53</v>
      </c>
      <c r="X4745" s="23" t="s">
        <v>49</v>
      </c>
      <c r="Y4745" s="23" t="s">
        <v>50</v>
      </c>
      <c r="Z4745" s="23">
        <v>54</v>
      </c>
      <c r="AA4745" s="28">
        <v>100</v>
      </c>
      <c r="AB4745" s="26">
        <v>2750</v>
      </c>
      <c r="AC4745" s="26">
        <f t="shared" si="792"/>
        <v>148500</v>
      </c>
      <c r="AD4745" s="28">
        <v>3</v>
      </c>
      <c r="AE4745" s="28">
        <v>3</v>
      </c>
      <c r="AF4745" s="26">
        <f t="shared" si="793"/>
        <v>144045</v>
      </c>
      <c r="AG4745" s="26">
        <f t="shared" si="794"/>
        <v>185895</v>
      </c>
      <c r="AH4745" s="26">
        <f t="shared" si="795"/>
        <v>185895</v>
      </c>
      <c r="AI4745" s="26">
        <v>50000000</v>
      </c>
      <c r="AJ4745" s="26">
        <f t="shared" si="791"/>
        <v>0</v>
      </c>
      <c r="AK4745" s="26">
        <v>0.02</v>
      </c>
      <c r="AL4745" s="26">
        <f t="shared" si="796"/>
        <v>0</v>
      </c>
      <c r="AM4745" s="3" t="s">
        <v>83</v>
      </c>
    </row>
    <row r="4746" spans="1:39" x14ac:dyDescent="0.25">
      <c r="A4746" s="23"/>
      <c r="B4746" s="24"/>
      <c r="C4746" s="23"/>
      <c r="D4746" s="23"/>
      <c r="E4746" s="23"/>
      <c r="F4746" s="23"/>
      <c r="G4746" s="24"/>
      <c r="H4746" s="23"/>
      <c r="I4746" s="23"/>
      <c r="J4746" s="23">
        <v>0</v>
      </c>
      <c r="K4746" s="23">
        <v>0</v>
      </c>
      <c r="L4746" s="23">
        <v>15.5</v>
      </c>
      <c r="M4746" s="23" t="s">
        <v>59</v>
      </c>
      <c r="N4746" s="25">
        <f t="shared" si="789"/>
        <v>15.5</v>
      </c>
      <c r="O4746" s="26">
        <v>3100</v>
      </c>
      <c r="P4746" s="26">
        <f t="shared" si="790"/>
        <v>48050</v>
      </c>
      <c r="Q4746" s="23">
        <v>1</v>
      </c>
      <c r="R4746" s="23" t="s">
        <v>14235</v>
      </c>
      <c r="S4746" s="27" t="s">
        <v>14236</v>
      </c>
      <c r="T4746" s="23" t="s">
        <v>14237</v>
      </c>
      <c r="U4746" s="23" t="s">
        <v>14242</v>
      </c>
      <c r="V4746" s="24" t="s">
        <v>14245</v>
      </c>
      <c r="W4746" s="23" t="s">
        <v>79</v>
      </c>
      <c r="X4746" s="23" t="s">
        <v>80</v>
      </c>
      <c r="Y4746" s="23" t="s">
        <v>50</v>
      </c>
      <c r="Z4746" s="23">
        <v>62</v>
      </c>
      <c r="AA4746" s="28">
        <v>100</v>
      </c>
      <c r="AB4746" s="26">
        <v>8200</v>
      </c>
      <c r="AC4746" s="26">
        <f t="shared" si="792"/>
        <v>508400</v>
      </c>
      <c r="AD4746" s="28">
        <v>3</v>
      </c>
      <c r="AE4746" s="28">
        <v>9</v>
      </c>
      <c r="AF4746" s="26">
        <f t="shared" si="793"/>
        <v>462644</v>
      </c>
      <c r="AG4746" s="26">
        <f t="shared" si="794"/>
        <v>510694</v>
      </c>
      <c r="AH4746" s="26">
        <f t="shared" si="795"/>
        <v>510694</v>
      </c>
      <c r="AI4746" s="26">
        <v>50000000</v>
      </c>
      <c r="AJ4746" s="26">
        <f t="shared" si="791"/>
        <v>0</v>
      </c>
      <c r="AK4746" s="26">
        <v>0.02</v>
      </c>
      <c r="AL4746" s="26">
        <f t="shared" si="796"/>
        <v>0</v>
      </c>
      <c r="AM4746" s="3" t="s">
        <v>51</v>
      </c>
    </row>
    <row r="4747" spans="1:39" x14ac:dyDescent="0.25">
      <c r="A4747" s="23"/>
      <c r="B4747" s="24"/>
      <c r="C4747" s="23"/>
      <c r="D4747" s="23"/>
      <c r="E4747" s="23"/>
      <c r="F4747" s="23"/>
      <c r="G4747" s="24"/>
      <c r="H4747" s="23"/>
      <c r="I4747" s="23"/>
      <c r="J4747" s="23">
        <v>0</v>
      </c>
      <c r="K4747" s="23">
        <v>0</v>
      </c>
      <c r="L4747" s="23">
        <v>4</v>
      </c>
      <c r="M4747" s="23" t="s">
        <v>59</v>
      </c>
      <c r="N4747" s="25">
        <f t="shared" si="789"/>
        <v>4</v>
      </c>
      <c r="O4747" s="26">
        <v>3100</v>
      </c>
      <c r="P4747" s="26">
        <f t="shared" si="790"/>
        <v>12400</v>
      </c>
      <c r="Q4747" s="23">
        <v>1</v>
      </c>
      <c r="R4747" s="23" t="s">
        <v>14235</v>
      </c>
      <c r="S4747" s="27" t="s">
        <v>14236</v>
      </c>
      <c r="T4747" s="23" t="s">
        <v>14237</v>
      </c>
      <c r="U4747" s="23" t="s">
        <v>14242</v>
      </c>
      <c r="V4747" s="24" t="s">
        <v>14246</v>
      </c>
      <c r="W4747" s="23" t="s">
        <v>79</v>
      </c>
      <c r="X4747" s="23" t="s">
        <v>80</v>
      </c>
      <c r="Y4747" s="23" t="s">
        <v>50</v>
      </c>
      <c r="Z4747" s="23">
        <v>16</v>
      </c>
      <c r="AA4747" s="28">
        <v>100</v>
      </c>
      <c r="AB4747" s="26">
        <v>8200</v>
      </c>
      <c r="AC4747" s="26">
        <f t="shared" si="792"/>
        <v>131200</v>
      </c>
      <c r="AD4747" s="28">
        <v>3</v>
      </c>
      <c r="AE4747" s="28">
        <v>9</v>
      </c>
      <c r="AF4747" s="26">
        <f t="shared" si="793"/>
        <v>119392</v>
      </c>
      <c r="AG4747" s="26">
        <f t="shared" si="794"/>
        <v>131792</v>
      </c>
      <c r="AH4747" s="26">
        <f t="shared" si="795"/>
        <v>131792</v>
      </c>
      <c r="AI4747" s="26">
        <v>50000000</v>
      </c>
      <c r="AJ4747" s="26">
        <f t="shared" si="791"/>
        <v>0</v>
      </c>
      <c r="AK4747" s="26">
        <v>0.02</v>
      </c>
      <c r="AL4747" s="26">
        <f t="shared" si="796"/>
        <v>0</v>
      </c>
      <c r="AM4747" s="3" t="s">
        <v>264</v>
      </c>
    </row>
    <row r="4748" spans="1:39" x14ac:dyDescent="0.25">
      <c r="A4748" s="23"/>
      <c r="B4748" s="24"/>
      <c r="C4748" s="23"/>
      <c r="D4748" s="23"/>
      <c r="E4748" s="23"/>
      <c r="F4748" s="23"/>
      <c r="G4748" s="24"/>
      <c r="H4748" s="23"/>
      <c r="I4748" s="23"/>
      <c r="J4748" s="23">
        <v>0</v>
      </c>
      <c r="K4748" s="23">
        <v>0</v>
      </c>
      <c r="L4748" s="23">
        <v>5</v>
      </c>
      <c r="M4748" s="23" t="s">
        <v>91</v>
      </c>
      <c r="N4748" s="25">
        <f t="shared" si="789"/>
        <v>5</v>
      </c>
      <c r="O4748" s="26">
        <v>3100</v>
      </c>
      <c r="P4748" s="26">
        <f t="shared" si="790"/>
        <v>15500</v>
      </c>
      <c r="Q4748" s="23">
        <v>1</v>
      </c>
      <c r="R4748" s="23" t="s">
        <v>14235</v>
      </c>
      <c r="S4748" s="27" t="s">
        <v>14236</v>
      </c>
      <c r="T4748" s="23" t="s">
        <v>14237</v>
      </c>
      <c r="U4748" s="23" t="s">
        <v>14242</v>
      </c>
      <c r="V4748" s="24" t="s">
        <v>14247</v>
      </c>
      <c r="W4748" s="23" t="s">
        <v>48</v>
      </c>
      <c r="X4748" s="23" t="s">
        <v>49</v>
      </c>
      <c r="Y4748" s="23" t="s">
        <v>54</v>
      </c>
      <c r="Z4748" s="23">
        <v>20</v>
      </c>
      <c r="AA4748" s="28">
        <v>100</v>
      </c>
      <c r="AB4748" s="26">
        <v>8300</v>
      </c>
      <c r="AC4748" s="26">
        <f t="shared" si="792"/>
        <v>166000</v>
      </c>
      <c r="AD4748" s="28">
        <v>5</v>
      </c>
      <c r="AE4748" s="28">
        <v>5</v>
      </c>
      <c r="AF4748" s="26">
        <f t="shared" si="793"/>
        <v>157700</v>
      </c>
      <c r="AG4748" s="26">
        <f t="shared" si="794"/>
        <v>173200</v>
      </c>
      <c r="AH4748" s="26">
        <f t="shared" si="795"/>
        <v>173200</v>
      </c>
      <c r="AI4748" s="26">
        <v>0</v>
      </c>
      <c r="AJ4748" s="26">
        <f t="shared" si="791"/>
        <v>173200</v>
      </c>
      <c r="AK4748" s="26">
        <v>0.3</v>
      </c>
      <c r="AL4748" s="26">
        <f t="shared" si="796"/>
        <v>519.6</v>
      </c>
      <c r="AM4748" s="3" t="s">
        <v>1433</v>
      </c>
    </row>
    <row r="4749" spans="1:39" x14ac:dyDescent="0.25">
      <c r="A4749" s="23"/>
      <c r="B4749" s="24"/>
      <c r="C4749" s="23"/>
      <c r="D4749" s="23"/>
      <c r="E4749" s="23"/>
      <c r="F4749" s="23"/>
      <c r="G4749" s="24"/>
      <c r="H4749" s="23"/>
      <c r="I4749" s="23"/>
      <c r="J4749" s="23">
        <v>0</v>
      </c>
      <c r="K4749" s="23">
        <v>0</v>
      </c>
      <c r="L4749" s="23">
        <v>40</v>
      </c>
      <c r="M4749" s="23" t="s">
        <v>76</v>
      </c>
      <c r="N4749" s="25">
        <f t="shared" si="789"/>
        <v>40</v>
      </c>
      <c r="O4749" s="26">
        <v>3100</v>
      </c>
      <c r="P4749" s="26">
        <f t="shared" si="790"/>
        <v>124000</v>
      </c>
      <c r="Q4749" s="23">
        <v>1</v>
      </c>
      <c r="R4749" s="23" t="s">
        <v>14235</v>
      </c>
      <c r="S4749" s="27" t="s">
        <v>14236</v>
      </c>
      <c r="T4749" s="23" t="s">
        <v>14237</v>
      </c>
      <c r="U4749" s="23" t="s">
        <v>14242</v>
      </c>
      <c r="V4749" s="24" t="s">
        <v>14248</v>
      </c>
      <c r="W4749" s="23" t="s">
        <v>1274</v>
      </c>
      <c r="X4749" s="23" t="s">
        <v>49</v>
      </c>
      <c r="Y4749" s="23" t="s">
        <v>318</v>
      </c>
      <c r="Z4749" s="23">
        <v>160</v>
      </c>
      <c r="AA4749" s="28">
        <v>100</v>
      </c>
      <c r="AB4749" s="26">
        <v>8200</v>
      </c>
      <c r="AC4749" s="26">
        <f t="shared" si="792"/>
        <v>1312000</v>
      </c>
      <c r="AD4749" s="28">
        <v>3</v>
      </c>
      <c r="AE4749" s="28">
        <v>3</v>
      </c>
      <c r="AF4749" s="26">
        <f t="shared" si="793"/>
        <v>1272640</v>
      </c>
      <c r="AG4749" s="26">
        <f t="shared" si="794"/>
        <v>1396640</v>
      </c>
      <c r="AH4749" s="26">
        <f t="shared" si="795"/>
        <v>1396640</v>
      </c>
      <c r="AI4749" s="26">
        <v>0</v>
      </c>
      <c r="AJ4749" s="26">
        <f t="shared" si="791"/>
        <v>1396640</v>
      </c>
      <c r="AK4749" s="26">
        <v>0.02</v>
      </c>
      <c r="AL4749" s="26">
        <f t="shared" si="796"/>
        <v>279.33</v>
      </c>
      <c r="AM4749" s="3" t="s">
        <v>319</v>
      </c>
    </row>
    <row r="4750" spans="1:39" x14ac:dyDescent="0.25">
      <c r="A4750" s="23"/>
      <c r="B4750" s="24"/>
      <c r="C4750" s="23"/>
      <c r="D4750" s="23"/>
      <c r="E4750" s="23"/>
      <c r="F4750" s="23"/>
      <c r="G4750" s="24"/>
      <c r="H4750" s="23"/>
      <c r="I4750" s="23"/>
      <c r="J4750" s="23">
        <v>0</v>
      </c>
      <c r="K4750" s="23">
        <v>0</v>
      </c>
      <c r="L4750" s="23">
        <v>75</v>
      </c>
      <c r="M4750" s="23" t="s">
        <v>76</v>
      </c>
      <c r="N4750" s="25">
        <f t="shared" si="789"/>
        <v>75</v>
      </c>
      <c r="O4750" s="26">
        <v>3100</v>
      </c>
      <c r="P4750" s="26">
        <f t="shared" si="790"/>
        <v>232500</v>
      </c>
      <c r="Q4750" s="23">
        <v>1</v>
      </c>
      <c r="R4750" s="23" t="s">
        <v>14235</v>
      </c>
      <c r="S4750" s="27" t="s">
        <v>14236</v>
      </c>
      <c r="T4750" s="23" t="s">
        <v>14237</v>
      </c>
      <c r="U4750" s="23" t="s">
        <v>14242</v>
      </c>
      <c r="V4750" s="24" t="s">
        <v>14249</v>
      </c>
      <c r="W4750" s="23" t="s">
        <v>1274</v>
      </c>
      <c r="X4750" s="23" t="s">
        <v>49</v>
      </c>
      <c r="Y4750" s="23" t="s">
        <v>318</v>
      </c>
      <c r="Z4750" s="23">
        <v>300</v>
      </c>
      <c r="AA4750" s="28">
        <v>100</v>
      </c>
      <c r="AB4750" s="26">
        <v>8200</v>
      </c>
      <c r="AC4750" s="26">
        <f t="shared" si="792"/>
        <v>2460000</v>
      </c>
      <c r="AD4750" s="28">
        <v>3</v>
      </c>
      <c r="AE4750" s="28">
        <v>3</v>
      </c>
      <c r="AF4750" s="26">
        <f t="shared" si="793"/>
        <v>2386200</v>
      </c>
      <c r="AG4750" s="26">
        <f t="shared" si="794"/>
        <v>2618700</v>
      </c>
      <c r="AH4750" s="26">
        <f t="shared" si="795"/>
        <v>2618700</v>
      </c>
      <c r="AI4750" s="26">
        <v>0</v>
      </c>
      <c r="AJ4750" s="26">
        <f t="shared" si="791"/>
        <v>2618700</v>
      </c>
      <c r="AK4750" s="26">
        <v>0.02</v>
      </c>
      <c r="AL4750" s="26">
        <f t="shared" si="796"/>
        <v>523.74</v>
      </c>
      <c r="AM4750" s="3" t="s">
        <v>319</v>
      </c>
    </row>
    <row r="4751" spans="1:39" x14ac:dyDescent="0.25">
      <c r="A4751" s="23"/>
      <c r="B4751" s="24"/>
      <c r="C4751" s="23"/>
      <c r="D4751" s="23"/>
      <c r="E4751" s="23"/>
      <c r="F4751" s="23"/>
      <c r="G4751" s="24"/>
      <c r="H4751" s="23"/>
      <c r="I4751" s="23"/>
      <c r="J4751" s="23">
        <v>0</v>
      </c>
      <c r="K4751" s="23">
        <v>0</v>
      </c>
      <c r="L4751" s="23">
        <v>68</v>
      </c>
      <c r="M4751" s="23" t="s">
        <v>76</v>
      </c>
      <c r="N4751" s="25">
        <f t="shared" si="789"/>
        <v>68</v>
      </c>
      <c r="O4751" s="26">
        <v>3100</v>
      </c>
      <c r="P4751" s="26">
        <f t="shared" si="790"/>
        <v>210800</v>
      </c>
      <c r="Q4751" s="23">
        <v>1</v>
      </c>
      <c r="R4751" s="23" t="s">
        <v>14235</v>
      </c>
      <c r="S4751" s="27" t="s">
        <v>14236</v>
      </c>
      <c r="T4751" s="23" t="s">
        <v>14237</v>
      </c>
      <c r="U4751" s="23" t="s">
        <v>14242</v>
      </c>
      <c r="V4751" s="24" t="s">
        <v>14250</v>
      </c>
      <c r="W4751" s="23" t="s">
        <v>1274</v>
      </c>
      <c r="X4751" s="23" t="s">
        <v>49</v>
      </c>
      <c r="Y4751" s="23" t="s">
        <v>318</v>
      </c>
      <c r="Z4751" s="23">
        <v>272</v>
      </c>
      <c r="AA4751" s="28">
        <v>100</v>
      </c>
      <c r="AB4751" s="26">
        <v>8200</v>
      </c>
      <c r="AC4751" s="26">
        <f t="shared" si="792"/>
        <v>2230400</v>
      </c>
      <c r="AD4751" s="28">
        <v>5</v>
      </c>
      <c r="AE4751" s="28">
        <v>5</v>
      </c>
      <c r="AF4751" s="26">
        <f t="shared" si="793"/>
        <v>2118880</v>
      </c>
      <c r="AG4751" s="26">
        <f t="shared" si="794"/>
        <v>2329680</v>
      </c>
      <c r="AH4751" s="26">
        <f t="shared" si="795"/>
        <v>2329680</v>
      </c>
      <c r="AI4751" s="26">
        <v>0</v>
      </c>
      <c r="AJ4751" s="26">
        <f t="shared" si="791"/>
        <v>2329680</v>
      </c>
      <c r="AK4751" s="26">
        <v>0.02</v>
      </c>
      <c r="AL4751" s="26">
        <f t="shared" si="796"/>
        <v>465.94</v>
      </c>
      <c r="AM4751" s="3" t="s">
        <v>319</v>
      </c>
    </row>
    <row r="4752" spans="1:39" x14ac:dyDescent="0.25">
      <c r="A4752" s="23"/>
      <c r="B4752" s="24"/>
      <c r="C4752" s="23"/>
      <c r="D4752" s="23"/>
      <c r="E4752" s="23"/>
      <c r="F4752" s="23"/>
      <c r="G4752" s="24"/>
      <c r="H4752" s="23"/>
      <c r="I4752" s="23"/>
      <c r="J4752" s="23"/>
      <c r="K4752" s="23"/>
      <c r="L4752" s="23"/>
      <c r="M4752" s="23"/>
      <c r="N4752" s="25"/>
      <c r="O4752" s="26"/>
      <c r="P4752" s="26"/>
      <c r="Q4752" s="23"/>
      <c r="R4752" s="23"/>
      <c r="S4752" s="27"/>
      <c r="T4752" s="23"/>
      <c r="U4752" s="23"/>
      <c r="V4752" s="24"/>
      <c r="W4752" s="23"/>
      <c r="X4752" s="23"/>
      <c r="Y4752" s="23"/>
      <c r="Z4752" s="23"/>
      <c r="AA4752" s="28"/>
      <c r="AB4752" s="26"/>
      <c r="AC4752" s="26"/>
      <c r="AD4752" s="28"/>
      <c r="AE4752" s="28"/>
      <c r="AF4752" s="26"/>
      <c r="AG4752" s="26" t="s">
        <v>60</v>
      </c>
      <c r="AH4752" s="26">
        <f>SUM(AH4743:AH4751)</f>
        <v>13088855</v>
      </c>
      <c r="AI4752" s="26"/>
      <c r="AJ4752" s="26">
        <f>SUM(AJ4743:AJ4751)</f>
        <v>6518220</v>
      </c>
      <c r="AK4752" s="26"/>
      <c r="AL4752" s="26">
        <f>SUM(AL4743:AL4751)</f>
        <v>1788.6100000000001</v>
      </c>
    </row>
    <row r="4753" spans="1:39" x14ac:dyDescent="0.25">
      <c r="A4753" s="23" t="s">
        <v>14251</v>
      </c>
      <c r="B4753" s="24" t="s">
        <v>14252</v>
      </c>
      <c r="C4753" s="23" t="s">
        <v>14253</v>
      </c>
      <c r="D4753" s="23" t="s">
        <v>14254</v>
      </c>
      <c r="E4753" s="23">
        <v>1894</v>
      </c>
      <c r="F4753" s="23" t="s">
        <v>14255</v>
      </c>
      <c r="G4753" s="24" t="s">
        <v>14256</v>
      </c>
      <c r="H4753" s="23" t="s">
        <v>43</v>
      </c>
      <c r="I4753" s="23" t="s">
        <v>14257</v>
      </c>
      <c r="J4753" s="23">
        <v>3</v>
      </c>
      <c r="K4753" s="23">
        <v>2</v>
      </c>
      <c r="L4753" s="23">
        <v>8</v>
      </c>
      <c r="M4753" s="23" t="s">
        <v>75</v>
      </c>
      <c r="N4753" s="25">
        <f>((J4753*400)+(K4753*100))+L4753</f>
        <v>1408</v>
      </c>
      <c r="O4753" s="26">
        <v>3750</v>
      </c>
      <c r="P4753" s="26">
        <f>N4753*O4753</f>
        <v>5280000</v>
      </c>
      <c r="Q4753" s="23"/>
      <c r="R4753" s="23"/>
      <c r="S4753" s="27"/>
      <c r="T4753" s="23"/>
      <c r="U4753" s="23"/>
      <c r="V4753" s="24"/>
      <c r="W4753" s="23"/>
      <c r="X4753" s="23"/>
      <c r="Y4753" s="23"/>
      <c r="Z4753" s="23"/>
      <c r="AA4753" s="28"/>
      <c r="AB4753" s="26"/>
      <c r="AC4753" s="26"/>
      <c r="AD4753" s="28"/>
      <c r="AE4753" s="28"/>
      <c r="AF4753" s="26"/>
      <c r="AG4753" s="26">
        <f>AF4753+P4753</f>
        <v>5280000</v>
      </c>
      <c r="AH4753" s="26">
        <f>AG4753</f>
        <v>5280000</v>
      </c>
      <c r="AI4753" s="26">
        <v>50000000</v>
      </c>
      <c r="AJ4753" s="26">
        <f>IF((AI4753-AH4753) &gt; 1,0,IF((AI4753-AH4753)&lt;0,AH4753-AI4753,AI4753-AH4753))</f>
        <v>0</v>
      </c>
      <c r="AK4753" s="26">
        <v>0.01</v>
      </c>
      <c r="AL4753" s="26">
        <f>AJ4753*(AK4753/100)</f>
        <v>0</v>
      </c>
    </row>
    <row r="4754" spans="1:39" x14ac:dyDescent="0.25">
      <c r="A4754" s="23"/>
      <c r="B4754" s="24"/>
      <c r="C4754" s="23"/>
      <c r="D4754" s="23"/>
      <c r="E4754" s="23">
        <v>1895</v>
      </c>
      <c r="F4754" s="23" t="s">
        <v>14258</v>
      </c>
      <c r="G4754" s="24" t="s">
        <v>14259</v>
      </c>
      <c r="H4754" s="23" t="s">
        <v>43</v>
      </c>
      <c r="I4754" s="23" t="s">
        <v>14260</v>
      </c>
      <c r="J4754" s="23">
        <v>3</v>
      </c>
      <c r="K4754" s="23">
        <v>1</v>
      </c>
      <c r="L4754" s="23">
        <v>32</v>
      </c>
      <c r="M4754" s="23" t="s">
        <v>75</v>
      </c>
      <c r="N4754" s="25">
        <f>((J4754*400)+(K4754*100))+L4754</f>
        <v>1332</v>
      </c>
      <c r="O4754" s="26">
        <v>4500</v>
      </c>
      <c r="P4754" s="26">
        <f>N4754*O4754</f>
        <v>5994000</v>
      </c>
      <c r="Q4754" s="23">
        <v>1</v>
      </c>
      <c r="R4754" s="23" t="s">
        <v>14251</v>
      </c>
      <c r="S4754" s="27" t="s">
        <v>14252</v>
      </c>
      <c r="T4754" s="23" t="s">
        <v>14253</v>
      </c>
      <c r="U4754" s="23" t="s">
        <v>14261</v>
      </c>
      <c r="V4754" s="24" t="s">
        <v>14262</v>
      </c>
      <c r="W4754" s="23" t="s">
        <v>349</v>
      </c>
      <c r="X4754" s="23" t="s">
        <v>143</v>
      </c>
      <c r="Y4754" s="23" t="s">
        <v>571</v>
      </c>
      <c r="Z4754" s="23">
        <v>74.25</v>
      </c>
      <c r="AA4754" s="28">
        <v>100</v>
      </c>
      <c r="AB4754" s="26">
        <v>8150</v>
      </c>
      <c r="AC4754" s="26">
        <f>Z4754*AB4754</f>
        <v>605137.5</v>
      </c>
      <c r="AD4754" s="28">
        <v>12</v>
      </c>
      <c r="AE4754" s="28">
        <v>38</v>
      </c>
      <c r="AF4754" s="26">
        <f>(AC4754*(100-AE4754))/100</f>
        <v>375185.25</v>
      </c>
      <c r="AG4754" s="26">
        <f>P4754+AF4754</f>
        <v>6369185.25</v>
      </c>
      <c r="AH4754" s="26">
        <f>(AG4754*AA4754)/100</f>
        <v>6369185.25</v>
      </c>
      <c r="AI4754" s="26">
        <v>50000000</v>
      </c>
      <c r="AJ4754" s="26">
        <f>IF((AI4754-AH4754) &gt; 1,0,IF((AI4754-AH4754)&lt;0,AH4754-AI4754,AI4754-AH4754))</f>
        <v>0</v>
      </c>
      <c r="AK4754" s="26">
        <v>0.01</v>
      </c>
      <c r="AL4754" s="26">
        <f>ROUND(AJ4754*(AK4754/100),2)</f>
        <v>0</v>
      </c>
      <c r="AM4754" s="3" t="s">
        <v>159</v>
      </c>
    </row>
    <row r="4755" spans="1:39" x14ac:dyDescent="0.25">
      <c r="A4755" s="23"/>
      <c r="B4755" s="24"/>
      <c r="C4755" s="23"/>
      <c r="D4755" s="23"/>
      <c r="E4755" s="23">
        <v>1896</v>
      </c>
      <c r="F4755" s="23" t="s">
        <v>14263</v>
      </c>
      <c r="G4755" s="24" t="s">
        <v>14264</v>
      </c>
      <c r="H4755" s="23" t="s">
        <v>43</v>
      </c>
      <c r="I4755" s="23" t="s">
        <v>14265</v>
      </c>
      <c r="J4755" s="23">
        <v>1</v>
      </c>
      <c r="K4755" s="23">
        <v>3</v>
      </c>
      <c r="L4755" s="23">
        <v>0</v>
      </c>
      <c r="M4755" s="23" t="s">
        <v>75</v>
      </c>
      <c r="N4755" s="25">
        <f>((J4755*400)+(K4755*100))+L4755</f>
        <v>700</v>
      </c>
      <c r="O4755" s="26">
        <v>4500</v>
      </c>
      <c r="P4755" s="26">
        <f>N4755*O4755</f>
        <v>3150000</v>
      </c>
      <c r="Q4755" s="23"/>
      <c r="R4755" s="23"/>
      <c r="S4755" s="27"/>
      <c r="T4755" s="23"/>
      <c r="U4755" s="23"/>
      <c r="V4755" s="24"/>
      <c r="W4755" s="23"/>
      <c r="X4755" s="23"/>
      <c r="Y4755" s="23"/>
      <c r="Z4755" s="23"/>
      <c r="AA4755" s="28"/>
      <c r="AB4755" s="26"/>
      <c r="AC4755" s="26"/>
      <c r="AD4755" s="28"/>
      <c r="AE4755" s="28"/>
      <c r="AF4755" s="26"/>
      <c r="AG4755" s="26">
        <f>AF4755+P4755</f>
        <v>3150000</v>
      </c>
      <c r="AH4755" s="26">
        <f>AG4755</f>
        <v>3150000</v>
      </c>
      <c r="AI4755" s="26">
        <v>50000000</v>
      </c>
      <c r="AJ4755" s="26">
        <f>IF((AI4755-AH4755) &gt; 1,0,IF((AI4755-AH4755)&lt;0,AH4755-AI4755,AI4755-AH4755))</f>
        <v>0</v>
      </c>
      <c r="AK4755" s="26">
        <v>0.01</v>
      </c>
      <c r="AL4755" s="26">
        <f>AJ4755*(AK4755/100)</f>
        <v>0</v>
      </c>
    </row>
    <row r="4756" spans="1:39" x14ac:dyDescent="0.25">
      <c r="A4756" s="23"/>
      <c r="B4756" s="24"/>
      <c r="C4756" s="23"/>
      <c r="D4756" s="23"/>
      <c r="E4756" s="23"/>
      <c r="F4756" s="23"/>
      <c r="G4756" s="24"/>
      <c r="H4756" s="23"/>
      <c r="I4756" s="23"/>
      <c r="J4756" s="23"/>
      <c r="K4756" s="23"/>
      <c r="L4756" s="23"/>
      <c r="M4756" s="23"/>
      <c r="N4756" s="25"/>
      <c r="O4756" s="26"/>
      <c r="P4756" s="26"/>
      <c r="Q4756" s="23"/>
      <c r="R4756" s="23"/>
      <c r="S4756" s="27"/>
      <c r="T4756" s="23"/>
      <c r="U4756" s="23"/>
      <c r="V4756" s="24"/>
      <c r="W4756" s="23"/>
      <c r="X4756" s="23"/>
      <c r="Y4756" s="23"/>
      <c r="Z4756" s="23"/>
      <c r="AA4756" s="28"/>
      <c r="AB4756" s="26"/>
      <c r="AC4756" s="26"/>
      <c r="AD4756" s="28"/>
      <c r="AE4756" s="28"/>
      <c r="AF4756" s="26"/>
      <c r="AG4756" s="26" t="s">
        <v>60</v>
      </c>
      <c r="AH4756" s="26">
        <f>SUM(AH4753:AH4755)</f>
        <v>14799185.25</v>
      </c>
      <c r="AI4756" s="26"/>
      <c r="AJ4756" s="26">
        <f>SUM(AJ4753:AJ4755)</f>
        <v>0</v>
      </c>
      <c r="AK4756" s="26"/>
      <c r="AL4756" s="26">
        <f>SUM(AL4753:AL4755)</f>
        <v>0</v>
      </c>
    </row>
    <row r="4757" spans="1:39" x14ac:dyDescent="0.25">
      <c r="A4757" s="23" t="s">
        <v>14266</v>
      </c>
      <c r="B4757" s="24" t="s">
        <v>14252</v>
      </c>
      <c r="C4757" s="23" t="s">
        <v>14267</v>
      </c>
      <c r="D4757" s="23" t="s">
        <v>14268</v>
      </c>
      <c r="E4757" s="23">
        <v>1897</v>
      </c>
      <c r="F4757" s="23" t="s">
        <v>14269</v>
      </c>
      <c r="G4757" s="24" t="s">
        <v>14270</v>
      </c>
      <c r="H4757" s="23" t="s">
        <v>43</v>
      </c>
      <c r="I4757" s="23" t="s">
        <v>14271</v>
      </c>
      <c r="J4757" s="23">
        <v>0</v>
      </c>
      <c r="K4757" s="23">
        <v>1</v>
      </c>
      <c r="L4757" s="23">
        <v>20</v>
      </c>
      <c r="M4757" s="23" t="s">
        <v>68</v>
      </c>
      <c r="N4757" s="25">
        <f>((J4757*400)+(K4757*100))+L4757</f>
        <v>120</v>
      </c>
      <c r="O4757" s="26">
        <v>5000</v>
      </c>
      <c r="P4757" s="26">
        <f>N4757*O4757</f>
        <v>600000</v>
      </c>
      <c r="Q4757" s="23"/>
      <c r="R4757" s="23"/>
      <c r="S4757" s="27"/>
      <c r="T4757" s="23"/>
      <c r="U4757" s="23"/>
      <c r="V4757" s="24"/>
      <c r="W4757" s="23"/>
      <c r="X4757" s="23"/>
      <c r="Y4757" s="23"/>
      <c r="Z4757" s="23"/>
      <c r="AA4757" s="28"/>
      <c r="AB4757" s="26"/>
      <c r="AC4757" s="26"/>
      <c r="AD4757" s="28"/>
      <c r="AE4757" s="28"/>
      <c r="AF4757" s="26"/>
      <c r="AG4757" s="26">
        <f>AF4757+P4757</f>
        <v>600000</v>
      </c>
      <c r="AH4757" s="26">
        <f>AG4757</f>
        <v>600000</v>
      </c>
      <c r="AI4757" s="26">
        <v>0</v>
      </c>
      <c r="AJ4757" s="26">
        <f>IF((AI4757-AH4757) &gt; 1,0,IF((AI4757-AH4757)&lt;0,AH4757-AI4757,AI4757-AH4757))</f>
        <v>600000</v>
      </c>
      <c r="AK4757" s="26">
        <v>0.3</v>
      </c>
      <c r="AL4757" s="26">
        <f>AJ4757*(AK4757/100)</f>
        <v>1800</v>
      </c>
    </row>
    <row r="4758" spans="1:39" x14ac:dyDescent="0.25">
      <c r="A4758" s="23"/>
      <c r="B4758" s="24"/>
      <c r="C4758" s="23"/>
      <c r="D4758" s="23"/>
      <c r="E4758" s="23"/>
      <c r="F4758" s="23"/>
      <c r="G4758" s="24"/>
      <c r="H4758" s="23"/>
      <c r="I4758" s="23"/>
      <c r="J4758" s="23"/>
      <c r="K4758" s="23"/>
      <c r="L4758" s="23"/>
      <c r="M4758" s="23"/>
      <c r="N4758" s="25"/>
      <c r="O4758" s="26"/>
      <c r="P4758" s="26"/>
      <c r="Q4758" s="23"/>
      <c r="R4758" s="23"/>
      <c r="S4758" s="27"/>
      <c r="T4758" s="23"/>
      <c r="U4758" s="23"/>
      <c r="V4758" s="24"/>
      <c r="W4758" s="23"/>
      <c r="X4758" s="23"/>
      <c r="Y4758" s="23"/>
      <c r="Z4758" s="23"/>
      <c r="AA4758" s="28"/>
      <c r="AB4758" s="26"/>
      <c r="AC4758" s="26"/>
      <c r="AD4758" s="28"/>
      <c r="AE4758" s="28"/>
      <c r="AF4758" s="26"/>
      <c r="AG4758" s="26" t="s">
        <v>60</v>
      </c>
      <c r="AH4758" s="26">
        <f>AH4757</f>
        <v>600000</v>
      </c>
      <c r="AI4758" s="26"/>
      <c r="AJ4758" s="26">
        <f>AJ4757</f>
        <v>600000</v>
      </c>
      <c r="AK4758" s="26"/>
      <c r="AL4758" s="26">
        <f>AL4757</f>
        <v>1800</v>
      </c>
    </row>
    <row r="4759" spans="1:39" x14ac:dyDescent="0.25">
      <c r="A4759" s="23" t="s">
        <v>14272</v>
      </c>
      <c r="B4759" s="24" t="s">
        <v>14273</v>
      </c>
      <c r="C4759" s="23" t="s">
        <v>14274</v>
      </c>
      <c r="D4759" s="23" t="s">
        <v>14275</v>
      </c>
      <c r="E4759" s="23">
        <v>1898</v>
      </c>
      <c r="F4759" s="23" t="s">
        <v>14276</v>
      </c>
      <c r="G4759" s="24" t="s">
        <v>14277</v>
      </c>
      <c r="H4759" s="23" t="s">
        <v>43</v>
      </c>
      <c r="I4759" s="23" t="s">
        <v>14278</v>
      </c>
      <c r="J4759" s="23">
        <v>0</v>
      </c>
      <c r="K4759" s="23">
        <v>0</v>
      </c>
      <c r="L4759" s="23">
        <v>30</v>
      </c>
      <c r="M4759" s="23" t="s">
        <v>255</v>
      </c>
      <c r="N4759" s="25">
        <f>((J4759*400)+(K4759*100))+L4759</f>
        <v>30</v>
      </c>
      <c r="O4759" s="26">
        <v>4500</v>
      </c>
      <c r="P4759" s="26">
        <f>N4759*O4759</f>
        <v>135000</v>
      </c>
      <c r="Q4759" s="23">
        <v>1</v>
      </c>
      <c r="R4759" s="23" t="s">
        <v>14272</v>
      </c>
      <c r="S4759" s="27" t="s">
        <v>14273</v>
      </c>
      <c r="T4759" s="23" t="s">
        <v>14274</v>
      </c>
      <c r="U4759" s="23" t="s">
        <v>14279</v>
      </c>
      <c r="V4759" s="24" t="s">
        <v>14280</v>
      </c>
      <c r="W4759" s="23" t="s">
        <v>109</v>
      </c>
      <c r="X4759" s="23" t="s">
        <v>49</v>
      </c>
      <c r="Y4759" s="23" t="s">
        <v>261</v>
      </c>
      <c r="Z4759" s="23">
        <v>144</v>
      </c>
      <c r="AA4759" s="28">
        <v>100</v>
      </c>
      <c r="AB4759" s="26">
        <v>8150</v>
      </c>
      <c r="AC4759" s="26">
        <f>Z4759*AB4759</f>
        <v>1173600</v>
      </c>
      <c r="AD4759" s="28">
        <v>22</v>
      </c>
      <c r="AE4759" s="28">
        <v>34</v>
      </c>
      <c r="AF4759" s="26">
        <f>(AC4759*(100-AE4759))/100</f>
        <v>774576</v>
      </c>
      <c r="AG4759" s="26">
        <f>P4759+AF4759</f>
        <v>909576</v>
      </c>
      <c r="AH4759" s="26">
        <f>(AG4759*AA4759)/100</f>
        <v>909576</v>
      </c>
      <c r="AI4759" s="26">
        <f>IF(AF4759&lt;=10000000,AF4759,10000000)</f>
        <v>774576</v>
      </c>
      <c r="AJ4759" s="26">
        <f>IF((AI4759-AH4759) &gt; 1,0,IF((AI4759-AH4759)&lt;0,AH4759-AI4759,AI4759-AH4759))</f>
        <v>135000</v>
      </c>
      <c r="AK4759" s="26">
        <v>0.02</v>
      </c>
      <c r="AL4759" s="26">
        <f>ROUND(AJ4759*(AK4759/100),2)</f>
        <v>27</v>
      </c>
      <c r="AM4759" s="3" t="s">
        <v>110</v>
      </c>
    </row>
    <row r="4760" spans="1:39" x14ac:dyDescent="0.25">
      <c r="A4760" s="23"/>
      <c r="B4760" s="24"/>
      <c r="C4760" s="23"/>
      <c r="D4760" s="23"/>
      <c r="E4760" s="23">
        <v>1899</v>
      </c>
      <c r="F4760" s="23" t="s">
        <v>14281</v>
      </c>
      <c r="G4760" s="24" t="s">
        <v>14282</v>
      </c>
      <c r="H4760" s="23" t="s">
        <v>43</v>
      </c>
      <c r="I4760" s="23" t="s">
        <v>14283</v>
      </c>
      <c r="J4760" s="23">
        <v>0</v>
      </c>
      <c r="K4760" s="23">
        <v>0</v>
      </c>
      <c r="L4760" s="23">
        <v>50</v>
      </c>
      <c r="M4760" s="23" t="s">
        <v>255</v>
      </c>
      <c r="N4760" s="25">
        <f>((J4760*400)+(K4760*100))+L4760</f>
        <v>50</v>
      </c>
      <c r="O4760" s="26">
        <v>4500</v>
      </c>
      <c r="P4760" s="26">
        <f>N4760*O4760</f>
        <v>225000</v>
      </c>
      <c r="Q4760" s="23">
        <v>1</v>
      </c>
      <c r="R4760" s="23" t="s">
        <v>14272</v>
      </c>
      <c r="S4760" s="27" t="s">
        <v>14273</v>
      </c>
      <c r="T4760" s="23" t="s">
        <v>14274</v>
      </c>
      <c r="U4760" s="23" t="s">
        <v>14279</v>
      </c>
      <c r="V4760" s="24" t="s">
        <v>14284</v>
      </c>
      <c r="W4760" s="23" t="s">
        <v>48</v>
      </c>
      <c r="X4760" s="23" t="s">
        <v>49</v>
      </c>
      <c r="Y4760" s="23" t="s">
        <v>261</v>
      </c>
      <c r="Z4760" s="23">
        <v>98</v>
      </c>
      <c r="AA4760" s="28">
        <v>100</v>
      </c>
      <c r="AB4760" s="26">
        <v>8300</v>
      </c>
      <c r="AC4760" s="26">
        <f>Z4760*AB4760</f>
        <v>813400</v>
      </c>
      <c r="AD4760" s="28">
        <v>22</v>
      </c>
      <c r="AE4760" s="28">
        <v>34</v>
      </c>
      <c r="AF4760" s="26">
        <f>(AC4760*(100-AE4760))/100</f>
        <v>536844</v>
      </c>
      <c r="AG4760" s="26">
        <f>P4760+AF4760</f>
        <v>761844</v>
      </c>
      <c r="AH4760" s="26">
        <f>(AG4760*AA4760)/100</f>
        <v>761844</v>
      </c>
      <c r="AI4760" s="26">
        <f>IF(AF4760&lt;=10000000,AF4760,10000000)</f>
        <v>536844</v>
      </c>
      <c r="AJ4760" s="26">
        <f>IF((AI4760-AH4760) &gt; 1,0,IF((AI4760-AH4760)&lt;0,AH4760-AI4760,AI4760-AH4760))</f>
        <v>225000</v>
      </c>
      <c r="AK4760" s="26">
        <v>0.02</v>
      </c>
      <c r="AL4760" s="26">
        <f>ROUND(AJ4760*(AK4760/100),2)</f>
        <v>45</v>
      </c>
      <c r="AM4760" s="3" t="s">
        <v>51</v>
      </c>
    </row>
    <row r="4761" spans="1:39" x14ac:dyDescent="0.25">
      <c r="A4761" s="23"/>
      <c r="B4761" s="24"/>
      <c r="C4761" s="23"/>
      <c r="D4761" s="23"/>
      <c r="E4761" s="23">
        <v>1900</v>
      </c>
      <c r="F4761" s="23" t="s">
        <v>14285</v>
      </c>
      <c r="G4761" s="24" t="s">
        <v>14286</v>
      </c>
      <c r="H4761" s="23" t="s">
        <v>43</v>
      </c>
      <c r="I4761" s="23" t="s">
        <v>14287</v>
      </c>
      <c r="J4761" s="23">
        <v>0</v>
      </c>
      <c r="K4761" s="23">
        <v>0</v>
      </c>
      <c r="L4761" s="23">
        <v>20</v>
      </c>
      <c r="M4761" s="23" t="s">
        <v>255</v>
      </c>
      <c r="N4761" s="25">
        <f>((J4761*400)+(K4761*100))+L4761</f>
        <v>20</v>
      </c>
      <c r="O4761" s="26">
        <v>4500</v>
      </c>
      <c r="P4761" s="26">
        <f>N4761*O4761</f>
        <v>90000</v>
      </c>
      <c r="Q4761" s="23">
        <v>1</v>
      </c>
      <c r="R4761" s="23" t="s">
        <v>14272</v>
      </c>
      <c r="S4761" s="27" t="s">
        <v>14273</v>
      </c>
      <c r="T4761" s="23" t="s">
        <v>14274</v>
      </c>
      <c r="U4761" s="23" t="s">
        <v>14279</v>
      </c>
      <c r="V4761" s="24" t="s">
        <v>14288</v>
      </c>
      <c r="W4761" s="23" t="s">
        <v>53</v>
      </c>
      <c r="X4761" s="23" t="s">
        <v>49</v>
      </c>
      <c r="Y4761" s="23" t="s">
        <v>261</v>
      </c>
      <c r="Z4761" s="23">
        <v>36</v>
      </c>
      <c r="AA4761" s="28">
        <v>100</v>
      </c>
      <c r="AB4761" s="26">
        <v>2750</v>
      </c>
      <c r="AC4761" s="26">
        <f>Z4761*AB4761</f>
        <v>99000</v>
      </c>
      <c r="AD4761" s="28">
        <v>3</v>
      </c>
      <c r="AE4761" s="28">
        <v>3</v>
      </c>
      <c r="AF4761" s="26">
        <f>(AC4761*(100-AE4761))/100</f>
        <v>96030</v>
      </c>
      <c r="AG4761" s="26">
        <f>P4761+AF4761</f>
        <v>186030</v>
      </c>
      <c r="AH4761" s="26">
        <f>(AG4761*AA4761)/100</f>
        <v>186030</v>
      </c>
      <c r="AI4761" s="26">
        <f>IF(AF4761&lt;=10000000,AF4761,10000000)</f>
        <v>96030</v>
      </c>
      <c r="AJ4761" s="26">
        <f>IF((AI4761-AH4761) &gt; 1,0,IF((AI4761-AH4761)&lt;0,AH4761-AI4761,AI4761-AH4761))</f>
        <v>90000</v>
      </c>
      <c r="AK4761" s="26">
        <v>0.02</v>
      </c>
      <c r="AL4761" s="26">
        <f>ROUND(AJ4761*(AK4761/100),2)</f>
        <v>18</v>
      </c>
      <c r="AM4761" s="3" t="s">
        <v>83</v>
      </c>
    </row>
    <row r="4762" spans="1:39" x14ac:dyDescent="0.25">
      <c r="A4762" s="23"/>
      <c r="B4762" s="24"/>
      <c r="C4762" s="23"/>
      <c r="D4762" s="23"/>
      <c r="E4762" s="23"/>
      <c r="F4762" s="23"/>
      <c r="G4762" s="24"/>
      <c r="H4762" s="23"/>
      <c r="I4762" s="23"/>
      <c r="J4762" s="23"/>
      <c r="K4762" s="23"/>
      <c r="L4762" s="23"/>
      <c r="M4762" s="23"/>
      <c r="N4762" s="25"/>
      <c r="O4762" s="26"/>
      <c r="P4762" s="26"/>
      <c r="Q4762" s="23"/>
      <c r="R4762" s="23"/>
      <c r="S4762" s="27"/>
      <c r="T4762" s="23"/>
      <c r="U4762" s="23"/>
      <c r="V4762" s="24"/>
      <c r="W4762" s="23"/>
      <c r="X4762" s="23"/>
      <c r="Y4762" s="23"/>
      <c r="Z4762" s="23"/>
      <c r="AA4762" s="28"/>
      <c r="AB4762" s="26"/>
      <c r="AC4762" s="26"/>
      <c r="AD4762" s="28"/>
      <c r="AE4762" s="28"/>
      <c r="AF4762" s="26"/>
      <c r="AG4762" s="26" t="s">
        <v>60</v>
      </c>
      <c r="AH4762" s="26">
        <f>SUM(AH4759:AH4761)</f>
        <v>1857450</v>
      </c>
      <c r="AI4762" s="26"/>
      <c r="AJ4762" s="26">
        <f>SUM(AJ4759:AJ4761)</f>
        <v>450000</v>
      </c>
      <c r="AK4762" s="26"/>
      <c r="AL4762" s="26">
        <f>SUM(AL4759:AL4761)</f>
        <v>90</v>
      </c>
    </row>
    <row r="4763" spans="1:39" x14ac:dyDescent="0.25">
      <c r="A4763" s="23" t="s">
        <v>14289</v>
      </c>
      <c r="B4763" s="24" t="s">
        <v>14290</v>
      </c>
      <c r="C4763" s="23" t="s">
        <v>14291</v>
      </c>
      <c r="D4763" s="23" t="s">
        <v>14292</v>
      </c>
      <c r="E4763" s="23">
        <v>1901</v>
      </c>
      <c r="F4763" s="23" t="s">
        <v>14293</v>
      </c>
      <c r="G4763" s="24" t="s">
        <v>14294</v>
      </c>
      <c r="H4763" s="23" t="s">
        <v>43</v>
      </c>
      <c r="I4763" s="23" t="s">
        <v>14295</v>
      </c>
      <c r="J4763" s="23">
        <v>0</v>
      </c>
      <c r="K4763" s="23">
        <v>2</v>
      </c>
      <c r="L4763" s="23">
        <v>28</v>
      </c>
      <c r="M4763" s="23" t="s">
        <v>75</v>
      </c>
      <c r="N4763" s="25">
        <f>((J4763*400)+(K4763*100))+L4763</f>
        <v>228</v>
      </c>
      <c r="O4763" s="26">
        <v>1500</v>
      </c>
      <c r="P4763" s="26">
        <f>N4763*O4763</f>
        <v>342000</v>
      </c>
      <c r="Q4763" s="23"/>
      <c r="R4763" s="23"/>
      <c r="S4763" s="27"/>
      <c r="T4763" s="23"/>
      <c r="U4763" s="23"/>
      <c r="V4763" s="24"/>
      <c r="W4763" s="23"/>
      <c r="X4763" s="23"/>
      <c r="Y4763" s="23"/>
      <c r="Z4763" s="23"/>
      <c r="AA4763" s="28"/>
      <c r="AB4763" s="26"/>
      <c r="AC4763" s="26"/>
      <c r="AD4763" s="28"/>
      <c r="AE4763" s="28"/>
      <c r="AF4763" s="26"/>
      <c r="AG4763" s="26">
        <f>AF4763+P4763</f>
        <v>342000</v>
      </c>
      <c r="AH4763" s="26">
        <f>AG4763</f>
        <v>342000</v>
      </c>
      <c r="AI4763" s="26">
        <v>50000000</v>
      </c>
      <c r="AJ4763" s="26">
        <f>IF((AI4763-AH4763) &gt; 1,0,IF((AI4763-AH4763)&lt;0,AH4763-AI4763,AI4763-AH4763))</f>
        <v>0</v>
      </c>
      <c r="AK4763" s="26">
        <v>0.01</v>
      </c>
      <c r="AL4763" s="26">
        <f>AJ4763*(AK4763/100)</f>
        <v>0</v>
      </c>
    </row>
    <row r="4764" spans="1:39" x14ac:dyDescent="0.25">
      <c r="A4764" s="23"/>
      <c r="B4764" s="24"/>
      <c r="C4764" s="23"/>
      <c r="D4764" s="23"/>
      <c r="E4764" s="23"/>
      <c r="F4764" s="23"/>
      <c r="G4764" s="24"/>
      <c r="H4764" s="23"/>
      <c r="I4764" s="23"/>
      <c r="J4764" s="23"/>
      <c r="K4764" s="23"/>
      <c r="L4764" s="23"/>
      <c r="M4764" s="23"/>
      <c r="N4764" s="25"/>
      <c r="O4764" s="26"/>
      <c r="P4764" s="26"/>
      <c r="Q4764" s="23"/>
      <c r="R4764" s="23"/>
      <c r="S4764" s="27"/>
      <c r="T4764" s="23"/>
      <c r="U4764" s="23"/>
      <c r="V4764" s="24"/>
      <c r="W4764" s="23"/>
      <c r="X4764" s="23"/>
      <c r="Y4764" s="23"/>
      <c r="Z4764" s="23"/>
      <c r="AA4764" s="28"/>
      <c r="AB4764" s="26"/>
      <c r="AC4764" s="26"/>
      <c r="AD4764" s="28"/>
      <c r="AE4764" s="28"/>
      <c r="AF4764" s="26"/>
      <c r="AG4764" s="26" t="s">
        <v>60</v>
      </c>
      <c r="AH4764" s="26">
        <f>AH4763</f>
        <v>342000</v>
      </c>
      <c r="AI4764" s="26"/>
      <c r="AJ4764" s="26">
        <f>AJ4763</f>
        <v>0</v>
      </c>
      <c r="AK4764" s="26"/>
      <c r="AL4764" s="26">
        <f>AL4763</f>
        <v>0</v>
      </c>
    </row>
    <row r="4765" spans="1:39" x14ac:dyDescent="0.25">
      <c r="A4765" s="23" t="s">
        <v>14296</v>
      </c>
      <c r="B4765" s="24" t="s">
        <v>14297</v>
      </c>
      <c r="C4765" s="23" t="s">
        <v>14298</v>
      </c>
      <c r="D4765" s="23" t="s">
        <v>14299</v>
      </c>
      <c r="E4765" s="23">
        <v>1902</v>
      </c>
      <c r="F4765" s="23" t="s">
        <v>14300</v>
      </c>
      <c r="G4765" s="24" t="s">
        <v>14301</v>
      </c>
      <c r="H4765" s="23" t="s">
        <v>43</v>
      </c>
      <c r="I4765" s="23" t="s">
        <v>14302</v>
      </c>
      <c r="J4765" s="23">
        <v>0</v>
      </c>
      <c r="K4765" s="23">
        <v>2</v>
      </c>
      <c r="L4765" s="23">
        <v>34</v>
      </c>
      <c r="M4765" s="23" t="s">
        <v>59</v>
      </c>
      <c r="N4765" s="25">
        <f>((J4765*400)+(K4765*100))+L4765</f>
        <v>234</v>
      </c>
      <c r="O4765" s="26">
        <v>4500</v>
      </c>
      <c r="P4765" s="26">
        <f>N4765*O4765</f>
        <v>1053000</v>
      </c>
      <c r="Q4765" s="23">
        <v>1</v>
      </c>
      <c r="R4765" s="23" t="s">
        <v>14296</v>
      </c>
      <c r="S4765" s="27" t="s">
        <v>14297</v>
      </c>
      <c r="T4765" s="23" t="s">
        <v>14298</v>
      </c>
      <c r="U4765" s="23" t="s">
        <v>14303</v>
      </c>
      <c r="V4765" s="24" t="s">
        <v>14304</v>
      </c>
      <c r="W4765" s="23" t="s">
        <v>48</v>
      </c>
      <c r="X4765" s="23" t="s">
        <v>49</v>
      </c>
      <c r="Y4765" s="23" t="s">
        <v>50</v>
      </c>
      <c r="Z4765" s="23">
        <v>220</v>
      </c>
      <c r="AA4765" s="28">
        <v>100</v>
      </c>
      <c r="AB4765" s="26">
        <v>8300</v>
      </c>
      <c r="AC4765" s="26">
        <f>Z4765*AB4765</f>
        <v>1826000</v>
      </c>
      <c r="AD4765" s="28">
        <v>10</v>
      </c>
      <c r="AE4765" s="28">
        <v>10</v>
      </c>
      <c r="AF4765" s="26">
        <f>(AC4765*(100-AE4765))/100</f>
        <v>1643400</v>
      </c>
      <c r="AG4765" s="26">
        <f>P4765+AF4765</f>
        <v>2696400</v>
      </c>
      <c r="AH4765" s="26">
        <f>(AG4765*AA4765)/100</f>
        <v>2696400</v>
      </c>
      <c r="AI4765" s="26">
        <v>50000000</v>
      </c>
      <c r="AJ4765" s="26">
        <f>IF((AI4765-AH4765) &gt; 1,0,IF((AI4765-AH4765)&lt;0,AH4765-AI4765,AI4765-AH4765))</f>
        <v>0</v>
      </c>
      <c r="AK4765" s="26">
        <v>0.02</v>
      </c>
      <c r="AL4765" s="26">
        <f>ROUND(AJ4765*(AK4765/100),2)</f>
        <v>0</v>
      </c>
      <c r="AM4765" s="3" t="s">
        <v>51</v>
      </c>
    </row>
    <row r="4766" spans="1:39" x14ac:dyDescent="0.25">
      <c r="A4766" s="23"/>
      <c r="B4766" s="24"/>
      <c r="C4766" s="23"/>
      <c r="D4766" s="23"/>
      <c r="E4766" s="23"/>
      <c r="F4766" s="23"/>
      <c r="G4766" s="24"/>
      <c r="H4766" s="23"/>
      <c r="I4766" s="23"/>
      <c r="J4766" s="23"/>
      <c r="K4766" s="23"/>
      <c r="L4766" s="23"/>
      <c r="M4766" s="23"/>
      <c r="N4766" s="25"/>
      <c r="O4766" s="26"/>
      <c r="P4766" s="26"/>
      <c r="Q4766" s="23"/>
      <c r="R4766" s="23"/>
      <c r="S4766" s="27"/>
      <c r="T4766" s="23"/>
      <c r="U4766" s="23"/>
      <c r="V4766" s="24"/>
      <c r="W4766" s="23"/>
      <c r="X4766" s="23"/>
      <c r="Y4766" s="23"/>
      <c r="Z4766" s="23"/>
      <c r="AA4766" s="28"/>
      <c r="AB4766" s="26"/>
      <c r="AC4766" s="26"/>
      <c r="AD4766" s="28"/>
      <c r="AE4766" s="28"/>
      <c r="AF4766" s="26"/>
      <c r="AG4766" s="26" t="s">
        <v>60</v>
      </c>
      <c r="AH4766" s="26">
        <f>AH4765</f>
        <v>2696400</v>
      </c>
      <c r="AI4766" s="26"/>
      <c r="AJ4766" s="26">
        <f>AJ4765</f>
        <v>0</v>
      </c>
      <c r="AK4766" s="26"/>
      <c r="AL4766" s="26">
        <f>AL4765</f>
        <v>0</v>
      </c>
    </row>
    <row r="4767" spans="1:39" x14ac:dyDescent="0.25">
      <c r="A4767" s="23" t="s">
        <v>14305</v>
      </c>
      <c r="B4767" s="24" t="s">
        <v>14306</v>
      </c>
      <c r="C4767" s="23" t="s">
        <v>14307</v>
      </c>
      <c r="D4767" s="23" t="s">
        <v>14308</v>
      </c>
      <c r="E4767" s="23">
        <v>1903</v>
      </c>
      <c r="F4767" s="23" t="s">
        <v>14309</v>
      </c>
      <c r="G4767" s="24" t="s">
        <v>14310</v>
      </c>
      <c r="H4767" s="23" t="s">
        <v>43</v>
      </c>
      <c r="I4767" s="23" t="s">
        <v>14311</v>
      </c>
      <c r="J4767" s="23">
        <v>0</v>
      </c>
      <c r="K4767" s="23">
        <v>0</v>
      </c>
      <c r="L4767" s="23">
        <v>80</v>
      </c>
      <c r="M4767" s="23" t="s">
        <v>59</v>
      </c>
      <c r="N4767" s="25">
        <f t="shared" ref="N4767:N4772" si="797">((J4767*400)+(K4767*100))+L4767</f>
        <v>80</v>
      </c>
      <c r="O4767" s="26">
        <v>14000</v>
      </c>
      <c r="P4767" s="26">
        <f t="shared" ref="P4767:P4772" si="798">N4767*O4767</f>
        <v>1120000</v>
      </c>
      <c r="Q4767" s="23">
        <v>1</v>
      </c>
      <c r="R4767" s="23" t="s">
        <v>14305</v>
      </c>
      <c r="S4767" s="27" t="s">
        <v>14306</v>
      </c>
      <c r="T4767" s="23" t="s">
        <v>14307</v>
      </c>
      <c r="U4767" s="23" t="s">
        <v>14312</v>
      </c>
      <c r="V4767" s="24" t="s">
        <v>14313</v>
      </c>
      <c r="W4767" s="23" t="s">
        <v>109</v>
      </c>
      <c r="X4767" s="23" t="s">
        <v>49</v>
      </c>
      <c r="Y4767" s="23" t="s">
        <v>50</v>
      </c>
      <c r="Z4767" s="23">
        <v>576</v>
      </c>
      <c r="AA4767" s="28">
        <v>100</v>
      </c>
      <c r="AB4767" s="26">
        <v>8150</v>
      </c>
      <c r="AC4767" s="26">
        <f>Z4767*AB4767</f>
        <v>4694400</v>
      </c>
      <c r="AD4767" s="28">
        <v>11</v>
      </c>
      <c r="AE4767" s="28">
        <v>12</v>
      </c>
      <c r="AF4767" s="26">
        <f>(AC4767*(100-AE4767))/100</f>
        <v>4131072</v>
      </c>
      <c r="AG4767" s="26">
        <f>P4767+AF4767</f>
        <v>5251072</v>
      </c>
      <c r="AH4767" s="26">
        <f>(AG4767*AA4767)/100</f>
        <v>5251072</v>
      </c>
      <c r="AI4767" s="26">
        <v>50000000</v>
      </c>
      <c r="AJ4767" s="26">
        <f t="shared" ref="AJ4767:AJ4772" si="799">IF((AI4767-AH4767) &gt; 1,0,IF((AI4767-AH4767)&lt;0,AH4767-AI4767,AI4767-AH4767))</f>
        <v>0</v>
      </c>
      <c r="AK4767" s="26">
        <v>0.02</v>
      </c>
      <c r="AL4767" s="26">
        <f>ROUND(AJ4767*(AK4767/100),2)</f>
        <v>0</v>
      </c>
      <c r="AM4767" s="3" t="s">
        <v>110</v>
      </c>
    </row>
    <row r="4768" spans="1:39" x14ac:dyDescent="0.25">
      <c r="A4768" s="23"/>
      <c r="B4768" s="24"/>
      <c r="C4768" s="23"/>
      <c r="D4768" s="23"/>
      <c r="E4768" s="23"/>
      <c r="F4768" s="23"/>
      <c r="G4768" s="24"/>
      <c r="H4768" s="23"/>
      <c r="I4768" s="23"/>
      <c r="J4768" s="23">
        <v>0</v>
      </c>
      <c r="K4768" s="23">
        <v>0</v>
      </c>
      <c r="L4768" s="23">
        <v>22.5</v>
      </c>
      <c r="M4768" s="23" t="s">
        <v>91</v>
      </c>
      <c r="N4768" s="25">
        <f t="shared" si="797"/>
        <v>22.5</v>
      </c>
      <c r="O4768" s="26">
        <v>14000</v>
      </c>
      <c r="P4768" s="26">
        <f t="shared" si="798"/>
        <v>315000</v>
      </c>
      <c r="Q4768" s="23">
        <v>1</v>
      </c>
      <c r="R4768" s="23" t="s">
        <v>14305</v>
      </c>
      <c r="S4768" s="27" t="s">
        <v>14306</v>
      </c>
      <c r="T4768" s="23" t="s">
        <v>14307</v>
      </c>
      <c r="U4768" s="23" t="s">
        <v>14312</v>
      </c>
      <c r="V4768" s="24" t="s">
        <v>14314</v>
      </c>
      <c r="W4768" s="23" t="s">
        <v>584</v>
      </c>
      <c r="X4768" s="23" t="s">
        <v>49</v>
      </c>
      <c r="Y4768" s="23" t="s">
        <v>54</v>
      </c>
      <c r="Z4768" s="23">
        <v>90</v>
      </c>
      <c r="AA4768" s="28">
        <v>100</v>
      </c>
      <c r="AB4768" s="26">
        <v>7300</v>
      </c>
      <c r="AC4768" s="26">
        <f>Z4768*AB4768</f>
        <v>657000</v>
      </c>
      <c r="AD4768" s="28">
        <v>11</v>
      </c>
      <c r="AE4768" s="28">
        <v>12</v>
      </c>
      <c r="AF4768" s="26">
        <f>(AC4768*(100-AE4768))/100</f>
        <v>578160</v>
      </c>
      <c r="AG4768" s="26">
        <f>P4768+AF4768</f>
        <v>893160</v>
      </c>
      <c r="AH4768" s="26">
        <f>(AG4768*AA4768)/100</f>
        <v>893160</v>
      </c>
      <c r="AI4768" s="26">
        <v>0</v>
      </c>
      <c r="AJ4768" s="26">
        <f t="shared" si="799"/>
        <v>893160</v>
      </c>
      <c r="AK4768" s="26">
        <v>0.3</v>
      </c>
      <c r="AL4768" s="26">
        <f>ROUND(AJ4768*(AK4768/100),2)</f>
        <v>2679.48</v>
      </c>
      <c r="AM4768" s="3" t="s">
        <v>5182</v>
      </c>
    </row>
    <row r="4769" spans="1:39" x14ac:dyDescent="0.25">
      <c r="A4769" s="23"/>
      <c r="B4769" s="24"/>
      <c r="C4769" s="23"/>
      <c r="D4769" s="23"/>
      <c r="E4769" s="23"/>
      <c r="F4769" s="23"/>
      <c r="G4769" s="24"/>
      <c r="H4769" s="23"/>
      <c r="I4769" s="23"/>
      <c r="J4769" s="23">
        <v>0</v>
      </c>
      <c r="K4769" s="23">
        <v>0</v>
      </c>
      <c r="L4769" s="23">
        <v>43.88</v>
      </c>
      <c r="M4769" s="23" t="s">
        <v>76</v>
      </c>
      <c r="N4769" s="25">
        <f t="shared" si="797"/>
        <v>43.88</v>
      </c>
      <c r="O4769" s="26">
        <v>14000</v>
      </c>
      <c r="P4769" s="26">
        <f t="shared" si="798"/>
        <v>614320</v>
      </c>
      <c r="Q4769" s="23">
        <v>1</v>
      </c>
      <c r="R4769" s="23" t="s">
        <v>14305</v>
      </c>
      <c r="S4769" s="27" t="s">
        <v>14306</v>
      </c>
      <c r="T4769" s="23" t="s">
        <v>14307</v>
      </c>
      <c r="U4769" s="23" t="s">
        <v>14312</v>
      </c>
      <c r="V4769" s="24" t="s">
        <v>14315</v>
      </c>
      <c r="W4769" s="23" t="s">
        <v>1274</v>
      </c>
      <c r="X4769" s="23" t="s">
        <v>49</v>
      </c>
      <c r="Y4769" s="23" t="s">
        <v>318</v>
      </c>
      <c r="Z4769" s="23">
        <v>526.5</v>
      </c>
      <c r="AA4769" s="28">
        <v>100</v>
      </c>
      <c r="AB4769" s="26">
        <v>8200</v>
      </c>
      <c r="AC4769" s="26">
        <f>Z4769*AB4769</f>
        <v>4317300</v>
      </c>
      <c r="AD4769" s="28">
        <v>5</v>
      </c>
      <c r="AE4769" s="28">
        <v>5</v>
      </c>
      <c r="AF4769" s="26">
        <f>(AC4769*(100-AE4769))/100</f>
        <v>4101435</v>
      </c>
      <c r="AG4769" s="26">
        <f>P4769+AF4769</f>
        <v>4715755</v>
      </c>
      <c r="AH4769" s="26">
        <f>(AG4769*AA4769)/100</f>
        <v>4715755</v>
      </c>
      <c r="AI4769" s="26">
        <v>0</v>
      </c>
      <c r="AJ4769" s="26">
        <f t="shared" si="799"/>
        <v>4715755</v>
      </c>
      <c r="AK4769" s="26">
        <v>0.02</v>
      </c>
      <c r="AL4769" s="26">
        <f>ROUND(AJ4769*(AK4769/100),2)</f>
        <v>943.15</v>
      </c>
      <c r="AM4769" s="3" t="s">
        <v>14316</v>
      </c>
    </row>
    <row r="4770" spans="1:39" x14ac:dyDescent="0.25">
      <c r="A4770" s="23"/>
      <c r="B4770" s="24"/>
      <c r="C4770" s="23"/>
      <c r="D4770" s="23"/>
      <c r="E4770" s="23"/>
      <c r="F4770" s="23"/>
      <c r="G4770" s="24"/>
      <c r="H4770" s="23"/>
      <c r="I4770" s="23"/>
      <c r="J4770" s="23">
        <v>0</v>
      </c>
      <c r="K4770" s="23">
        <v>0</v>
      </c>
      <c r="L4770" s="23">
        <v>43.88</v>
      </c>
      <c r="M4770" s="23" t="s">
        <v>76</v>
      </c>
      <c r="N4770" s="25">
        <f t="shared" si="797"/>
        <v>43.88</v>
      </c>
      <c r="O4770" s="26">
        <v>14000</v>
      </c>
      <c r="P4770" s="26">
        <f t="shared" si="798"/>
        <v>614320</v>
      </c>
      <c r="Q4770" s="23">
        <v>1</v>
      </c>
      <c r="R4770" s="23" t="s">
        <v>14305</v>
      </c>
      <c r="S4770" s="27" t="s">
        <v>14306</v>
      </c>
      <c r="T4770" s="23" t="s">
        <v>14307</v>
      </c>
      <c r="U4770" s="23" t="s">
        <v>14312</v>
      </c>
      <c r="V4770" s="24" t="s">
        <v>14317</v>
      </c>
      <c r="W4770" s="23" t="s">
        <v>1274</v>
      </c>
      <c r="X4770" s="23" t="s">
        <v>49</v>
      </c>
      <c r="Y4770" s="23" t="s">
        <v>318</v>
      </c>
      <c r="Z4770" s="23">
        <v>526.5</v>
      </c>
      <c r="AA4770" s="28">
        <v>100</v>
      </c>
      <c r="AB4770" s="26">
        <v>8200</v>
      </c>
      <c r="AC4770" s="26">
        <f>Z4770*AB4770</f>
        <v>4317300</v>
      </c>
      <c r="AD4770" s="28">
        <v>5</v>
      </c>
      <c r="AE4770" s="28">
        <v>5</v>
      </c>
      <c r="AF4770" s="26">
        <f>(AC4770*(100-AE4770))/100</f>
        <v>4101435</v>
      </c>
      <c r="AG4770" s="26">
        <f>P4770+AF4770</f>
        <v>4715755</v>
      </c>
      <c r="AH4770" s="26">
        <f>(AG4770*AA4770)/100</f>
        <v>4715755</v>
      </c>
      <c r="AI4770" s="26">
        <v>0</v>
      </c>
      <c r="AJ4770" s="26">
        <f t="shared" si="799"/>
        <v>4715755</v>
      </c>
      <c r="AK4770" s="26">
        <v>0.02</v>
      </c>
      <c r="AL4770" s="26">
        <f>ROUND(AJ4770*(AK4770/100),2)</f>
        <v>943.15</v>
      </c>
      <c r="AM4770" s="3" t="s">
        <v>14316</v>
      </c>
    </row>
    <row r="4771" spans="1:39" x14ac:dyDescent="0.25">
      <c r="A4771" s="23"/>
      <c r="B4771" s="24"/>
      <c r="C4771" s="23"/>
      <c r="D4771" s="23"/>
      <c r="E4771" s="23"/>
      <c r="F4771" s="23"/>
      <c r="G4771" s="24"/>
      <c r="H4771" s="23"/>
      <c r="I4771" s="23"/>
      <c r="J4771" s="23">
        <v>0</v>
      </c>
      <c r="K4771" s="23">
        <v>0</v>
      </c>
      <c r="L4771" s="23">
        <v>56.88</v>
      </c>
      <c r="M4771" s="23" t="s">
        <v>76</v>
      </c>
      <c r="N4771" s="25">
        <f t="shared" si="797"/>
        <v>56.88</v>
      </c>
      <c r="O4771" s="26">
        <v>14000</v>
      </c>
      <c r="P4771" s="26">
        <f t="shared" si="798"/>
        <v>796320</v>
      </c>
      <c r="Q4771" s="23">
        <v>1</v>
      </c>
      <c r="R4771" s="23" t="s">
        <v>14305</v>
      </c>
      <c r="S4771" s="27" t="s">
        <v>14306</v>
      </c>
      <c r="T4771" s="23" t="s">
        <v>14307</v>
      </c>
      <c r="U4771" s="23" t="s">
        <v>14312</v>
      </c>
      <c r="V4771" s="24" t="s">
        <v>14318</v>
      </c>
      <c r="W4771" s="23" t="s">
        <v>53</v>
      </c>
      <c r="X4771" s="23" t="s">
        <v>49</v>
      </c>
      <c r="Y4771" s="23" t="s">
        <v>81</v>
      </c>
      <c r="Z4771" s="23">
        <v>227.5</v>
      </c>
      <c r="AA4771" s="28">
        <v>100</v>
      </c>
      <c r="AB4771" s="26">
        <v>2750</v>
      </c>
      <c r="AC4771" s="26">
        <f>Z4771*AB4771</f>
        <v>625625</v>
      </c>
      <c r="AD4771" s="28">
        <v>8</v>
      </c>
      <c r="AE4771" s="28">
        <v>8</v>
      </c>
      <c r="AF4771" s="26">
        <f>(AC4771*(100-AE4771))/100</f>
        <v>575575</v>
      </c>
      <c r="AG4771" s="26">
        <f>P4771+AF4771</f>
        <v>1371895</v>
      </c>
      <c r="AH4771" s="26">
        <f>(AG4771*AA4771)/100</f>
        <v>1371895</v>
      </c>
      <c r="AI4771" s="26">
        <v>0</v>
      </c>
      <c r="AJ4771" s="26">
        <f t="shared" si="799"/>
        <v>1371895</v>
      </c>
      <c r="AK4771" s="26">
        <v>0.02</v>
      </c>
      <c r="AL4771" s="26">
        <f>ROUND(AJ4771*(AK4771/100),2)</f>
        <v>274.38</v>
      </c>
      <c r="AM4771" s="3" t="s">
        <v>83</v>
      </c>
    </row>
    <row r="4772" spans="1:39" x14ac:dyDescent="0.25">
      <c r="A4772" s="23"/>
      <c r="B4772" s="24"/>
      <c r="C4772" s="23"/>
      <c r="D4772" s="23"/>
      <c r="E4772" s="23"/>
      <c r="F4772" s="23"/>
      <c r="G4772" s="24"/>
      <c r="H4772" s="23"/>
      <c r="I4772" s="23"/>
      <c r="J4772" s="23">
        <v>1</v>
      </c>
      <c r="K4772" s="23">
        <v>1</v>
      </c>
      <c r="L4772" s="23">
        <v>52.86</v>
      </c>
      <c r="M4772" s="23" t="s">
        <v>75</v>
      </c>
      <c r="N4772" s="25">
        <f t="shared" si="797"/>
        <v>552.86</v>
      </c>
      <c r="O4772" s="26">
        <v>14000</v>
      </c>
      <c r="P4772" s="26">
        <f t="shared" si="798"/>
        <v>7740040</v>
      </c>
      <c r="Q4772" s="23"/>
      <c r="R4772" s="23"/>
      <c r="S4772" s="27"/>
      <c r="T4772" s="23"/>
      <c r="U4772" s="23"/>
      <c r="V4772" s="24"/>
      <c r="W4772" s="23"/>
      <c r="X4772" s="23"/>
      <c r="Y4772" s="23"/>
      <c r="Z4772" s="23"/>
      <c r="AA4772" s="28"/>
      <c r="AB4772" s="26"/>
      <c r="AC4772" s="26"/>
      <c r="AD4772" s="28"/>
      <c r="AE4772" s="28"/>
      <c r="AF4772" s="26"/>
      <c r="AG4772" s="26">
        <f>AF4772+P4772</f>
        <v>7740040</v>
      </c>
      <c r="AH4772" s="26">
        <f>AG4772</f>
        <v>7740040</v>
      </c>
      <c r="AI4772" s="26">
        <v>50000000</v>
      </c>
      <c r="AJ4772" s="26">
        <f t="shared" si="799"/>
        <v>0</v>
      </c>
      <c r="AK4772" s="26">
        <v>0.01</v>
      </c>
      <c r="AL4772" s="26">
        <f>AJ4772*(AK4772/100)</f>
        <v>0</v>
      </c>
    </row>
    <row r="4773" spans="1:39" x14ac:dyDescent="0.25">
      <c r="A4773" s="23"/>
      <c r="B4773" s="24"/>
      <c r="C4773" s="23"/>
      <c r="D4773" s="23"/>
      <c r="E4773" s="23"/>
      <c r="F4773" s="23"/>
      <c r="G4773" s="24"/>
      <c r="H4773" s="23"/>
      <c r="I4773" s="23"/>
      <c r="J4773" s="23"/>
      <c r="K4773" s="23"/>
      <c r="L4773" s="23"/>
      <c r="M4773" s="23"/>
      <c r="N4773" s="25"/>
      <c r="O4773" s="26"/>
      <c r="P4773" s="26"/>
      <c r="Q4773" s="23"/>
      <c r="R4773" s="23"/>
      <c r="S4773" s="27"/>
      <c r="T4773" s="23"/>
      <c r="U4773" s="23"/>
      <c r="V4773" s="24"/>
      <c r="W4773" s="23"/>
      <c r="X4773" s="23"/>
      <c r="Y4773" s="23"/>
      <c r="Z4773" s="23"/>
      <c r="AA4773" s="28"/>
      <c r="AB4773" s="26"/>
      <c r="AC4773" s="26"/>
      <c r="AD4773" s="28"/>
      <c r="AE4773" s="28"/>
      <c r="AF4773" s="26"/>
      <c r="AG4773" s="26" t="s">
        <v>60</v>
      </c>
      <c r="AH4773" s="26">
        <f>SUM(AH4767:AH4772)</f>
        <v>24687677</v>
      </c>
      <c r="AI4773" s="26"/>
      <c r="AJ4773" s="26">
        <f>SUM(AJ4767:AJ4772)</f>
        <v>11696565</v>
      </c>
      <c r="AK4773" s="26"/>
      <c r="AL4773" s="26">
        <f>SUM(AL4767:AL4772)</f>
        <v>4840.16</v>
      </c>
    </row>
    <row r="4774" spans="1:39" x14ac:dyDescent="0.25">
      <c r="A4774" s="23" t="s">
        <v>14319</v>
      </c>
      <c r="B4774" s="24" t="s">
        <v>14320</v>
      </c>
      <c r="C4774" s="23" t="s">
        <v>14321</v>
      </c>
      <c r="D4774" s="23" t="s">
        <v>14322</v>
      </c>
      <c r="E4774" s="23">
        <v>1904</v>
      </c>
      <c r="F4774" s="23" t="s">
        <v>14323</v>
      </c>
      <c r="G4774" s="24" t="s">
        <v>14324</v>
      </c>
      <c r="H4774" s="23" t="s">
        <v>43</v>
      </c>
      <c r="I4774" s="23" t="s">
        <v>14325</v>
      </c>
      <c r="J4774" s="23">
        <v>2</v>
      </c>
      <c r="K4774" s="23">
        <v>0</v>
      </c>
      <c r="L4774" s="23">
        <v>49.63</v>
      </c>
      <c r="M4774" s="23" t="s">
        <v>75</v>
      </c>
      <c r="N4774" s="25">
        <f>((J4774*400)+(K4774*100))+L4774</f>
        <v>849.63</v>
      </c>
      <c r="O4774" s="26">
        <v>4500</v>
      </c>
      <c r="P4774" s="26">
        <f>N4774*O4774</f>
        <v>3823335</v>
      </c>
      <c r="Q4774" s="23"/>
      <c r="R4774" s="23"/>
      <c r="S4774" s="27"/>
      <c r="T4774" s="23"/>
      <c r="U4774" s="23"/>
      <c r="V4774" s="24"/>
      <c r="W4774" s="23"/>
      <c r="X4774" s="23"/>
      <c r="Y4774" s="23"/>
      <c r="Z4774" s="23"/>
      <c r="AA4774" s="28"/>
      <c r="AB4774" s="26"/>
      <c r="AC4774" s="26"/>
      <c r="AD4774" s="28"/>
      <c r="AE4774" s="28"/>
      <c r="AF4774" s="26"/>
      <c r="AG4774" s="26">
        <f>AF4774+P4774</f>
        <v>3823335</v>
      </c>
      <c r="AH4774" s="26">
        <f>AG4774</f>
        <v>3823335</v>
      </c>
      <c r="AI4774" s="26">
        <v>50000000</v>
      </c>
      <c r="AJ4774" s="26">
        <f>IF((AI4774-AH4774) &gt; 1,0,IF((AI4774-AH4774)&lt;0,AH4774-AI4774,AI4774-AH4774))</f>
        <v>0</v>
      </c>
      <c r="AK4774" s="26">
        <v>0.01</v>
      </c>
      <c r="AL4774" s="26">
        <f>AJ4774*(AK4774/100)</f>
        <v>0</v>
      </c>
    </row>
    <row r="4775" spans="1:39" x14ac:dyDescent="0.25">
      <c r="A4775" s="23"/>
      <c r="B4775" s="24"/>
      <c r="C4775" s="23"/>
      <c r="D4775" s="23"/>
      <c r="E4775" s="23"/>
      <c r="F4775" s="23"/>
      <c r="G4775" s="24"/>
      <c r="H4775" s="23"/>
      <c r="I4775" s="23"/>
      <c r="J4775" s="23">
        <v>0</v>
      </c>
      <c r="K4775" s="23">
        <v>0</v>
      </c>
      <c r="L4775" s="23">
        <v>39.369999999999997</v>
      </c>
      <c r="M4775" s="23" t="s">
        <v>59</v>
      </c>
      <c r="N4775" s="25">
        <f>((J4775*400)+(K4775*100))+L4775</f>
        <v>39.369999999999997</v>
      </c>
      <c r="O4775" s="26">
        <v>4500</v>
      </c>
      <c r="P4775" s="26">
        <f>N4775*O4775</f>
        <v>177165</v>
      </c>
      <c r="Q4775" s="23">
        <v>1</v>
      </c>
      <c r="R4775" s="23" t="s">
        <v>14319</v>
      </c>
      <c r="S4775" s="27" t="s">
        <v>14320</v>
      </c>
      <c r="T4775" s="23" t="s">
        <v>14321</v>
      </c>
      <c r="U4775" s="23" t="s">
        <v>14326</v>
      </c>
      <c r="V4775" s="24" t="s">
        <v>14327</v>
      </c>
      <c r="W4775" s="23" t="s">
        <v>142</v>
      </c>
      <c r="X4775" s="23" t="s">
        <v>143</v>
      </c>
      <c r="Y4775" s="23" t="s">
        <v>50</v>
      </c>
      <c r="Z4775" s="23">
        <v>211.5</v>
      </c>
      <c r="AA4775" s="28">
        <v>100</v>
      </c>
      <c r="AB4775" s="26">
        <v>7950</v>
      </c>
      <c r="AC4775" s="26">
        <f>Z4775*AB4775</f>
        <v>1681425</v>
      </c>
      <c r="AD4775" s="28">
        <v>52</v>
      </c>
      <c r="AE4775" s="28">
        <v>85</v>
      </c>
      <c r="AF4775" s="26">
        <f>(AC4775*(100-AE4775))/100</f>
        <v>252213.75</v>
      </c>
      <c r="AG4775" s="26">
        <f>P4775+AF4775</f>
        <v>429378.75</v>
      </c>
      <c r="AH4775" s="26">
        <f>(AG4775*AA4775)/100</f>
        <v>429378.75</v>
      </c>
      <c r="AI4775" s="26">
        <v>50000000</v>
      </c>
      <c r="AJ4775" s="26">
        <f>IF((AI4775-AH4775) &gt; 1,0,IF((AI4775-AH4775)&lt;0,AH4775-AI4775,AI4775-AH4775))</f>
        <v>0</v>
      </c>
      <c r="AK4775" s="26">
        <v>0.02</v>
      </c>
      <c r="AL4775" s="26">
        <f>ROUND(AJ4775*(AK4775/100),2)</f>
        <v>0</v>
      </c>
      <c r="AM4775" s="3" t="s">
        <v>110</v>
      </c>
    </row>
    <row r="4776" spans="1:39" x14ac:dyDescent="0.25">
      <c r="A4776" s="23"/>
      <c r="B4776" s="24"/>
      <c r="C4776" s="23"/>
      <c r="D4776" s="23"/>
      <c r="E4776" s="23"/>
      <c r="F4776" s="23"/>
      <c r="G4776" s="24"/>
      <c r="H4776" s="23"/>
      <c r="I4776" s="23"/>
      <c r="J4776" s="23"/>
      <c r="K4776" s="23"/>
      <c r="L4776" s="23"/>
      <c r="M4776" s="23"/>
      <c r="N4776" s="25"/>
      <c r="O4776" s="26"/>
      <c r="P4776" s="26"/>
      <c r="Q4776" s="23"/>
      <c r="R4776" s="23"/>
      <c r="S4776" s="27"/>
      <c r="T4776" s="23"/>
      <c r="U4776" s="23"/>
      <c r="V4776" s="24"/>
      <c r="W4776" s="23"/>
      <c r="X4776" s="23"/>
      <c r="Y4776" s="23"/>
      <c r="Z4776" s="23"/>
      <c r="AA4776" s="28"/>
      <c r="AB4776" s="26"/>
      <c r="AC4776" s="26"/>
      <c r="AD4776" s="28"/>
      <c r="AE4776" s="28"/>
      <c r="AF4776" s="26"/>
      <c r="AG4776" s="26" t="s">
        <v>60</v>
      </c>
      <c r="AH4776" s="26">
        <f>SUM(AH4774:AH4775)</f>
        <v>4252713.75</v>
      </c>
      <c r="AI4776" s="26"/>
      <c r="AJ4776" s="26">
        <f>SUM(AJ4774:AJ4775)</f>
        <v>0</v>
      </c>
      <c r="AK4776" s="26"/>
      <c r="AL4776" s="26">
        <f>SUM(AL4774:AL4775)</f>
        <v>0</v>
      </c>
    </row>
    <row r="4777" spans="1:39" x14ac:dyDescent="0.25">
      <c r="A4777" s="23" t="s">
        <v>14328</v>
      </c>
      <c r="B4777" s="24" t="s">
        <v>14329</v>
      </c>
      <c r="C4777" s="23" t="s">
        <v>14330</v>
      </c>
      <c r="D4777" s="23" t="s">
        <v>14331</v>
      </c>
      <c r="E4777" s="23">
        <v>1905</v>
      </c>
      <c r="F4777" s="23" t="s">
        <v>14332</v>
      </c>
      <c r="G4777" s="24" t="s">
        <v>14333</v>
      </c>
      <c r="H4777" s="23" t="s">
        <v>43</v>
      </c>
      <c r="I4777" s="23" t="s">
        <v>14334</v>
      </c>
      <c r="J4777" s="23">
        <v>3</v>
      </c>
      <c r="K4777" s="23">
        <v>3</v>
      </c>
      <c r="L4777" s="23">
        <v>76</v>
      </c>
      <c r="M4777" s="23" t="s">
        <v>75</v>
      </c>
      <c r="N4777" s="25">
        <f>((J4777*400)+(K4777*100))+L4777</f>
        <v>1576</v>
      </c>
      <c r="O4777" s="26">
        <v>2650</v>
      </c>
      <c r="P4777" s="26">
        <f>N4777*O4777</f>
        <v>4176400</v>
      </c>
      <c r="Q4777" s="23"/>
      <c r="R4777" s="23"/>
      <c r="S4777" s="27"/>
      <c r="T4777" s="23"/>
      <c r="U4777" s="23"/>
      <c r="V4777" s="24"/>
      <c r="W4777" s="23"/>
      <c r="X4777" s="23"/>
      <c r="Y4777" s="23"/>
      <c r="Z4777" s="23"/>
      <c r="AA4777" s="28"/>
      <c r="AB4777" s="26"/>
      <c r="AC4777" s="26"/>
      <c r="AD4777" s="28"/>
      <c r="AE4777" s="28"/>
      <c r="AF4777" s="26"/>
      <c r="AG4777" s="26">
        <f>AF4777+P4777</f>
        <v>4176400</v>
      </c>
      <c r="AH4777" s="26">
        <f>AG4777</f>
        <v>4176400</v>
      </c>
      <c r="AI4777" s="26">
        <v>50000000</v>
      </c>
      <c r="AJ4777" s="26">
        <f>IF((AI4777-AH4777) &gt; 1,0,IF((AI4777-AH4777)&lt;0,AH4777-AI4777,AI4777-AH4777))</f>
        <v>0</v>
      </c>
      <c r="AK4777" s="26">
        <v>0.01</v>
      </c>
      <c r="AL4777" s="26">
        <f>AJ4777*(AK4777/100)</f>
        <v>0</v>
      </c>
    </row>
    <row r="4778" spans="1:39" x14ac:dyDescent="0.25">
      <c r="A4778" s="23"/>
      <c r="B4778" s="24"/>
      <c r="C4778" s="23"/>
      <c r="D4778" s="23"/>
      <c r="E4778" s="23"/>
      <c r="F4778" s="23"/>
      <c r="G4778" s="24"/>
      <c r="H4778" s="23"/>
      <c r="I4778" s="23"/>
      <c r="J4778" s="23">
        <v>0</v>
      </c>
      <c r="K4778" s="23">
        <v>0</v>
      </c>
      <c r="L4778" s="23">
        <v>22.5</v>
      </c>
      <c r="M4778" s="23" t="s">
        <v>76</v>
      </c>
      <c r="N4778" s="25">
        <f>((J4778*400)+(K4778*100))+L4778</f>
        <v>22.5</v>
      </c>
      <c r="O4778" s="26">
        <v>2650</v>
      </c>
      <c r="P4778" s="26">
        <f>N4778*O4778</f>
        <v>59625</v>
      </c>
      <c r="Q4778" s="23">
        <v>1</v>
      </c>
      <c r="R4778" s="23" t="s">
        <v>14328</v>
      </c>
      <c r="S4778" s="27" t="s">
        <v>14329</v>
      </c>
      <c r="T4778" s="23" t="s">
        <v>14330</v>
      </c>
      <c r="U4778" s="23" t="s">
        <v>14335</v>
      </c>
      <c r="V4778" s="24" t="s">
        <v>14336</v>
      </c>
      <c r="W4778" s="23" t="s">
        <v>48</v>
      </c>
      <c r="X4778" s="23" t="s">
        <v>49</v>
      </c>
      <c r="Y4778" s="23" t="s">
        <v>81</v>
      </c>
      <c r="Z4778" s="23">
        <v>90</v>
      </c>
      <c r="AA4778" s="28">
        <v>100</v>
      </c>
      <c r="AB4778" s="26">
        <v>8300</v>
      </c>
      <c r="AC4778" s="26">
        <f>Z4778*AB4778</f>
        <v>747000</v>
      </c>
      <c r="AD4778" s="28">
        <v>12</v>
      </c>
      <c r="AE4778" s="28">
        <v>14</v>
      </c>
      <c r="AF4778" s="26">
        <f>(AC4778*(100-AE4778))/100</f>
        <v>642420</v>
      </c>
      <c r="AG4778" s="26">
        <f>P4778+AF4778</f>
        <v>702045</v>
      </c>
      <c r="AH4778" s="26">
        <f>(AG4778*AA4778)/100</f>
        <v>702045</v>
      </c>
      <c r="AI4778" s="26">
        <v>0</v>
      </c>
      <c r="AJ4778" s="26">
        <f>IF((AI4778-AH4778) &gt; 1,0,IF((AI4778-AH4778)&lt;0,AH4778-AI4778,AI4778-AH4778))</f>
        <v>702045</v>
      </c>
      <c r="AK4778" s="26">
        <v>0.02</v>
      </c>
      <c r="AL4778" s="26">
        <f>ROUND(AJ4778*(AK4778/100),2)</f>
        <v>140.41</v>
      </c>
      <c r="AM4778" s="3" t="s">
        <v>51</v>
      </c>
    </row>
    <row r="4779" spans="1:39" x14ac:dyDescent="0.25">
      <c r="A4779" s="23"/>
      <c r="B4779" s="24"/>
      <c r="C4779" s="23"/>
      <c r="D4779" s="23"/>
      <c r="E4779" s="23"/>
      <c r="F4779" s="23"/>
      <c r="G4779" s="24"/>
      <c r="H4779" s="23"/>
      <c r="I4779" s="23"/>
      <c r="J4779" s="23">
        <v>0</v>
      </c>
      <c r="K4779" s="23">
        <v>0</v>
      </c>
      <c r="L4779" s="23">
        <v>1.5</v>
      </c>
      <c r="M4779" s="23" t="s">
        <v>76</v>
      </c>
      <c r="N4779" s="25">
        <f>((J4779*400)+(K4779*100))+L4779</f>
        <v>1.5</v>
      </c>
      <c r="O4779" s="26">
        <v>2650</v>
      </c>
      <c r="P4779" s="26">
        <f>N4779*O4779</f>
        <v>3975</v>
      </c>
      <c r="Q4779" s="23">
        <v>1</v>
      </c>
      <c r="R4779" s="23" t="s">
        <v>14328</v>
      </c>
      <c r="S4779" s="27" t="s">
        <v>14329</v>
      </c>
      <c r="T4779" s="23" t="s">
        <v>14330</v>
      </c>
      <c r="U4779" s="23" t="s">
        <v>14335</v>
      </c>
      <c r="V4779" s="24" t="s">
        <v>14337</v>
      </c>
      <c r="W4779" s="23" t="s">
        <v>403</v>
      </c>
      <c r="X4779" s="23" t="s">
        <v>49</v>
      </c>
      <c r="Y4779" s="23" t="s">
        <v>81</v>
      </c>
      <c r="Z4779" s="23">
        <v>6</v>
      </c>
      <c r="AA4779" s="28">
        <v>100</v>
      </c>
      <c r="AB4779" s="26">
        <v>6100</v>
      </c>
      <c r="AC4779" s="26">
        <f>Z4779*AB4779</f>
        <v>36600</v>
      </c>
      <c r="AD4779" s="28">
        <v>12</v>
      </c>
      <c r="AE4779" s="28">
        <v>14</v>
      </c>
      <c r="AF4779" s="26">
        <f>(AC4779*(100-AE4779))/100</f>
        <v>31476</v>
      </c>
      <c r="AG4779" s="26">
        <f>P4779+AF4779</f>
        <v>35451</v>
      </c>
      <c r="AH4779" s="26">
        <f>(AG4779*AA4779)/100</f>
        <v>35451</v>
      </c>
      <c r="AI4779" s="26">
        <v>0</v>
      </c>
      <c r="AJ4779" s="26">
        <f>IF((AI4779-AH4779) &gt; 1,0,IF((AI4779-AH4779)&lt;0,AH4779-AI4779,AI4779-AH4779))</f>
        <v>35451</v>
      </c>
      <c r="AK4779" s="26">
        <v>0.02</v>
      </c>
      <c r="AL4779" s="26">
        <f>ROUND(AJ4779*(AK4779/100),2)</f>
        <v>7.09</v>
      </c>
      <c r="AM4779" s="3" t="s">
        <v>421</v>
      </c>
    </row>
    <row r="4780" spans="1:39" x14ac:dyDescent="0.25">
      <c r="A4780" s="23"/>
      <c r="B4780" s="24"/>
      <c r="C4780" s="23"/>
      <c r="D4780" s="23"/>
      <c r="E4780" s="23"/>
      <c r="F4780" s="23"/>
      <c r="G4780" s="24"/>
      <c r="H4780" s="23"/>
      <c r="I4780" s="23"/>
      <c r="J4780" s="23"/>
      <c r="K4780" s="23"/>
      <c r="L4780" s="23"/>
      <c r="M4780" s="23"/>
      <c r="N4780" s="25"/>
      <c r="O4780" s="26"/>
      <c r="P4780" s="26"/>
      <c r="Q4780" s="23"/>
      <c r="R4780" s="23"/>
      <c r="S4780" s="27"/>
      <c r="T4780" s="23"/>
      <c r="U4780" s="23"/>
      <c r="V4780" s="24"/>
      <c r="W4780" s="23"/>
      <c r="X4780" s="23"/>
      <c r="Y4780" s="23"/>
      <c r="Z4780" s="23"/>
      <c r="AA4780" s="28"/>
      <c r="AB4780" s="26"/>
      <c r="AC4780" s="26"/>
      <c r="AD4780" s="28"/>
      <c r="AE4780" s="28"/>
      <c r="AF4780" s="26"/>
      <c r="AG4780" s="26" t="s">
        <v>60</v>
      </c>
      <c r="AH4780" s="26">
        <f>SUM(AH4777:AH4779)</f>
        <v>4913896</v>
      </c>
      <c r="AI4780" s="26"/>
      <c r="AJ4780" s="26">
        <f>SUM(AJ4777:AJ4779)</f>
        <v>737496</v>
      </c>
      <c r="AK4780" s="26"/>
      <c r="AL4780" s="26">
        <f>SUM(AL4777:AL4779)</f>
        <v>147.5</v>
      </c>
    </row>
    <row r="4781" spans="1:39" x14ac:dyDescent="0.25">
      <c r="A4781" s="23" t="s">
        <v>14338</v>
      </c>
      <c r="B4781" s="24" t="s">
        <v>14339</v>
      </c>
      <c r="C4781" s="23" t="s">
        <v>14340</v>
      </c>
      <c r="D4781" s="23" t="s">
        <v>14341</v>
      </c>
      <c r="E4781" s="23">
        <v>1906</v>
      </c>
      <c r="F4781" s="23" t="s">
        <v>14342</v>
      </c>
      <c r="G4781" s="24" t="s">
        <v>14343</v>
      </c>
      <c r="H4781" s="23" t="s">
        <v>43</v>
      </c>
      <c r="I4781" s="23" t="s">
        <v>14344</v>
      </c>
      <c r="J4781" s="23">
        <v>0</v>
      </c>
      <c r="K4781" s="23">
        <v>0</v>
      </c>
      <c r="L4781" s="23">
        <v>69</v>
      </c>
      <c r="M4781" s="23" t="s">
        <v>59</v>
      </c>
      <c r="N4781" s="25">
        <f>((J4781*400)+(K4781*100))+L4781</f>
        <v>69</v>
      </c>
      <c r="O4781" s="26">
        <v>5000</v>
      </c>
      <c r="P4781" s="26">
        <f>N4781*O4781</f>
        <v>345000</v>
      </c>
      <c r="Q4781" s="23">
        <v>1</v>
      </c>
      <c r="R4781" s="23" t="s">
        <v>14345</v>
      </c>
      <c r="S4781" s="27" t="s">
        <v>14346</v>
      </c>
      <c r="T4781" s="23" t="s">
        <v>14347</v>
      </c>
      <c r="U4781" s="23" t="s">
        <v>14348</v>
      </c>
      <c r="V4781" s="24" t="s">
        <v>14349</v>
      </c>
      <c r="W4781" s="23" t="s">
        <v>48</v>
      </c>
      <c r="X4781" s="23" t="s">
        <v>49</v>
      </c>
      <c r="Y4781" s="23" t="s">
        <v>50</v>
      </c>
      <c r="Z4781" s="23">
        <v>127</v>
      </c>
      <c r="AA4781" s="28">
        <v>100</v>
      </c>
      <c r="AB4781" s="26">
        <v>8300</v>
      </c>
      <c r="AC4781" s="26">
        <f>Z4781*AB4781</f>
        <v>1054100</v>
      </c>
      <c r="AD4781" s="28">
        <v>12</v>
      </c>
      <c r="AE4781" s="28">
        <v>14</v>
      </c>
      <c r="AF4781" s="26">
        <f>(AC4781*(100-AE4781))/100</f>
        <v>906526</v>
      </c>
      <c r="AG4781" s="26">
        <f>P4781+AF4781</f>
        <v>1251526</v>
      </c>
      <c r="AH4781" s="26">
        <f>(AG4781*AA4781)/100</f>
        <v>1251526</v>
      </c>
      <c r="AI4781" s="26">
        <v>10000000</v>
      </c>
      <c r="AJ4781" s="26">
        <f>IF((AI4781-AH4781) &gt; 1,0,IF((AI4781-AH4781)&lt;0,AH4781-AI4781,AI4781-AH4781))</f>
        <v>0</v>
      </c>
      <c r="AK4781" s="26">
        <v>0.02</v>
      </c>
      <c r="AL4781" s="26">
        <f>ROUND(AJ4781*(AK4781/100),2)</f>
        <v>0</v>
      </c>
      <c r="AM4781" s="3" t="s">
        <v>51</v>
      </c>
    </row>
    <row r="4782" spans="1:39" x14ac:dyDescent="0.25">
      <c r="A4782" s="23"/>
      <c r="B4782" s="24"/>
      <c r="C4782" s="23"/>
      <c r="D4782" s="23"/>
      <c r="E4782" s="23"/>
      <c r="F4782" s="23"/>
      <c r="G4782" s="24"/>
      <c r="H4782" s="23"/>
      <c r="I4782" s="23"/>
      <c r="J4782" s="23">
        <v>0</v>
      </c>
      <c r="K4782" s="23">
        <v>0</v>
      </c>
      <c r="L4782" s="23">
        <v>18</v>
      </c>
      <c r="M4782" s="23" t="s">
        <v>59</v>
      </c>
      <c r="N4782" s="25">
        <f>((J4782*400)+(K4782*100))+L4782</f>
        <v>18</v>
      </c>
      <c r="O4782" s="26">
        <v>5000</v>
      </c>
      <c r="P4782" s="26">
        <f>N4782*O4782</f>
        <v>90000</v>
      </c>
      <c r="Q4782" s="23">
        <v>1</v>
      </c>
      <c r="R4782" s="23" t="s">
        <v>14345</v>
      </c>
      <c r="S4782" s="27" t="s">
        <v>14346</v>
      </c>
      <c r="T4782" s="23" t="s">
        <v>14347</v>
      </c>
      <c r="U4782" s="23" t="s">
        <v>14348</v>
      </c>
      <c r="V4782" s="24" t="s">
        <v>14350</v>
      </c>
      <c r="W4782" s="23" t="s">
        <v>53</v>
      </c>
      <c r="X4782" s="23" t="s">
        <v>49</v>
      </c>
      <c r="Y4782" s="23" t="s">
        <v>50</v>
      </c>
      <c r="Z4782" s="23">
        <v>72</v>
      </c>
      <c r="AA4782" s="28">
        <v>100</v>
      </c>
      <c r="AB4782" s="26">
        <v>2750</v>
      </c>
      <c r="AC4782" s="26">
        <f>Z4782*AB4782</f>
        <v>198000</v>
      </c>
      <c r="AD4782" s="28">
        <v>12</v>
      </c>
      <c r="AE4782" s="28">
        <v>14</v>
      </c>
      <c r="AF4782" s="26">
        <f>(AC4782*(100-AE4782))/100</f>
        <v>170280</v>
      </c>
      <c r="AG4782" s="26">
        <f>P4782+AF4782</f>
        <v>260280</v>
      </c>
      <c r="AH4782" s="26">
        <f>(AG4782*AA4782)/100</f>
        <v>260280</v>
      </c>
      <c r="AI4782" s="26">
        <v>10000000</v>
      </c>
      <c r="AJ4782" s="26">
        <f>IF((AI4782-AH4782) &gt; 1,0,IF((AI4782-AH4782)&lt;0,AH4782-AI4782,AI4782-AH4782))</f>
        <v>0</v>
      </c>
      <c r="AK4782" s="26">
        <v>0.02</v>
      </c>
      <c r="AL4782" s="26">
        <f>ROUND(AJ4782*(AK4782/100),2)</f>
        <v>0</v>
      </c>
      <c r="AM4782" s="3" t="s">
        <v>83</v>
      </c>
    </row>
    <row r="4783" spans="1:39" x14ac:dyDescent="0.25">
      <c r="A4783" s="23"/>
      <c r="B4783" s="24"/>
      <c r="C4783" s="23"/>
      <c r="D4783" s="23"/>
      <c r="E4783" s="23"/>
      <c r="F4783" s="23"/>
      <c r="G4783" s="24"/>
      <c r="H4783" s="23"/>
      <c r="I4783" s="23"/>
      <c r="J4783" s="23"/>
      <c r="K4783" s="23"/>
      <c r="L4783" s="23"/>
      <c r="M4783" s="23"/>
      <c r="N4783" s="25"/>
      <c r="O4783" s="26"/>
      <c r="P4783" s="26"/>
      <c r="Q4783" s="23"/>
      <c r="R4783" s="23"/>
      <c r="S4783" s="27"/>
      <c r="T4783" s="23"/>
      <c r="U4783" s="23"/>
      <c r="V4783" s="24"/>
      <c r="W4783" s="23"/>
      <c r="X4783" s="23"/>
      <c r="Y4783" s="23"/>
      <c r="Z4783" s="23"/>
      <c r="AA4783" s="28"/>
      <c r="AB4783" s="26"/>
      <c r="AC4783" s="26"/>
      <c r="AD4783" s="28"/>
      <c r="AE4783" s="28"/>
      <c r="AF4783" s="26"/>
      <c r="AG4783" s="26" t="s">
        <v>60</v>
      </c>
      <c r="AH4783" s="26">
        <f>SUM(AH4781:AH4782)</f>
        <v>1511806</v>
      </c>
      <c r="AI4783" s="26"/>
      <c r="AJ4783" s="26">
        <f>SUM(AJ4781:AJ4782)</f>
        <v>0</v>
      </c>
      <c r="AK4783" s="26"/>
      <c r="AL4783" s="26">
        <f>SUM(AL4781:AL4782)</f>
        <v>0</v>
      </c>
    </row>
    <row r="4784" spans="1:39" x14ac:dyDescent="0.25">
      <c r="A4784" s="23" t="s">
        <v>14351</v>
      </c>
      <c r="B4784" s="24" t="s">
        <v>14352</v>
      </c>
      <c r="C4784" s="23" t="s">
        <v>14353</v>
      </c>
      <c r="D4784" s="23" t="s">
        <v>14354</v>
      </c>
      <c r="E4784" s="23">
        <v>1907</v>
      </c>
      <c r="F4784" s="23" t="s">
        <v>14355</v>
      </c>
      <c r="G4784" s="24" t="s">
        <v>14356</v>
      </c>
      <c r="H4784" s="23" t="s">
        <v>43</v>
      </c>
      <c r="I4784" s="23" t="s">
        <v>14357</v>
      </c>
      <c r="J4784" s="23">
        <v>0</v>
      </c>
      <c r="K4784" s="23">
        <v>1</v>
      </c>
      <c r="L4784" s="23">
        <v>0</v>
      </c>
      <c r="M4784" s="23" t="s">
        <v>75</v>
      </c>
      <c r="N4784" s="25">
        <f>((J4784*400)+(K4784*100))+L4784</f>
        <v>100</v>
      </c>
      <c r="O4784" s="26">
        <v>5000</v>
      </c>
      <c r="P4784" s="26">
        <f>N4784*O4784</f>
        <v>500000</v>
      </c>
      <c r="Q4784" s="23"/>
      <c r="R4784" s="23"/>
      <c r="S4784" s="27"/>
      <c r="T4784" s="23"/>
      <c r="U4784" s="23"/>
      <c r="V4784" s="24"/>
      <c r="W4784" s="23"/>
      <c r="X4784" s="23"/>
      <c r="Y4784" s="23"/>
      <c r="Z4784" s="23"/>
      <c r="AA4784" s="28"/>
      <c r="AB4784" s="26"/>
      <c r="AC4784" s="26"/>
      <c r="AD4784" s="28"/>
      <c r="AE4784" s="28"/>
      <c r="AF4784" s="26"/>
      <c r="AG4784" s="26">
        <f>AF4784+P4784</f>
        <v>500000</v>
      </c>
      <c r="AH4784" s="26">
        <f>AG4784</f>
        <v>500000</v>
      </c>
      <c r="AI4784" s="26">
        <v>50000000</v>
      </c>
      <c r="AJ4784" s="26">
        <f>IF((AI4784-AH4784) &gt; 1,0,IF((AI4784-AH4784)&lt;0,AH4784-AI4784,AI4784-AH4784))</f>
        <v>0</v>
      </c>
      <c r="AK4784" s="26">
        <v>0.01</v>
      </c>
      <c r="AL4784" s="26">
        <f>AJ4784*(AK4784/100)</f>
        <v>0</v>
      </c>
    </row>
    <row r="4785" spans="1:39" x14ac:dyDescent="0.25">
      <c r="A4785" s="23"/>
      <c r="B4785" s="24"/>
      <c r="C4785" s="23"/>
      <c r="D4785" s="23"/>
      <c r="E4785" s="23"/>
      <c r="F4785" s="23"/>
      <c r="G4785" s="24"/>
      <c r="H4785" s="23"/>
      <c r="I4785" s="23"/>
      <c r="J4785" s="23"/>
      <c r="K4785" s="23"/>
      <c r="L4785" s="23"/>
      <c r="M4785" s="23"/>
      <c r="N4785" s="25"/>
      <c r="O4785" s="26"/>
      <c r="P4785" s="26"/>
      <c r="Q4785" s="23"/>
      <c r="R4785" s="23"/>
      <c r="S4785" s="27"/>
      <c r="T4785" s="23"/>
      <c r="U4785" s="23"/>
      <c r="V4785" s="24"/>
      <c r="W4785" s="23"/>
      <c r="X4785" s="23"/>
      <c r="Y4785" s="23"/>
      <c r="Z4785" s="23"/>
      <c r="AA4785" s="28"/>
      <c r="AB4785" s="26"/>
      <c r="AC4785" s="26"/>
      <c r="AD4785" s="28"/>
      <c r="AE4785" s="28"/>
      <c r="AF4785" s="26"/>
      <c r="AG4785" s="26" t="s">
        <v>60</v>
      </c>
      <c r="AH4785" s="26">
        <f>AH4784</f>
        <v>500000</v>
      </c>
      <c r="AI4785" s="26"/>
      <c r="AJ4785" s="26">
        <f>AJ4784</f>
        <v>0</v>
      </c>
      <c r="AK4785" s="26"/>
      <c r="AL4785" s="26">
        <f>AL4784</f>
        <v>0</v>
      </c>
    </row>
    <row r="4786" spans="1:39" x14ac:dyDescent="0.25">
      <c r="A4786" s="23" t="s">
        <v>14358</v>
      </c>
      <c r="B4786" s="24" t="s">
        <v>14359</v>
      </c>
      <c r="C4786" s="23" t="s">
        <v>14360</v>
      </c>
      <c r="D4786" s="23" t="s">
        <v>14361</v>
      </c>
      <c r="E4786" s="23">
        <v>1908</v>
      </c>
      <c r="F4786" s="23" t="s">
        <v>14362</v>
      </c>
      <c r="G4786" s="24" t="s">
        <v>14363</v>
      </c>
      <c r="H4786" s="23" t="s">
        <v>43</v>
      </c>
      <c r="I4786" s="23" t="s">
        <v>14364</v>
      </c>
      <c r="J4786" s="23">
        <v>1</v>
      </c>
      <c r="K4786" s="23">
        <v>0</v>
      </c>
      <c r="L4786" s="23">
        <v>59.37</v>
      </c>
      <c r="M4786" s="23" t="s">
        <v>59</v>
      </c>
      <c r="N4786" s="25">
        <f>((J4786*400)+(K4786*100))+L4786</f>
        <v>459.37</v>
      </c>
      <c r="O4786" s="26">
        <v>4500</v>
      </c>
      <c r="P4786" s="26">
        <f>N4786*O4786</f>
        <v>2067165</v>
      </c>
      <c r="Q4786" s="23">
        <v>1</v>
      </c>
      <c r="R4786" s="23" t="s">
        <v>14358</v>
      </c>
      <c r="S4786" s="27" t="s">
        <v>14359</v>
      </c>
      <c r="T4786" s="23" t="s">
        <v>14360</v>
      </c>
      <c r="U4786" s="23" t="s">
        <v>14365</v>
      </c>
      <c r="V4786" s="24" t="s">
        <v>14366</v>
      </c>
      <c r="W4786" s="23" t="s">
        <v>109</v>
      </c>
      <c r="X4786" s="23" t="s">
        <v>49</v>
      </c>
      <c r="Y4786" s="23" t="s">
        <v>50</v>
      </c>
      <c r="Z4786" s="23">
        <v>242</v>
      </c>
      <c r="AA4786" s="28">
        <v>100</v>
      </c>
      <c r="AB4786" s="26">
        <v>8150</v>
      </c>
      <c r="AC4786" s="26">
        <f>Z4786*AB4786</f>
        <v>1972300</v>
      </c>
      <c r="AD4786" s="28">
        <v>5</v>
      </c>
      <c r="AE4786" s="28">
        <v>5</v>
      </c>
      <c r="AF4786" s="26">
        <f>(AC4786*(100-AE4786))/100</f>
        <v>1873685</v>
      </c>
      <c r="AG4786" s="26">
        <f>P4786+AF4786</f>
        <v>3940850</v>
      </c>
      <c r="AH4786" s="26">
        <f>(AG4786*AA4786)/100</f>
        <v>3940850</v>
      </c>
      <c r="AI4786" s="26">
        <v>50000000</v>
      </c>
      <c r="AJ4786" s="26">
        <f>IF((AI4786-AH4786) &gt; 1,0,IF((AI4786-AH4786)&lt;0,AH4786-AI4786,AI4786-AH4786))</f>
        <v>0</v>
      </c>
      <c r="AK4786" s="26">
        <v>0.02</v>
      </c>
      <c r="AL4786" s="26">
        <f>ROUND(AJ4786*(AK4786/100),2)</f>
        <v>0</v>
      </c>
      <c r="AM4786" s="3" t="s">
        <v>110</v>
      </c>
    </row>
    <row r="4787" spans="1:39" x14ac:dyDescent="0.25">
      <c r="A4787" s="23"/>
      <c r="B4787" s="24"/>
      <c r="C4787" s="23"/>
      <c r="D4787" s="23"/>
      <c r="E4787" s="23"/>
      <c r="F4787" s="23"/>
      <c r="G4787" s="24"/>
      <c r="H4787" s="23"/>
      <c r="I4787" s="23"/>
      <c r="J4787" s="23">
        <v>0</v>
      </c>
      <c r="K4787" s="23">
        <v>0</v>
      </c>
      <c r="L4787" s="23">
        <v>12.25</v>
      </c>
      <c r="M4787" s="23" t="s">
        <v>59</v>
      </c>
      <c r="N4787" s="25">
        <f>((J4787*400)+(K4787*100))+L4787</f>
        <v>12.25</v>
      </c>
      <c r="O4787" s="26">
        <v>4500</v>
      </c>
      <c r="P4787" s="26">
        <f>N4787*O4787</f>
        <v>55125</v>
      </c>
      <c r="Q4787" s="23">
        <v>1</v>
      </c>
      <c r="R4787" s="23" t="s">
        <v>14358</v>
      </c>
      <c r="S4787" s="27" t="s">
        <v>14359</v>
      </c>
      <c r="T4787" s="23" t="s">
        <v>14360</v>
      </c>
      <c r="U4787" s="23" t="s">
        <v>14365</v>
      </c>
      <c r="V4787" s="24" t="s">
        <v>14367</v>
      </c>
      <c r="W4787" s="23" t="s">
        <v>53</v>
      </c>
      <c r="X4787" s="23" t="s">
        <v>49</v>
      </c>
      <c r="Y4787" s="23" t="s">
        <v>50</v>
      </c>
      <c r="Z4787" s="23">
        <v>49</v>
      </c>
      <c r="AA4787" s="28">
        <v>100</v>
      </c>
      <c r="AB4787" s="26">
        <v>2750</v>
      </c>
      <c r="AC4787" s="26">
        <f>Z4787*AB4787</f>
        <v>134750</v>
      </c>
      <c r="AD4787" s="28">
        <v>5</v>
      </c>
      <c r="AE4787" s="28">
        <v>5</v>
      </c>
      <c r="AF4787" s="26">
        <f>(AC4787*(100-AE4787))/100</f>
        <v>128012.5</v>
      </c>
      <c r="AG4787" s="26">
        <f>P4787+AF4787</f>
        <v>183137.5</v>
      </c>
      <c r="AH4787" s="26">
        <f>(AG4787*AA4787)/100</f>
        <v>183137.5</v>
      </c>
      <c r="AI4787" s="26">
        <v>50000000</v>
      </c>
      <c r="AJ4787" s="26">
        <f>IF((AI4787-AH4787) &gt; 1,0,IF((AI4787-AH4787)&lt;0,AH4787-AI4787,AI4787-AH4787))</f>
        <v>0</v>
      </c>
      <c r="AK4787" s="26">
        <v>0.02</v>
      </c>
      <c r="AL4787" s="26">
        <f>ROUND(AJ4787*(AK4787/100),2)</f>
        <v>0</v>
      </c>
      <c r="AM4787" s="3" t="s">
        <v>83</v>
      </c>
    </row>
    <row r="4788" spans="1:39" x14ac:dyDescent="0.25">
      <c r="A4788" s="23"/>
      <c r="B4788" s="24"/>
      <c r="C4788" s="23"/>
      <c r="D4788" s="23"/>
      <c r="E4788" s="23"/>
      <c r="F4788" s="23"/>
      <c r="G4788" s="24"/>
      <c r="H4788" s="23"/>
      <c r="I4788" s="23"/>
      <c r="J4788" s="23">
        <v>0</v>
      </c>
      <c r="K4788" s="23">
        <v>0</v>
      </c>
      <c r="L4788" s="23">
        <v>6.38</v>
      </c>
      <c r="M4788" s="23" t="s">
        <v>59</v>
      </c>
      <c r="N4788" s="25">
        <f>((J4788*400)+(K4788*100))+L4788</f>
        <v>6.38</v>
      </c>
      <c r="O4788" s="26">
        <v>4500</v>
      </c>
      <c r="P4788" s="26">
        <f>N4788*O4788</f>
        <v>28710</v>
      </c>
      <c r="Q4788" s="23">
        <v>1</v>
      </c>
      <c r="R4788" s="23" t="s">
        <v>14358</v>
      </c>
      <c r="S4788" s="27" t="s">
        <v>14359</v>
      </c>
      <c r="T4788" s="23" t="s">
        <v>14360</v>
      </c>
      <c r="U4788" s="23" t="s">
        <v>14365</v>
      </c>
      <c r="V4788" s="24" t="s">
        <v>14368</v>
      </c>
      <c r="W4788" s="23" t="s">
        <v>53</v>
      </c>
      <c r="X4788" s="23" t="s">
        <v>49</v>
      </c>
      <c r="Y4788" s="23" t="s">
        <v>50</v>
      </c>
      <c r="Z4788" s="23">
        <v>25.5</v>
      </c>
      <c r="AA4788" s="28">
        <v>100</v>
      </c>
      <c r="AB4788" s="26">
        <v>2750</v>
      </c>
      <c r="AC4788" s="26">
        <f>Z4788*AB4788</f>
        <v>70125</v>
      </c>
      <c r="AD4788" s="28">
        <v>5</v>
      </c>
      <c r="AE4788" s="28">
        <v>5</v>
      </c>
      <c r="AF4788" s="26">
        <f>(AC4788*(100-AE4788))/100</f>
        <v>66618.75</v>
      </c>
      <c r="AG4788" s="26">
        <f>P4788+AF4788</f>
        <v>95328.75</v>
      </c>
      <c r="AH4788" s="26">
        <f>(AG4788*AA4788)/100</f>
        <v>95328.75</v>
      </c>
      <c r="AI4788" s="26">
        <v>50000000</v>
      </c>
      <c r="AJ4788" s="26">
        <f>IF((AI4788-AH4788) &gt; 1,0,IF((AI4788-AH4788)&lt;0,AH4788-AI4788,AI4788-AH4788))</f>
        <v>0</v>
      </c>
      <c r="AK4788" s="26">
        <v>0.02</v>
      </c>
      <c r="AL4788" s="26">
        <f>ROUND(AJ4788*(AK4788/100),2)</f>
        <v>0</v>
      </c>
      <c r="AM4788" s="3" t="s">
        <v>83</v>
      </c>
    </row>
    <row r="4789" spans="1:39" x14ac:dyDescent="0.25">
      <c r="A4789" s="23"/>
      <c r="B4789" s="24"/>
      <c r="C4789" s="23"/>
      <c r="D4789" s="23"/>
      <c r="E4789" s="23">
        <v>1909</v>
      </c>
      <c r="F4789" s="23" t="s">
        <v>14369</v>
      </c>
      <c r="G4789" s="24" t="s">
        <v>14370</v>
      </c>
      <c r="H4789" s="23" t="s">
        <v>43</v>
      </c>
      <c r="I4789" s="23" t="s">
        <v>14371</v>
      </c>
      <c r="J4789" s="23">
        <v>0</v>
      </c>
      <c r="K4789" s="23">
        <v>0</v>
      </c>
      <c r="L4789" s="23">
        <v>95.87</v>
      </c>
      <c r="M4789" s="23" t="s">
        <v>59</v>
      </c>
      <c r="N4789" s="25">
        <f>((J4789*400)+(K4789*100))+L4789</f>
        <v>95.87</v>
      </c>
      <c r="O4789" s="26">
        <v>10000</v>
      </c>
      <c r="P4789" s="26">
        <f>N4789*O4789</f>
        <v>958700</v>
      </c>
      <c r="Q4789" s="23">
        <v>1</v>
      </c>
      <c r="R4789" s="23" t="s">
        <v>14372</v>
      </c>
      <c r="S4789" s="27" t="s">
        <v>14373</v>
      </c>
      <c r="T4789" s="23" t="s">
        <v>14374</v>
      </c>
      <c r="U4789" s="23" t="s">
        <v>14375</v>
      </c>
      <c r="V4789" s="24" t="s">
        <v>14376</v>
      </c>
      <c r="W4789" s="23" t="s">
        <v>109</v>
      </c>
      <c r="X4789" s="23" t="s">
        <v>49</v>
      </c>
      <c r="Y4789" s="23" t="s">
        <v>50</v>
      </c>
      <c r="Z4789" s="23">
        <v>210</v>
      </c>
      <c r="AA4789" s="28">
        <v>100</v>
      </c>
      <c r="AB4789" s="26">
        <v>8150</v>
      </c>
      <c r="AC4789" s="26">
        <f>Z4789*AB4789</f>
        <v>1711500</v>
      </c>
      <c r="AD4789" s="28">
        <v>22</v>
      </c>
      <c r="AE4789" s="28">
        <v>34</v>
      </c>
      <c r="AF4789" s="26">
        <f>(AC4789*(100-AE4789))/100</f>
        <v>1129590</v>
      </c>
      <c r="AG4789" s="26">
        <f>P4789+AF4789</f>
        <v>2088290</v>
      </c>
      <c r="AH4789" s="26">
        <f>(AG4789*AA4789)/100</f>
        <v>2088290</v>
      </c>
      <c r="AI4789" s="26">
        <v>10000000</v>
      </c>
      <c r="AJ4789" s="26">
        <f>IF((AI4789-AH4789) &gt; 1,0,IF((AI4789-AH4789)&lt;0,AH4789-AI4789,AI4789-AH4789))</f>
        <v>0</v>
      </c>
      <c r="AK4789" s="26">
        <v>0.02</v>
      </c>
      <c r="AL4789" s="26">
        <f>ROUND(AJ4789*(AK4789/100),2)</f>
        <v>0</v>
      </c>
      <c r="AM4789" s="3" t="s">
        <v>110</v>
      </c>
    </row>
    <row r="4790" spans="1:39" x14ac:dyDescent="0.25">
      <c r="A4790" s="23"/>
      <c r="B4790" s="24"/>
      <c r="C4790" s="23"/>
      <c r="D4790" s="23"/>
      <c r="E4790" s="23"/>
      <c r="F4790" s="23"/>
      <c r="G4790" s="24"/>
      <c r="H4790" s="23"/>
      <c r="I4790" s="23"/>
      <c r="J4790" s="23">
        <v>0</v>
      </c>
      <c r="K4790" s="23">
        <v>0</v>
      </c>
      <c r="L4790" s="23">
        <v>4.13</v>
      </c>
      <c r="M4790" s="23" t="s">
        <v>59</v>
      </c>
      <c r="N4790" s="25">
        <f>((J4790*400)+(K4790*100))+L4790</f>
        <v>4.13</v>
      </c>
      <c r="O4790" s="26">
        <v>10000</v>
      </c>
      <c r="P4790" s="26">
        <f>N4790*O4790</f>
        <v>41300</v>
      </c>
      <c r="Q4790" s="23">
        <v>1</v>
      </c>
      <c r="R4790" s="23" t="s">
        <v>14372</v>
      </c>
      <c r="S4790" s="27" t="s">
        <v>14373</v>
      </c>
      <c r="T4790" s="23" t="s">
        <v>14374</v>
      </c>
      <c r="U4790" s="23" t="s">
        <v>14375</v>
      </c>
      <c r="V4790" s="24" t="s">
        <v>14377</v>
      </c>
      <c r="W4790" s="23" t="s">
        <v>53</v>
      </c>
      <c r="X4790" s="23" t="s">
        <v>80</v>
      </c>
      <c r="Y4790" s="23" t="s">
        <v>50</v>
      </c>
      <c r="Z4790" s="23">
        <v>16.5</v>
      </c>
      <c r="AA4790" s="28">
        <v>100</v>
      </c>
      <c r="AB4790" s="26">
        <v>2750</v>
      </c>
      <c r="AC4790" s="26">
        <f>Z4790*AB4790</f>
        <v>45375</v>
      </c>
      <c r="AD4790" s="28">
        <v>22</v>
      </c>
      <c r="AE4790" s="28">
        <v>93</v>
      </c>
      <c r="AF4790" s="26">
        <f>(AC4790*(100-AE4790))/100</f>
        <v>3176.25</v>
      </c>
      <c r="AG4790" s="26">
        <f>P4790+AF4790</f>
        <v>44476.25</v>
      </c>
      <c r="AH4790" s="26">
        <f>(AG4790*AA4790)/100</f>
        <v>44476.25</v>
      </c>
      <c r="AI4790" s="26">
        <v>10000000</v>
      </c>
      <c r="AJ4790" s="26">
        <f>IF((AI4790-AH4790) &gt; 1,0,IF((AI4790-AH4790)&lt;0,AH4790-AI4790,AI4790-AH4790))</f>
        <v>0</v>
      </c>
      <c r="AK4790" s="26">
        <v>0.02</v>
      </c>
      <c r="AL4790" s="26">
        <f>ROUND(AJ4790*(AK4790/100),2)</f>
        <v>0</v>
      </c>
      <c r="AM4790" s="3" t="s">
        <v>83</v>
      </c>
    </row>
    <row r="4791" spans="1:39" x14ac:dyDescent="0.25">
      <c r="A4791" s="23"/>
      <c r="B4791" s="24"/>
      <c r="C4791" s="23"/>
      <c r="D4791" s="23"/>
      <c r="E4791" s="23"/>
      <c r="F4791" s="23"/>
      <c r="G4791" s="24"/>
      <c r="H4791" s="23"/>
      <c r="I4791" s="23"/>
      <c r="J4791" s="23"/>
      <c r="K4791" s="23"/>
      <c r="L4791" s="23"/>
      <c r="M4791" s="23"/>
      <c r="N4791" s="25"/>
      <c r="O4791" s="26"/>
      <c r="P4791" s="26"/>
      <c r="Q4791" s="23"/>
      <c r="R4791" s="23"/>
      <c r="S4791" s="27"/>
      <c r="T4791" s="23"/>
      <c r="U4791" s="23"/>
      <c r="V4791" s="24"/>
      <c r="W4791" s="23"/>
      <c r="X4791" s="23"/>
      <c r="Y4791" s="23"/>
      <c r="Z4791" s="23"/>
      <c r="AA4791" s="28"/>
      <c r="AB4791" s="26"/>
      <c r="AC4791" s="26"/>
      <c r="AD4791" s="28"/>
      <c r="AE4791" s="28"/>
      <c r="AF4791" s="26"/>
      <c r="AG4791" s="26" t="s">
        <v>60</v>
      </c>
      <c r="AH4791" s="26">
        <f>SUM(AH4786:AH4790)</f>
        <v>6352082.5</v>
      </c>
      <c r="AI4791" s="26"/>
      <c r="AJ4791" s="26">
        <f>SUM(AJ4786:AJ4790)</f>
        <v>0</v>
      </c>
      <c r="AK4791" s="26"/>
      <c r="AL4791" s="26">
        <f>SUM(AL4786:AL4790)</f>
        <v>0</v>
      </c>
    </row>
    <row r="4792" spans="1:39" x14ac:dyDescent="0.25">
      <c r="A4792" s="23" t="s">
        <v>14378</v>
      </c>
      <c r="B4792" s="24" t="s">
        <v>14379</v>
      </c>
      <c r="C4792" s="23" t="s">
        <v>14380</v>
      </c>
      <c r="D4792" s="23" t="s">
        <v>14381</v>
      </c>
      <c r="E4792" s="23">
        <v>1910</v>
      </c>
      <c r="F4792" s="23" t="s">
        <v>14382</v>
      </c>
      <c r="G4792" s="24" t="s">
        <v>14383</v>
      </c>
      <c r="H4792" s="23" t="s">
        <v>43</v>
      </c>
      <c r="I4792" s="23" t="s">
        <v>14384</v>
      </c>
      <c r="J4792" s="23">
        <v>0</v>
      </c>
      <c r="K4792" s="23">
        <v>2</v>
      </c>
      <c r="L4792" s="23">
        <v>0</v>
      </c>
      <c r="M4792" s="23" t="s">
        <v>75</v>
      </c>
      <c r="N4792" s="25">
        <f>((J4792*400)+(K4792*100))+L4792</f>
        <v>200</v>
      </c>
      <c r="O4792" s="26">
        <v>4500</v>
      </c>
      <c r="P4792" s="26">
        <f>N4792*O4792</f>
        <v>900000</v>
      </c>
      <c r="Q4792" s="23"/>
      <c r="R4792" s="23"/>
      <c r="S4792" s="27"/>
      <c r="T4792" s="23"/>
      <c r="U4792" s="23"/>
      <c r="V4792" s="24"/>
      <c r="W4792" s="23"/>
      <c r="X4792" s="23"/>
      <c r="Y4792" s="23"/>
      <c r="Z4792" s="23"/>
      <c r="AA4792" s="28"/>
      <c r="AB4792" s="26"/>
      <c r="AC4792" s="26"/>
      <c r="AD4792" s="28"/>
      <c r="AE4792" s="28"/>
      <c r="AF4792" s="26"/>
      <c r="AG4792" s="26">
        <f>AF4792+P4792</f>
        <v>900000</v>
      </c>
      <c r="AH4792" s="26">
        <f>AG4792</f>
        <v>900000</v>
      </c>
      <c r="AI4792" s="26">
        <v>50000000</v>
      </c>
      <c r="AJ4792" s="26">
        <f>IF((AI4792-AH4792) &gt; 1,0,IF((AI4792-AH4792)&lt;0,AH4792-AI4792,AI4792-AH4792))</f>
        <v>0</v>
      </c>
      <c r="AK4792" s="26">
        <v>0.01</v>
      </c>
      <c r="AL4792" s="26">
        <f>AJ4792*(AK4792/100)</f>
        <v>0</v>
      </c>
    </row>
    <row r="4793" spans="1:39" x14ac:dyDescent="0.25">
      <c r="A4793" s="23"/>
      <c r="B4793" s="24"/>
      <c r="C4793" s="23"/>
      <c r="D4793" s="23"/>
      <c r="E4793" s="23"/>
      <c r="F4793" s="23"/>
      <c r="G4793" s="24"/>
      <c r="H4793" s="23"/>
      <c r="I4793" s="23"/>
      <c r="J4793" s="23"/>
      <c r="K4793" s="23"/>
      <c r="L4793" s="23"/>
      <c r="M4793" s="23"/>
      <c r="N4793" s="25"/>
      <c r="O4793" s="26"/>
      <c r="P4793" s="26"/>
      <c r="Q4793" s="23"/>
      <c r="R4793" s="23"/>
      <c r="S4793" s="27"/>
      <c r="T4793" s="23"/>
      <c r="U4793" s="23"/>
      <c r="V4793" s="24"/>
      <c r="W4793" s="23"/>
      <c r="X4793" s="23"/>
      <c r="Y4793" s="23"/>
      <c r="Z4793" s="23"/>
      <c r="AA4793" s="28"/>
      <c r="AB4793" s="26"/>
      <c r="AC4793" s="26"/>
      <c r="AD4793" s="28"/>
      <c r="AE4793" s="28"/>
      <c r="AF4793" s="26"/>
      <c r="AG4793" s="26" t="s">
        <v>60</v>
      </c>
      <c r="AH4793" s="26">
        <f>AH4792</f>
        <v>900000</v>
      </c>
      <c r="AI4793" s="26"/>
      <c r="AJ4793" s="26">
        <f>AJ4792</f>
        <v>0</v>
      </c>
      <c r="AK4793" s="26"/>
      <c r="AL4793" s="26">
        <f>AL4792</f>
        <v>0</v>
      </c>
    </row>
    <row r="4794" spans="1:39" x14ac:dyDescent="0.25">
      <c r="A4794" s="23" t="s">
        <v>14385</v>
      </c>
      <c r="B4794" s="24" t="s">
        <v>14386</v>
      </c>
      <c r="C4794" s="23" t="s">
        <v>14387</v>
      </c>
      <c r="D4794" s="23" t="s">
        <v>14388</v>
      </c>
      <c r="E4794" s="23">
        <v>1911</v>
      </c>
      <c r="F4794" s="23" t="s">
        <v>14389</v>
      </c>
      <c r="G4794" s="24" t="s">
        <v>14390</v>
      </c>
      <c r="H4794" s="23" t="s">
        <v>43</v>
      </c>
      <c r="I4794" s="23" t="s">
        <v>14391</v>
      </c>
      <c r="J4794" s="23">
        <v>0</v>
      </c>
      <c r="K4794" s="23">
        <v>1</v>
      </c>
      <c r="L4794" s="23">
        <v>21</v>
      </c>
      <c r="M4794" s="23" t="s">
        <v>68</v>
      </c>
      <c r="N4794" s="25">
        <f>((J4794*400)+(K4794*100))+L4794</f>
        <v>121</v>
      </c>
      <c r="O4794" s="26">
        <v>6500</v>
      </c>
      <c r="P4794" s="26">
        <f>N4794*O4794</f>
        <v>786500</v>
      </c>
      <c r="Q4794" s="23"/>
      <c r="R4794" s="23"/>
      <c r="S4794" s="27"/>
      <c r="T4794" s="23"/>
      <c r="U4794" s="23"/>
      <c r="V4794" s="24"/>
      <c r="W4794" s="23"/>
      <c r="X4794" s="23"/>
      <c r="Y4794" s="23"/>
      <c r="Z4794" s="23"/>
      <c r="AA4794" s="28"/>
      <c r="AB4794" s="26"/>
      <c r="AC4794" s="26"/>
      <c r="AD4794" s="28"/>
      <c r="AE4794" s="28"/>
      <c r="AF4794" s="26"/>
      <c r="AG4794" s="26">
        <f>AF4794+P4794</f>
        <v>786500</v>
      </c>
      <c r="AH4794" s="26">
        <f>AG4794</f>
        <v>786500</v>
      </c>
      <c r="AI4794" s="26">
        <v>0</v>
      </c>
      <c r="AJ4794" s="26">
        <f>IF((AI4794-AH4794) &gt; 1,0,IF((AI4794-AH4794)&lt;0,AH4794-AI4794,AI4794-AH4794))</f>
        <v>786500</v>
      </c>
      <c r="AK4794" s="26">
        <v>0.3</v>
      </c>
      <c r="AL4794" s="26">
        <f>AJ4794*(AK4794/100)</f>
        <v>2359.5</v>
      </c>
    </row>
    <row r="4795" spans="1:39" x14ac:dyDescent="0.25">
      <c r="A4795" s="23"/>
      <c r="B4795" s="24"/>
      <c r="C4795" s="23"/>
      <c r="D4795" s="23"/>
      <c r="E4795" s="23">
        <v>1912</v>
      </c>
      <c r="F4795" s="23" t="s">
        <v>14392</v>
      </c>
      <c r="G4795" s="24" t="s">
        <v>14393</v>
      </c>
      <c r="H4795" s="23" t="s">
        <v>43</v>
      </c>
      <c r="I4795" s="23" t="s">
        <v>14394</v>
      </c>
      <c r="J4795" s="23">
        <v>0</v>
      </c>
      <c r="K4795" s="23">
        <v>1</v>
      </c>
      <c r="L4795" s="23">
        <v>28</v>
      </c>
      <c r="M4795" s="23" t="s">
        <v>68</v>
      </c>
      <c r="N4795" s="25">
        <f>((J4795*400)+(K4795*100))+L4795</f>
        <v>128</v>
      </c>
      <c r="O4795" s="26">
        <v>6500</v>
      </c>
      <c r="P4795" s="26">
        <f>N4795*O4795</f>
        <v>832000</v>
      </c>
      <c r="Q4795" s="23"/>
      <c r="R4795" s="23"/>
      <c r="S4795" s="27"/>
      <c r="T4795" s="23"/>
      <c r="U4795" s="23"/>
      <c r="V4795" s="24"/>
      <c r="W4795" s="23"/>
      <c r="X4795" s="23"/>
      <c r="Y4795" s="23"/>
      <c r="Z4795" s="23"/>
      <c r="AA4795" s="28"/>
      <c r="AB4795" s="26"/>
      <c r="AC4795" s="26"/>
      <c r="AD4795" s="28"/>
      <c r="AE4795" s="28"/>
      <c r="AF4795" s="26"/>
      <c r="AG4795" s="26">
        <f>AF4795+P4795</f>
        <v>832000</v>
      </c>
      <c r="AH4795" s="26">
        <f>AG4795</f>
        <v>832000</v>
      </c>
      <c r="AI4795" s="26">
        <v>0</v>
      </c>
      <c r="AJ4795" s="26">
        <f>IF((AI4795-AH4795) &gt; 1,0,IF((AI4795-AH4795)&lt;0,AH4795-AI4795,AI4795-AH4795))</f>
        <v>832000</v>
      </c>
      <c r="AK4795" s="26">
        <v>0.3</v>
      </c>
      <c r="AL4795" s="26">
        <f>AJ4795*(AK4795/100)</f>
        <v>2496</v>
      </c>
    </row>
    <row r="4796" spans="1:39" x14ac:dyDescent="0.25">
      <c r="A4796" s="23"/>
      <c r="B4796" s="24"/>
      <c r="C4796" s="23"/>
      <c r="D4796" s="23"/>
      <c r="E4796" s="23"/>
      <c r="F4796" s="23"/>
      <c r="G4796" s="24"/>
      <c r="H4796" s="23"/>
      <c r="I4796" s="23"/>
      <c r="J4796" s="23"/>
      <c r="K4796" s="23"/>
      <c r="L4796" s="23"/>
      <c r="M4796" s="23"/>
      <c r="N4796" s="25"/>
      <c r="O4796" s="26"/>
      <c r="P4796" s="26"/>
      <c r="Q4796" s="23"/>
      <c r="R4796" s="23"/>
      <c r="S4796" s="27"/>
      <c r="T4796" s="23"/>
      <c r="U4796" s="23"/>
      <c r="V4796" s="24"/>
      <c r="W4796" s="23"/>
      <c r="X4796" s="23"/>
      <c r="Y4796" s="23"/>
      <c r="Z4796" s="23"/>
      <c r="AA4796" s="28"/>
      <c r="AB4796" s="26"/>
      <c r="AC4796" s="26"/>
      <c r="AD4796" s="28"/>
      <c r="AE4796" s="28"/>
      <c r="AF4796" s="26"/>
      <c r="AG4796" s="26" t="s">
        <v>60</v>
      </c>
      <c r="AH4796" s="26">
        <f>SUM(AH4794:AH4795)</f>
        <v>1618500</v>
      </c>
      <c r="AI4796" s="26"/>
      <c r="AJ4796" s="26">
        <f>SUM(AJ4794:AJ4795)</f>
        <v>1618500</v>
      </c>
      <c r="AK4796" s="26"/>
      <c r="AL4796" s="26">
        <f>SUM(AL4794:AL4795)</f>
        <v>4855.5</v>
      </c>
    </row>
    <row r="4797" spans="1:39" x14ac:dyDescent="0.25">
      <c r="A4797" s="23" t="s">
        <v>14395</v>
      </c>
      <c r="B4797" s="24" t="s">
        <v>14396</v>
      </c>
      <c r="C4797" s="23" t="s">
        <v>14397</v>
      </c>
      <c r="D4797" s="23" t="s">
        <v>14398</v>
      </c>
      <c r="E4797" s="23">
        <v>1913</v>
      </c>
      <c r="F4797" s="23" t="s">
        <v>14399</v>
      </c>
      <c r="G4797" s="24" t="s">
        <v>14400</v>
      </c>
      <c r="H4797" s="23" t="s">
        <v>43</v>
      </c>
      <c r="I4797" s="23" t="s">
        <v>14401</v>
      </c>
      <c r="J4797" s="23">
        <v>4</v>
      </c>
      <c r="K4797" s="23">
        <v>0</v>
      </c>
      <c r="L4797" s="23">
        <v>87</v>
      </c>
      <c r="M4797" s="23" t="s">
        <v>75</v>
      </c>
      <c r="N4797" s="25">
        <f>((J4797*400)+(K4797*100))+L4797</f>
        <v>1687</v>
      </c>
      <c r="O4797" s="26">
        <v>2800</v>
      </c>
      <c r="P4797" s="26">
        <f>N4797*O4797</f>
        <v>4723600</v>
      </c>
      <c r="Q4797" s="23"/>
      <c r="R4797" s="23"/>
      <c r="S4797" s="27"/>
      <c r="T4797" s="23"/>
      <c r="U4797" s="23"/>
      <c r="V4797" s="24"/>
      <c r="W4797" s="23"/>
      <c r="X4797" s="23"/>
      <c r="Y4797" s="23"/>
      <c r="Z4797" s="23"/>
      <c r="AA4797" s="28"/>
      <c r="AB4797" s="26"/>
      <c r="AC4797" s="26"/>
      <c r="AD4797" s="28"/>
      <c r="AE4797" s="28"/>
      <c r="AF4797" s="26"/>
      <c r="AG4797" s="26">
        <f>AF4797+P4797</f>
        <v>4723600</v>
      </c>
      <c r="AH4797" s="26">
        <f>AG4797</f>
        <v>4723600</v>
      </c>
      <c r="AI4797" s="26">
        <v>50000000</v>
      </c>
      <c r="AJ4797" s="26">
        <f>IF((AI4797-AH4797) &gt; 1,0,IF((AI4797-AH4797)&lt;0,AH4797-AI4797,AI4797-AH4797))</f>
        <v>0</v>
      </c>
      <c r="AK4797" s="26">
        <v>0.01</v>
      </c>
      <c r="AL4797" s="26">
        <f>AJ4797*(AK4797/100)</f>
        <v>0</v>
      </c>
    </row>
    <row r="4798" spans="1:39" x14ac:dyDescent="0.25">
      <c r="A4798" s="23"/>
      <c r="B4798" s="24"/>
      <c r="C4798" s="23"/>
      <c r="D4798" s="23"/>
      <c r="E4798" s="23"/>
      <c r="F4798" s="23"/>
      <c r="G4798" s="24"/>
      <c r="H4798" s="23"/>
      <c r="I4798" s="23"/>
      <c r="J4798" s="23"/>
      <c r="K4798" s="23"/>
      <c r="L4798" s="23"/>
      <c r="M4798" s="23"/>
      <c r="N4798" s="25"/>
      <c r="O4798" s="26"/>
      <c r="P4798" s="26"/>
      <c r="Q4798" s="23"/>
      <c r="R4798" s="23"/>
      <c r="S4798" s="27"/>
      <c r="T4798" s="23"/>
      <c r="U4798" s="23"/>
      <c r="V4798" s="24"/>
      <c r="W4798" s="23"/>
      <c r="X4798" s="23"/>
      <c r="Y4798" s="23"/>
      <c r="Z4798" s="23"/>
      <c r="AA4798" s="28"/>
      <c r="AB4798" s="26"/>
      <c r="AC4798" s="26"/>
      <c r="AD4798" s="28"/>
      <c r="AE4798" s="28"/>
      <c r="AF4798" s="26"/>
      <c r="AG4798" s="26" t="s">
        <v>60</v>
      </c>
      <c r="AH4798" s="26">
        <f>AH4797</f>
        <v>4723600</v>
      </c>
      <c r="AI4798" s="26"/>
      <c r="AJ4798" s="26">
        <f>AJ4797</f>
        <v>0</v>
      </c>
      <c r="AK4798" s="26"/>
      <c r="AL4798" s="26">
        <f>AL4797</f>
        <v>0</v>
      </c>
    </row>
    <row r="4799" spans="1:39" x14ac:dyDescent="0.25">
      <c r="A4799" s="23" t="s">
        <v>14402</v>
      </c>
      <c r="B4799" s="24" t="s">
        <v>14403</v>
      </c>
      <c r="C4799" s="23" t="s">
        <v>14404</v>
      </c>
      <c r="D4799" s="23" t="s">
        <v>14405</v>
      </c>
      <c r="E4799" s="23">
        <v>1914</v>
      </c>
      <c r="F4799" s="23" t="s">
        <v>14406</v>
      </c>
      <c r="G4799" s="24" t="s">
        <v>14407</v>
      </c>
      <c r="H4799" s="23" t="s">
        <v>43</v>
      </c>
      <c r="I4799" s="23" t="s">
        <v>14408</v>
      </c>
      <c r="J4799" s="23">
        <v>0</v>
      </c>
      <c r="K4799" s="23">
        <v>0</v>
      </c>
      <c r="L4799" s="23">
        <v>60</v>
      </c>
      <c r="M4799" s="23" t="s">
        <v>59</v>
      </c>
      <c r="N4799" s="25">
        <f>((J4799*400)+(K4799*100))+L4799</f>
        <v>60</v>
      </c>
      <c r="O4799" s="26">
        <v>6500</v>
      </c>
      <c r="P4799" s="26">
        <f>N4799*O4799</f>
        <v>390000</v>
      </c>
      <c r="Q4799" s="23">
        <v>1</v>
      </c>
      <c r="R4799" s="23" t="s">
        <v>14402</v>
      </c>
      <c r="S4799" s="27" t="s">
        <v>14403</v>
      </c>
      <c r="T4799" s="23" t="s">
        <v>14404</v>
      </c>
      <c r="U4799" s="23" t="s">
        <v>14409</v>
      </c>
      <c r="V4799" s="24" t="s">
        <v>14410</v>
      </c>
      <c r="W4799" s="23" t="s">
        <v>109</v>
      </c>
      <c r="X4799" s="23" t="s">
        <v>49</v>
      </c>
      <c r="Y4799" s="23" t="s">
        <v>50</v>
      </c>
      <c r="Z4799" s="23">
        <v>126</v>
      </c>
      <c r="AA4799" s="28">
        <v>100</v>
      </c>
      <c r="AB4799" s="26">
        <v>8150</v>
      </c>
      <c r="AC4799" s="26">
        <f>Z4799*AB4799</f>
        <v>1026900</v>
      </c>
      <c r="AD4799" s="28">
        <v>4</v>
      </c>
      <c r="AE4799" s="28">
        <v>4</v>
      </c>
      <c r="AF4799" s="26">
        <f>(AC4799*(100-AE4799))/100</f>
        <v>985824</v>
      </c>
      <c r="AG4799" s="26">
        <f>P4799+AF4799</f>
        <v>1375824</v>
      </c>
      <c r="AH4799" s="26">
        <f>(AG4799*AA4799)/100</f>
        <v>1375824</v>
      </c>
      <c r="AI4799" s="26">
        <v>50000000</v>
      </c>
      <c r="AJ4799" s="26">
        <f>IF((AI4799-AH4799) &gt; 1,0,IF((AI4799-AH4799)&lt;0,AH4799-AI4799,AI4799-AH4799))</f>
        <v>0</v>
      </c>
      <c r="AK4799" s="26">
        <v>0.02</v>
      </c>
      <c r="AL4799" s="26">
        <f>ROUND(AJ4799*(AK4799/100),2)</f>
        <v>0</v>
      </c>
      <c r="AM4799" s="3" t="s">
        <v>110</v>
      </c>
    </row>
    <row r="4800" spans="1:39" x14ac:dyDescent="0.25">
      <c r="A4800" s="23"/>
      <c r="B4800" s="24"/>
      <c r="C4800" s="23"/>
      <c r="D4800" s="23"/>
      <c r="E4800" s="23"/>
      <c r="F4800" s="23"/>
      <c r="G4800" s="24"/>
      <c r="H4800" s="23"/>
      <c r="I4800" s="23"/>
      <c r="J4800" s="23"/>
      <c r="K4800" s="23"/>
      <c r="L4800" s="23"/>
      <c r="M4800" s="23"/>
      <c r="N4800" s="25"/>
      <c r="O4800" s="26"/>
      <c r="P4800" s="26"/>
      <c r="Q4800" s="23"/>
      <c r="R4800" s="23"/>
      <c r="S4800" s="27"/>
      <c r="T4800" s="23"/>
      <c r="U4800" s="23"/>
      <c r="V4800" s="24"/>
      <c r="W4800" s="23"/>
      <c r="X4800" s="23"/>
      <c r="Y4800" s="23"/>
      <c r="Z4800" s="23"/>
      <c r="AA4800" s="28"/>
      <c r="AB4800" s="26"/>
      <c r="AC4800" s="26"/>
      <c r="AD4800" s="28"/>
      <c r="AE4800" s="28"/>
      <c r="AF4800" s="26"/>
      <c r="AG4800" s="26" t="s">
        <v>60</v>
      </c>
      <c r="AH4800" s="26">
        <f>AH4799</f>
        <v>1375824</v>
      </c>
      <c r="AI4800" s="26"/>
      <c r="AJ4800" s="26">
        <f>AJ4799</f>
        <v>0</v>
      </c>
      <c r="AK4800" s="26"/>
      <c r="AL4800" s="26">
        <f>AL4799</f>
        <v>0</v>
      </c>
    </row>
    <row r="4801" spans="1:39" x14ac:dyDescent="0.25">
      <c r="A4801" s="23" t="s">
        <v>14411</v>
      </c>
      <c r="B4801" s="24" t="s">
        <v>14412</v>
      </c>
      <c r="C4801" s="23" t="s">
        <v>14413</v>
      </c>
      <c r="D4801" s="23" t="s">
        <v>14414</v>
      </c>
      <c r="E4801" s="23">
        <v>1915</v>
      </c>
      <c r="F4801" s="23" t="s">
        <v>14415</v>
      </c>
      <c r="G4801" s="24" t="s">
        <v>14416</v>
      </c>
      <c r="H4801" s="23" t="s">
        <v>43</v>
      </c>
      <c r="I4801" s="23" t="s">
        <v>14417</v>
      </c>
      <c r="J4801" s="23">
        <v>2</v>
      </c>
      <c r="K4801" s="23">
        <v>1</v>
      </c>
      <c r="L4801" s="23">
        <v>70.75</v>
      </c>
      <c r="M4801" s="23" t="s">
        <v>75</v>
      </c>
      <c r="N4801" s="25">
        <f>((J4801*400)+(K4801*100))+L4801</f>
        <v>970.75</v>
      </c>
      <c r="O4801" s="26">
        <v>3200</v>
      </c>
      <c r="P4801" s="26">
        <f>N4801*O4801</f>
        <v>3106400</v>
      </c>
      <c r="Q4801" s="23"/>
      <c r="R4801" s="23"/>
      <c r="S4801" s="27"/>
      <c r="T4801" s="23"/>
      <c r="U4801" s="23"/>
      <c r="V4801" s="24"/>
      <c r="W4801" s="23"/>
      <c r="X4801" s="23"/>
      <c r="Y4801" s="23"/>
      <c r="Z4801" s="23"/>
      <c r="AA4801" s="28"/>
      <c r="AB4801" s="26"/>
      <c r="AC4801" s="26"/>
      <c r="AD4801" s="28"/>
      <c r="AE4801" s="28"/>
      <c r="AF4801" s="26"/>
      <c r="AG4801" s="26">
        <f>AF4801+P4801</f>
        <v>3106400</v>
      </c>
      <c r="AH4801" s="26">
        <f>AG4801</f>
        <v>3106400</v>
      </c>
      <c r="AI4801" s="26">
        <v>50000000</v>
      </c>
      <c r="AJ4801" s="26">
        <f>IF((AI4801-AH4801) &gt; 1,0,IF((AI4801-AH4801)&lt;0,AH4801-AI4801,AI4801-AH4801))</f>
        <v>0</v>
      </c>
      <c r="AK4801" s="26">
        <v>0.01</v>
      </c>
      <c r="AL4801" s="26">
        <f>AJ4801*(AK4801/100)</f>
        <v>0</v>
      </c>
    </row>
    <row r="4802" spans="1:39" x14ac:dyDescent="0.25">
      <c r="A4802" s="23"/>
      <c r="B4802" s="24"/>
      <c r="C4802" s="23"/>
      <c r="D4802" s="23"/>
      <c r="E4802" s="23"/>
      <c r="F4802" s="23"/>
      <c r="G4802" s="24"/>
      <c r="H4802" s="23"/>
      <c r="I4802" s="23"/>
      <c r="J4802" s="23">
        <v>0</v>
      </c>
      <c r="K4802" s="23">
        <v>0</v>
      </c>
      <c r="L4802" s="23">
        <v>16.25</v>
      </c>
      <c r="M4802" s="23" t="s">
        <v>255</v>
      </c>
      <c r="N4802" s="25">
        <f>((J4802*400)+(K4802*100))+L4802</f>
        <v>16.25</v>
      </c>
      <c r="O4802" s="26">
        <v>3200</v>
      </c>
      <c r="P4802" s="26">
        <f>N4802*O4802</f>
        <v>52000</v>
      </c>
      <c r="Q4802" s="23">
        <v>1</v>
      </c>
      <c r="R4802" s="23" t="s">
        <v>13003</v>
      </c>
      <c r="S4802" s="27" t="s">
        <v>13004</v>
      </c>
      <c r="T4802" s="23" t="s">
        <v>13005</v>
      </c>
      <c r="U4802" s="23" t="s">
        <v>14418</v>
      </c>
      <c r="V4802" s="24" t="s">
        <v>14419</v>
      </c>
      <c r="W4802" s="23" t="s">
        <v>142</v>
      </c>
      <c r="X4802" s="23" t="s">
        <v>143</v>
      </c>
      <c r="Y4802" s="23" t="s">
        <v>261</v>
      </c>
      <c r="Z4802" s="23">
        <v>110</v>
      </c>
      <c r="AA4802" s="28">
        <v>100</v>
      </c>
      <c r="AB4802" s="26">
        <v>7950</v>
      </c>
      <c r="AC4802" s="26">
        <f>Z4802*AB4802</f>
        <v>874500</v>
      </c>
      <c r="AD4802" s="28">
        <v>30</v>
      </c>
      <c r="AE4802" s="28">
        <v>85</v>
      </c>
      <c r="AF4802" s="26">
        <f>(AC4802*(100-AE4802))/100</f>
        <v>131175</v>
      </c>
      <c r="AG4802" s="26">
        <f>P4802+AF4802</f>
        <v>183175</v>
      </c>
      <c r="AH4802" s="26">
        <f>(AG4802*AA4802)/100</f>
        <v>183175</v>
      </c>
      <c r="AI4802" s="26">
        <f>IF(AF4802&lt;=10000000,AF4802,10000000)</f>
        <v>131175</v>
      </c>
      <c r="AJ4802" s="26">
        <f>IF((AI4802-AH4802) &gt; 1,0,IF((AI4802-AH4802)&lt;0,AH4802-AI4802,AI4802-AH4802))</f>
        <v>52000</v>
      </c>
      <c r="AK4802" s="26">
        <v>0.02</v>
      </c>
      <c r="AL4802" s="26">
        <f>ROUND(AJ4802*(AK4802/100),2)</f>
        <v>10.4</v>
      </c>
      <c r="AM4802" s="3" t="s">
        <v>110</v>
      </c>
    </row>
    <row r="4803" spans="1:39" x14ac:dyDescent="0.25">
      <c r="A4803" s="23"/>
      <c r="B4803" s="24"/>
      <c r="C4803" s="23"/>
      <c r="D4803" s="23"/>
      <c r="E4803" s="23"/>
      <c r="F4803" s="23"/>
      <c r="G4803" s="24"/>
      <c r="H4803" s="23"/>
      <c r="I4803" s="23"/>
      <c r="J4803" s="23"/>
      <c r="K4803" s="23"/>
      <c r="L4803" s="23"/>
      <c r="M4803" s="23"/>
      <c r="N4803" s="25"/>
      <c r="O4803" s="26"/>
      <c r="P4803" s="26"/>
      <c r="Q4803" s="23"/>
      <c r="R4803" s="23"/>
      <c r="S4803" s="27"/>
      <c r="T4803" s="23"/>
      <c r="U4803" s="23"/>
      <c r="V4803" s="24"/>
      <c r="W4803" s="23"/>
      <c r="X4803" s="23"/>
      <c r="Y4803" s="23"/>
      <c r="Z4803" s="23"/>
      <c r="AA4803" s="28"/>
      <c r="AB4803" s="26"/>
      <c r="AC4803" s="26"/>
      <c r="AD4803" s="28"/>
      <c r="AE4803" s="28"/>
      <c r="AF4803" s="26"/>
      <c r="AG4803" s="26" t="s">
        <v>60</v>
      </c>
      <c r="AH4803" s="26">
        <f>SUM(AH4801:AH4802)</f>
        <v>3289575</v>
      </c>
      <c r="AI4803" s="26"/>
      <c r="AJ4803" s="26">
        <f>SUM(AJ4801:AJ4802)</f>
        <v>52000</v>
      </c>
      <c r="AK4803" s="26"/>
      <c r="AL4803" s="26">
        <f>SUM(AL4801:AL4802)</f>
        <v>10.4</v>
      </c>
    </row>
    <row r="4804" spans="1:39" x14ac:dyDescent="0.25">
      <c r="A4804" s="23" t="s">
        <v>14420</v>
      </c>
      <c r="B4804" s="24" t="s">
        <v>14421</v>
      </c>
      <c r="C4804" s="23" t="s">
        <v>14422</v>
      </c>
      <c r="D4804" s="23" t="s">
        <v>3287</v>
      </c>
      <c r="E4804" s="23">
        <v>1916</v>
      </c>
      <c r="F4804" s="23" t="s">
        <v>14423</v>
      </c>
      <c r="G4804" s="24" t="s">
        <v>14424</v>
      </c>
      <c r="H4804" s="23" t="s">
        <v>43</v>
      </c>
      <c r="I4804" s="23" t="s">
        <v>14425</v>
      </c>
      <c r="J4804" s="23">
        <v>2</v>
      </c>
      <c r="K4804" s="23">
        <v>1</v>
      </c>
      <c r="L4804" s="23">
        <v>62</v>
      </c>
      <c r="M4804" s="23" t="s">
        <v>75</v>
      </c>
      <c r="N4804" s="25">
        <f>((J4804*400)+(K4804*100))+L4804</f>
        <v>962</v>
      </c>
      <c r="O4804" s="26">
        <v>2650</v>
      </c>
      <c r="P4804" s="26">
        <f>N4804*O4804</f>
        <v>2549300</v>
      </c>
      <c r="Q4804" s="23"/>
      <c r="R4804" s="23"/>
      <c r="S4804" s="27"/>
      <c r="T4804" s="23"/>
      <c r="U4804" s="23"/>
      <c r="V4804" s="24"/>
      <c r="W4804" s="23"/>
      <c r="X4804" s="23"/>
      <c r="Y4804" s="23"/>
      <c r="Z4804" s="23"/>
      <c r="AA4804" s="28"/>
      <c r="AB4804" s="26"/>
      <c r="AC4804" s="26"/>
      <c r="AD4804" s="28"/>
      <c r="AE4804" s="28"/>
      <c r="AF4804" s="26"/>
      <c r="AG4804" s="26">
        <f>AF4804+P4804</f>
        <v>2549300</v>
      </c>
      <c r="AH4804" s="26">
        <f>AG4804</f>
        <v>2549300</v>
      </c>
      <c r="AI4804" s="26">
        <v>50000000</v>
      </c>
      <c r="AJ4804" s="26">
        <f>IF((AI4804-AH4804) &gt; 1,0,IF((AI4804-AH4804)&lt;0,AH4804-AI4804,AI4804-AH4804))</f>
        <v>0</v>
      </c>
      <c r="AK4804" s="26">
        <v>0.01</v>
      </c>
      <c r="AL4804" s="26">
        <f>AJ4804*(AK4804/100)</f>
        <v>0</v>
      </c>
    </row>
    <row r="4805" spans="1:39" x14ac:dyDescent="0.25">
      <c r="A4805" s="23"/>
      <c r="B4805" s="24"/>
      <c r="C4805" s="23"/>
      <c r="D4805" s="23"/>
      <c r="E4805" s="23"/>
      <c r="F4805" s="23"/>
      <c r="G4805" s="24"/>
      <c r="H4805" s="23"/>
      <c r="I4805" s="23"/>
      <c r="J4805" s="23">
        <v>0</v>
      </c>
      <c r="K4805" s="23">
        <v>0</v>
      </c>
      <c r="L4805" s="23">
        <v>32</v>
      </c>
      <c r="M4805" s="23" t="s">
        <v>255</v>
      </c>
      <c r="N4805" s="25">
        <f>((J4805*400)+(K4805*100))+L4805</f>
        <v>32</v>
      </c>
      <c r="O4805" s="26">
        <v>2650</v>
      </c>
      <c r="P4805" s="26">
        <f>N4805*O4805</f>
        <v>84800</v>
      </c>
      <c r="Q4805" s="23">
        <v>1</v>
      </c>
      <c r="R4805" s="23" t="s">
        <v>14426</v>
      </c>
      <c r="S4805" s="27" t="s">
        <v>14427</v>
      </c>
      <c r="T4805" s="23" t="s">
        <v>14428</v>
      </c>
      <c r="U4805" s="23" t="s">
        <v>14429</v>
      </c>
      <c r="V4805" s="24" t="s">
        <v>14430</v>
      </c>
      <c r="W4805" s="23" t="s">
        <v>142</v>
      </c>
      <c r="X4805" s="23" t="s">
        <v>143</v>
      </c>
      <c r="Y4805" s="23" t="s">
        <v>261</v>
      </c>
      <c r="Z4805" s="23">
        <v>182</v>
      </c>
      <c r="AA4805" s="28">
        <v>100</v>
      </c>
      <c r="AB4805" s="26">
        <v>7950</v>
      </c>
      <c r="AC4805" s="26">
        <f>Z4805*AB4805</f>
        <v>1446900</v>
      </c>
      <c r="AD4805" s="28">
        <v>47</v>
      </c>
      <c r="AE4805" s="28">
        <v>85</v>
      </c>
      <c r="AF4805" s="26">
        <f>(AC4805*(100-AE4805))/100</f>
        <v>217035</v>
      </c>
      <c r="AG4805" s="26">
        <f>P4805+AF4805</f>
        <v>301835</v>
      </c>
      <c r="AH4805" s="26">
        <f>(AG4805*AA4805)/100</f>
        <v>301835</v>
      </c>
      <c r="AI4805" s="26">
        <f>IF(AF4805&lt;=10000000,AF4805,10000000)</f>
        <v>217035</v>
      </c>
      <c r="AJ4805" s="26">
        <f>IF((AI4805-AH4805) &gt; 1,0,IF((AI4805-AH4805)&lt;0,AH4805-AI4805,AI4805-AH4805))</f>
        <v>84800</v>
      </c>
      <c r="AK4805" s="26">
        <v>0.02</v>
      </c>
      <c r="AL4805" s="26">
        <f>ROUND(AJ4805*(AK4805/100),2)</f>
        <v>16.96</v>
      </c>
      <c r="AM4805" s="3" t="s">
        <v>110</v>
      </c>
    </row>
    <row r="4806" spans="1:39" x14ac:dyDescent="0.25">
      <c r="A4806" s="23"/>
      <c r="B4806" s="24"/>
      <c r="C4806" s="23"/>
      <c r="D4806" s="23"/>
      <c r="E4806" s="23"/>
      <c r="F4806" s="23"/>
      <c r="G4806" s="24"/>
      <c r="H4806" s="23"/>
      <c r="I4806" s="23"/>
      <c r="J4806" s="23"/>
      <c r="K4806" s="23"/>
      <c r="L4806" s="23"/>
      <c r="M4806" s="23"/>
      <c r="N4806" s="25"/>
      <c r="O4806" s="26"/>
      <c r="P4806" s="26"/>
      <c r="Q4806" s="23"/>
      <c r="R4806" s="23"/>
      <c r="S4806" s="27"/>
      <c r="T4806" s="23"/>
      <c r="U4806" s="23"/>
      <c r="V4806" s="24"/>
      <c r="W4806" s="23"/>
      <c r="X4806" s="23"/>
      <c r="Y4806" s="23"/>
      <c r="Z4806" s="23"/>
      <c r="AA4806" s="28"/>
      <c r="AB4806" s="26"/>
      <c r="AC4806" s="26"/>
      <c r="AD4806" s="28"/>
      <c r="AE4806" s="28"/>
      <c r="AF4806" s="26"/>
      <c r="AG4806" s="26" t="s">
        <v>60</v>
      </c>
      <c r="AH4806" s="26">
        <f>SUM(AH4804:AH4805)</f>
        <v>2851135</v>
      </c>
      <c r="AI4806" s="26"/>
      <c r="AJ4806" s="26">
        <f>SUM(AJ4804:AJ4805)</f>
        <v>84800</v>
      </c>
      <c r="AK4806" s="26"/>
      <c r="AL4806" s="26">
        <f>SUM(AL4804:AL4805)</f>
        <v>16.96</v>
      </c>
    </row>
    <row r="4807" spans="1:39" x14ac:dyDescent="0.25">
      <c r="A4807" s="23" t="s">
        <v>14431</v>
      </c>
      <c r="B4807" s="24" t="s">
        <v>14432</v>
      </c>
      <c r="C4807" s="23" t="s">
        <v>14433</v>
      </c>
      <c r="D4807" s="23" t="s">
        <v>4731</v>
      </c>
      <c r="E4807" s="23">
        <v>1917</v>
      </c>
      <c r="F4807" s="23" t="s">
        <v>14434</v>
      </c>
      <c r="G4807" s="24" t="s">
        <v>14435</v>
      </c>
      <c r="H4807" s="23" t="s">
        <v>43</v>
      </c>
      <c r="I4807" s="23" t="s">
        <v>14436</v>
      </c>
      <c r="J4807" s="23">
        <v>0</v>
      </c>
      <c r="K4807" s="23">
        <v>0</v>
      </c>
      <c r="L4807" s="23">
        <v>46</v>
      </c>
      <c r="M4807" s="23" t="s">
        <v>76</v>
      </c>
      <c r="N4807" s="25">
        <f>((J4807*400)+(K4807*100))+L4807</f>
        <v>46</v>
      </c>
      <c r="O4807" s="26">
        <v>1700</v>
      </c>
      <c r="P4807" s="26">
        <f>N4807*O4807</f>
        <v>78200</v>
      </c>
      <c r="Q4807" s="23">
        <v>1</v>
      </c>
      <c r="R4807" s="23" t="s">
        <v>14431</v>
      </c>
      <c r="S4807" s="27" t="s">
        <v>14432</v>
      </c>
      <c r="T4807" s="23" t="s">
        <v>14433</v>
      </c>
      <c r="U4807" s="23" t="s">
        <v>4735</v>
      </c>
      <c r="V4807" s="24" t="s">
        <v>14437</v>
      </c>
      <c r="W4807" s="23" t="s">
        <v>48</v>
      </c>
      <c r="X4807" s="23" t="s">
        <v>49</v>
      </c>
      <c r="Y4807" s="23" t="s">
        <v>81</v>
      </c>
      <c r="Z4807" s="23">
        <v>184</v>
      </c>
      <c r="AA4807" s="28">
        <v>100</v>
      </c>
      <c r="AB4807" s="26">
        <v>8300</v>
      </c>
      <c r="AC4807" s="26">
        <f>Z4807*AB4807</f>
        <v>1527200</v>
      </c>
      <c r="AD4807" s="28">
        <v>12</v>
      </c>
      <c r="AE4807" s="28">
        <v>14</v>
      </c>
      <c r="AF4807" s="26">
        <f>(AC4807*(100-AE4807))/100</f>
        <v>1313392</v>
      </c>
      <c r="AG4807" s="26">
        <f>P4807+AF4807</f>
        <v>1391592</v>
      </c>
      <c r="AH4807" s="26">
        <f>(AG4807*AA4807)/100</f>
        <v>1391592</v>
      </c>
      <c r="AI4807" s="26">
        <v>0</v>
      </c>
      <c r="AJ4807" s="26">
        <f>IF((AI4807-AH4807) &gt; 1,0,IF((AI4807-AH4807)&lt;0,AH4807-AI4807,AI4807-AH4807))</f>
        <v>1391592</v>
      </c>
      <c r="AK4807" s="26">
        <v>0.02</v>
      </c>
      <c r="AL4807" s="26">
        <f>ROUND(AJ4807*(AK4807/100),2)</f>
        <v>278.32</v>
      </c>
      <c r="AM4807" s="3" t="s">
        <v>51</v>
      </c>
    </row>
    <row r="4808" spans="1:39" x14ac:dyDescent="0.25">
      <c r="A4808" s="23"/>
      <c r="B4808" s="24"/>
      <c r="C4808" s="23"/>
      <c r="D4808" s="23"/>
      <c r="E4808" s="23">
        <v>1918</v>
      </c>
      <c r="F4808" s="23" t="s">
        <v>14438</v>
      </c>
      <c r="G4808" s="24" t="s">
        <v>14439</v>
      </c>
      <c r="H4808" s="23" t="s">
        <v>43</v>
      </c>
      <c r="I4808" s="23" t="s">
        <v>14440</v>
      </c>
      <c r="J4808" s="23">
        <v>0</v>
      </c>
      <c r="K4808" s="23">
        <v>1</v>
      </c>
      <c r="L4808" s="23">
        <v>49</v>
      </c>
      <c r="M4808" s="23" t="s">
        <v>75</v>
      </c>
      <c r="N4808" s="25">
        <f>((J4808*400)+(K4808*100))+L4808</f>
        <v>149</v>
      </c>
      <c r="O4808" s="26">
        <v>1000</v>
      </c>
      <c r="P4808" s="26">
        <f>N4808*O4808</f>
        <v>149000</v>
      </c>
      <c r="Q4808" s="23"/>
      <c r="R4808" s="23"/>
      <c r="S4808" s="27"/>
      <c r="T4808" s="23"/>
      <c r="U4808" s="23"/>
      <c r="V4808" s="24"/>
      <c r="W4808" s="23"/>
      <c r="X4808" s="23"/>
      <c r="Y4808" s="23"/>
      <c r="Z4808" s="23"/>
      <c r="AA4808" s="28"/>
      <c r="AB4808" s="26"/>
      <c r="AC4808" s="26"/>
      <c r="AD4808" s="28"/>
      <c r="AE4808" s="28"/>
      <c r="AF4808" s="26"/>
      <c r="AG4808" s="26">
        <f>AF4808+P4808</f>
        <v>149000</v>
      </c>
      <c r="AH4808" s="26">
        <f>AG4808</f>
        <v>149000</v>
      </c>
      <c r="AI4808" s="26">
        <v>50000000</v>
      </c>
      <c r="AJ4808" s="26">
        <f>IF((AI4808-AH4808) &gt; 1,0,IF((AI4808-AH4808)&lt;0,AH4808-AI4808,AI4808-AH4808))</f>
        <v>0</v>
      </c>
      <c r="AK4808" s="26">
        <v>0.01</v>
      </c>
      <c r="AL4808" s="26">
        <f>AJ4808*(AK4808/100)</f>
        <v>0</v>
      </c>
    </row>
    <row r="4809" spans="1:39" x14ac:dyDescent="0.25">
      <c r="A4809" s="23"/>
      <c r="B4809" s="24"/>
      <c r="C4809" s="23"/>
      <c r="D4809" s="23"/>
      <c r="E4809" s="23"/>
      <c r="F4809" s="23"/>
      <c r="G4809" s="24"/>
      <c r="H4809" s="23"/>
      <c r="I4809" s="23"/>
      <c r="J4809" s="23"/>
      <c r="K4809" s="23"/>
      <c r="L4809" s="23"/>
      <c r="M4809" s="23"/>
      <c r="N4809" s="25"/>
      <c r="O4809" s="26"/>
      <c r="P4809" s="26"/>
      <c r="Q4809" s="23"/>
      <c r="R4809" s="23"/>
      <c r="S4809" s="27"/>
      <c r="T4809" s="23"/>
      <c r="U4809" s="23"/>
      <c r="V4809" s="24"/>
      <c r="W4809" s="23"/>
      <c r="X4809" s="23"/>
      <c r="Y4809" s="23"/>
      <c r="Z4809" s="23"/>
      <c r="AA4809" s="28"/>
      <c r="AB4809" s="26"/>
      <c r="AC4809" s="26"/>
      <c r="AD4809" s="28"/>
      <c r="AE4809" s="28"/>
      <c r="AF4809" s="26"/>
      <c r="AG4809" s="26" t="s">
        <v>60</v>
      </c>
      <c r="AH4809" s="26">
        <f>SUM(AH4807:AH4808)</f>
        <v>1540592</v>
      </c>
      <c r="AI4809" s="26"/>
      <c r="AJ4809" s="26">
        <f>SUM(AJ4807:AJ4808)</f>
        <v>1391592</v>
      </c>
      <c r="AK4809" s="26"/>
      <c r="AL4809" s="26">
        <f>SUM(AL4807:AL4808)</f>
        <v>278.32</v>
      </c>
    </row>
    <row r="4810" spans="1:39" x14ac:dyDescent="0.25">
      <c r="A4810" s="23" t="s">
        <v>14441</v>
      </c>
      <c r="B4810" s="24" t="s">
        <v>14442</v>
      </c>
      <c r="C4810" s="23" t="s">
        <v>14443</v>
      </c>
      <c r="D4810" s="23" t="s">
        <v>14444</v>
      </c>
      <c r="E4810" s="23">
        <v>1919</v>
      </c>
      <c r="F4810" s="23" t="s">
        <v>14445</v>
      </c>
      <c r="G4810" s="24" t="s">
        <v>14446</v>
      </c>
      <c r="H4810" s="23" t="s">
        <v>43</v>
      </c>
      <c r="I4810" s="23" t="s">
        <v>14447</v>
      </c>
      <c r="J4810" s="23">
        <v>0</v>
      </c>
      <c r="K4810" s="23">
        <v>1</v>
      </c>
      <c r="L4810" s="23">
        <v>15</v>
      </c>
      <c r="M4810" s="23" t="s">
        <v>76</v>
      </c>
      <c r="N4810" s="25">
        <f>((J4810*400)+(K4810*100))+L4810</f>
        <v>115</v>
      </c>
      <c r="O4810" s="26">
        <v>6500</v>
      </c>
      <c r="P4810" s="26">
        <f>N4810*O4810</f>
        <v>747500</v>
      </c>
      <c r="Q4810" s="23">
        <v>1</v>
      </c>
      <c r="R4810" s="23" t="s">
        <v>14441</v>
      </c>
      <c r="S4810" s="27" t="s">
        <v>14442</v>
      </c>
      <c r="T4810" s="23" t="s">
        <v>14443</v>
      </c>
      <c r="U4810" s="23" t="s">
        <v>14448</v>
      </c>
      <c r="V4810" s="24" t="s">
        <v>14449</v>
      </c>
      <c r="W4810" s="23" t="s">
        <v>109</v>
      </c>
      <c r="X4810" s="23" t="s">
        <v>143</v>
      </c>
      <c r="Y4810" s="23" t="s">
        <v>81</v>
      </c>
      <c r="Z4810" s="23">
        <v>390</v>
      </c>
      <c r="AA4810" s="28">
        <v>100</v>
      </c>
      <c r="AB4810" s="26">
        <v>8150</v>
      </c>
      <c r="AC4810" s="26">
        <f>Z4810*AB4810</f>
        <v>3178500</v>
      </c>
      <c r="AD4810" s="28">
        <v>9</v>
      </c>
      <c r="AE4810" s="28">
        <v>26</v>
      </c>
      <c r="AF4810" s="26">
        <f>(AC4810*(100-AE4810))/100</f>
        <v>2352090</v>
      </c>
      <c r="AG4810" s="26">
        <f>P4810+AF4810</f>
        <v>3099590</v>
      </c>
      <c r="AH4810" s="26">
        <f>(AG4810*AA4810)/100</f>
        <v>3099590</v>
      </c>
      <c r="AI4810" s="26">
        <v>0</v>
      </c>
      <c r="AJ4810" s="26">
        <f>IF((AI4810-AH4810) &gt; 1,0,IF((AI4810-AH4810)&lt;0,AH4810-AI4810,AI4810-AH4810))</f>
        <v>3099590</v>
      </c>
      <c r="AK4810" s="26">
        <v>0.02</v>
      </c>
      <c r="AL4810" s="26">
        <f>ROUND(AJ4810*(AK4810/100),2)</f>
        <v>619.91999999999996</v>
      </c>
      <c r="AM4810" s="3" t="s">
        <v>3101</v>
      </c>
    </row>
    <row r="4811" spans="1:39" x14ac:dyDescent="0.25">
      <c r="A4811" s="23"/>
      <c r="B4811" s="24"/>
      <c r="C4811" s="23"/>
      <c r="D4811" s="23"/>
      <c r="E4811" s="23"/>
      <c r="F4811" s="23"/>
      <c r="G4811" s="24"/>
      <c r="H4811" s="23"/>
      <c r="I4811" s="23"/>
      <c r="J4811" s="23"/>
      <c r="K4811" s="23"/>
      <c r="L4811" s="23"/>
      <c r="M4811" s="23"/>
      <c r="N4811" s="25"/>
      <c r="O4811" s="26"/>
      <c r="P4811" s="26"/>
      <c r="Q4811" s="23"/>
      <c r="R4811" s="23"/>
      <c r="S4811" s="27"/>
      <c r="T4811" s="23"/>
      <c r="U4811" s="23"/>
      <c r="V4811" s="24"/>
      <c r="W4811" s="23"/>
      <c r="X4811" s="23"/>
      <c r="Y4811" s="23"/>
      <c r="Z4811" s="23"/>
      <c r="AA4811" s="28"/>
      <c r="AB4811" s="26"/>
      <c r="AC4811" s="26"/>
      <c r="AD4811" s="28"/>
      <c r="AE4811" s="28"/>
      <c r="AF4811" s="26"/>
      <c r="AG4811" s="26" t="s">
        <v>60</v>
      </c>
      <c r="AH4811" s="26">
        <f>AH4810</f>
        <v>3099590</v>
      </c>
      <c r="AI4811" s="26"/>
      <c r="AJ4811" s="26">
        <f>AJ4810</f>
        <v>3099590</v>
      </c>
      <c r="AK4811" s="26"/>
      <c r="AL4811" s="26">
        <f>AL4810</f>
        <v>619.91999999999996</v>
      </c>
    </row>
    <row r="4812" spans="1:39" x14ac:dyDescent="0.25">
      <c r="A4812" s="23" t="s">
        <v>14450</v>
      </c>
      <c r="B4812" s="24" t="s">
        <v>14451</v>
      </c>
      <c r="C4812" s="23" t="s">
        <v>14452</v>
      </c>
      <c r="D4812" s="23" t="s">
        <v>14453</v>
      </c>
      <c r="E4812" s="23">
        <v>1920</v>
      </c>
      <c r="F4812" s="23" t="s">
        <v>14454</v>
      </c>
      <c r="G4812" s="24" t="s">
        <v>14455</v>
      </c>
      <c r="H4812" s="23" t="s">
        <v>43</v>
      </c>
      <c r="I4812" s="23" t="s">
        <v>14456</v>
      </c>
      <c r="J4812" s="23">
        <v>0</v>
      </c>
      <c r="K4812" s="23">
        <v>3</v>
      </c>
      <c r="L4812" s="23">
        <v>13</v>
      </c>
      <c r="M4812" s="23" t="s">
        <v>75</v>
      </c>
      <c r="N4812" s="25">
        <f>((J4812*400)+(K4812*100))+L4812</f>
        <v>313</v>
      </c>
      <c r="O4812" s="26">
        <v>2250</v>
      </c>
      <c r="P4812" s="26">
        <f>N4812*O4812</f>
        <v>704250</v>
      </c>
      <c r="Q4812" s="23"/>
      <c r="R4812" s="23"/>
      <c r="S4812" s="27"/>
      <c r="T4812" s="23"/>
      <c r="U4812" s="23"/>
      <c r="V4812" s="24"/>
      <c r="W4812" s="23"/>
      <c r="X4812" s="23"/>
      <c r="Y4812" s="23"/>
      <c r="Z4812" s="23"/>
      <c r="AA4812" s="28"/>
      <c r="AB4812" s="26"/>
      <c r="AC4812" s="26"/>
      <c r="AD4812" s="28"/>
      <c r="AE4812" s="28"/>
      <c r="AF4812" s="26"/>
      <c r="AG4812" s="26">
        <f>AF4812+P4812</f>
        <v>704250</v>
      </c>
      <c r="AH4812" s="26">
        <f>AG4812</f>
        <v>704250</v>
      </c>
      <c r="AI4812" s="26">
        <v>50000000</v>
      </c>
      <c r="AJ4812" s="26">
        <f t="shared" ref="AJ4812:AJ4817" si="800">IF((AI4812-AH4812) &gt; 1,0,IF((AI4812-AH4812)&lt;0,AH4812-AI4812,AI4812-AH4812))</f>
        <v>0</v>
      </c>
      <c r="AK4812" s="26">
        <v>0.01</v>
      </c>
      <c r="AL4812" s="26">
        <f>AJ4812*(AK4812/100)</f>
        <v>0</v>
      </c>
    </row>
    <row r="4813" spans="1:39" x14ac:dyDescent="0.25">
      <c r="A4813" s="23"/>
      <c r="B4813" s="24"/>
      <c r="C4813" s="23"/>
      <c r="D4813" s="23"/>
      <c r="E4813" s="23">
        <v>1921</v>
      </c>
      <c r="F4813" s="23" t="s">
        <v>14457</v>
      </c>
      <c r="G4813" s="24" t="s">
        <v>14458</v>
      </c>
      <c r="H4813" s="23" t="s">
        <v>43</v>
      </c>
      <c r="I4813" s="23" t="s">
        <v>14459</v>
      </c>
      <c r="J4813" s="23">
        <v>0</v>
      </c>
      <c r="K4813" s="23">
        <v>3</v>
      </c>
      <c r="L4813" s="23">
        <v>2</v>
      </c>
      <c r="M4813" s="23" t="s">
        <v>45</v>
      </c>
      <c r="N4813" s="25">
        <f>((J4813*400)+(K4813*100))+L4813</f>
        <v>302</v>
      </c>
      <c r="O4813" s="26">
        <v>10000</v>
      </c>
      <c r="P4813" s="26">
        <f>N4813*O4813</f>
        <v>3020000</v>
      </c>
      <c r="Q4813" s="23">
        <v>1</v>
      </c>
      <c r="R4813" s="23" t="s">
        <v>14450</v>
      </c>
      <c r="S4813" s="27" t="s">
        <v>14451</v>
      </c>
      <c r="T4813" s="23" t="s">
        <v>14452</v>
      </c>
      <c r="U4813" s="23" t="s">
        <v>14460</v>
      </c>
      <c r="V4813" s="24" t="s">
        <v>14461</v>
      </c>
      <c r="W4813" s="23" t="s">
        <v>48</v>
      </c>
      <c r="X4813" s="23" t="s">
        <v>49</v>
      </c>
      <c r="Y4813" s="23" t="s">
        <v>50</v>
      </c>
      <c r="Z4813" s="23">
        <v>285</v>
      </c>
      <c r="AA4813" s="28">
        <v>100</v>
      </c>
      <c r="AB4813" s="26">
        <v>8300</v>
      </c>
      <c r="AC4813" s="26">
        <f>Z4813*AB4813</f>
        <v>2365500</v>
      </c>
      <c r="AD4813" s="28">
        <v>20</v>
      </c>
      <c r="AE4813" s="28">
        <v>30</v>
      </c>
      <c r="AF4813" s="26">
        <f>(AC4813*(100-AE4813))/100</f>
        <v>1655850</v>
      </c>
      <c r="AG4813" s="26">
        <f>P4813+AF4813</f>
        <v>4675850</v>
      </c>
      <c r="AH4813" s="26">
        <f>(AG4813*AA4813)/100</f>
        <v>4675850</v>
      </c>
      <c r="AI4813" s="26">
        <v>50000000</v>
      </c>
      <c r="AJ4813" s="26">
        <f t="shared" si="800"/>
        <v>0</v>
      </c>
      <c r="AK4813" s="26">
        <v>0.02</v>
      </c>
      <c r="AL4813" s="26">
        <f>ROUND(AJ4813*(AK4813/100),2)</f>
        <v>0</v>
      </c>
      <c r="AM4813" s="3" t="s">
        <v>51</v>
      </c>
    </row>
    <row r="4814" spans="1:39" x14ac:dyDescent="0.25">
      <c r="A4814" s="23"/>
      <c r="B4814" s="24"/>
      <c r="C4814" s="23"/>
      <c r="D4814" s="23"/>
      <c r="E4814" s="23"/>
      <c r="F4814" s="23"/>
      <c r="G4814" s="24"/>
      <c r="H4814" s="23"/>
      <c r="I4814" s="23"/>
      <c r="J4814" s="23"/>
      <c r="K4814" s="23"/>
      <c r="L4814" s="23"/>
      <c r="M4814" s="23"/>
      <c r="N4814" s="25"/>
      <c r="O4814" s="26"/>
      <c r="P4814" s="26"/>
      <c r="Q4814" s="23">
        <v>2</v>
      </c>
      <c r="R4814" s="23" t="s">
        <v>14450</v>
      </c>
      <c r="S4814" s="27" t="s">
        <v>14451</v>
      </c>
      <c r="T4814" s="23" t="s">
        <v>14452</v>
      </c>
      <c r="U4814" s="23" t="s">
        <v>14460</v>
      </c>
      <c r="V4814" s="24" t="s">
        <v>14462</v>
      </c>
      <c r="W4814" s="23" t="s">
        <v>584</v>
      </c>
      <c r="X4814" s="23" t="s">
        <v>49</v>
      </c>
      <c r="Y4814" s="23" t="s">
        <v>54</v>
      </c>
      <c r="Z4814" s="23">
        <v>40</v>
      </c>
      <c r="AA4814" s="28">
        <v>100</v>
      </c>
      <c r="AB4814" s="26">
        <v>7300</v>
      </c>
      <c r="AC4814" s="26">
        <f>Z4814*AB4814</f>
        <v>292000</v>
      </c>
      <c r="AD4814" s="28">
        <v>20</v>
      </c>
      <c r="AE4814" s="28">
        <v>30</v>
      </c>
      <c r="AF4814" s="26">
        <f>(AC4814*(100-AE4814))/100</f>
        <v>204400</v>
      </c>
      <c r="AG4814" s="26">
        <f>P4814+AF4814</f>
        <v>204400</v>
      </c>
      <c r="AH4814" s="26">
        <f>(AG4814*AA4814)/100</f>
        <v>204400</v>
      </c>
      <c r="AI4814" s="26">
        <v>0</v>
      </c>
      <c r="AJ4814" s="26">
        <f t="shared" si="800"/>
        <v>204400</v>
      </c>
      <c r="AK4814" s="26">
        <v>0.3</v>
      </c>
      <c r="AL4814" s="26">
        <f>ROUND(AJ4814*(AK4814/100),2)</f>
        <v>613.20000000000005</v>
      </c>
      <c r="AM4814" s="3" t="s">
        <v>3045</v>
      </c>
    </row>
    <row r="4815" spans="1:39" x14ac:dyDescent="0.25">
      <c r="A4815" s="23"/>
      <c r="B4815" s="24"/>
      <c r="C4815" s="23"/>
      <c r="D4815" s="23"/>
      <c r="E4815" s="23">
        <v>1922</v>
      </c>
      <c r="F4815" s="23" t="s">
        <v>14463</v>
      </c>
      <c r="G4815" s="24" t="s">
        <v>14464</v>
      </c>
      <c r="H4815" s="23" t="s">
        <v>43</v>
      </c>
      <c r="I4815" s="23" t="s">
        <v>14465</v>
      </c>
      <c r="J4815" s="23">
        <v>1</v>
      </c>
      <c r="K4815" s="23">
        <v>1</v>
      </c>
      <c r="L4815" s="23">
        <v>48</v>
      </c>
      <c r="M4815" s="23" t="s">
        <v>75</v>
      </c>
      <c r="N4815" s="25">
        <f>((J4815*400)+(K4815*100))+L4815</f>
        <v>548</v>
      </c>
      <c r="O4815" s="26">
        <v>3950</v>
      </c>
      <c r="P4815" s="26">
        <f>N4815*O4815</f>
        <v>2164600</v>
      </c>
      <c r="Q4815" s="23"/>
      <c r="R4815" s="23"/>
      <c r="S4815" s="27"/>
      <c r="T4815" s="23"/>
      <c r="U4815" s="23"/>
      <c r="V4815" s="24"/>
      <c r="W4815" s="23"/>
      <c r="X4815" s="23"/>
      <c r="Y4815" s="23"/>
      <c r="Z4815" s="23"/>
      <c r="AA4815" s="28"/>
      <c r="AB4815" s="26"/>
      <c r="AC4815" s="26"/>
      <c r="AD4815" s="28"/>
      <c r="AE4815" s="28"/>
      <c r="AF4815" s="26"/>
      <c r="AG4815" s="26">
        <f>AF4815+P4815</f>
        <v>2164600</v>
      </c>
      <c r="AH4815" s="26">
        <f>AG4815</f>
        <v>2164600</v>
      </c>
      <c r="AI4815" s="26">
        <v>50000000</v>
      </c>
      <c r="AJ4815" s="26">
        <f t="shared" si="800"/>
        <v>0</v>
      </c>
      <c r="AK4815" s="26">
        <v>0.01</v>
      </c>
      <c r="AL4815" s="26">
        <f>AJ4815*(AK4815/100)</f>
        <v>0</v>
      </c>
    </row>
    <row r="4816" spans="1:39" x14ac:dyDescent="0.25">
      <c r="A4816" s="23"/>
      <c r="B4816" s="24"/>
      <c r="C4816" s="23"/>
      <c r="D4816" s="23"/>
      <c r="E4816" s="23">
        <v>1923</v>
      </c>
      <c r="F4816" s="23" t="s">
        <v>14466</v>
      </c>
      <c r="G4816" s="24" t="s">
        <v>14467</v>
      </c>
      <c r="H4816" s="23" t="s">
        <v>43</v>
      </c>
      <c r="I4816" s="23" t="s">
        <v>14468</v>
      </c>
      <c r="J4816" s="23">
        <v>1</v>
      </c>
      <c r="K4816" s="23">
        <v>1</v>
      </c>
      <c r="L4816" s="23">
        <v>48</v>
      </c>
      <c r="M4816" s="23" t="s">
        <v>75</v>
      </c>
      <c r="N4816" s="25">
        <f>((J4816*400)+(K4816*100))+L4816</f>
        <v>548</v>
      </c>
      <c r="O4816" s="26">
        <v>3950</v>
      </c>
      <c r="P4816" s="26">
        <f>N4816*O4816</f>
        <v>2164600</v>
      </c>
      <c r="Q4816" s="23"/>
      <c r="R4816" s="23"/>
      <c r="S4816" s="27"/>
      <c r="T4816" s="23"/>
      <c r="U4816" s="23"/>
      <c r="V4816" s="24"/>
      <c r="W4816" s="23"/>
      <c r="X4816" s="23"/>
      <c r="Y4816" s="23"/>
      <c r="Z4816" s="23"/>
      <c r="AA4816" s="28"/>
      <c r="AB4816" s="26"/>
      <c r="AC4816" s="26"/>
      <c r="AD4816" s="28"/>
      <c r="AE4816" s="28"/>
      <c r="AF4816" s="26"/>
      <c r="AG4816" s="26">
        <f>AF4816+P4816</f>
        <v>2164600</v>
      </c>
      <c r="AH4816" s="26">
        <f>AG4816</f>
        <v>2164600</v>
      </c>
      <c r="AI4816" s="26">
        <v>50000000</v>
      </c>
      <c r="AJ4816" s="26">
        <f t="shared" si="800"/>
        <v>0</v>
      </c>
      <c r="AK4816" s="26">
        <v>0.01</v>
      </c>
      <c r="AL4816" s="26">
        <f>AJ4816*(AK4816/100)</f>
        <v>0</v>
      </c>
    </row>
    <row r="4817" spans="1:39" x14ac:dyDescent="0.25">
      <c r="A4817" s="23"/>
      <c r="B4817" s="24"/>
      <c r="C4817" s="23"/>
      <c r="D4817" s="23"/>
      <c r="E4817" s="23">
        <v>1924</v>
      </c>
      <c r="F4817" s="23" t="s">
        <v>14469</v>
      </c>
      <c r="G4817" s="24" t="s">
        <v>14470</v>
      </c>
      <c r="H4817" s="23" t="s">
        <v>43</v>
      </c>
      <c r="I4817" s="23" t="s">
        <v>14471</v>
      </c>
      <c r="J4817" s="23">
        <v>1</v>
      </c>
      <c r="K4817" s="23">
        <v>1</v>
      </c>
      <c r="L4817" s="23">
        <v>48</v>
      </c>
      <c r="M4817" s="23" t="s">
        <v>75</v>
      </c>
      <c r="N4817" s="25">
        <f>((J4817*400)+(K4817*100))+L4817</f>
        <v>548</v>
      </c>
      <c r="O4817" s="26">
        <v>3950</v>
      </c>
      <c r="P4817" s="26">
        <f>N4817*O4817</f>
        <v>2164600</v>
      </c>
      <c r="Q4817" s="23"/>
      <c r="R4817" s="23"/>
      <c r="S4817" s="27"/>
      <c r="T4817" s="23"/>
      <c r="U4817" s="23"/>
      <c r="V4817" s="24"/>
      <c r="W4817" s="23"/>
      <c r="X4817" s="23"/>
      <c r="Y4817" s="23"/>
      <c r="Z4817" s="23"/>
      <c r="AA4817" s="28"/>
      <c r="AB4817" s="26"/>
      <c r="AC4817" s="26"/>
      <c r="AD4817" s="28"/>
      <c r="AE4817" s="28"/>
      <c r="AF4817" s="26"/>
      <c r="AG4817" s="26">
        <f>AF4817+P4817</f>
        <v>2164600</v>
      </c>
      <c r="AH4817" s="26">
        <f>AG4817</f>
        <v>2164600</v>
      </c>
      <c r="AI4817" s="26">
        <v>50000000</v>
      </c>
      <c r="AJ4817" s="26">
        <f t="shared" si="800"/>
        <v>0</v>
      </c>
      <c r="AK4817" s="26">
        <v>0.01</v>
      </c>
      <c r="AL4817" s="26">
        <f>AJ4817*(AK4817/100)</f>
        <v>0</v>
      </c>
    </row>
    <row r="4818" spans="1:39" x14ac:dyDescent="0.25">
      <c r="A4818" s="23"/>
      <c r="B4818" s="24"/>
      <c r="C4818" s="23"/>
      <c r="D4818" s="23"/>
      <c r="E4818" s="23"/>
      <c r="F4818" s="23"/>
      <c r="G4818" s="24"/>
      <c r="H4818" s="23"/>
      <c r="I4818" s="23"/>
      <c r="J4818" s="23"/>
      <c r="K4818" s="23"/>
      <c r="L4818" s="23"/>
      <c r="M4818" s="23"/>
      <c r="N4818" s="25"/>
      <c r="O4818" s="26"/>
      <c r="P4818" s="26"/>
      <c r="Q4818" s="23"/>
      <c r="R4818" s="23"/>
      <c r="S4818" s="27"/>
      <c r="T4818" s="23"/>
      <c r="U4818" s="23"/>
      <c r="V4818" s="24"/>
      <c r="W4818" s="23"/>
      <c r="X4818" s="23"/>
      <c r="Y4818" s="23"/>
      <c r="Z4818" s="23"/>
      <c r="AA4818" s="28"/>
      <c r="AB4818" s="26"/>
      <c r="AC4818" s="26"/>
      <c r="AD4818" s="28"/>
      <c r="AE4818" s="28"/>
      <c r="AF4818" s="26"/>
      <c r="AG4818" s="26" t="s">
        <v>60</v>
      </c>
      <c r="AH4818" s="26">
        <f>SUM(AH4812:AH4817)</f>
        <v>12078300</v>
      </c>
      <c r="AI4818" s="26"/>
      <c r="AJ4818" s="26">
        <f>SUM(AJ4812:AJ4817)</f>
        <v>204400</v>
      </c>
      <c r="AK4818" s="26"/>
      <c r="AL4818" s="26">
        <f>SUM(AL4812:AL4817)</f>
        <v>613.20000000000005</v>
      </c>
    </row>
    <row r="4819" spans="1:39" x14ac:dyDescent="0.25">
      <c r="A4819" s="23" t="s">
        <v>14472</v>
      </c>
      <c r="B4819" s="24" t="s">
        <v>14473</v>
      </c>
      <c r="C4819" s="23" t="s">
        <v>14474</v>
      </c>
      <c r="D4819" s="23" t="s">
        <v>14475</v>
      </c>
      <c r="E4819" s="23">
        <v>1925</v>
      </c>
      <c r="F4819" s="23" t="s">
        <v>14476</v>
      </c>
      <c r="G4819" s="24" t="s">
        <v>14477</v>
      </c>
      <c r="H4819" s="23" t="s">
        <v>43</v>
      </c>
      <c r="I4819" s="23" t="s">
        <v>14478</v>
      </c>
      <c r="J4819" s="23">
        <v>0</v>
      </c>
      <c r="K4819" s="23">
        <v>1</v>
      </c>
      <c r="L4819" s="23">
        <v>33.700000000000003</v>
      </c>
      <c r="M4819" s="23" t="s">
        <v>59</v>
      </c>
      <c r="N4819" s="25">
        <f>((J4819*400)+(K4819*100))+L4819</f>
        <v>133.69999999999999</v>
      </c>
      <c r="O4819" s="26">
        <v>4500</v>
      </c>
      <c r="P4819" s="26">
        <f>N4819*O4819</f>
        <v>601650</v>
      </c>
      <c r="Q4819" s="23">
        <v>1</v>
      </c>
      <c r="R4819" s="23" t="s">
        <v>14472</v>
      </c>
      <c r="S4819" s="27" t="s">
        <v>14473</v>
      </c>
      <c r="T4819" s="23" t="s">
        <v>14474</v>
      </c>
      <c r="U4819" s="23" t="s">
        <v>14479</v>
      </c>
      <c r="V4819" s="24" t="s">
        <v>14480</v>
      </c>
      <c r="W4819" s="23" t="s">
        <v>142</v>
      </c>
      <c r="X4819" s="23" t="s">
        <v>143</v>
      </c>
      <c r="Y4819" s="23" t="s">
        <v>50</v>
      </c>
      <c r="Z4819" s="23">
        <v>158</v>
      </c>
      <c r="AA4819" s="28">
        <v>100</v>
      </c>
      <c r="AB4819" s="26">
        <v>7950</v>
      </c>
      <c r="AC4819" s="26">
        <f>Z4819*AB4819</f>
        <v>1256100</v>
      </c>
      <c r="AD4819" s="28">
        <v>3</v>
      </c>
      <c r="AE4819" s="28">
        <v>6</v>
      </c>
      <c r="AF4819" s="26">
        <f>(AC4819*(100-AE4819))/100</f>
        <v>1180734</v>
      </c>
      <c r="AG4819" s="26">
        <f>P4819+AF4819</f>
        <v>1782384</v>
      </c>
      <c r="AH4819" s="26">
        <f>(AG4819*AA4819)/100</f>
        <v>1782384</v>
      </c>
      <c r="AI4819" s="26">
        <v>50000000</v>
      </c>
      <c r="AJ4819" s="26">
        <f>IF((AI4819-AH4819) &gt; 1,0,IF((AI4819-AH4819)&lt;0,AH4819-AI4819,AI4819-AH4819))</f>
        <v>0</v>
      </c>
      <c r="AK4819" s="26">
        <v>0.02</v>
      </c>
      <c r="AL4819" s="26">
        <f>ROUND(AJ4819*(AK4819/100),2)</f>
        <v>0</v>
      </c>
      <c r="AM4819" s="3" t="s">
        <v>110</v>
      </c>
    </row>
    <row r="4820" spans="1:39" x14ac:dyDescent="0.25">
      <c r="A4820" s="23"/>
      <c r="B4820" s="24"/>
      <c r="C4820" s="23"/>
      <c r="D4820" s="23"/>
      <c r="E4820" s="23"/>
      <c r="F4820" s="23"/>
      <c r="G4820" s="24"/>
      <c r="H4820" s="23"/>
      <c r="I4820" s="23"/>
      <c r="J4820" s="23">
        <v>0</v>
      </c>
      <c r="K4820" s="23">
        <v>0</v>
      </c>
      <c r="L4820" s="23">
        <v>26.3</v>
      </c>
      <c r="M4820" s="23" t="s">
        <v>59</v>
      </c>
      <c r="N4820" s="25">
        <f>((J4820*400)+(K4820*100))+L4820</f>
        <v>26.3</v>
      </c>
      <c r="O4820" s="26">
        <v>4500</v>
      </c>
      <c r="P4820" s="26">
        <f>N4820*O4820</f>
        <v>118350</v>
      </c>
      <c r="Q4820" s="23">
        <v>1</v>
      </c>
      <c r="R4820" s="23" t="s">
        <v>14472</v>
      </c>
      <c r="S4820" s="27" t="s">
        <v>14473</v>
      </c>
      <c r="T4820" s="23" t="s">
        <v>14474</v>
      </c>
      <c r="U4820" s="23" t="s">
        <v>14479</v>
      </c>
      <c r="V4820" s="24" t="s">
        <v>14481</v>
      </c>
      <c r="W4820" s="23" t="s">
        <v>48</v>
      </c>
      <c r="X4820" s="23" t="s">
        <v>49</v>
      </c>
      <c r="Y4820" s="23" t="s">
        <v>50</v>
      </c>
      <c r="Z4820" s="23">
        <v>105</v>
      </c>
      <c r="AA4820" s="28">
        <v>100</v>
      </c>
      <c r="AB4820" s="26">
        <v>8300</v>
      </c>
      <c r="AC4820" s="26">
        <f>Z4820*AB4820</f>
        <v>871500</v>
      </c>
      <c r="AD4820" s="28">
        <v>3</v>
      </c>
      <c r="AE4820" s="28">
        <v>3</v>
      </c>
      <c r="AF4820" s="26">
        <f>(AC4820*(100-AE4820))/100</f>
        <v>845355</v>
      </c>
      <c r="AG4820" s="26">
        <f>P4820+AF4820</f>
        <v>963705</v>
      </c>
      <c r="AH4820" s="26">
        <f>(AG4820*AA4820)/100</f>
        <v>963705</v>
      </c>
      <c r="AI4820" s="26">
        <v>50000000</v>
      </c>
      <c r="AJ4820" s="26">
        <f>IF((AI4820-AH4820) &gt; 1,0,IF((AI4820-AH4820)&lt;0,AH4820-AI4820,AI4820-AH4820))</f>
        <v>0</v>
      </c>
      <c r="AK4820" s="26">
        <v>0.02</v>
      </c>
      <c r="AL4820" s="26">
        <f>ROUND(AJ4820*(AK4820/100),2)</f>
        <v>0</v>
      </c>
      <c r="AM4820" s="3" t="s">
        <v>51</v>
      </c>
    </row>
    <row r="4821" spans="1:39" x14ac:dyDescent="0.25">
      <c r="A4821" s="23"/>
      <c r="B4821" s="24"/>
      <c r="C4821" s="23"/>
      <c r="D4821" s="23"/>
      <c r="E4821" s="23"/>
      <c r="F4821" s="23"/>
      <c r="G4821" s="24"/>
      <c r="H4821" s="23"/>
      <c r="I4821" s="23"/>
      <c r="J4821" s="23"/>
      <c r="K4821" s="23"/>
      <c r="L4821" s="23"/>
      <c r="M4821" s="23"/>
      <c r="N4821" s="25"/>
      <c r="O4821" s="26"/>
      <c r="P4821" s="26"/>
      <c r="Q4821" s="23"/>
      <c r="R4821" s="23"/>
      <c r="S4821" s="27"/>
      <c r="T4821" s="23"/>
      <c r="U4821" s="23"/>
      <c r="V4821" s="24"/>
      <c r="W4821" s="23"/>
      <c r="X4821" s="23"/>
      <c r="Y4821" s="23"/>
      <c r="Z4821" s="23"/>
      <c r="AA4821" s="28"/>
      <c r="AB4821" s="26"/>
      <c r="AC4821" s="26"/>
      <c r="AD4821" s="28"/>
      <c r="AE4821" s="28"/>
      <c r="AF4821" s="26"/>
      <c r="AG4821" s="26" t="s">
        <v>60</v>
      </c>
      <c r="AH4821" s="26">
        <f>SUM(AH4819:AH4820)</f>
        <v>2746089</v>
      </c>
      <c r="AI4821" s="26"/>
      <c r="AJ4821" s="26">
        <f>SUM(AJ4819:AJ4820)</f>
        <v>0</v>
      </c>
      <c r="AK4821" s="26"/>
      <c r="AL4821" s="26">
        <f>SUM(AL4819:AL4820)</f>
        <v>0</v>
      </c>
    </row>
    <row r="4822" spans="1:39" x14ac:dyDescent="0.25">
      <c r="A4822" s="23" t="s">
        <v>14482</v>
      </c>
      <c r="B4822" s="24" t="s">
        <v>14483</v>
      </c>
      <c r="C4822" s="23" t="s">
        <v>14484</v>
      </c>
      <c r="D4822" s="23" t="s">
        <v>14485</v>
      </c>
      <c r="E4822" s="23">
        <v>1926</v>
      </c>
      <c r="F4822" s="23" t="s">
        <v>14486</v>
      </c>
      <c r="G4822" s="24" t="s">
        <v>14487</v>
      </c>
      <c r="H4822" s="23" t="s">
        <v>43</v>
      </c>
      <c r="I4822" s="23" t="s">
        <v>14488</v>
      </c>
      <c r="J4822" s="23">
        <v>0</v>
      </c>
      <c r="K4822" s="23">
        <v>1</v>
      </c>
      <c r="L4822" s="23">
        <v>22</v>
      </c>
      <c r="M4822" s="23" t="s">
        <v>68</v>
      </c>
      <c r="N4822" s="25">
        <f>((J4822*400)+(K4822*100))+L4822</f>
        <v>122</v>
      </c>
      <c r="O4822" s="26">
        <v>1500</v>
      </c>
      <c r="P4822" s="26">
        <f>N4822*O4822</f>
        <v>183000</v>
      </c>
      <c r="Q4822" s="23"/>
      <c r="R4822" s="23"/>
      <c r="S4822" s="27"/>
      <c r="T4822" s="23"/>
      <c r="U4822" s="23"/>
      <c r="V4822" s="24"/>
      <c r="W4822" s="23"/>
      <c r="X4822" s="23"/>
      <c r="Y4822" s="23"/>
      <c r="Z4822" s="23"/>
      <c r="AA4822" s="28"/>
      <c r="AB4822" s="26"/>
      <c r="AC4822" s="26"/>
      <c r="AD4822" s="28"/>
      <c r="AE4822" s="28"/>
      <c r="AF4822" s="26"/>
      <c r="AG4822" s="26">
        <f>AF4822+P4822</f>
        <v>183000</v>
      </c>
      <c r="AH4822" s="26">
        <f>AG4822</f>
        <v>183000</v>
      </c>
      <c r="AI4822" s="26">
        <v>0</v>
      </c>
      <c r="AJ4822" s="26">
        <f>IF((AI4822-AH4822) &gt; 1,0,IF((AI4822-AH4822)&lt;0,AH4822-AI4822,AI4822-AH4822))</f>
        <v>183000</v>
      </c>
      <c r="AK4822" s="26">
        <v>0.3</v>
      </c>
      <c r="AL4822" s="26">
        <f>AJ4822*(AK4822/100)</f>
        <v>549</v>
      </c>
    </row>
    <row r="4823" spans="1:39" x14ac:dyDescent="0.25">
      <c r="A4823" s="23"/>
      <c r="B4823" s="24"/>
      <c r="C4823" s="23"/>
      <c r="D4823" s="23"/>
      <c r="E4823" s="23"/>
      <c r="F4823" s="23"/>
      <c r="G4823" s="24"/>
      <c r="H4823" s="23"/>
      <c r="I4823" s="23"/>
      <c r="J4823" s="23"/>
      <c r="K4823" s="23"/>
      <c r="L4823" s="23"/>
      <c r="M4823" s="23"/>
      <c r="N4823" s="25"/>
      <c r="O4823" s="26"/>
      <c r="P4823" s="26"/>
      <c r="Q4823" s="23"/>
      <c r="R4823" s="23"/>
      <c r="S4823" s="27"/>
      <c r="T4823" s="23"/>
      <c r="U4823" s="23"/>
      <c r="V4823" s="24"/>
      <c r="W4823" s="23"/>
      <c r="X4823" s="23"/>
      <c r="Y4823" s="23"/>
      <c r="Z4823" s="23"/>
      <c r="AA4823" s="28"/>
      <c r="AB4823" s="26"/>
      <c r="AC4823" s="26"/>
      <c r="AD4823" s="28"/>
      <c r="AE4823" s="28"/>
      <c r="AF4823" s="26"/>
      <c r="AG4823" s="26" t="s">
        <v>60</v>
      </c>
      <c r="AH4823" s="26">
        <f>AH4822</f>
        <v>183000</v>
      </c>
      <c r="AI4823" s="26"/>
      <c r="AJ4823" s="26">
        <f>AJ4822</f>
        <v>183000</v>
      </c>
      <c r="AK4823" s="26"/>
      <c r="AL4823" s="26">
        <f>AL4822</f>
        <v>549</v>
      </c>
    </row>
    <row r="4824" spans="1:39" x14ac:dyDescent="0.25">
      <c r="A4824" s="23" t="s">
        <v>12404</v>
      </c>
      <c r="B4824" s="24" t="s">
        <v>12405</v>
      </c>
      <c r="C4824" s="23" t="s">
        <v>12406</v>
      </c>
      <c r="D4824" s="23" t="s">
        <v>12400</v>
      </c>
      <c r="E4824" s="23">
        <v>1927</v>
      </c>
      <c r="F4824" s="23" t="s">
        <v>14489</v>
      </c>
      <c r="G4824" s="24" t="s">
        <v>14490</v>
      </c>
      <c r="H4824" s="23" t="s">
        <v>43</v>
      </c>
      <c r="I4824" s="23" t="s">
        <v>14491</v>
      </c>
      <c r="J4824" s="23">
        <v>3</v>
      </c>
      <c r="K4824" s="23">
        <v>2</v>
      </c>
      <c r="L4824" s="23">
        <v>77</v>
      </c>
      <c r="M4824" s="23" t="s">
        <v>75</v>
      </c>
      <c r="N4824" s="25">
        <f>((J4824*400)+(K4824*100))+L4824</f>
        <v>1477</v>
      </c>
      <c r="O4824" s="26">
        <v>2550</v>
      </c>
      <c r="P4824" s="26">
        <f>N4824*O4824</f>
        <v>3766350</v>
      </c>
      <c r="Q4824" s="23"/>
      <c r="R4824" s="23"/>
      <c r="S4824" s="27"/>
      <c r="T4824" s="23"/>
      <c r="U4824" s="23"/>
      <c r="V4824" s="24"/>
      <c r="W4824" s="23"/>
      <c r="X4824" s="23"/>
      <c r="Y4824" s="23"/>
      <c r="Z4824" s="23"/>
      <c r="AA4824" s="28"/>
      <c r="AB4824" s="26"/>
      <c r="AC4824" s="26"/>
      <c r="AD4824" s="28"/>
      <c r="AE4824" s="28"/>
      <c r="AF4824" s="26"/>
      <c r="AG4824" s="26">
        <f>AF4824+P4824</f>
        <v>3766350</v>
      </c>
      <c r="AH4824" s="26">
        <f>AG4824</f>
        <v>3766350</v>
      </c>
      <c r="AI4824" s="26">
        <v>50000000</v>
      </c>
      <c r="AJ4824" s="26">
        <f>IF((AI4824-AH4824) &gt; 1,0,IF((AI4824-AH4824)&lt;0,AH4824-AI4824,AI4824-AH4824))</f>
        <v>0</v>
      </c>
      <c r="AK4824" s="26">
        <v>0.01</v>
      </c>
      <c r="AL4824" s="26">
        <f>AJ4824*(AK4824/100)</f>
        <v>0</v>
      </c>
    </row>
    <row r="4825" spans="1:39" x14ac:dyDescent="0.25">
      <c r="A4825" s="23"/>
      <c r="B4825" s="24"/>
      <c r="C4825" s="23"/>
      <c r="D4825" s="23"/>
      <c r="E4825" s="23"/>
      <c r="F4825" s="23"/>
      <c r="G4825" s="24"/>
      <c r="H4825" s="23"/>
      <c r="I4825" s="23"/>
      <c r="J4825" s="23">
        <v>0</v>
      </c>
      <c r="K4825" s="23">
        <v>0</v>
      </c>
      <c r="L4825" s="23">
        <v>23</v>
      </c>
      <c r="M4825" s="23" t="s">
        <v>76</v>
      </c>
      <c r="N4825" s="25">
        <f>((J4825*400)+(K4825*100))+L4825</f>
        <v>23</v>
      </c>
      <c r="O4825" s="26">
        <v>2550</v>
      </c>
      <c r="P4825" s="26">
        <f>N4825*O4825</f>
        <v>58650</v>
      </c>
      <c r="Q4825" s="23">
        <v>1</v>
      </c>
      <c r="R4825" s="23" t="s">
        <v>12404</v>
      </c>
      <c r="S4825" s="27" t="s">
        <v>12405</v>
      </c>
      <c r="T4825" s="23" t="s">
        <v>12406</v>
      </c>
      <c r="U4825" s="23" t="s">
        <v>12407</v>
      </c>
      <c r="V4825" s="24" t="s">
        <v>14492</v>
      </c>
      <c r="W4825" s="23" t="s">
        <v>48</v>
      </c>
      <c r="X4825" s="23" t="s">
        <v>49</v>
      </c>
      <c r="Y4825" s="23" t="s">
        <v>81</v>
      </c>
      <c r="Z4825" s="23">
        <v>92</v>
      </c>
      <c r="AA4825" s="28">
        <v>100</v>
      </c>
      <c r="AB4825" s="26">
        <v>8300</v>
      </c>
      <c r="AC4825" s="26">
        <f>Z4825*AB4825</f>
        <v>763600</v>
      </c>
      <c r="AD4825" s="28">
        <v>4</v>
      </c>
      <c r="AE4825" s="28">
        <v>4</v>
      </c>
      <c r="AF4825" s="26">
        <f>(AC4825*(100-AE4825))/100</f>
        <v>733056</v>
      </c>
      <c r="AG4825" s="26">
        <f>P4825+AF4825</f>
        <v>791706</v>
      </c>
      <c r="AH4825" s="26">
        <f>(AG4825*AA4825)/100</f>
        <v>791706</v>
      </c>
      <c r="AI4825" s="26">
        <v>0</v>
      </c>
      <c r="AJ4825" s="26">
        <f>IF((AI4825-AH4825) &gt; 1,0,IF((AI4825-AH4825)&lt;0,AH4825-AI4825,AI4825-AH4825))</f>
        <v>791706</v>
      </c>
      <c r="AK4825" s="26">
        <v>0.02</v>
      </c>
      <c r="AL4825" s="26">
        <f>ROUND(AJ4825*(AK4825/100),2)</f>
        <v>158.34</v>
      </c>
      <c r="AM4825" s="3" t="s">
        <v>51</v>
      </c>
    </row>
    <row r="4826" spans="1:39" x14ac:dyDescent="0.25">
      <c r="A4826" s="23"/>
      <c r="B4826" s="24"/>
      <c r="C4826" s="23"/>
      <c r="D4826" s="23"/>
      <c r="E4826" s="23"/>
      <c r="F4826" s="23"/>
      <c r="G4826" s="24"/>
      <c r="H4826" s="23"/>
      <c r="I4826" s="23"/>
      <c r="J4826" s="23"/>
      <c r="K4826" s="23"/>
      <c r="L4826" s="23"/>
      <c r="M4826" s="23"/>
      <c r="N4826" s="25"/>
      <c r="O4826" s="26"/>
      <c r="P4826" s="26"/>
      <c r="Q4826" s="23"/>
      <c r="R4826" s="23"/>
      <c r="S4826" s="27"/>
      <c r="T4826" s="23"/>
      <c r="U4826" s="23"/>
      <c r="V4826" s="24"/>
      <c r="W4826" s="23"/>
      <c r="X4826" s="23"/>
      <c r="Y4826" s="23"/>
      <c r="Z4826" s="23"/>
      <c r="AA4826" s="28"/>
      <c r="AB4826" s="26"/>
      <c r="AC4826" s="26"/>
      <c r="AD4826" s="28"/>
      <c r="AE4826" s="28"/>
      <c r="AF4826" s="26"/>
      <c r="AG4826" s="26" t="s">
        <v>60</v>
      </c>
      <c r="AH4826" s="26">
        <f>SUM(AH4824:AH4825)</f>
        <v>4558056</v>
      </c>
      <c r="AI4826" s="26"/>
      <c r="AJ4826" s="26">
        <f>SUM(AJ4824:AJ4825)</f>
        <v>791706</v>
      </c>
      <c r="AK4826" s="26"/>
      <c r="AL4826" s="26">
        <f>SUM(AL4824:AL4825)</f>
        <v>158.34</v>
      </c>
    </row>
    <row r="4827" spans="1:39" x14ac:dyDescent="0.25">
      <c r="A4827" s="23" t="s">
        <v>14493</v>
      </c>
      <c r="B4827" s="24" t="s">
        <v>14494</v>
      </c>
      <c r="C4827" s="23" t="s">
        <v>14495</v>
      </c>
      <c r="D4827" s="23" t="s">
        <v>14354</v>
      </c>
      <c r="E4827" s="23">
        <v>1928</v>
      </c>
      <c r="F4827" s="23" t="s">
        <v>14496</v>
      </c>
      <c r="G4827" s="24" t="s">
        <v>14497</v>
      </c>
      <c r="H4827" s="23" t="s">
        <v>43</v>
      </c>
      <c r="I4827" s="23" t="s">
        <v>14498</v>
      </c>
      <c r="J4827" s="23">
        <v>0</v>
      </c>
      <c r="K4827" s="23">
        <v>1</v>
      </c>
      <c r="L4827" s="23">
        <v>73</v>
      </c>
      <c r="M4827" s="23" t="s">
        <v>76</v>
      </c>
      <c r="N4827" s="25">
        <f>((J4827*400)+(K4827*100))+L4827</f>
        <v>173</v>
      </c>
      <c r="O4827" s="26">
        <v>4500</v>
      </c>
      <c r="P4827" s="26">
        <f>N4827*O4827</f>
        <v>778500</v>
      </c>
      <c r="Q4827" s="23">
        <v>1</v>
      </c>
      <c r="R4827" s="23" t="s">
        <v>14493</v>
      </c>
      <c r="S4827" s="27" t="s">
        <v>14494</v>
      </c>
      <c r="T4827" s="23" t="s">
        <v>14495</v>
      </c>
      <c r="U4827" s="23" t="s">
        <v>14499</v>
      </c>
      <c r="V4827" s="24" t="s">
        <v>14500</v>
      </c>
      <c r="W4827" s="23" t="s">
        <v>142</v>
      </c>
      <c r="X4827" s="23" t="s">
        <v>143</v>
      </c>
      <c r="Y4827" s="23" t="s">
        <v>81</v>
      </c>
      <c r="Z4827" s="23">
        <v>136</v>
      </c>
      <c r="AA4827" s="28">
        <v>100</v>
      </c>
      <c r="AB4827" s="26">
        <v>7950</v>
      </c>
      <c r="AC4827" s="26">
        <f>Z4827*AB4827</f>
        <v>1081200</v>
      </c>
      <c r="AD4827" s="28">
        <v>37</v>
      </c>
      <c r="AE4827" s="28">
        <v>85</v>
      </c>
      <c r="AF4827" s="26">
        <f>(AC4827*(100-AE4827))/100</f>
        <v>162180</v>
      </c>
      <c r="AG4827" s="26">
        <f>P4827+AF4827</f>
        <v>940680</v>
      </c>
      <c r="AH4827" s="26">
        <f>(AG4827*AA4827)/100</f>
        <v>940680</v>
      </c>
      <c r="AI4827" s="26">
        <v>0</v>
      </c>
      <c r="AJ4827" s="26">
        <f>IF((AI4827-AH4827) &gt; 1,0,IF((AI4827-AH4827)&lt;0,AH4827-AI4827,AI4827-AH4827))</f>
        <v>940680</v>
      </c>
      <c r="AK4827" s="26">
        <v>0.02</v>
      </c>
      <c r="AL4827" s="26">
        <f>ROUND(AJ4827*(AK4827/100),2)</f>
        <v>188.14</v>
      </c>
      <c r="AM4827" s="3" t="s">
        <v>110</v>
      </c>
    </row>
    <row r="4828" spans="1:39" x14ac:dyDescent="0.25">
      <c r="A4828" s="23"/>
      <c r="B4828" s="24"/>
      <c r="C4828" s="23"/>
      <c r="D4828" s="23"/>
      <c r="E4828" s="23"/>
      <c r="F4828" s="23"/>
      <c r="G4828" s="24"/>
      <c r="H4828" s="23"/>
      <c r="I4828" s="23"/>
      <c r="J4828" s="23"/>
      <c r="K4828" s="23"/>
      <c r="L4828" s="23"/>
      <c r="M4828" s="23"/>
      <c r="N4828" s="25"/>
      <c r="O4828" s="26"/>
      <c r="P4828" s="26"/>
      <c r="Q4828" s="23"/>
      <c r="R4828" s="23"/>
      <c r="S4828" s="27"/>
      <c r="T4828" s="23"/>
      <c r="U4828" s="23"/>
      <c r="V4828" s="24"/>
      <c r="W4828" s="23"/>
      <c r="X4828" s="23"/>
      <c r="Y4828" s="23"/>
      <c r="Z4828" s="23"/>
      <c r="AA4828" s="28"/>
      <c r="AB4828" s="26"/>
      <c r="AC4828" s="26"/>
      <c r="AD4828" s="28"/>
      <c r="AE4828" s="28"/>
      <c r="AF4828" s="26"/>
      <c r="AG4828" s="26" t="s">
        <v>60</v>
      </c>
      <c r="AH4828" s="26">
        <f>AH4827</f>
        <v>940680</v>
      </c>
      <c r="AI4828" s="26"/>
      <c r="AJ4828" s="26">
        <f>AJ4827</f>
        <v>940680</v>
      </c>
      <c r="AK4828" s="26"/>
      <c r="AL4828" s="26">
        <f>AL4827</f>
        <v>188.14</v>
      </c>
    </row>
    <row r="4829" spans="1:39" x14ac:dyDescent="0.25">
      <c r="A4829" s="23" t="s">
        <v>14501</v>
      </c>
      <c r="B4829" s="24" t="s">
        <v>14502</v>
      </c>
      <c r="C4829" s="23" t="s">
        <v>14503</v>
      </c>
      <c r="D4829" s="23" t="s">
        <v>14504</v>
      </c>
      <c r="E4829" s="23">
        <v>1929</v>
      </c>
      <c r="F4829" s="23" t="s">
        <v>14505</v>
      </c>
      <c r="G4829" s="24" t="s">
        <v>14506</v>
      </c>
      <c r="H4829" s="23" t="s">
        <v>43</v>
      </c>
      <c r="I4829" s="23" t="s">
        <v>14507</v>
      </c>
      <c r="J4829" s="23">
        <v>0</v>
      </c>
      <c r="K4829" s="23">
        <v>1</v>
      </c>
      <c r="L4829" s="23">
        <v>29.8</v>
      </c>
      <c r="M4829" s="23" t="s">
        <v>75</v>
      </c>
      <c r="N4829" s="25">
        <f>((J4829*400)+(K4829*100))+L4829</f>
        <v>129.80000000000001</v>
      </c>
      <c r="O4829" s="26">
        <v>9000</v>
      </c>
      <c r="P4829" s="26">
        <f>N4829*O4829</f>
        <v>1168200</v>
      </c>
      <c r="Q4829" s="23"/>
      <c r="R4829" s="23"/>
      <c r="S4829" s="27"/>
      <c r="T4829" s="23"/>
      <c r="U4829" s="23"/>
      <c r="V4829" s="24"/>
      <c r="W4829" s="23"/>
      <c r="X4829" s="23"/>
      <c r="Y4829" s="23"/>
      <c r="Z4829" s="23"/>
      <c r="AA4829" s="28"/>
      <c r="AB4829" s="26"/>
      <c r="AC4829" s="26"/>
      <c r="AD4829" s="28"/>
      <c r="AE4829" s="28"/>
      <c r="AF4829" s="26"/>
      <c r="AG4829" s="26">
        <f>AF4829+P4829</f>
        <v>1168200</v>
      </c>
      <c r="AH4829" s="26">
        <f>AG4829</f>
        <v>1168200</v>
      </c>
      <c r="AI4829" s="26">
        <v>50000000</v>
      </c>
      <c r="AJ4829" s="26">
        <f>IF((AI4829-AH4829) &gt; 1,0,IF((AI4829-AH4829)&lt;0,AH4829-AI4829,AI4829-AH4829))</f>
        <v>0</v>
      </c>
      <c r="AK4829" s="26">
        <v>0.01</v>
      </c>
      <c r="AL4829" s="26">
        <f>AJ4829*(AK4829/100)</f>
        <v>0</v>
      </c>
    </row>
    <row r="4830" spans="1:39" x14ac:dyDescent="0.25">
      <c r="A4830" s="23"/>
      <c r="B4830" s="24"/>
      <c r="C4830" s="23"/>
      <c r="D4830" s="23"/>
      <c r="E4830" s="23">
        <v>1930</v>
      </c>
      <c r="F4830" s="23" t="s">
        <v>14508</v>
      </c>
      <c r="G4830" s="24" t="s">
        <v>14509</v>
      </c>
      <c r="H4830" s="23" t="s">
        <v>43</v>
      </c>
      <c r="I4830" s="23" t="s">
        <v>14510</v>
      </c>
      <c r="J4830" s="23">
        <v>0</v>
      </c>
      <c r="K4830" s="23">
        <v>0</v>
      </c>
      <c r="L4830" s="23">
        <v>48</v>
      </c>
      <c r="M4830" s="23" t="s">
        <v>255</v>
      </c>
      <c r="N4830" s="25">
        <f>((J4830*400)+(K4830*100))+L4830</f>
        <v>48</v>
      </c>
      <c r="O4830" s="26">
        <v>9000</v>
      </c>
      <c r="P4830" s="26">
        <f>N4830*O4830</f>
        <v>432000</v>
      </c>
      <c r="Q4830" s="23">
        <v>1</v>
      </c>
      <c r="R4830" s="23" t="s">
        <v>14511</v>
      </c>
      <c r="S4830" s="27" t="s">
        <v>14512</v>
      </c>
      <c r="T4830" s="23" t="s">
        <v>14513</v>
      </c>
      <c r="U4830" s="23" t="s">
        <v>14514</v>
      </c>
      <c r="V4830" s="24" t="s">
        <v>14515</v>
      </c>
      <c r="W4830" s="23" t="s">
        <v>109</v>
      </c>
      <c r="X4830" s="23" t="s">
        <v>49</v>
      </c>
      <c r="Y4830" s="23" t="s">
        <v>261</v>
      </c>
      <c r="Z4830" s="23">
        <v>188.25</v>
      </c>
      <c r="AA4830" s="28">
        <v>100</v>
      </c>
      <c r="AB4830" s="26">
        <v>8150</v>
      </c>
      <c r="AC4830" s="26">
        <f>Z4830*AB4830</f>
        <v>1534237.5</v>
      </c>
      <c r="AD4830" s="28">
        <v>27</v>
      </c>
      <c r="AE4830" s="28">
        <v>44</v>
      </c>
      <c r="AF4830" s="26">
        <f>(AC4830*(100-AE4830))/100</f>
        <v>859173</v>
      </c>
      <c r="AG4830" s="26">
        <f>P4830+AF4830</f>
        <v>1291173</v>
      </c>
      <c r="AH4830" s="26">
        <f>(AG4830*AA4830)/100</f>
        <v>1291173</v>
      </c>
      <c r="AI4830" s="26">
        <f>IF(AF4830&lt;=10000000,AF4830,10000000)</f>
        <v>859173</v>
      </c>
      <c r="AJ4830" s="26">
        <f>IF((AI4830-AH4830) &gt; 1,0,IF((AI4830-AH4830)&lt;0,AH4830-AI4830,AI4830-AH4830))</f>
        <v>432000</v>
      </c>
      <c r="AK4830" s="26">
        <v>0.02</v>
      </c>
      <c r="AL4830" s="26">
        <f>ROUND(AJ4830*(AK4830/100),2)</f>
        <v>86.4</v>
      </c>
      <c r="AM4830" s="3" t="s">
        <v>110</v>
      </c>
    </row>
    <row r="4831" spans="1:39" x14ac:dyDescent="0.25">
      <c r="A4831" s="23"/>
      <c r="B4831" s="24"/>
      <c r="C4831" s="23"/>
      <c r="D4831" s="23"/>
      <c r="E4831" s="23"/>
      <c r="F4831" s="23"/>
      <c r="G4831" s="24"/>
      <c r="H4831" s="23"/>
      <c r="I4831" s="23"/>
      <c r="J4831" s="23"/>
      <c r="K4831" s="23"/>
      <c r="L4831" s="23"/>
      <c r="M4831" s="23"/>
      <c r="N4831" s="25"/>
      <c r="O4831" s="26"/>
      <c r="P4831" s="26"/>
      <c r="Q4831" s="23"/>
      <c r="R4831" s="23"/>
      <c r="S4831" s="27"/>
      <c r="T4831" s="23"/>
      <c r="U4831" s="23"/>
      <c r="V4831" s="24"/>
      <c r="W4831" s="23"/>
      <c r="X4831" s="23"/>
      <c r="Y4831" s="23"/>
      <c r="Z4831" s="23"/>
      <c r="AA4831" s="28"/>
      <c r="AB4831" s="26"/>
      <c r="AC4831" s="26"/>
      <c r="AD4831" s="28"/>
      <c r="AE4831" s="28"/>
      <c r="AF4831" s="26"/>
      <c r="AG4831" s="26" t="s">
        <v>60</v>
      </c>
      <c r="AH4831" s="26">
        <f>SUM(AH4829:AH4830)</f>
        <v>2459373</v>
      </c>
      <c r="AI4831" s="26"/>
      <c r="AJ4831" s="26">
        <f>SUM(AJ4829:AJ4830)</f>
        <v>432000</v>
      </c>
      <c r="AK4831" s="26"/>
      <c r="AL4831" s="26">
        <f>SUM(AL4829:AL4830)</f>
        <v>86.4</v>
      </c>
    </row>
    <row r="4832" spans="1:39" x14ac:dyDescent="0.25">
      <c r="A4832" s="23" t="s">
        <v>14516</v>
      </c>
      <c r="B4832" s="24" t="s">
        <v>14517</v>
      </c>
      <c r="C4832" s="23" t="s">
        <v>14518</v>
      </c>
      <c r="D4832" s="23" t="s">
        <v>14519</v>
      </c>
      <c r="E4832" s="23">
        <v>1931</v>
      </c>
      <c r="F4832" s="23" t="s">
        <v>14520</v>
      </c>
      <c r="G4832" s="24" t="s">
        <v>14521</v>
      </c>
      <c r="H4832" s="23" t="s">
        <v>43</v>
      </c>
      <c r="I4832" s="23" t="s">
        <v>14522</v>
      </c>
      <c r="J4832" s="23">
        <v>11</v>
      </c>
      <c r="K4832" s="23">
        <v>2</v>
      </c>
      <c r="L4832" s="23">
        <v>58</v>
      </c>
      <c r="M4832" s="23" t="s">
        <v>75</v>
      </c>
      <c r="N4832" s="25">
        <f>((J4832*400)+(K4832*100))+L4832</f>
        <v>4658</v>
      </c>
      <c r="O4832" s="26">
        <v>5400</v>
      </c>
      <c r="P4832" s="26">
        <f>N4832*O4832</f>
        <v>25153200</v>
      </c>
      <c r="Q4832" s="23"/>
      <c r="R4832" s="23"/>
      <c r="S4832" s="27"/>
      <c r="T4832" s="23"/>
      <c r="U4832" s="23"/>
      <c r="V4832" s="24"/>
      <c r="W4832" s="23"/>
      <c r="X4832" s="23"/>
      <c r="Y4832" s="23"/>
      <c r="Z4832" s="23"/>
      <c r="AA4832" s="28"/>
      <c r="AB4832" s="26"/>
      <c r="AC4832" s="26"/>
      <c r="AD4832" s="28"/>
      <c r="AE4832" s="28"/>
      <c r="AF4832" s="26"/>
      <c r="AG4832" s="26">
        <f>AF4832+P4832</f>
        <v>25153200</v>
      </c>
      <c r="AH4832" s="26">
        <f>AG4832</f>
        <v>25153200</v>
      </c>
      <c r="AI4832" s="26">
        <v>50000000</v>
      </c>
      <c r="AJ4832" s="26">
        <f>IF((AI4832-AH4832) &gt; 1,0,IF((AI4832-AH4832)&lt;0,AH4832-AI4832,AI4832-AH4832))</f>
        <v>0</v>
      </c>
      <c r="AK4832" s="26">
        <v>0.01</v>
      </c>
      <c r="AL4832" s="26">
        <f>AJ4832*(AK4832/100)</f>
        <v>0</v>
      </c>
    </row>
    <row r="4833" spans="1:39" x14ac:dyDescent="0.25">
      <c r="A4833" s="23"/>
      <c r="B4833" s="24"/>
      <c r="C4833" s="23"/>
      <c r="D4833" s="23"/>
      <c r="E4833" s="23"/>
      <c r="F4833" s="23"/>
      <c r="G4833" s="24"/>
      <c r="H4833" s="23"/>
      <c r="I4833" s="23"/>
      <c r="J4833" s="23"/>
      <c r="K4833" s="23"/>
      <c r="L4833" s="23"/>
      <c r="M4833" s="23"/>
      <c r="N4833" s="25"/>
      <c r="O4833" s="26"/>
      <c r="P4833" s="26"/>
      <c r="Q4833" s="23"/>
      <c r="R4833" s="23"/>
      <c r="S4833" s="27"/>
      <c r="T4833" s="23"/>
      <c r="U4833" s="23"/>
      <c r="V4833" s="24"/>
      <c r="W4833" s="23"/>
      <c r="X4833" s="23"/>
      <c r="Y4833" s="23"/>
      <c r="Z4833" s="23"/>
      <c r="AA4833" s="28"/>
      <c r="AB4833" s="26"/>
      <c r="AC4833" s="26"/>
      <c r="AD4833" s="28"/>
      <c r="AE4833" s="28"/>
      <c r="AF4833" s="26"/>
      <c r="AG4833" s="26" t="s">
        <v>60</v>
      </c>
      <c r="AH4833" s="26">
        <f>AH4832</f>
        <v>25153200</v>
      </c>
      <c r="AI4833" s="26"/>
      <c r="AJ4833" s="26">
        <f>AJ4832</f>
        <v>0</v>
      </c>
      <c r="AK4833" s="26"/>
      <c r="AL4833" s="26">
        <f>AL4832</f>
        <v>0</v>
      </c>
    </row>
    <row r="4834" spans="1:39" x14ac:dyDescent="0.25">
      <c r="A4834" s="23" t="s">
        <v>14523</v>
      </c>
      <c r="B4834" s="24" t="s">
        <v>14524</v>
      </c>
      <c r="C4834" s="23" t="s">
        <v>14525</v>
      </c>
      <c r="D4834" s="23" t="s">
        <v>14526</v>
      </c>
      <c r="E4834" s="23">
        <v>1932</v>
      </c>
      <c r="F4834" s="23" t="s">
        <v>14527</v>
      </c>
      <c r="G4834" s="24" t="s">
        <v>14528</v>
      </c>
      <c r="H4834" s="23" t="s">
        <v>43</v>
      </c>
      <c r="I4834" s="23" t="s">
        <v>14529</v>
      </c>
      <c r="J4834" s="23">
        <v>0</v>
      </c>
      <c r="K4834" s="23">
        <v>1</v>
      </c>
      <c r="L4834" s="23">
        <v>76.97</v>
      </c>
      <c r="M4834" s="23" t="s">
        <v>59</v>
      </c>
      <c r="N4834" s="25">
        <f>((J4834*400)+(K4834*100))+L4834</f>
        <v>176.97</v>
      </c>
      <c r="O4834" s="26">
        <v>9000</v>
      </c>
      <c r="P4834" s="26">
        <f>N4834*O4834</f>
        <v>1592730</v>
      </c>
      <c r="Q4834" s="23">
        <v>1</v>
      </c>
      <c r="R4834" s="23" t="s">
        <v>6967</v>
      </c>
      <c r="S4834" s="27" t="s">
        <v>6968</v>
      </c>
      <c r="T4834" s="23" t="s">
        <v>6969</v>
      </c>
      <c r="U4834" s="23" t="s">
        <v>6974</v>
      </c>
      <c r="V4834" s="24" t="s">
        <v>14530</v>
      </c>
      <c r="W4834" s="23" t="s">
        <v>109</v>
      </c>
      <c r="X4834" s="23" t="s">
        <v>49</v>
      </c>
      <c r="Y4834" s="23" t="s">
        <v>50</v>
      </c>
      <c r="Z4834" s="23">
        <v>250.9</v>
      </c>
      <c r="AA4834" s="28">
        <v>100</v>
      </c>
      <c r="AB4834" s="26">
        <v>8150</v>
      </c>
      <c r="AC4834" s="26">
        <f>Z4834*AB4834</f>
        <v>2044835</v>
      </c>
      <c r="AD4834" s="28">
        <v>21</v>
      </c>
      <c r="AE4834" s="28">
        <v>32</v>
      </c>
      <c r="AF4834" s="26">
        <f>(AC4834*(100-AE4834))/100</f>
        <v>1390487.8</v>
      </c>
      <c r="AG4834" s="26">
        <f>P4834+AF4834</f>
        <v>2983217.8</v>
      </c>
      <c r="AH4834" s="26">
        <f>(AG4834*AA4834)/100</f>
        <v>2983217.8</v>
      </c>
      <c r="AI4834" s="26">
        <v>10000000</v>
      </c>
      <c r="AJ4834" s="26">
        <f>IF((AI4834-AH4834) &gt; 1,0,IF((AI4834-AH4834)&lt;0,AH4834-AI4834,AI4834-AH4834))</f>
        <v>0</v>
      </c>
      <c r="AK4834" s="26">
        <v>0.02</v>
      </c>
      <c r="AL4834" s="26">
        <f>ROUND(AJ4834*(AK4834/100),2)</f>
        <v>0</v>
      </c>
      <c r="AM4834" s="3" t="s">
        <v>110</v>
      </c>
    </row>
    <row r="4835" spans="1:39" x14ac:dyDescent="0.25">
      <c r="A4835" s="23"/>
      <c r="B4835" s="24"/>
      <c r="C4835" s="23"/>
      <c r="D4835" s="23"/>
      <c r="E4835" s="23"/>
      <c r="F4835" s="23"/>
      <c r="G4835" s="24"/>
      <c r="H4835" s="23"/>
      <c r="I4835" s="23"/>
      <c r="J4835" s="23">
        <v>0</v>
      </c>
      <c r="K4835" s="23">
        <v>0</v>
      </c>
      <c r="L4835" s="23">
        <v>4.03</v>
      </c>
      <c r="M4835" s="23" t="s">
        <v>91</v>
      </c>
      <c r="N4835" s="25">
        <f>((J4835*400)+(K4835*100))+L4835</f>
        <v>4.03</v>
      </c>
      <c r="O4835" s="26">
        <v>9000</v>
      </c>
      <c r="P4835" s="26">
        <f>N4835*O4835</f>
        <v>36270</v>
      </c>
      <c r="Q4835" s="23">
        <v>1</v>
      </c>
      <c r="R4835" s="23" t="s">
        <v>14531</v>
      </c>
      <c r="S4835" s="27"/>
      <c r="T4835" s="23" t="s">
        <v>14532</v>
      </c>
      <c r="U4835" s="23" t="s">
        <v>6974</v>
      </c>
      <c r="V4835" s="24" t="s">
        <v>14533</v>
      </c>
      <c r="W4835" s="23" t="s">
        <v>158</v>
      </c>
      <c r="X4835" s="23" t="s">
        <v>49</v>
      </c>
      <c r="Y4835" s="23" t="s">
        <v>54</v>
      </c>
      <c r="Z4835" s="23">
        <v>16.100000000000001</v>
      </c>
      <c r="AA4835" s="28">
        <v>100</v>
      </c>
      <c r="AB4835" s="26">
        <v>5600</v>
      </c>
      <c r="AC4835" s="26">
        <f>Z4835*AB4835</f>
        <v>90160.000000000015</v>
      </c>
      <c r="AD4835" s="28">
        <v>1</v>
      </c>
      <c r="AE4835" s="28">
        <v>1</v>
      </c>
      <c r="AF4835" s="26">
        <f>(AC4835*(100-AE4835))/100</f>
        <v>89258.400000000023</v>
      </c>
      <c r="AG4835" s="26">
        <f>P4835+AF4835</f>
        <v>125528.40000000002</v>
      </c>
      <c r="AH4835" s="26">
        <f>(AG4835*AA4835)/100</f>
        <v>125528.40000000002</v>
      </c>
      <c r="AI4835" s="26">
        <v>0</v>
      </c>
      <c r="AJ4835" s="26">
        <f>IF((AI4835-AH4835) &gt; 1,0,IF((AI4835-AH4835)&lt;0,AH4835-AI4835,AI4835-AH4835))</f>
        <v>125528.40000000002</v>
      </c>
      <c r="AK4835" s="26">
        <v>0.3</v>
      </c>
      <c r="AL4835" s="26">
        <f>ROUND(AJ4835*(AK4835/100),2)</f>
        <v>376.59</v>
      </c>
      <c r="AM4835" s="3" t="s">
        <v>14534</v>
      </c>
    </row>
    <row r="4836" spans="1:39" x14ac:dyDescent="0.25">
      <c r="A4836" s="23"/>
      <c r="B4836" s="24"/>
      <c r="C4836" s="23"/>
      <c r="D4836" s="23"/>
      <c r="E4836" s="23"/>
      <c r="F4836" s="23"/>
      <c r="G4836" s="24"/>
      <c r="H4836" s="23"/>
      <c r="I4836" s="23"/>
      <c r="J4836" s="23"/>
      <c r="K4836" s="23"/>
      <c r="L4836" s="23"/>
      <c r="M4836" s="23"/>
      <c r="N4836" s="25"/>
      <c r="O4836" s="26"/>
      <c r="P4836" s="26"/>
      <c r="Q4836" s="23"/>
      <c r="R4836" s="23"/>
      <c r="S4836" s="27"/>
      <c r="T4836" s="23"/>
      <c r="U4836" s="23"/>
      <c r="V4836" s="24"/>
      <c r="W4836" s="23"/>
      <c r="X4836" s="23"/>
      <c r="Y4836" s="23"/>
      <c r="Z4836" s="23"/>
      <c r="AA4836" s="28"/>
      <c r="AB4836" s="26"/>
      <c r="AC4836" s="26"/>
      <c r="AD4836" s="28"/>
      <c r="AE4836" s="28"/>
      <c r="AF4836" s="26"/>
      <c r="AG4836" s="26" t="s">
        <v>60</v>
      </c>
      <c r="AH4836" s="26">
        <f>SUM(AH4834:AH4835)</f>
        <v>3108746.1999999997</v>
      </c>
      <c r="AI4836" s="26"/>
      <c r="AJ4836" s="26">
        <f>SUM(AJ4834:AJ4835)</f>
        <v>125528.40000000002</v>
      </c>
      <c r="AK4836" s="26"/>
      <c r="AL4836" s="26">
        <f>SUM(AL4834:AL4835)</f>
        <v>376.59</v>
      </c>
    </row>
    <row r="4837" spans="1:39" x14ac:dyDescent="0.25">
      <c r="A4837" s="23" t="s">
        <v>14535</v>
      </c>
      <c r="B4837" s="24" t="s">
        <v>14536</v>
      </c>
      <c r="C4837" s="23" t="s">
        <v>14537</v>
      </c>
      <c r="D4837" s="23" t="s">
        <v>14538</v>
      </c>
      <c r="E4837" s="23">
        <v>1933</v>
      </c>
      <c r="F4837" s="23" t="s">
        <v>14539</v>
      </c>
      <c r="G4837" s="24" t="s">
        <v>14540</v>
      </c>
      <c r="H4837" s="23" t="s">
        <v>43</v>
      </c>
      <c r="I4837" s="23" t="s">
        <v>14541</v>
      </c>
      <c r="J4837" s="23">
        <v>2</v>
      </c>
      <c r="K4837" s="23">
        <v>0</v>
      </c>
      <c r="L4837" s="23">
        <v>1</v>
      </c>
      <c r="M4837" s="23" t="s">
        <v>75</v>
      </c>
      <c r="N4837" s="25">
        <f>((J4837*400)+(K4837*100))+L4837</f>
        <v>801</v>
      </c>
      <c r="O4837" s="26">
        <v>7500</v>
      </c>
      <c r="P4837" s="26">
        <f>N4837*O4837</f>
        <v>6007500</v>
      </c>
      <c r="Q4837" s="23"/>
      <c r="R4837" s="23"/>
      <c r="S4837" s="27"/>
      <c r="T4837" s="23"/>
      <c r="U4837" s="23"/>
      <c r="V4837" s="24"/>
      <c r="W4837" s="23"/>
      <c r="X4837" s="23"/>
      <c r="Y4837" s="23"/>
      <c r="Z4837" s="23"/>
      <c r="AA4837" s="28"/>
      <c r="AB4837" s="26"/>
      <c r="AC4837" s="26"/>
      <c r="AD4837" s="28"/>
      <c r="AE4837" s="28"/>
      <c r="AF4837" s="26"/>
      <c r="AG4837" s="26">
        <f>AF4837+P4837</f>
        <v>6007500</v>
      </c>
      <c r="AH4837" s="26">
        <f>AG4837</f>
        <v>6007500</v>
      </c>
      <c r="AI4837" s="26">
        <v>50000000</v>
      </c>
      <c r="AJ4837" s="26">
        <f>IF((AI4837-AH4837) &gt; 1,0,IF((AI4837-AH4837)&lt;0,AH4837-AI4837,AI4837-AH4837))</f>
        <v>0</v>
      </c>
      <c r="AK4837" s="26">
        <v>0.01</v>
      </c>
      <c r="AL4837" s="26">
        <f>AJ4837*(AK4837/100)</f>
        <v>0</v>
      </c>
    </row>
    <row r="4838" spans="1:39" x14ac:dyDescent="0.25">
      <c r="A4838" s="23"/>
      <c r="B4838" s="24"/>
      <c r="C4838" s="23"/>
      <c r="D4838" s="23"/>
      <c r="E4838" s="23"/>
      <c r="F4838" s="23"/>
      <c r="G4838" s="24"/>
      <c r="H4838" s="23"/>
      <c r="I4838" s="23"/>
      <c r="J4838" s="23"/>
      <c r="K4838" s="23"/>
      <c r="L4838" s="23"/>
      <c r="M4838" s="23"/>
      <c r="N4838" s="25"/>
      <c r="O4838" s="26"/>
      <c r="P4838" s="26"/>
      <c r="Q4838" s="23"/>
      <c r="R4838" s="23"/>
      <c r="S4838" s="27"/>
      <c r="T4838" s="23"/>
      <c r="U4838" s="23"/>
      <c r="V4838" s="24"/>
      <c r="W4838" s="23"/>
      <c r="X4838" s="23"/>
      <c r="Y4838" s="23"/>
      <c r="Z4838" s="23"/>
      <c r="AA4838" s="28"/>
      <c r="AB4838" s="26"/>
      <c r="AC4838" s="26"/>
      <c r="AD4838" s="28"/>
      <c r="AE4838" s="28"/>
      <c r="AF4838" s="26"/>
      <c r="AG4838" s="26" t="s">
        <v>60</v>
      </c>
      <c r="AH4838" s="26">
        <f>AH4837</f>
        <v>6007500</v>
      </c>
      <c r="AI4838" s="26"/>
      <c r="AJ4838" s="26">
        <f>AJ4837</f>
        <v>0</v>
      </c>
      <c r="AK4838" s="26"/>
      <c r="AL4838" s="26">
        <f>AL4837</f>
        <v>0</v>
      </c>
    </row>
    <row r="4839" spans="1:39" x14ac:dyDescent="0.25">
      <c r="A4839" s="23" t="s">
        <v>14542</v>
      </c>
      <c r="B4839" s="24" t="s">
        <v>14543</v>
      </c>
      <c r="C4839" s="23" t="s">
        <v>14544</v>
      </c>
      <c r="D4839" s="23" t="s">
        <v>14545</v>
      </c>
      <c r="E4839" s="23">
        <v>1934</v>
      </c>
      <c r="F4839" s="23" t="s">
        <v>14546</v>
      </c>
      <c r="G4839" s="24" t="s">
        <v>14547</v>
      </c>
      <c r="H4839" s="23" t="s">
        <v>43</v>
      </c>
      <c r="I4839" s="23" t="s">
        <v>14548</v>
      </c>
      <c r="J4839" s="23">
        <v>3</v>
      </c>
      <c r="K4839" s="23">
        <v>0</v>
      </c>
      <c r="L4839" s="23">
        <v>8</v>
      </c>
      <c r="M4839" s="23" t="s">
        <v>75</v>
      </c>
      <c r="N4839" s="25">
        <f>((J4839*400)+(K4839*100))+L4839</f>
        <v>1208</v>
      </c>
      <c r="O4839" s="26">
        <v>2650</v>
      </c>
      <c r="P4839" s="26">
        <f>N4839*O4839</f>
        <v>3201200</v>
      </c>
      <c r="Q4839" s="23"/>
      <c r="R4839" s="23"/>
      <c r="S4839" s="27"/>
      <c r="T4839" s="23"/>
      <c r="U4839" s="23"/>
      <c r="V4839" s="24"/>
      <c r="W4839" s="23"/>
      <c r="X4839" s="23"/>
      <c r="Y4839" s="23"/>
      <c r="Z4839" s="23"/>
      <c r="AA4839" s="28"/>
      <c r="AB4839" s="26"/>
      <c r="AC4839" s="26"/>
      <c r="AD4839" s="28"/>
      <c r="AE4839" s="28"/>
      <c r="AF4839" s="26"/>
      <c r="AG4839" s="26">
        <f>AF4839+P4839</f>
        <v>3201200</v>
      </c>
      <c r="AH4839" s="26">
        <f>AG4839</f>
        <v>3201200</v>
      </c>
      <c r="AI4839" s="26">
        <v>50000000</v>
      </c>
      <c r="AJ4839" s="26">
        <f>IF((AI4839-AH4839) &gt; 1,0,IF((AI4839-AH4839)&lt;0,AH4839-AI4839,AI4839-AH4839))</f>
        <v>0</v>
      </c>
      <c r="AK4839" s="26">
        <v>0.01</v>
      </c>
      <c r="AL4839" s="26">
        <f>AJ4839*(AK4839/100)</f>
        <v>0</v>
      </c>
    </row>
    <row r="4840" spans="1:39" x14ac:dyDescent="0.25">
      <c r="A4840" s="23"/>
      <c r="B4840" s="24"/>
      <c r="C4840" s="23"/>
      <c r="D4840" s="23"/>
      <c r="E4840" s="23"/>
      <c r="F4840" s="23"/>
      <c r="G4840" s="24"/>
      <c r="H4840" s="23"/>
      <c r="I4840" s="23"/>
      <c r="J4840" s="23">
        <v>0</v>
      </c>
      <c r="K4840" s="23">
        <v>0</v>
      </c>
      <c r="L4840" s="23">
        <v>65</v>
      </c>
      <c r="M4840" s="23" t="s">
        <v>59</v>
      </c>
      <c r="N4840" s="25">
        <f>((J4840*400)+(K4840*100))+L4840</f>
        <v>65</v>
      </c>
      <c r="O4840" s="26">
        <v>2650</v>
      </c>
      <c r="P4840" s="26">
        <f>N4840*O4840</f>
        <v>172250</v>
      </c>
      <c r="Q4840" s="23">
        <v>1</v>
      </c>
      <c r="R4840" s="23" t="s">
        <v>14542</v>
      </c>
      <c r="S4840" s="27" t="s">
        <v>14543</v>
      </c>
      <c r="T4840" s="23" t="s">
        <v>14544</v>
      </c>
      <c r="U4840" s="23" t="s">
        <v>14549</v>
      </c>
      <c r="V4840" s="24" t="s">
        <v>14550</v>
      </c>
      <c r="W4840" s="23" t="s">
        <v>48</v>
      </c>
      <c r="X4840" s="23" t="s">
        <v>49</v>
      </c>
      <c r="Y4840" s="23" t="s">
        <v>50</v>
      </c>
      <c r="Z4840" s="23">
        <v>260</v>
      </c>
      <c r="AA4840" s="28">
        <v>100</v>
      </c>
      <c r="AB4840" s="26">
        <v>8300</v>
      </c>
      <c r="AC4840" s="26">
        <f>Z4840*AB4840</f>
        <v>2158000</v>
      </c>
      <c r="AD4840" s="28">
        <v>12</v>
      </c>
      <c r="AE4840" s="28">
        <v>14</v>
      </c>
      <c r="AF4840" s="26">
        <f>(AC4840*(100-AE4840))/100</f>
        <v>1855880</v>
      </c>
      <c r="AG4840" s="26">
        <f>P4840+AF4840</f>
        <v>2028130</v>
      </c>
      <c r="AH4840" s="26">
        <f>(AG4840*AA4840)/100</f>
        <v>2028130</v>
      </c>
      <c r="AI4840" s="26">
        <v>50000000</v>
      </c>
      <c r="AJ4840" s="26">
        <f>IF((AI4840-AH4840) &gt; 1,0,IF((AI4840-AH4840)&lt;0,AH4840-AI4840,AI4840-AH4840))</f>
        <v>0</v>
      </c>
      <c r="AK4840" s="26">
        <v>0.02</v>
      </c>
      <c r="AL4840" s="26">
        <f>ROUND(AJ4840*(AK4840/100),2)</f>
        <v>0</v>
      </c>
      <c r="AM4840" s="3" t="s">
        <v>51</v>
      </c>
    </row>
    <row r="4841" spans="1:39" x14ac:dyDescent="0.25">
      <c r="A4841" s="23"/>
      <c r="B4841" s="24"/>
      <c r="C4841" s="23"/>
      <c r="D4841" s="23"/>
      <c r="E4841" s="23"/>
      <c r="F4841" s="23"/>
      <c r="G4841" s="24"/>
      <c r="H4841" s="23"/>
      <c r="I4841" s="23"/>
      <c r="J4841" s="23">
        <v>0</v>
      </c>
      <c r="K4841" s="23">
        <v>0</v>
      </c>
      <c r="L4841" s="23">
        <v>3</v>
      </c>
      <c r="M4841" s="23" t="s">
        <v>59</v>
      </c>
      <c r="N4841" s="25">
        <f>((J4841*400)+(K4841*100))+L4841</f>
        <v>3</v>
      </c>
      <c r="O4841" s="26">
        <v>2650</v>
      </c>
      <c r="P4841" s="26">
        <f>N4841*O4841</f>
        <v>7950</v>
      </c>
      <c r="Q4841" s="23">
        <v>1</v>
      </c>
      <c r="R4841" s="23" t="s">
        <v>14542</v>
      </c>
      <c r="S4841" s="27" t="s">
        <v>14543</v>
      </c>
      <c r="T4841" s="23" t="s">
        <v>14544</v>
      </c>
      <c r="U4841" s="23" t="s">
        <v>14549</v>
      </c>
      <c r="V4841" s="24" t="s">
        <v>14551</v>
      </c>
      <c r="W4841" s="23" t="s">
        <v>53</v>
      </c>
      <c r="X4841" s="23" t="s">
        <v>49</v>
      </c>
      <c r="Y4841" s="23" t="s">
        <v>50</v>
      </c>
      <c r="Z4841" s="23">
        <v>12</v>
      </c>
      <c r="AA4841" s="28">
        <v>100</v>
      </c>
      <c r="AB4841" s="26">
        <v>2750</v>
      </c>
      <c r="AC4841" s="26">
        <f>Z4841*AB4841</f>
        <v>33000</v>
      </c>
      <c r="AD4841" s="28">
        <v>12</v>
      </c>
      <c r="AE4841" s="28">
        <v>14</v>
      </c>
      <c r="AF4841" s="26">
        <f>(AC4841*(100-AE4841))/100</f>
        <v>28380</v>
      </c>
      <c r="AG4841" s="26">
        <f>P4841+AF4841</f>
        <v>36330</v>
      </c>
      <c r="AH4841" s="26">
        <f>(AG4841*AA4841)/100</f>
        <v>36330</v>
      </c>
      <c r="AI4841" s="26">
        <v>50000000</v>
      </c>
      <c r="AJ4841" s="26">
        <f>IF((AI4841-AH4841) &gt; 1,0,IF((AI4841-AH4841)&lt;0,AH4841-AI4841,AI4841-AH4841))</f>
        <v>0</v>
      </c>
      <c r="AK4841" s="26">
        <v>0.02</v>
      </c>
      <c r="AL4841" s="26">
        <f>ROUND(AJ4841*(AK4841/100),2)</f>
        <v>0</v>
      </c>
      <c r="AM4841" s="3" t="s">
        <v>83</v>
      </c>
    </row>
    <row r="4842" spans="1:39" x14ac:dyDescent="0.25">
      <c r="A4842" s="23"/>
      <c r="B4842" s="24"/>
      <c r="C4842" s="23"/>
      <c r="D4842" s="23"/>
      <c r="E4842" s="23"/>
      <c r="F4842" s="23"/>
      <c r="G4842" s="24"/>
      <c r="H4842" s="23"/>
      <c r="I4842" s="23"/>
      <c r="J4842" s="23"/>
      <c r="K4842" s="23"/>
      <c r="L4842" s="23"/>
      <c r="M4842" s="23"/>
      <c r="N4842" s="25"/>
      <c r="O4842" s="26"/>
      <c r="P4842" s="26"/>
      <c r="Q4842" s="23"/>
      <c r="R4842" s="23"/>
      <c r="S4842" s="27"/>
      <c r="T4842" s="23"/>
      <c r="U4842" s="23"/>
      <c r="V4842" s="24"/>
      <c r="W4842" s="23"/>
      <c r="X4842" s="23"/>
      <c r="Y4842" s="23"/>
      <c r="Z4842" s="23"/>
      <c r="AA4842" s="28"/>
      <c r="AB4842" s="26"/>
      <c r="AC4842" s="26"/>
      <c r="AD4842" s="28"/>
      <c r="AE4842" s="28"/>
      <c r="AF4842" s="26"/>
      <c r="AG4842" s="26" t="s">
        <v>60</v>
      </c>
      <c r="AH4842" s="26">
        <f>SUM(AH4839:AH4841)</f>
        <v>5265660</v>
      </c>
      <c r="AI4842" s="26"/>
      <c r="AJ4842" s="26">
        <f>SUM(AJ4839:AJ4841)</f>
        <v>0</v>
      </c>
      <c r="AK4842" s="26"/>
      <c r="AL4842" s="26">
        <f>SUM(AL4839:AL4841)</f>
        <v>0</v>
      </c>
    </row>
    <row r="4843" spans="1:39" x14ac:dyDescent="0.25">
      <c r="A4843" s="23" t="s">
        <v>14552</v>
      </c>
      <c r="B4843" s="24" t="s">
        <v>14553</v>
      </c>
      <c r="C4843" s="23" t="s">
        <v>14554</v>
      </c>
      <c r="D4843" s="23" t="s">
        <v>14555</v>
      </c>
      <c r="E4843" s="23">
        <v>1935</v>
      </c>
      <c r="F4843" s="23" t="s">
        <v>14556</v>
      </c>
      <c r="G4843" s="24" t="s">
        <v>14557</v>
      </c>
      <c r="H4843" s="23" t="s">
        <v>43</v>
      </c>
      <c r="I4843" s="23" t="s">
        <v>14558</v>
      </c>
      <c r="J4843" s="23">
        <v>4</v>
      </c>
      <c r="K4843" s="23">
        <v>2</v>
      </c>
      <c r="L4843" s="23">
        <v>23.75</v>
      </c>
      <c r="M4843" s="23" t="s">
        <v>75</v>
      </c>
      <c r="N4843" s="25">
        <f t="shared" ref="N4843:N4849" si="801">((J4843*400)+(K4843*100))+L4843</f>
        <v>1823.75</v>
      </c>
      <c r="O4843" s="26">
        <v>3950</v>
      </c>
      <c r="P4843" s="26">
        <f t="shared" ref="P4843:P4849" si="802">N4843*O4843</f>
        <v>7203812.5</v>
      </c>
      <c r="Q4843" s="23"/>
      <c r="R4843" s="23"/>
      <c r="S4843" s="27"/>
      <c r="T4843" s="23"/>
      <c r="U4843" s="23"/>
      <c r="V4843" s="24"/>
      <c r="W4843" s="23"/>
      <c r="X4843" s="23"/>
      <c r="Y4843" s="23"/>
      <c r="Z4843" s="23"/>
      <c r="AA4843" s="28"/>
      <c r="AB4843" s="26"/>
      <c r="AC4843" s="26"/>
      <c r="AD4843" s="28"/>
      <c r="AE4843" s="28"/>
      <c r="AF4843" s="26"/>
      <c r="AG4843" s="26">
        <f>AF4843+P4843</f>
        <v>7203812.5</v>
      </c>
      <c r="AH4843" s="26">
        <f>AG4843</f>
        <v>7203812.5</v>
      </c>
      <c r="AI4843" s="26">
        <v>50000000</v>
      </c>
      <c r="AJ4843" s="26">
        <f t="shared" ref="AJ4843:AJ4849" si="803">IF((AI4843-AH4843) &gt; 1,0,IF((AI4843-AH4843)&lt;0,AH4843-AI4843,AI4843-AH4843))</f>
        <v>0</v>
      </c>
      <c r="AK4843" s="26">
        <v>0.01</v>
      </c>
      <c r="AL4843" s="26">
        <f>AJ4843*(AK4843/100)</f>
        <v>0</v>
      </c>
    </row>
    <row r="4844" spans="1:39" x14ac:dyDescent="0.25">
      <c r="A4844" s="23"/>
      <c r="B4844" s="24"/>
      <c r="C4844" s="23"/>
      <c r="D4844" s="23"/>
      <c r="E4844" s="23"/>
      <c r="F4844" s="23"/>
      <c r="G4844" s="24"/>
      <c r="H4844" s="23"/>
      <c r="I4844" s="23"/>
      <c r="J4844" s="23">
        <v>0</v>
      </c>
      <c r="K4844" s="23">
        <v>0</v>
      </c>
      <c r="L4844" s="23">
        <v>24</v>
      </c>
      <c r="M4844" s="23" t="s">
        <v>59</v>
      </c>
      <c r="N4844" s="25">
        <f t="shared" si="801"/>
        <v>24</v>
      </c>
      <c r="O4844" s="26">
        <v>3950</v>
      </c>
      <c r="P4844" s="26">
        <f t="shared" si="802"/>
        <v>94800</v>
      </c>
      <c r="Q4844" s="23">
        <v>1</v>
      </c>
      <c r="R4844" s="23" t="s">
        <v>14552</v>
      </c>
      <c r="S4844" s="27" t="s">
        <v>14553</v>
      </c>
      <c r="T4844" s="23" t="s">
        <v>14554</v>
      </c>
      <c r="U4844" s="23" t="s">
        <v>14559</v>
      </c>
      <c r="V4844" s="24" t="s">
        <v>14560</v>
      </c>
      <c r="W4844" s="23" t="s">
        <v>142</v>
      </c>
      <c r="X4844" s="23" t="s">
        <v>143</v>
      </c>
      <c r="Y4844" s="23" t="s">
        <v>50</v>
      </c>
      <c r="Z4844" s="23">
        <v>132</v>
      </c>
      <c r="AA4844" s="28">
        <v>100</v>
      </c>
      <c r="AB4844" s="26">
        <v>7950</v>
      </c>
      <c r="AC4844" s="26">
        <f>Z4844*AB4844</f>
        <v>1049400</v>
      </c>
      <c r="AD4844" s="28">
        <v>22</v>
      </c>
      <c r="AE4844" s="28">
        <v>85</v>
      </c>
      <c r="AF4844" s="26">
        <f>(AC4844*(100-AE4844))/100</f>
        <v>157410</v>
      </c>
      <c r="AG4844" s="26">
        <f>P4844+AF4844</f>
        <v>252210</v>
      </c>
      <c r="AH4844" s="26">
        <f>(AG4844*AA4844)/100</f>
        <v>252210</v>
      </c>
      <c r="AI4844" s="26">
        <v>50000000</v>
      </c>
      <c r="AJ4844" s="26">
        <f t="shared" si="803"/>
        <v>0</v>
      </c>
      <c r="AK4844" s="26">
        <v>0.02</v>
      </c>
      <c r="AL4844" s="26">
        <f>ROUND(AJ4844*(AK4844/100),2)</f>
        <v>0</v>
      </c>
      <c r="AM4844" s="3" t="s">
        <v>110</v>
      </c>
    </row>
    <row r="4845" spans="1:39" x14ac:dyDescent="0.25">
      <c r="A4845" s="23"/>
      <c r="B4845" s="24"/>
      <c r="C4845" s="23"/>
      <c r="D4845" s="23"/>
      <c r="E4845" s="23"/>
      <c r="F4845" s="23"/>
      <c r="G4845" s="24"/>
      <c r="H4845" s="23"/>
      <c r="I4845" s="23"/>
      <c r="J4845" s="23">
        <v>0</v>
      </c>
      <c r="K4845" s="23">
        <v>0</v>
      </c>
      <c r="L4845" s="23">
        <v>42</v>
      </c>
      <c r="M4845" s="23" t="s">
        <v>59</v>
      </c>
      <c r="N4845" s="25">
        <f t="shared" si="801"/>
        <v>42</v>
      </c>
      <c r="O4845" s="26">
        <v>3950</v>
      </c>
      <c r="P4845" s="26">
        <f t="shared" si="802"/>
        <v>165900</v>
      </c>
      <c r="Q4845" s="23">
        <v>1</v>
      </c>
      <c r="R4845" s="23" t="s">
        <v>14552</v>
      </c>
      <c r="S4845" s="27" t="s">
        <v>14553</v>
      </c>
      <c r="T4845" s="23" t="s">
        <v>14554</v>
      </c>
      <c r="U4845" s="23" t="s">
        <v>14559</v>
      </c>
      <c r="V4845" s="24" t="s">
        <v>14561</v>
      </c>
      <c r="W4845" s="23" t="s">
        <v>53</v>
      </c>
      <c r="X4845" s="23" t="s">
        <v>49</v>
      </c>
      <c r="Y4845" s="23" t="s">
        <v>50</v>
      </c>
      <c r="Z4845" s="23">
        <v>168</v>
      </c>
      <c r="AA4845" s="28">
        <v>100</v>
      </c>
      <c r="AB4845" s="26">
        <v>2750</v>
      </c>
      <c r="AC4845" s="26">
        <f>Z4845*AB4845</f>
        <v>462000</v>
      </c>
      <c r="AD4845" s="28">
        <v>22</v>
      </c>
      <c r="AE4845" s="28">
        <v>34</v>
      </c>
      <c r="AF4845" s="26">
        <f>(AC4845*(100-AE4845))/100</f>
        <v>304920</v>
      </c>
      <c r="AG4845" s="26">
        <f>P4845+AF4845</f>
        <v>470820</v>
      </c>
      <c r="AH4845" s="26">
        <f>(AG4845*AA4845)/100</f>
        <v>470820</v>
      </c>
      <c r="AI4845" s="26">
        <v>50000000</v>
      </c>
      <c r="AJ4845" s="26">
        <f t="shared" si="803"/>
        <v>0</v>
      </c>
      <c r="AK4845" s="26">
        <v>0.02</v>
      </c>
      <c r="AL4845" s="26">
        <f>ROUND(AJ4845*(AK4845/100),2)</f>
        <v>0</v>
      </c>
      <c r="AM4845" s="3" t="s">
        <v>83</v>
      </c>
    </row>
    <row r="4846" spans="1:39" x14ac:dyDescent="0.25">
      <c r="A4846" s="23"/>
      <c r="B4846" s="24"/>
      <c r="C4846" s="23"/>
      <c r="D4846" s="23"/>
      <c r="E4846" s="23"/>
      <c r="F4846" s="23"/>
      <c r="G4846" s="24"/>
      <c r="H4846" s="23"/>
      <c r="I4846" s="23"/>
      <c r="J4846" s="23">
        <v>0</v>
      </c>
      <c r="K4846" s="23">
        <v>1</v>
      </c>
      <c r="L4846" s="23">
        <v>6.25</v>
      </c>
      <c r="M4846" s="23" t="s">
        <v>59</v>
      </c>
      <c r="N4846" s="25">
        <f t="shared" si="801"/>
        <v>106.25</v>
      </c>
      <c r="O4846" s="26">
        <v>3950</v>
      </c>
      <c r="P4846" s="26">
        <f t="shared" si="802"/>
        <v>419687.5</v>
      </c>
      <c r="Q4846" s="23">
        <v>1</v>
      </c>
      <c r="R4846" s="23" t="s">
        <v>14552</v>
      </c>
      <c r="S4846" s="27" t="s">
        <v>14553</v>
      </c>
      <c r="T4846" s="23" t="s">
        <v>14554</v>
      </c>
      <c r="U4846" s="23" t="s">
        <v>14559</v>
      </c>
      <c r="V4846" s="24" t="s">
        <v>14562</v>
      </c>
      <c r="W4846" s="23" t="s">
        <v>53</v>
      </c>
      <c r="X4846" s="23" t="s">
        <v>49</v>
      </c>
      <c r="Y4846" s="23" t="s">
        <v>50</v>
      </c>
      <c r="Z4846" s="23">
        <v>425</v>
      </c>
      <c r="AA4846" s="28">
        <v>100</v>
      </c>
      <c r="AB4846" s="26">
        <v>2750</v>
      </c>
      <c r="AC4846" s="26">
        <f>Z4846*AB4846</f>
        <v>1168750</v>
      </c>
      <c r="AD4846" s="28">
        <v>3</v>
      </c>
      <c r="AE4846" s="28">
        <v>3</v>
      </c>
      <c r="AF4846" s="26">
        <f>(AC4846*(100-AE4846))/100</f>
        <v>1133687.5</v>
      </c>
      <c r="AG4846" s="26">
        <f>P4846+AF4846</f>
        <v>1553375</v>
      </c>
      <c r="AH4846" s="26">
        <f>(AG4846*AA4846)/100</f>
        <v>1553375</v>
      </c>
      <c r="AI4846" s="26">
        <v>50000000</v>
      </c>
      <c r="AJ4846" s="26">
        <f t="shared" si="803"/>
        <v>0</v>
      </c>
      <c r="AK4846" s="26">
        <v>0.02</v>
      </c>
      <c r="AL4846" s="26">
        <f>ROUND(AJ4846*(AK4846/100),2)</f>
        <v>0</v>
      </c>
      <c r="AM4846" s="3" t="s">
        <v>1434</v>
      </c>
    </row>
    <row r="4847" spans="1:39" x14ac:dyDescent="0.25">
      <c r="A4847" s="23"/>
      <c r="B4847" s="24"/>
      <c r="C4847" s="23"/>
      <c r="D4847" s="23"/>
      <c r="E4847" s="23">
        <v>1936</v>
      </c>
      <c r="F4847" s="23" t="s">
        <v>14563</v>
      </c>
      <c r="G4847" s="24" t="s">
        <v>14564</v>
      </c>
      <c r="H4847" s="23" t="s">
        <v>43</v>
      </c>
      <c r="I4847" s="23" t="s">
        <v>14565</v>
      </c>
      <c r="J4847" s="23">
        <v>0</v>
      </c>
      <c r="K4847" s="23">
        <v>0</v>
      </c>
      <c r="L4847" s="23">
        <v>85</v>
      </c>
      <c r="M4847" s="23" t="s">
        <v>75</v>
      </c>
      <c r="N4847" s="25">
        <f t="shared" si="801"/>
        <v>85</v>
      </c>
      <c r="O4847" s="26">
        <v>4500</v>
      </c>
      <c r="P4847" s="26">
        <f t="shared" si="802"/>
        <v>382500</v>
      </c>
      <c r="Q4847" s="23"/>
      <c r="R4847" s="23"/>
      <c r="S4847" s="27"/>
      <c r="T4847" s="23"/>
      <c r="U4847" s="23"/>
      <c r="V4847" s="24"/>
      <c r="W4847" s="23"/>
      <c r="X4847" s="23"/>
      <c r="Y4847" s="23"/>
      <c r="Z4847" s="23"/>
      <c r="AA4847" s="28"/>
      <c r="AB4847" s="26"/>
      <c r="AC4847" s="26"/>
      <c r="AD4847" s="28"/>
      <c r="AE4847" s="28"/>
      <c r="AF4847" s="26"/>
      <c r="AG4847" s="26">
        <f>AF4847+P4847</f>
        <v>382500</v>
      </c>
      <c r="AH4847" s="26">
        <f>AG4847</f>
        <v>382500</v>
      </c>
      <c r="AI4847" s="26">
        <v>50000000</v>
      </c>
      <c r="AJ4847" s="26">
        <f t="shared" si="803"/>
        <v>0</v>
      </c>
      <c r="AK4847" s="26">
        <v>0.01</v>
      </c>
      <c r="AL4847" s="26">
        <f>AJ4847*(AK4847/100)</f>
        <v>0</v>
      </c>
    </row>
    <row r="4848" spans="1:39" x14ac:dyDescent="0.25">
      <c r="A4848" s="23"/>
      <c r="B4848" s="24"/>
      <c r="C4848" s="23"/>
      <c r="D4848" s="23"/>
      <c r="E4848" s="23">
        <v>1937</v>
      </c>
      <c r="F4848" s="23" t="s">
        <v>14566</v>
      </c>
      <c r="G4848" s="24" t="s">
        <v>14567</v>
      </c>
      <c r="H4848" s="23" t="s">
        <v>43</v>
      </c>
      <c r="I4848" s="23" t="s">
        <v>14568</v>
      </c>
      <c r="J4848" s="23">
        <v>1</v>
      </c>
      <c r="K4848" s="23">
        <v>3</v>
      </c>
      <c r="L4848" s="23">
        <v>77</v>
      </c>
      <c r="M4848" s="23" t="s">
        <v>75</v>
      </c>
      <c r="N4848" s="25">
        <f t="shared" si="801"/>
        <v>777</v>
      </c>
      <c r="O4848" s="26">
        <v>4500</v>
      </c>
      <c r="P4848" s="26">
        <f t="shared" si="802"/>
        <v>3496500</v>
      </c>
      <c r="Q4848" s="23"/>
      <c r="R4848" s="23"/>
      <c r="S4848" s="27"/>
      <c r="T4848" s="23"/>
      <c r="U4848" s="23"/>
      <c r="V4848" s="24"/>
      <c r="W4848" s="23"/>
      <c r="X4848" s="23"/>
      <c r="Y4848" s="23"/>
      <c r="Z4848" s="23"/>
      <c r="AA4848" s="28"/>
      <c r="AB4848" s="26"/>
      <c r="AC4848" s="26"/>
      <c r="AD4848" s="28"/>
      <c r="AE4848" s="28"/>
      <c r="AF4848" s="26"/>
      <c r="AG4848" s="26">
        <f>AF4848+P4848</f>
        <v>3496500</v>
      </c>
      <c r="AH4848" s="26">
        <f>AG4848</f>
        <v>3496500</v>
      </c>
      <c r="AI4848" s="26">
        <v>50000000</v>
      </c>
      <c r="AJ4848" s="26">
        <f t="shared" si="803"/>
        <v>0</v>
      </c>
      <c r="AK4848" s="26">
        <v>0.01</v>
      </c>
      <c r="AL4848" s="26">
        <f>AJ4848*(AK4848/100)</f>
        <v>0</v>
      </c>
    </row>
    <row r="4849" spans="1:39" x14ac:dyDescent="0.25">
      <c r="A4849" s="23"/>
      <c r="B4849" s="24"/>
      <c r="C4849" s="23"/>
      <c r="D4849" s="23"/>
      <c r="E4849" s="23"/>
      <c r="F4849" s="23"/>
      <c r="G4849" s="24"/>
      <c r="H4849" s="23"/>
      <c r="I4849" s="23"/>
      <c r="J4849" s="23">
        <v>0</v>
      </c>
      <c r="K4849" s="23">
        <v>0</v>
      </c>
      <c r="L4849" s="23">
        <v>9</v>
      </c>
      <c r="M4849" s="23" t="s">
        <v>76</v>
      </c>
      <c r="N4849" s="25">
        <f t="shared" si="801"/>
        <v>9</v>
      </c>
      <c r="O4849" s="26">
        <v>4500</v>
      </c>
      <c r="P4849" s="26">
        <f t="shared" si="802"/>
        <v>40500</v>
      </c>
      <c r="Q4849" s="23">
        <v>1</v>
      </c>
      <c r="R4849" s="23" t="s">
        <v>14552</v>
      </c>
      <c r="S4849" s="27" t="s">
        <v>14553</v>
      </c>
      <c r="T4849" s="23" t="s">
        <v>14554</v>
      </c>
      <c r="U4849" s="23" t="s">
        <v>14559</v>
      </c>
      <c r="V4849" s="24" t="s">
        <v>14569</v>
      </c>
      <c r="W4849" s="23" t="s">
        <v>1274</v>
      </c>
      <c r="X4849" s="23" t="s">
        <v>49</v>
      </c>
      <c r="Y4849" s="23" t="s">
        <v>81</v>
      </c>
      <c r="Z4849" s="23">
        <v>36</v>
      </c>
      <c r="AA4849" s="28">
        <v>100</v>
      </c>
      <c r="AB4849" s="26">
        <v>8200</v>
      </c>
      <c r="AC4849" s="26">
        <f>Z4849*AB4849</f>
        <v>295200</v>
      </c>
      <c r="AD4849" s="28">
        <v>12</v>
      </c>
      <c r="AE4849" s="28">
        <v>14</v>
      </c>
      <c r="AF4849" s="26">
        <f>(AC4849*(100-AE4849))/100</f>
        <v>253872</v>
      </c>
      <c r="AG4849" s="26">
        <f>P4849+AF4849</f>
        <v>294372</v>
      </c>
      <c r="AH4849" s="26">
        <f>(AG4849*AA4849)/100</f>
        <v>294372</v>
      </c>
      <c r="AI4849" s="26">
        <v>0</v>
      </c>
      <c r="AJ4849" s="26">
        <f t="shared" si="803"/>
        <v>294372</v>
      </c>
      <c r="AK4849" s="26">
        <v>0.02</v>
      </c>
      <c r="AL4849" s="26">
        <f>ROUND(AJ4849*(AK4849/100),2)</f>
        <v>58.87</v>
      </c>
      <c r="AM4849" s="3" t="s">
        <v>1121</v>
      </c>
    </row>
    <row r="4850" spans="1:39" x14ac:dyDescent="0.25">
      <c r="A4850" s="23"/>
      <c r="B4850" s="24"/>
      <c r="C4850" s="23"/>
      <c r="D4850" s="23"/>
      <c r="E4850" s="23"/>
      <c r="F4850" s="23"/>
      <c r="G4850" s="24"/>
      <c r="H4850" s="23"/>
      <c r="I4850" s="23"/>
      <c r="J4850" s="23"/>
      <c r="K4850" s="23"/>
      <c r="L4850" s="23"/>
      <c r="M4850" s="23"/>
      <c r="N4850" s="25"/>
      <c r="O4850" s="26"/>
      <c r="P4850" s="26"/>
      <c r="Q4850" s="23"/>
      <c r="R4850" s="23"/>
      <c r="S4850" s="27"/>
      <c r="T4850" s="23"/>
      <c r="U4850" s="23"/>
      <c r="V4850" s="24"/>
      <c r="W4850" s="23"/>
      <c r="X4850" s="23"/>
      <c r="Y4850" s="23"/>
      <c r="Z4850" s="23"/>
      <c r="AA4850" s="28"/>
      <c r="AB4850" s="26"/>
      <c r="AC4850" s="26"/>
      <c r="AD4850" s="28"/>
      <c r="AE4850" s="28"/>
      <c r="AF4850" s="26"/>
      <c r="AG4850" s="26" t="s">
        <v>60</v>
      </c>
      <c r="AH4850" s="26">
        <f>SUM(AH4843:AH4849)</f>
        <v>13653589.5</v>
      </c>
      <c r="AI4850" s="26"/>
      <c r="AJ4850" s="26">
        <f>SUM(AJ4843:AJ4849)</f>
        <v>294372</v>
      </c>
      <c r="AK4850" s="26"/>
      <c r="AL4850" s="26">
        <f>SUM(AL4843:AL4849)</f>
        <v>58.87</v>
      </c>
    </row>
    <row r="4851" spans="1:39" x14ac:dyDescent="0.25">
      <c r="A4851" s="23" t="s">
        <v>14570</v>
      </c>
      <c r="B4851" s="24" t="s">
        <v>14571</v>
      </c>
      <c r="C4851" s="23" t="s">
        <v>14572</v>
      </c>
      <c r="D4851" s="23" t="s">
        <v>12067</v>
      </c>
      <c r="E4851" s="23">
        <v>1938</v>
      </c>
      <c r="F4851" s="23" t="s">
        <v>14573</v>
      </c>
      <c r="G4851" s="24" t="s">
        <v>14574</v>
      </c>
      <c r="H4851" s="23" t="s">
        <v>91</v>
      </c>
      <c r="I4851" s="23"/>
      <c r="J4851" s="23">
        <v>1</v>
      </c>
      <c r="K4851" s="23">
        <v>0</v>
      </c>
      <c r="L4851" s="23">
        <v>20.25</v>
      </c>
      <c r="M4851" s="23" t="s">
        <v>76</v>
      </c>
      <c r="N4851" s="25">
        <f>((J4851*400)+(K4851*100))+L4851</f>
        <v>420.25</v>
      </c>
      <c r="O4851" s="26">
        <v>0</v>
      </c>
      <c r="P4851" s="26">
        <f>N4851*O4851</f>
        <v>0</v>
      </c>
      <c r="Q4851" s="23">
        <v>1</v>
      </c>
      <c r="R4851" s="23" t="s">
        <v>14570</v>
      </c>
      <c r="S4851" s="27" t="s">
        <v>14571</v>
      </c>
      <c r="T4851" s="23" t="s">
        <v>14572</v>
      </c>
      <c r="U4851" s="23" t="s">
        <v>12071</v>
      </c>
      <c r="V4851" s="24" t="s">
        <v>14575</v>
      </c>
      <c r="W4851" s="23" t="s">
        <v>537</v>
      </c>
      <c r="X4851" s="23" t="s">
        <v>80</v>
      </c>
      <c r="Y4851" s="23" t="s">
        <v>81</v>
      </c>
      <c r="Z4851" s="23">
        <v>304</v>
      </c>
      <c r="AA4851" s="28">
        <v>100</v>
      </c>
      <c r="AB4851" s="26">
        <v>7650</v>
      </c>
      <c r="AC4851" s="26">
        <f>Z4851*AB4851</f>
        <v>2325600</v>
      </c>
      <c r="AD4851" s="28">
        <v>3</v>
      </c>
      <c r="AE4851" s="28">
        <v>9</v>
      </c>
      <c r="AF4851" s="26">
        <f>(AC4851*(100-AE4851))/100</f>
        <v>2116296</v>
      </c>
      <c r="AG4851" s="26">
        <f>P4851+AF4851</f>
        <v>2116296</v>
      </c>
      <c r="AH4851" s="26">
        <f>(AG4851*AA4851)/100</f>
        <v>2116296</v>
      </c>
      <c r="AI4851" s="26">
        <v>0</v>
      </c>
      <c r="AJ4851" s="26">
        <f>IF((AI4851-AH4851) &gt; 1,0,IF((AI4851-AH4851)&lt;0,AH4851-AI4851,AI4851-AH4851))</f>
        <v>2116296</v>
      </c>
      <c r="AK4851" s="26">
        <v>0.02</v>
      </c>
      <c r="AL4851" s="26">
        <f>ROUND(AJ4851*(AK4851/100),2)</f>
        <v>423.26</v>
      </c>
      <c r="AM4851" s="3" t="s">
        <v>110</v>
      </c>
    </row>
    <row r="4852" spans="1:39" x14ac:dyDescent="0.25">
      <c r="A4852" s="23"/>
      <c r="B4852" s="24"/>
      <c r="C4852" s="23"/>
      <c r="D4852" s="23"/>
      <c r="E4852" s="23"/>
      <c r="F4852" s="23"/>
      <c r="G4852" s="24"/>
      <c r="H4852" s="23"/>
      <c r="I4852" s="23"/>
      <c r="J4852" s="23">
        <v>0</v>
      </c>
      <c r="K4852" s="23">
        <v>0</v>
      </c>
      <c r="L4852" s="23">
        <v>7</v>
      </c>
      <c r="M4852" s="23" t="s">
        <v>76</v>
      </c>
      <c r="N4852" s="25">
        <f>((J4852*400)+(K4852*100))+L4852</f>
        <v>7</v>
      </c>
      <c r="O4852" s="26">
        <v>0</v>
      </c>
      <c r="P4852" s="26">
        <f>N4852*O4852</f>
        <v>0</v>
      </c>
      <c r="Q4852" s="23">
        <v>1</v>
      </c>
      <c r="R4852" s="23" t="s">
        <v>14570</v>
      </c>
      <c r="S4852" s="27" t="s">
        <v>14571</v>
      </c>
      <c r="T4852" s="23" t="s">
        <v>14572</v>
      </c>
      <c r="U4852" s="23" t="s">
        <v>12071</v>
      </c>
      <c r="V4852" s="24" t="s">
        <v>14576</v>
      </c>
      <c r="W4852" s="23" t="s">
        <v>53</v>
      </c>
      <c r="X4852" s="23" t="s">
        <v>49</v>
      </c>
      <c r="Y4852" s="23" t="s">
        <v>81</v>
      </c>
      <c r="Z4852" s="23">
        <v>28</v>
      </c>
      <c r="AA4852" s="28">
        <v>100</v>
      </c>
      <c r="AB4852" s="26">
        <v>2750</v>
      </c>
      <c r="AC4852" s="26">
        <f>Z4852*AB4852</f>
        <v>77000</v>
      </c>
      <c r="AD4852" s="28">
        <v>3</v>
      </c>
      <c r="AE4852" s="28">
        <v>3</v>
      </c>
      <c r="AF4852" s="26">
        <f>(AC4852*(100-AE4852))/100</f>
        <v>74690</v>
      </c>
      <c r="AG4852" s="26">
        <f>P4852+AF4852</f>
        <v>74690</v>
      </c>
      <c r="AH4852" s="26">
        <f>(AG4852*AA4852)/100</f>
        <v>74690</v>
      </c>
      <c r="AI4852" s="26">
        <v>0</v>
      </c>
      <c r="AJ4852" s="26">
        <f>IF((AI4852-AH4852) &gt; 1,0,IF((AI4852-AH4852)&lt;0,AH4852-AI4852,AI4852-AH4852))</f>
        <v>74690</v>
      </c>
      <c r="AK4852" s="26">
        <v>0.02</v>
      </c>
      <c r="AL4852" s="26">
        <f>ROUND(AJ4852*(AK4852/100),2)</f>
        <v>14.94</v>
      </c>
      <c r="AM4852" s="3" t="s">
        <v>83</v>
      </c>
    </row>
    <row r="4853" spans="1:39" x14ac:dyDescent="0.25">
      <c r="A4853" s="23"/>
      <c r="B4853" s="24"/>
      <c r="C4853" s="23"/>
      <c r="D4853" s="23"/>
      <c r="E4853" s="23">
        <v>1939</v>
      </c>
      <c r="F4853" s="23" t="s">
        <v>14577</v>
      </c>
      <c r="G4853" s="24" t="s">
        <v>14578</v>
      </c>
      <c r="H4853" s="23" t="s">
        <v>43</v>
      </c>
      <c r="I4853" s="23" t="s">
        <v>14579</v>
      </c>
      <c r="J4853" s="23">
        <v>3</v>
      </c>
      <c r="K4853" s="23">
        <v>2</v>
      </c>
      <c r="L4853" s="23">
        <v>13.6</v>
      </c>
      <c r="M4853" s="23" t="s">
        <v>75</v>
      </c>
      <c r="N4853" s="25">
        <f>((J4853*400)+(K4853*100))+L4853</f>
        <v>1413.6</v>
      </c>
      <c r="O4853" s="26">
        <v>4400</v>
      </c>
      <c r="P4853" s="26">
        <f>N4853*O4853</f>
        <v>6219840</v>
      </c>
      <c r="Q4853" s="23"/>
      <c r="R4853" s="23"/>
      <c r="S4853" s="27"/>
      <c r="T4853" s="23"/>
      <c r="U4853" s="23"/>
      <c r="V4853" s="24"/>
      <c r="W4853" s="23"/>
      <c r="X4853" s="23"/>
      <c r="Y4853" s="23"/>
      <c r="Z4853" s="23"/>
      <c r="AA4853" s="28"/>
      <c r="AB4853" s="26"/>
      <c r="AC4853" s="26"/>
      <c r="AD4853" s="28"/>
      <c r="AE4853" s="28"/>
      <c r="AF4853" s="26"/>
      <c r="AG4853" s="26">
        <f>AF4853+P4853</f>
        <v>6219840</v>
      </c>
      <c r="AH4853" s="26">
        <f>AG4853</f>
        <v>6219840</v>
      </c>
      <c r="AI4853" s="26">
        <v>50000000</v>
      </c>
      <c r="AJ4853" s="26">
        <f>IF((AI4853-AH4853) &gt; 1,0,IF((AI4853-AH4853)&lt;0,AH4853-AI4853,AI4853-AH4853))</f>
        <v>0</v>
      </c>
      <c r="AK4853" s="26">
        <v>0.01</v>
      </c>
      <c r="AL4853" s="26">
        <f>AJ4853*(AK4853/100)</f>
        <v>0</v>
      </c>
    </row>
    <row r="4854" spans="1:39" x14ac:dyDescent="0.25">
      <c r="A4854" s="23"/>
      <c r="B4854" s="24"/>
      <c r="C4854" s="23"/>
      <c r="D4854" s="23"/>
      <c r="E4854" s="23"/>
      <c r="F4854" s="23"/>
      <c r="G4854" s="24"/>
      <c r="H4854" s="23"/>
      <c r="I4854" s="23"/>
      <c r="J4854" s="23"/>
      <c r="K4854" s="23"/>
      <c r="L4854" s="23"/>
      <c r="M4854" s="23"/>
      <c r="N4854" s="25"/>
      <c r="O4854" s="26"/>
      <c r="P4854" s="26"/>
      <c r="Q4854" s="23"/>
      <c r="R4854" s="23"/>
      <c r="S4854" s="27"/>
      <c r="T4854" s="23"/>
      <c r="U4854" s="23"/>
      <c r="V4854" s="24"/>
      <c r="W4854" s="23"/>
      <c r="X4854" s="23"/>
      <c r="Y4854" s="23"/>
      <c r="Z4854" s="23"/>
      <c r="AA4854" s="28"/>
      <c r="AB4854" s="26"/>
      <c r="AC4854" s="26"/>
      <c r="AD4854" s="28"/>
      <c r="AE4854" s="28"/>
      <c r="AF4854" s="26"/>
      <c r="AG4854" s="26" t="s">
        <v>60</v>
      </c>
      <c r="AH4854" s="26">
        <f>SUM(AH4851:AH4853)</f>
        <v>8410826</v>
      </c>
      <c r="AI4854" s="26"/>
      <c r="AJ4854" s="26">
        <f>SUM(AJ4851:AJ4853)</f>
        <v>2190986</v>
      </c>
      <c r="AK4854" s="26"/>
      <c r="AL4854" s="26">
        <f>SUM(AL4851:AL4853)</f>
        <v>438.2</v>
      </c>
    </row>
    <row r="4855" spans="1:39" x14ac:dyDescent="0.25">
      <c r="A4855" s="23" t="s">
        <v>14580</v>
      </c>
      <c r="B4855" s="24" t="s">
        <v>14581</v>
      </c>
      <c r="C4855" s="23" t="s">
        <v>14582</v>
      </c>
      <c r="D4855" s="23" t="s">
        <v>14583</v>
      </c>
      <c r="E4855" s="23">
        <v>1940</v>
      </c>
      <c r="F4855" s="23" t="s">
        <v>14584</v>
      </c>
      <c r="G4855" s="24" t="s">
        <v>14585</v>
      </c>
      <c r="H4855" s="23" t="s">
        <v>43</v>
      </c>
      <c r="I4855" s="23" t="s">
        <v>14586</v>
      </c>
      <c r="J4855" s="23">
        <v>0</v>
      </c>
      <c r="K4855" s="23">
        <v>3</v>
      </c>
      <c r="L4855" s="23">
        <v>57</v>
      </c>
      <c r="M4855" s="23" t="s">
        <v>75</v>
      </c>
      <c r="N4855" s="25">
        <f t="shared" ref="N4855:N4863" si="804">((J4855*400)+(K4855*100))+L4855</f>
        <v>357</v>
      </c>
      <c r="O4855" s="26">
        <v>3200</v>
      </c>
      <c r="P4855" s="26">
        <f t="shared" ref="P4855:P4863" si="805">N4855*O4855</f>
        <v>1142400</v>
      </c>
      <c r="Q4855" s="23"/>
      <c r="R4855" s="23"/>
      <c r="S4855" s="27"/>
      <c r="T4855" s="23"/>
      <c r="U4855" s="23"/>
      <c r="V4855" s="24"/>
      <c r="W4855" s="23"/>
      <c r="X4855" s="23"/>
      <c r="Y4855" s="23"/>
      <c r="Z4855" s="23"/>
      <c r="AA4855" s="28"/>
      <c r="AB4855" s="26"/>
      <c r="AC4855" s="26"/>
      <c r="AD4855" s="28"/>
      <c r="AE4855" s="28"/>
      <c r="AF4855" s="26"/>
      <c r="AG4855" s="26">
        <f>AF4855+P4855</f>
        <v>1142400</v>
      </c>
      <c r="AH4855" s="26">
        <f>AG4855</f>
        <v>1142400</v>
      </c>
      <c r="AI4855" s="26">
        <v>50000000</v>
      </c>
      <c r="AJ4855" s="26">
        <f t="shared" ref="AJ4855:AJ4863" si="806">IF((AI4855-AH4855) &gt; 1,0,IF((AI4855-AH4855)&lt;0,AH4855-AI4855,AI4855-AH4855))</f>
        <v>0</v>
      </c>
      <c r="AK4855" s="26">
        <v>0.01</v>
      </c>
      <c r="AL4855" s="26">
        <f>AJ4855*(AK4855/100)</f>
        <v>0</v>
      </c>
    </row>
    <row r="4856" spans="1:39" x14ac:dyDescent="0.25">
      <c r="A4856" s="23"/>
      <c r="B4856" s="24"/>
      <c r="C4856" s="23"/>
      <c r="D4856" s="23"/>
      <c r="E4856" s="23"/>
      <c r="F4856" s="23"/>
      <c r="G4856" s="24"/>
      <c r="H4856" s="23"/>
      <c r="I4856" s="23"/>
      <c r="J4856" s="23">
        <v>0</v>
      </c>
      <c r="K4856" s="23">
        <v>0</v>
      </c>
      <c r="L4856" s="23">
        <v>42</v>
      </c>
      <c r="M4856" s="23" t="s">
        <v>59</v>
      </c>
      <c r="N4856" s="25">
        <f t="shared" si="804"/>
        <v>42</v>
      </c>
      <c r="O4856" s="26">
        <v>3200</v>
      </c>
      <c r="P4856" s="26">
        <f t="shared" si="805"/>
        <v>134400</v>
      </c>
      <c r="Q4856" s="23">
        <v>1</v>
      </c>
      <c r="R4856" s="23" t="s">
        <v>14587</v>
      </c>
      <c r="S4856" s="27" t="s">
        <v>14588</v>
      </c>
      <c r="T4856" s="23" t="s">
        <v>14589</v>
      </c>
      <c r="U4856" s="23" t="s">
        <v>14590</v>
      </c>
      <c r="V4856" s="24" t="s">
        <v>14591</v>
      </c>
      <c r="W4856" s="23" t="s">
        <v>48</v>
      </c>
      <c r="X4856" s="23" t="s">
        <v>49</v>
      </c>
      <c r="Y4856" s="23" t="s">
        <v>50</v>
      </c>
      <c r="Z4856" s="23">
        <v>168</v>
      </c>
      <c r="AA4856" s="28">
        <v>100</v>
      </c>
      <c r="AB4856" s="26">
        <v>8300</v>
      </c>
      <c r="AC4856" s="26">
        <f>Z4856*AB4856</f>
        <v>1394400</v>
      </c>
      <c r="AD4856" s="28">
        <v>3</v>
      </c>
      <c r="AE4856" s="28">
        <v>3</v>
      </c>
      <c r="AF4856" s="26">
        <f>(AC4856*(100-AE4856))/100</f>
        <v>1352568</v>
      </c>
      <c r="AG4856" s="26">
        <f>P4856+AF4856</f>
        <v>1486968</v>
      </c>
      <c r="AH4856" s="26">
        <f>(AG4856*AA4856)/100</f>
        <v>1486968</v>
      </c>
      <c r="AI4856" s="26">
        <v>10000000</v>
      </c>
      <c r="AJ4856" s="26">
        <f t="shared" si="806"/>
        <v>0</v>
      </c>
      <c r="AK4856" s="26">
        <v>0.02</v>
      </c>
      <c r="AL4856" s="26">
        <f>ROUND(AJ4856*(AK4856/100),2)</f>
        <v>0</v>
      </c>
      <c r="AM4856" s="3" t="s">
        <v>51</v>
      </c>
    </row>
    <row r="4857" spans="1:39" x14ac:dyDescent="0.25">
      <c r="A4857" s="23"/>
      <c r="B4857" s="24"/>
      <c r="C4857" s="23"/>
      <c r="D4857" s="23"/>
      <c r="E4857" s="23"/>
      <c r="F4857" s="23"/>
      <c r="G4857" s="24"/>
      <c r="H4857" s="23"/>
      <c r="I4857" s="23"/>
      <c r="J4857" s="23">
        <v>0</v>
      </c>
      <c r="K4857" s="23">
        <v>0</v>
      </c>
      <c r="L4857" s="23">
        <v>1</v>
      </c>
      <c r="M4857" s="23" t="s">
        <v>59</v>
      </c>
      <c r="N4857" s="25">
        <f t="shared" si="804"/>
        <v>1</v>
      </c>
      <c r="O4857" s="26">
        <v>3200</v>
      </c>
      <c r="P4857" s="26">
        <f t="shared" si="805"/>
        <v>3200</v>
      </c>
      <c r="Q4857" s="23">
        <v>1</v>
      </c>
      <c r="R4857" s="23" t="s">
        <v>14587</v>
      </c>
      <c r="S4857" s="27" t="s">
        <v>14588</v>
      </c>
      <c r="T4857" s="23" t="s">
        <v>14589</v>
      </c>
      <c r="U4857" s="23" t="s">
        <v>14590</v>
      </c>
      <c r="V4857" s="24" t="s">
        <v>14592</v>
      </c>
      <c r="W4857" s="23" t="s">
        <v>53</v>
      </c>
      <c r="X4857" s="23" t="s">
        <v>80</v>
      </c>
      <c r="Y4857" s="23" t="s">
        <v>50</v>
      </c>
      <c r="Z4857" s="23">
        <v>4</v>
      </c>
      <c r="AA4857" s="28">
        <v>100</v>
      </c>
      <c r="AB4857" s="26">
        <v>2750</v>
      </c>
      <c r="AC4857" s="26">
        <f>Z4857*AB4857</f>
        <v>11000</v>
      </c>
      <c r="AD4857" s="28">
        <v>3</v>
      </c>
      <c r="AE4857" s="28">
        <v>9</v>
      </c>
      <c r="AF4857" s="26">
        <f>(AC4857*(100-AE4857))/100</f>
        <v>10010</v>
      </c>
      <c r="AG4857" s="26">
        <f>P4857+AF4857</f>
        <v>13210</v>
      </c>
      <c r="AH4857" s="26">
        <f>(AG4857*AA4857)/100</f>
        <v>13210</v>
      </c>
      <c r="AI4857" s="26">
        <v>10000000</v>
      </c>
      <c r="AJ4857" s="26">
        <f t="shared" si="806"/>
        <v>0</v>
      </c>
      <c r="AK4857" s="26">
        <v>0.02</v>
      </c>
      <c r="AL4857" s="26">
        <f>ROUND(AJ4857*(AK4857/100),2)</f>
        <v>0</v>
      </c>
      <c r="AM4857" s="3" t="s">
        <v>159</v>
      </c>
    </row>
    <row r="4858" spans="1:39" x14ac:dyDescent="0.25">
      <c r="A4858" s="23"/>
      <c r="B4858" s="24"/>
      <c r="C4858" s="23"/>
      <c r="D4858" s="23"/>
      <c r="E4858" s="23">
        <v>1941</v>
      </c>
      <c r="F4858" s="23" t="s">
        <v>14593</v>
      </c>
      <c r="G4858" s="24" t="s">
        <v>14594</v>
      </c>
      <c r="H4858" s="23" t="s">
        <v>43</v>
      </c>
      <c r="I4858" s="23" t="s">
        <v>14595</v>
      </c>
      <c r="J4858" s="23">
        <v>0</v>
      </c>
      <c r="K4858" s="23">
        <v>2</v>
      </c>
      <c r="L4858" s="23">
        <v>75</v>
      </c>
      <c r="M4858" s="23" t="s">
        <v>59</v>
      </c>
      <c r="N4858" s="25">
        <f t="shared" si="804"/>
        <v>275</v>
      </c>
      <c r="O4858" s="26">
        <v>3200</v>
      </c>
      <c r="P4858" s="26">
        <f t="shared" si="805"/>
        <v>880000</v>
      </c>
      <c r="Q4858" s="23">
        <v>1</v>
      </c>
      <c r="R4858" s="23" t="s">
        <v>14580</v>
      </c>
      <c r="S4858" s="27" t="s">
        <v>14581</v>
      </c>
      <c r="T4858" s="23" t="s">
        <v>14582</v>
      </c>
      <c r="U4858" s="23" t="s">
        <v>14590</v>
      </c>
      <c r="V4858" s="24" t="s">
        <v>14596</v>
      </c>
      <c r="W4858" s="23" t="s">
        <v>142</v>
      </c>
      <c r="X4858" s="23" t="s">
        <v>143</v>
      </c>
      <c r="Y4858" s="23" t="s">
        <v>50</v>
      </c>
      <c r="Z4858" s="23">
        <v>479</v>
      </c>
      <c r="AA4858" s="28">
        <v>100</v>
      </c>
      <c r="AB4858" s="26">
        <v>7950</v>
      </c>
      <c r="AC4858" s="26">
        <f>Z4858*AB4858</f>
        <v>3808050</v>
      </c>
      <c r="AD4858" s="28">
        <v>52</v>
      </c>
      <c r="AE4858" s="28">
        <v>85</v>
      </c>
      <c r="AF4858" s="26">
        <f>(AC4858*(100-AE4858))/100</f>
        <v>571207.5</v>
      </c>
      <c r="AG4858" s="26">
        <f>P4858+AF4858</f>
        <v>1451207.5</v>
      </c>
      <c r="AH4858" s="26">
        <f>(AG4858*AA4858)/100</f>
        <v>1451207.5</v>
      </c>
      <c r="AI4858" s="26">
        <v>50000000</v>
      </c>
      <c r="AJ4858" s="26">
        <f t="shared" si="806"/>
        <v>0</v>
      </c>
      <c r="AK4858" s="26">
        <v>0.02</v>
      </c>
      <c r="AL4858" s="26">
        <f>ROUND(AJ4858*(AK4858/100),2)</f>
        <v>0</v>
      </c>
      <c r="AM4858" s="3" t="s">
        <v>110</v>
      </c>
    </row>
    <row r="4859" spans="1:39" x14ac:dyDescent="0.25">
      <c r="A4859" s="23"/>
      <c r="B4859" s="24"/>
      <c r="C4859" s="23"/>
      <c r="D4859" s="23"/>
      <c r="E4859" s="23">
        <v>1942</v>
      </c>
      <c r="F4859" s="23" t="s">
        <v>14597</v>
      </c>
      <c r="G4859" s="24" t="s">
        <v>14598</v>
      </c>
      <c r="H4859" s="23" t="s">
        <v>43</v>
      </c>
      <c r="I4859" s="23" t="s">
        <v>14599</v>
      </c>
      <c r="J4859" s="23">
        <v>1</v>
      </c>
      <c r="K4859" s="23">
        <v>0</v>
      </c>
      <c r="L4859" s="23">
        <v>61.1</v>
      </c>
      <c r="M4859" s="23" t="s">
        <v>75</v>
      </c>
      <c r="N4859" s="25">
        <f t="shared" si="804"/>
        <v>461.1</v>
      </c>
      <c r="O4859" s="26">
        <v>3200</v>
      </c>
      <c r="P4859" s="26">
        <f t="shared" si="805"/>
        <v>1475520</v>
      </c>
      <c r="Q4859" s="23"/>
      <c r="R4859" s="23"/>
      <c r="S4859" s="27"/>
      <c r="T4859" s="23"/>
      <c r="U4859" s="23"/>
      <c r="V4859" s="24"/>
      <c r="W4859" s="23"/>
      <c r="X4859" s="23"/>
      <c r="Y4859" s="23"/>
      <c r="Z4859" s="23"/>
      <c r="AA4859" s="28"/>
      <c r="AB4859" s="26"/>
      <c r="AC4859" s="26"/>
      <c r="AD4859" s="28"/>
      <c r="AE4859" s="28"/>
      <c r="AF4859" s="26"/>
      <c r="AG4859" s="26">
        <f>AF4859+P4859</f>
        <v>1475520</v>
      </c>
      <c r="AH4859" s="26">
        <f>AG4859</f>
        <v>1475520</v>
      </c>
      <c r="AI4859" s="26">
        <v>50000000</v>
      </c>
      <c r="AJ4859" s="26">
        <f t="shared" si="806"/>
        <v>0</v>
      </c>
      <c r="AK4859" s="26">
        <v>0.01</v>
      </c>
      <c r="AL4859" s="26">
        <f>AJ4859*(AK4859/100)</f>
        <v>0</v>
      </c>
    </row>
    <row r="4860" spans="1:39" x14ac:dyDescent="0.25">
      <c r="A4860" s="23"/>
      <c r="B4860" s="24"/>
      <c r="C4860" s="23"/>
      <c r="D4860" s="23"/>
      <c r="E4860" s="23"/>
      <c r="F4860" s="23"/>
      <c r="G4860" s="24"/>
      <c r="H4860" s="23"/>
      <c r="I4860" s="23"/>
      <c r="J4860" s="23">
        <v>0</v>
      </c>
      <c r="K4860" s="23">
        <v>0</v>
      </c>
      <c r="L4860" s="23">
        <v>52</v>
      </c>
      <c r="M4860" s="23" t="s">
        <v>59</v>
      </c>
      <c r="N4860" s="25">
        <f t="shared" si="804"/>
        <v>52</v>
      </c>
      <c r="O4860" s="26">
        <v>3200</v>
      </c>
      <c r="P4860" s="26">
        <f t="shared" si="805"/>
        <v>166400</v>
      </c>
      <c r="Q4860" s="23">
        <v>1</v>
      </c>
      <c r="R4860" s="23" t="s">
        <v>14600</v>
      </c>
      <c r="S4860" s="27" t="s">
        <v>14601</v>
      </c>
      <c r="T4860" s="23" t="s">
        <v>14602</v>
      </c>
      <c r="U4860" s="23" t="s">
        <v>14603</v>
      </c>
      <c r="V4860" s="24" t="s">
        <v>14604</v>
      </c>
      <c r="W4860" s="23" t="s">
        <v>48</v>
      </c>
      <c r="X4860" s="23" t="s">
        <v>49</v>
      </c>
      <c r="Y4860" s="23" t="s">
        <v>50</v>
      </c>
      <c r="Z4860" s="23">
        <v>208</v>
      </c>
      <c r="AA4860" s="28">
        <v>100</v>
      </c>
      <c r="AB4860" s="26">
        <v>8300</v>
      </c>
      <c r="AC4860" s="26">
        <f>Z4860*AB4860</f>
        <v>1726400</v>
      </c>
      <c r="AD4860" s="28">
        <v>12</v>
      </c>
      <c r="AE4860" s="28">
        <v>14</v>
      </c>
      <c r="AF4860" s="26">
        <f>(AC4860*(100-AE4860))/100</f>
        <v>1484704</v>
      </c>
      <c r="AG4860" s="26">
        <f>P4860+AF4860</f>
        <v>1651104</v>
      </c>
      <c r="AH4860" s="26">
        <f>(AG4860*AA4860)/100</f>
        <v>1651104</v>
      </c>
      <c r="AI4860" s="26">
        <v>10000000</v>
      </c>
      <c r="AJ4860" s="26">
        <f t="shared" si="806"/>
        <v>0</v>
      </c>
      <c r="AK4860" s="26">
        <v>0.02</v>
      </c>
      <c r="AL4860" s="26">
        <f>ROUND(AJ4860*(AK4860/100),2)</f>
        <v>0</v>
      </c>
      <c r="AM4860" s="3" t="s">
        <v>51</v>
      </c>
    </row>
    <row r="4861" spans="1:39" x14ac:dyDescent="0.25">
      <c r="A4861" s="23"/>
      <c r="B4861" s="24"/>
      <c r="C4861" s="23"/>
      <c r="D4861" s="23"/>
      <c r="E4861" s="23"/>
      <c r="F4861" s="23"/>
      <c r="G4861" s="24"/>
      <c r="H4861" s="23"/>
      <c r="I4861" s="23"/>
      <c r="J4861" s="23">
        <v>0</v>
      </c>
      <c r="K4861" s="23">
        <v>0</v>
      </c>
      <c r="L4861" s="23">
        <v>6.9</v>
      </c>
      <c r="M4861" s="23" t="s">
        <v>59</v>
      </c>
      <c r="N4861" s="25">
        <f t="shared" si="804"/>
        <v>6.9</v>
      </c>
      <c r="O4861" s="26">
        <v>3200</v>
      </c>
      <c r="P4861" s="26">
        <f t="shared" si="805"/>
        <v>22080</v>
      </c>
      <c r="Q4861" s="23">
        <v>1</v>
      </c>
      <c r="R4861" s="23" t="s">
        <v>14600</v>
      </c>
      <c r="S4861" s="27" t="s">
        <v>14601</v>
      </c>
      <c r="T4861" s="23" t="s">
        <v>14602</v>
      </c>
      <c r="U4861" s="23" t="s">
        <v>14603</v>
      </c>
      <c r="V4861" s="24" t="s">
        <v>14605</v>
      </c>
      <c r="W4861" s="23" t="s">
        <v>158</v>
      </c>
      <c r="X4861" s="23" t="s">
        <v>80</v>
      </c>
      <c r="Y4861" s="23" t="s">
        <v>50</v>
      </c>
      <c r="Z4861" s="23">
        <v>27.6</v>
      </c>
      <c r="AA4861" s="28">
        <v>100</v>
      </c>
      <c r="AB4861" s="26">
        <v>5600</v>
      </c>
      <c r="AC4861" s="26">
        <f>Z4861*AB4861</f>
        <v>154560</v>
      </c>
      <c r="AD4861" s="28">
        <v>3</v>
      </c>
      <c r="AE4861" s="28">
        <v>9</v>
      </c>
      <c r="AF4861" s="26">
        <f>(AC4861*(100-AE4861))/100</f>
        <v>140649.60000000001</v>
      </c>
      <c r="AG4861" s="26">
        <f>P4861+AF4861</f>
        <v>162729.60000000001</v>
      </c>
      <c r="AH4861" s="26">
        <f>(AG4861*AA4861)/100</f>
        <v>162729.60000000001</v>
      </c>
      <c r="AI4861" s="26">
        <v>10000000</v>
      </c>
      <c r="AJ4861" s="26">
        <f t="shared" si="806"/>
        <v>0</v>
      </c>
      <c r="AK4861" s="26">
        <v>0.02</v>
      </c>
      <c r="AL4861" s="26">
        <f>ROUND(AJ4861*(AK4861/100),2)</f>
        <v>0</v>
      </c>
      <c r="AM4861" s="3" t="s">
        <v>159</v>
      </c>
    </row>
    <row r="4862" spans="1:39" x14ac:dyDescent="0.25">
      <c r="A4862" s="23"/>
      <c r="B4862" s="24"/>
      <c r="C4862" s="23"/>
      <c r="D4862" s="23"/>
      <c r="E4862" s="23"/>
      <c r="F4862" s="23"/>
      <c r="G4862" s="24"/>
      <c r="H4862" s="23"/>
      <c r="I4862" s="23"/>
      <c r="J4862" s="23">
        <v>0</v>
      </c>
      <c r="K4862" s="23">
        <v>0</v>
      </c>
      <c r="L4862" s="23">
        <v>5</v>
      </c>
      <c r="M4862" s="23" t="s">
        <v>59</v>
      </c>
      <c r="N4862" s="25">
        <f t="shared" si="804"/>
        <v>5</v>
      </c>
      <c r="O4862" s="26">
        <v>3200</v>
      </c>
      <c r="P4862" s="26">
        <f t="shared" si="805"/>
        <v>16000</v>
      </c>
      <c r="Q4862" s="23">
        <v>1</v>
      </c>
      <c r="R4862" s="23" t="s">
        <v>14600</v>
      </c>
      <c r="S4862" s="27" t="s">
        <v>14601</v>
      </c>
      <c r="T4862" s="23" t="s">
        <v>14602</v>
      </c>
      <c r="U4862" s="23" t="s">
        <v>14603</v>
      </c>
      <c r="V4862" s="24" t="s">
        <v>14606</v>
      </c>
      <c r="W4862" s="23" t="s">
        <v>53</v>
      </c>
      <c r="X4862" s="23" t="s">
        <v>49</v>
      </c>
      <c r="Y4862" s="23" t="s">
        <v>50</v>
      </c>
      <c r="Z4862" s="23">
        <v>20</v>
      </c>
      <c r="AA4862" s="28">
        <v>100</v>
      </c>
      <c r="AB4862" s="26">
        <v>2750</v>
      </c>
      <c r="AC4862" s="26">
        <f>Z4862*AB4862</f>
        <v>55000</v>
      </c>
      <c r="AD4862" s="28">
        <v>3</v>
      </c>
      <c r="AE4862" s="28">
        <v>3</v>
      </c>
      <c r="AF4862" s="26">
        <f>(AC4862*(100-AE4862))/100</f>
        <v>53350</v>
      </c>
      <c r="AG4862" s="26">
        <f>P4862+AF4862</f>
        <v>69350</v>
      </c>
      <c r="AH4862" s="26">
        <f>(AG4862*AA4862)/100</f>
        <v>69350</v>
      </c>
      <c r="AI4862" s="26">
        <v>10000000</v>
      </c>
      <c r="AJ4862" s="26">
        <f t="shared" si="806"/>
        <v>0</v>
      </c>
      <c r="AK4862" s="26">
        <v>0.02</v>
      </c>
      <c r="AL4862" s="26">
        <f>ROUND(AJ4862*(AK4862/100),2)</f>
        <v>0</v>
      </c>
      <c r="AM4862" s="3" t="s">
        <v>83</v>
      </c>
    </row>
    <row r="4863" spans="1:39" x14ac:dyDescent="0.25">
      <c r="A4863" s="23"/>
      <c r="B4863" s="24"/>
      <c r="C4863" s="23"/>
      <c r="D4863" s="23"/>
      <c r="E4863" s="23"/>
      <c r="F4863" s="23"/>
      <c r="G4863" s="24"/>
      <c r="H4863" s="23"/>
      <c r="I4863" s="23"/>
      <c r="J4863" s="23">
        <v>0</v>
      </c>
      <c r="K4863" s="23">
        <v>0</v>
      </c>
      <c r="L4863" s="23">
        <v>16</v>
      </c>
      <c r="M4863" s="23" t="s">
        <v>59</v>
      </c>
      <c r="N4863" s="25">
        <f t="shared" si="804"/>
        <v>16</v>
      </c>
      <c r="O4863" s="26">
        <v>3200</v>
      </c>
      <c r="P4863" s="26">
        <f t="shared" si="805"/>
        <v>51200</v>
      </c>
      <c r="Q4863" s="23">
        <v>1</v>
      </c>
      <c r="R4863" s="23" t="s">
        <v>14600</v>
      </c>
      <c r="S4863" s="27" t="s">
        <v>14601</v>
      </c>
      <c r="T4863" s="23" t="s">
        <v>14602</v>
      </c>
      <c r="U4863" s="23" t="s">
        <v>14603</v>
      </c>
      <c r="V4863" s="24" t="s">
        <v>14607</v>
      </c>
      <c r="W4863" s="23" t="s">
        <v>48</v>
      </c>
      <c r="X4863" s="23" t="s">
        <v>49</v>
      </c>
      <c r="Y4863" s="23" t="s">
        <v>50</v>
      </c>
      <c r="Z4863" s="23">
        <v>64</v>
      </c>
      <c r="AA4863" s="28">
        <v>100</v>
      </c>
      <c r="AB4863" s="26">
        <v>8300</v>
      </c>
      <c r="AC4863" s="26">
        <f>Z4863*AB4863</f>
        <v>531200</v>
      </c>
      <c r="AD4863" s="28">
        <v>5</v>
      </c>
      <c r="AE4863" s="28">
        <v>5</v>
      </c>
      <c r="AF4863" s="26">
        <f>(AC4863*(100-AE4863))/100</f>
        <v>504640</v>
      </c>
      <c r="AG4863" s="26">
        <f>P4863+AF4863</f>
        <v>555840</v>
      </c>
      <c r="AH4863" s="26">
        <f>(AG4863*AA4863)/100</f>
        <v>555840</v>
      </c>
      <c r="AI4863" s="26">
        <v>10000000</v>
      </c>
      <c r="AJ4863" s="26">
        <f t="shared" si="806"/>
        <v>0</v>
      </c>
      <c r="AK4863" s="26">
        <v>0.02</v>
      </c>
      <c r="AL4863" s="26">
        <f>ROUND(AJ4863*(AK4863/100),2)</f>
        <v>0</v>
      </c>
      <c r="AM4863" s="3" t="s">
        <v>51</v>
      </c>
    </row>
    <row r="4864" spans="1:39" x14ac:dyDescent="0.25">
      <c r="A4864" s="23"/>
      <c r="B4864" s="24"/>
      <c r="C4864" s="23"/>
      <c r="D4864" s="23"/>
      <c r="E4864" s="23"/>
      <c r="F4864" s="23"/>
      <c r="G4864" s="24"/>
      <c r="H4864" s="23"/>
      <c r="I4864" s="23"/>
      <c r="J4864" s="23"/>
      <c r="K4864" s="23"/>
      <c r="L4864" s="23"/>
      <c r="M4864" s="23"/>
      <c r="N4864" s="25"/>
      <c r="O4864" s="26"/>
      <c r="P4864" s="26"/>
      <c r="Q4864" s="23"/>
      <c r="R4864" s="23"/>
      <c r="S4864" s="27"/>
      <c r="T4864" s="23"/>
      <c r="U4864" s="23"/>
      <c r="V4864" s="24"/>
      <c r="W4864" s="23"/>
      <c r="X4864" s="23"/>
      <c r="Y4864" s="23"/>
      <c r="Z4864" s="23"/>
      <c r="AA4864" s="28"/>
      <c r="AB4864" s="26"/>
      <c r="AC4864" s="26"/>
      <c r="AD4864" s="28"/>
      <c r="AE4864" s="28"/>
      <c r="AF4864" s="26"/>
      <c r="AG4864" s="26" t="s">
        <v>60</v>
      </c>
      <c r="AH4864" s="26">
        <f>SUM(AH4855:AH4863)</f>
        <v>8008329.0999999996</v>
      </c>
      <c r="AI4864" s="26"/>
      <c r="AJ4864" s="26">
        <f>SUM(AJ4855:AJ4863)</f>
        <v>0</v>
      </c>
      <c r="AK4864" s="26"/>
      <c r="AL4864" s="26">
        <f>SUM(AL4855:AL4863)</f>
        <v>0</v>
      </c>
    </row>
    <row r="4865" spans="1:39" x14ac:dyDescent="0.25">
      <c r="A4865" s="23" t="s">
        <v>14608</v>
      </c>
      <c r="B4865" s="24" t="s">
        <v>14609</v>
      </c>
      <c r="C4865" s="23" t="s">
        <v>14610</v>
      </c>
      <c r="D4865" s="23" t="s">
        <v>14611</v>
      </c>
      <c r="E4865" s="23">
        <v>1943</v>
      </c>
      <c r="F4865" s="23" t="s">
        <v>14612</v>
      </c>
      <c r="G4865" s="24" t="s">
        <v>14613</v>
      </c>
      <c r="H4865" s="23" t="s">
        <v>43</v>
      </c>
      <c r="I4865" s="23" t="s">
        <v>14614</v>
      </c>
      <c r="J4865" s="23">
        <v>4</v>
      </c>
      <c r="K4865" s="23">
        <v>3</v>
      </c>
      <c r="L4865" s="23">
        <v>43</v>
      </c>
      <c r="M4865" s="23" t="s">
        <v>75</v>
      </c>
      <c r="N4865" s="25">
        <f>((J4865*400)+(K4865*100))+L4865</f>
        <v>1943</v>
      </c>
      <c r="O4865" s="26">
        <v>2650</v>
      </c>
      <c r="P4865" s="26">
        <f>N4865*O4865</f>
        <v>5148950</v>
      </c>
      <c r="Q4865" s="23"/>
      <c r="R4865" s="23"/>
      <c r="S4865" s="27"/>
      <c r="T4865" s="23"/>
      <c r="U4865" s="23"/>
      <c r="V4865" s="24"/>
      <c r="W4865" s="23"/>
      <c r="X4865" s="23"/>
      <c r="Y4865" s="23"/>
      <c r="Z4865" s="23"/>
      <c r="AA4865" s="28"/>
      <c r="AB4865" s="26"/>
      <c r="AC4865" s="26"/>
      <c r="AD4865" s="28"/>
      <c r="AE4865" s="28"/>
      <c r="AF4865" s="26"/>
      <c r="AG4865" s="26">
        <f>AF4865+P4865</f>
        <v>5148950</v>
      </c>
      <c r="AH4865" s="26">
        <f>AG4865</f>
        <v>5148950</v>
      </c>
      <c r="AI4865" s="26">
        <v>50000000</v>
      </c>
      <c r="AJ4865" s="26">
        <f>IF((AI4865-AH4865) &gt; 1,0,IF((AI4865-AH4865)&lt;0,AH4865-AI4865,AI4865-AH4865))</f>
        <v>0</v>
      </c>
      <c r="AK4865" s="26">
        <v>0.01</v>
      </c>
      <c r="AL4865" s="26">
        <f>AJ4865*(AK4865/100)</f>
        <v>0</v>
      </c>
    </row>
    <row r="4866" spans="1:39" x14ac:dyDescent="0.25">
      <c r="A4866" s="23"/>
      <c r="B4866" s="24"/>
      <c r="C4866" s="23"/>
      <c r="D4866" s="23"/>
      <c r="E4866" s="23"/>
      <c r="F4866" s="23"/>
      <c r="G4866" s="24"/>
      <c r="H4866" s="23"/>
      <c r="I4866" s="23"/>
      <c r="J4866" s="23"/>
      <c r="K4866" s="23"/>
      <c r="L4866" s="23"/>
      <c r="M4866" s="23"/>
      <c r="N4866" s="25"/>
      <c r="O4866" s="26"/>
      <c r="P4866" s="26"/>
      <c r="Q4866" s="23"/>
      <c r="R4866" s="23"/>
      <c r="S4866" s="27"/>
      <c r="T4866" s="23"/>
      <c r="U4866" s="23"/>
      <c r="V4866" s="24"/>
      <c r="W4866" s="23"/>
      <c r="X4866" s="23"/>
      <c r="Y4866" s="23"/>
      <c r="Z4866" s="23"/>
      <c r="AA4866" s="28"/>
      <c r="AB4866" s="26"/>
      <c r="AC4866" s="26"/>
      <c r="AD4866" s="28"/>
      <c r="AE4866" s="28"/>
      <c r="AF4866" s="26"/>
      <c r="AG4866" s="26" t="s">
        <v>60</v>
      </c>
      <c r="AH4866" s="26">
        <f>AH4865</f>
        <v>5148950</v>
      </c>
      <c r="AI4866" s="26"/>
      <c r="AJ4866" s="26">
        <f>AJ4865</f>
        <v>0</v>
      </c>
      <c r="AK4866" s="26"/>
      <c r="AL4866" s="26">
        <f>AL4865</f>
        <v>0</v>
      </c>
    </row>
    <row r="4867" spans="1:39" x14ac:dyDescent="0.25">
      <c r="A4867" s="23" t="s">
        <v>14615</v>
      </c>
      <c r="B4867" s="24"/>
      <c r="C4867" s="23" t="s">
        <v>14616</v>
      </c>
      <c r="D4867" s="23" t="s">
        <v>14617</v>
      </c>
      <c r="E4867" s="23">
        <v>1944</v>
      </c>
      <c r="F4867" s="23" t="s">
        <v>14618</v>
      </c>
      <c r="G4867" s="24" t="s">
        <v>14619</v>
      </c>
      <c r="H4867" s="23" t="s">
        <v>43</v>
      </c>
      <c r="I4867" s="23" t="s">
        <v>14620</v>
      </c>
      <c r="J4867" s="23">
        <v>1</v>
      </c>
      <c r="K4867" s="23">
        <v>0</v>
      </c>
      <c r="L4867" s="23">
        <v>0</v>
      </c>
      <c r="M4867" s="23" t="s">
        <v>68</v>
      </c>
      <c r="N4867" s="25">
        <f>((J4867*400)+(K4867*100))+L4867</f>
        <v>400</v>
      </c>
      <c r="O4867" s="26">
        <v>2600</v>
      </c>
      <c r="P4867" s="26">
        <f>N4867*O4867</f>
        <v>1040000</v>
      </c>
      <c r="Q4867" s="23"/>
      <c r="R4867" s="23"/>
      <c r="S4867" s="27"/>
      <c r="T4867" s="23"/>
      <c r="U4867" s="23"/>
      <c r="V4867" s="24"/>
      <c r="W4867" s="23"/>
      <c r="X4867" s="23"/>
      <c r="Y4867" s="23"/>
      <c r="Z4867" s="23"/>
      <c r="AA4867" s="28"/>
      <c r="AB4867" s="26"/>
      <c r="AC4867" s="26"/>
      <c r="AD4867" s="28"/>
      <c r="AE4867" s="28"/>
      <c r="AF4867" s="26"/>
      <c r="AG4867" s="26">
        <f>AF4867+P4867</f>
        <v>1040000</v>
      </c>
      <c r="AH4867" s="26">
        <f>AG4867</f>
        <v>1040000</v>
      </c>
      <c r="AI4867" s="26">
        <v>0</v>
      </c>
      <c r="AJ4867" s="26">
        <f>IF((AI4867-AH4867) &gt; 1,0,IF((AI4867-AH4867)&lt;0,AH4867-AI4867,AI4867-AH4867))</f>
        <v>1040000</v>
      </c>
      <c r="AK4867" s="26">
        <v>0.3</v>
      </c>
      <c r="AL4867" s="26">
        <f>AJ4867*(AK4867/100)</f>
        <v>3120</v>
      </c>
    </row>
    <row r="4868" spans="1:39" x14ac:dyDescent="0.25">
      <c r="A4868" s="23"/>
      <c r="B4868" s="24"/>
      <c r="C4868" s="23"/>
      <c r="D4868" s="23"/>
      <c r="E4868" s="23">
        <v>1945</v>
      </c>
      <c r="F4868" s="23" t="s">
        <v>14621</v>
      </c>
      <c r="G4868" s="24" t="s">
        <v>14622</v>
      </c>
      <c r="H4868" s="23" t="s">
        <v>43</v>
      </c>
      <c r="I4868" s="23" t="s">
        <v>14623</v>
      </c>
      <c r="J4868" s="23">
        <v>1</v>
      </c>
      <c r="K4868" s="23">
        <v>0</v>
      </c>
      <c r="L4868" s="23">
        <v>90.5</v>
      </c>
      <c r="M4868" s="23" t="s">
        <v>68</v>
      </c>
      <c r="N4868" s="25">
        <f>((J4868*400)+(K4868*100))+L4868</f>
        <v>490.5</v>
      </c>
      <c r="O4868" s="26">
        <v>2600</v>
      </c>
      <c r="P4868" s="26">
        <f>N4868*O4868</f>
        <v>1275300</v>
      </c>
      <c r="Q4868" s="23"/>
      <c r="R4868" s="23"/>
      <c r="S4868" s="27"/>
      <c r="T4868" s="23"/>
      <c r="U4868" s="23"/>
      <c r="V4868" s="24"/>
      <c r="W4868" s="23"/>
      <c r="X4868" s="23"/>
      <c r="Y4868" s="23"/>
      <c r="Z4868" s="23"/>
      <c r="AA4868" s="28"/>
      <c r="AB4868" s="26"/>
      <c r="AC4868" s="26"/>
      <c r="AD4868" s="28"/>
      <c r="AE4868" s="28"/>
      <c r="AF4868" s="26"/>
      <c r="AG4868" s="26">
        <f>AF4868+P4868</f>
        <v>1275300</v>
      </c>
      <c r="AH4868" s="26">
        <f>AG4868</f>
        <v>1275300</v>
      </c>
      <c r="AI4868" s="26">
        <v>0</v>
      </c>
      <c r="AJ4868" s="26">
        <f>IF((AI4868-AH4868) &gt; 1,0,IF((AI4868-AH4868)&lt;0,AH4868-AI4868,AI4868-AH4868))</f>
        <v>1275300</v>
      </c>
      <c r="AK4868" s="26">
        <v>0.3</v>
      </c>
      <c r="AL4868" s="26">
        <f>AJ4868*(AK4868/100)</f>
        <v>3825.9</v>
      </c>
    </row>
    <row r="4869" spans="1:39" x14ac:dyDescent="0.25">
      <c r="A4869" s="23"/>
      <c r="B4869" s="24"/>
      <c r="C4869" s="23"/>
      <c r="D4869" s="23"/>
      <c r="E4869" s="23"/>
      <c r="F4869" s="23"/>
      <c r="G4869" s="24"/>
      <c r="H4869" s="23"/>
      <c r="I4869" s="23"/>
      <c r="J4869" s="23">
        <v>0</v>
      </c>
      <c r="K4869" s="23">
        <v>0</v>
      </c>
      <c r="L4869" s="23">
        <v>17.5</v>
      </c>
      <c r="M4869" s="23" t="s">
        <v>59</v>
      </c>
      <c r="N4869" s="25">
        <f>((J4869*400)+(K4869*100))+L4869</f>
        <v>17.5</v>
      </c>
      <c r="O4869" s="26">
        <v>2600</v>
      </c>
      <c r="P4869" s="26">
        <f>N4869*O4869</f>
        <v>45500</v>
      </c>
      <c r="Q4869" s="23">
        <v>1</v>
      </c>
      <c r="R4869" s="23" t="s">
        <v>14615</v>
      </c>
      <c r="S4869" s="27"/>
      <c r="T4869" s="23" t="s">
        <v>14616</v>
      </c>
      <c r="U4869" s="23" t="s">
        <v>14624</v>
      </c>
      <c r="V4869" s="24" t="s">
        <v>14625</v>
      </c>
      <c r="W4869" s="23" t="s">
        <v>79</v>
      </c>
      <c r="X4869" s="23" t="s">
        <v>80</v>
      </c>
      <c r="Y4869" s="23" t="s">
        <v>50</v>
      </c>
      <c r="Z4869" s="23">
        <v>70</v>
      </c>
      <c r="AA4869" s="28">
        <v>100</v>
      </c>
      <c r="AB4869" s="26">
        <v>8200</v>
      </c>
      <c r="AC4869" s="26">
        <f>Z4869*AB4869</f>
        <v>574000</v>
      </c>
      <c r="AD4869" s="28">
        <v>3</v>
      </c>
      <c r="AE4869" s="28">
        <v>9</v>
      </c>
      <c r="AF4869" s="26">
        <f>(AC4869*(100-AE4869))/100</f>
        <v>522340</v>
      </c>
      <c r="AG4869" s="26">
        <f>P4869+AF4869</f>
        <v>567840</v>
      </c>
      <c r="AH4869" s="26">
        <f>(AG4869*AA4869)/100</f>
        <v>567840</v>
      </c>
      <c r="AI4869" s="26">
        <v>50000000</v>
      </c>
      <c r="AJ4869" s="26">
        <f>IF((AI4869-AH4869) &gt; 1,0,IF((AI4869-AH4869)&lt;0,AH4869-AI4869,AI4869-AH4869))</f>
        <v>0</v>
      </c>
      <c r="AK4869" s="26">
        <v>0.02</v>
      </c>
      <c r="AL4869" s="26">
        <f>ROUND(AJ4869*(AK4869/100),2)</f>
        <v>0</v>
      </c>
      <c r="AM4869" s="3" t="s">
        <v>51</v>
      </c>
    </row>
    <row r="4870" spans="1:39" x14ac:dyDescent="0.25">
      <c r="A4870" s="23"/>
      <c r="B4870" s="24"/>
      <c r="C4870" s="23"/>
      <c r="D4870" s="23"/>
      <c r="E4870" s="23"/>
      <c r="F4870" s="23"/>
      <c r="G4870" s="24"/>
      <c r="H4870" s="23"/>
      <c r="I4870" s="23"/>
      <c r="J4870" s="23"/>
      <c r="K4870" s="23"/>
      <c r="L4870" s="23"/>
      <c r="M4870" s="23"/>
      <c r="N4870" s="25"/>
      <c r="O4870" s="26"/>
      <c r="P4870" s="26"/>
      <c r="Q4870" s="23"/>
      <c r="R4870" s="23"/>
      <c r="S4870" s="27"/>
      <c r="T4870" s="23"/>
      <c r="U4870" s="23"/>
      <c r="V4870" s="24"/>
      <c r="W4870" s="23"/>
      <c r="X4870" s="23"/>
      <c r="Y4870" s="23"/>
      <c r="Z4870" s="23"/>
      <c r="AA4870" s="28"/>
      <c r="AB4870" s="26"/>
      <c r="AC4870" s="26"/>
      <c r="AD4870" s="28"/>
      <c r="AE4870" s="28"/>
      <c r="AF4870" s="26"/>
      <c r="AG4870" s="26" t="s">
        <v>60</v>
      </c>
      <c r="AH4870" s="26">
        <f>SUM(AH4867:AH4869)</f>
        <v>2883140</v>
      </c>
      <c r="AI4870" s="26"/>
      <c r="AJ4870" s="26">
        <f>SUM(AJ4867:AJ4869)</f>
        <v>2315300</v>
      </c>
      <c r="AK4870" s="26"/>
      <c r="AL4870" s="26">
        <f>SUM(AL4867:AL4869)</f>
        <v>6945.9</v>
      </c>
    </row>
    <row r="4871" spans="1:39" x14ac:dyDescent="0.25">
      <c r="A4871" s="23" t="s">
        <v>14626</v>
      </c>
      <c r="B4871" s="24" t="s">
        <v>14627</v>
      </c>
      <c r="C4871" s="23" t="s">
        <v>14628</v>
      </c>
      <c r="D4871" s="23" t="s">
        <v>12502</v>
      </c>
      <c r="E4871" s="23">
        <v>1946</v>
      </c>
      <c r="F4871" s="23" t="s">
        <v>14629</v>
      </c>
      <c r="G4871" s="24" t="s">
        <v>14630</v>
      </c>
      <c r="H4871" s="23" t="s">
        <v>43</v>
      </c>
      <c r="I4871" s="23" t="s">
        <v>14631</v>
      </c>
      <c r="J4871" s="23">
        <v>3</v>
      </c>
      <c r="K4871" s="23">
        <v>0</v>
      </c>
      <c r="L4871" s="23">
        <v>75</v>
      </c>
      <c r="M4871" s="23" t="s">
        <v>75</v>
      </c>
      <c r="N4871" s="25">
        <f>((J4871*400)+(K4871*100))+L4871</f>
        <v>1275</v>
      </c>
      <c r="O4871" s="26">
        <v>3000</v>
      </c>
      <c r="P4871" s="26">
        <f>N4871*O4871</f>
        <v>3825000</v>
      </c>
      <c r="Q4871" s="23"/>
      <c r="R4871" s="23"/>
      <c r="S4871" s="27"/>
      <c r="T4871" s="23"/>
      <c r="U4871" s="23"/>
      <c r="V4871" s="24"/>
      <c r="W4871" s="23"/>
      <c r="X4871" s="23"/>
      <c r="Y4871" s="23"/>
      <c r="Z4871" s="23"/>
      <c r="AA4871" s="28"/>
      <c r="AB4871" s="26"/>
      <c r="AC4871" s="26"/>
      <c r="AD4871" s="28"/>
      <c r="AE4871" s="28"/>
      <c r="AF4871" s="26"/>
      <c r="AG4871" s="26">
        <f>AF4871+P4871</f>
        <v>3825000</v>
      </c>
      <c r="AH4871" s="26">
        <f>AG4871</f>
        <v>3825000</v>
      </c>
      <c r="AI4871" s="26">
        <v>50000000</v>
      </c>
      <c r="AJ4871" s="26">
        <f>IF((AI4871-AH4871) &gt; 1,0,IF((AI4871-AH4871)&lt;0,AH4871-AI4871,AI4871-AH4871))</f>
        <v>0</v>
      </c>
      <c r="AK4871" s="26">
        <v>0.01</v>
      </c>
      <c r="AL4871" s="26">
        <f>AJ4871*(AK4871/100)</f>
        <v>0</v>
      </c>
    </row>
    <row r="4872" spans="1:39" x14ac:dyDescent="0.25">
      <c r="A4872" s="23"/>
      <c r="B4872" s="24"/>
      <c r="C4872" s="23"/>
      <c r="D4872" s="23"/>
      <c r="E4872" s="23"/>
      <c r="F4872" s="23"/>
      <c r="G4872" s="24"/>
      <c r="H4872" s="23"/>
      <c r="I4872" s="23"/>
      <c r="J4872" s="23">
        <v>0</v>
      </c>
      <c r="K4872" s="23">
        <v>0</v>
      </c>
      <c r="L4872" s="23">
        <v>45</v>
      </c>
      <c r="M4872" s="23" t="s">
        <v>68</v>
      </c>
      <c r="N4872" s="25">
        <f>((J4872*400)+(K4872*100))+L4872</f>
        <v>45</v>
      </c>
      <c r="O4872" s="26">
        <v>3000</v>
      </c>
      <c r="P4872" s="26">
        <f>N4872*O4872</f>
        <v>135000</v>
      </c>
      <c r="Q4872" s="23">
        <v>1</v>
      </c>
      <c r="R4872" s="23" t="s">
        <v>14626</v>
      </c>
      <c r="S4872" s="27" t="s">
        <v>14627</v>
      </c>
      <c r="T4872" s="23" t="s">
        <v>14628</v>
      </c>
      <c r="U4872" s="23" t="s">
        <v>14632</v>
      </c>
      <c r="V4872" s="24" t="s">
        <v>14633</v>
      </c>
      <c r="W4872" s="23" t="s">
        <v>349</v>
      </c>
      <c r="X4872" s="23" t="s">
        <v>143</v>
      </c>
      <c r="Y4872" s="23" t="s">
        <v>617</v>
      </c>
      <c r="Z4872" s="23">
        <v>180</v>
      </c>
      <c r="AA4872" s="28">
        <v>100</v>
      </c>
      <c r="AB4872" s="26">
        <v>8150</v>
      </c>
      <c r="AC4872" s="26">
        <f>Z4872*AB4872</f>
        <v>1467000</v>
      </c>
      <c r="AD4872" s="28">
        <v>102</v>
      </c>
      <c r="AE4872" s="28">
        <v>85</v>
      </c>
      <c r="AF4872" s="26">
        <f>(AC4872*(100-AE4872))/100</f>
        <v>220050</v>
      </c>
      <c r="AG4872" s="26">
        <f>P4872+AF4872</f>
        <v>355050</v>
      </c>
      <c r="AH4872" s="26">
        <f>(AG4872*AA4872)/100</f>
        <v>355050</v>
      </c>
      <c r="AI4872" s="26">
        <v>0</v>
      </c>
      <c r="AJ4872" s="26">
        <f>IF((AI4872-AH4872) &gt; 1,0,IF((AI4872-AH4872)&lt;0,AH4872-AI4872,AI4872-AH4872))</f>
        <v>355050</v>
      </c>
      <c r="AK4872" s="26">
        <v>0.3</v>
      </c>
      <c r="AL4872" s="26">
        <f>ROUND(AJ4872*(AK4872/100),2)</f>
        <v>1065.1500000000001</v>
      </c>
      <c r="AM4872" s="3" t="s">
        <v>618</v>
      </c>
    </row>
    <row r="4873" spans="1:39" x14ac:dyDescent="0.25">
      <c r="A4873" s="23"/>
      <c r="B4873" s="24"/>
      <c r="C4873" s="23"/>
      <c r="D4873" s="23"/>
      <c r="E4873" s="23">
        <v>1947</v>
      </c>
      <c r="F4873" s="23" t="s">
        <v>14634</v>
      </c>
      <c r="G4873" s="24" t="s">
        <v>14635</v>
      </c>
      <c r="H4873" s="23" t="s">
        <v>43</v>
      </c>
      <c r="I4873" s="23" t="s">
        <v>14636</v>
      </c>
      <c r="J4873" s="23">
        <v>0</v>
      </c>
      <c r="K4873" s="23">
        <v>3</v>
      </c>
      <c r="L4873" s="23">
        <v>0</v>
      </c>
      <c r="M4873" s="23" t="s">
        <v>75</v>
      </c>
      <c r="N4873" s="25">
        <f>((J4873*400)+(K4873*100))+L4873</f>
        <v>300</v>
      </c>
      <c r="O4873" s="26">
        <v>1000</v>
      </c>
      <c r="P4873" s="26">
        <f>N4873*O4873</f>
        <v>300000</v>
      </c>
      <c r="Q4873" s="23"/>
      <c r="R4873" s="23"/>
      <c r="S4873" s="27"/>
      <c r="T4873" s="23"/>
      <c r="U4873" s="23"/>
      <c r="V4873" s="24"/>
      <c r="W4873" s="23"/>
      <c r="X4873" s="23"/>
      <c r="Y4873" s="23"/>
      <c r="Z4873" s="23"/>
      <c r="AA4873" s="28"/>
      <c r="AB4873" s="26"/>
      <c r="AC4873" s="26"/>
      <c r="AD4873" s="28"/>
      <c r="AE4873" s="28"/>
      <c r="AF4873" s="26"/>
      <c r="AG4873" s="26">
        <f>AF4873+P4873</f>
        <v>300000</v>
      </c>
      <c r="AH4873" s="26">
        <f>AG4873</f>
        <v>300000</v>
      </c>
      <c r="AI4873" s="26">
        <v>50000000</v>
      </c>
      <c r="AJ4873" s="26">
        <f>IF((AI4873-AH4873) &gt; 1,0,IF((AI4873-AH4873)&lt;0,AH4873-AI4873,AI4873-AH4873))</f>
        <v>0</v>
      </c>
      <c r="AK4873" s="26">
        <v>0.01</v>
      </c>
      <c r="AL4873" s="26">
        <f>AJ4873*(AK4873/100)</f>
        <v>0</v>
      </c>
    </row>
    <row r="4874" spans="1:39" x14ac:dyDescent="0.25">
      <c r="A4874" s="23"/>
      <c r="B4874" s="24"/>
      <c r="C4874" s="23"/>
      <c r="D4874" s="23"/>
      <c r="E4874" s="23"/>
      <c r="F4874" s="23"/>
      <c r="G4874" s="24"/>
      <c r="H4874" s="23"/>
      <c r="I4874" s="23"/>
      <c r="J4874" s="23"/>
      <c r="K4874" s="23"/>
      <c r="L4874" s="23"/>
      <c r="M4874" s="23"/>
      <c r="N4874" s="25"/>
      <c r="O4874" s="26"/>
      <c r="P4874" s="26"/>
      <c r="Q4874" s="23"/>
      <c r="R4874" s="23"/>
      <c r="S4874" s="27"/>
      <c r="T4874" s="23"/>
      <c r="U4874" s="23"/>
      <c r="V4874" s="24"/>
      <c r="W4874" s="23"/>
      <c r="X4874" s="23"/>
      <c r="Y4874" s="23"/>
      <c r="Z4874" s="23"/>
      <c r="AA4874" s="28"/>
      <c r="AB4874" s="26"/>
      <c r="AC4874" s="26"/>
      <c r="AD4874" s="28"/>
      <c r="AE4874" s="28"/>
      <c r="AF4874" s="26"/>
      <c r="AG4874" s="26" t="s">
        <v>60</v>
      </c>
      <c r="AH4874" s="26">
        <f>SUM(AH4871:AH4873)</f>
        <v>4480050</v>
      </c>
      <c r="AI4874" s="26"/>
      <c r="AJ4874" s="26">
        <f>SUM(AJ4871:AJ4873)</f>
        <v>355050</v>
      </c>
      <c r="AK4874" s="26"/>
      <c r="AL4874" s="26">
        <f>SUM(AL4871:AL4873)</f>
        <v>1065.1500000000001</v>
      </c>
    </row>
    <row r="4875" spans="1:39" x14ac:dyDescent="0.25">
      <c r="A4875" s="23" t="s">
        <v>14637</v>
      </c>
      <c r="B4875" s="24" t="s">
        <v>14638</v>
      </c>
      <c r="C4875" s="23" t="s">
        <v>14639</v>
      </c>
      <c r="D4875" s="23" t="s">
        <v>14640</v>
      </c>
      <c r="E4875" s="23">
        <v>1948</v>
      </c>
      <c r="F4875" s="23" t="s">
        <v>14641</v>
      </c>
      <c r="G4875" s="24" t="s">
        <v>14642</v>
      </c>
      <c r="H4875" s="23" t="s">
        <v>43</v>
      </c>
      <c r="I4875" s="23" t="s">
        <v>14643</v>
      </c>
      <c r="J4875" s="23">
        <v>0</v>
      </c>
      <c r="K4875" s="23">
        <v>1</v>
      </c>
      <c r="L4875" s="23">
        <v>28</v>
      </c>
      <c r="M4875" s="23" t="s">
        <v>59</v>
      </c>
      <c r="N4875" s="25">
        <f>((J4875*400)+(K4875*100))+L4875</f>
        <v>128</v>
      </c>
      <c r="O4875" s="26">
        <v>4500</v>
      </c>
      <c r="P4875" s="26">
        <f>N4875*O4875</f>
        <v>576000</v>
      </c>
      <c r="Q4875" s="23">
        <v>1</v>
      </c>
      <c r="R4875" s="23" t="s">
        <v>14637</v>
      </c>
      <c r="S4875" s="27" t="s">
        <v>14638</v>
      </c>
      <c r="T4875" s="23" t="s">
        <v>14639</v>
      </c>
      <c r="U4875" s="23" t="s">
        <v>14644</v>
      </c>
      <c r="V4875" s="24" t="s">
        <v>14645</v>
      </c>
      <c r="W4875" s="23" t="s">
        <v>48</v>
      </c>
      <c r="X4875" s="23" t="s">
        <v>49</v>
      </c>
      <c r="Y4875" s="23" t="s">
        <v>50</v>
      </c>
      <c r="Z4875" s="23">
        <v>242</v>
      </c>
      <c r="AA4875" s="28">
        <v>100</v>
      </c>
      <c r="AB4875" s="26">
        <v>8300</v>
      </c>
      <c r="AC4875" s="26">
        <f>Z4875*AB4875</f>
        <v>2008600</v>
      </c>
      <c r="AD4875" s="28">
        <v>31</v>
      </c>
      <c r="AE4875" s="28">
        <v>52</v>
      </c>
      <c r="AF4875" s="26">
        <f>(AC4875*(100-AE4875))/100</f>
        <v>964128</v>
      </c>
      <c r="AG4875" s="26">
        <f>P4875+AF4875</f>
        <v>1540128</v>
      </c>
      <c r="AH4875" s="26">
        <f>(AG4875*AA4875)/100</f>
        <v>1540128</v>
      </c>
      <c r="AI4875" s="26">
        <v>50000000</v>
      </c>
      <c r="AJ4875" s="26">
        <f>IF((AI4875-AH4875) &gt; 1,0,IF((AI4875-AH4875)&lt;0,AH4875-AI4875,AI4875-AH4875))</f>
        <v>0</v>
      </c>
      <c r="AK4875" s="26">
        <v>0.02</v>
      </c>
      <c r="AL4875" s="26">
        <f>ROUND(AJ4875*(AK4875/100),2)</f>
        <v>0</v>
      </c>
      <c r="AM4875" s="3" t="s">
        <v>51</v>
      </c>
    </row>
    <row r="4876" spans="1:39" x14ac:dyDescent="0.25">
      <c r="A4876" s="23"/>
      <c r="B4876" s="24"/>
      <c r="C4876" s="23"/>
      <c r="D4876" s="23"/>
      <c r="E4876" s="23"/>
      <c r="F4876" s="23"/>
      <c r="G4876" s="24"/>
      <c r="H4876" s="23"/>
      <c r="I4876" s="23"/>
      <c r="J4876" s="23"/>
      <c r="K4876" s="23"/>
      <c r="L4876" s="23"/>
      <c r="M4876" s="23"/>
      <c r="N4876" s="25"/>
      <c r="O4876" s="26"/>
      <c r="P4876" s="26"/>
      <c r="Q4876" s="23"/>
      <c r="R4876" s="23"/>
      <c r="S4876" s="27"/>
      <c r="T4876" s="23"/>
      <c r="U4876" s="23"/>
      <c r="V4876" s="24"/>
      <c r="W4876" s="23"/>
      <c r="X4876" s="23"/>
      <c r="Y4876" s="23"/>
      <c r="Z4876" s="23"/>
      <c r="AA4876" s="28"/>
      <c r="AB4876" s="26"/>
      <c r="AC4876" s="26"/>
      <c r="AD4876" s="28"/>
      <c r="AE4876" s="28"/>
      <c r="AF4876" s="26"/>
      <c r="AG4876" s="26" t="s">
        <v>60</v>
      </c>
      <c r="AH4876" s="26">
        <f>AH4875</f>
        <v>1540128</v>
      </c>
      <c r="AI4876" s="26"/>
      <c r="AJ4876" s="26">
        <f>AJ4875</f>
        <v>0</v>
      </c>
      <c r="AK4876" s="26"/>
      <c r="AL4876" s="26">
        <f>AL4875</f>
        <v>0</v>
      </c>
    </row>
    <row r="4877" spans="1:39" x14ac:dyDescent="0.25">
      <c r="A4877" s="23" t="s">
        <v>9282</v>
      </c>
      <c r="B4877" s="24" t="s">
        <v>9283</v>
      </c>
      <c r="C4877" s="23" t="s">
        <v>9284</v>
      </c>
      <c r="D4877" s="23" t="s">
        <v>14646</v>
      </c>
      <c r="E4877" s="23">
        <v>1949</v>
      </c>
      <c r="F4877" s="23" t="s">
        <v>14647</v>
      </c>
      <c r="G4877" s="24" t="s">
        <v>14648</v>
      </c>
      <c r="H4877" s="23" t="s">
        <v>43</v>
      </c>
      <c r="I4877" s="23" t="s">
        <v>14649</v>
      </c>
      <c r="J4877" s="23">
        <v>0</v>
      </c>
      <c r="K4877" s="23">
        <v>0</v>
      </c>
      <c r="L4877" s="23">
        <v>66</v>
      </c>
      <c r="M4877" s="23" t="s">
        <v>75</v>
      </c>
      <c r="N4877" s="25">
        <f>((J4877*400)+(K4877*100))+L4877</f>
        <v>66</v>
      </c>
      <c r="O4877" s="26">
        <v>1000</v>
      </c>
      <c r="P4877" s="26">
        <f>N4877*O4877</f>
        <v>66000</v>
      </c>
      <c r="Q4877" s="23"/>
      <c r="R4877" s="23"/>
      <c r="S4877" s="27"/>
      <c r="T4877" s="23"/>
      <c r="U4877" s="23"/>
      <c r="V4877" s="24"/>
      <c r="W4877" s="23"/>
      <c r="X4877" s="23"/>
      <c r="Y4877" s="23"/>
      <c r="Z4877" s="23"/>
      <c r="AA4877" s="28"/>
      <c r="AB4877" s="26"/>
      <c r="AC4877" s="26"/>
      <c r="AD4877" s="28"/>
      <c r="AE4877" s="28"/>
      <c r="AF4877" s="26"/>
      <c r="AG4877" s="26">
        <f>AF4877+P4877</f>
        <v>66000</v>
      </c>
      <c r="AH4877" s="26">
        <f>AG4877</f>
        <v>66000</v>
      </c>
      <c r="AI4877" s="26">
        <v>50000000</v>
      </c>
      <c r="AJ4877" s="26">
        <f>IF((AI4877-AH4877) &gt; 1,0,IF((AI4877-AH4877)&lt;0,AH4877-AI4877,AI4877-AH4877))</f>
        <v>0</v>
      </c>
      <c r="AK4877" s="26">
        <v>0.01</v>
      </c>
      <c r="AL4877" s="26">
        <f>AJ4877*(AK4877/100)</f>
        <v>0</v>
      </c>
    </row>
    <row r="4878" spans="1:39" x14ac:dyDescent="0.25">
      <c r="A4878" s="23"/>
      <c r="B4878" s="24"/>
      <c r="C4878" s="23"/>
      <c r="D4878" s="23"/>
      <c r="E4878" s="23">
        <v>1950</v>
      </c>
      <c r="F4878" s="23" t="s">
        <v>14650</v>
      </c>
      <c r="G4878" s="24" t="s">
        <v>14651</v>
      </c>
      <c r="H4878" s="23" t="s">
        <v>43</v>
      </c>
      <c r="I4878" s="23" t="s">
        <v>14652</v>
      </c>
      <c r="J4878" s="23">
        <v>0</v>
      </c>
      <c r="K4878" s="23">
        <v>0</v>
      </c>
      <c r="L4878" s="23">
        <v>27.56</v>
      </c>
      <c r="M4878" s="23" t="s">
        <v>76</v>
      </c>
      <c r="N4878" s="25">
        <f>((J4878*400)+(K4878*100))+L4878</f>
        <v>27.56</v>
      </c>
      <c r="O4878" s="26">
        <v>2650</v>
      </c>
      <c r="P4878" s="26">
        <f>N4878*O4878</f>
        <v>73034</v>
      </c>
      <c r="Q4878" s="23">
        <v>1</v>
      </c>
      <c r="R4878" s="23" t="s">
        <v>9287</v>
      </c>
      <c r="S4878" s="27" t="s">
        <v>9288</v>
      </c>
      <c r="T4878" s="23" t="s">
        <v>9289</v>
      </c>
      <c r="U4878" s="23" t="s">
        <v>9290</v>
      </c>
      <c r="V4878" s="24" t="s">
        <v>14653</v>
      </c>
      <c r="W4878" s="23" t="s">
        <v>48</v>
      </c>
      <c r="X4878" s="23" t="s">
        <v>49</v>
      </c>
      <c r="Y4878" s="23" t="s">
        <v>81</v>
      </c>
      <c r="Z4878" s="23">
        <v>110.25</v>
      </c>
      <c r="AA4878" s="28">
        <v>100</v>
      </c>
      <c r="AB4878" s="26">
        <v>8300</v>
      </c>
      <c r="AC4878" s="26">
        <f>Z4878*AB4878</f>
        <v>915075</v>
      </c>
      <c r="AD4878" s="28">
        <v>12</v>
      </c>
      <c r="AE4878" s="28">
        <v>14</v>
      </c>
      <c r="AF4878" s="26">
        <f>(AC4878*(100-AE4878))/100</f>
        <v>786964.5</v>
      </c>
      <c r="AG4878" s="26">
        <f>P4878+AF4878</f>
        <v>859998.5</v>
      </c>
      <c r="AH4878" s="26">
        <f>(AG4878*AA4878)/100</f>
        <v>859998.5</v>
      </c>
      <c r="AI4878" s="26">
        <v>0</v>
      </c>
      <c r="AJ4878" s="26">
        <f>IF((AI4878-AH4878) &gt; 1,0,IF((AI4878-AH4878)&lt;0,AH4878-AI4878,AI4878-AH4878))</f>
        <v>859998.5</v>
      </c>
      <c r="AK4878" s="26">
        <v>0.02</v>
      </c>
      <c r="AL4878" s="26">
        <f>ROUND(AJ4878*(AK4878/100),2)</f>
        <v>172</v>
      </c>
      <c r="AM4878" s="3" t="s">
        <v>401</v>
      </c>
    </row>
    <row r="4879" spans="1:39" x14ac:dyDescent="0.25">
      <c r="A4879" s="23"/>
      <c r="B4879" s="24"/>
      <c r="C4879" s="23"/>
      <c r="D4879" s="23"/>
      <c r="E4879" s="23"/>
      <c r="F4879" s="23"/>
      <c r="G4879" s="24"/>
      <c r="H4879" s="23"/>
      <c r="I4879" s="23"/>
      <c r="J4879" s="23">
        <v>6</v>
      </c>
      <c r="K4879" s="23">
        <v>1</v>
      </c>
      <c r="L4879" s="23">
        <v>32.44</v>
      </c>
      <c r="M4879" s="23" t="s">
        <v>75</v>
      </c>
      <c r="N4879" s="25">
        <f>((J4879*400)+(K4879*100))+L4879</f>
        <v>2532.44</v>
      </c>
      <c r="O4879" s="26">
        <v>2650</v>
      </c>
      <c r="P4879" s="26">
        <f>N4879*O4879</f>
        <v>6710966</v>
      </c>
      <c r="Q4879" s="23"/>
      <c r="R4879" s="23"/>
      <c r="S4879" s="27"/>
      <c r="T4879" s="23"/>
      <c r="U4879" s="23"/>
      <c r="V4879" s="24"/>
      <c r="W4879" s="23"/>
      <c r="X4879" s="23"/>
      <c r="Y4879" s="23"/>
      <c r="Z4879" s="23"/>
      <c r="AA4879" s="28"/>
      <c r="AB4879" s="26"/>
      <c r="AC4879" s="26"/>
      <c r="AD4879" s="28"/>
      <c r="AE4879" s="28"/>
      <c r="AF4879" s="26"/>
      <c r="AG4879" s="26">
        <f>AF4879+P4879</f>
        <v>6710966</v>
      </c>
      <c r="AH4879" s="26">
        <f>AG4879</f>
        <v>6710966</v>
      </c>
      <c r="AI4879" s="26">
        <v>50000000</v>
      </c>
      <c r="AJ4879" s="26">
        <f>IF((AI4879-AH4879) &gt; 1,0,IF((AI4879-AH4879)&lt;0,AH4879-AI4879,AI4879-AH4879))</f>
        <v>0</v>
      </c>
      <c r="AK4879" s="26">
        <v>0.01</v>
      </c>
      <c r="AL4879" s="26">
        <f>AJ4879*(AK4879/100)</f>
        <v>0</v>
      </c>
    </row>
    <row r="4880" spans="1:39" x14ac:dyDescent="0.25">
      <c r="A4880" s="23"/>
      <c r="B4880" s="24"/>
      <c r="C4880" s="23"/>
      <c r="D4880" s="23"/>
      <c r="E4880" s="23"/>
      <c r="F4880" s="23"/>
      <c r="G4880" s="24"/>
      <c r="H4880" s="23"/>
      <c r="I4880" s="23"/>
      <c r="J4880" s="23"/>
      <c r="K4880" s="23"/>
      <c r="L4880" s="23"/>
      <c r="M4880" s="23"/>
      <c r="N4880" s="25"/>
      <c r="O4880" s="26"/>
      <c r="P4880" s="26"/>
      <c r="Q4880" s="23"/>
      <c r="R4880" s="23"/>
      <c r="S4880" s="27"/>
      <c r="T4880" s="23"/>
      <c r="U4880" s="23"/>
      <c r="V4880" s="24"/>
      <c r="W4880" s="23"/>
      <c r="X4880" s="23"/>
      <c r="Y4880" s="23"/>
      <c r="Z4880" s="23"/>
      <c r="AA4880" s="28"/>
      <c r="AB4880" s="26"/>
      <c r="AC4880" s="26"/>
      <c r="AD4880" s="28"/>
      <c r="AE4880" s="28"/>
      <c r="AF4880" s="26"/>
      <c r="AG4880" s="26" t="s">
        <v>60</v>
      </c>
      <c r="AH4880" s="26">
        <f>SUM(AH4877:AH4879)</f>
        <v>7636964.5</v>
      </c>
      <c r="AI4880" s="26"/>
      <c r="AJ4880" s="26">
        <f>SUM(AJ4877:AJ4879)</f>
        <v>859998.5</v>
      </c>
      <c r="AK4880" s="26"/>
      <c r="AL4880" s="26">
        <f>SUM(AL4877:AL4879)</f>
        <v>172</v>
      </c>
    </row>
    <row r="4881" spans="1:39" x14ac:dyDescent="0.25">
      <c r="A4881" s="23" t="s">
        <v>14654</v>
      </c>
      <c r="B4881" s="24" t="s">
        <v>14655</v>
      </c>
      <c r="C4881" s="23" t="s">
        <v>14656</v>
      </c>
      <c r="D4881" s="23" t="s">
        <v>14657</v>
      </c>
      <c r="E4881" s="23">
        <v>1951</v>
      </c>
      <c r="F4881" s="23" t="s">
        <v>14658</v>
      </c>
      <c r="G4881" s="24" t="s">
        <v>14659</v>
      </c>
      <c r="H4881" s="23" t="s">
        <v>43</v>
      </c>
      <c r="I4881" s="23" t="s">
        <v>14660</v>
      </c>
      <c r="J4881" s="23">
        <v>0</v>
      </c>
      <c r="K4881" s="23">
        <v>0</v>
      </c>
      <c r="L4881" s="23">
        <v>33</v>
      </c>
      <c r="M4881" s="23" t="s">
        <v>59</v>
      </c>
      <c r="N4881" s="25">
        <f>((J4881*400)+(K4881*100))+L4881</f>
        <v>33</v>
      </c>
      <c r="O4881" s="26">
        <v>5000</v>
      </c>
      <c r="P4881" s="26">
        <f>N4881*O4881</f>
        <v>165000</v>
      </c>
      <c r="Q4881" s="23">
        <v>1</v>
      </c>
      <c r="R4881" s="23" t="s">
        <v>14654</v>
      </c>
      <c r="S4881" s="27" t="s">
        <v>14655</v>
      </c>
      <c r="T4881" s="23" t="s">
        <v>14656</v>
      </c>
      <c r="U4881" s="23" t="s">
        <v>14661</v>
      </c>
      <c r="V4881" s="24" t="s">
        <v>14662</v>
      </c>
      <c r="W4881" s="23" t="s">
        <v>324</v>
      </c>
      <c r="X4881" s="23" t="s">
        <v>49</v>
      </c>
      <c r="Y4881" s="23" t="s">
        <v>50</v>
      </c>
      <c r="Z4881" s="23">
        <v>107</v>
      </c>
      <c r="AA4881" s="28">
        <v>100</v>
      </c>
      <c r="AB4881" s="26">
        <v>7750</v>
      </c>
      <c r="AC4881" s="26">
        <f>Z4881*AB4881</f>
        <v>829250</v>
      </c>
      <c r="AD4881" s="28">
        <v>12</v>
      </c>
      <c r="AE4881" s="28">
        <v>14</v>
      </c>
      <c r="AF4881" s="26">
        <f>(AC4881*(100-AE4881))/100</f>
        <v>713155</v>
      </c>
      <c r="AG4881" s="26">
        <f>P4881+AF4881</f>
        <v>878155</v>
      </c>
      <c r="AH4881" s="26">
        <f>(AG4881*AA4881)/100</f>
        <v>878155</v>
      </c>
      <c r="AI4881" s="26">
        <v>50000000</v>
      </c>
      <c r="AJ4881" s="26">
        <f>IF((AI4881-AH4881) &gt; 1,0,IF((AI4881-AH4881)&lt;0,AH4881-AI4881,AI4881-AH4881))</f>
        <v>0</v>
      </c>
      <c r="AK4881" s="26">
        <v>0.02</v>
      </c>
      <c r="AL4881" s="26">
        <f>ROUND(AJ4881*(AK4881/100),2)</f>
        <v>0</v>
      </c>
      <c r="AM4881" s="3" t="s">
        <v>51</v>
      </c>
    </row>
    <row r="4882" spans="1:39" x14ac:dyDescent="0.25">
      <c r="A4882" s="23"/>
      <c r="B4882" s="24"/>
      <c r="C4882" s="23"/>
      <c r="D4882" s="23"/>
      <c r="E4882" s="23"/>
      <c r="F4882" s="23"/>
      <c r="G4882" s="24"/>
      <c r="H4882" s="23"/>
      <c r="I4882" s="23"/>
      <c r="J4882" s="23"/>
      <c r="K4882" s="23"/>
      <c r="L4882" s="23"/>
      <c r="M4882" s="23"/>
      <c r="N4882" s="25"/>
      <c r="O4882" s="26"/>
      <c r="P4882" s="26"/>
      <c r="Q4882" s="23"/>
      <c r="R4882" s="23"/>
      <c r="S4882" s="27"/>
      <c r="T4882" s="23"/>
      <c r="U4882" s="23"/>
      <c r="V4882" s="24"/>
      <c r="W4882" s="23"/>
      <c r="X4882" s="23"/>
      <c r="Y4882" s="23"/>
      <c r="Z4882" s="23"/>
      <c r="AA4882" s="28"/>
      <c r="AB4882" s="26"/>
      <c r="AC4882" s="26"/>
      <c r="AD4882" s="28"/>
      <c r="AE4882" s="28"/>
      <c r="AF4882" s="26"/>
      <c r="AG4882" s="26" t="s">
        <v>60</v>
      </c>
      <c r="AH4882" s="26">
        <f>AH4881</f>
        <v>878155</v>
      </c>
      <c r="AI4882" s="26"/>
      <c r="AJ4882" s="26">
        <f>AJ4881</f>
        <v>0</v>
      </c>
      <c r="AK4882" s="26"/>
      <c r="AL4882" s="26">
        <f>AL4881</f>
        <v>0</v>
      </c>
    </row>
    <row r="4883" spans="1:39" x14ac:dyDescent="0.25">
      <c r="A4883" s="23" t="s">
        <v>14663</v>
      </c>
      <c r="B4883" s="24" t="s">
        <v>14664</v>
      </c>
      <c r="C4883" s="23" t="s">
        <v>14665</v>
      </c>
      <c r="D4883" s="23" t="s">
        <v>2812</v>
      </c>
      <c r="E4883" s="23">
        <v>1952</v>
      </c>
      <c r="F4883" s="23" t="s">
        <v>14666</v>
      </c>
      <c r="G4883" s="24" t="s">
        <v>14667</v>
      </c>
      <c r="H4883" s="23" t="s">
        <v>43</v>
      </c>
      <c r="I4883" s="23" t="s">
        <v>14668</v>
      </c>
      <c r="J4883" s="23">
        <v>1</v>
      </c>
      <c r="K4883" s="23">
        <v>0</v>
      </c>
      <c r="L4883" s="23">
        <v>94</v>
      </c>
      <c r="M4883" s="23" t="s">
        <v>75</v>
      </c>
      <c r="N4883" s="25">
        <f>((J4883*400)+(K4883*100))+L4883</f>
        <v>494</v>
      </c>
      <c r="O4883" s="26">
        <v>2500</v>
      </c>
      <c r="P4883" s="26">
        <f>N4883*O4883</f>
        <v>1235000</v>
      </c>
      <c r="Q4883" s="23"/>
      <c r="R4883" s="23"/>
      <c r="S4883" s="27"/>
      <c r="T4883" s="23"/>
      <c r="U4883" s="23"/>
      <c r="V4883" s="24"/>
      <c r="W4883" s="23"/>
      <c r="X4883" s="23"/>
      <c r="Y4883" s="23"/>
      <c r="Z4883" s="23"/>
      <c r="AA4883" s="28"/>
      <c r="AB4883" s="26"/>
      <c r="AC4883" s="26"/>
      <c r="AD4883" s="28"/>
      <c r="AE4883" s="28"/>
      <c r="AF4883" s="26"/>
      <c r="AG4883" s="26">
        <f>AF4883+P4883</f>
        <v>1235000</v>
      </c>
      <c r="AH4883" s="26">
        <f>AG4883</f>
        <v>1235000</v>
      </c>
      <c r="AI4883" s="26">
        <v>50000000</v>
      </c>
      <c r="AJ4883" s="26">
        <f>IF((AI4883-AH4883) &gt; 1,0,IF((AI4883-AH4883)&lt;0,AH4883-AI4883,AI4883-AH4883))</f>
        <v>0</v>
      </c>
      <c r="AK4883" s="26">
        <v>0.01</v>
      </c>
      <c r="AL4883" s="26">
        <f>AJ4883*(AK4883/100)</f>
        <v>0</v>
      </c>
    </row>
    <row r="4884" spans="1:39" x14ac:dyDescent="0.25">
      <c r="A4884" s="23"/>
      <c r="B4884" s="24"/>
      <c r="C4884" s="23"/>
      <c r="D4884" s="23"/>
      <c r="E4884" s="23">
        <v>1953</v>
      </c>
      <c r="F4884" s="23" t="s">
        <v>14669</v>
      </c>
      <c r="G4884" s="24" t="s">
        <v>14670</v>
      </c>
      <c r="H4884" s="23" t="s">
        <v>43</v>
      </c>
      <c r="I4884" s="23" t="s">
        <v>14671</v>
      </c>
      <c r="J4884" s="23">
        <v>25</v>
      </c>
      <c r="K4884" s="23">
        <v>1</v>
      </c>
      <c r="L4884" s="23">
        <v>80</v>
      </c>
      <c r="M4884" s="23" t="s">
        <v>75</v>
      </c>
      <c r="N4884" s="25">
        <f>((J4884*400)+(K4884*100))+L4884</f>
        <v>10180</v>
      </c>
      <c r="O4884" s="26">
        <v>4050</v>
      </c>
      <c r="P4884" s="26">
        <f>N4884*O4884</f>
        <v>41229000</v>
      </c>
      <c r="Q4884" s="23"/>
      <c r="R4884" s="23"/>
      <c r="S4884" s="27"/>
      <c r="T4884" s="23"/>
      <c r="U4884" s="23"/>
      <c r="V4884" s="24"/>
      <c r="W4884" s="23"/>
      <c r="X4884" s="23"/>
      <c r="Y4884" s="23"/>
      <c r="Z4884" s="23"/>
      <c r="AA4884" s="28"/>
      <c r="AB4884" s="26"/>
      <c r="AC4884" s="26"/>
      <c r="AD4884" s="28"/>
      <c r="AE4884" s="28"/>
      <c r="AF4884" s="26"/>
      <c r="AG4884" s="26">
        <f>AF4884+P4884</f>
        <v>41229000</v>
      </c>
      <c r="AH4884" s="26">
        <f>AG4884</f>
        <v>41229000</v>
      </c>
      <c r="AI4884" s="26">
        <v>50000000</v>
      </c>
      <c r="AJ4884" s="26">
        <f>IF((AI4884-AH4884) &gt; 1,0,IF((AI4884-AH4884)&lt;0,AH4884-AI4884,AI4884-AH4884))</f>
        <v>0</v>
      </c>
      <c r="AK4884" s="26">
        <v>0.01</v>
      </c>
      <c r="AL4884" s="26">
        <f>AJ4884*(AK4884/100)</f>
        <v>0</v>
      </c>
    </row>
    <row r="4885" spans="1:39" x14ac:dyDescent="0.25">
      <c r="A4885" s="23"/>
      <c r="B4885" s="24"/>
      <c r="C4885" s="23"/>
      <c r="D4885" s="23"/>
      <c r="E4885" s="23"/>
      <c r="F4885" s="23"/>
      <c r="G4885" s="24"/>
      <c r="H4885" s="23"/>
      <c r="I4885" s="23"/>
      <c r="J4885" s="23"/>
      <c r="K4885" s="23"/>
      <c r="L4885" s="23"/>
      <c r="M4885" s="23"/>
      <c r="N4885" s="25"/>
      <c r="O4885" s="26"/>
      <c r="P4885" s="26"/>
      <c r="Q4885" s="23"/>
      <c r="R4885" s="23"/>
      <c r="S4885" s="27"/>
      <c r="T4885" s="23"/>
      <c r="U4885" s="23"/>
      <c r="V4885" s="24"/>
      <c r="W4885" s="23"/>
      <c r="X4885" s="23"/>
      <c r="Y4885" s="23"/>
      <c r="Z4885" s="23"/>
      <c r="AA4885" s="28"/>
      <c r="AB4885" s="26"/>
      <c r="AC4885" s="26"/>
      <c r="AD4885" s="28"/>
      <c r="AE4885" s="28"/>
      <c r="AF4885" s="26"/>
      <c r="AG4885" s="26" t="s">
        <v>60</v>
      </c>
      <c r="AH4885" s="26">
        <f>SUM(AH4883:AH4884)</f>
        <v>42464000</v>
      </c>
      <c r="AI4885" s="26"/>
      <c r="AJ4885" s="26">
        <f>SUM(AJ4883:AJ4884)</f>
        <v>0</v>
      </c>
      <c r="AK4885" s="26"/>
      <c r="AL4885" s="26">
        <f>SUM(AL4883:AL4884)</f>
        <v>0</v>
      </c>
    </row>
    <row r="4886" spans="1:39" x14ac:dyDescent="0.25">
      <c r="A4886" s="23" t="s">
        <v>14672</v>
      </c>
      <c r="B4886" s="24" t="s">
        <v>14673</v>
      </c>
      <c r="C4886" s="23" t="s">
        <v>14674</v>
      </c>
      <c r="D4886" s="23" t="s">
        <v>14675</v>
      </c>
      <c r="E4886" s="23">
        <v>1954</v>
      </c>
      <c r="F4886" s="23" t="s">
        <v>14676</v>
      </c>
      <c r="G4886" s="24" t="s">
        <v>14677</v>
      </c>
      <c r="H4886" s="23" t="s">
        <v>43</v>
      </c>
      <c r="I4886" s="23" t="s">
        <v>14678</v>
      </c>
      <c r="J4886" s="23">
        <v>0</v>
      </c>
      <c r="K4886" s="23">
        <v>3</v>
      </c>
      <c r="L4886" s="23">
        <v>97.25</v>
      </c>
      <c r="M4886" s="23" t="s">
        <v>255</v>
      </c>
      <c r="N4886" s="25">
        <f>((J4886*400)+(K4886*100))+L4886</f>
        <v>397.25</v>
      </c>
      <c r="O4886" s="26">
        <v>4500</v>
      </c>
      <c r="P4886" s="26">
        <f>N4886*O4886</f>
        <v>1787625</v>
      </c>
      <c r="Q4886" s="23">
        <v>1</v>
      </c>
      <c r="R4886" s="23" t="s">
        <v>14672</v>
      </c>
      <c r="S4886" s="27" t="s">
        <v>14673</v>
      </c>
      <c r="T4886" s="23" t="s">
        <v>14674</v>
      </c>
      <c r="U4886" s="23" t="s">
        <v>14679</v>
      </c>
      <c r="V4886" s="24" t="s">
        <v>14680</v>
      </c>
      <c r="W4886" s="23" t="s">
        <v>48</v>
      </c>
      <c r="X4886" s="23" t="s">
        <v>49</v>
      </c>
      <c r="Y4886" s="23" t="s">
        <v>261</v>
      </c>
      <c r="Z4886" s="23">
        <v>108</v>
      </c>
      <c r="AA4886" s="28">
        <v>100</v>
      </c>
      <c r="AB4886" s="26">
        <v>8300</v>
      </c>
      <c r="AC4886" s="26">
        <f>Z4886*AB4886</f>
        <v>896400</v>
      </c>
      <c r="AD4886" s="28">
        <v>32</v>
      </c>
      <c r="AE4886" s="28">
        <v>54</v>
      </c>
      <c r="AF4886" s="26">
        <f>(AC4886*(100-AE4886))/100</f>
        <v>412344</v>
      </c>
      <c r="AG4886" s="26">
        <f>P4886+AF4886</f>
        <v>2199969</v>
      </c>
      <c r="AH4886" s="26">
        <f>(AG4886*AA4886)/100</f>
        <v>2199969</v>
      </c>
      <c r="AI4886" s="26">
        <f>IF(AF4886&lt;=10000000,AF4886,10000000)</f>
        <v>412344</v>
      </c>
      <c r="AJ4886" s="26">
        <f>IF((AI4886-AH4886) &gt; 1,0,IF((AI4886-AH4886)&lt;0,AH4886-AI4886,AI4886-AH4886))</f>
        <v>1787625</v>
      </c>
      <c r="AK4886" s="26">
        <v>0.02</v>
      </c>
      <c r="AL4886" s="26">
        <f>ROUND(AJ4886*(AK4886/100),2)</f>
        <v>357.53</v>
      </c>
      <c r="AM4886" s="3" t="s">
        <v>51</v>
      </c>
    </row>
    <row r="4887" spans="1:39" x14ac:dyDescent="0.25">
      <c r="A4887" s="23"/>
      <c r="B4887" s="24"/>
      <c r="C4887" s="23"/>
      <c r="D4887" s="23"/>
      <c r="E4887" s="23"/>
      <c r="F4887" s="23"/>
      <c r="G4887" s="24"/>
      <c r="H4887" s="23"/>
      <c r="I4887" s="23"/>
      <c r="J4887" s="23">
        <v>0</v>
      </c>
      <c r="K4887" s="23">
        <v>0</v>
      </c>
      <c r="L4887" s="23">
        <v>3.75</v>
      </c>
      <c r="M4887" s="23" t="s">
        <v>255</v>
      </c>
      <c r="N4887" s="25">
        <f>((J4887*400)+(K4887*100))+L4887</f>
        <v>3.75</v>
      </c>
      <c r="O4887" s="26">
        <v>4500</v>
      </c>
      <c r="P4887" s="26">
        <f>N4887*O4887</f>
        <v>16875</v>
      </c>
      <c r="Q4887" s="23">
        <v>1</v>
      </c>
      <c r="R4887" s="23" t="s">
        <v>14672</v>
      </c>
      <c r="S4887" s="27" t="s">
        <v>14673</v>
      </c>
      <c r="T4887" s="23" t="s">
        <v>14674</v>
      </c>
      <c r="U4887" s="23" t="s">
        <v>14679</v>
      </c>
      <c r="V4887" s="24" t="s">
        <v>14681</v>
      </c>
      <c r="W4887" s="23" t="s">
        <v>53</v>
      </c>
      <c r="X4887" s="23" t="s">
        <v>80</v>
      </c>
      <c r="Y4887" s="23" t="s">
        <v>261</v>
      </c>
      <c r="Z4887" s="23">
        <v>15</v>
      </c>
      <c r="AA4887" s="28">
        <v>100</v>
      </c>
      <c r="AB4887" s="26">
        <v>2750</v>
      </c>
      <c r="AC4887" s="26">
        <f>Z4887*AB4887</f>
        <v>41250</v>
      </c>
      <c r="AD4887" s="28">
        <v>32</v>
      </c>
      <c r="AE4887" s="28">
        <v>93</v>
      </c>
      <c r="AF4887" s="26">
        <f>(AC4887*(100-AE4887))/100</f>
        <v>2887.5</v>
      </c>
      <c r="AG4887" s="26">
        <f>P4887+AF4887</f>
        <v>19762.5</v>
      </c>
      <c r="AH4887" s="26">
        <f>(AG4887*AA4887)/100</f>
        <v>19762.5</v>
      </c>
      <c r="AI4887" s="26">
        <f>IF(AF4887&lt;=10000000,AF4887,10000000)</f>
        <v>2887.5</v>
      </c>
      <c r="AJ4887" s="26">
        <f>IF((AI4887-AH4887) &gt; 1,0,IF((AI4887-AH4887)&lt;0,AH4887-AI4887,AI4887-AH4887))</f>
        <v>16875</v>
      </c>
      <c r="AK4887" s="26">
        <v>0.02</v>
      </c>
      <c r="AL4887" s="26">
        <f>ROUND(AJ4887*(AK4887/100),2)</f>
        <v>3.38</v>
      </c>
      <c r="AM4887" s="3" t="s">
        <v>83</v>
      </c>
    </row>
    <row r="4888" spans="1:39" x14ac:dyDescent="0.25">
      <c r="A4888" s="23"/>
      <c r="B4888" s="24"/>
      <c r="C4888" s="23"/>
      <c r="D4888" s="23"/>
      <c r="E4888" s="23"/>
      <c r="F4888" s="23"/>
      <c r="G4888" s="24"/>
      <c r="H4888" s="23"/>
      <c r="I4888" s="23"/>
      <c r="J4888" s="23">
        <v>0</v>
      </c>
      <c r="K4888" s="23">
        <v>0</v>
      </c>
      <c r="L4888" s="23">
        <v>2</v>
      </c>
      <c r="M4888" s="23" t="s">
        <v>255</v>
      </c>
      <c r="N4888" s="25">
        <f>((J4888*400)+(K4888*100))+L4888</f>
        <v>2</v>
      </c>
      <c r="O4888" s="26">
        <v>4500</v>
      </c>
      <c r="P4888" s="26">
        <f>N4888*O4888</f>
        <v>9000</v>
      </c>
      <c r="Q4888" s="23">
        <v>1</v>
      </c>
      <c r="R4888" s="23" t="s">
        <v>14672</v>
      </c>
      <c r="S4888" s="27" t="s">
        <v>14673</v>
      </c>
      <c r="T4888" s="23" t="s">
        <v>14674</v>
      </c>
      <c r="U4888" s="23" t="s">
        <v>14679</v>
      </c>
      <c r="V4888" s="24" t="s">
        <v>14682</v>
      </c>
      <c r="W4888" s="23" t="s">
        <v>403</v>
      </c>
      <c r="X4888" s="23" t="s">
        <v>49</v>
      </c>
      <c r="Y4888" s="23" t="s">
        <v>261</v>
      </c>
      <c r="Z4888" s="23">
        <v>8</v>
      </c>
      <c r="AA4888" s="28">
        <v>100</v>
      </c>
      <c r="AB4888" s="26">
        <v>6100</v>
      </c>
      <c r="AC4888" s="26">
        <f>Z4888*AB4888</f>
        <v>48800</v>
      </c>
      <c r="AD4888" s="28">
        <v>32</v>
      </c>
      <c r="AE4888" s="28">
        <v>54</v>
      </c>
      <c r="AF4888" s="26">
        <f>(AC4888*(100-AE4888))/100</f>
        <v>22448</v>
      </c>
      <c r="AG4888" s="26">
        <f>P4888+AF4888</f>
        <v>31448</v>
      </c>
      <c r="AH4888" s="26">
        <f>(AG4888*AA4888)/100</f>
        <v>31448</v>
      </c>
      <c r="AI4888" s="26">
        <f>IF(AF4888&lt;=10000000,AF4888,10000000)</f>
        <v>22448</v>
      </c>
      <c r="AJ4888" s="26">
        <f>IF((AI4888-AH4888) &gt; 1,0,IF((AI4888-AH4888)&lt;0,AH4888-AI4888,AI4888-AH4888))</f>
        <v>9000</v>
      </c>
      <c r="AK4888" s="26">
        <v>0.02</v>
      </c>
      <c r="AL4888" s="26">
        <f>ROUND(AJ4888*(AK4888/100),2)</f>
        <v>1.8</v>
      </c>
      <c r="AM4888" s="3" t="s">
        <v>421</v>
      </c>
    </row>
    <row r="4889" spans="1:39" x14ac:dyDescent="0.25">
      <c r="A4889" s="23"/>
      <c r="B4889" s="24"/>
      <c r="C4889" s="23"/>
      <c r="D4889" s="23"/>
      <c r="E4889" s="23"/>
      <c r="F4889" s="23"/>
      <c r="G4889" s="24"/>
      <c r="H4889" s="23"/>
      <c r="I4889" s="23"/>
      <c r="J4889" s="23"/>
      <c r="K4889" s="23"/>
      <c r="L4889" s="23"/>
      <c r="M4889" s="23"/>
      <c r="N4889" s="25"/>
      <c r="O4889" s="26"/>
      <c r="P4889" s="26"/>
      <c r="Q4889" s="23"/>
      <c r="R4889" s="23"/>
      <c r="S4889" s="27"/>
      <c r="T4889" s="23"/>
      <c r="U4889" s="23"/>
      <c r="V4889" s="24"/>
      <c r="W4889" s="23"/>
      <c r="X4889" s="23"/>
      <c r="Y4889" s="23"/>
      <c r="Z4889" s="23"/>
      <c r="AA4889" s="28"/>
      <c r="AB4889" s="26"/>
      <c r="AC4889" s="26"/>
      <c r="AD4889" s="28"/>
      <c r="AE4889" s="28"/>
      <c r="AF4889" s="26"/>
      <c r="AG4889" s="26" t="s">
        <v>60</v>
      </c>
      <c r="AH4889" s="26">
        <f>SUM(AH4886:AH4888)</f>
        <v>2251179.5</v>
      </c>
      <c r="AI4889" s="26"/>
      <c r="AJ4889" s="26">
        <f>SUM(AJ4886:AJ4888)</f>
        <v>1813500</v>
      </c>
      <c r="AK4889" s="26"/>
      <c r="AL4889" s="26">
        <f>SUM(AL4886:AL4888)</f>
        <v>362.71</v>
      </c>
    </row>
    <row r="4890" spans="1:39" x14ac:dyDescent="0.25">
      <c r="A4890" s="23" t="s">
        <v>14683</v>
      </c>
      <c r="B4890" s="24" t="s">
        <v>14684</v>
      </c>
      <c r="C4890" s="23" t="s">
        <v>14685</v>
      </c>
      <c r="D4890" s="23" t="s">
        <v>14686</v>
      </c>
      <c r="E4890" s="23">
        <v>1955</v>
      </c>
      <c r="F4890" s="23" t="s">
        <v>14687</v>
      </c>
      <c r="G4890" s="24" t="s">
        <v>14688</v>
      </c>
      <c r="H4890" s="23" t="s">
        <v>43</v>
      </c>
      <c r="I4890" s="23" t="s">
        <v>14689</v>
      </c>
      <c r="J4890" s="23">
        <v>0</v>
      </c>
      <c r="K4890" s="23">
        <v>3</v>
      </c>
      <c r="L4890" s="23">
        <v>78</v>
      </c>
      <c r="M4890" s="23" t="s">
        <v>75</v>
      </c>
      <c r="N4890" s="25">
        <f t="shared" ref="N4890:N4895" si="807">((J4890*400)+(K4890*100))+L4890</f>
        <v>378</v>
      </c>
      <c r="O4890" s="26">
        <v>1500</v>
      </c>
      <c r="P4890" s="26">
        <f t="shared" ref="P4890:P4895" si="808">N4890*O4890</f>
        <v>567000</v>
      </c>
      <c r="Q4890" s="23"/>
      <c r="R4890" s="23"/>
      <c r="S4890" s="27"/>
      <c r="T4890" s="23"/>
      <c r="U4890" s="23"/>
      <c r="V4890" s="24"/>
      <c r="W4890" s="23"/>
      <c r="X4890" s="23"/>
      <c r="Y4890" s="23"/>
      <c r="Z4890" s="23"/>
      <c r="AA4890" s="28"/>
      <c r="AB4890" s="26"/>
      <c r="AC4890" s="26"/>
      <c r="AD4890" s="28"/>
      <c r="AE4890" s="28"/>
      <c r="AF4890" s="26"/>
      <c r="AG4890" s="26">
        <f>AF4890+P4890</f>
        <v>567000</v>
      </c>
      <c r="AH4890" s="26">
        <f>AG4890</f>
        <v>567000</v>
      </c>
      <c r="AI4890" s="26">
        <v>50000000</v>
      </c>
      <c r="AJ4890" s="26">
        <f t="shared" ref="AJ4890:AJ4895" si="809">IF((AI4890-AH4890) &gt; 1,0,IF((AI4890-AH4890)&lt;0,AH4890-AI4890,AI4890-AH4890))</f>
        <v>0</v>
      </c>
      <c r="AK4890" s="26">
        <v>0.01</v>
      </c>
      <c r="AL4890" s="26">
        <f>AJ4890*(AK4890/100)</f>
        <v>0</v>
      </c>
    </row>
    <row r="4891" spans="1:39" x14ac:dyDescent="0.25">
      <c r="A4891" s="23"/>
      <c r="B4891" s="24"/>
      <c r="C4891" s="23"/>
      <c r="D4891" s="23"/>
      <c r="E4891" s="23">
        <v>1956</v>
      </c>
      <c r="F4891" s="23" t="s">
        <v>14690</v>
      </c>
      <c r="G4891" s="24" t="s">
        <v>14691</v>
      </c>
      <c r="H4891" s="23" t="s">
        <v>43</v>
      </c>
      <c r="I4891" s="23" t="s">
        <v>14692</v>
      </c>
      <c r="J4891" s="23">
        <v>0</v>
      </c>
      <c r="K4891" s="23">
        <v>2</v>
      </c>
      <c r="L4891" s="23">
        <v>20</v>
      </c>
      <c r="M4891" s="23" t="s">
        <v>75</v>
      </c>
      <c r="N4891" s="25">
        <f t="shared" si="807"/>
        <v>220</v>
      </c>
      <c r="O4891" s="26">
        <v>1500</v>
      </c>
      <c r="P4891" s="26">
        <f t="shared" si="808"/>
        <v>330000</v>
      </c>
      <c r="Q4891" s="23"/>
      <c r="R4891" s="23"/>
      <c r="S4891" s="27"/>
      <c r="T4891" s="23"/>
      <c r="U4891" s="23"/>
      <c r="V4891" s="24"/>
      <c r="W4891" s="23"/>
      <c r="X4891" s="23"/>
      <c r="Y4891" s="23"/>
      <c r="Z4891" s="23"/>
      <c r="AA4891" s="28"/>
      <c r="AB4891" s="26"/>
      <c r="AC4891" s="26"/>
      <c r="AD4891" s="28"/>
      <c r="AE4891" s="28"/>
      <c r="AF4891" s="26"/>
      <c r="AG4891" s="26">
        <f>AF4891+P4891</f>
        <v>330000</v>
      </c>
      <c r="AH4891" s="26">
        <f>AG4891</f>
        <v>330000</v>
      </c>
      <c r="AI4891" s="26">
        <v>50000000</v>
      </c>
      <c r="AJ4891" s="26">
        <f t="shared" si="809"/>
        <v>0</v>
      </c>
      <c r="AK4891" s="26">
        <v>0.01</v>
      </c>
      <c r="AL4891" s="26">
        <f>AJ4891*(AK4891/100)</f>
        <v>0</v>
      </c>
    </row>
    <row r="4892" spans="1:39" x14ac:dyDescent="0.25">
      <c r="A4892" s="23"/>
      <c r="B4892" s="24"/>
      <c r="C4892" s="23"/>
      <c r="D4892" s="23"/>
      <c r="E4892" s="23">
        <v>1957</v>
      </c>
      <c r="F4892" s="23" t="s">
        <v>14693</v>
      </c>
      <c r="G4892" s="24" t="s">
        <v>14694</v>
      </c>
      <c r="H4892" s="23" t="s">
        <v>43</v>
      </c>
      <c r="I4892" s="23" t="s">
        <v>14695</v>
      </c>
      <c r="J4892" s="23">
        <v>0</v>
      </c>
      <c r="K4892" s="23">
        <v>0</v>
      </c>
      <c r="L4892" s="23">
        <v>27</v>
      </c>
      <c r="M4892" s="23" t="s">
        <v>76</v>
      </c>
      <c r="N4892" s="25">
        <f t="shared" si="807"/>
        <v>27</v>
      </c>
      <c r="O4892" s="26">
        <v>2100</v>
      </c>
      <c r="P4892" s="26">
        <f t="shared" si="808"/>
        <v>56700</v>
      </c>
      <c r="Q4892" s="23">
        <v>1</v>
      </c>
      <c r="R4892" s="23" t="s">
        <v>14683</v>
      </c>
      <c r="S4892" s="27" t="s">
        <v>14684</v>
      </c>
      <c r="T4892" s="23" t="s">
        <v>14685</v>
      </c>
      <c r="U4892" s="23" t="s">
        <v>14696</v>
      </c>
      <c r="V4892" s="24" t="s">
        <v>14697</v>
      </c>
      <c r="W4892" s="23" t="s">
        <v>109</v>
      </c>
      <c r="X4892" s="23" t="s">
        <v>49</v>
      </c>
      <c r="Y4892" s="23" t="s">
        <v>50</v>
      </c>
      <c r="Z4892" s="23">
        <v>179</v>
      </c>
      <c r="AA4892" s="28">
        <v>100</v>
      </c>
      <c r="AB4892" s="26">
        <v>8150</v>
      </c>
      <c r="AC4892" s="26">
        <f>Z4892*AB4892</f>
        <v>1458850</v>
      </c>
      <c r="AD4892" s="28">
        <v>12</v>
      </c>
      <c r="AE4892" s="28">
        <v>14</v>
      </c>
      <c r="AF4892" s="26">
        <f>(AC4892*(100-AE4892))/100</f>
        <v>1254611</v>
      </c>
      <c r="AG4892" s="26">
        <f>P4892+AF4892</f>
        <v>1311311</v>
      </c>
      <c r="AH4892" s="26">
        <f>(AG4892*AA4892)/100</f>
        <v>1311311</v>
      </c>
      <c r="AI4892" s="26">
        <v>50000000</v>
      </c>
      <c r="AJ4892" s="26">
        <f t="shared" si="809"/>
        <v>0</v>
      </c>
      <c r="AK4892" s="26">
        <v>0.02</v>
      </c>
      <c r="AL4892" s="26">
        <f>ROUND(AJ4892*(AK4892/100),2)</f>
        <v>0</v>
      </c>
      <c r="AM4892" s="3" t="s">
        <v>110</v>
      </c>
    </row>
    <row r="4893" spans="1:39" x14ac:dyDescent="0.25">
      <c r="A4893" s="23"/>
      <c r="B4893" s="24"/>
      <c r="C4893" s="23"/>
      <c r="D4893" s="23"/>
      <c r="E4893" s="23"/>
      <c r="F4893" s="23"/>
      <c r="G4893" s="24"/>
      <c r="H4893" s="23"/>
      <c r="I4893" s="23"/>
      <c r="J4893" s="23">
        <v>0</v>
      </c>
      <c r="K4893" s="23">
        <v>0</v>
      </c>
      <c r="L4893" s="23">
        <v>14.75</v>
      </c>
      <c r="M4893" s="23" t="s">
        <v>76</v>
      </c>
      <c r="N4893" s="25">
        <f t="shared" si="807"/>
        <v>14.75</v>
      </c>
      <c r="O4893" s="26">
        <v>2100</v>
      </c>
      <c r="P4893" s="26">
        <f t="shared" si="808"/>
        <v>30975</v>
      </c>
      <c r="Q4893" s="23">
        <v>1</v>
      </c>
      <c r="R4893" s="23" t="s">
        <v>14683</v>
      </c>
      <c r="S4893" s="27" t="s">
        <v>14684</v>
      </c>
      <c r="T4893" s="23" t="s">
        <v>14685</v>
      </c>
      <c r="U4893" s="23" t="s">
        <v>14696</v>
      </c>
      <c r="V4893" s="24" t="s">
        <v>14698</v>
      </c>
      <c r="W4893" s="23" t="s">
        <v>158</v>
      </c>
      <c r="X4893" s="23" t="s">
        <v>49</v>
      </c>
      <c r="Y4893" s="23" t="s">
        <v>50</v>
      </c>
      <c r="Z4893" s="23">
        <v>59</v>
      </c>
      <c r="AA4893" s="28">
        <v>100</v>
      </c>
      <c r="AB4893" s="26">
        <v>5600</v>
      </c>
      <c r="AC4893" s="26">
        <f>Z4893*AB4893</f>
        <v>330400</v>
      </c>
      <c r="AD4893" s="28">
        <v>10</v>
      </c>
      <c r="AE4893" s="28">
        <v>10</v>
      </c>
      <c r="AF4893" s="26">
        <f>(AC4893*(100-AE4893))/100</f>
        <v>297360</v>
      </c>
      <c r="AG4893" s="26">
        <f>P4893+AF4893</f>
        <v>328335</v>
      </c>
      <c r="AH4893" s="26">
        <f>(AG4893*AA4893)/100</f>
        <v>328335</v>
      </c>
      <c r="AI4893" s="26">
        <v>50000000</v>
      </c>
      <c r="AJ4893" s="26">
        <f t="shared" si="809"/>
        <v>0</v>
      </c>
      <c r="AK4893" s="26">
        <v>0.02</v>
      </c>
      <c r="AL4893" s="26">
        <f>ROUND(AJ4893*(AK4893/100),2)</f>
        <v>0</v>
      </c>
      <c r="AM4893" s="3" t="s">
        <v>159</v>
      </c>
    </row>
    <row r="4894" spans="1:39" x14ac:dyDescent="0.25">
      <c r="A4894" s="23"/>
      <c r="B4894" s="24"/>
      <c r="C4894" s="23"/>
      <c r="D4894" s="23"/>
      <c r="E4894" s="23"/>
      <c r="F4894" s="23"/>
      <c r="G4894" s="24"/>
      <c r="H4894" s="23"/>
      <c r="I4894" s="23"/>
      <c r="J4894" s="23">
        <v>3</v>
      </c>
      <c r="K4894" s="23">
        <v>3</v>
      </c>
      <c r="L4894" s="23">
        <v>18.25</v>
      </c>
      <c r="M4894" s="23" t="s">
        <v>75</v>
      </c>
      <c r="N4894" s="25">
        <f t="shared" si="807"/>
        <v>1518.25</v>
      </c>
      <c r="O4894" s="26">
        <v>2100</v>
      </c>
      <c r="P4894" s="26">
        <f t="shared" si="808"/>
        <v>3188325</v>
      </c>
      <c r="Q4894" s="23"/>
      <c r="R4894" s="23"/>
      <c r="S4894" s="27"/>
      <c r="T4894" s="23"/>
      <c r="U4894" s="23"/>
      <c r="V4894" s="24"/>
      <c r="W4894" s="23"/>
      <c r="X4894" s="23"/>
      <c r="Y4894" s="23"/>
      <c r="Z4894" s="23"/>
      <c r="AA4894" s="28"/>
      <c r="AB4894" s="26"/>
      <c r="AC4894" s="26"/>
      <c r="AD4894" s="28"/>
      <c r="AE4894" s="28"/>
      <c r="AF4894" s="26"/>
      <c r="AG4894" s="26">
        <f>AF4894+P4894</f>
        <v>3188325</v>
      </c>
      <c r="AH4894" s="26">
        <f>AG4894</f>
        <v>3188325</v>
      </c>
      <c r="AI4894" s="26">
        <v>50000000</v>
      </c>
      <c r="AJ4894" s="26">
        <f t="shared" si="809"/>
        <v>0</v>
      </c>
      <c r="AK4894" s="26">
        <v>0.01</v>
      </c>
      <c r="AL4894" s="26">
        <f>AJ4894*(AK4894/100)</f>
        <v>0</v>
      </c>
    </row>
    <row r="4895" spans="1:39" x14ac:dyDescent="0.25">
      <c r="A4895" s="23"/>
      <c r="B4895" s="24"/>
      <c r="C4895" s="23"/>
      <c r="D4895" s="23"/>
      <c r="E4895" s="23">
        <v>1958</v>
      </c>
      <c r="F4895" s="23" t="s">
        <v>14699</v>
      </c>
      <c r="G4895" s="24" t="s">
        <v>14700</v>
      </c>
      <c r="H4895" s="23" t="s">
        <v>43</v>
      </c>
      <c r="I4895" s="23" t="s">
        <v>14701</v>
      </c>
      <c r="J4895" s="23">
        <v>0</v>
      </c>
      <c r="K4895" s="23">
        <v>3</v>
      </c>
      <c r="L4895" s="23">
        <v>95</v>
      </c>
      <c r="M4895" s="23" t="s">
        <v>68</v>
      </c>
      <c r="N4895" s="25">
        <f t="shared" si="807"/>
        <v>395</v>
      </c>
      <c r="O4895" s="26">
        <v>3950</v>
      </c>
      <c r="P4895" s="26">
        <f t="shared" si="808"/>
        <v>1560250</v>
      </c>
      <c r="Q4895" s="23"/>
      <c r="R4895" s="23"/>
      <c r="S4895" s="27"/>
      <c r="T4895" s="23"/>
      <c r="U4895" s="23"/>
      <c r="V4895" s="24"/>
      <c r="W4895" s="23"/>
      <c r="X4895" s="23"/>
      <c r="Y4895" s="23"/>
      <c r="Z4895" s="23"/>
      <c r="AA4895" s="28"/>
      <c r="AB4895" s="26"/>
      <c r="AC4895" s="26"/>
      <c r="AD4895" s="28"/>
      <c r="AE4895" s="28"/>
      <c r="AF4895" s="26"/>
      <c r="AG4895" s="26">
        <f>AF4895+P4895</f>
        <v>1560250</v>
      </c>
      <c r="AH4895" s="26">
        <f>AG4895</f>
        <v>1560250</v>
      </c>
      <c r="AI4895" s="26">
        <v>0</v>
      </c>
      <c r="AJ4895" s="26">
        <f t="shared" si="809"/>
        <v>1560250</v>
      </c>
      <c r="AK4895" s="26">
        <v>0.3</v>
      </c>
      <c r="AL4895" s="26">
        <f>AJ4895*(AK4895/100)</f>
        <v>4680.75</v>
      </c>
    </row>
    <row r="4896" spans="1:39" x14ac:dyDescent="0.25">
      <c r="A4896" s="23"/>
      <c r="B4896" s="24"/>
      <c r="C4896" s="23"/>
      <c r="D4896" s="23"/>
      <c r="E4896" s="23"/>
      <c r="F4896" s="23"/>
      <c r="G4896" s="24"/>
      <c r="H4896" s="23"/>
      <c r="I4896" s="23"/>
      <c r="J4896" s="23"/>
      <c r="K4896" s="23"/>
      <c r="L4896" s="23"/>
      <c r="M4896" s="23"/>
      <c r="N4896" s="25"/>
      <c r="O4896" s="26"/>
      <c r="P4896" s="26"/>
      <c r="Q4896" s="23"/>
      <c r="R4896" s="23"/>
      <c r="S4896" s="27"/>
      <c r="T4896" s="23"/>
      <c r="U4896" s="23"/>
      <c r="V4896" s="24"/>
      <c r="W4896" s="23"/>
      <c r="X4896" s="23"/>
      <c r="Y4896" s="23"/>
      <c r="Z4896" s="23"/>
      <c r="AA4896" s="28"/>
      <c r="AB4896" s="26"/>
      <c r="AC4896" s="26"/>
      <c r="AD4896" s="28"/>
      <c r="AE4896" s="28"/>
      <c r="AF4896" s="26"/>
      <c r="AG4896" s="26" t="s">
        <v>60</v>
      </c>
      <c r="AH4896" s="26">
        <f>SUM(AH4890:AH4895)</f>
        <v>7285221</v>
      </c>
      <c r="AI4896" s="26"/>
      <c r="AJ4896" s="26">
        <f>SUM(AJ4890:AJ4895)</f>
        <v>1560250</v>
      </c>
      <c r="AK4896" s="26"/>
      <c r="AL4896" s="26">
        <f>SUM(AL4890:AL4895)</f>
        <v>4680.75</v>
      </c>
    </row>
    <row r="4897" spans="1:39" x14ac:dyDescent="0.25">
      <c r="A4897" s="23" t="s">
        <v>14702</v>
      </c>
      <c r="B4897" s="24" t="s">
        <v>14703</v>
      </c>
      <c r="C4897" s="23" t="s">
        <v>14704</v>
      </c>
      <c r="D4897" s="23" t="s">
        <v>14705</v>
      </c>
      <c r="E4897" s="23">
        <v>1959</v>
      </c>
      <c r="F4897" s="23" t="s">
        <v>14706</v>
      </c>
      <c r="G4897" s="24" t="s">
        <v>14707</v>
      </c>
      <c r="H4897" s="23" t="s">
        <v>43</v>
      </c>
      <c r="I4897" s="23" t="s">
        <v>14708</v>
      </c>
      <c r="J4897" s="23">
        <v>2</v>
      </c>
      <c r="K4897" s="23">
        <v>0</v>
      </c>
      <c r="L4897" s="23">
        <v>94.61</v>
      </c>
      <c r="M4897" s="23" t="s">
        <v>75</v>
      </c>
      <c r="N4897" s="25">
        <f>((J4897*400)+(K4897*100))+L4897</f>
        <v>894.61</v>
      </c>
      <c r="O4897" s="26">
        <v>3950</v>
      </c>
      <c r="P4897" s="26">
        <f>N4897*O4897</f>
        <v>3533709.5</v>
      </c>
      <c r="Q4897" s="23"/>
      <c r="R4897" s="23"/>
      <c r="S4897" s="27"/>
      <c r="T4897" s="23"/>
      <c r="U4897" s="23"/>
      <c r="V4897" s="24"/>
      <c r="W4897" s="23"/>
      <c r="X4897" s="23"/>
      <c r="Y4897" s="23"/>
      <c r="Z4897" s="23"/>
      <c r="AA4897" s="28"/>
      <c r="AB4897" s="26"/>
      <c r="AC4897" s="26"/>
      <c r="AD4897" s="28"/>
      <c r="AE4897" s="28"/>
      <c r="AF4897" s="26"/>
      <c r="AG4897" s="26">
        <f>AF4897+P4897</f>
        <v>3533709.5</v>
      </c>
      <c r="AH4897" s="26">
        <f>AG4897</f>
        <v>3533709.5</v>
      </c>
      <c r="AI4897" s="26">
        <v>50000000</v>
      </c>
      <c r="AJ4897" s="26">
        <f>IF((AI4897-AH4897) &gt; 1,0,IF((AI4897-AH4897)&lt;0,AH4897-AI4897,AI4897-AH4897))</f>
        <v>0</v>
      </c>
      <c r="AK4897" s="26">
        <v>0.01</v>
      </c>
      <c r="AL4897" s="26">
        <f>AJ4897*(AK4897/100)</f>
        <v>0</v>
      </c>
    </row>
    <row r="4898" spans="1:39" x14ac:dyDescent="0.25">
      <c r="A4898" s="23"/>
      <c r="B4898" s="24"/>
      <c r="C4898" s="23"/>
      <c r="D4898" s="23"/>
      <c r="E4898" s="23"/>
      <c r="F4898" s="23"/>
      <c r="G4898" s="24"/>
      <c r="H4898" s="23"/>
      <c r="I4898" s="23"/>
      <c r="J4898" s="23">
        <v>0</v>
      </c>
      <c r="K4898" s="23">
        <v>0</v>
      </c>
      <c r="L4898" s="23">
        <v>65.75</v>
      </c>
      <c r="M4898" s="23" t="s">
        <v>59</v>
      </c>
      <c r="N4898" s="25">
        <f>((J4898*400)+(K4898*100))+L4898</f>
        <v>65.75</v>
      </c>
      <c r="O4898" s="26">
        <v>3950</v>
      </c>
      <c r="P4898" s="26">
        <f>N4898*O4898</f>
        <v>259712.5</v>
      </c>
      <c r="Q4898" s="23">
        <v>1</v>
      </c>
      <c r="R4898" s="23" t="s">
        <v>14709</v>
      </c>
      <c r="S4898" s="27" t="s">
        <v>14710</v>
      </c>
      <c r="T4898" s="23" t="s">
        <v>14711</v>
      </c>
      <c r="U4898" s="23" t="s">
        <v>14712</v>
      </c>
      <c r="V4898" s="24" t="s">
        <v>14713</v>
      </c>
      <c r="W4898" s="23" t="s">
        <v>142</v>
      </c>
      <c r="X4898" s="23" t="s">
        <v>143</v>
      </c>
      <c r="Y4898" s="23" t="s">
        <v>50</v>
      </c>
      <c r="Z4898" s="23">
        <v>308.5</v>
      </c>
      <c r="AA4898" s="28">
        <v>100</v>
      </c>
      <c r="AB4898" s="26">
        <v>7950</v>
      </c>
      <c r="AC4898" s="26">
        <f>Z4898*AB4898</f>
        <v>2452575</v>
      </c>
      <c r="AD4898" s="28">
        <v>52</v>
      </c>
      <c r="AE4898" s="28">
        <v>85</v>
      </c>
      <c r="AF4898" s="26">
        <f>(AC4898*(100-AE4898))/100</f>
        <v>367886.25</v>
      </c>
      <c r="AG4898" s="26">
        <f>P4898+AF4898</f>
        <v>627598.75</v>
      </c>
      <c r="AH4898" s="26">
        <f>(AG4898*AA4898)/100</f>
        <v>627598.75</v>
      </c>
      <c r="AI4898" s="26">
        <v>10000000</v>
      </c>
      <c r="AJ4898" s="26">
        <f>IF((AI4898-AH4898) &gt; 1,0,IF((AI4898-AH4898)&lt;0,AH4898-AI4898,AI4898-AH4898))</f>
        <v>0</v>
      </c>
      <c r="AK4898" s="26">
        <v>0.02</v>
      </c>
      <c r="AL4898" s="26">
        <f>ROUND(AJ4898*(AK4898/100),2)</f>
        <v>0</v>
      </c>
      <c r="AM4898" s="3" t="s">
        <v>110</v>
      </c>
    </row>
    <row r="4899" spans="1:39" x14ac:dyDescent="0.25">
      <c r="A4899" s="23"/>
      <c r="B4899" s="24"/>
      <c r="C4899" s="23"/>
      <c r="D4899" s="23"/>
      <c r="E4899" s="23"/>
      <c r="F4899" s="23"/>
      <c r="G4899" s="24"/>
      <c r="H4899" s="23"/>
      <c r="I4899" s="23"/>
      <c r="J4899" s="23">
        <v>0</v>
      </c>
      <c r="K4899" s="23">
        <v>0</v>
      </c>
      <c r="L4899" s="23">
        <v>6.13</v>
      </c>
      <c r="M4899" s="23" t="s">
        <v>59</v>
      </c>
      <c r="N4899" s="25">
        <f>((J4899*400)+(K4899*100))+L4899</f>
        <v>6.13</v>
      </c>
      <c r="O4899" s="26">
        <v>3950</v>
      </c>
      <c r="P4899" s="26">
        <f>N4899*O4899</f>
        <v>24213.5</v>
      </c>
      <c r="Q4899" s="23">
        <v>1</v>
      </c>
      <c r="R4899" s="23" t="s">
        <v>14709</v>
      </c>
      <c r="S4899" s="27" t="s">
        <v>14710</v>
      </c>
      <c r="T4899" s="23" t="s">
        <v>14711</v>
      </c>
      <c r="U4899" s="23" t="s">
        <v>14712</v>
      </c>
      <c r="V4899" s="24" t="s">
        <v>14714</v>
      </c>
      <c r="W4899" s="23" t="s">
        <v>158</v>
      </c>
      <c r="X4899" s="23" t="s">
        <v>49</v>
      </c>
      <c r="Y4899" s="23" t="s">
        <v>50</v>
      </c>
      <c r="Z4899" s="23">
        <v>24.5</v>
      </c>
      <c r="AA4899" s="28">
        <v>100</v>
      </c>
      <c r="AB4899" s="26">
        <v>5600</v>
      </c>
      <c r="AC4899" s="26">
        <f>Z4899*AB4899</f>
        <v>137200</v>
      </c>
      <c r="AD4899" s="28">
        <v>52</v>
      </c>
      <c r="AE4899" s="28">
        <v>76</v>
      </c>
      <c r="AF4899" s="26">
        <f>(AC4899*(100-AE4899))/100</f>
        <v>32928</v>
      </c>
      <c r="AG4899" s="26">
        <f>P4899+AF4899</f>
        <v>57141.5</v>
      </c>
      <c r="AH4899" s="26">
        <f>(AG4899*AA4899)/100</f>
        <v>57141.5</v>
      </c>
      <c r="AI4899" s="26">
        <v>10000000</v>
      </c>
      <c r="AJ4899" s="26">
        <f>IF((AI4899-AH4899) &gt; 1,0,IF((AI4899-AH4899)&lt;0,AH4899-AI4899,AI4899-AH4899))</f>
        <v>0</v>
      </c>
      <c r="AK4899" s="26">
        <v>0.02</v>
      </c>
      <c r="AL4899" s="26">
        <f>ROUND(AJ4899*(AK4899/100),2)</f>
        <v>0</v>
      </c>
      <c r="AM4899" s="3" t="s">
        <v>159</v>
      </c>
    </row>
    <row r="4900" spans="1:39" x14ac:dyDescent="0.25">
      <c r="A4900" s="23"/>
      <c r="B4900" s="24"/>
      <c r="C4900" s="23"/>
      <c r="D4900" s="23"/>
      <c r="E4900" s="23"/>
      <c r="F4900" s="23"/>
      <c r="G4900" s="24"/>
      <c r="H4900" s="23"/>
      <c r="I4900" s="23"/>
      <c r="J4900" s="23">
        <v>0</v>
      </c>
      <c r="K4900" s="23">
        <v>0</v>
      </c>
      <c r="L4900" s="23">
        <v>9.6300000000000008</v>
      </c>
      <c r="M4900" s="23" t="s">
        <v>59</v>
      </c>
      <c r="N4900" s="25">
        <f>((J4900*400)+(K4900*100))+L4900</f>
        <v>9.6300000000000008</v>
      </c>
      <c r="O4900" s="26">
        <v>3950</v>
      </c>
      <c r="P4900" s="26">
        <f>N4900*O4900</f>
        <v>38038.5</v>
      </c>
      <c r="Q4900" s="23">
        <v>1</v>
      </c>
      <c r="R4900" s="23" t="s">
        <v>14709</v>
      </c>
      <c r="S4900" s="27" t="s">
        <v>14710</v>
      </c>
      <c r="T4900" s="23" t="s">
        <v>14711</v>
      </c>
      <c r="U4900" s="23" t="s">
        <v>14712</v>
      </c>
      <c r="V4900" s="24" t="s">
        <v>14715</v>
      </c>
      <c r="W4900" s="23" t="s">
        <v>53</v>
      </c>
      <c r="X4900" s="23" t="s">
        <v>143</v>
      </c>
      <c r="Y4900" s="23" t="s">
        <v>50</v>
      </c>
      <c r="Z4900" s="23">
        <v>38.5</v>
      </c>
      <c r="AA4900" s="28">
        <v>100</v>
      </c>
      <c r="AB4900" s="26">
        <v>2750</v>
      </c>
      <c r="AC4900" s="26">
        <f>Z4900*AB4900</f>
        <v>105875</v>
      </c>
      <c r="AD4900" s="28">
        <v>52</v>
      </c>
      <c r="AE4900" s="28">
        <v>85</v>
      </c>
      <c r="AF4900" s="26">
        <f>(AC4900*(100-AE4900))/100</f>
        <v>15881.25</v>
      </c>
      <c r="AG4900" s="26">
        <f>P4900+AF4900</f>
        <v>53919.75</v>
      </c>
      <c r="AH4900" s="26">
        <f>(AG4900*AA4900)/100</f>
        <v>53919.75</v>
      </c>
      <c r="AI4900" s="26">
        <v>10000000</v>
      </c>
      <c r="AJ4900" s="26">
        <f>IF((AI4900-AH4900) &gt; 1,0,IF((AI4900-AH4900)&lt;0,AH4900-AI4900,AI4900-AH4900))</f>
        <v>0</v>
      </c>
      <c r="AK4900" s="26">
        <v>0.02</v>
      </c>
      <c r="AL4900" s="26">
        <f>ROUND(AJ4900*(AK4900/100),2)</f>
        <v>0</v>
      </c>
      <c r="AM4900" s="3" t="s">
        <v>83</v>
      </c>
    </row>
    <row r="4901" spans="1:39" x14ac:dyDescent="0.25">
      <c r="A4901" s="23"/>
      <c r="B4901" s="24"/>
      <c r="C4901" s="23"/>
      <c r="D4901" s="23"/>
      <c r="E4901" s="23"/>
      <c r="F4901" s="23"/>
      <c r="G4901" s="24"/>
      <c r="H4901" s="23"/>
      <c r="I4901" s="23"/>
      <c r="J4901" s="23">
        <v>0</v>
      </c>
      <c r="K4901" s="23">
        <v>0</v>
      </c>
      <c r="L4901" s="23">
        <v>7.88</v>
      </c>
      <c r="M4901" s="23" t="s">
        <v>59</v>
      </c>
      <c r="N4901" s="25">
        <f>((J4901*400)+(K4901*100))+L4901</f>
        <v>7.88</v>
      </c>
      <c r="O4901" s="26">
        <v>3950</v>
      </c>
      <c r="P4901" s="26">
        <f>N4901*O4901</f>
        <v>31126</v>
      </c>
      <c r="Q4901" s="23">
        <v>1</v>
      </c>
      <c r="R4901" s="23" t="s">
        <v>14709</v>
      </c>
      <c r="S4901" s="27" t="s">
        <v>14710</v>
      </c>
      <c r="T4901" s="23" t="s">
        <v>14711</v>
      </c>
      <c r="U4901" s="23" t="s">
        <v>14712</v>
      </c>
      <c r="V4901" s="24" t="s">
        <v>14716</v>
      </c>
      <c r="W4901" s="23" t="s">
        <v>53</v>
      </c>
      <c r="X4901" s="23" t="s">
        <v>143</v>
      </c>
      <c r="Y4901" s="23" t="s">
        <v>50</v>
      </c>
      <c r="Z4901" s="23">
        <v>31.5</v>
      </c>
      <c r="AA4901" s="28">
        <v>100</v>
      </c>
      <c r="AB4901" s="26">
        <v>2750</v>
      </c>
      <c r="AC4901" s="26">
        <f>Z4901*AB4901</f>
        <v>86625</v>
      </c>
      <c r="AD4901" s="28">
        <v>52</v>
      </c>
      <c r="AE4901" s="28">
        <v>85</v>
      </c>
      <c r="AF4901" s="26">
        <f>(AC4901*(100-AE4901))/100</f>
        <v>12993.75</v>
      </c>
      <c r="AG4901" s="26">
        <f>P4901+AF4901</f>
        <v>44119.75</v>
      </c>
      <c r="AH4901" s="26">
        <f>(AG4901*AA4901)/100</f>
        <v>44119.75</v>
      </c>
      <c r="AI4901" s="26">
        <v>10000000</v>
      </c>
      <c r="AJ4901" s="26">
        <f>IF((AI4901-AH4901) &gt; 1,0,IF((AI4901-AH4901)&lt;0,AH4901-AI4901,AI4901-AH4901))</f>
        <v>0</v>
      </c>
      <c r="AK4901" s="26">
        <v>0.02</v>
      </c>
      <c r="AL4901" s="26">
        <f>ROUND(AJ4901*(AK4901/100),2)</f>
        <v>0</v>
      </c>
      <c r="AM4901" s="3" t="s">
        <v>83</v>
      </c>
    </row>
    <row r="4902" spans="1:39" x14ac:dyDescent="0.25">
      <c r="A4902" s="23"/>
      <c r="B4902" s="24"/>
      <c r="C4902" s="23"/>
      <c r="D4902" s="23"/>
      <c r="E4902" s="23"/>
      <c r="F4902" s="23"/>
      <c r="G4902" s="24"/>
      <c r="H4902" s="23"/>
      <c r="I4902" s="23"/>
      <c r="J4902" s="23"/>
      <c r="K4902" s="23"/>
      <c r="L4902" s="23"/>
      <c r="M4902" s="23"/>
      <c r="N4902" s="25"/>
      <c r="O4902" s="26"/>
      <c r="P4902" s="26"/>
      <c r="Q4902" s="23"/>
      <c r="R4902" s="23"/>
      <c r="S4902" s="27"/>
      <c r="T4902" s="23"/>
      <c r="U4902" s="23"/>
      <c r="V4902" s="24"/>
      <c r="W4902" s="23"/>
      <c r="X4902" s="23"/>
      <c r="Y4902" s="23"/>
      <c r="Z4902" s="23"/>
      <c r="AA4902" s="28"/>
      <c r="AB4902" s="26"/>
      <c r="AC4902" s="26"/>
      <c r="AD4902" s="28"/>
      <c r="AE4902" s="28"/>
      <c r="AF4902" s="26"/>
      <c r="AG4902" s="26" t="s">
        <v>60</v>
      </c>
      <c r="AH4902" s="26">
        <f>SUM(AH4897:AH4901)</f>
        <v>4316489.25</v>
      </c>
      <c r="AI4902" s="26"/>
      <c r="AJ4902" s="26">
        <f>SUM(AJ4897:AJ4901)</f>
        <v>0</v>
      </c>
      <c r="AK4902" s="26"/>
      <c r="AL4902" s="26">
        <f>SUM(AL4897:AL4901)</f>
        <v>0</v>
      </c>
    </row>
    <row r="4903" spans="1:39" x14ac:dyDescent="0.25">
      <c r="A4903" s="23" t="s">
        <v>14717</v>
      </c>
      <c r="B4903" s="24" t="s">
        <v>14718</v>
      </c>
      <c r="C4903" s="23" t="s">
        <v>14719</v>
      </c>
      <c r="D4903" s="23" t="s">
        <v>14720</v>
      </c>
      <c r="E4903" s="23">
        <v>1960</v>
      </c>
      <c r="F4903" s="23" t="s">
        <v>14721</v>
      </c>
      <c r="G4903" s="24" t="s">
        <v>14722</v>
      </c>
      <c r="H4903" s="23" t="s">
        <v>43</v>
      </c>
      <c r="I4903" s="23" t="s">
        <v>14723</v>
      </c>
      <c r="J4903" s="23">
        <v>0</v>
      </c>
      <c r="K4903" s="23">
        <v>1</v>
      </c>
      <c r="L4903" s="23">
        <v>25</v>
      </c>
      <c r="M4903" s="23" t="s">
        <v>68</v>
      </c>
      <c r="N4903" s="25">
        <f>((J4903*400)+(K4903*100))+L4903</f>
        <v>125</v>
      </c>
      <c r="O4903" s="26">
        <v>6500</v>
      </c>
      <c r="P4903" s="26">
        <f>N4903*O4903</f>
        <v>812500</v>
      </c>
      <c r="Q4903" s="23"/>
      <c r="R4903" s="23"/>
      <c r="S4903" s="27"/>
      <c r="T4903" s="23"/>
      <c r="U4903" s="23"/>
      <c r="V4903" s="24"/>
      <c r="W4903" s="23"/>
      <c r="X4903" s="23"/>
      <c r="Y4903" s="23"/>
      <c r="Z4903" s="23"/>
      <c r="AA4903" s="28"/>
      <c r="AB4903" s="26"/>
      <c r="AC4903" s="26"/>
      <c r="AD4903" s="28"/>
      <c r="AE4903" s="28"/>
      <c r="AF4903" s="26"/>
      <c r="AG4903" s="26">
        <f>AF4903+P4903</f>
        <v>812500</v>
      </c>
      <c r="AH4903" s="26">
        <f>AG4903</f>
        <v>812500</v>
      </c>
      <c r="AI4903" s="26">
        <v>0</v>
      </c>
      <c r="AJ4903" s="26">
        <f>IF((AI4903-AH4903) &gt; 1,0,IF((AI4903-AH4903)&lt;0,AH4903-AI4903,AI4903-AH4903))</f>
        <v>812500</v>
      </c>
      <c r="AK4903" s="26">
        <v>0.3</v>
      </c>
      <c r="AL4903" s="26">
        <f>AJ4903*(AK4903/100)</f>
        <v>2437.5</v>
      </c>
    </row>
    <row r="4904" spans="1:39" x14ac:dyDescent="0.25">
      <c r="A4904" s="23"/>
      <c r="B4904" s="24"/>
      <c r="C4904" s="23"/>
      <c r="D4904" s="23"/>
      <c r="E4904" s="23"/>
      <c r="F4904" s="23"/>
      <c r="G4904" s="24"/>
      <c r="H4904" s="23"/>
      <c r="I4904" s="23"/>
      <c r="J4904" s="23"/>
      <c r="K4904" s="23"/>
      <c r="L4904" s="23"/>
      <c r="M4904" s="23"/>
      <c r="N4904" s="25"/>
      <c r="O4904" s="26"/>
      <c r="P4904" s="26"/>
      <c r="Q4904" s="23"/>
      <c r="R4904" s="23"/>
      <c r="S4904" s="27"/>
      <c r="T4904" s="23"/>
      <c r="U4904" s="23"/>
      <c r="V4904" s="24"/>
      <c r="W4904" s="23"/>
      <c r="X4904" s="23"/>
      <c r="Y4904" s="23"/>
      <c r="Z4904" s="23"/>
      <c r="AA4904" s="28"/>
      <c r="AB4904" s="26"/>
      <c r="AC4904" s="26"/>
      <c r="AD4904" s="28"/>
      <c r="AE4904" s="28"/>
      <c r="AF4904" s="26"/>
      <c r="AG4904" s="26" t="s">
        <v>60</v>
      </c>
      <c r="AH4904" s="26">
        <f>AH4903</f>
        <v>812500</v>
      </c>
      <c r="AI4904" s="26"/>
      <c r="AJ4904" s="26">
        <f>AJ4903</f>
        <v>812500</v>
      </c>
      <c r="AK4904" s="26"/>
      <c r="AL4904" s="26">
        <f>AL4903</f>
        <v>2437.5</v>
      </c>
    </row>
    <row r="4905" spans="1:39" x14ac:dyDescent="0.25">
      <c r="A4905" s="23" t="s">
        <v>14724</v>
      </c>
      <c r="B4905" s="24"/>
      <c r="C4905" s="23" t="s">
        <v>14725</v>
      </c>
      <c r="D4905" s="23" t="s">
        <v>14726</v>
      </c>
      <c r="E4905" s="23">
        <v>1961</v>
      </c>
      <c r="F4905" s="23" t="s">
        <v>14727</v>
      </c>
      <c r="G4905" s="24" t="s">
        <v>14728</v>
      </c>
      <c r="H4905" s="23" t="s">
        <v>43</v>
      </c>
      <c r="I4905" s="23" t="s">
        <v>14729</v>
      </c>
      <c r="J4905" s="23">
        <v>0</v>
      </c>
      <c r="K4905" s="23">
        <v>1</v>
      </c>
      <c r="L4905" s="23">
        <v>0</v>
      </c>
      <c r="M4905" s="23" t="s">
        <v>75</v>
      </c>
      <c r="N4905" s="25">
        <f>((J4905*400)+(K4905*100))+L4905</f>
        <v>100</v>
      </c>
      <c r="O4905" s="26">
        <v>1500</v>
      </c>
      <c r="P4905" s="26">
        <f>N4905*O4905</f>
        <v>150000</v>
      </c>
      <c r="Q4905" s="23"/>
      <c r="R4905" s="23"/>
      <c r="S4905" s="27"/>
      <c r="T4905" s="23"/>
      <c r="U4905" s="23"/>
      <c r="V4905" s="24"/>
      <c r="W4905" s="23"/>
      <c r="X4905" s="23"/>
      <c r="Y4905" s="23"/>
      <c r="Z4905" s="23"/>
      <c r="AA4905" s="28"/>
      <c r="AB4905" s="26"/>
      <c r="AC4905" s="26"/>
      <c r="AD4905" s="28"/>
      <c r="AE4905" s="28"/>
      <c r="AF4905" s="26"/>
      <c r="AG4905" s="26">
        <f>AF4905+P4905</f>
        <v>150000</v>
      </c>
      <c r="AH4905" s="26">
        <f>AG4905</f>
        <v>150000</v>
      </c>
      <c r="AI4905" s="26">
        <v>50000000</v>
      </c>
      <c r="AJ4905" s="26">
        <f>IF((AI4905-AH4905) &gt; 1,0,IF((AI4905-AH4905)&lt;0,AH4905-AI4905,AI4905-AH4905))</f>
        <v>0</v>
      </c>
      <c r="AK4905" s="26">
        <v>0.01</v>
      </c>
      <c r="AL4905" s="26">
        <f>AJ4905*(AK4905/100)</f>
        <v>0</v>
      </c>
    </row>
    <row r="4906" spans="1:39" x14ac:dyDescent="0.25">
      <c r="A4906" s="23"/>
      <c r="B4906" s="24"/>
      <c r="C4906" s="23"/>
      <c r="D4906" s="23"/>
      <c r="E4906" s="23"/>
      <c r="F4906" s="23"/>
      <c r="G4906" s="24"/>
      <c r="H4906" s="23"/>
      <c r="I4906" s="23"/>
      <c r="J4906" s="23"/>
      <c r="K4906" s="23"/>
      <c r="L4906" s="23"/>
      <c r="M4906" s="23"/>
      <c r="N4906" s="25"/>
      <c r="O4906" s="26"/>
      <c r="P4906" s="26"/>
      <c r="Q4906" s="23"/>
      <c r="R4906" s="23"/>
      <c r="S4906" s="27"/>
      <c r="T4906" s="23"/>
      <c r="U4906" s="23"/>
      <c r="V4906" s="24"/>
      <c r="W4906" s="23"/>
      <c r="X4906" s="23"/>
      <c r="Y4906" s="23"/>
      <c r="Z4906" s="23"/>
      <c r="AA4906" s="28"/>
      <c r="AB4906" s="26"/>
      <c r="AC4906" s="26"/>
      <c r="AD4906" s="28"/>
      <c r="AE4906" s="28"/>
      <c r="AF4906" s="26"/>
      <c r="AG4906" s="26" t="s">
        <v>60</v>
      </c>
      <c r="AH4906" s="26">
        <f>AH4905</f>
        <v>150000</v>
      </c>
      <c r="AI4906" s="26"/>
      <c r="AJ4906" s="26">
        <f>AJ4905</f>
        <v>0</v>
      </c>
      <c r="AK4906" s="26"/>
      <c r="AL4906" s="26">
        <f>AL4905</f>
        <v>0</v>
      </c>
    </row>
    <row r="4907" spans="1:39" x14ac:dyDescent="0.25">
      <c r="A4907" s="23" t="s">
        <v>14730</v>
      </c>
      <c r="B4907" s="24" t="s">
        <v>14731</v>
      </c>
      <c r="C4907" s="23" t="s">
        <v>14732</v>
      </c>
      <c r="D4907" s="23" t="s">
        <v>14733</v>
      </c>
      <c r="E4907" s="23">
        <v>1962</v>
      </c>
      <c r="F4907" s="23" t="s">
        <v>14734</v>
      </c>
      <c r="G4907" s="24" t="s">
        <v>14735</v>
      </c>
      <c r="H4907" s="23" t="s">
        <v>43</v>
      </c>
      <c r="I4907" s="23" t="s">
        <v>14736</v>
      </c>
      <c r="J4907" s="23">
        <v>0</v>
      </c>
      <c r="K4907" s="23">
        <v>1</v>
      </c>
      <c r="L4907" s="23">
        <v>0</v>
      </c>
      <c r="M4907" s="23" t="s">
        <v>59</v>
      </c>
      <c r="N4907" s="25">
        <f>((J4907*400)+(K4907*100))+L4907</f>
        <v>100</v>
      </c>
      <c r="O4907" s="26">
        <v>4000</v>
      </c>
      <c r="P4907" s="26">
        <f>N4907*O4907</f>
        <v>400000</v>
      </c>
      <c r="Q4907" s="23">
        <v>1</v>
      </c>
      <c r="R4907" s="23" t="s">
        <v>14730</v>
      </c>
      <c r="S4907" s="27" t="s">
        <v>14731</v>
      </c>
      <c r="T4907" s="23" t="s">
        <v>14732</v>
      </c>
      <c r="U4907" s="23" t="s">
        <v>14737</v>
      </c>
      <c r="V4907" s="24" t="s">
        <v>14738</v>
      </c>
      <c r="W4907" s="23" t="s">
        <v>142</v>
      </c>
      <c r="X4907" s="23" t="s">
        <v>143</v>
      </c>
      <c r="Y4907" s="23" t="s">
        <v>50</v>
      </c>
      <c r="Z4907" s="23">
        <v>308</v>
      </c>
      <c r="AA4907" s="28">
        <v>100</v>
      </c>
      <c r="AB4907" s="26">
        <v>7950</v>
      </c>
      <c r="AC4907" s="26">
        <f>Z4907*AB4907</f>
        <v>2448600</v>
      </c>
      <c r="AD4907" s="28">
        <v>22</v>
      </c>
      <c r="AE4907" s="28">
        <v>85</v>
      </c>
      <c r="AF4907" s="26">
        <f>(AC4907*(100-AE4907))/100</f>
        <v>367290</v>
      </c>
      <c r="AG4907" s="26">
        <f>P4907+AF4907</f>
        <v>767290</v>
      </c>
      <c r="AH4907" s="26">
        <f>(AG4907*AA4907)/100</f>
        <v>767290</v>
      </c>
      <c r="AI4907" s="26">
        <v>50000000</v>
      </c>
      <c r="AJ4907" s="26">
        <f>IF((AI4907-AH4907) &gt; 1,0,IF((AI4907-AH4907)&lt;0,AH4907-AI4907,AI4907-AH4907))</f>
        <v>0</v>
      </c>
      <c r="AK4907" s="26">
        <v>0.02</v>
      </c>
      <c r="AL4907" s="26">
        <f>ROUND(AJ4907*(AK4907/100),2)</f>
        <v>0</v>
      </c>
      <c r="AM4907" s="3" t="s">
        <v>110</v>
      </c>
    </row>
    <row r="4908" spans="1:39" x14ac:dyDescent="0.25">
      <c r="A4908" s="23"/>
      <c r="B4908" s="24"/>
      <c r="C4908" s="23"/>
      <c r="D4908" s="23"/>
      <c r="E4908" s="23">
        <v>1963</v>
      </c>
      <c r="F4908" s="23" t="s">
        <v>14739</v>
      </c>
      <c r="G4908" s="24" t="s">
        <v>14740</v>
      </c>
      <c r="H4908" s="23" t="s">
        <v>43</v>
      </c>
      <c r="I4908" s="23" t="s">
        <v>14741</v>
      </c>
      <c r="J4908" s="23">
        <v>0</v>
      </c>
      <c r="K4908" s="23">
        <v>0</v>
      </c>
      <c r="L4908" s="23">
        <v>50</v>
      </c>
      <c r="M4908" s="23" t="s">
        <v>75</v>
      </c>
      <c r="N4908" s="25">
        <f>((J4908*400)+(K4908*100))+L4908</f>
        <v>50</v>
      </c>
      <c r="O4908" s="26">
        <v>5000</v>
      </c>
      <c r="P4908" s="26">
        <f>N4908*O4908</f>
        <v>250000</v>
      </c>
      <c r="Q4908" s="23"/>
      <c r="R4908" s="23"/>
      <c r="S4908" s="27"/>
      <c r="T4908" s="23"/>
      <c r="U4908" s="23"/>
      <c r="V4908" s="24"/>
      <c r="W4908" s="23"/>
      <c r="X4908" s="23"/>
      <c r="Y4908" s="23"/>
      <c r="Z4908" s="23"/>
      <c r="AA4908" s="28"/>
      <c r="AB4908" s="26"/>
      <c r="AC4908" s="26"/>
      <c r="AD4908" s="28"/>
      <c r="AE4908" s="28"/>
      <c r="AF4908" s="26"/>
      <c r="AG4908" s="26">
        <f>AF4908+P4908</f>
        <v>250000</v>
      </c>
      <c r="AH4908" s="26">
        <f>AG4908</f>
        <v>250000</v>
      </c>
      <c r="AI4908" s="26">
        <v>50000000</v>
      </c>
      <c r="AJ4908" s="26">
        <f>IF((AI4908-AH4908) &gt; 1,0,IF((AI4908-AH4908)&lt;0,AH4908-AI4908,AI4908-AH4908))</f>
        <v>0</v>
      </c>
      <c r="AK4908" s="26">
        <v>0.01</v>
      </c>
      <c r="AL4908" s="26">
        <f>AJ4908*(AK4908/100)</f>
        <v>0</v>
      </c>
    </row>
    <row r="4909" spans="1:39" x14ac:dyDescent="0.25">
      <c r="A4909" s="23"/>
      <c r="B4909" s="24"/>
      <c r="C4909" s="23"/>
      <c r="D4909" s="23"/>
      <c r="E4909" s="23"/>
      <c r="F4909" s="23"/>
      <c r="G4909" s="24"/>
      <c r="H4909" s="23"/>
      <c r="I4909" s="23"/>
      <c r="J4909" s="23"/>
      <c r="K4909" s="23"/>
      <c r="L4909" s="23"/>
      <c r="M4909" s="23"/>
      <c r="N4909" s="25"/>
      <c r="O4909" s="26"/>
      <c r="P4909" s="26"/>
      <c r="Q4909" s="23"/>
      <c r="R4909" s="23"/>
      <c r="S4909" s="27"/>
      <c r="T4909" s="23"/>
      <c r="U4909" s="23"/>
      <c r="V4909" s="24"/>
      <c r="W4909" s="23"/>
      <c r="X4909" s="23"/>
      <c r="Y4909" s="23"/>
      <c r="Z4909" s="23"/>
      <c r="AA4909" s="28"/>
      <c r="AB4909" s="26"/>
      <c r="AC4909" s="26"/>
      <c r="AD4909" s="28"/>
      <c r="AE4909" s="28"/>
      <c r="AF4909" s="26"/>
      <c r="AG4909" s="26" t="s">
        <v>60</v>
      </c>
      <c r="AH4909" s="26">
        <f>SUM(AH4907:AH4908)</f>
        <v>1017290</v>
      </c>
      <c r="AI4909" s="26"/>
      <c r="AJ4909" s="26">
        <f>SUM(AJ4907:AJ4908)</f>
        <v>0</v>
      </c>
      <c r="AK4909" s="26"/>
      <c r="AL4909" s="26">
        <f>SUM(AL4907:AL4908)</f>
        <v>0</v>
      </c>
    </row>
    <row r="4910" spans="1:39" x14ac:dyDescent="0.25">
      <c r="A4910" s="23" t="s">
        <v>14742</v>
      </c>
      <c r="B4910" s="24" t="s">
        <v>14743</v>
      </c>
      <c r="C4910" s="23" t="s">
        <v>14744</v>
      </c>
      <c r="D4910" s="23" t="s">
        <v>14745</v>
      </c>
      <c r="E4910" s="23">
        <v>1964</v>
      </c>
      <c r="F4910" s="23" t="s">
        <v>14746</v>
      </c>
      <c r="G4910" s="24" t="s">
        <v>14747</v>
      </c>
      <c r="H4910" s="23" t="s">
        <v>43</v>
      </c>
      <c r="I4910" s="23" t="s">
        <v>14748</v>
      </c>
      <c r="J4910" s="23">
        <v>0</v>
      </c>
      <c r="K4910" s="23">
        <v>0</v>
      </c>
      <c r="L4910" s="23">
        <v>12.25</v>
      </c>
      <c r="M4910" s="23" t="s">
        <v>45</v>
      </c>
      <c r="N4910" s="25">
        <f>((J4910*400)+(K4910*100))+L4910</f>
        <v>12.25</v>
      </c>
      <c r="O4910" s="26">
        <v>11000</v>
      </c>
      <c r="P4910" s="26">
        <f>N4910*O4910</f>
        <v>134750</v>
      </c>
      <c r="Q4910" s="23">
        <v>1</v>
      </c>
      <c r="R4910" s="23" t="s">
        <v>14742</v>
      </c>
      <c r="S4910" s="27" t="s">
        <v>14743</v>
      </c>
      <c r="T4910" s="23" t="s">
        <v>14744</v>
      </c>
      <c r="U4910" s="23" t="s">
        <v>14749</v>
      </c>
      <c r="V4910" s="24" t="s">
        <v>14750</v>
      </c>
      <c r="W4910" s="23" t="s">
        <v>48</v>
      </c>
      <c r="X4910" s="23" t="s">
        <v>49</v>
      </c>
      <c r="Y4910" s="23" t="s">
        <v>50</v>
      </c>
      <c r="Z4910" s="23">
        <v>48</v>
      </c>
      <c r="AA4910" s="28">
        <v>100</v>
      </c>
      <c r="AB4910" s="26">
        <v>8300</v>
      </c>
      <c r="AC4910" s="26">
        <f>Z4910*AB4910</f>
        <v>398400</v>
      </c>
      <c r="AD4910" s="28">
        <v>12</v>
      </c>
      <c r="AE4910" s="28">
        <v>14</v>
      </c>
      <c r="AF4910" s="26">
        <f>(AC4910*(100-AE4910))/100</f>
        <v>342624</v>
      </c>
      <c r="AG4910" s="26">
        <f>P4910+AF4910</f>
        <v>477374</v>
      </c>
      <c r="AH4910" s="26">
        <f>(AG4910*AA4910)/100</f>
        <v>477374</v>
      </c>
      <c r="AI4910" s="26">
        <v>50000000</v>
      </c>
      <c r="AJ4910" s="26">
        <f>IF((AI4910-AH4910) &gt; 1,0,IF((AI4910-AH4910)&lt;0,AH4910-AI4910,AI4910-AH4910))</f>
        <v>0</v>
      </c>
      <c r="AK4910" s="26">
        <v>0.02</v>
      </c>
      <c r="AL4910" s="26">
        <f>ROUND(AJ4910*(AK4910/100),2)</f>
        <v>0</v>
      </c>
      <c r="AM4910" s="3" t="s">
        <v>51</v>
      </c>
    </row>
    <row r="4911" spans="1:39" x14ac:dyDescent="0.25">
      <c r="A4911" s="23"/>
      <c r="B4911" s="24"/>
      <c r="C4911" s="23"/>
      <c r="D4911" s="23"/>
      <c r="E4911" s="23"/>
      <c r="F4911" s="23"/>
      <c r="G4911" s="24"/>
      <c r="H4911" s="23"/>
      <c r="I4911" s="23"/>
      <c r="J4911" s="23">
        <v>0</v>
      </c>
      <c r="K4911" s="23">
        <v>0</v>
      </c>
      <c r="L4911" s="23">
        <v>21.75</v>
      </c>
      <c r="M4911" s="23" t="s">
        <v>91</v>
      </c>
      <c r="N4911" s="25">
        <f>((J4911*400)+(K4911*100))+L4911</f>
        <v>21.75</v>
      </c>
      <c r="O4911" s="26">
        <v>11000</v>
      </c>
      <c r="P4911" s="26">
        <f>N4911*O4911</f>
        <v>239250</v>
      </c>
      <c r="Q4911" s="23">
        <v>1</v>
      </c>
      <c r="R4911" s="23" t="s">
        <v>14742</v>
      </c>
      <c r="S4911" s="27" t="s">
        <v>14743</v>
      </c>
      <c r="T4911" s="23" t="s">
        <v>14744</v>
      </c>
      <c r="U4911" s="23" t="s">
        <v>14749</v>
      </c>
      <c r="V4911" s="24" t="s">
        <v>14751</v>
      </c>
      <c r="W4911" s="23" t="s">
        <v>53</v>
      </c>
      <c r="X4911" s="23" t="s">
        <v>49</v>
      </c>
      <c r="Y4911" s="23" t="s">
        <v>54</v>
      </c>
      <c r="Z4911" s="23">
        <v>87</v>
      </c>
      <c r="AA4911" s="28">
        <v>100</v>
      </c>
      <c r="AB4911" s="26">
        <v>2750</v>
      </c>
      <c r="AC4911" s="26">
        <f>Z4911*AB4911</f>
        <v>239250</v>
      </c>
      <c r="AD4911" s="28">
        <v>12</v>
      </c>
      <c r="AE4911" s="28">
        <v>14</v>
      </c>
      <c r="AF4911" s="26">
        <f>(AC4911*(100-AE4911))/100</f>
        <v>205755</v>
      </c>
      <c r="AG4911" s="26">
        <f>P4911+AF4911</f>
        <v>445005</v>
      </c>
      <c r="AH4911" s="26">
        <f>(AG4911*AA4911)/100</f>
        <v>445005</v>
      </c>
      <c r="AI4911" s="26">
        <v>0</v>
      </c>
      <c r="AJ4911" s="26">
        <f>IF((AI4911-AH4911) &gt; 1,0,IF((AI4911-AH4911)&lt;0,AH4911-AI4911,AI4911-AH4911))</f>
        <v>445005</v>
      </c>
      <c r="AK4911" s="26">
        <v>0.3</v>
      </c>
      <c r="AL4911" s="26">
        <f>ROUND(AJ4911*(AK4911/100),2)</f>
        <v>1335.02</v>
      </c>
      <c r="AM4911" s="3" t="s">
        <v>14752</v>
      </c>
    </row>
    <row r="4912" spans="1:39" x14ac:dyDescent="0.25">
      <c r="A4912" s="23"/>
      <c r="B4912" s="24"/>
      <c r="C4912" s="23"/>
      <c r="D4912" s="23"/>
      <c r="E4912" s="23"/>
      <c r="F4912" s="23"/>
      <c r="G4912" s="24"/>
      <c r="H4912" s="23"/>
      <c r="I4912" s="23"/>
      <c r="J4912" s="23"/>
      <c r="K4912" s="23"/>
      <c r="L4912" s="23"/>
      <c r="M4912" s="23"/>
      <c r="N4912" s="25"/>
      <c r="O4912" s="26"/>
      <c r="P4912" s="26"/>
      <c r="Q4912" s="23"/>
      <c r="R4912" s="23"/>
      <c r="S4912" s="27"/>
      <c r="T4912" s="23"/>
      <c r="U4912" s="23"/>
      <c r="V4912" s="24"/>
      <c r="W4912" s="23"/>
      <c r="X4912" s="23"/>
      <c r="Y4912" s="23"/>
      <c r="Z4912" s="23"/>
      <c r="AA4912" s="28"/>
      <c r="AB4912" s="26"/>
      <c r="AC4912" s="26"/>
      <c r="AD4912" s="28"/>
      <c r="AE4912" s="28"/>
      <c r="AF4912" s="26"/>
      <c r="AG4912" s="26" t="s">
        <v>60</v>
      </c>
      <c r="AH4912" s="26">
        <f>SUM(AH4910:AH4911)</f>
        <v>922379</v>
      </c>
      <c r="AI4912" s="26"/>
      <c r="AJ4912" s="26">
        <f>SUM(AJ4910:AJ4911)</f>
        <v>445005</v>
      </c>
      <c r="AK4912" s="26"/>
      <c r="AL4912" s="26">
        <f>SUM(AL4910:AL4911)</f>
        <v>1335.02</v>
      </c>
    </row>
    <row r="4913" spans="1:39" x14ac:dyDescent="0.25">
      <c r="A4913" s="23" t="s">
        <v>14753</v>
      </c>
      <c r="B4913" s="24" t="s">
        <v>14754</v>
      </c>
      <c r="C4913" s="23" t="s">
        <v>14755</v>
      </c>
      <c r="D4913" s="23" t="s">
        <v>14756</v>
      </c>
      <c r="E4913" s="23">
        <v>1965</v>
      </c>
      <c r="F4913" s="23" t="s">
        <v>14757</v>
      </c>
      <c r="G4913" s="24" t="s">
        <v>14758</v>
      </c>
      <c r="H4913" s="23" t="s">
        <v>43</v>
      </c>
      <c r="I4913" s="23" t="s">
        <v>14759</v>
      </c>
      <c r="J4913" s="23">
        <v>2</v>
      </c>
      <c r="K4913" s="23">
        <v>0</v>
      </c>
      <c r="L4913" s="23">
        <v>16</v>
      </c>
      <c r="M4913" s="23" t="s">
        <v>75</v>
      </c>
      <c r="N4913" s="25">
        <f>((J4913*400)+(K4913*100))+L4913</f>
        <v>816</v>
      </c>
      <c r="O4913" s="26">
        <v>3950</v>
      </c>
      <c r="P4913" s="26">
        <f>N4913*O4913</f>
        <v>3223200</v>
      </c>
      <c r="Q4913" s="23">
        <v>1</v>
      </c>
      <c r="R4913" s="23" t="s">
        <v>14753</v>
      </c>
      <c r="S4913" s="27" t="s">
        <v>14754</v>
      </c>
      <c r="T4913" s="23" t="s">
        <v>14755</v>
      </c>
      <c r="U4913" s="23" t="s">
        <v>14760</v>
      </c>
      <c r="V4913" s="24" t="s">
        <v>14761</v>
      </c>
      <c r="W4913" s="23" t="s">
        <v>48</v>
      </c>
      <c r="X4913" s="23" t="s">
        <v>49</v>
      </c>
      <c r="Y4913" s="23" t="s">
        <v>571</v>
      </c>
      <c r="Z4913" s="23">
        <v>1235</v>
      </c>
      <c r="AA4913" s="28">
        <v>100</v>
      </c>
      <c r="AB4913" s="26">
        <v>8300</v>
      </c>
      <c r="AC4913" s="26">
        <f>Z4913*AB4913</f>
        <v>10250500</v>
      </c>
      <c r="AD4913" s="28">
        <v>13</v>
      </c>
      <c r="AE4913" s="28">
        <v>16</v>
      </c>
      <c r="AF4913" s="26">
        <f>(AC4913*(100-AE4913))/100</f>
        <v>8610420</v>
      </c>
      <c r="AG4913" s="26">
        <f>P4913+AF4913</f>
        <v>11833620</v>
      </c>
      <c r="AH4913" s="26">
        <f>(AG4913*AA4913)/100</f>
        <v>11833620</v>
      </c>
      <c r="AI4913" s="26">
        <v>50000000</v>
      </c>
      <c r="AJ4913" s="26">
        <f>IF((AI4913-AH4913) &gt; 1,0,IF((AI4913-AH4913)&lt;0,AH4913-AI4913,AI4913-AH4913))</f>
        <v>0</v>
      </c>
      <c r="AK4913" s="26">
        <v>0.01</v>
      </c>
      <c r="AL4913" s="26">
        <f>ROUND(AJ4913*(AK4913/100),2)</f>
        <v>0</v>
      </c>
      <c r="AM4913" s="3" t="s">
        <v>641</v>
      </c>
    </row>
    <row r="4914" spans="1:39" x14ac:dyDescent="0.25">
      <c r="A4914" s="23"/>
      <c r="B4914" s="24"/>
      <c r="C4914" s="23"/>
      <c r="D4914" s="23"/>
      <c r="E4914" s="23"/>
      <c r="F4914" s="23"/>
      <c r="G4914" s="24"/>
      <c r="H4914" s="23"/>
      <c r="I4914" s="23"/>
      <c r="J4914" s="23"/>
      <c r="K4914" s="23"/>
      <c r="L4914" s="23"/>
      <c r="M4914" s="23"/>
      <c r="N4914" s="25"/>
      <c r="O4914" s="26"/>
      <c r="P4914" s="26"/>
      <c r="Q4914" s="23"/>
      <c r="R4914" s="23"/>
      <c r="S4914" s="27"/>
      <c r="T4914" s="23"/>
      <c r="U4914" s="23"/>
      <c r="V4914" s="24"/>
      <c r="W4914" s="23"/>
      <c r="X4914" s="23"/>
      <c r="Y4914" s="23"/>
      <c r="Z4914" s="23"/>
      <c r="AA4914" s="28"/>
      <c r="AB4914" s="26"/>
      <c r="AC4914" s="26"/>
      <c r="AD4914" s="28"/>
      <c r="AE4914" s="28"/>
      <c r="AF4914" s="26"/>
      <c r="AG4914" s="26" t="s">
        <v>60</v>
      </c>
      <c r="AH4914" s="26">
        <f>AH4913</f>
        <v>11833620</v>
      </c>
      <c r="AI4914" s="26"/>
      <c r="AJ4914" s="26">
        <f>AJ4913</f>
        <v>0</v>
      </c>
      <c r="AK4914" s="26"/>
      <c r="AL4914" s="26">
        <f>AL4913</f>
        <v>0</v>
      </c>
    </row>
    <row r="4915" spans="1:39" x14ac:dyDescent="0.25">
      <c r="A4915" s="23" t="s">
        <v>14762</v>
      </c>
      <c r="B4915" s="24" t="s">
        <v>14763</v>
      </c>
      <c r="C4915" s="23" t="s">
        <v>14764</v>
      </c>
      <c r="D4915" s="23" t="s">
        <v>14765</v>
      </c>
      <c r="E4915" s="23">
        <v>1966</v>
      </c>
      <c r="F4915" s="23" t="s">
        <v>14766</v>
      </c>
      <c r="G4915" s="24" t="s">
        <v>14767</v>
      </c>
      <c r="H4915" s="23" t="s">
        <v>43</v>
      </c>
      <c r="I4915" s="23" t="s">
        <v>14768</v>
      </c>
      <c r="J4915" s="23">
        <v>2</v>
      </c>
      <c r="K4915" s="23">
        <v>0</v>
      </c>
      <c r="L4915" s="23">
        <v>55</v>
      </c>
      <c r="M4915" s="23" t="s">
        <v>75</v>
      </c>
      <c r="N4915" s="25">
        <f>((J4915*400)+(K4915*100))+L4915</f>
        <v>855</v>
      </c>
      <c r="O4915" s="26">
        <v>4500</v>
      </c>
      <c r="P4915" s="26">
        <f>N4915*O4915</f>
        <v>3847500</v>
      </c>
      <c r="Q4915" s="23"/>
      <c r="R4915" s="23"/>
      <c r="S4915" s="27"/>
      <c r="T4915" s="23"/>
      <c r="U4915" s="23"/>
      <c r="V4915" s="24"/>
      <c r="W4915" s="23"/>
      <c r="X4915" s="23"/>
      <c r="Y4915" s="23"/>
      <c r="Z4915" s="23"/>
      <c r="AA4915" s="28"/>
      <c r="AB4915" s="26"/>
      <c r="AC4915" s="26"/>
      <c r="AD4915" s="28"/>
      <c r="AE4915" s="28"/>
      <c r="AF4915" s="26"/>
      <c r="AG4915" s="26">
        <f>AF4915+P4915</f>
        <v>3847500</v>
      </c>
      <c r="AH4915" s="26">
        <f>AG4915</f>
        <v>3847500</v>
      </c>
      <c r="AI4915" s="26">
        <v>50000000</v>
      </c>
      <c r="AJ4915" s="26">
        <f>IF((AI4915-AH4915) &gt; 1,0,IF((AI4915-AH4915)&lt;0,AH4915-AI4915,AI4915-AH4915))</f>
        <v>0</v>
      </c>
      <c r="AK4915" s="26">
        <v>0.01</v>
      </c>
      <c r="AL4915" s="26">
        <f>AJ4915*(AK4915/100)</f>
        <v>0</v>
      </c>
    </row>
    <row r="4916" spans="1:39" x14ac:dyDescent="0.25">
      <c r="A4916" s="23"/>
      <c r="B4916" s="24"/>
      <c r="C4916" s="23"/>
      <c r="D4916" s="23"/>
      <c r="E4916" s="23"/>
      <c r="F4916" s="23"/>
      <c r="G4916" s="24"/>
      <c r="H4916" s="23"/>
      <c r="I4916" s="23"/>
      <c r="J4916" s="23"/>
      <c r="K4916" s="23"/>
      <c r="L4916" s="23"/>
      <c r="M4916" s="23"/>
      <c r="N4916" s="25"/>
      <c r="O4916" s="26"/>
      <c r="P4916" s="26"/>
      <c r="Q4916" s="23"/>
      <c r="R4916" s="23"/>
      <c r="S4916" s="27"/>
      <c r="T4916" s="23"/>
      <c r="U4916" s="23"/>
      <c r="V4916" s="24"/>
      <c r="W4916" s="23"/>
      <c r="X4916" s="23"/>
      <c r="Y4916" s="23"/>
      <c r="Z4916" s="23"/>
      <c r="AA4916" s="28"/>
      <c r="AB4916" s="26"/>
      <c r="AC4916" s="26"/>
      <c r="AD4916" s="28"/>
      <c r="AE4916" s="28"/>
      <c r="AF4916" s="26"/>
      <c r="AG4916" s="26" t="s">
        <v>60</v>
      </c>
      <c r="AH4916" s="26">
        <f>AH4915</f>
        <v>3847500</v>
      </c>
      <c r="AI4916" s="26"/>
      <c r="AJ4916" s="26">
        <f>AJ4915</f>
        <v>0</v>
      </c>
      <c r="AK4916" s="26"/>
      <c r="AL4916" s="26">
        <f>AL4915</f>
        <v>0</v>
      </c>
    </row>
    <row r="4917" spans="1:39" x14ac:dyDescent="0.25">
      <c r="A4917" s="23" t="s">
        <v>14769</v>
      </c>
      <c r="B4917" s="24" t="s">
        <v>14770</v>
      </c>
      <c r="C4917" s="23" t="s">
        <v>14771</v>
      </c>
      <c r="D4917" s="23" t="s">
        <v>14772</v>
      </c>
      <c r="E4917" s="23">
        <v>1967</v>
      </c>
      <c r="F4917" s="23" t="s">
        <v>14773</v>
      </c>
      <c r="G4917" s="24" t="s">
        <v>14774</v>
      </c>
      <c r="H4917" s="23" t="s">
        <v>43</v>
      </c>
      <c r="I4917" s="23" t="s">
        <v>14775</v>
      </c>
      <c r="J4917" s="23">
        <v>0</v>
      </c>
      <c r="K4917" s="23">
        <v>0</v>
      </c>
      <c r="L4917" s="23">
        <v>33.75</v>
      </c>
      <c r="M4917" s="23" t="s">
        <v>59</v>
      </c>
      <c r="N4917" s="25">
        <f>((J4917*400)+(K4917*100))+L4917</f>
        <v>33.75</v>
      </c>
      <c r="O4917" s="26">
        <v>3400</v>
      </c>
      <c r="P4917" s="26">
        <f>N4917*O4917</f>
        <v>114750</v>
      </c>
      <c r="Q4917" s="23">
        <v>1</v>
      </c>
      <c r="R4917" s="23" t="s">
        <v>14769</v>
      </c>
      <c r="S4917" s="27" t="s">
        <v>14770</v>
      </c>
      <c r="T4917" s="23" t="s">
        <v>14771</v>
      </c>
      <c r="U4917" s="23" t="s">
        <v>14776</v>
      </c>
      <c r="V4917" s="24" t="s">
        <v>14777</v>
      </c>
      <c r="W4917" s="23" t="s">
        <v>48</v>
      </c>
      <c r="X4917" s="23" t="s">
        <v>49</v>
      </c>
      <c r="Y4917" s="23" t="s">
        <v>50</v>
      </c>
      <c r="Z4917" s="23">
        <v>135</v>
      </c>
      <c r="AA4917" s="28">
        <v>100</v>
      </c>
      <c r="AB4917" s="26">
        <v>8300</v>
      </c>
      <c r="AC4917" s="26">
        <f>Z4917*AB4917</f>
        <v>1120500</v>
      </c>
      <c r="AD4917" s="28">
        <v>34</v>
      </c>
      <c r="AE4917" s="28">
        <v>58</v>
      </c>
      <c r="AF4917" s="26">
        <f>(AC4917*(100-AE4917))/100</f>
        <v>470610</v>
      </c>
      <c r="AG4917" s="26">
        <f>P4917+AF4917</f>
        <v>585360</v>
      </c>
      <c r="AH4917" s="26">
        <f>(AG4917*AA4917)/100</f>
        <v>585360</v>
      </c>
      <c r="AI4917" s="26">
        <v>50000000</v>
      </c>
      <c r="AJ4917" s="26">
        <f>IF((AI4917-AH4917) &gt; 1,0,IF((AI4917-AH4917)&lt;0,AH4917-AI4917,AI4917-AH4917))</f>
        <v>0</v>
      </c>
      <c r="AK4917" s="26">
        <v>0.02</v>
      </c>
      <c r="AL4917" s="26">
        <f>ROUND(AJ4917*(AK4917/100),2)</f>
        <v>0</v>
      </c>
      <c r="AM4917" s="3" t="s">
        <v>51</v>
      </c>
    </row>
    <row r="4918" spans="1:39" x14ac:dyDescent="0.25">
      <c r="A4918" s="23"/>
      <c r="B4918" s="24"/>
      <c r="C4918" s="23"/>
      <c r="D4918" s="23"/>
      <c r="E4918" s="23"/>
      <c r="F4918" s="23"/>
      <c r="G4918" s="24"/>
      <c r="H4918" s="23"/>
      <c r="I4918" s="23"/>
      <c r="J4918" s="23">
        <v>2</v>
      </c>
      <c r="K4918" s="23">
        <v>3</v>
      </c>
      <c r="L4918" s="23">
        <v>6.25</v>
      </c>
      <c r="M4918" s="23" t="s">
        <v>75</v>
      </c>
      <c r="N4918" s="25">
        <f>((J4918*400)+(K4918*100))+L4918</f>
        <v>1106.25</v>
      </c>
      <c r="O4918" s="26">
        <v>3400</v>
      </c>
      <c r="P4918" s="26">
        <f>N4918*O4918</f>
        <v>3761250</v>
      </c>
      <c r="Q4918" s="23"/>
      <c r="R4918" s="23"/>
      <c r="S4918" s="27"/>
      <c r="T4918" s="23"/>
      <c r="U4918" s="23"/>
      <c r="V4918" s="24"/>
      <c r="W4918" s="23"/>
      <c r="X4918" s="23"/>
      <c r="Y4918" s="23"/>
      <c r="Z4918" s="23"/>
      <c r="AA4918" s="28"/>
      <c r="AB4918" s="26"/>
      <c r="AC4918" s="26"/>
      <c r="AD4918" s="28"/>
      <c r="AE4918" s="28"/>
      <c r="AF4918" s="26"/>
      <c r="AG4918" s="26">
        <f>AF4918+P4918</f>
        <v>3761250</v>
      </c>
      <c r="AH4918" s="26">
        <f>AG4918</f>
        <v>3761250</v>
      </c>
      <c r="AI4918" s="26">
        <v>50000000</v>
      </c>
      <c r="AJ4918" s="26">
        <f>IF((AI4918-AH4918) &gt; 1,0,IF((AI4918-AH4918)&lt;0,AH4918-AI4918,AI4918-AH4918))</f>
        <v>0</v>
      </c>
      <c r="AK4918" s="26">
        <v>0.01</v>
      </c>
      <c r="AL4918" s="26">
        <f>AJ4918*(AK4918/100)</f>
        <v>0</v>
      </c>
    </row>
    <row r="4919" spans="1:39" x14ac:dyDescent="0.25">
      <c r="A4919" s="23"/>
      <c r="B4919" s="24"/>
      <c r="C4919" s="23"/>
      <c r="D4919" s="23"/>
      <c r="E4919" s="23"/>
      <c r="F4919" s="23"/>
      <c r="G4919" s="24"/>
      <c r="H4919" s="23"/>
      <c r="I4919" s="23"/>
      <c r="J4919" s="23"/>
      <c r="K4919" s="23"/>
      <c r="L4919" s="23"/>
      <c r="M4919" s="23"/>
      <c r="N4919" s="25"/>
      <c r="O4919" s="26"/>
      <c r="P4919" s="26"/>
      <c r="Q4919" s="23"/>
      <c r="R4919" s="23"/>
      <c r="S4919" s="27"/>
      <c r="T4919" s="23"/>
      <c r="U4919" s="23"/>
      <c r="V4919" s="24"/>
      <c r="W4919" s="23"/>
      <c r="X4919" s="23"/>
      <c r="Y4919" s="23"/>
      <c r="Z4919" s="23"/>
      <c r="AA4919" s="28"/>
      <c r="AB4919" s="26"/>
      <c r="AC4919" s="26"/>
      <c r="AD4919" s="28"/>
      <c r="AE4919" s="28"/>
      <c r="AF4919" s="26"/>
      <c r="AG4919" s="26" t="s">
        <v>60</v>
      </c>
      <c r="AH4919" s="26">
        <f>SUM(AH4917:AH4918)</f>
        <v>4346610</v>
      </c>
      <c r="AI4919" s="26"/>
      <c r="AJ4919" s="26">
        <f>SUM(AJ4917:AJ4918)</f>
        <v>0</v>
      </c>
      <c r="AK4919" s="26"/>
      <c r="AL4919" s="26">
        <f>SUM(AL4917:AL4918)</f>
        <v>0</v>
      </c>
    </row>
    <row r="4920" spans="1:39" x14ac:dyDescent="0.25">
      <c r="A4920" s="23" t="s">
        <v>14778</v>
      </c>
      <c r="B4920" s="24" t="s">
        <v>14779</v>
      </c>
      <c r="C4920" s="23" t="s">
        <v>14780</v>
      </c>
      <c r="D4920" s="23" t="s">
        <v>14781</v>
      </c>
      <c r="E4920" s="23">
        <v>1968</v>
      </c>
      <c r="F4920" s="23" t="s">
        <v>14782</v>
      </c>
      <c r="G4920" s="24" t="s">
        <v>14783</v>
      </c>
      <c r="H4920" s="23" t="s">
        <v>43</v>
      </c>
      <c r="I4920" s="23" t="s">
        <v>14784</v>
      </c>
      <c r="J4920" s="23">
        <v>1</v>
      </c>
      <c r="K4920" s="23">
        <v>0</v>
      </c>
      <c r="L4920" s="23">
        <v>65.375</v>
      </c>
      <c r="M4920" s="23" t="s">
        <v>75</v>
      </c>
      <c r="N4920" s="25">
        <f>((J4920*400)+(K4920*100))+L4920</f>
        <v>465.375</v>
      </c>
      <c r="O4920" s="26">
        <v>6500</v>
      </c>
      <c r="P4920" s="26">
        <f>N4920*O4920</f>
        <v>3024937.5</v>
      </c>
      <c r="Q4920" s="23"/>
      <c r="R4920" s="23"/>
      <c r="S4920" s="27"/>
      <c r="T4920" s="23"/>
      <c r="U4920" s="23"/>
      <c r="V4920" s="24"/>
      <c r="W4920" s="23"/>
      <c r="X4920" s="23"/>
      <c r="Y4920" s="23"/>
      <c r="Z4920" s="23"/>
      <c r="AA4920" s="28"/>
      <c r="AB4920" s="26"/>
      <c r="AC4920" s="26"/>
      <c r="AD4920" s="28"/>
      <c r="AE4920" s="28"/>
      <c r="AF4920" s="26"/>
      <c r="AG4920" s="26">
        <f>AF4920+P4920</f>
        <v>3024937.5</v>
      </c>
      <c r="AH4920" s="26">
        <f>AG4920</f>
        <v>3024937.5</v>
      </c>
      <c r="AI4920" s="26">
        <v>50000000</v>
      </c>
      <c r="AJ4920" s="26">
        <f>IF((AI4920-AH4920) &gt; 1,0,IF((AI4920-AH4920)&lt;0,AH4920-AI4920,AI4920-AH4920))</f>
        <v>0</v>
      </c>
      <c r="AK4920" s="26">
        <v>0.01</v>
      </c>
      <c r="AL4920" s="26">
        <f>AJ4920*(AK4920/100)</f>
        <v>0</v>
      </c>
    </row>
    <row r="4921" spans="1:39" x14ac:dyDescent="0.25">
      <c r="A4921" s="23"/>
      <c r="B4921" s="24"/>
      <c r="C4921" s="23"/>
      <c r="D4921" s="23"/>
      <c r="E4921" s="23"/>
      <c r="F4921" s="23"/>
      <c r="G4921" s="24"/>
      <c r="H4921" s="23"/>
      <c r="I4921" s="23"/>
      <c r="J4921" s="23">
        <v>0</v>
      </c>
      <c r="K4921" s="23">
        <v>0</v>
      </c>
      <c r="L4921" s="23">
        <v>30.625</v>
      </c>
      <c r="M4921" s="23" t="s">
        <v>255</v>
      </c>
      <c r="N4921" s="25">
        <f>((J4921*400)+(K4921*100))+L4921</f>
        <v>30.625</v>
      </c>
      <c r="O4921" s="26">
        <v>6500</v>
      </c>
      <c r="P4921" s="26">
        <f>N4921*O4921</f>
        <v>199062.5</v>
      </c>
      <c r="Q4921" s="23">
        <v>1</v>
      </c>
      <c r="R4921" s="23" t="s">
        <v>7519</v>
      </c>
      <c r="S4921" s="27" t="s">
        <v>7520</v>
      </c>
      <c r="T4921" s="23" t="s">
        <v>7521</v>
      </c>
      <c r="U4921" s="23" t="s">
        <v>14785</v>
      </c>
      <c r="V4921" s="24" t="s">
        <v>14786</v>
      </c>
      <c r="W4921" s="23" t="s">
        <v>48</v>
      </c>
      <c r="X4921" s="23" t="s">
        <v>49</v>
      </c>
      <c r="Y4921" s="23" t="s">
        <v>261</v>
      </c>
      <c r="Z4921" s="23">
        <v>122.5</v>
      </c>
      <c r="AA4921" s="28">
        <v>100</v>
      </c>
      <c r="AB4921" s="26">
        <v>8300</v>
      </c>
      <c r="AC4921" s="26">
        <f>Z4921*AB4921</f>
        <v>1016750</v>
      </c>
      <c r="AD4921" s="28">
        <v>22</v>
      </c>
      <c r="AE4921" s="28">
        <v>34</v>
      </c>
      <c r="AF4921" s="26">
        <f>(AC4921*(100-AE4921))/100</f>
        <v>671055</v>
      </c>
      <c r="AG4921" s="26">
        <f>P4921+AF4921</f>
        <v>870117.5</v>
      </c>
      <c r="AH4921" s="26">
        <f>(AG4921*AA4921)/100</f>
        <v>870117.5</v>
      </c>
      <c r="AI4921" s="26">
        <f>IF(AF4921&lt;=10000000,AF4921,10000000)</f>
        <v>671055</v>
      </c>
      <c r="AJ4921" s="26">
        <f>IF((AI4921-AH4921) &gt; 1,0,IF((AI4921-AH4921)&lt;0,AH4921-AI4921,AI4921-AH4921))</f>
        <v>199062.5</v>
      </c>
      <c r="AK4921" s="26">
        <v>0.02</v>
      </c>
      <c r="AL4921" s="26">
        <f>ROUND(AJ4921*(AK4921/100),2)</f>
        <v>39.81</v>
      </c>
      <c r="AM4921" s="3" t="s">
        <v>51</v>
      </c>
    </row>
    <row r="4922" spans="1:39" x14ac:dyDescent="0.25">
      <c r="A4922" s="23"/>
      <c r="B4922" s="24"/>
      <c r="C4922" s="23"/>
      <c r="D4922" s="23"/>
      <c r="E4922" s="23"/>
      <c r="F4922" s="23"/>
      <c r="G4922" s="24"/>
      <c r="H4922" s="23"/>
      <c r="I4922" s="23"/>
      <c r="J4922" s="23"/>
      <c r="K4922" s="23"/>
      <c r="L4922" s="23"/>
      <c r="M4922" s="23"/>
      <c r="N4922" s="25"/>
      <c r="O4922" s="26"/>
      <c r="P4922" s="26"/>
      <c r="Q4922" s="23"/>
      <c r="R4922" s="23"/>
      <c r="S4922" s="27"/>
      <c r="T4922" s="23"/>
      <c r="U4922" s="23"/>
      <c r="V4922" s="24"/>
      <c r="W4922" s="23"/>
      <c r="X4922" s="23"/>
      <c r="Y4922" s="23"/>
      <c r="Z4922" s="23"/>
      <c r="AA4922" s="28"/>
      <c r="AB4922" s="26"/>
      <c r="AC4922" s="26"/>
      <c r="AD4922" s="28"/>
      <c r="AE4922" s="28"/>
      <c r="AF4922" s="26"/>
      <c r="AG4922" s="26" t="s">
        <v>60</v>
      </c>
      <c r="AH4922" s="26">
        <f>SUM(AH4920:AH4921)</f>
        <v>3895055</v>
      </c>
      <c r="AI4922" s="26"/>
      <c r="AJ4922" s="26">
        <f>SUM(AJ4920:AJ4921)</f>
        <v>199062.5</v>
      </c>
      <c r="AK4922" s="26"/>
      <c r="AL4922" s="26">
        <f>SUM(AL4920:AL4921)</f>
        <v>39.81</v>
      </c>
    </row>
    <row r="4923" spans="1:39" x14ac:dyDescent="0.25">
      <c r="A4923" s="23" t="s">
        <v>14787</v>
      </c>
      <c r="B4923" s="24" t="s">
        <v>14788</v>
      </c>
      <c r="C4923" s="23" t="s">
        <v>14789</v>
      </c>
      <c r="D4923" s="23" t="s">
        <v>14790</v>
      </c>
      <c r="E4923" s="23">
        <v>1969</v>
      </c>
      <c r="F4923" s="23" t="s">
        <v>14791</v>
      </c>
      <c r="G4923" s="24" t="s">
        <v>14792</v>
      </c>
      <c r="H4923" s="23" t="s">
        <v>43</v>
      </c>
      <c r="I4923" s="23" t="s">
        <v>14793</v>
      </c>
      <c r="J4923" s="23">
        <v>0</v>
      </c>
      <c r="K4923" s="23">
        <v>0</v>
      </c>
      <c r="L4923" s="23">
        <v>84</v>
      </c>
      <c r="M4923" s="23" t="s">
        <v>59</v>
      </c>
      <c r="N4923" s="25">
        <f>((J4923*400)+(K4923*100))+L4923</f>
        <v>84</v>
      </c>
      <c r="O4923" s="26">
        <v>6500</v>
      </c>
      <c r="P4923" s="26">
        <f>N4923*O4923</f>
        <v>546000</v>
      </c>
      <c r="Q4923" s="23">
        <v>1</v>
      </c>
      <c r="R4923" s="23" t="s">
        <v>14787</v>
      </c>
      <c r="S4923" s="27" t="s">
        <v>14788</v>
      </c>
      <c r="T4923" s="23" t="s">
        <v>14789</v>
      </c>
      <c r="U4923" s="23" t="s">
        <v>14794</v>
      </c>
      <c r="V4923" s="24" t="s">
        <v>14795</v>
      </c>
      <c r="W4923" s="23" t="s">
        <v>109</v>
      </c>
      <c r="X4923" s="23" t="s">
        <v>49</v>
      </c>
      <c r="Y4923" s="23" t="s">
        <v>50</v>
      </c>
      <c r="Z4923" s="23">
        <v>266.5</v>
      </c>
      <c r="AA4923" s="28">
        <v>100</v>
      </c>
      <c r="AB4923" s="26">
        <v>8150</v>
      </c>
      <c r="AC4923" s="26">
        <f>Z4923*AB4923</f>
        <v>2171975</v>
      </c>
      <c r="AD4923" s="28">
        <v>9</v>
      </c>
      <c r="AE4923" s="28">
        <v>9</v>
      </c>
      <c r="AF4923" s="26">
        <f>(AC4923*(100-AE4923))/100</f>
        <v>1976497.25</v>
      </c>
      <c r="AG4923" s="26">
        <f>P4923+AF4923</f>
        <v>2522497.25</v>
      </c>
      <c r="AH4923" s="26">
        <f>(AG4923*AA4923)/100</f>
        <v>2522497.25</v>
      </c>
      <c r="AI4923" s="26">
        <v>50000000</v>
      </c>
      <c r="AJ4923" s="26">
        <f>IF((AI4923-AH4923) &gt; 1,0,IF((AI4923-AH4923)&lt;0,AH4923-AI4923,AI4923-AH4923))</f>
        <v>0</v>
      </c>
      <c r="AK4923" s="26">
        <v>0.02</v>
      </c>
      <c r="AL4923" s="26">
        <f>ROUND(AJ4923*(AK4923/100),2)</f>
        <v>0</v>
      </c>
      <c r="AM4923" s="3" t="s">
        <v>110</v>
      </c>
    </row>
    <row r="4924" spans="1:39" x14ac:dyDescent="0.25">
      <c r="A4924" s="23"/>
      <c r="B4924" s="24"/>
      <c r="C4924" s="23"/>
      <c r="D4924" s="23"/>
      <c r="E4924" s="23"/>
      <c r="F4924" s="23"/>
      <c r="G4924" s="24"/>
      <c r="H4924" s="23"/>
      <c r="I4924" s="23"/>
      <c r="J4924" s="23"/>
      <c r="K4924" s="23"/>
      <c r="L4924" s="23"/>
      <c r="M4924" s="23"/>
      <c r="N4924" s="25"/>
      <c r="O4924" s="26"/>
      <c r="P4924" s="26"/>
      <c r="Q4924" s="23"/>
      <c r="R4924" s="23"/>
      <c r="S4924" s="27"/>
      <c r="T4924" s="23"/>
      <c r="U4924" s="23"/>
      <c r="V4924" s="24"/>
      <c r="W4924" s="23"/>
      <c r="X4924" s="23"/>
      <c r="Y4924" s="23"/>
      <c r="Z4924" s="23"/>
      <c r="AA4924" s="28"/>
      <c r="AB4924" s="26"/>
      <c r="AC4924" s="26"/>
      <c r="AD4924" s="28"/>
      <c r="AE4924" s="28"/>
      <c r="AF4924" s="26"/>
      <c r="AG4924" s="26" t="s">
        <v>60</v>
      </c>
      <c r="AH4924" s="26">
        <f>AH4923</f>
        <v>2522497.25</v>
      </c>
      <c r="AI4924" s="26"/>
      <c r="AJ4924" s="26">
        <f>AJ4923</f>
        <v>0</v>
      </c>
      <c r="AK4924" s="26"/>
      <c r="AL4924" s="26">
        <f>AL4923</f>
        <v>0</v>
      </c>
    </row>
    <row r="4925" spans="1:39" x14ac:dyDescent="0.25">
      <c r="A4925" s="23" t="s">
        <v>14796</v>
      </c>
      <c r="B4925" s="24" t="s">
        <v>14797</v>
      </c>
      <c r="C4925" s="23" t="s">
        <v>14798</v>
      </c>
      <c r="D4925" s="23" t="s">
        <v>14799</v>
      </c>
      <c r="E4925" s="23">
        <v>1970</v>
      </c>
      <c r="F4925" s="23" t="s">
        <v>14800</v>
      </c>
      <c r="G4925" s="24" t="s">
        <v>14801</v>
      </c>
      <c r="H4925" s="23" t="s">
        <v>43</v>
      </c>
      <c r="I4925" s="23" t="s">
        <v>14802</v>
      </c>
      <c r="J4925" s="23">
        <v>0</v>
      </c>
      <c r="K4925" s="23">
        <v>3</v>
      </c>
      <c r="L4925" s="23">
        <v>84.5</v>
      </c>
      <c r="M4925" s="23" t="s">
        <v>59</v>
      </c>
      <c r="N4925" s="25">
        <f>((J4925*400)+(K4925*100))+L4925</f>
        <v>384.5</v>
      </c>
      <c r="O4925" s="26">
        <v>5000</v>
      </c>
      <c r="P4925" s="26">
        <f>N4925*O4925</f>
        <v>1922500</v>
      </c>
      <c r="Q4925" s="23">
        <v>1</v>
      </c>
      <c r="R4925" s="23" t="s">
        <v>14796</v>
      </c>
      <c r="S4925" s="27" t="s">
        <v>14797</v>
      </c>
      <c r="T4925" s="23" t="s">
        <v>14798</v>
      </c>
      <c r="U4925" s="23" t="s">
        <v>14803</v>
      </c>
      <c r="V4925" s="24" t="s">
        <v>14804</v>
      </c>
      <c r="W4925" s="23" t="s">
        <v>48</v>
      </c>
      <c r="X4925" s="23" t="s">
        <v>49</v>
      </c>
      <c r="Y4925" s="23" t="s">
        <v>50</v>
      </c>
      <c r="Z4925" s="23">
        <v>164</v>
      </c>
      <c r="AA4925" s="28">
        <v>100</v>
      </c>
      <c r="AB4925" s="26">
        <v>8300</v>
      </c>
      <c r="AC4925" s="26">
        <f>Z4925*AB4925</f>
        <v>1361200</v>
      </c>
      <c r="AD4925" s="28">
        <v>22</v>
      </c>
      <c r="AE4925" s="28">
        <v>34</v>
      </c>
      <c r="AF4925" s="26">
        <f>(AC4925*(100-AE4925))/100</f>
        <v>898392</v>
      </c>
      <c r="AG4925" s="26">
        <f>P4925+AF4925</f>
        <v>2820892</v>
      </c>
      <c r="AH4925" s="26">
        <f>(AG4925*AA4925)/100</f>
        <v>2820892</v>
      </c>
      <c r="AI4925" s="26">
        <v>50000000</v>
      </c>
      <c r="AJ4925" s="26">
        <f>IF((AI4925-AH4925) &gt; 1,0,IF((AI4925-AH4925)&lt;0,AH4925-AI4925,AI4925-AH4925))</f>
        <v>0</v>
      </c>
      <c r="AK4925" s="26">
        <v>0.02</v>
      </c>
      <c r="AL4925" s="26">
        <f>ROUND(AJ4925*(AK4925/100),2)</f>
        <v>0</v>
      </c>
      <c r="AM4925" s="3" t="s">
        <v>51</v>
      </c>
    </row>
    <row r="4926" spans="1:39" x14ac:dyDescent="0.25">
      <c r="A4926" s="23"/>
      <c r="B4926" s="24"/>
      <c r="C4926" s="23"/>
      <c r="D4926" s="23"/>
      <c r="E4926" s="23"/>
      <c r="F4926" s="23"/>
      <c r="G4926" s="24"/>
      <c r="H4926" s="23"/>
      <c r="I4926" s="23"/>
      <c r="J4926" s="23">
        <v>0</v>
      </c>
      <c r="K4926" s="23">
        <v>0</v>
      </c>
      <c r="L4926" s="23">
        <v>10</v>
      </c>
      <c r="M4926" s="23" t="s">
        <v>59</v>
      </c>
      <c r="N4926" s="25">
        <f>((J4926*400)+(K4926*100))+L4926</f>
        <v>10</v>
      </c>
      <c r="O4926" s="26">
        <v>5000</v>
      </c>
      <c r="P4926" s="26">
        <f>N4926*O4926</f>
        <v>50000</v>
      </c>
      <c r="Q4926" s="23">
        <v>1</v>
      </c>
      <c r="R4926" s="23" t="s">
        <v>14796</v>
      </c>
      <c r="S4926" s="27" t="s">
        <v>14797</v>
      </c>
      <c r="T4926" s="23" t="s">
        <v>14798</v>
      </c>
      <c r="U4926" s="23" t="s">
        <v>14803</v>
      </c>
      <c r="V4926" s="24" t="s">
        <v>14805</v>
      </c>
      <c r="W4926" s="23" t="s">
        <v>53</v>
      </c>
      <c r="X4926" s="23" t="s">
        <v>49</v>
      </c>
      <c r="Y4926" s="23" t="s">
        <v>50</v>
      </c>
      <c r="Z4926" s="23">
        <v>40</v>
      </c>
      <c r="AA4926" s="28">
        <v>100</v>
      </c>
      <c r="AB4926" s="26">
        <v>2750</v>
      </c>
      <c r="AC4926" s="26">
        <f>Z4926*AB4926</f>
        <v>110000</v>
      </c>
      <c r="AD4926" s="28">
        <v>22</v>
      </c>
      <c r="AE4926" s="28">
        <v>34</v>
      </c>
      <c r="AF4926" s="26">
        <f>(AC4926*(100-AE4926))/100</f>
        <v>72600</v>
      </c>
      <c r="AG4926" s="26">
        <f>P4926+AF4926</f>
        <v>122600</v>
      </c>
      <c r="AH4926" s="26">
        <f>(AG4926*AA4926)/100</f>
        <v>122600</v>
      </c>
      <c r="AI4926" s="26">
        <v>50000000</v>
      </c>
      <c r="AJ4926" s="26">
        <f>IF((AI4926-AH4926) &gt; 1,0,IF((AI4926-AH4926)&lt;0,AH4926-AI4926,AI4926-AH4926))</f>
        <v>0</v>
      </c>
      <c r="AK4926" s="26">
        <v>0.02</v>
      </c>
      <c r="AL4926" s="26">
        <f>ROUND(AJ4926*(AK4926/100),2)</f>
        <v>0</v>
      </c>
      <c r="AM4926" s="3" t="s">
        <v>83</v>
      </c>
    </row>
    <row r="4927" spans="1:39" x14ac:dyDescent="0.25">
      <c r="A4927" s="23"/>
      <c r="B4927" s="24"/>
      <c r="C4927" s="23"/>
      <c r="D4927" s="23"/>
      <c r="E4927" s="23"/>
      <c r="F4927" s="23"/>
      <c r="G4927" s="24"/>
      <c r="H4927" s="23"/>
      <c r="I4927" s="23"/>
      <c r="J4927" s="23">
        <v>0</v>
      </c>
      <c r="K4927" s="23">
        <v>0</v>
      </c>
      <c r="L4927" s="23">
        <v>33</v>
      </c>
      <c r="M4927" s="23" t="s">
        <v>91</v>
      </c>
      <c r="N4927" s="25">
        <f>((J4927*400)+(K4927*100))+L4927</f>
        <v>33</v>
      </c>
      <c r="O4927" s="26">
        <v>5000</v>
      </c>
      <c r="P4927" s="26">
        <f>N4927*O4927</f>
        <v>165000</v>
      </c>
      <c r="Q4927" s="23">
        <v>1</v>
      </c>
      <c r="R4927" s="23" t="s">
        <v>14796</v>
      </c>
      <c r="S4927" s="27" t="s">
        <v>14797</v>
      </c>
      <c r="T4927" s="23" t="s">
        <v>14798</v>
      </c>
      <c r="U4927" s="23" t="s">
        <v>14803</v>
      </c>
      <c r="V4927" s="24" t="s">
        <v>14806</v>
      </c>
      <c r="W4927" s="23" t="s">
        <v>48</v>
      </c>
      <c r="X4927" s="23" t="s">
        <v>49</v>
      </c>
      <c r="Y4927" s="23" t="s">
        <v>54</v>
      </c>
      <c r="Z4927" s="23">
        <v>132</v>
      </c>
      <c r="AA4927" s="28">
        <v>100</v>
      </c>
      <c r="AB4927" s="26">
        <v>8300</v>
      </c>
      <c r="AC4927" s="26">
        <f>Z4927*AB4927</f>
        <v>1095600</v>
      </c>
      <c r="AD4927" s="28">
        <v>3</v>
      </c>
      <c r="AE4927" s="28">
        <v>3</v>
      </c>
      <c r="AF4927" s="26">
        <f>(AC4927*(100-AE4927))/100</f>
        <v>1062732</v>
      </c>
      <c r="AG4927" s="26">
        <f>P4927+AF4927</f>
        <v>1227732</v>
      </c>
      <c r="AH4927" s="26">
        <f>(AG4927*AA4927)/100</f>
        <v>1227732</v>
      </c>
      <c r="AI4927" s="26">
        <v>0</v>
      </c>
      <c r="AJ4927" s="26">
        <f>IF((AI4927-AH4927) &gt; 1,0,IF((AI4927-AH4927)&lt;0,AH4927-AI4927,AI4927-AH4927))</f>
        <v>1227732</v>
      </c>
      <c r="AK4927" s="26">
        <v>0.3</v>
      </c>
      <c r="AL4927" s="26">
        <f>ROUND(AJ4927*(AK4927/100),2)</f>
        <v>3683.2</v>
      </c>
      <c r="AM4927" s="3" t="s">
        <v>14807</v>
      </c>
    </row>
    <row r="4928" spans="1:39" x14ac:dyDescent="0.25">
      <c r="A4928" s="23"/>
      <c r="B4928" s="24"/>
      <c r="C4928" s="23"/>
      <c r="D4928" s="23"/>
      <c r="E4928" s="23"/>
      <c r="F4928" s="23"/>
      <c r="G4928" s="24"/>
      <c r="H4928" s="23"/>
      <c r="I4928" s="23"/>
      <c r="J4928" s="23">
        <v>0</v>
      </c>
      <c r="K4928" s="23">
        <v>0</v>
      </c>
      <c r="L4928" s="23">
        <v>12.5</v>
      </c>
      <c r="M4928" s="23" t="s">
        <v>59</v>
      </c>
      <c r="N4928" s="25">
        <f>((J4928*400)+(K4928*100))+L4928</f>
        <v>12.5</v>
      </c>
      <c r="O4928" s="26">
        <v>5000</v>
      </c>
      <c r="P4928" s="26">
        <f>N4928*O4928</f>
        <v>62500</v>
      </c>
      <c r="Q4928" s="23">
        <v>1</v>
      </c>
      <c r="R4928" s="23" t="s">
        <v>14796</v>
      </c>
      <c r="S4928" s="27" t="s">
        <v>14797</v>
      </c>
      <c r="T4928" s="23" t="s">
        <v>14798</v>
      </c>
      <c r="U4928" s="23" t="s">
        <v>14803</v>
      </c>
      <c r="V4928" s="24" t="s">
        <v>14808</v>
      </c>
      <c r="W4928" s="23" t="s">
        <v>53</v>
      </c>
      <c r="X4928" s="23" t="s">
        <v>143</v>
      </c>
      <c r="Y4928" s="23" t="s">
        <v>50</v>
      </c>
      <c r="Z4928" s="23">
        <v>50</v>
      </c>
      <c r="AA4928" s="28">
        <v>100</v>
      </c>
      <c r="AB4928" s="26">
        <v>2750</v>
      </c>
      <c r="AC4928" s="26">
        <f>Z4928*AB4928</f>
        <v>137500</v>
      </c>
      <c r="AD4928" s="28">
        <v>22</v>
      </c>
      <c r="AE4928" s="28">
        <v>85</v>
      </c>
      <c r="AF4928" s="26">
        <f>(AC4928*(100-AE4928))/100</f>
        <v>20625</v>
      </c>
      <c r="AG4928" s="26">
        <f>P4928+AF4928</f>
        <v>83125</v>
      </c>
      <c r="AH4928" s="26">
        <f>(AG4928*AA4928)/100</f>
        <v>83125</v>
      </c>
      <c r="AI4928" s="26">
        <v>50000000</v>
      </c>
      <c r="AJ4928" s="26">
        <f>IF((AI4928-AH4928) &gt; 1,0,IF((AI4928-AH4928)&lt;0,AH4928-AI4928,AI4928-AH4928))</f>
        <v>0</v>
      </c>
      <c r="AK4928" s="26">
        <v>0.02</v>
      </c>
      <c r="AL4928" s="26">
        <f>ROUND(AJ4928*(AK4928/100),2)</f>
        <v>0</v>
      </c>
      <c r="AM4928" s="3" t="s">
        <v>83</v>
      </c>
    </row>
    <row r="4929" spans="1:39" x14ac:dyDescent="0.25">
      <c r="A4929" s="23"/>
      <c r="B4929" s="24"/>
      <c r="C4929" s="23"/>
      <c r="D4929" s="23"/>
      <c r="E4929" s="23"/>
      <c r="F4929" s="23"/>
      <c r="G4929" s="24"/>
      <c r="H4929" s="23"/>
      <c r="I4929" s="23"/>
      <c r="J4929" s="23"/>
      <c r="K4929" s="23"/>
      <c r="L4929" s="23"/>
      <c r="M4929" s="23"/>
      <c r="N4929" s="25"/>
      <c r="O4929" s="26"/>
      <c r="P4929" s="26"/>
      <c r="Q4929" s="23"/>
      <c r="R4929" s="23"/>
      <c r="S4929" s="27"/>
      <c r="T4929" s="23"/>
      <c r="U4929" s="23"/>
      <c r="V4929" s="24"/>
      <c r="W4929" s="23"/>
      <c r="X4929" s="23"/>
      <c r="Y4929" s="23"/>
      <c r="Z4929" s="23"/>
      <c r="AA4929" s="28"/>
      <c r="AB4929" s="26"/>
      <c r="AC4929" s="26"/>
      <c r="AD4929" s="28"/>
      <c r="AE4929" s="28"/>
      <c r="AF4929" s="26"/>
      <c r="AG4929" s="26" t="s">
        <v>60</v>
      </c>
      <c r="AH4929" s="26">
        <f>SUM(AH4925:AH4928)</f>
        <v>4254349</v>
      </c>
      <c r="AI4929" s="26"/>
      <c r="AJ4929" s="26">
        <f>SUM(AJ4925:AJ4928)</f>
        <v>1227732</v>
      </c>
      <c r="AK4929" s="26"/>
      <c r="AL4929" s="26">
        <f>SUM(AL4925:AL4928)</f>
        <v>3683.2</v>
      </c>
    </row>
    <row r="4930" spans="1:39" x14ac:dyDescent="0.25">
      <c r="A4930" s="23" t="s">
        <v>14809</v>
      </c>
      <c r="B4930" s="24" t="s">
        <v>14810</v>
      </c>
      <c r="C4930" s="23" t="s">
        <v>14811</v>
      </c>
      <c r="D4930" s="23" t="s">
        <v>2828</v>
      </c>
      <c r="E4930" s="23">
        <v>1971</v>
      </c>
      <c r="F4930" s="23" t="s">
        <v>14812</v>
      </c>
      <c r="G4930" s="24" t="s">
        <v>14813</v>
      </c>
      <c r="H4930" s="23" t="s">
        <v>43</v>
      </c>
      <c r="I4930" s="23" t="s">
        <v>14814</v>
      </c>
      <c r="J4930" s="23">
        <v>4</v>
      </c>
      <c r="K4930" s="23">
        <v>0</v>
      </c>
      <c r="L4930" s="23">
        <v>65.62</v>
      </c>
      <c r="M4930" s="23" t="s">
        <v>75</v>
      </c>
      <c r="N4930" s="25">
        <f>((J4930*400)+(K4930*100))+L4930</f>
        <v>1665.62</v>
      </c>
      <c r="O4930" s="26">
        <v>4500</v>
      </c>
      <c r="P4930" s="26">
        <f>N4930*O4930</f>
        <v>7495289.9999999991</v>
      </c>
      <c r="Q4930" s="23"/>
      <c r="R4930" s="23"/>
      <c r="S4930" s="27"/>
      <c r="T4930" s="23"/>
      <c r="U4930" s="23"/>
      <c r="V4930" s="24"/>
      <c r="W4930" s="23"/>
      <c r="X4930" s="23"/>
      <c r="Y4930" s="23"/>
      <c r="Z4930" s="23"/>
      <c r="AA4930" s="28"/>
      <c r="AB4930" s="26"/>
      <c r="AC4930" s="26"/>
      <c r="AD4930" s="28"/>
      <c r="AE4930" s="28"/>
      <c r="AF4930" s="26"/>
      <c r="AG4930" s="26">
        <f>AF4930+P4930</f>
        <v>7495289.9999999991</v>
      </c>
      <c r="AH4930" s="26">
        <f>AG4930</f>
        <v>7495289.9999999991</v>
      </c>
      <c r="AI4930" s="26">
        <v>50000000</v>
      </c>
      <c r="AJ4930" s="26">
        <f>IF((AI4930-AH4930) &gt; 1,0,IF((AI4930-AH4930)&lt;0,AH4930-AI4930,AI4930-AH4930))</f>
        <v>0</v>
      </c>
      <c r="AK4930" s="26">
        <v>0.01</v>
      </c>
      <c r="AL4930" s="26">
        <f>AJ4930*(AK4930/100)</f>
        <v>0</v>
      </c>
    </row>
    <row r="4931" spans="1:39" x14ac:dyDescent="0.25">
      <c r="A4931" s="23"/>
      <c r="B4931" s="24"/>
      <c r="C4931" s="23"/>
      <c r="D4931" s="23"/>
      <c r="E4931" s="23"/>
      <c r="F4931" s="23"/>
      <c r="G4931" s="24"/>
      <c r="H4931" s="23"/>
      <c r="I4931" s="23"/>
      <c r="J4931" s="23">
        <v>0</v>
      </c>
      <c r="K4931" s="23">
        <v>0</v>
      </c>
      <c r="L4931" s="23">
        <v>91.75</v>
      </c>
      <c r="M4931" s="23" t="s">
        <v>59</v>
      </c>
      <c r="N4931" s="25">
        <f>((J4931*400)+(K4931*100))+L4931</f>
        <v>91.75</v>
      </c>
      <c r="O4931" s="26">
        <v>4500</v>
      </c>
      <c r="P4931" s="26">
        <f>N4931*O4931</f>
        <v>412875</v>
      </c>
      <c r="Q4931" s="23">
        <v>1</v>
      </c>
      <c r="R4931" s="23" t="s">
        <v>3436</v>
      </c>
      <c r="S4931" s="27" t="s">
        <v>3437</v>
      </c>
      <c r="T4931" s="23" t="s">
        <v>3438</v>
      </c>
      <c r="U4931" s="23" t="s">
        <v>2832</v>
      </c>
      <c r="V4931" s="24" t="s">
        <v>14815</v>
      </c>
      <c r="W4931" s="23" t="s">
        <v>109</v>
      </c>
      <c r="X4931" s="23" t="s">
        <v>49</v>
      </c>
      <c r="Y4931" s="23" t="s">
        <v>50</v>
      </c>
      <c r="Z4931" s="23">
        <v>367</v>
      </c>
      <c r="AA4931" s="28">
        <v>100</v>
      </c>
      <c r="AB4931" s="26">
        <v>8150</v>
      </c>
      <c r="AC4931" s="26">
        <f>Z4931*AB4931</f>
        <v>2991050</v>
      </c>
      <c r="AD4931" s="28">
        <v>42</v>
      </c>
      <c r="AE4931" s="28">
        <v>74</v>
      </c>
      <c r="AF4931" s="26">
        <f>(AC4931*(100-AE4931))/100</f>
        <v>777673</v>
      </c>
      <c r="AG4931" s="26">
        <f>P4931+AF4931</f>
        <v>1190548</v>
      </c>
      <c r="AH4931" s="26">
        <f>(AG4931*AA4931)/100</f>
        <v>1190548</v>
      </c>
      <c r="AI4931" s="26">
        <v>10000000</v>
      </c>
      <c r="AJ4931" s="26">
        <f>IF((AI4931-AH4931) &gt; 1,0,IF((AI4931-AH4931)&lt;0,AH4931-AI4931,AI4931-AH4931))</f>
        <v>0</v>
      </c>
      <c r="AK4931" s="26">
        <v>0.02</v>
      </c>
      <c r="AL4931" s="26">
        <f>ROUND(AJ4931*(AK4931/100),2)</f>
        <v>0</v>
      </c>
      <c r="AM4931" s="3" t="s">
        <v>110</v>
      </c>
    </row>
    <row r="4932" spans="1:39" x14ac:dyDescent="0.25">
      <c r="A4932" s="23"/>
      <c r="B4932" s="24"/>
      <c r="C4932" s="23"/>
      <c r="D4932" s="23"/>
      <c r="E4932" s="23"/>
      <c r="F4932" s="23"/>
      <c r="G4932" s="24"/>
      <c r="H4932" s="23"/>
      <c r="I4932" s="23"/>
      <c r="J4932" s="23">
        <v>0</v>
      </c>
      <c r="K4932" s="23">
        <v>0</v>
      </c>
      <c r="L4932" s="23">
        <v>16.5</v>
      </c>
      <c r="M4932" s="23" t="s">
        <v>59</v>
      </c>
      <c r="N4932" s="25">
        <f>((J4932*400)+(K4932*100))+L4932</f>
        <v>16.5</v>
      </c>
      <c r="O4932" s="26">
        <v>4500</v>
      </c>
      <c r="P4932" s="26">
        <f>N4932*O4932</f>
        <v>74250</v>
      </c>
      <c r="Q4932" s="23">
        <v>1</v>
      </c>
      <c r="R4932" s="23" t="s">
        <v>3436</v>
      </c>
      <c r="S4932" s="27" t="s">
        <v>3437</v>
      </c>
      <c r="T4932" s="23" t="s">
        <v>3438</v>
      </c>
      <c r="U4932" s="23" t="s">
        <v>2832</v>
      </c>
      <c r="V4932" s="24" t="s">
        <v>14816</v>
      </c>
      <c r="W4932" s="23" t="s">
        <v>158</v>
      </c>
      <c r="X4932" s="23" t="s">
        <v>49</v>
      </c>
      <c r="Y4932" s="23" t="s">
        <v>50</v>
      </c>
      <c r="Z4932" s="23">
        <v>66</v>
      </c>
      <c r="AA4932" s="28">
        <v>100</v>
      </c>
      <c r="AB4932" s="26">
        <v>5600</v>
      </c>
      <c r="AC4932" s="26">
        <f>Z4932*AB4932</f>
        <v>369600</v>
      </c>
      <c r="AD4932" s="28">
        <v>32</v>
      </c>
      <c r="AE4932" s="28">
        <v>54</v>
      </c>
      <c r="AF4932" s="26">
        <f>(AC4932*(100-AE4932))/100</f>
        <v>170016</v>
      </c>
      <c r="AG4932" s="26">
        <f>P4932+AF4932</f>
        <v>244266</v>
      </c>
      <c r="AH4932" s="26">
        <f>(AG4932*AA4932)/100</f>
        <v>244266</v>
      </c>
      <c r="AI4932" s="26">
        <v>10000000</v>
      </c>
      <c r="AJ4932" s="26">
        <f>IF((AI4932-AH4932) &gt; 1,0,IF((AI4932-AH4932)&lt;0,AH4932-AI4932,AI4932-AH4932))</f>
        <v>0</v>
      </c>
      <c r="AK4932" s="26">
        <v>0.02</v>
      </c>
      <c r="AL4932" s="26">
        <f>ROUND(AJ4932*(AK4932/100),2)</f>
        <v>0</v>
      </c>
      <c r="AM4932" s="3" t="s">
        <v>159</v>
      </c>
    </row>
    <row r="4933" spans="1:39" x14ac:dyDescent="0.25">
      <c r="A4933" s="23"/>
      <c r="B4933" s="24"/>
      <c r="C4933" s="23"/>
      <c r="D4933" s="23"/>
      <c r="E4933" s="23"/>
      <c r="F4933" s="23"/>
      <c r="G4933" s="24"/>
      <c r="H4933" s="23"/>
      <c r="I4933" s="23"/>
      <c r="J4933" s="23">
        <v>0</v>
      </c>
      <c r="K4933" s="23">
        <v>0</v>
      </c>
      <c r="L4933" s="23">
        <v>23.13</v>
      </c>
      <c r="M4933" s="23" t="s">
        <v>59</v>
      </c>
      <c r="N4933" s="25">
        <f>((J4933*400)+(K4933*100))+L4933</f>
        <v>23.13</v>
      </c>
      <c r="O4933" s="26">
        <v>4500</v>
      </c>
      <c r="P4933" s="26">
        <f>N4933*O4933</f>
        <v>104085</v>
      </c>
      <c r="Q4933" s="23">
        <v>1</v>
      </c>
      <c r="R4933" s="23" t="s">
        <v>3436</v>
      </c>
      <c r="S4933" s="27" t="s">
        <v>3437</v>
      </c>
      <c r="T4933" s="23" t="s">
        <v>3438</v>
      </c>
      <c r="U4933" s="23" t="s">
        <v>2832</v>
      </c>
      <c r="V4933" s="24" t="s">
        <v>14817</v>
      </c>
      <c r="W4933" s="23" t="s">
        <v>53</v>
      </c>
      <c r="X4933" s="23" t="s">
        <v>49</v>
      </c>
      <c r="Y4933" s="23" t="s">
        <v>50</v>
      </c>
      <c r="Z4933" s="23">
        <v>92.5</v>
      </c>
      <c r="AA4933" s="28">
        <v>100</v>
      </c>
      <c r="AB4933" s="26">
        <v>2750</v>
      </c>
      <c r="AC4933" s="26">
        <f>Z4933*AB4933</f>
        <v>254375</v>
      </c>
      <c r="AD4933" s="28">
        <v>12</v>
      </c>
      <c r="AE4933" s="28">
        <v>14</v>
      </c>
      <c r="AF4933" s="26">
        <f>(AC4933*(100-AE4933))/100</f>
        <v>218762.5</v>
      </c>
      <c r="AG4933" s="26">
        <f>P4933+AF4933</f>
        <v>322847.5</v>
      </c>
      <c r="AH4933" s="26">
        <f>(AG4933*AA4933)/100</f>
        <v>322847.5</v>
      </c>
      <c r="AI4933" s="26">
        <v>10000000</v>
      </c>
      <c r="AJ4933" s="26">
        <f>IF((AI4933-AH4933) &gt; 1,0,IF((AI4933-AH4933)&lt;0,AH4933-AI4933,AI4933-AH4933))</f>
        <v>0</v>
      </c>
      <c r="AK4933" s="26">
        <v>0.02</v>
      </c>
      <c r="AL4933" s="26">
        <f>ROUND(AJ4933*(AK4933/100),2)</f>
        <v>0</v>
      </c>
      <c r="AM4933" s="3" t="s">
        <v>83</v>
      </c>
    </row>
    <row r="4934" spans="1:39" x14ac:dyDescent="0.25">
      <c r="A4934" s="23"/>
      <c r="B4934" s="24"/>
      <c r="C4934" s="23"/>
      <c r="D4934" s="23"/>
      <c r="E4934" s="23"/>
      <c r="F4934" s="23"/>
      <c r="G4934" s="24"/>
      <c r="H4934" s="23"/>
      <c r="I4934" s="23"/>
      <c r="J4934" s="23">
        <v>0</v>
      </c>
      <c r="K4934" s="23">
        <v>0</v>
      </c>
      <c r="L4934" s="23">
        <v>28</v>
      </c>
      <c r="M4934" s="23" t="s">
        <v>59</v>
      </c>
      <c r="N4934" s="25">
        <f>((J4934*400)+(K4934*100))+L4934</f>
        <v>28</v>
      </c>
      <c r="O4934" s="26">
        <v>4500</v>
      </c>
      <c r="P4934" s="26">
        <f>N4934*O4934</f>
        <v>126000</v>
      </c>
      <c r="Q4934" s="23">
        <v>1</v>
      </c>
      <c r="R4934" s="23" t="s">
        <v>3436</v>
      </c>
      <c r="S4934" s="27" t="s">
        <v>3437</v>
      </c>
      <c r="T4934" s="23" t="s">
        <v>3438</v>
      </c>
      <c r="U4934" s="23" t="s">
        <v>2832</v>
      </c>
      <c r="V4934" s="24" t="s">
        <v>14818</v>
      </c>
      <c r="W4934" s="23" t="s">
        <v>48</v>
      </c>
      <c r="X4934" s="23" t="s">
        <v>49</v>
      </c>
      <c r="Y4934" s="23" t="s">
        <v>50</v>
      </c>
      <c r="Z4934" s="23">
        <v>112</v>
      </c>
      <c r="AA4934" s="28">
        <v>100</v>
      </c>
      <c r="AB4934" s="26">
        <v>8300</v>
      </c>
      <c r="AC4934" s="26">
        <f>Z4934*AB4934</f>
        <v>929600</v>
      </c>
      <c r="AD4934" s="28">
        <v>32</v>
      </c>
      <c r="AE4934" s="28">
        <v>54</v>
      </c>
      <c r="AF4934" s="26">
        <f>(AC4934*(100-AE4934))/100</f>
        <v>427616</v>
      </c>
      <c r="AG4934" s="26">
        <f>P4934+AF4934</f>
        <v>553616</v>
      </c>
      <c r="AH4934" s="26">
        <f>(AG4934*AA4934)/100</f>
        <v>553616</v>
      </c>
      <c r="AI4934" s="26">
        <v>10000000</v>
      </c>
      <c r="AJ4934" s="26">
        <f>IF((AI4934-AH4934) &gt; 1,0,IF((AI4934-AH4934)&lt;0,AH4934-AI4934,AI4934-AH4934))</f>
        <v>0</v>
      </c>
      <c r="AK4934" s="26">
        <v>0.02</v>
      </c>
      <c r="AL4934" s="26">
        <f>ROUND(AJ4934*(AK4934/100),2)</f>
        <v>0</v>
      </c>
      <c r="AM4934" s="3" t="s">
        <v>51</v>
      </c>
    </row>
    <row r="4935" spans="1:39" x14ac:dyDescent="0.25">
      <c r="A4935" s="23"/>
      <c r="B4935" s="24"/>
      <c r="C4935" s="23"/>
      <c r="D4935" s="23"/>
      <c r="E4935" s="23"/>
      <c r="F4935" s="23"/>
      <c r="G4935" s="24"/>
      <c r="H4935" s="23"/>
      <c r="I4935" s="23"/>
      <c r="J4935" s="23"/>
      <c r="K4935" s="23"/>
      <c r="L4935" s="23"/>
      <c r="M4935" s="23"/>
      <c r="N4935" s="25"/>
      <c r="O4935" s="26"/>
      <c r="P4935" s="26"/>
      <c r="Q4935" s="23"/>
      <c r="R4935" s="23"/>
      <c r="S4935" s="27"/>
      <c r="T4935" s="23"/>
      <c r="U4935" s="23"/>
      <c r="V4935" s="24"/>
      <c r="W4935" s="23"/>
      <c r="X4935" s="23"/>
      <c r="Y4935" s="23"/>
      <c r="Z4935" s="23"/>
      <c r="AA4935" s="28"/>
      <c r="AB4935" s="26"/>
      <c r="AC4935" s="26"/>
      <c r="AD4935" s="28"/>
      <c r="AE4935" s="28"/>
      <c r="AF4935" s="26"/>
      <c r="AG4935" s="26" t="s">
        <v>60</v>
      </c>
      <c r="AH4935" s="26">
        <f>SUM(AH4930:AH4934)</f>
        <v>9806567.5</v>
      </c>
      <c r="AI4935" s="26"/>
      <c r="AJ4935" s="26">
        <f>SUM(AJ4930:AJ4934)</f>
        <v>0</v>
      </c>
      <c r="AK4935" s="26"/>
      <c r="AL4935" s="26">
        <f>SUM(AL4930:AL4934)</f>
        <v>0</v>
      </c>
    </row>
    <row r="4936" spans="1:39" x14ac:dyDescent="0.25">
      <c r="A4936" s="23" t="s">
        <v>1663</v>
      </c>
      <c r="B4936" s="24" t="s">
        <v>1664</v>
      </c>
      <c r="C4936" s="23" t="s">
        <v>1665</v>
      </c>
      <c r="D4936" s="23" t="s">
        <v>1659</v>
      </c>
      <c r="E4936" s="23">
        <v>1972</v>
      </c>
      <c r="F4936" s="23" t="s">
        <v>14819</v>
      </c>
      <c r="G4936" s="24" t="s">
        <v>14820</v>
      </c>
      <c r="H4936" s="23" t="s">
        <v>43</v>
      </c>
      <c r="I4936" s="23" t="s">
        <v>14821</v>
      </c>
      <c r="J4936" s="23">
        <v>0</v>
      </c>
      <c r="K4936" s="23">
        <v>0</v>
      </c>
      <c r="L4936" s="23">
        <v>24</v>
      </c>
      <c r="M4936" s="23" t="s">
        <v>76</v>
      </c>
      <c r="N4936" s="25">
        <f>((J4936*400)+(K4936*100))+L4936</f>
        <v>24</v>
      </c>
      <c r="O4936" s="26">
        <v>5000</v>
      </c>
      <c r="P4936" s="26">
        <f>N4936*O4936</f>
        <v>120000</v>
      </c>
      <c r="Q4936" s="23">
        <v>1</v>
      </c>
      <c r="R4936" s="23" t="s">
        <v>1663</v>
      </c>
      <c r="S4936" s="27" t="s">
        <v>1664</v>
      </c>
      <c r="T4936" s="23" t="s">
        <v>1665</v>
      </c>
      <c r="U4936" s="23" t="s">
        <v>1666</v>
      </c>
      <c r="V4936" s="24" t="s">
        <v>14822</v>
      </c>
      <c r="W4936" s="23" t="s">
        <v>48</v>
      </c>
      <c r="X4936" s="23" t="s">
        <v>49</v>
      </c>
      <c r="Y4936" s="23" t="s">
        <v>81</v>
      </c>
      <c r="Z4936" s="23">
        <v>49</v>
      </c>
      <c r="AA4936" s="28">
        <v>100</v>
      </c>
      <c r="AB4936" s="26">
        <v>8300</v>
      </c>
      <c r="AC4936" s="26">
        <f>Z4936*AB4936</f>
        <v>406700</v>
      </c>
      <c r="AD4936" s="28">
        <v>37</v>
      </c>
      <c r="AE4936" s="28">
        <v>64</v>
      </c>
      <c r="AF4936" s="26">
        <f>(AC4936*(100-AE4936))/100</f>
        <v>146412</v>
      </c>
      <c r="AG4936" s="26">
        <f>P4936+AF4936</f>
        <v>266412</v>
      </c>
      <c r="AH4936" s="26">
        <f>(AG4936*AA4936)/100</f>
        <v>266412</v>
      </c>
      <c r="AI4936" s="26">
        <v>0</v>
      </c>
      <c r="AJ4936" s="26">
        <f>IF((AI4936-AH4936) &gt; 1,0,IF((AI4936-AH4936)&lt;0,AH4936-AI4936,AI4936-AH4936))</f>
        <v>266412</v>
      </c>
      <c r="AK4936" s="26">
        <v>0.02</v>
      </c>
      <c r="AL4936" s="26">
        <f>ROUND(AJ4936*(AK4936/100),2)</f>
        <v>53.28</v>
      </c>
      <c r="AM4936" s="3" t="s">
        <v>51</v>
      </c>
    </row>
    <row r="4937" spans="1:39" x14ac:dyDescent="0.25">
      <c r="A4937" s="23"/>
      <c r="B4937" s="24"/>
      <c r="C4937" s="23"/>
      <c r="D4937" s="23"/>
      <c r="E4937" s="23"/>
      <c r="F4937" s="23"/>
      <c r="G4937" s="24"/>
      <c r="H4937" s="23"/>
      <c r="I4937" s="23"/>
      <c r="J4937" s="23"/>
      <c r="K4937" s="23"/>
      <c r="L4937" s="23"/>
      <c r="M4937" s="23"/>
      <c r="N4937" s="25"/>
      <c r="O4937" s="26"/>
      <c r="P4937" s="26"/>
      <c r="Q4937" s="23"/>
      <c r="R4937" s="23"/>
      <c r="S4937" s="27"/>
      <c r="T4937" s="23"/>
      <c r="U4937" s="23"/>
      <c r="V4937" s="24"/>
      <c r="W4937" s="23"/>
      <c r="X4937" s="23"/>
      <c r="Y4937" s="23"/>
      <c r="Z4937" s="23"/>
      <c r="AA4937" s="28"/>
      <c r="AB4937" s="26"/>
      <c r="AC4937" s="26"/>
      <c r="AD4937" s="28"/>
      <c r="AE4937" s="28"/>
      <c r="AF4937" s="26"/>
      <c r="AG4937" s="26" t="s">
        <v>60</v>
      </c>
      <c r="AH4937" s="26">
        <f>AH4936</f>
        <v>266412</v>
      </c>
      <c r="AI4937" s="26"/>
      <c r="AJ4937" s="26">
        <f>AJ4936</f>
        <v>266412</v>
      </c>
      <c r="AK4937" s="26"/>
      <c r="AL4937" s="26">
        <f>AL4936</f>
        <v>53.28</v>
      </c>
    </row>
    <row r="4938" spans="1:39" x14ac:dyDescent="0.25">
      <c r="A4938" s="23" t="s">
        <v>13512</v>
      </c>
      <c r="B4938" s="24" t="s">
        <v>14823</v>
      </c>
      <c r="C4938" s="23" t="s">
        <v>14824</v>
      </c>
      <c r="D4938" s="23" t="s">
        <v>12565</v>
      </c>
      <c r="E4938" s="23">
        <v>1973</v>
      </c>
      <c r="F4938" s="23" t="s">
        <v>14825</v>
      </c>
      <c r="G4938" s="24" t="s">
        <v>14826</v>
      </c>
      <c r="H4938" s="23" t="s">
        <v>43</v>
      </c>
      <c r="I4938" s="23" t="s">
        <v>14827</v>
      </c>
      <c r="J4938" s="23">
        <v>6</v>
      </c>
      <c r="K4938" s="23">
        <v>2</v>
      </c>
      <c r="L4938" s="23">
        <v>24.6</v>
      </c>
      <c r="M4938" s="23" t="s">
        <v>75</v>
      </c>
      <c r="N4938" s="25">
        <f>((J4938*400)+(K4938*100))+L4938</f>
        <v>2624.6</v>
      </c>
      <c r="O4938" s="26">
        <v>3400</v>
      </c>
      <c r="P4938" s="26">
        <f>N4938*O4938</f>
        <v>8923640</v>
      </c>
      <c r="Q4938" s="23"/>
      <c r="R4938" s="23"/>
      <c r="S4938" s="27"/>
      <c r="T4938" s="23"/>
      <c r="U4938" s="23"/>
      <c r="V4938" s="24"/>
      <c r="W4938" s="23"/>
      <c r="X4938" s="23"/>
      <c r="Y4938" s="23"/>
      <c r="Z4938" s="23"/>
      <c r="AA4938" s="28"/>
      <c r="AB4938" s="26"/>
      <c r="AC4938" s="26"/>
      <c r="AD4938" s="28"/>
      <c r="AE4938" s="28"/>
      <c r="AF4938" s="26"/>
      <c r="AG4938" s="26">
        <f>AF4938+P4938</f>
        <v>8923640</v>
      </c>
      <c r="AH4938" s="26">
        <f>AG4938</f>
        <v>8923640</v>
      </c>
      <c r="AI4938" s="26">
        <v>50000000</v>
      </c>
      <c r="AJ4938" s="26">
        <f>IF((AI4938-AH4938) &gt; 1,0,IF((AI4938-AH4938)&lt;0,AH4938-AI4938,AI4938-AH4938))</f>
        <v>0</v>
      </c>
      <c r="AK4938" s="26">
        <v>0.01</v>
      </c>
      <c r="AL4938" s="26">
        <f>AJ4938*(AK4938/100)</f>
        <v>0</v>
      </c>
    </row>
    <row r="4939" spans="1:39" x14ac:dyDescent="0.25">
      <c r="A4939" s="23"/>
      <c r="B4939" s="24"/>
      <c r="C4939" s="23"/>
      <c r="D4939" s="23"/>
      <c r="E4939" s="23">
        <v>1974</v>
      </c>
      <c r="F4939" s="23" t="s">
        <v>14828</v>
      </c>
      <c r="G4939" s="24" t="s">
        <v>14829</v>
      </c>
      <c r="H4939" s="23" t="s">
        <v>43</v>
      </c>
      <c r="I4939" s="23" t="s">
        <v>14830</v>
      </c>
      <c r="J4939" s="23">
        <v>5</v>
      </c>
      <c r="K4939" s="23">
        <v>1</v>
      </c>
      <c r="L4939" s="23">
        <v>44</v>
      </c>
      <c r="M4939" s="23" t="s">
        <v>68</v>
      </c>
      <c r="N4939" s="25">
        <f>((J4939*400)+(K4939*100))+L4939</f>
        <v>2144</v>
      </c>
      <c r="O4939" s="26">
        <v>1500</v>
      </c>
      <c r="P4939" s="26">
        <f>N4939*O4939</f>
        <v>3216000</v>
      </c>
      <c r="Q4939" s="23"/>
      <c r="R4939" s="23"/>
      <c r="S4939" s="27"/>
      <c r="T4939" s="23"/>
      <c r="U4939" s="23"/>
      <c r="V4939" s="24"/>
      <c r="W4939" s="23"/>
      <c r="X4939" s="23"/>
      <c r="Y4939" s="23"/>
      <c r="Z4939" s="23"/>
      <c r="AA4939" s="28"/>
      <c r="AB4939" s="26"/>
      <c r="AC4939" s="26"/>
      <c r="AD4939" s="28"/>
      <c r="AE4939" s="28"/>
      <c r="AF4939" s="26"/>
      <c r="AG4939" s="26">
        <f>AF4939+P4939</f>
        <v>3216000</v>
      </c>
      <c r="AH4939" s="26">
        <f>AG4939</f>
        <v>3216000</v>
      </c>
      <c r="AI4939" s="26">
        <v>0</v>
      </c>
      <c r="AJ4939" s="26">
        <f>IF((AI4939-AH4939) &gt; 1,0,IF((AI4939-AH4939)&lt;0,AH4939-AI4939,AI4939-AH4939))</f>
        <v>3216000</v>
      </c>
      <c r="AK4939" s="26">
        <v>0.3</v>
      </c>
      <c r="AL4939" s="26">
        <f>AJ4939*(AK4939/100)</f>
        <v>9648</v>
      </c>
    </row>
    <row r="4940" spans="1:39" x14ac:dyDescent="0.25">
      <c r="A4940" s="23"/>
      <c r="B4940" s="24"/>
      <c r="C4940" s="23"/>
      <c r="D4940" s="23"/>
      <c r="E4940" s="23">
        <v>1975</v>
      </c>
      <c r="F4940" s="23" t="s">
        <v>14831</v>
      </c>
      <c r="G4940" s="24" t="s">
        <v>14832</v>
      </c>
      <c r="H4940" s="23" t="s">
        <v>43</v>
      </c>
      <c r="I4940" s="23" t="s">
        <v>14833</v>
      </c>
      <c r="J4940" s="23">
        <v>3</v>
      </c>
      <c r="K4940" s="23">
        <v>1</v>
      </c>
      <c r="L4940" s="23">
        <v>44</v>
      </c>
      <c r="M4940" s="23" t="s">
        <v>75</v>
      </c>
      <c r="N4940" s="25">
        <f>((J4940*400)+(K4940*100))+L4940</f>
        <v>1344</v>
      </c>
      <c r="O4940" s="26">
        <v>3400</v>
      </c>
      <c r="P4940" s="26">
        <f>N4940*O4940</f>
        <v>4569600</v>
      </c>
      <c r="Q4940" s="23"/>
      <c r="R4940" s="23"/>
      <c r="S4940" s="27"/>
      <c r="T4940" s="23"/>
      <c r="U4940" s="23"/>
      <c r="V4940" s="24"/>
      <c r="W4940" s="23"/>
      <c r="X4940" s="23"/>
      <c r="Y4940" s="23"/>
      <c r="Z4940" s="23"/>
      <c r="AA4940" s="28"/>
      <c r="AB4940" s="26"/>
      <c r="AC4940" s="26"/>
      <c r="AD4940" s="28"/>
      <c r="AE4940" s="28"/>
      <c r="AF4940" s="26"/>
      <c r="AG4940" s="26">
        <f>AF4940+P4940</f>
        <v>4569600</v>
      </c>
      <c r="AH4940" s="26">
        <f>AG4940</f>
        <v>4569600</v>
      </c>
      <c r="AI4940" s="26">
        <v>50000000</v>
      </c>
      <c r="AJ4940" s="26">
        <f>IF((AI4940-AH4940) &gt; 1,0,IF((AI4940-AH4940)&lt;0,AH4940-AI4940,AI4940-AH4940))</f>
        <v>0</v>
      </c>
      <c r="AK4940" s="26">
        <v>0.01</v>
      </c>
      <c r="AL4940" s="26">
        <f>AJ4940*(AK4940/100)</f>
        <v>0</v>
      </c>
    </row>
    <row r="4941" spans="1:39" x14ac:dyDescent="0.25">
      <c r="A4941" s="23"/>
      <c r="B4941" s="24"/>
      <c r="C4941" s="23"/>
      <c r="D4941" s="23"/>
      <c r="E4941" s="23">
        <v>1976</v>
      </c>
      <c r="F4941" s="23" t="s">
        <v>14834</v>
      </c>
      <c r="G4941" s="24" t="s">
        <v>14835</v>
      </c>
      <c r="H4941" s="23" t="s">
        <v>43</v>
      </c>
      <c r="I4941" s="23" t="s">
        <v>14836</v>
      </c>
      <c r="J4941" s="23">
        <v>0</v>
      </c>
      <c r="K4941" s="23">
        <v>1</v>
      </c>
      <c r="L4941" s="23">
        <v>89.5</v>
      </c>
      <c r="M4941" s="23" t="s">
        <v>68</v>
      </c>
      <c r="N4941" s="25">
        <f>((J4941*400)+(K4941*100))+L4941</f>
        <v>189.5</v>
      </c>
      <c r="O4941" s="26">
        <v>6000</v>
      </c>
      <c r="P4941" s="26">
        <f>N4941*O4941</f>
        <v>1137000</v>
      </c>
      <c r="Q4941" s="23"/>
      <c r="R4941" s="23"/>
      <c r="S4941" s="27"/>
      <c r="T4941" s="23"/>
      <c r="U4941" s="23"/>
      <c r="V4941" s="24"/>
      <c r="W4941" s="23"/>
      <c r="X4941" s="23"/>
      <c r="Y4941" s="23"/>
      <c r="Z4941" s="23"/>
      <c r="AA4941" s="28"/>
      <c r="AB4941" s="26"/>
      <c r="AC4941" s="26"/>
      <c r="AD4941" s="28"/>
      <c r="AE4941" s="28"/>
      <c r="AF4941" s="26"/>
      <c r="AG4941" s="26">
        <f>AF4941+P4941</f>
        <v>1137000</v>
      </c>
      <c r="AH4941" s="26">
        <f>AG4941</f>
        <v>1137000</v>
      </c>
      <c r="AI4941" s="26">
        <v>0</v>
      </c>
      <c r="AJ4941" s="26">
        <f>IF((AI4941-AH4941) &gt; 1,0,IF((AI4941-AH4941)&lt;0,AH4941-AI4941,AI4941-AH4941))</f>
        <v>1137000</v>
      </c>
      <c r="AK4941" s="26">
        <v>0.3</v>
      </c>
      <c r="AL4941" s="26">
        <f>AJ4941*(AK4941/100)</f>
        <v>3411</v>
      </c>
    </row>
    <row r="4942" spans="1:39" x14ac:dyDescent="0.25">
      <c r="A4942" s="23"/>
      <c r="B4942" s="24"/>
      <c r="C4942" s="23"/>
      <c r="D4942" s="23"/>
      <c r="E4942" s="23"/>
      <c r="F4942" s="23"/>
      <c r="G4942" s="24"/>
      <c r="H4942" s="23"/>
      <c r="I4942" s="23"/>
      <c r="J4942" s="23"/>
      <c r="K4942" s="23"/>
      <c r="L4942" s="23"/>
      <c r="M4942" s="23"/>
      <c r="N4942" s="25"/>
      <c r="O4942" s="26"/>
      <c r="P4942" s="26"/>
      <c r="Q4942" s="23"/>
      <c r="R4942" s="23"/>
      <c r="S4942" s="27"/>
      <c r="T4942" s="23"/>
      <c r="U4942" s="23"/>
      <c r="V4942" s="24"/>
      <c r="W4942" s="23"/>
      <c r="X4942" s="23"/>
      <c r="Y4942" s="23"/>
      <c r="Z4942" s="23"/>
      <c r="AA4942" s="28"/>
      <c r="AB4942" s="26"/>
      <c r="AC4942" s="26"/>
      <c r="AD4942" s="28"/>
      <c r="AE4942" s="28"/>
      <c r="AF4942" s="26"/>
      <c r="AG4942" s="26" t="s">
        <v>60</v>
      </c>
      <c r="AH4942" s="26">
        <f>SUM(AH4938:AH4941)</f>
        <v>17846240</v>
      </c>
      <c r="AI4942" s="26"/>
      <c r="AJ4942" s="26">
        <f>SUM(AJ4938:AJ4941)</f>
        <v>4353000</v>
      </c>
      <c r="AK4942" s="26"/>
      <c r="AL4942" s="26">
        <f>SUM(AL4938:AL4941)</f>
        <v>13059</v>
      </c>
    </row>
    <row r="4943" spans="1:39" x14ac:dyDescent="0.25">
      <c r="A4943" s="23" t="s">
        <v>14837</v>
      </c>
      <c r="B4943" s="24"/>
      <c r="C4943" s="23" t="s">
        <v>14838</v>
      </c>
      <c r="D4943" s="23" t="s">
        <v>14839</v>
      </c>
      <c r="E4943" s="23">
        <v>1977</v>
      </c>
      <c r="F4943" s="23" t="s">
        <v>14840</v>
      </c>
      <c r="G4943" s="24" t="s">
        <v>14841</v>
      </c>
      <c r="H4943" s="23" t="s">
        <v>43</v>
      </c>
      <c r="I4943" s="23" t="s">
        <v>14842</v>
      </c>
      <c r="J4943" s="23">
        <v>0</v>
      </c>
      <c r="K4943" s="23">
        <v>1</v>
      </c>
      <c r="L4943" s="23">
        <v>91</v>
      </c>
      <c r="M4943" s="23" t="s">
        <v>91</v>
      </c>
      <c r="N4943" s="25">
        <f t="shared" ref="N4943:N4968" si="810">((J4943*400)+(K4943*100))+L4943</f>
        <v>191</v>
      </c>
      <c r="O4943" s="26">
        <v>22000</v>
      </c>
      <c r="P4943" s="26">
        <f t="shared" ref="P4943:P4968" si="811">N4943*O4943</f>
        <v>4202000</v>
      </c>
      <c r="Q4943" s="23"/>
      <c r="R4943" s="23"/>
      <c r="S4943" s="27"/>
      <c r="T4943" s="23"/>
      <c r="U4943" s="23"/>
      <c r="V4943" s="24"/>
      <c r="W4943" s="23"/>
      <c r="X4943" s="23"/>
      <c r="Y4943" s="23"/>
      <c r="Z4943" s="23"/>
      <c r="AA4943" s="28"/>
      <c r="AB4943" s="26"/>
      <c r="AC4943" s="26"/>
      <c r="AD4943" s="28"/>
      <c r="AE4943" s="28"/>
      <c r="AF4943" s="26"/>
      <c r="AG4943" s="26">
        <f>AF4943+P4943</f>
        <v>4202000</v>
      </c>
      <c r="AH4943" s="26">
        <f>AG4943</f>
        <v>4202000</v>
      </c>
      <c r="AI4943" s="26">
        <v>0</v>
      </c>
      <c r="AJ4943" s="26">
        <f t="shared" ref="AJ4943:AJ4968" si="812">IF((AI4943-AH4943) &gt; 1,0,IF((AI4943-AH4943)&lt;0,AH4943-AI4943,AI4943-AH4943))</f>
        <v>4202000</v>
      </c>
      <c r="AK4943" s="26">
        <v>0.3</v>
      </c>
      <c r="AL4943" s="26">
        <f>AJ4943*(AK4943/100)</f>
        <v>12606</v>
      </c>
    </row>
    <row r="4944" spans="1:39" x14ac:dyDescent="0.25">
      <c r="A4944" s="23"/>
      <c r="B4944" s="24"/>
      <c r="C4944" s="23"/>
      <c r="D4944" s="23"/>
      <c r="E4944" s="23">
        <v>1978</v>
      </c>
      <c r="F4944" s="23" t="s">
        <v>14843</v>
      </c>
      <c r="G4944" s="24" t="s">
        <v>14844</v>
      </c>
      <c r="H4944" s="23" t="s">
        <v>43</v>
      </c>
      <c r="I4944" s="23" t="s">
        <v>14845</v>
      </c>
      <c r="J4944" s="23">
        <v>21</v>
      </c>
      <c r="K4944" s="23">
        <v>0</v>
      </c>
      <c r="L4944" s="23">
        <v>73.099999999999994</v>
      </c>
      <c r="M4944" s="23" t="s">
        <v>91</v>
      </c>
      <c r="N4944" s="25">
        <f t="shared" si="810"/>
        <v>8473.1</v>
      </c>
      <c r="O4944" s="26">
        <v>9050</v>
      </c>
      <c r="P4944" s="26">
        <f t="shared" si="811"/>
        <v>76681555</v>
      </c>
      <c r="Q4944" s="23">
        <v>1</v>
      </c>
      <c r="R4944" s="23" t="s">
        <v>14837</v>
      </c>
      <c r="S4944" s="27"/>
      <c r="T4944" s="23" t="s">
        <v>14838</v>
      </c>
      <c r="U4944" s="23" t="s">
        <v>14846</v>
      </c>
      <c r="V4944" s="24" t="s">
        <v>14847</v>
      </c>
      <c r="W4944" s="23" t="s">
        <v>639</v>
      </c>
      <c r="X4944" s="23" t="s">
        <v>49</v>
      </c>
      <c r="Y4944" s="23" t="s">
        <v>54</v>
      </c>
      <c r="Z4944" s="23">
        <v>13008</v>
      </c>
      <c r="AA4944" s="28">
        <v>100</v>
      </c>
      <c r="AB4944" s="26">
        <v>6350</v>
      </c>
      <c r="AC4944" s="26">
        <f t="shared" ref="AC4944:AC4963" si="813">Z4944*AB4944</f>
        <v>82600800</v>
      </c>
      <c r="AD4944" s="28">
        <v>22</v>
      </c>
      <c r="AE4944" s="28">
        <v>34</v>
      </c>
      <c r="AF4944" s="26">
        <f t="shared" ref="AF4944:AF4963" si="814">(AC4944*(100-AE4944))/100</f>
        <v>54516528</v>
      </c>
      <c r="AG4944" s="26">
        <f t="shared" ref="AG4944:AG4963" si="815">P4944+AF4944</f>
        <v>131198083</v>
      </c>
      <c r="AH4944" s="26">
        <f t="shared" ref="AH4944:AH4963" si="816">(AG4944*AA4944)/100</f>
        <v>131198083</v>
      </c>
      <c r="AI4944" s="26">
        <v>0</v>
      </c>
      <c r="AJ4944" s="26">
        <f t="shared" si="812"/>
        <v>131198083</v>
      </c>
      <c r="AK4944" s="26">
        <v>0.3</v>
      </c>
      <c r="AL4944" s="26">
        <f t="shared" ref="AL4944:AL4963" si="817">ROUND(AJ4944*(AK4944/100),2)</f>
        <v>393594.25</v>
      </c>
      <c r="AM4944" s="3" t="s">
        <v>14848</v>
      </c>
    </row>
    <row r="4945" spans="1:39" x14ac:dyDescent="0.25">
      <c r="A4945" s="23"/>
      <c r="B4945" s="24"/>
      <c r="C4945" s="23"/>
      <c r="D4945" s="23"/>
      <c r="E4945" s="23"/>
      <c r="F4945" s="23"/>
      <c r="G4945" s="24"/>
      <c r="H4945" s="23"/>
      <c r="I4945" s="23"/>
      <c r="J4945" s="23">
        <v>0</v>
      </c>
      <c r="K4945" s="23">
        <v>2</v>
      </c>
      <c r="L4945" s="23">
        <v>10</v>
      </c>
      <c r="M4945" s="23" t="s">
        <v>91</v>
      </c>
      <c r="N4945" s="25">
        <f t="shared" si="810"/>
        <v>210</v>
      </c>
      <c r="O4945" s="26">
        <v>9050</v>
      </c>
      <c r="P4945" s="26">
        <f t="shared" si="811"/>
        <v>1900500</v>
      </c>
      <c r="Q4945" s="23">
        <v>1</v>
      </c>
      <c r="R4945" s="23" t="s">
        <v>14837</v>
      </c>
      <c r="S4945" s="27"/>
      <c r="T4945" s="23" t="s">
        <v>14838</v>
      </c>
      <c r="U4945" s="23" t="s">
        <v>14846</v>
      </c>
      <c r="V4945" s="24" t="s">
        <v>14849</v>
      </c>
      <c r="W4945" s="23" t="s">
        <v>639</v>
      </c>
      <c r="X4945" s="23" t="s">
        <v>49</v>
      </c>
      <c r="Y4945" s="23" t="s">
        <v>54</v>
      </c>
      <c r="Z4945" s="23">
        <v>1680</v>
      </c>
      <c r="AA4945" s="28">
        <v>100</v>
      </c>
      <c r="AB4945" s="26">
        <v>6350</v>
      </c>
      <c r="AC4945" s="26">
        <f t="shared" si="813"/>
        <v>10668000</v>
      </c>
      <c r="AD4945" s="28">
        <v>22</v>
      </c>
      <c r="AE4945" s="28">
        <v>34</v>
      </c>
      <c r="AF4945" s="26">
        <f t="shared" si="814"/>
        <v>7040880</v>
      </c>
      <c r="AG4945" s="26">
        <f t="shared" si="815"/>
        <v>8941380</v>
      </c>
      <c r="AH4945" s="26">
        <f t="shared" si="816"/>
        <v>8941380</v>
      </c>
      <c r="AI4945" s="26">
        <v>0</v>
      </c>
      <c r="AJ4945" s="26">
        <f t="shared" si="812"/>
        <v>8941380</v>
      </c>
      <c r="AK4945" s="26">
        <v>0.3</v>
      </c>
      <c r="AL4945" s="26">
        <f t="shared" si="817"/>
        <v>26824.14</v>
      </c>
      <c r="AM4945" s="3" t="s">
        <v>14850</v>
      </c>
    </row>
    <row r="4946" spans="1:39" x14ac:dyDescent="0.25">
      <c r="A4946" s="23"/>
      <c r="B4946" s="24"/>
      <c r="C4946" s="23"/>
      <c r="D4946" s="23"/>
      <c r="E4946" s="23"/>
      <c r="F4946" s="23"/>
      <c r="G4946" s="24"/>
      <c r="H4946" s="23"/>
      <c r="I4946" s="23"/>
      <c r="J4946" s="23">
        <v>0</v>
      </c>
      <c r="K4946" s="23">
        <v>2</v>
      </c>
      <c r="L4946" s="23">
        <v>10</v>
      </c>
      <c r="M4946" s="23" t="s">
        <v>91</v>
      </c>
      <c r="N4946" s="25">
        <f t="shared" si="810"/>
        <v>210</v>
      </c>
      <c r="O4946" s="26">
        <v>9050</v>
      </c>
      <c r="P4946" s="26">
        <f t="shared" si="811"/>
        <v>1900500</v>
      </c>
      <c r="Q4946" s="23">
        <v>1</v>
      </c>
      <c r="R4946" s="23" t="s">
        <v>14837</v>
      </c>
      <c r="S4946" s="27"/>
      <c r="T4946" s="23" t="s">
        <v>14838</v>
      </c>
      <c r="U4946" s="23" t="s">
        <v>14846</v>
      </c>
      <c r="V4946" s="24" t="s">
        <v>14851</v>
      </c>
      <c r="W4946" s="23" t="s">
        <v>454</v>
      </c>
      <c r="X4946" s="23" t="s">
        <v>49</v>
      </c>
      <c r="Y4946" s="23" t="s">
        <v>54</v>
      </c>
      <c r="Z4946" s="23">
        <v>1680</v>
      </c>
      <c r="AA4946" s="28">
        <v>100</v>
      </c>
      <c r="AB4946" s="26">
        <v>3400</v>
      </c>
      <c r="AC4946" s="26">
        <f t="shared" si="813"/>
        <v>5712000</v>
      </c>
      <c r="AD4946" s="28">
        <v>22</v>
      </c>
      <c r="AE4946" s="28">
        <v>34</v>
      </c>
      <c r="AF4946" s="26">
        <f t="shared" si="814"/>
        <v>3769920</v>
      </c>
      <c r="AG4946" s="26">
        <f t="shared" si="815"/>
        <v>5670420</v>
      </c>
      <c r="AH4946" s="26">
        <f t="shared" si="816"/>
        <v>5670420</v>
      </c>
      <c r="AI4946" s="26">
        <v>0</v>
      </c>
      <c r="AJ4946" s="26">
        <f t="shared" si="812"/>
        <v>5670420</v>
      </c>
      <c r="AK4946" s="26">
        <v>0.3</v>
      </c>
      <c r="AL4946" s="26">
        <f t="shared" si="817"/>
        <v>17011.259999999998</v>
      </c>
      <c r="AM4946" s="3" t="s">
        <v>3478</v>
      </c>
    </row>
    <row r="4947" spans="1:39" x14ac:dyDescent="0.25">
      <c r="A4947" s="23"/>
      <c r="B4947" s="24"/>
      <c r="C4947" s="23"/>
      <c r="D4947" s="23"/>
      <c r="E4947" s="23"/>
      <c r="F4947" s="23"/>
      <c r="G4947" s="24"/>
      <c r="H4947" s="23"/>
      <c r="I4947" s="23"/>
      <c r="J4947" s="23">
        <v>0</v>
      </c>
      <c r="K4947" s="23">
        <v>0</v>
      </c>
      <c r="L4947" s="23">
        <v>24</v>
      </c>
      <c r="M4947" s="23" t="s">
        <v>91</v>
      </c>
      <c r="N4947" s="25">
        <f t="shared" si="810"/>
        <v>24</v>
      </c>
      <c r="O4947" s="26">
        <v>9050</v>
      </c>
      <c r="P4947" s="26">
        <f t="shared" si="811"/>
        <v>217200</v>
      </c>
      <c r="Q4947" s="23">
        <v>1</v>
      </c>
      <c r="R4947" s="23" t="s">
        <v>14837</v>
      </c>
      <c r="S4947" s="27"/>
      <c r="T4947" s="23" t="s">
        <v>14838</v>
      </c>
      <c r="U4947" s="23" t="s">
        <v>14846</v>
      </c>
      <c r="V4947" s="24" t="s">
        <v>14852</v>
      </c>
      <c r="W4947" s="23" t="s">
        <v>403</v>
      </c>
      <c r="X4947" s="23" t="s">
        <v>49</v>
      </c>
      <c r="Y4947" s="23" t="s">
        <v>54</v>
      </c>
      <c r="Z4947" s="23">
        <v>192</v>
      </c>
      <c r="AA4947" s="28">
        <v>100</v>
      </c>
      <c r="AB4947" s="26">
        <v>6100</v>
      </c>
      <c r="AC4947" s="26">
        <f t="shared" si="813"/>
        <v>1171200</v>
      </c>
      <c r="AD4947" s="28">
        <v>22</v>
      </c>
      <c r="AE4947" s="28">
        <v>34</v>
      </c>
      <c r="AF4947" s="26">
        <f t="shared" si="814"/>
        <v>772992</v>
      </c>
      <c r="AG4947" s="26">
        <f t="shared" si="815"/>
        <v>990192</v>
      </c>
      <c r="AH4947" s="26">
        <f t="shared" si="816"/>
        <v>990192</v>
      </c>
      <c r="AI4947" s="26">
        <v>0</v>
      </c>
      <c r="AJ4947" s="26">
        <f t="shared" si="812"/>
        <v>990192</v>
      </c>
      <c r="AK4947" s="26">
        <v>0.3</v>
      </c>
      <c r="AL4947" s="26">
        <f t="shared" si="817"/>
        <v>2970.58</v>
      </c>
      <c r="AM4947" s="3" t="s">
        <v>14853</v>
      </c>
    </row>
    <row r="4948" spans="1:39" x14ac:dyDescent="0.25">
      <c r="A4948" s="23"/>
      <c r="B4948" s="24"/>
      <c r="C4948" s="23"/>
      <c r="D4948" s="23"/>
      <c r="E4948" s="23"/>
      <c r="F4948" s="23"/>
      <c r="G4948" s="24"/>
      <c r="H4948" s="23"/>
      <c r="I4948" s="23"/>
      <c r="J4948" s="23">
        <v>0</v>
      </c>
      <c r="K4948" s="23">
        <v>0</v>
      </c>
      <c r="L4948" s="23">
        <v>45</v>
      </c>
      <c r="M4948" s="23" t="s">
        <v>91</v>
      </c>
      <c r="N4948" s="25">
        <f t="shared" si="810"/>
        <v>45</v>
      </c>
      <c r="O4948" s="26">
        <v>9050</v>
      </c>
      <c r="P4948" s="26">
        <f t="shared" si="811"/>
        <v>407250</v>
      </c>
      <c r="Q4948" s="23">
        <v>1</v>
      </c>
      <c r="R4948" s="23" t="s">
        <v>14837</v>
      </c>
      <c r="S4948" s="27"/>
      <c r="T4948" s="23" t="s">
        <v>14838</v>
      </c>
      <c r="U4948" s="23" t="s">
        <v>14846</v>
      </c>
      <c r="V4948" s="24" t="s">
        <v>14854</v>
      </c>
      <c r="W4948" s="23" t="s">
        <v>158</v>
      </c>
      <c r="X4948" s="23" t="s">
        <v>49</v>
      </c>
      <c r="Y4948" s="23" t="s">
        <v>54</v>
      </c>
      <c r="Z4948" s="23">
        <v>180</v>
      </c>
      <c r="AA4948" s="28">
        <v>100</v>
      </c>
      <c r="AB4948" s="26">
        <v>5600</v>
      </c>
      <c r="AC4948" s="26">
        <f t="shared" si="813"/>
        <v>1008000</v>
      </c>
      <c r="AD4948" s="28">
        <v>22</v>
      </c>
      <c r="AE4948" s="28">
        <v>34</v>
      </c>
      <c r="AF4948" s="26">
        <f t="shared" si="814"/>
        <v>665280</v>
      </c>
      <c r="AG4948" s="26">
        <f t="shared" si="815"/>
        <v>1072530</v>
      </c>
      <c r="AH4948" s="26">
        <f t="shared" si="816"/>
        <v>1072530</v>
      </c>
      <c r="AI4948" s="26">
        <v>0</v>
      </c>
      <c r="AJ4948" s="26">
        <f t="shared" si="812"/>
        <v>1072530</v>
      </c>
      <c r="AK4948" s="26">
        <v>0.3</v>
      </c>
      <c r="AL4948" s="26">
        <f t="shared" si="817"/>
        <v>3217.59</v>
      </c>
      <c r="AM4948" s="3" t="s">
        <v>14855</v>
      </c>
    </row>
    <row r="4949" spans="1:39" x14ac:dyDescent="0.25">
      <c r="A4949" s="23"/>
      <c r="B4949" s="24"/>
      <c r="C4949" s="23"/>
      <c r="D4949" s="23"/>
      <c r="E4949" s="23"/>
      <c r="F4949" s="23"/>
      <c r="G4949" s="24"/>
      <c r="H4949" s="23"/>
      <c r="I4949" s="23"/>
      <c r="J4949" s="23">
        <v>0</v>
      </c>
      <c r="K4949" s="23">
        <v>0</v>
      </c>
      <c r="L4949" s="23">
        <v>24</v>
      </c>
      <c r="M4949" s="23" t="s">
        <v>91</v>
      </c>
      <c r="N4949" s="25">
        <f t="shared" si="810"/>
        <v>24</v>
      </c>
      <c r="O4949" s="26">
        <v>9050</v>
      </c>
      <c r="P4949" s="26">
        <f t="shared" si="811"/>
        <v>217200</v>
      </c>
      <c r="Q4949" s="23">
        <v>1</v>
      </c>
      <c r="R4949" s="23" t="s">
        <v>14837</v>
      </c>
      <c r="S4949" s="27"/>
      <c r="T4949" s="23" t="s">
        <v>14838</v>
      </c>
      <c r="U4949" s="23" t="s">
        <v>14846</v>
      </c>
      <c r="V4949" s="24" t="s">
        <v>14856</v>
      </c>
      <c r="W4949" s="23" t="s">
        <v>403</v>
      </c>
      <c r="X4949" s="23" t="s">
        <v>49</v>
      </c>
      <c r="Y4949" s="23" t="s">
        <v>54</v>
      </c>
      <c r="Z4949" s="23">
        <v>192</v>
      </c>
      <c r="AA4949" s="28">
        <v>100</v>
      </c>
      <c r="AB4949" s="26">
        <v>6100</v>
      </c>
      <c r="AC4949" s="26">
        <f t="shared" si="813"/>
        <v>1171200</v>
      </c>
      <c r="AD4949" s="28">
        <v>22</v>
      </c>
      <c r="AE4949" s="28">
        <v>34</v>
      </c>
      <c r="AF4949" s="26">
        <f t="shared" si="814"/>
        <v>772992</v>
      </c>
      <c r="AG4949" s="26">
        <f t="shared" si="815"/>
        <v>990192</v>
      </c>
      <c r="AH4949" s="26">
        <f t="shared" si="816"/>
        <v>990192</v>
      </c>
      <c r="AI4949" s="26">
        <v>0</v>
      </c>
      <c r="AJ4949" s="26">
        <f t="shared" si="812"/>
        <v>990192</v>
      </c>
      <c r="AK4949" s="26">
        <v>0.3</v>
      </c>
      <c r="AL4949" s="26">
        <f t="shared" si="817"/>
        <v>2970.58</v>
      </c>
      <c r="AM4949" s="3" t="s">
        <v>14853</v>
      </c>
    </row>
    <row r="4950" spans="1:39" x14ac:dyDescent="0.25">
      <c r="A4950" s="23"/>
      <c r="B4950" s="24"/>
      <c r="C4950" s="23"/>
      <c r="D4950" s="23"/>
      <c r="E4950" s="23"/>
      <c r="F4950" s="23"/>
      <c r="G4950" s="24"/>
      <c r="H4950" s="23"/>
      <c r="I4950" s="23"/>
      <c r="J4950" s="23">
        <v>0</v>
      </c>
      <c r="K4950" s="23">
        <v>0</v>
      </c>
      <c r="L4950" s="23">
        <v>18</v>
      </c>
      <c r="M4950" s="23" t="s">
        <v>91</v>
      </c>
      <c r="N4950" s="25">
        <f t="shared" si="810"/>
        <v>18</v>
      </c>
      <c r="O4950" s="26">
        <v>9050</v>
      </c>
      <c r="P4950" s="26">
        <f t="shared" si="811"/>
        <v>162900</v>
      </c>
      <c r="Q4950" s="23">
        <v>1</v>
      </c>
      <c r="R4950" s="23" t="s">
        <v>14837</v>
      </c>
      <c r="S4950" s="27"/>
      <c r="T4950" s="23" t="s">
        <v>14838</v>
      </c>
      <c r="U4950" s="23" t="s">
        <v>14846</v>
      </c>
      <c r="V4950" s="24" t="s">
        <v>14857</v>
      </c>
      <c r="W4950" s="23" t="s">
        <v>158</v>
      </c>
      <c r="X4950" s="23" t="s">
        <v>49</v>
      </c>
      <c r="Y4950" s="23" t="s">
        <v>54</v>
      </c>
      <c r="Z4950" s="23">
        <v>72</v>
      </c>
      <c r="AA4950" s="28">
        <v>100</v>
      </c>
      <c r="AB4950" s="26">
        <v>5600</v>
      </c>
      <c r="AC4950" s="26">
        <f t="shared" si="813"/>
        <v>403200</v>
      </c>
      <c r="AD4950" s="28">
        <v>22</v>
      </c>
      <c r="AE4950" s="28">
        <v>34</v>
      </c>
      <c r="AF4950" s="26">
        <f t="shared" si="814"/>
        <v>266112</v>
      </c>
      <c r="AG4950" s="26">
        <f t="shared" si="815"/>
        <v>429012</v>
      </c>
      <c r="AH4950" s="26">
        <f t="shared" si="816"/>
        <v>429012</v>
      </c>
      <c r="AI4950" s="26">
        <v>0</v>
      </c>
      <c r="AJ4950" s="26">
        <f t="shared" si="812"/>
        <v>429012</v>
      </c>
      <c r="AK4950" s="26">
        <v>0.3</v>
      </c>
      <c r="AL4950" s="26">
        <f t="shared" si="817"/>
        <v>1287.04</v>
      </c>
      <c r="AM4950" s="3" t="s">
        <v>14855</v>
      </c>
    </row>
    <row r="4951" spans="1:39" x14ac:dyDescent="0.25">
      <c r="A4951" s="23"/>
      <c r="B4951" s="24"/>
      <c r="C4951" s="23"/>
      <c r="D4951" s="23"/>
      <c r="E4951" s="23"/>
      <c r="F4951" s="23"/>
      <c r="G4951" s="24"/>
      <c r="H4951" s="23"/>
      <c r="I4951" s="23"/>
      <c r="J4951" s="23">
        <v>0</v>
      </c>
      <c r="K4951" s="23">
        <v>0</v>
      </c>
      <c r="L4951" s="23">
        <v>27</v>
      </c>
      <c r="M4951" s="23" t="s">
        <v>91</v>
      </c>
      <c r="N4951" s="25">
        <f t="shared" si="810"/>
        <v>27</v>
      </c>
      <c r="O4951" s="26">
        <v>9050</v>
      </c>
      <c r="P4951" s="26">
        <f t="shared" si="811"/>
        <v>244350</v>
      </c>
      <c r="Q4951" s="23">
        <v>1</v>
      </c>
      <c r="R4951" s="23" t="s">
        <v>14837</v>
      </c>
      <c r="S4951" s="27"/>
      <c r="T4951" s="23" t="s">
        <v>14838</v>
      </c>
      <c r="U4951" s="23" t="s">
        <v>14846</v>
      </c>
      <c r="V4951" s="24" t="s">
        <v>14858</v>
      </c>
      <c r="W4951" s="23" t="s">
        <v>158</v>
      </c>
      <c r="X4951" s="23" t="s">
        <v>49</v>
      </c>
      <c r="Y4951" s="23" t="s">
        <v>54</v>
      </c>
      <c r="Z4951" s="23">
        <v>108</v>
      </c>
      <c r="AA4951" s="28">
        <v>100</v>
      </c>
      <c r="AB4951" s="26">
        <v>5600</v>
      </c>
      <c r="AC4951" s="26">
        <f t="shared" si="813"/>
        <v>604800</v>
      </c>
      <c r="AD4951" s="28">
        <v>22</v>
      </c>
      <c r="AE4951" s="28">
        <v>34</v>
      </c>
      <c r="AF4951" s="26">
        <f t="shared" si="814"/>
        <v>399168</v>
      </c>
      <c r="AG4951" s="26">
        <f t="shared" si="815"/>
        <v>643518</v>
      </c>
      <c r="AH4951" s="26">
        <f t="shared" si="816"/>
        <v>643518</v>
      </c>
      <c r="AI4951" s="26">
        <v>0</v>
      </c>
      <c r="AJ4951" s="26">
        <f t="shared" si="812"/>
        <v>643518</v>
      </c>
      <c r="AK4951" s="26">
        <v>0.3</v>
      </c>
      <c r="AL4951" s="26">
        <f t="shared" si="817"/>
        <v>1930.55</v>
      </c>
      <c r="AM4951" s="3" t="s">
        <v>572</v>
      </c>
    </row>
    <row r="4952" spans="1:39" x14ac:dyDescent="0.25">
      <c r="A4952" s="23"/>
      <c r="B4952" s="24"/>
      <c r="C4952" s="23"/>
      <c r="D4952" s="23"/>
      <c r="E4952" s="23"/>
      <c r="F4952" s="23"/>
      <c r="G4952" s="24"/>
      <c r="H4952" s="23"/>
      <c r="I4952" s="23"/>
      <c r="J4952" s="23">
        <v>0</v>
      </c>
      <c r="K4952" s="23">
        <v>0</v>
      </c>
      <c r="L4952" s="23">
        <v>32</v>
      </c>
      <c r="M4952" s="23" t="s">
        <v>91</v>
      </c>
      <c r="N4952" s="25">
        <f t="shared" si="810"/>
        <v>32</v>
      </c>
      <c r="O4952" s="26">
        <v>9050</v>
      </c>
      <c r="P4952" s="26">
        <f t="shared" si="811"/>
        <v>289600</v>
      </c>
      <c r="Q4952" s="23">
        <v>1</v>
      </c>
      <c r="R4952" s="23" t="s">
        <v>14837</v>
      </c>
      <c r="S4952" s="27"/>
      <c r="T4952" s="23" t="s">
        <v>14838</v>
      </c>
      <c r="U4952" s="23" t="s">
        <v>14846</v>
      </c>
      <c r="V4952" s="24" t="s">
        <v>14859</v>
      </c>
      <c r="W4952" s="23" t="s">
        <v>158</v>
      </c>
      <c r="X4952" s="23" t="s">
        <v>49</v>
      </c>
      <c r="Y4952" s="23" t="s">
        <v>54</v>
      </c>
      <c r="Z4952" s="23">
        <v>128</v>
      </c>
      <c r="AA4952" s="28">
        <v>100</v>
      </c>
      <c r="AB4952" s="26">
        <v>5600</v>
      </c>
      <c r="AC4952" s="26">
        <f t="shared" si="813"/>
        <v>716800</v>
      </c>
      <c r="AD4952" s="28">
        <v>22</v>
      </c>
      <c r="AE4952" s="28">
        <v>34</v>
      </c>
      <c r="AF4952" s="26">
        <f t="shared" si="814"/>
        <v>473088</v>
      </c>
      <c r="AG4952" s="26">
        <f t="shared" si="815"/>
        <v>762688</v>
      </c>
      <c r="AH4952" s="26">
        <f t="shared" si="816"/>
        <v>762688</v>
      </c>
      <c r="AI4952" s="26">
        <v>0</v>
      </c>
      <c r="AJ4952" s="26">
        <f t="shared" si="812"/>
        <v>762688</v>
      </c>
      <c r="AK4952" s="26">
        <v>0.3</v>
      </c>
      <c r="AL4952" s="26">
        <f t="shared" si="817"/>
        <v>2288.06</v>
      </c>
      <c r="AM4952" s="3" t="s">
        <v>572</v>
      </c>
    </row>
    <row r="4953" spans="1:39" x14ac:dyDescent="0.25">
      <c r="A4953" s="23"/>
      <c r="B4953" s="24"/>
      <c r="C4953" s="23"/>
      <c r="D4953" s="23"/>
      <c r="E4953" s="23"/>
      <c r="F4953" s="23"/>
      <c r="G4953" s="24"/>
      <c r="H4953" s="23"/>
      <c r="I4953" s="23"/>
      <c r="J4953" s="23">
        <v>0</v>
      </c>
      <c r="K4953" s="23">
        <v>0</v>
      </c>
      <c r="L4953" s="23">
        <v>12.5</v>
      </c>
      <c r="M4953" s="23" t="s">
        <v>91</v>
      </c>
      <c r="N4953" s="25">
        <f t="shared" si="810"/>
        <v>12.5</v>
      </c>
      <c r="O4953" s="26">
        <v>9050</v>
      </c>
      <c r="P4953" s="26">
        <f t="shared" si="811"/>
        <v>113125</v>
      </c>
      <c r="Q4953" s="23">
        <v>1</v>
      </c>
      <c r="R4953" s="23" t="s">
        <v>14837</v>
      </c>
      <c r="S4953" s="27"/>
      <c r="T4953" s="23" t="s">
        <v>14838</v>
      </c>
      <c r="U4953" s="23" t="s">
        <v>14846</v>
      </c>
      <c r="V4953" s="24" t="s">
        <v>14860</v>
      </c>
      <c r="W4953" s="23" t="s">
        <v>48</v>
      </c>
      <c r="X4953" s="23" t="s">
        <v>49</v>
      </c>
      <c r="Y4953" s="23" t="s">
        <v>54</v>
      </c>
      <c r="Z4953" s="23">
        <v>50</v>
      </c>
      <c r="AA4953" s="28">
        <v>100</v>
      </c>
      <c r="AB4953" s="26">
        <v>8300</v>
      </c>
      <c r="AC4953" s="26">
        <f t="shared" si="813"/>
        <v>415000</v>
      </c>
      <c r="AD4953" s="28">
        <v>22</v>
      </c>
      <c r="AE4953" s="28">
        <v>34</v>
      </c>
      <c r="AF4953" s="26">
        <f t="shared" si="814"/>
        <v>273900</v>
      </c>
      <c r="AG4953" s="26">
        <f t="shared" si="815"/>
        <v>387025</v>
      </c>
      <c r="AH4953" s="26">
        <f t="shared" si="816"/>
        <v>387025</v>
      </c>
      <c r="AI4953" s="26">
        <v>0</v>
      </c>
      <c r="AJ4953" s="26">
        <f t="shared" si="812"/>
        <v>387025</v>
      </c>
      <c r="AK4953" s="26">
        <v>0.3</v>
      </c>
      <c r="AL4953" s="26">
        <f t="shared" si="817"/>
        <v>1161.08</v>
      </c>
      <c r="AM4953" s="3" t="s">
        <v>580</v>
      </c>
    </row>
    <row r="4954" spans="1:39" x14ac:dyDescent="0.25">
      <c r="A4954" s="23"/>
      <c r="B4954" s="24"/>
      <c r="C4954" s="23"/>
      <c r="D4954" s="23"/>
      <c r="E4954" s="23"/>
      <c r="F4954" s="23"/>
      <c r="G4954" s="24"/>
      <c r="H4954" s="23"/>
      <c r="I4954" s="23"/>
      <c r="J4954" s="23">
        <v>0</v>
      </c>
      <c r="K4954" s="23">
        <v>0</v>
      </c>
      <c r="L4954" s="23">
        <v>78</v>
      </c>
      <c r="M4954" s="23" t="s">
        <v>91</v>
      </c>
      <c r="N4954" s="25">
        <f t="shared" si="810"/>
        <v>78</v>
      </c>
      <c r="O4954" s="26">
        <v>9050</v>
      </c>
      <c r="P4954" s="26">
        <f t="shared" si="811"/>
        <v>705900</v>
      </c>
      <c r="Q4954" s="23">
        <v>1</v>
      </c>
      <c r="R4954" s="23" t="s">
        <v>14837</v>
      </c>
      <c r="S4954" s="27"/>
      <c r="T4954" s="23" t="s">
        <v>14838</v>
      </c>
      <c r="U4954" s="23" t="s">
        <v>14846</v>
      </c>
      <c r="V4954" s="24" t="s">
        <v>14861</v>
      </c>
      <c r="W4954" s="23" t="s">
        <v>53</v>
      </c>
      <c r="X4954" s="23" t="s">
        <v>49</v>
      </c>
      <c r="Y4954" s="23" t="s">
        <v>54</v>
      </c>
      <c r="Z4954" s="23">
        <v>312</v>
      </c>
      <c r="AA4954" s="28">
        <v>100</v>
      </c>
      <c r="AB4954" s="26">
        <v>2750</v>
      </c>
      <c r="AC4954" s="26">
        <f t="shared" si="813"/>
        <v>858000</v>
      </c>
      <c r="AD4954" s="28">
        <v>22</v>
      </c>
      <c r="AE4954" s="28">
        <v>34</v>
      </c>
      <c r="AF4954" s="26">
        <f t="shared" si="814"/>
        <v>566280</v>
      </c>
      <c r="AG4954" s="26">
        <f t="shared" si="815"/>
        <v>1272180</v>
      </c>
      <c r="AH4954" s="26">
        <f t="shared" si="816"/>
        <v>1272180</v>
      </c>
      <c r="AI4954" s="26">
        <v>0</v>
      </c>
      <c r="AJ4954" s="26">
        <f t="shared" si="812"/>
        <v>1272180</v>
      </c>
      <c r="AK4954" s="26">
        <v>0.3</v>
      </c>
      <c r="AL4954" s="26">
        <f t="shared" si="817"/>
        <v>3816.54</v>
      </c>
      <c r="AM4954" s="3" t="s">
        <v>83</v>
      </c>
    </row>
    <row r="4955" spans="1:39" x14ac:dyDescent="0.25">
      <c r="A4955" s="23"/>
      <c r="B4955" s="24"/>
      <c r="C4955" s="23"/>
      <c r="D4955" s="23"/>
      <c r="E4955" s="23">
        <v>1979</v>
      </c>
      <c r="F4955" s="23" t="s">
        <v>14862</v>
      </c>
      <c r="G4955" s="24" t="s">
        <v>14863</v>
      </c>
      <c r="H4955" s="23" t="s">
        <v>43</v>
      </c>
      <c r="I4955" s="23" t="s">
        <v>14864</v>
      </c>
      <c r="J4955" s="23">
        <v>5</v>
      </c>
      <c r="K4955" s="23">
        <v>3</v>
      </c>
      <c r="L4955" s="23">
        <v>34</v>
      </c>
      <c r="M4955" s="23" t="s">
        <v>76</v>
      </c>
      <c r="N4955" s="25">
        <f t="shared" si="810"/>
        <v>2334</v>
      </c>
      <c r="O4955" s="26">
        <v>10500</v>
      </c>
      <c r="P4955" s="26">
        <f t="shared" si="811"/>
        <v>24507000</v>
      </c>
      <c r="Q4955" s="23">
        <v>1</v>
      </c>
      <c r="R4955" s="23" t="s">
        <v>14837</v>
      </c>
      <c r="S4955" s="27"/>
      <c r="T4955" s="23" t="s">
        <v>14838</v>
      </c>
      <c r="U4955" s="23" t="s">
        <v>14846</v>
      </c>
      <c r="V4955" s="24" t="s">
        <v>14865</v>
      </c>
      <c r="W4955" s="23" t="s">
        <v>109</v>
      </c>
      <c r="X4955" s="23" t="s">
        <v>49</v>
      </c>
      <c r="Y4955" s="23" t="s">
        <v>81</v>
      </c>
      <c r="Z4955" s="23">
        <v>3240</v>
      </c>
      <c r="AA4955" s="28">
        <v>100</v>
      </c>
      <c r="AB4955" s="26">
        <v>8150</v>
      </c>
      <c r="AC4955" s="26">
        <f t="shared" si="813"/>
        <v>26406000</v>
      </c>
      <c r="AD4955" s="28">
        <v>22</v>
      </c>
      <c r="AE4955" s="28">
        <v>34</v>
      </c>
      <c r="AF4955" s="26">
        <f t="shared" si="814"/>
        <v>17427960</v>
      </c>
      <c r="AG4955" s="26">
        <f t="shared" si="815"/>
        <v>41934960</v>
      </c>
      <c r="AH4955" s="26">
        <f t="shared" si="816"/>
        <v>41934960</v>
      </c>
      <c r="AI4955" s="26">
        <v>0</v>
      </c>
      <c r="AJ4955" s="26">
        <f t="shared" si="812"/>
        <v>41934960</v>
      </c>
      <c r="AK4955" s="26">
        <v>0.02</v>
      </c>
      <c r="AL4955" s="26">
        <f t="shared" si="817"/>
        <v>8386.99</v>
      </c>
      <c r="AM4955" s="3" t="s">
        <v>14866</v>
      </c>
    </row>
    <row r="4956" spans="1:39" x14ac:dyDescent="0.25">
      <c r="A4956" s="23"/>
      <c r="B4956" s="24"/>
      <c r="C4956" s="23"/>
      <c r="D4956" s="23"/>
      <c r="E4956" s="23"/>
      <c r="F4956" s="23"/>
      <c r="G4956" s="24"/>
      <c r="H4956" s="23"/>
      <c r="I4956" s="23"/>
      <c r="J4956" s="23">
        <v>0</v>
      </c>
      <c r="K4956" s="23">
        <v>0</v>
      </c>
      <c r="L4956" s="23">
        <v>15</v>
      </c>
      <c r="M4956" s="23" t="s">
        <v>76</v>
      </c>
      <c r="N4956" s="25">
        <f t="shared" si="810"/>
        <v>15</v>
      </c>
      <c r="O4956" s="26">
        <v>10500</v>
      </c>
      <c r="P4956" s="26">
        <f t="shared" si="811"/>
        <v>157500</v>
      </c>
      <c r="Q4956" s="23">
        <v>1</v>
      </c>
      <c r="R4956" s="23" t="s">
        <v>14837</v>
      </c>
      <c r="S4956" s="27"/>
      <c r="T4956" s="23" t="s">
        <v>14838</v>
      </c>
      <c r="U4956" s="23" t="s">
        <v>14846</v>
      </c>
      <c r="V4956" s="24" t="s">
        <v>14867</v>
      </c>
      <c r="W4956" s="23" t="s">
        <v>1274</v>
      </c>
      <c r="X4956" s="23" t="s">
        <v>49</v>
      </c>
      <c r="Y4956" s="23" t="s">
        <v>81</v>
      </c>
      <c r="Z4956" s="23">
        <v>60</v>
      </c>
      <c r="AA4956" s="28">
        <v>100</v>
      </c>
      <c r="AB4956" s="26">
        <v>8200</v>
      </c>
      <c r="AC4956" s="26">
        <f t="shared" si="813"/>
        <v>492000</v>
      </c>
      <c r="AD4956" s="28">
        <v>22</v>
      </c>
      <c r="AE4956" s="28">
        <v>34</v>
      </c>
      <c r="AF4956" s="26">
        <f t="shared" si="814"/>
        <v>324720</v>
      </c>
      <c r="AG4956" s="26">
        <f t="shared" si="815"/>
        <v>482220</v>
      </c>
      <c r="AH4956" s="26">
        <f t="shared" si="816"/>
        <v>482220</v>
      </c>
      <c r="AI4956" s="26">
        <v>0</v>
      </c>
      <c r="AJ4956" s="26">
        <f t="shared" si="812"/>
        <v>482220</v>
      </c>
      <c r="AK4956" s="26">
        <v>0.02</v>
      </c>
      <c r="AL4956" s="26">
        <f t="shared" si="817"/>
        <v>96.44</v>
      </c>
      <c r="AM4956" s="3" t="s">
        <v>1121</v>
      </c>
    </row>
    <row r="4957" spans="1:39" x14ac:dyDescent="0.25">
      <c r="A4957" s="23"/>
      <c r="B4957" s="24"/>
      <c r="C4957" s="23"/>
      <c r="D4957" s="23"/>
      <c r="E4957" s="23">
        <v>1980</v>
      </c>
      <c r="F4957" s="23" t="s">
        <v>14868</v>
      </c>
      <c r="G4957" s="24" t="s">
        <v>14869</v>
      </c>
      <c r="H4957" s="23" t="s">
        <v>43</v>
      </c>
      <c r="I4957" s="23" t="s">
        <v>14870</v>
      </c>
      <c r="J4957" s="23">
        <v>0</v>
      </c>
      <c r="K4957" s="23">
        <v>2</v>
      </c>
      <c r="L4957" s="23">
        <v>37</v>
      </c>
      <c r="M4957" s="23" t="s">
        <v>76</v>
      </c>
      <c r="N4957" s="25">
        <f t="shared" si="810"/>
        <v>237</v>
      </c>
      <c r="O4957" s="26">
        <v>22000</v>
      </c>
      <c r="P4957" s="26">
        <f t="shared" si="811"/>
        <v>5214000</v>
      </c>
      <c r="Q4957" s="23">
        <v>1</v>
      </c>
      <c r="R4957" s="23" t="s">
        <v>14837</v>
      </c>
      <c r="S4957" s="27"/>
      <c r="T4957" s="23" t="s">
        <v>14838</v>
      </c>
      <c r="U4957" s="23" t="s">
        <v>14846</v>
      </c>
      <c r="V4957" s="24" t="s">
        <v>14871</v>
      </c>
      <c r="W4957" s="23" t="s">
        <v>1274</v>
      </c>
      <c r="X4957" s="23" t="s">
        <v>49</v>
      </c>
      <c r="Y4957" s="23" t="s">
        <v>81</v>
      </c>
      <c r="Z4957" s="23">
        <v>481</v>
      </c>
      <c r="AA4957" s="28">
        <v>100</v>
      </c>
      <c r="AB4957" s="26">
        <v>8200</v>
      </c>
      <c r="AC4957" s="26">
        <f t="shared" si="813"/>
        <v>3944200</v>
      </c>
      <c r="AD4957" s="28">
        <v>12</v>
      </c>
      <c r="AE4957" s="28">
        <v>14</v>
      </c>
      <c r="AF4957" s="26">
        <f t="shared" si="814"/>
        <v>3392012</v>
      </c>
      <c r="AG4957" s="26">
        <f t="shared" si="815"/>
        <v>8606012</v>
      </c>
      <c r="AH4957" s="26">
        <f t="shared" si="816"/>
        <v>8606012</v>
      </c>
      <c r="AI4957" s="26">
        <v>0</v>
      </c>
      <c r="AJ4957" s="26">
        <f t="shared" si="812"/>
        <v>8606012</v>
      </c>
      <c r="AK4957" s="26">
        <v>0.02</v>
      </c>
      <c r="AL4957" s="26">
        <f t="shared" si="817"/>
        <v>1721.2</v>
      </c>
      <c r="AM4957" s="3" t="s">
        <v>1926</v>
      </c>
    </row>
    <row r="4958" spans="1:39" x14ac:dyDescent="0.25">
      <c r="A4958" s="23"/>
      <c r="B4958" s="24"/>
      <c r="C4958" s="23"/>
      <c r="D4958" s="23"/>
      <c r="E4958" s="23"/>
      <c r="F4958" s="23"/>
      <c r="G4958" s="24"/>
      <c r="H4958" s="23"/>
      <c r="I4958" s="23"/>
      <c r="J4958" s="23">
        <v>0</v>
      </c>
      <c r="K4958" s="23">
        <v>0</v>
      </c>
      <c r="L4958" s="23">
        <v>32</v>
      </c>
      <c r="M4958" s="23" t="s">
        <v>91</v>
      </c>
      <c r="N4958" s="25">
        <f t="shared" si="810"/>
        <v>32</v>
      </c>
      <c r="O4958" s="26">
        <v>22000</v>
      </c>
      <c r="P4958" s="26">
        <f t="shared" si="811"/>
        <v>704000</v>
      </c>
      <c r="Q4958" s="23">
        <v>1</v>
      </c>
      <c r="R4958" s="23" t="s">
        <v>14837</v>
      </c>
      <c r="S4958" s="27"/>
      <c r="T4958" s="23" t="s">
        <v>14838</v>
      </c>
      <c r="U4958" s="23" t="s">
        <v>14846</v>
      </c>
      <c r="V4958" s="24" t="s">
        <v>14872</v>
      </c>
      <c r="W4958" s="23" t="s">
        <v>48</v>
      </c>
      <c r="X4958" s="23" t="s">
        <v>49</v>
      </c>
      <c r="Y4958" s="23" t="s">
        <v>54</v>
      </c>
      <c r="Z4958" s="23">
        <v>128</v>
      </c>
      <c r="AA4958" s="28">
        <v>100</v>
      </c>
      <c r="AB4958" s="26">
        <v>8300</v>
      </c>
      <c r="AC4958" s="26">
        <f t="shared" si="813"/>
        <v>1062400</v>
      </c>
      <c r="AD4958" s="28">
        <v>12</v>
      </c>
      <c r="AE4958" s="28">
        <v>14</v>
      </c>
      <c r="AF4958" s="26">
        <f t="shared" si="814"/>
        <v>913664</v>
      </c>
      <c r="AG4958" s="26">
        <f t="shared" si="815"/>
        <v>1617664</v>
      </c>
      <c r="AH4958" s="26">
        <f t="shared" si="816"/>
        <v>1617664</v>
      </c>
      <c r="AI4958" s="26">
        <v>0</v>
      </c>
      <c r="AJ4958" s="26">
        <f t="shared" si="812"/>
        <v>1617664</v>
      </c>
      <c r="AK4958" s="26">
        <v>0.3</v>
      </c>
      <c r="AL4958" s="26">
        <f t="shared" si="817"/>
        <v>4852.99</v>
      </c>
      <c r="AM4958" s="3" t="s">
        <v>1836</v>
      </c>
    </row>
    <row r="4959" spans="1:39" x14ac:dyDescent="0.25">
      <c r="A4959" s="23"/>
      <c r="B4959" s="24"/>
      <c r="C4959" s="23"/>
      <c r="D4959" s="23"/>
      <c r="E4959" s="23">
        <v>1981</v>
      </c>
      <c r="F4959" s="23" t="s">
        <v>14873</v>
      </c>
      <c r="G4959" s="24" t="s">
        <v>14874</v>
      </c>
      <c r="H4959" s="23" t="s">
        <v>43</v>
      </c>
      <c r="I4959" s="23" t="s">
        <v>14875</v>
      </c>
      <c r="J4959" s="23">
        <v>5</v>
      </c>
      <c r="K4959" s="23">
        <v>2</v>
      </c>
      <c r="L4959" s="23">
        <v>10.75</v>
      </c>
      <c r="M4959" s="23" t="s">
        <v>91</v>
      </c>
      <c r="N4959" s="25">
        <f t="shared" si="810"/>
        <v>2210.75</v>
      </c>
      <c r="O4959" s="26">
        <v>19500</v>
      </c>
      <c r="P4959" s="26">
        <f t="shared" si="811"/>
        <v>43109625</v>
      </c>
      <c r="Q4959" s="23">
        <v>1</v>
      </c>
      <c r="R4959" s="23" t="s">
        <v>14876</v>
      </c>
      <c r="S4959" s="27" t="s">
        <v>14877</v>
      </c>
      <c r="T4959" s="23" t="s">
        <v>14878</v>
      </c>
      <c r="U4959" s="23" t="s">
        <v>14879</v>
      </c>
      <c r="V4959" s="24" t="s">
        <v>14880</v>
      </c>
      <c r="W4959" s="23" t="s">
        <v>2026</v>
      </c>
      <c r="X4959" s="23" t="s">
        <v>49</v>
      </c>
      <c r="Y4959" s="23" t="s">
        <v>54</v>
      </c>
      <c r="Z4959" s="23">
        <v>3360</v>
      </c>
      <c r="AA4959" s="28">
        <v>100</v>
      </c>
      <c r="AB4959" s="26">
        <v>8050</v>
      </c>
      <c r="AC4959" s="26">
        <f t="shared" si="813"/>
        <v>27048000</v>
      </c>
      <c r="AD4959" s="28">
        <v>13</v>
      </c>
      <c r="AE4959" s="28">
        <v>16</v>
      </c>
      <c r="AF4959" s="26">
        <f t="shared" si="814"/>
        <v>22720320</v>
      </c>
      <c r="AG4959" s="26">
        <f t="shared" si="815"/>
        <v>65829945</v>
      </c>
      <c r="AH4959" s="26">
        <f t="shared" si="816"/>
        <v>65829945</v>
      </c>
      <c r="AI4959" s="26">
        <v>0</v>
      </c>
      <c r="AJ4959" s="26">
        <f t="shared" si="812"/>
        <v>65829945</v>
      </c>
      <c r="AK4959" s="26">
        <v>0.3</v>
      </c>
      <c r="AL4959" s="26">
        <f t="shared" si="817"/>
        <v>197489.84</v>
      </c>
      <c r="AM4959" s="3" t="s">
        <v>14881</v>
      </c>
    </row>
    <row r="4960" spans="1:39" x14ac:dyDescent="0.25">
      <c r="A4960" s="23"/>
      <c r="B4960" s="24"/>
      <c r="C4960" s="23"/>
      <c r="D4960" s="23"/>
      <c r="E4960" s="23"/>
      <c r="F4960" s="23"/>
      <c r="G4960" s="24"/>
      <c r="H4960" s="23"/>
      <c r="I4960" s="23"/>
      <c r="J4960" s="23">
        <v>0</v>
      </c>
      <c r="K4960" s="23">
        <v>0</v>
      </c>
      <c r="L4960" s="23">
        <v>20</v>
      </c>
      <c r="M4960" s="23" t="s">
        <v>76</v>
      </c>
      <c r="N4960" s="25">
        <f t="shared" si="810"/>
        <v>20</v>
      </c>
      <c r="O4960" s="26">
        <v>19500</v>
      </c>
      <c r="P4960" s="26">
        <f t="shared" si="811"/>
        <v>390000</v>
      </c>
      <c r="Q4960" s="23">
        <v>1</v>
      </c>
      <c r="R4960" s="23" t="s">
        <v>14876</v>
      </c>
      <c r="S4960" s="27" t="s">
        <v>14877</v>
      </c>
      <c r="T4960" s="23" t="s">
        <v>14878</v>
      </c>
      <c r="U4960" s="23" t="s">
        <v>14879</v>
      </c>
      <c r="V4960" s="24" t="s">
        <v>14882</v>
      </c>
      <c r="W4960" s="23" t="s">
        <v>1274</v>
      </c>
      <c r="X4960" s="23" t="s">
        <v>49</v>
      </c>
      <c r="Y4960" s="23" t="s">
        <v>81</v>
      </c>
      <c r="Z4960" s="23">
        <v>80</v>
      </c>
      <c r="AA4960" s="28">
        <v>100</v>
      </c>
      <c r="AB4960" s="26">
        <v>8200</v>
      </c>
      <c r="AC4960" s="26">
        <f t="shared" si="813"/>
        <v>656000</v>
      </c>
      <c r="AD4960" s="28">
        <v>13</v>
      </c>
      <c r="AE4960" s="28">
        <v>16</v>
      </c>
      <c r="AF4960" s="26">
        <f t="shared" si="814"/>
        <v>551040</v>
      </c>
      <c r="AG4960" s="26">
        <f t="shared" si="815"/>
        <v>941040</v>
      </c>
      <c r="AH4960" s="26">
        <f t="shared" si="816"/>
        <v>941040</v>
      </c>
      <c r="AI4960" s="26">
        <v>0</v>
      </c>
      <c r="AJ4960" s="26">
        <f t="shared" si="812"/>
        <v>941040</v>
      </c>
      <c r="AK4960" s="26">
        <v>0.02</v>
      </c>
      <c r="AL4960" s="26">
        <f t="shared" si="817"/>
        <v>188.21</v>
      </c>
      <c r="AM4960" s="3" t="s">
        <v>401</v>
      </c>
    </row>
    <row r="4961" spans="1:39" x14ac:dyDescent="0.25">
      <c r="A4961" s="23"/>
      <c r="B4961" s="24"/>
      <c r="C4961" s="23"/>
      <c r="D4961" s="23"/>
      <c r="E4961" s="23"/>
      <c r="F4961" s="23"/>
      <c r="G4961" s="24"/>
      <c r="H4961" s="23"/>
      <c r="I4961" s="23"/>
      <c r="J4961" s="23">
        <v>0</v>
      </c>
      <c r="K4961" s="23">
        <v>0</v>
      </c>
      <c r="L4961" s="23">
        <v>45.5</v>
      </c>
      <c r="M4961" s="23" t="s">
        <v>76</v>
      </c>
      <c r="N4961" s="25">
        <f t="shared" si="810"/>
        <v>45.5</v>
      </c>
      <c r="O4961" s="26">
        <v>19500</v>
      </c>
      <c r="P4961" s="26">
        <f t="shared" si="811"/>
        <v>887250</v>
      </c>
      <c r="Q4961" s="23">
        <v>1</v>
      </c>
      <c r="R4961" s="23" t="s">
        <v>14876</v>
      </c>
      <c r="S4961" s="27" t="s">
        <v>14877</v>
      </c>
      <c r="T4961" s="23" t="s">
        <v>14878</v>
      </c>
      <c r="U4961" s="23" t="s">
        <v>14879</v>
      </c>
      <c r="V4961" s="24" t="s">
        <v>14883</v>
      </c>
      <c r="W4961" s="23" t="s">
        <v>1274</v>
      </c>
      <c r="X4961" s="23" t="s">
        <v>49</v>
      </c>
      <c r="Y4961" s="23" t="s">
        <v>81</v>
      </c>
      <c r="Z4961" s="23">
        <v>182</v>
      </c>
      <c r="AA4961" s="28">
        <v>100</v>
      </c>
      <c r="AB4961" s="26">
        <v>8200</v>
      </c>
      <c r="AC4961" s="26">
        <f t="shared" si="813"/>
        <v>1492400</v>
      </c>
      <c r="AD4961" s="28">
        <v>13</v>
      </c>
      <c r="AE4961" s="28">
        <v>16</v>
      </c>
      <c r="AF4961" s="26">
        <f t="shared" si="814"/>
        <v>1253616</v>
      </c>
      <c r="AG4961" s="26">
        <f t="shared" si="815"/>
        <v>2140866</v>
      </c>
      <c r="AH4961" s="26">
        <f t="shared" si="816"/>
        <v>2140866</v>
      </c>
      <c r="AI4961" s="26">
        <v>0</v>
      </c>
      <c r="AJ4961" s="26">
        <f t="shared" si="812"/>
        <v>2140866</v>
      </c>
      <c r="AK4961" s="26">
        <v>0.02</v>
      </c>
      <c r="AL4961" s="26">
        <f t="shared" si="817"/>
        <v>428.17</v>
      </c>
      <c r="AM4961" s="3" t="s">
        <v>401</v>
      </c>
    </row>
    <row r="4962" spans="1:39" x14ac:dyDescent="0.25">
      <c r="A4962" s="23"/>
      <c r="B4962" s="24"/>
      <c r="C4962" s="23"/>
      <c r="D4962" s="23"/>
      <c r="E4962" s="23"/>
      <c r="F4962" s="23"/>
      <c r="G4962" s="24"/>
      <c r="H4962" s="23"/>
      <c r="I4962" s="23"/>
      <c r="J4962" s="23">
        <v>0</v>
      </c>
      <c r="K4962" s="23">
        <v>0</v>
      </c>
      <c r="L4962" s="23">
        <v>93.75</v>
      </c>
      <c r="M4962" s="23" t="s">
        <v>91</v>
      </c>
      <c r="N4962" s="25">
        <f t="shared" si="810"/>
        <v>93.75</v>
      </c>
      <c r="O4962" s="26">
        <v>19500</v>
      </c>
      <c r="P4962" s="26">
        <f t="shared" si="811"/>
        <v>1828125</v>
      </c>
      <c r="Q4962" s="23">
        <v>1</v>
      </c>
      <c r="R4962" s="23" t="s">
        <v>14876</v>
      </c>
      <c r="S4962" s="27" t="s">
        <v>14877</v>
      </c>
      <c r="T4962" s="23" t="s">
        <v>14878</v>
      </c>
      <c r="U4962" s="23" t="s">
        <v>14879</v>
      </c>
      <c r="V4962" s="24" t="s">
        <v>14884</v>
      </c>
      <c r="W4962" s="23" t="s">
        <v>454</v>
      </c>
      <c r="X4962" s="23" t="s">
        <v>49</v>
      </c>
      <c r="Y4962" s="23" t="s">
        <v>54</v>
      </c>
      <c r="Z4962" s="23">
        <v>375</v>
      </c>
      <c r="AA4962" s="28">
        <v>100</v>
      </c>
      <c r="AB4962" s="26">
        <v>3400</v>
      </c>
      <c r="AC4962" s="26">
        <f t="shared" si="813"/>
        <v>1275000</v>
      </c>
      <c r="AD4962" s="28">
        <v>13</v>
      </c>
      <c r="AE4962" s="28">
        <v>16</v>
      </c>
      <c r="AF4962" s="26">
        <f t="shared" si="814"/>
        <v>1071000</v>
      </c>
      <c r="AG4962" s="26">
        <f t="shared" si="815"/>
        <v>2899125</v>
      </c>
      <c r="AH4962" s="26">
        <f t="shared" si="816"/>
        <v>2899125</v>
      </c>
      <c r="AI4962" s="26">
        <v>0</v>
      </c>
      <c r="AJ4962" s="26">
        <f t="shared" si="812"/>
        <v>2899125</v>
      </c>
      <c r="AK4962" s="26">
        <v>0.3</v>
      </c>
      <c r="AL4962" s="26">
        <f t="shared" si="817"/>
        <v>8697.3799999999992</v>
      </c>
      <c r="AM4962" s="3" t="s">
        <v>2340</v>
      </c>
    </row>
    <row r="4963" spans="1:39" x14ac:dyDescent="0.25">
      <c r="A4963" s="23"/>
      <c r="B4963" s="24"/>
      <c r="C4963" s="23"/>
      <c r="D4963" s="23"/>
      <c r="E4963" s="23"/>
      <c r="F4963" s="23"/>
      <c r="G4963" s="24"/>
      <c r="H4963" s="23"/>
      <c r="I4963" s="23"/>
      <c r="J4963" s="23">
        <v>0</v>
      </c>
      <c r="K4963" s="23">
        <v>1</v>
      </c>
      <c r="L4963" s="23">
        <v>43</v>
      </c>
      <c r="M4963" s="23" t="s">
        <v>91</v>
      </c>
      <c r="N4963" s="25">
        <f t="shared" si="810"/>
        <v>143</v>
      </c>
      <c r="O4963" s="26">
        <v>19500</v>
      </c>
      <c r="P4963" s="26">
        <f t="shared" si="811"/>
        <v>2788500</v>
      </c>
      <c r="Q4963" s="23">
        <v>1</v>
      </c>
      <c r="R4963" s="23" t="s">
        <v>14876</v>
      </c>
      <c r="S4963" s="27" t="s">
        <v>14877</v>
      </c>
      <c r="T4963" s="23" t="s">
        <v>14878</v>
      </c>
      <c r="U4963" s="23" t="s">
        <v>14879</v>
      </c>
      <c r="V4963" s="24" t="s">
        <v>14885</v>
      </c>
      <c r="W4963" s="23" t="s">
        <v>2026</v>
      </c>
      <c r="X4963" s="23" t="s">
        <v>49</v>
      </c>
      <c r="Y4963" s="23" t="s">
        <v>54</v>
      </c>
      <c r="Z4963" s="23">
        <v>400</v>
      </c>
      <c r="AA4963" s="28">
        <v>100</v>
      </c>
      <c r="AB4963" s="26">
        <v>8050</v>
      </c>
      <c r="AC4963" s="26">
        <f t="shared" si="813"/>
        <v>3220000</v>
      </c>
      <c r="AD4963" s="28">
        <v>13</v>
      </c>
      <c r="AE4963" s="28">
        <v>16</v>
      </c>
      <c r="AF4963" s="26">
        <f t="shared" si="814"/>
        <v>2704800</v>
      </c>
      <c r="AG4963" s="26">
        <f t="shared" si="815"/>
        <v>5493300</v>
      </c>
      <c r="AH4963" s="26">
        <f t="shared" si="816"/>
        <v>5493300</v>
      </c>
      <c r="AI4963" s="26">
        <v>0</v>
      </c>
      <c r="AJ4963" s="26">
        <f t="shared" si="812"/>
        <v>5493300</v>
      </c>
      <c r="AK4963" s="26">
        <v>0.3</v>
      </c>
      <c r="AL4963" s="26">
        <f t="shared" si="817"/>
        <v>16479.900000000001</v>
      </c>
      <c r="AM4963" s="3" t="s">
        <v>14881</v>
      </c>
    </row>
    <row r="4964" spans="1:39" x14ac:dyDescent="0.25">
      <c r="A4964" s="23"/>
      <c r="B4964" s="24"/>
      <c r="C4964" s="23"/>
      <c r="D4964" s="23"/>
      <c r="E4964" s="23">
        <v>1982</v>
      </c>
      <c r="F4964" s="23" t="s">
        <v>14886</v>
      </c>
      <c r="G4964" s="24" t="s">
        <v>14887</v>
      </c>
      <c r="H4964" s="23" t="s">
        <v>43</v>
      </c>
      <c r="I4964" s="23" t="s">
        <v>14888</v>
      </c>
      <c r="J4964" s="23">
        <v>0</v>
      </c>
      <c r="K4964" s="23">
        <v>0</v>
      </c>
      <c r="L4964" s="23">
        <v>68</v>
      </c>
      <c r="M4964" s="23" t="s">
        <v>75</v>
      </c>
      <c r="N4964" s="25">
        <f t="shared" si="810"/>
        <v>68</v>
      </c>
      <c r="O4964" s="26">
        <v>9050</v>
      </c>
      <c r="P4964" s="26">
        <f t="shared" si="811"/>
        <v>615400</v>
      </c>
      <c r="Q4964" s="23"/>
      <c r="R4964" s="23"/>
      <c r="S4964" s="27"/>
      <c r="T4964" s="23"/>
      <c r="U4964" s="23"/>
      <c r="V4964" s="24"/>
      <c r="W4964" s="23"/>
      <c r="X4964" s="23"/>
      <c r="Y4964" s="23"/>
      <c r="Z4964" s="23"/>
      <c r="AA4964" s="28"/>
      <c r="AB4964" s="26"/>
      <c r="AC4964" s="26"/>
      <c r="AD4964" s="28"/>
      <c r="AE4964" s="28"/>
      <c r="AF4964" s="26"/>
      <c r="AG4964" s="26">
        <f>AF4964+P4964</f>
        <v>615400</v>
      </c>
      <c r="AH4964" s="26">
        <f>AG4964</f>
        <v>615400</v>
      </c>
      <c r="AI4964" s="26">
        <v>0</v>
      </c>
      <c r="AJ4964" s="26">
        <f t="shared" si="812"/>
        <v>615400</v>
      </c>
      <c r="AK4964" s="26">
        <v>0.01</v>
      </c>
      <c r="AL4964" s="26">
        <f>AJ4964*(AK4964/100)</f>
        <v>61.540000000000006</v>
      </c>
    </row>
    <row r="4965" spans="1:39" x14ac:dyDescent="0.25">
      <c r="A4965" s="23"/>
      <c r="B4965" s="24"/>
      <c r="C4965" s="23"/>
      <c r="D4965" s="23"/>
      <c r="E4965" s="23">
        <v>1983</v>
      </c>
      <c r="F4965" s="23" t="s">
        <v>14889</v>
      </c>
      <c r="G4965" s="24" t="s">
        <v>14890</v>
      </c>
      <c r="H4965" s="23" t="s">
        <v>43</v>
      </c>
      <c r="I4965" s="23" t="s">
        <v>14891</v>
      </c>
      <c r="J4965" s="23">
        <v>6</v>
      </c>
      <c r="K4965" s="23">
        <v>3</v>
      </c>
      <c r="L4965" s="23">
        <v>9</v>
      </c>
      <c r="M4965" s="23" t="s">
        <v>68</v>
      </c>
      <c r="N4965" s="25">
        <f t="shared" si="810"/>
        <v>2709</v>
      </c>
      <c r="O4965" s="26">
        <v>1500</v>
      </c>
      <c r="P4965" s="26">
        <f t="shared" si="811"/>
        <v>4063500</v>
      </c>
      <c r="Q4965" s="23"/>
      <c r="R4965" s="23"/>
      <c r="S4965" s="27"/>
      <c r="T4965" s="23"/>
      <c r="U4965" s="23"/>
      <c r="V4965" s="24"/>
      <c r="W4965" s="23"/>
      <c r="X4965" s="23"/>
      <c r="Y4965" s="23"/>
      <c r="Z4965" s="23"/>
      <c r="AA4965" s="28"/>
      <c r="AB4965" s="26"/>
      <c r="AC4965" s="26"/>
      <c r="AD4965" s="28"/>
      <c r="AE4965" s="28"/>
      <c r="AF4965" s="26"/>
      <c r="AG4965" s="26">
        <f>AF4965+P4965</f>
        <v>4063500</v>
      </c>
      <c r="AH4965" s="26">
        <f>AG4965</f>
        <v>4063500</v>
      </c>
      <c r="AI4965" s="26">
        <v>0</v>
      </c>
      <c r="AJ4965" s="26">
        <f t="shared" si="812"/>
        <v>4063500</v>
      </c>
      <c r="AK4965" s="26">
        <v>0.3</v>
      </c>
      <c r="AL4965" s="26">
        <f>AJ4965*(AK4965/100)</f>
        <v>12190.5</v>
      </c>
    </row>
    <row r="4966" spans="1:39" x14ac:dyDescent="0.25">
      <c r="A4966" s="23"/>
      <c r="B4966" s="24"/>
      <c r="C4966" s="23"/>
      <c r="D4966" s="23"/>
      <c r="E4966" s="23">
        <v>1984</v>
      </c>
      <c r="F4966" s="23" t="s">
        <v>14892</v>
      </c>
      <c r="G4966" s="24" t="s">
        <v>14893</v>
      </c>
      <c r="H4966" s="23" t="s">
        <v>43</v>
      </c>
      <c r="I4966" s="23" t="s">
        <v>14894</v>
      </c>
      <c r="J4966" s="23">
        <v>1</v>
      </c>
      <c r="K4966" s="23">
        <v>2</v>
      </c>
      <c r="L4966" s="23">
        <v>86.6</v>
      </c>
      <c r="M4966" s="23" t="s">
        <v>91</v>
      </c>
      <c r="N4966" s="25">
        <f t="shared" si="810"/>
        <v>686.6</v>
      </c>
      <c r="O4966" s="26">
        <v>11000</v>
      </c>
      <c r="P4966" s="26">
        <f t="shared" si="811"/>
        <v>7552600</v>
      </c>
      <c r="Q4966" s="23"/>
      <c r="R4966" s="23"/>
      <c r="S4966" s="27"/>
      <c r="T4966" s="23"/>
      <c r="U4966" s="23"/>
      <c r="V4966" s="24"/>
      <c r="W4966" s="23"/>
      <c r="X4966" s="23"/>
      <c r="Y4966" s="23"/>
      <c r="Z4966" s="23"/>
      <c r="AA4966" s="28"/>
      <c r="AB4966" s="26"/>
      <c r="AC4966" s="26"/>
      <c r="AD4966" s="28"/>
      <c r="AE4966" s="28"/>
      <c r="AF4966" s="26"/>
      <c r="AG4966" s="26">
        <f>AF4966+P4966</f>
        <v>7552600</v>
      </c>
      <c r="AH4966" s="26">
        <f>AG4966</f>
        <v>7552600</v>
      </c>
      <c r="AI4966" s="26">
        <v>0</v>
      </c>
      <c r="AJ4966" s="26">
        <f t="shared" si="812"/>
        <v>7552600</v>
      </c>
      <c r="AK4966" s="26">
        <v>0.3</v>
      </c>
      <c r="AL4966" s="26">
        <f>AJ4966*(AK4966/100)</f>
        <v>22657.8</v>
      </c>
    </row>
    <row r="4967" spans="1:39" x14ac:dyDescent="0.25">
      <c r="A4967" s="23"/>
      <c r="B4967" s="24"/>
      <c r="C4967" s="23"/>
      <c r="D4967" s="23"/>
      <c r="E4967" s="23">
        <v>1985</v>
      </c>
      <c r="F4967" s="23" t="s">
        <v>14895</v>
      </c>
      <c r="G4967" s="24" t="s">
        <v>14896</v>
      </c>
      <c r="H4967" s="23" t="s">
        <v>43</v>
      </c>
      <c r="I4967" s="23"/>
      <c r="J4967" s="23">
        <v>0</v>
      </c>
      <c r="K4967" s="23">
        <v>3</v>
      </c>
      <c r="L4967" s="23">
        <v>54.15</v>
      </c>
      <c r="M4967" s="23" t="s">
        <v>76</v>
      </c>
      <c r="N4967" s="25">
        <f t="shared" si="810"/>
        <v>354.15</v>
      </c>
      <c r="O4967" s="26">
        <v>4000</v>
      </c>
      <c r="P4967" s="26">
        <f t="shared" si="811"/>
        <v>1416600</v>
      </c>
      <c r="Q4967" s="23">
        <v>1</v>
      </c>
      <c r="R4967" s="23" t="s">
        <v>14837</v>
      </c>
      <c r="S4967" s="27"/>
      <c r="T4967" s="23" t="s">
        <v>14838</v>
      </c>
      <c r="U4967" s="23" t="s">
        <v>14846</v>
      </c>
      <c r="V4967" s="24" t="s">
        <v>14897</v>
      </c>
      <c r="W4967" s="23" t="s">
        <v>1274</v>
      </c>
      <c r="X4967" s="23" t="s">
        <v>49</v>
      </c>
      <c r="Y4967" s="23" t="s">
        <v>81</v>
      </c>
      <c r="Z4967" s="23">
        <v>1512</v>
      </c>
      <c r="AA4967" s="28">
        <v>100</v>
      </c>
      <c r="AB4967" s="26">
        <v>8200</v>
      </c>
      <c r="AC4967" s="26">
        <f>Z4967*AB4967</f>
        <v>12398400</v>
      </c>
      <c r="AD4967" s="28">
        <v>12</v>
      </c>
      <c r="AE4967" s="28">
        <v>14</v>
      </c>
      <c r="AF4967" s="26">
        <f>(AC4967*(100-AE4967))/100</f>
        <v>10662624</v>
      </c>
      <c r="AG4967" s="26">
        <f>P4967+AF4967</f>
        <v>12079224</v>
      </c>
      <c r="AH4967" s="26">
        <f>(AG4967*AA4967)/100</f>
        <v>12079224</v>
      </c>
      <c r="AI4967" s="26">
        <v>0</v>
      </c>
      <c r="AJ4967" s="26">
        <f t="shared" si="812"/>
        <v>12079224</v>
      </c>
      <c r="AK4967" s="26">
        <v>0.02</v>
      </c>
      <c r="AL4967" s="26">
        <f>ROUND(AJ4967*(AK4967/100),2)</f>
        <v>2415.84</v>
      </c>
      <c r="AM4967" s="3" t="s">
        <v>1926</v>
      </c>
    </row>
    <row r="4968" spans="1:39" x14ac:dyDescent="0.25">
      <c r="A4968" s="23"/>
      <c r="B4968" s="24"/>
      <c r="C4968" s="23"/>
      <c r="D4968" s="23"/>
      <c r="E4968" s="23"/>
      <c r="F4968" s="23"/>
      <c r="G4968" s="24"/>
      <c r="H4968" s="23"/>
      <c r="I4968" s="23"/>
      <c r="J4968" s="23">
        <v>0</v>
      </c>
      <c r="K4968" s="23">
        <v>3</v>
      </c>
      <c r="L4968" s="23">
        <v>54.15</v>
      </c>
      <c r="M4968" s="23" t="s">
        <v>76</v>
      </c>
      <c r="N4968" s="25">
        <f t="shared" si="810"/>
        <v>354.15</v>
      </c>
      <c r="O4968" s="26">
        <v>4000</v>
      </c>
      <c r="P4968" s="26">
        <f t="shared" si="811"/>
        <v>1416600</v>
      </c>
      <c r="Q4968" s="23">
        <v>1</v>
      </c>
      <c r="R4968" s="23" t="s">
        <v>14837</v>
      </c>
      <c r="S4968" s="27"/>
      <c r="T4968" s="23" t="s">
        <v>14838</v>
      </c>
      <c r="U4968" s="23" t="s">
        <v>14846</v>
      </c>
      <c r="V4968" s="24" t="s">
        <v>14898</v>
      </c>
      <c r="W4968" s="23" t="s">
        <v>1274</v>
      </c>
      <c r="X4968" s="23" t="s">
        <v>49</v>
      </c>
      <c r="Y4968" s="23" t="s">
        <v>81</v>
      </c>
      <c r="Z4968" s="23">
        <v>1512</v>
      </c>
      <c r="AA4968" s="28">
        <v>100</v>
      </c>
      <c r="AB4968" s="26">
        <v>8200</v>
      </c>
      <c r="AC4968" s="26">
        <f>Z4968*AB4968</f>
        <v>12398400</v>
      </c>
      <c r="AD4968" s="28">
        <v>12</v>
      </c>
      <c r="AE4968" s="28">
        <v>14</v>
      </c>
      <c r="AF4968" s="26">
        <f>(AC4968*(100-AE4968))/100</f>
        <v>10662624</v>
      </c>
      <c r="AG4968" s="26">
        <f>P4968+AF4968</f>
        <v>12079224</v>
      </c>
      <c r="AH4968" s="26">
        <f>(AG4968*AA4968)/100</f>
        <v>12079224</v>
      </c>
      <c r="AI4968" s="26">
        <v>0</v>
      </c>
      <c r="AJ4968" s="26">
        <f t="shared" si="812"/>
        <v>12079224</v>
      </c>
      <c r="AK4968" s="26">
        <v>0.02</v>
      </c>
      <c r="AL4968" s="26">
        <f>ROUND(AJ4968*(AK4968/100),2)</f>
        <v>2415.84</v>
      </c>
      <c r="AM4968" s="3" t="s">
        <v>1926</v>
      </c>
    </row>
    <row r="4969" spans="1:39" x14ac:dyDescent="0.25">
      <c r="A4969" s="23"/>
      <c r="B4969" s="24"/>
      <c r="C4969" s="23"/>
      <c r="D4969" s="23"/>
      <c r="E4969" s="23"/>
      <c r="F4969" s="23"/>
      <c r="G4969" s="24"/>
      <c r="H4969" s="23"/>
      <c r="I4969" s="23"/>
      <c r="J4969" s="23"/>
      <c r="K4969" s="23"/>
      <c r="L4969" s="23"/>
      <c r="M4969" s="23"/>
      <c r="N4969" s="25"/>
      <c r="O4969" s="26"/>
      <c r="P4969" s="26"/>
      <c r="Q4969" s="23"/>
      <c r="R4969" s="23"/>
      <c r="S4969" s="27"/>
      <c r="T4969" s="23"/>
      <c r="U4969" s="23"/>
      <c r="V4969" s="24"/>
      <c r="W4969" s="23"/>
      <c r="X4969" s="23"/>
      <c r="Y4969" s="23"/>
      <c r="Z4969" s="23"/>
      <c r="AA4969" s="28"/>
      <c r="AB4969" s="26"/>
      <c r="AC4969" s="26"/>
      <c r="AD4969" s="28"/>
      <c r="AE4969" s="28"/>
      <c r="AF4969" s="26"/>
      <c r="AG4969" s="26" t="s">
        <v>60</v>
      </c>
      <c r="AH4969" s="26">
        <f>SUM(AH4943:AH4968)</f>
        <v>322894300</v>
      </c>
      <c r="AI4969" s="26"/>
      <c r="AJ4969" s="26">
        <f>SUM(AJ4943:AJ4968)</f>
        <v>322894300</v>
      </c>
      <c r="AK4969" s="26"/>
      <c r="AL4969" s="26">
        <f>SUM(AL4943:AL4968)</f>
        <v>747760.31</v>
      </c>
    </row>
    <row r="4970" spans="1:39" x14ac:dyDescent="0.25">
      <c r="A4970" s="23" t="s">
        <v>14899</v>
      </c>
      <c r="B4970" s="24" t="s">
        <v>14900</v>
      </c>
      <c r="C4970" s="23" t="s">
        <v>14901</v>
      </c>
      <c r="D4970" s="23" t="s">
        <v>7934</v>
      </c>
      <c r="E4970" s="23">
        <v>1986</v>
      </c>
      <c r="F4970" s="23" t="s">
        <v>14902</v>
      </c>
      <c r="G4970" s="24" t="s">
        <v>14903</v>
      </c>
      <c r="H4970" s="23" t="s">
        <v>43</v>
      </c>
      <c r="I4970" s="23" t="s">
        <v>14904</v>
      </c>
      <c r="J4970" s="23">
        <v>8</v>
      </c>
      <c r="K4970" s="23">
        <v>1</v>
      </c>
      <c r="L4970" s="23">
        <v>92.75</v>
      </c>
      <c r="M4970" s="23" t="s">
        <v>75</v>
      </c>
      <c r="N4970" s="25">
        <f>((J4970*400)+(K4970*100))+L4970</f>
        <v>3392.75</v>
      </c>
      <c r="O4970" s="26">
        <v>2650</v>
      </c>
      <c r="P4970" s="26">
        <f>N4970*O4970</f>
        <v>8990787.5</v>
      </c>
      <c r="Q4970" s="23"/>
      <c r="R4970" s="23"/>
      <c r="S4970" s="27"/>
      <c r="T4970" s="23"/>
      <c r="U4970" s="23"/>
      <c r="V4970" s="24"/>
      <c r="W4970" s="23"/>
      <c r="X4970" s="23"/>
      <c r="Y4970" s="23"/>
      <c r="Z4970" s="23"/>
      <c r="AA4970" s="28"/>
      <c r="AB4970" s="26"/>
      <c r="AC4970" s="26"/>
      <c r="AD4970" s="28"/>
      <c r="AE4970" s="28"/>
      <c r="AF4970" s="26"/>
      <c r="AG4970" s="26">
        <f>AF4970+P4970</f>
        <v>8990787.5</v>
      </c>
      <c r="AH4970" s="26">
        <f>AG4970</f>
        <v>8990787.5</v>
      </c>
      <c r="AI4970" s="26">
        <v>50000000</v>
      </c>
      <c r="AJ4970" s="26">
        <f>IF((AI4970-AH4970) &gt; 1,0,IF((AI4970-AH4970)&lt;0,AH4970-AI4970,AI4970-AH4970))</f>
        <v>0</v>
      </c>
      <c r="AK4970" s="26">
        <v>0.01</v>
      </c>
      <c r="AL4970" s="26">
        <f>AJ4970*(AK4970/100)</f>
        <v>0</v>
      </c>
    </row>
    <row r="4971" spans="1:39" x14ac:dyDescent="0.25">
      <c r="A4971" s="23"/>
      <c r="B4971" s="24"/>
      <c r="C4971" s="23"/>
      <c r="D4971" s="23"/>
      <c r="E4971" s="23"/>
      <c r="F4971" s="23"/>
      <c r="G4971" s="24"/>
      <c r="H4971" s="23"/>
      <c r="I4971" s="23"/>
      <c r="J4971" s="23">
        <v>0</v>
      </c>
      <c r="K4971" s="23">
        <v>0</v>
      </c>
      <c r="L4971" s="23">
        <v>81.25</v>
      </c>
      <c r="M4971" s="23" t="s">
        <v>59</v>
      </c>
      <c r="N4971" s="25">
        <f>((J4971*400)+(K4971*100))+L4971</f>
        <v>81.25</v>
      </c>
      <c r="O4971" s="26">
        <v>2650</v>
      </c>
      <c r="P4971" s="26">
        <f>N4971*O4971</f>
        <v>215312.5</v>
      </c>
      <c r="Q4971" s="23">
        <v>1</v>
      </c>
      <c r="R4971" s="23" t="s">
        <v>14905</v>
      </c>
      <c r="S4971" s="27" t="s">
        <v>14906</v>
      </c>
      <c r="T4971" s="23" t="s">
        <v>14907</v>
      </c>
      <c r="U4971" s="23" t="s">
        <v>14908</v>
      </c>
      <c r="V4971" s="24" t="s">
        <v>14909</v>
      </c>
      <c r="W4971" s="23" t="s">
        <v>109</v>
      </c>
      <c r="X4971" s="23" t="s">
        <v>49</v>
      </c>
      <c r="Y4971" s="23" t="s">
        <v>50</v>
      </c>
      <c r="Z4971" s="23">
        <v>650</v>
      </c>
      <c r="AA4971" s="28">
        <v>100</v>
      </c>
      <c r="AB4971" s="26">
        <v>8150</v>
      </c>
      <c r="AC4971" s="26">
        <f>Z4971*AB4971</f>
        <v>5297500</v>
      </c>
      <c r="AD4971" s="28">
        <v>36</v>
      </c>
      <c r="AE4971" s="28">
        <v>62</v>
      </c>
      <c r="AF4971" s="26">
        <f>(AC4971*(100-AE4971))/100</f>
        <v>2013050</v>
      </c>
      <c r="AG4971" s="26">
        <f>P4971+AF4971</f>
        <v>2228362.5</v>
      </c>
      <c r="AH4971" s="26">
        <f>(AG4971*AA4971)/100</f>
        <v>2228362.5</v>
      </c>
      <c r="AI4971" s="26">
        <v>10000000</v>
      </c>
      <c r="AJ4971" s="26">
        <f>IF((AI4971-AH4971) &gt; 1,0,IF((AI4971-AH4971)&lt;0,AH4971-AI4971,AI4971-AH4971))</f>
        <v>0</v>
      </c>
      <c r="AK4971" s="26">
        <v>0.02</v>
      </c>
      <c r="AL4971" s="26">
        <f>ROUND(AJ4971*(AK4971/100),2)</f>
        <v>0</v>
      </c>
      <c r="AM4971" s="3" t="s">
        <v>110</v>
      </c>
    </row>
    <row r="4972" spans="1:39" x14ac:dyDescent="0.25">
      <c r="A4972" s="23"/>
      <c r="B4972" s="24"/>
      <c r="C4972" s="23"/>
      <c r="D4972" s="23"/>
      <c r="E4972" s="23"/>
      <c r="F4972" s="23"/>
      <c r="G4972" s="24"/>
      <c r="H4972" s="23"/>
      <c r="I4972" s="23"/>
      <c r="J4972" s="23">
        <v>0</v>
      </c>
      <c r="K4972" s="23">
        <v>0</v>
      </c>
      <c r="L4972" s="23">
        <v>50</v>
      </c>
      <c r="M4972" s="23" t="s">
        <v>59</v>
      </c>
      <c r="N4972" s="25">
        <f>((J4972*400)+(K4972*100))+L4972</f>
        <v>50</v>
      </c>
      <c r="O4972" s="26">
        <v>2650</v>
      </c>
      <c r="P4972" s="26">
        <f>N4972*O4972</f>
        <v>132500</v>
      </c>
      <c r="Q4972" s="23">
        <v>1</v>
      </c>
      <c r="R4972" s="23" t="s">
        <v>14905</v>
      </c>
      <c r="S4972" s="27" t="s">
        <v>14906</v>
      </c>
      <c r="T4972" s="23" t="s">
        <v>14907</v>
      </c>
      <c r="U4972" s="23" t="s">
        <v>14908</v>
      </c>
      <c r="V4972" s="24" t="s">
        <v>14910</v>
      </c>
      <c r="W4972" s="23" t="s">
        <v>53</v>
      </c>
      <c r="X4972" s="23" t="s">
        <v>49</v>
      </c>
      <c r="Y4972" s="23" t="s">
        <v>50</v>
      </c>
      <c r="Z4972" s="23">
        <v>200</v>
      </c>
      <c r="AA4972" s="28">
        <v>100</v>
      </c>
      <c r="AB4972" s="26">
        <v>2750</v>
      </c>
      <c r="AC4972" s="26">
        <f>Z4972*AB4972</f>
        <v>550000</v>
      </c>
      <c r="AD4972" s="28">
        <v>36</v>
      </c>
      <c r="AE4972" s="28">
        <v>62</v>
      </c>
      <c r="AF4972" s="26">
        <f>(AC4972*(100-AE4972))/100</f>
        <v>209000</v>
      </c>
      <c r="AG4972" s="26">
        <f>P4972+AF4972</f>
        <v>341500</v>
      </c>
      <c r="AH4972" s="26">
        <f>(AG4972*AA4972)/100</f>
        <v>341500</v>
      </c>
      <c r="AI4972" s="26">
        <v>10000000</v>
      </c>
      <c r="AJ4972" s="26">
        <f>IF((AI4972-AH4972) &gt; 1,0,IF((AI4972-AH4972)&lt;0,AH4972-AI4972,AI4972-AH4972))</f>
        <v>0</v>
      </c>
      <c r="AK4972" s="26">
        <v>0.02</v>
      </c>
      <c r="AL4972" s="26">
        <f>ROUND(AJ4972*(AK4972/100),2)</f>
        <v>0</v>
      </c>
      <c r="AM4972" s="3" t="s">
        <v>83</v>
      </c>
    </row>
    <row r="4973" spans="1:39" x14ac:dyDescent="0.25">
      <c r="A4973" s="23"/>
      <c r="B4973" s="24"/>
      <c r="C4973" s="23"/>
      <c r="D4973" s="23"/>
      <c r="E4973" s="23"/>
      <c r="F4973" s="23"/>
      <c r="G4973" s="24"/>
      <c r="H4973" s="23"/>
      <c r="I4973" s="23"/>
      <c r="J4973" s="23"/>
      <c r="K4973" s="23"/>
      <c r="L4973" s="23"/>
      <c r="M4973" s="23"/>
      <c r="N4973" s="25"/>
      <c r="O4973" s="26"/>
      <c r="P4973" s="26"/>
      <c r="Q4973" s="23"/>
      <c r="R4973" s="23"/>
      <c r="S4973" s="27"/>
      <c r="T4973" s="23"/>
      <c r="U4973" s="23"/>
      <c r="V4973" s="24"/>
      <c r="W4973" s="23"/>
      <c r="X4973" s="23"/>
      <c r="Y4973" s="23"/>
      <c r="Z4973" s="23"/>
      <c r="AA4973" s="28"/>
      <c r="AB4973" s="26"/>
      <c r="AC4973" s="26"/>
      <c r="AD4973" s="28"/>
      <c r="AE4973" s="28"/>
      <c r="AF4973" s="26"/>
      <c r="AG4973" s="26" t="s">
        <v>60</v>
      </c>
      <c r="AH4973" s="26">
        <f>SUM(AH4970:AH4972)</f>
        <v>11560650</v>
      </c>
      <c r="AI4973" s="26"/>
      <c r="AJ4973" s="26">
        <f>SUM(AJ4970:AJ4972)</f>
        <v>0</v>
      </c>
      <c r="AK4973" s="26"/>
      <c r="AL4973" s="26">
        <f>SUM(AL4970:AL4972)</f>
        <v>0</v>
      </c>
    </row>
    <row r="4974" spans="1:39" x14ac:dyDescent="0.25">
      <c r="A4974" s="23" t="s">
        <v>14911</v>
      </c>
      <c r="B4974" s="24" t="s">
        <v>14912</v>
      </c>
      <c r="C4974" s="23" t="s">
        <v>14913</v>
      </c>
      <c r="D4974" s="23" t="s">
        <v>14914</v>
      </c>
      <c r="E4974" s="23">
        <v>1987</v>
      </c>
      <c r="F4974" s="23" t="s">
        <v>14915</v>
      </c>
      <c r="G4974" s="24" t="s">
        <v>14916</v>
      </c>
      <c r="H4974" s="23" t="s">
        <v>43</v>
      </c>
      <c r="I4974" s="23" t="s">
        <v>14917</v>
      </c>
      <c r="J4974" s="23">
        <v>2</v>
      </c>
      <c r="K4974" s="23">
        <v>2</v>
      </c>
      <c r="L4974" s="23">
        <v>4.9000000000000004</v>
      </c>
      <c r="M4974" s="23" t="s">
        <v>75</v>
      </c>
      <c r="N4974" s="25">
        <f>((J4974*400)+(K4974*100))+L4974</f>
        <v>1004.9</v>
      </c>
      <c r="O4974" s="26">
        <v>1500</v>
      </c>
      <c r="P4974" s="26">
        <f>N4974*O4974</f>
        <v>1507350</v>
      </c>
      <c r="Q4974" s="23"/>
      <c r="R4974" s="23"/>
      <c r="S4974" s="27"/>
      <c r="T4974" s="23"/>
      <c r="U4974" s="23"/>
      <c r="V4974" s="24"/>
      <c r="W4974" s="23"/>
      <c r="X4974" s="23"/>
      <c r="Y4974" s="23"/>
      <c r="Z4974" s="23"/>
      <c r="AA4974" s="28"/>
      <c r="AB4974" s="26"/>
      <c r="AC4974" s="26"/>
      <c r="AD4974" s="28"/>
      <c r="AE4974" s="28"/>
      <c r="AF4974" s="26"/>
      <c r="AG4974" s="26">
        <f>AF4974+P4974</f>
        <v>1507350</v>
      </c>
      <c r="AH4974" s="26">
        <f>AG4974</f>
        <v>1507350</v>
      </c>
      <c r="AI4974" s="26">
        <v>50000000</v>
      </c>
      <c r="AJ4974" s="26">
        <f>IF((AI4974-AH4974) &gt; 1,0,IF((AI4974-AH4974)&lt;0,AH4974-AI4974,AI4974-AH4974))</f>
        <v>0</v>
      </c>
      <c r="AK4974" s="26">
        <v>0.01</v>
      </c>
      <c r="AL4974" s="26">
        <f>AJ4974*(AK4974/100)</f>
        <v>0</v>
      </c>
    </row>
    <row r="4975" spans="1:39" x14ac:dyDescent="0.25">
      <c r="A4975" s="23"/>
      <c r="B4975" s="24"/>
      <c r="C4975" s="23"/>
      <c r="D4975" s="23"/>
      <c r="E4975" s="23">
        <v>1988</v>
      </c>
      <c r="F4975" s="23" t="s">
        <v>14918</v>
      </c>
      <c r="G4975" s="24" t="s">
        <v>14919</v>
      </c>
      <c r="H4975" s="23" t="s">
        <v>43</v>
      </c>
      <c r="I4975" s="23" t="s">
        <v>14920</v>
      </c>
      <c r="J4975" s="23">
        <v>2</v>
      </c>
      <c r="K4975" s="23">
        <v>2</v>
      </c>
      <c r="L4975" s="23">
        <v>0.2</v>
      </c>
      <c r="M4975" s="23" t="s">
        <v>75</v>
      </c>
      <c r="N4975" s="25">
        <f>((J4975*400)+(K4975*100))+L4975</f>
        <v>1000.2</v>
      </c>
      <c r="O4975" s="26">
        <v>2000</v>
      </c>
      <c r="P4975" s="26">
        <f>N4975*O4975</f>
        <v>2000400</v>
      </c>
      <c r="Q4975" s="23"/>
      <c r="R4975" s="23"/>
      <c r="S4975" s="27"/>
      <c r="T4975" s="23"/>
      <c r="U4975" s="23"/>
      <c r="V4975" s="24"/>
      <c r="W4975" s="23"/>
      <c r="X4975" s="23"/>
      <c r="Y4975" s="23"/>
      <c r="Z4975" s="23"/>
      <c r="AA4975" s="28"/>
      <c r="AB4975" s="26"/>
      <c r="AC4975" s="26"/>
      <c r="AD4975" s="28"/>
      <c r="AE4975" s="28"/>
      <c r="AF4975" s="26"/>
      <c r="AG4975" s="26">
        <f>AF4975+P4975</f>
        <v>2000400</v>
      </c>
      <c r="AH4975" s="26">
        <f>AG4975</f>
        <v>2000400</v>
      </c>
      <c r="AI4975" s="26">
        <v>50000000</v>
      </c>
      <c r="AJ4975" s="26">
        <f>IF((AI4975-AH4975) &gt; 1,0,IF((AI4975-AH4975)&lt;0,AH4975-AI4975,AI4975-AH4975))</f>
        <v>0</v>
      </c>
      <c r="AK4975" s="26">
        <v>0.01</v>
      </c>
      <c r="AL4975" s="26">
        <f>AJ4975*(AK4975/100)</f>
        <v>0</v>
      </c>
    </row>
    <row r="4976" spans="1:39" x14ac:dyDescent="0.25">
      <c r="A4976" s="23"/>
      <c r="B4976" s="24"/>
      <c r="C4976" s="23"/>
      <c r="D4976" s="23"/>
      <c r="E4976" s="23">
        <v>1989</v>
      </c>
      <c r="F4976" s="23" t="s">
        <v>14921</v>
      </c>
      <c r="G4976" s="24" t="s">
        <v>14922</v>
      </c>
      <c r="H4976" s="23" t="s">
        <v>43</v>
      </c>
      <c r="I4976" s="23" t="s">
        <v>14923</v>
      </c>
      <c r="J4976" s="23">
        <v>0</v>
      </c>
      <c r="K4976" s="23">
        <v>3</v>
      </c>
      <c r="L4976" s="23">
        <v>14</v>
      </c>
      <c r="M4976" s="23" t="s">
        <v>59</v>
      </c>
      <c r="N4976" s="25">
        <f>((J4976*400)+(K4976*100))+L4976</f>
        <v>314</v>
      </c>
      <c r="O4976" s="26">
        <v>5000</v>
      </c>
      <c r="P4976" s="26">
        <f>N4976*O4976</f>
        <v>1570000</v>
      </c>
      <c r="Q4976" s="23">
        <v>1</v>
      </c>
      <c r="R4976" s="23" t="s">
        <v>14911</v>
      </c>
      <c r="S4976" s="27" t="s">
        <v>14912</v>
      </c>
      <c r="T4976" s="23" t="s">
        <v>14913</v>
      </c>
      <c r="U4976" s="23" t="s">
        <v>14924</v>
      </c>
      <c r="V4976" s="24" t="s">
        <v>14925</v>
      </c>
      <c r="W4976" s="23" t="s">
        <v>48</v>
      </c>
      <c r="X4976" s="23" t="s">
        <v>49</v>
      </c>
      <c r="Y4976" s="23" t="s">
        <v>50</v>
      </c>
      <c r="Z4976" s="23">
        <v>190</v>
      </c>
      <c r="AA4976" s="28">
        <v>100</v>
      </c>
      <c r="AB4976" s="26">
        <v>8300</v>
      </c>
      <c r="AC4976" s="26">
        <f>Z4976*AB4976</f>
        <v>1577000</v>
      </c>
      <c r="AD4976" s="28">
        <v>23</v>
      </c>
      <c r="AE4976" s="28">
        <v>36</v>
      </c>
      <c r="AF4976" s="26">
        <f>(AC4976*(100-AE4976))/100</f>
        <v>1009280</v>
      </c>
      <c r="AG4976" s="26">
        <f>P4976+AF4976</f>
        <v>2579280</v>
      </c>
      <c r="AH4976" s="26">
        <f>(AG4976*AA4976)/100</f>
        <v>2579280</v>
      </c>
      <c r="AI4976" s="26">
        <v>50000000</v>
      </c>
      <c r="AJ4976" s="26">
        <f>IF((AI4976-AH4976) &gt; 1,0,IF((AI4976-AH4976)&lt;0,AH4976-AI4976,AI4976-AH4976))</f>
        <v>0</v>
      </c>
      <c r="AK4976" s="26">
        <v>0.02</v>
      </c>
      <c r="AL4976" s="26">
        <f>ROUND(AJ4976*(AK4976/100),2)</f>
        <v>0</v>
      </c>
      <c r="AM4976" s="3" t="s">
        <v>51</v>
      </c>
    </row>
    <row r="4977" spans="1:39" x14ac:dyDescent="0.25">
      <c r="A4977" s="23"/>
      <c r="B4977" s="24"/>
      <c r="C4977" s="23"/>
      <c r="D4977" s="23"/>
      <c r="E4977" s="23"/>
      <c r="F4977" s="23"/>
      <c r="G4977" s="24"/>
      <c r="H4977" s="23"/>
      <c r="I4977" s="23"/>
      <c r="J4977" s="23"/>
      <c r="K4977" s="23"/>
      <c r="L4977" s="23"/>
      <c r="M4977" s="23"/>
      <c r="N4977" s="25"/>
      <c r="O4977" s="26"/>
      <c r="P4977" s="26"/>
      <c r="Q4977" s="23"/>
      <c r="R4977" s="23"/>
      <c r="S4977" s="27"/>
      <c r="T4977" s="23"/>
      <c r="U4977" s="23"/>
      <c r="V4977" s="24"/>
      <c r="W4977" s="23"/>
      <c r="X4977" s="23"/>
      <c r="Y4977" s="23"/>
      <c r="Z4977" s="23"/>
      <c r="AA4977" s="28"/>
      <c r="AB4977" s="26"/>
      <c r="AC4977" s="26"/>
      <c r="AD4977" s="28"/>
      <c r="AE4977" s="28"/>
      <c r="AF4977" s="26"/>
      <c r="AG4977" s="26" t="s">
        <v>60</v>
      </c>
      <c r="AH4977" s="26">
        <f>SUM(AH4974:AH4976)</f>
        <v>6087030</v>
      </c>
      <c r="AI4977" s="26"/>
      <c r="AJ4977" s="26">
        <f>SUM(AJ4974:AJ4976)</f>
        <v>0</v>
      </c>
      <c r="AK4977" s="26"/>
      <c r="AL4977" s="26">
        <f>SUM(AL4974:AL4976)</f>
        <v>0</v>
      </c>
    </row>
    <row r="4978" spans="1:39" x14ac:dyDescent="0.25">
      <c r="A4978" s="23" t="s">
        <v>14926</v>
      </c>
      <c r="B4978" s="24"/>
      <c r="C4978" s="23" t="s">
        <v>14927</v>
      </c>
      <c r="D4978" s="23" t="s">
        <v>14928</v>
      </c>
      <c r="E4978" s="23">
        <v>1990</v>
      </c>
      <c r="F4978" s="23" t="s">
        <v>14929</v>
      </c>
      <c r="G4978" s="24" t="s">
        <v>14930</v>
      </c>
      <c r="H4978" s="23" t="s">
        <v>43</v>
      </c>
      <c r="I4978" s="23" t="s">
        <v>14931</v>
      </c>
      <c r="J4978" s="23">
        <v>0</v>
      </c>
      <c r="K4978" s="23">
        <v>3</v>
      </c>
      <c r="L4978" s="23">
        <v>68</v>
      </c>
      <c r="M4978" s="23" t="s">
        <v>59</v>
      </c>
      <c r="N4978" s="25">
        <f>((J4978*400)+(K4978*100))+L4978</f>
        <v>368</v>
      </c>
      <c r="O4978" s="26">
        <v>2600</v>
      </c>
      <c r="P4978" s="26">
        <f>N4978*O4978</f>
        <v>956800</v>
      </c>
      <c r="Q4978" s="23">
        <v>1</v>
      </c>
      <c r="R4978" s="23" t="s">
        <v>14932</v>
      </c>
      <c r="S4978" s="27" t="s">
        <v>14933</v>
      </c>
      <c r="T4978" s="23" t="s">
        <v>14934</v>
      </c>
      <c r="U4978" s="23" t="s">
        <v>14935</v>
      </c>
      <c r="V4978" s="24" t="s">
        <v>14936</v>
      </c>
      <c r="W4978" s="23" t="s">
        <v>79</v>
      </c>
      <c r="X4978" s="23" t="s">
        <v>80</v>
      </c>
      <c r="Y4978" s="23" t="s">
        <v>50</v>
      </c>
      <c r="Z4978" s="23">
        <v>54</v>
      </c>
      <c r="AA4978" s="28">
        <v>100</v>
      </c>
      <c r="AB4978" s="26">
        <v>8200</v>
      </c>
      <c r="AC4978" s="26">
        <f>Z4978*AB4978</f>
        <v>442800</v>
      </c>
      <c r="AD4978" s="28">
        <v>32</v>
      </c>
      <c r="AE4978" s="28">
        <v>93</v>
      </c>
      <c r="AF4978" s="26">
        <f>(AC4978*(100-AE4978))/100</f>
        <v>30996</v>
      </c>
      <c r="AG4978" s="26">
        <f>P4978+AF4978</f>
        <v>987796</v>
      </c>
      <c r="AH4978" s="26">
        <f>(AG4978*AA4978)/100</f>
        <v>987796</v>
      </c>
      <c r="AI4978" s="26">
        <v>10000000</v>
      </c>
      <c r="AJ4978" s="26">
        <f>IF((AI4978-AH4978) &gt; 1,0,IF((AI4978-AH4978)&lt;0,AH4978-AI4978,AI4978-AH4978))</f>
        <v>0</v>
      </c>
      <c r="AK4978" s="26">
        <v>0.02</v>
      </c>
      <c r="AL4978" s="26">
        <f>ROUND(AJ4978*(AK4978/100),2)</f>
        <v>0</v>
      </c>
      <c r="AM4978" s="3" t="s">
        <v>51</v>
      </c>
    </row>
    <row r="4979" spans="1:39" x14ac:dyDescent="0.25">
      <c r="A4979" s="23"/>
      <c r="B4979" s="24"/>
      <c r="C4979" s="23"/>
      <c r="D4979" s="23"/>
      <c r="E4979" s="23"/>
      <c r="F4979" s="23"/>
      <c r="G4979" s="24"/>
      <c r="H4979" s="23"/>
      <c r="I4979" s="23"/>
      <c r="J4979" s="23"/>
      <c r="K4979" s="23"/>
      <c r="L4979" s="23"/>
      <c r="M4979" s="23"/>
      <c r="N4979" s="25"/>
      <c r="O4979" s="26"/>
      <c r="P4979" s="26"/>
      <c r="Q4979" s="23"/>
      <c r="R4979" s="23"/>
      <c r="S4979" s="27"/>
      <c r="T4979" s="23"/>
      <c r="U4979" s="23"/>
      <c r="V4979" s="24"/>
      <c r="W4979" s="23"/>
      <c r="X4979" s="23"/>
      <c r="Y4979" s="23"/>
      <c r="Z4979" s="23"/>
      <c r="AA4979" s="28"/>
      <c r="AB4979" s="26"/>
      <c r="AC4979" s="26"/>
      <c r="AD4979" s="28"/>
      <c r="AE4979" s="28"/>
      <c r="AF4979" s="26"/>
      <c r="AG4979" s="26" t="s">
        <v>60</v>
      </c>
      <c r="AH4979" s="26">
        <f>AH4978</f>
        <v>987796</v>
      </c>
      <c r="AI4979" s="26"/>
      <c r="AJ4979" s="26">
        <f>AJ4978</f>
        <v>0</v>
      </c>
      <c r="AK4979" s="26"/>
      <c r="AL4979" s="26">
        <f>AL4978</f>
        <v>0</v>
      </c>
    </row>
    <row r="4980" spans="1:39" x14ac:dyDescent="0.25">
      <c r="A4980" s="23" t="s">
        <v>14937</v>
      </c>
      <c r="B4980" s="24" t="s">
        <v>3240</v>
      </c>
      <c r="C4980" s="23" t="s">
        <v>14938</v>
      </c>
      <c r="D4980" s="23" t="s">
        <v>3242</v>
      </c>
      <c r="E4980" s="23">
        <v>1991</v>
      </c>
      <c r="F4980" s="23" t="s">
        <v>14939</v>
      </c>
      <c r="G4980" s="24" t="s">
        <v>14940</v>
      </c>
      <c r="H4980" s="23" t="s">
        <v>43</v>
      </c>
      <c r="I4980" s="23" t="s">
        <v>14941</v>
      </c>
      <c r="J4980" s="23">
        <v>1</v>
      </c>
      <c r="K4980" s="23">
        <v>1</v>
      </c>
      <c r="L4980" s="23">
        <v>31</v>
      </c>
      <c r="M4980" s="23" t="s">
        <v>68</v>
      </c>
      <c r="N4980" s="25">
        <f>((J4980*400)+(K4980*100))+L4980</f>
        <v>531</v>
      </c>
      <c r="O4980" s="26">
        <v>5250</v>
      </c>
      <c r="P4980" s="26">
        <f>N4980*O4980</f>
        <v>2787750</v>
      </c>
      <c r="Q4980" s="23"/>
      <c r="R4980" s="23"/>
      <c r="S4980" s="27"/>
      <c r="T4980" s="23"/>
      <c r="U4980" s="23"/>
      <c r="V4980" s="24"/>
      <c r="W4980" s="23"/>
      <c r="X4980" s="23"/>
      <c r="Y4980" s="23"/>
      <c r="Z4980" s="23"/>
      <c r="AA4980" s="28"/>
      <c r="AB4980" s="26"/>
      <c r="AC4980" s="26"/>
      <c r="AD4980" s="28"/>
      <c r="AE4980" s="28"/>
      <c r="AF4980" s="26"/>
      <c r="AG4980" s="26">
        <f>AF4980+P4980</f>
        <v>2787750</v>
      </c>
      <c r="AH4980" s="26">
        <f>AG4980</f>
        <v>2787750</v>
      </c>
      <c r="AI4980" s="26">
        <v>0</v>
      </c>
      <c r="AJ4980" s="26">
        <f>IF((AI4980-AH4980) &gt; 1,0,IF((AI4980-AH4980)&lt;0,AH4980-AI4980,AI4980-AH4980))</f>
        <v>2787750</v>
      </c>
      <c r="AK4980" s="26">
        <v>0.3</v>
      </c>
      <c r="AL4980" s="26">
        <f>AJ4980*(AK4980/100)</f>
        <v>8363.25</v>
      </c>
    </row>
    <row r="4981" spans="1:39" x14ac:dyDescent="0.25">
      <c r="A4981" s="23"/>
      <c r="B4981" s="24"/>
      <c r="C4981" s="23"/>
      <c r="D4981" s="23"/>
      <c r="E4981" s="23">
        <v>1992</v>
      </c>
      <c r="F4981" s="23" t="s">
        <v>14942</v>
      </c>
      <c r="G4981" s="24" t="s">
        <v>14943</v>
      </c>
      <c r="H4981" s="23" t="s">
        <v>91</v>
      </c>
      <c r="I4981" s="23"/>
      <c r="J4981" s="23">
        <v>1</v>
      </c>
      <c r="K4981" s="23">
        <v>0</v>
      </c>
      <c r="L4981" s="23">
        <v>82</v>
      </c>
      <c r="M4981" s="23" t="s">
        <v>76</v>
      </c>
      <c r="N4981" s="25">
        <f>((J4981*400)+(K4981*100))+L4981</f>
        <v>482</v>
      </c>
      <c r="O4981" s="26">
        <v>0</v>
      </c>
      <c r="P4981" s="26">
        <f>N4981*O4981</f>
        <v>0</v>
      </c>
      <c r="Q4981" s="23">
        <v>1</v>
      </c>
      <c r="R4981" s="23" t="s">
        <v>14937</v>
      </c>
      <c r="S4981" s="27" t="s">
        <v>3240</v>
      </c>
      <c r="T4981" s="23" t="s">
        <v>14938</v>
      </c>
      <c r="U4981" s="23" t="s">
        <v>3251</v>
      </c>
      <c r="V4981" s="24" t="s">
        <v>14944</v>
      </c>
      <c r="W4981" s="23" t="s">
        <v>79</v>
      </c>
      <c r="X4981" s="23" t="s">
        <v>80</v>
      </c>
      <c r="Y4981" s="23" t="s">
        <v>81</v>
      </c>
      <c r="Z4981" s="23">
        <v>670</v>
      </c>
      <c r="AA4981" s="28">
        <v>100</v>
      </c>
      <c r="AB4981" s="26">
        <v>8200</v>
      </c>
      <c r="AC4981" s="26">
        <f>Z4981*AB4981</f>
        <v>5494000</v>
      </c>
      <c r="AD4981" s="28">
        <v>3</v>
      </c>
      <c r="AE4981" s="28">
        <v>9</v>
      </c>
      <c r="AF4981" s="26">
        <f>(AC4981*(100-AE4981))/100</f>
        <v>4999540</v>
      </c>
      <c r="AG4981" s="26">
        <f>P4981+AF4981</f>
        <v>4999540</v>
      </c>
      <c r="AH4981" s="26">
        <f>(AG4981*AA4981)/100</f>
        <v>4999540</v>
      </c>
      <c r="AI4981" s="26">
        <v>0</v>
      </c>
      <c r="AJ4981" s="26">
        <f>IF((AI4981-AH4981) &gt; 1,0,IF((AI4981-AH4981)&lt;0,AH4981-AI4981,AI4981-AH4981))</f>
        <v>4999540</v>
      </c>
      <c r="AK4981" s="26">
        <v>0.02</v>
      </c>
      <c r="AL4981" s="26">
        <f>ROUND(AJ4981*(AK4981/100),2)</f>
        <v>999.91</v>
      </c>
      <c r="AM4981" s="3" t="s">
        <v>51</v>
      </c>
    </row>
    <row r="4982" spans="1:39" x14ac:dyDescent="0.25">
      <c r="A4982" s="23"/>
      <c r="B4982" s="24"/>
      <c r="C4982" s="23"/>
      <c r="D4982" s="23"/>
      <c r="E4982" s="23"/>
      <c r="F4982" s="23"/>
      <c r="G4982" s="24"/>
      <c r="H4982" s="23"/>
      <c r="I4982" s="23"/>
      <c r="J4982" s="23"/>
      <c r="K4982" s="23"/>
      <c r="L4982" s="23"/>
      <c r="M4982" s="23"/>
      <c r="N4982" s="25"/>
      <c r="O4982" s="26"/>
      <c r="P4982" s="26"/>
      <c r="Q4982" s="23"/>
      <c r="R4982" s="23"/>
      <c r="S4982" s="27"/>
      <c r="T4982" s="23"/>
      <c r="U4982" s="23"/>
      <c r="V4982" s="24"/>
      <c r="W4982" s="23"/>
      <c r="X4982" s="23"/>
      <c r="Y4982" s="23"/>
      <c r="Z4982" s="23"/>
      <c r="AA4982" s="28"/>
      <c r="AB4982" s="26"/>
      <c r="AC4982" s="26"/>
      <c r="AD4982" s="28"/>
      <c r="AE4982" s="28"/>
      <c r="AF4982" s="26"/>
      <c r="AG4982" s="26" t="s">
        <v>60</v>
      </c>
      <c r="AH4982" s="26">
        <f>SUM(AH4980:AH4981)</f>
        <v>7787290</v>
      </c>
      <c r="AI4982" s="26"/>
      <c r="AJ4982" s="26">
        <f>SUM(AJ4980:AJ4981)</f>
        <v>7787290</v>
      </c>
      <c r="AK4982" s="26"/>
      <c r="AL4982" s="26">
        <f>SUM(AL4980:AL4981)</f>
        <v>9363.16</v>
      </c>
    </row>
    <row r="4983" spans="1:39" x14ac:dyDescent="0.25">
      <c r="A4983" s="23" t="s">
        <v>14945</v>
      </c>
      <c r="B4983" s="24"/>
      <c r="C4983" s="23" t="s">
        <v>14946</v>
      </c>
      <c r="D4983" s="23" t="s">
        <v>14947</v>
      </c>
      <c r="E4983" s="23">
        <v>1993</v>
      </c>
      <c r="F4983" s="23" t="s">
        <v>14948</v>
      </c>
      <c r="G4983" s="24" t="s">
        <v>14949</v>
      </c>
      <c r="H4983" s="23" t="s">
        <v>43</v>
      </c>
      <c r="I4983" s="23" t="s">
        <v>14950</v>
      </c>
      <c r="J4983" s="23">
        <v>0</v>
      </c>
      <c r="K4983" s="23">
        <v>3</v>
      </c>
      <c r="L4983" s="23">
        <v>64</v>
      </c>
      <c r="M4983" s="23" t="s">
        <v>91</v>
      </c>
      <c r="N4983" s="25">
        <f>((J4983*400)+(K4983*100))+L4983</f>
        <v>364</v>
      </c>
      <c r="O4983" s="26">
        <v>6000</v>
      </c>
      <c r="P4983" s="26">
        <f>N4983*O4983</f>
        <v>2184000</v>
      </c>
      <c r="Q4983" s="23"/>
      <c r="R4983" s="23"/>
      <c r="S4983" s="27"/>
      <c r="T4983" s="23"/>
      <c r="U4983" s="23"/>
      <c r="V4983" s="24"/>
      <c r="W4983" s="23"/>
      <c r="X4983" s="23"/>
      <c r="Y4983" s="23"/>
      <c r="Z4983" s="23"/>
      <c r="AA4983" s="28"/>
      <c r="AB4983" s="26"/>
      <c r="AC4983" s="26"/>
      <c r="AD4983" s="28"/>
      <c r="AE4983" s="28"/>
      <c r="AF4983" s="26"/>
      <c r="AG4983" s="26">
        <f>AF4983+P4983</f>
        <v>2184000</v>
      </c>
      <c r="AH4983" s="26">
        <f>AG4983</f>
        <v>2184000</v>
      </c>
      <c r="AI4983" s="26">
        <v>0</v>
      </c>
      <c r="AJ4983" s="26">
        <f>IF((AI4983-AH4983) &gt; 1,0,IF((AI4983-AH4983)&lt;0,AH4983-AI4983,AI4983-AH4983))</f>
        <v>2184000</v>
      </c>
      <c r="AK4983" s="26">
        <v>0.3</v>
      </c>
      <c r="AL4983" s="26">
        <f>AJ4983*(AK4983/100)</f>
        <v>6552</v>
      </c>
    </row>
    <row r="4984" spans="1:39" x14ac:dyDescent="0.25">
      <c r="A4984" s="23"/>
      <c r="B4984" s="24"/>
      <c r="C4984" s="23"/>
      <c r="D4984" s="23"/>
      <c r="E4984" s="23"/>
      <c r="F4984" s="23"/>
      <c r="G4984" s="24"/>
      <c r="H4984" s="23"/>
      <c r="I4984" s="23"/>
      <c r="J4984" s="23"/>
      <c r="K4984" s="23"/>
      <c r="L4984" s="23"/>
      <c r="M4984" s="23"/>
      <c r="N4984" s="25"/>
      <c r="O4984" s="26"/>
      <c r="P4984" s="26"/>
      <c r="Q4984" s="23"/>
      <c r="R4984" s="23"/>
      <c r="S4984" s="27"/>
      <c r="T4984" s="23"/>
      <c r="U4984" s="23"/>
      <c r="V4984" s="24"/>
      <c r="W4984" s="23"/>
      <c r="X4984" s="23"/>
      <c r="Y4984" s="23"/>
      <c r="Z4984" s="23"/>
      <c r="AA4984" s="28"/>
      <c r="AB4984" s="26"/>
      <c r="AC4984" s="26"/>
      <c r="AD4984" s="28"/>
      <c r="AE4984" s="28"/>
      <c r="AF4984" s="26"/>
      <c r="AG4984" s="26" t="s">
        <v>60</v>
      </c>
      <c r="AH4984" s="26">
        <f>AH4983</f>
        <v>2184000</v>
      </c>
      <c r="AI4984" s="26"/>
      <c r="AJ4984" s="26">
        <f>AJ4983</f>
        <v>2184000</v>
      </c>
      <c r="AK4984" s="26"/>
      <c r="AL4984" s="26">
        <f>AL4983</f>
        <v>6552</v>
      </c>
    </row>
    <row r="4985" spans="1:39" x14ac:dyDescent="0.25">
      <c r="A4985" s="23" t="s">
        <v>14951</v>
      </c>
      <c r="B4985" s="24" t="s">
        <v>14952</v>
      </c>
      <c r="C4985" s="23" t="s">
        <v>14953</v>
      </c>
      <c r="D4985" s="23" t="s">
        <v>13779</v>
      </c>
      <c r="E4985" s="23">
        <v>1994</v>
      </c>
      <c r="F4985" s="23" t="s">
        <v>14954</v>
      </c>
      <c r="G4985" s="24" t="s">
        <v>14955</v>
      </c>
      <c r="H4985" s="23" t="s">
        <v>43</v>
      </c>
      <c r="I4985" s="23" t="s">
        <v>14956</v>
      </c>
      <c r="J4985" s="23">
        <v>0</v>
      </c>
      <c r="K4985" s="23">
        <v>0</v>
      </c>
      <c r="L4985" s="23">
        <v>51.61</v>
      </c>
      <c r="M4985" s="23" t="s">
        <v>45</v>
      </c>
      <c r="N4985" s="25">
        <f>((J4985*400)+(K4985*100))+L4985</f>
        <v>51.61</v>
      </c>
      <c r="O4985" s="26">
        <v>3000</v>
      </c>
      <c r="P4985" s="26">
        <f>N4985*O4985</f>
        <v>154830</v>
      </c>
      <c r="Q4985" s="23">
        <v>1</v>
      </c>
      <c r="R4985" s="23" t="s">
        <v>14957</v>
      </c>
      <c r="S4985" s="27" t="s">
        <v>14958</v>
      </c>
      <c r="T4985" s="23" t="s">
        <v>14959</v>
      </c>
      <c r="U4985" s="23" t="s">
        <v>13783</v>
      </c>
      <c r="V4985" s="24" t="s">
        <v>14960</v>
      </c>
      <c r="W4985" s="23" t="s">
        <v>142</v>
      </c>
      <c r="X4985" s="23" t="s">
        <v>143</v>
      </c>
      <c r="Y4985" s="23" t="s">
        <v>50</v>
      </c>
      <c r="Z4985" s="23">
        <v>135</v>
      </c>
      <c r="AA4985" s="28">
        <v>100</v>
      </c>
      <c r="AB4985" s="26">
        <v>7950</v>
      </c>
      <c r="AC4985" s="26">
        <f>Z4985*AB4985</f>
        <v>1073250</v>
      </c>
      <c r="AD4985" s="28">
        <v>32</v>
      </c>
      <c r="AE4985" s="28">
        <v>85</v>
      </c>
      <c r="AF4985" s="26">
        <f>(AC4985*(100-AE4985))/100</f>
        <v>160987.5</v>
      </c>
      <c r="AG4985" s="26">
        <f>P4985+AF4985</f>
        <v>315817.5</v>
      </c>
      <c r="AH4985" s="26">
        <f>(AG4985*AA4985)/100</f>
        <v>315817.5</v>
      </c>
      <c r="AI4985" s="26">
        <v>10000000</v>
      </c>
      <c r="AJ4985" s="26">
        <f>IF((AI4985-AH4985) &gt; 1,0,IF((AI4985-AH4985)&lt;0,AH4985-AI4985,AI4985-AH4985))</f>
        <v>0</v>
      </c>
      <c r="AK4985" s="26">
        <v>0.02</v>
      </c>
      <c r="AL4985" s="26">
        <f>ROUND(AJ4985*(AK4985/100),2)</f>
        <v>0</v>
      </c>
      <c r="AM4985" s="3" t="s">
        <v>3101</v>
      </c>
    </row>
    <row r="4986" spans="1:39" x14ac:dyDescent="0.25">
      <c r="A4986" s="23"/>
      <c r="B4986" s="24"/>
      <c r="C4986" s="23"/>
      <c r="D4986" s="23"/>
      <c r="E4986" s="23"/>
      <c r="F4986" s="23"/>
      <c r="G4986" s="24"/>
      <c r="H4986" s="23"/>
      <c r="I4986" s="23"/>
      <c r="J4986" s="23">
        <v>0</v>
      </c>
      <c r="K4986" s="23">
        <v>0</v>
      </c>
      <c r="L4986" s="23">
        <v>10.130000000000001</v>
      </c>
      <c r="M4986" s="23" t="s">
        <v>59</v>
      </c>
      <c r="N4986" s="25">
        <f>((J4986*400)+(K4986*100))+L4986</f>
        <v>10.130000000000001</v>
      </c>
      <c r="O4986" s="26">
        <v>3000</v>
      </c>
      <c r="P4986" s="26">
        <f>N4986*O4986</f>
        <v>30390.000000000004</v>
      </c>
      <c r="Q4986" s="23">
        <v>1</v>
      </c>
      <c r="R4986" s="23" t="s">
        <v>14957</v>
      </c>
      <c r="S4986" s="27" t="s">
        <v>14958</v>
      </c>
      <c r="T4986" s="23" t="s">
        <v>14959</v>
      </c>
      <c r="U4986" s="23" t="s">
        <v>13783</v>
      </c>
      <c r="V4986" s="24" t="s">
        <v>14961</v>
      </c>
      <c r="W4986" s="23" t="s">
        <v>53</v>
      </c>
      <c r="X4986" s="23" t="s">
        <v>49</v>
      </c>
      <c r="Y4986" s="23" t="s">
        <v>50</v>
      </c>
      <c r="Z4986" s="23">
        <v>40.5</v>
      </c>
      <c r="AA4986" s="28">
        <v>100</v>
      </c>
      <c r="AB4986" s="26">
        <v>2750</v>
      </c>
      <c r="AC4986" s="26">
        <f>Z4986*AB4986</f>
        <v>111375</v>
      </c>
      <c r="AD4986" s="28">
        <v>32</v>
      </c>
      <c r="AE4986" s="28">
        <v>54</v>
      </c>
      <c r="AF4986" s="26">
        <f>(AC4986*(100-AE4986))/100</f>
        <v>51232.5</v>
      </c>
      <c r="AG4986" s="26">
        <f>P4986+AF4986</f>
        <v>81622.5</v>
      </c>
      <c r="AH4986" s="26">
        <f>(AG4986*AA4986)/100</f>
        <v>81622.5</v>
      </c>
      <c r="AI4986" s="26">
        <v>10000000</v>
      </c>
      <c r="AJ4986" s="26">
        <f>IF((AI4986-AH4986) &gt; 1,0,IF((AI4986-AH4986)&lt;0,AH4986-AI4986,AI4986-AH4986))</f>
        <v>0</v>
      </c>
      <c r="AK4986" s="26">
        <v>0.02</v>
      </c>
      <c r="AL4986" s="26">
        <f>ROUND(AJ4986*(AK4986/100),2)</f>
        <v>0</v>
      </c>
      <c r="AM4986" s="3" t="s">
        <v>83</v>
      </c>
    </row>
    <row r="4987" spans="1:39" x14ac:dyDescent="0.25">
      <c r="A4987" s="23"/>
      <c r="B4987" s="24"/>
      <c r="C4987" s="23"/>
      <c r="D4987" s="23"/>
      <c r="E4987" s="23"/>
      <c r="F4987" s="23"/>
      <c r="G4987" s="24"/>
      <c r="H4987" s="23"/>
      <c r="I4987" s="23"/>
      <c r="J4987" s="23">
        <v>0</v>
      </c>
      <c r="K4987" s="23">
        <v>0</v>
      </c>
      <c r="L4987" s="23">
        <v>46.2</v>
      </c>
      <c r="M4987" s="23" t="s">
        <v>59</v>
      </c>
      <c r="N4987" s="25">
        <f>((J4987*400)+(K4987*100))+L4987</f>
        <v>46.2</v>
      </c>
      <c r="O4987" s="26">
        <v>3000</v>
      </c>
      <c r="P4987" s="26">
        <f>N4987*O4987</f>
        <v>138600</v>
      </c>
      <c r="Q4987" s="23">
        <v>1</v>
      </c>
      <c r="R4987" s="23" t="s">
        <v>14962</v>
      </c>
      <c r="S4987" s="27" t="s">
        <v>14963</v>
      </c>
      <c r="T4987" s="23" t="s">
        <v>14964</v>
      </c>
      <c r="U4987" s="23" t="s">
        <v>14965</v>
      </c>
      <c r="V4987" s="24" t="s">
        <v>14966</v>
      </c>
      <c r="W4987" s="23" t="s">
        <v>48</v>
      </c>
      <c r="X4987" s="23" t="s">
        <v>49</v>
      </c>
      <c r="Y4987" s="23" t="s">
        <v>50</v>
      </c>
      <c r="Z4987" s="23">
        <v>80</v>
      </c>
      <c r="AA4987" s="28">
        <v>100</v>
      </c>
      <c r="AB4987" s="26">
        <v>8300</v>
      </c>
      <c r="AC4987" s="26">
        <f>Z4987*AB4987</f>
        <v>664000</v>
      </c>
      <c r="AD4987" s="28">
        <v>42</v>
      </c>
      <c r="AE4987" s="28">
        <v>74</v>
      </c>
      <c r="AF4987" s="26">
        <f>(AC4987*(100-AE4987))/100</f>
        <v>172640</v>
      </c>
      <c r="AG4987" s="26">
        <f>P4987+AF4987</f>
        <v>311240</v>
      </c>
      <c r="AH4987" s="26">
        <f>(AG4987*AA4987)/100</f>
        <v>311240</v>
      </c>
      <c r="AI4987" s="26">
        <v>10000000</v>
      </c>
      <c r="AJ4987" s="26">
        <f>IF((AI4987-AH4987) &gt; 1,0,IF((AI4987-AH4987)&lt;0,AH4987-AI4987,AI4987-AH4987))</f>
        <v>0</v>
      </c>
      <c r="AK4987" s="26">
        <v>0.02</v>
      </c>
      <c r="AL4987" s="26">
        <f>ROUND(AJ4987*(AK4987/100),2)</f>
        <v>0</v>
      </c>
      <c r="AM4987" s="3" t="s">
        <v>51</v>
      </c>
    </row>
    <row r="4988" spans="1:39" x14ac:dyDescent="0.25">
      <c r="A4988" s="23"/>
      <c r="B4988" s="24"/>
      <c r="C4988" s="23"/>
      <c r="D4988" s="23"/>
      <c r="E4988" s="23"/>
      <c r="F4988" s="23"/>
      <c r="G4988" s="24"/>
      <c r="H4988" s="23"/>
      <c r="I4988" s="23"/>
      <c r="J4988" s="23"/>
      <c r="K4988" s="23"/>
      <c r="L4988" s="23"/>
      <c r="M4988" s="23"/>
      <c r="N4988" s="25"/>
      <c r="O4988" s="26"/>
      <c r="P4988" s="26"/>
      <c r="Q4988" s="23"/>
      <c r="R4988" s="23"/>
      <c r="S4988" s="27"/>
      <c r="T4988" s="23"/>
      <c r="U4988" s="23"/>
      <c r="V4988" s="24"/>
      <c r="W4988" s="23"/>
      <c r="X4988" s="23"/>
      <c r="Y4988" s="23"/>
      <c r="Z4988" s="23"/>
      <c r="AA4988" s="28"/>
      <c r="AB4988" s="26"/>
      <c r="AC4988" s="26"/>
      <c r="AD4988" s="28"/>
      <c r="AE4988" s="28"/>
      <c r="AF4988" s="26"/>
      <c r="AG4988" s="26" t="s">
        <v>60</v>
      </c>
      <c r="AH4988" s="26">
        <f>SUM(AH4985:AH4987)</f>
        <v>708680</v>
      </c>
      <c r="AI4988" s="26"/>
      <c r="AJ4988" s="26">
        <f>SUM(AJ4985:AJ4987)</f>
        <v>0</v>
      </c>
      <c r="AK4988" s="26"/>
      <c r="AL4988" s="26">
        <f>SUM(AL4985:AL4987)</f>
        <v>0</v>
      </c>
    </row>
    <row r="4989" spans="1:39" x14ac:dyDescent="0.25">
      <c r="A4989" s="23" t="s">
        <v>14967</v>
      </c>
      <c r="B4989" s="24" t="s">
        <v>14968</v>
      </c>
      <c r="C4989" s="23" t="s">
        <v>14969</v>
      </c>
      <c r="D4989" s="23" t="s">
        <v>14970</v>
      </c>
      <c r="E4989" s="23">
        <v>1995</v>
      </c>
      <c r="F4989" s="23" t="s">
        <v>14971</v>
      </c>
      <c r="G4989" s="24" t="s">
        <v>14972</v>
      </c>
      <c r="H4989" s="23" t="s">
        <v>43</v>
      </c>
      <c r="I4989" s="23" t="s">
        <v>14973</v>
      </c>
      <c r="J4989" s="23">
        <v>1</v>
      </c>
      <c r="K4989" s="23">
        <v>0</v>
      </c>
      <c r="L4989" s="23">
        <v>0</v>
      </c>
      <c r="M4989" s="23" t="s">
        <v>75</v>
      </c>
      <c r="N4989" s="25">
        <f>((J4989*400)+(K4989*100))+L4989</f>
        <v>400</v>
      </c>
      <c r="O4989" s="26">
        <v>1500</v>
      </c>
      <c r="P4989" s="26">
        <f>N4989*O4989</f>
        <v>600000</v>
      </c>
      <c r="Q4989" s="23"/>
      <c r="R4989" s="23"/>
      <c r="S4989" s="27"/>
      <c r="T4989" s="23"/>
      <c r="U4989" s="23"/>
      <c r="V4989" s="24"/>
      <c r="W4989" s="23"/>
      <c r="X4989" s="23"/>
      <c r="Y4989" s="23"/>
      <c r="Z4989" s="23"/>
      <c r="AA4989" s="28"/>
      <c r="AB4989" s="26"/>
      <c r="AC4989" s="26"/>
      <c r="AD4989" s="28"/>
      <c r="AE4989" s="28"/>
      <c r="AF4989" s="26"/>
      <c r="AG4989" s="26">
        <f>AF4989+P4989</f>
        <v>600000</v>
      </c>
      <c r="AH4989" s="26">
        <f>AG4989</f>
        <v>600000</v>
      </c>
      <c r="AI4989" s="26">
        <v>50000000</v>
      </c>
      <c r="AJ4989" s="26">
        <f>IF((AI4989-AH4989) &gt; 1,0,IF((AI4989-AH4989)&lt;0,AH4989-AI4989,AI4989-AH4989))</f>
        <v>0</v>
      </c>
      <c r="AK4989" s="26">
        <v>0.01</v>
      </c>
      <c r="AL4989" s="26">
        <f>AJ4989*(AK4989/100)</f>
        <v>0</v>
      </c>
    </row>
    <row r="4990" spans="1:39" x14ac:dyDescent="0.25">
      <c r="A4990" s="23"/>
      <c r="B4990" s="24"/>
      <c r="C4990" s="23"/>
      <c r="D4990" s="23"/>
      <c r="E4990" s="23"/>
      <c r="F4990" s="23"/>
      <c r="G4990" s="24"/>
      <c r="H4990" s="23"/>
      <c r="I4990" s="23"/>
      <c r="J4990" s="23"/>
      <c r="K4990" s="23"/>
      <c r="L4990" s="23"/>
      <c r="M4990" s="23"/>
      <c r="N4990" s="25"/>
      <c r="O4990" s="26"/>
      <c r="P4990" s="26"/>
      <c r="Q4990" s="23"/>
      <c r="R4990" s="23"/>
      <c r="S4990" s="27"/>
      <c r="T4990" s="23"/>
      <c r="U4990" s="23"/>
      <c r="V4990" s="24"/>
      <c r="W4990" s="23"/>
      <c r="X4990" s="23"/>
      <c r="Y4990" s="23"/>
      <c r="Z4990" s="23"/>
      <c r="AA4990" s="28"/>
      <c r="AB4990" s="26"/>
      <c r="AC4990" s="26"/>
      <c r="AD4990" s="28"/>
      <c r="AE4990" s="28"/>
      <c r="AF4990" s="26"/>
      <c r="AG4990" s="26" t="s">
        <v>60</v>
      </c>
      <c r="AH4990" s="26">
        <f>AH4989</f>
        <v>600000</v>
      </c>
      <c r="AI4990" s="26"/>
      <c r="AJ4990" s="26">
        <f>AJ4989</f>
        <v>0</v>
      </c>
      <c r="AK4990" s="26"/>
      <c r="AL4990" s="26">
        <f>AL4989</f>
        <v>0</v>
      </c>
    </row>
    <row r="4991" spans="1:39" x14ac:dyDescent="0.25">
      <c r="A4991" s="23" t="s">
        <v>14974</v>
      </c>
      <c r="B4991" s="24"/>
      <c r="C4991" s="23" t="s">
        <v>14975</v>
      </c>
      <c r="D4991" s="23" t="s">
        <v>14976</v>
      </c>
      <c r="E4991" s="23">
        <v>1996</v>
      </c>
      <c r="F4991" s="23" t="s">
        <v>14977</v>
      </c>
      <c r="G4991" s="24" t="s">
        <v>14978</v>
      </c>
      <c r="H4991" s="23" t="s">
        <v>43</v>
      </c>
      <c r="I4991" s="23" t="s">
        <v>14979</v>
      </c>
      <c r="J4991" s="23">
        <v>0</v>
      </c>
      <c r="K4991" s="23">
        <v>1</v>
      </c>
      <c r="L4991" s="23">
        <v>72</v>
      </c>
      <c r="M4991" s="23" t="s">
        <v>75</v>
      </c>
      <c r="N4991" s="25">
        <f>((J4991*400)+(K4991*100))+L4991</f>
        <v>172</v>
      </c>
      <c r="O4991" s="26">
        <v>2500</v>
      </c>
      <c r="P4991" s="26">
        <f>N4991*O4991</f>
        <v>430000</v>
      </c>
      <c r="Q4991" s="23"/>
      <c r="R4991" s="23"/>
      <c r="S4991" s="27"/>
      <c r="T4991" s="23"/>
      <c r="U4991" s="23"/>
      <c r="V4991" s="24"/>
      <c r="W4991" s="23"/>
      <c r="X4991" s="23"/>
      <c r="Y4991" s="23"/>
      <c r="Z4991" s="23"/>
      <c r="AA4991" s="28"/>
      <c r="AB4991" s="26"/>
      <c r="AC4991" s="26"/>
      <c r="AD4991" s="28"/>
      <c r="AE4991" s="28"/>
      <c r="AF4991" s="26"/>
      <c r="AG4991" s="26">
        <f>AF4991+P4991</f>
        <v>430000</v>
      </c>
      <c r="AH4991" s="26">
        <f>AG4991</f>
        <v>430000</v>
      </c>
      <c r="AI4991" s="26">
        <v>0</v>
      </c>
      <c r="AJ4991" s="26">
        <f>IF((AI4991-AH4991) &gt; 1,0,IF((AI4991-AH4991)&lt;0,AH4991-AI4991,AI4991-AH4991))</f>
        <v>430000</v>
      </c>
      <c r="AK4991" s="26">
        <v>0.01</v>
      </c>
      <c r="AL4991" s="26">
        <f>AJ4991*(AK4991/100)</f>
        <v>43</v>
      </c>
    </row>
    <row r="4992" spans="1:39" x14ac:dyDescent="0.25">
      <c r="A4992" s="23"/>
      <c r="B4992" s="24"/>
      <c r="C4992" s="23"/>
      <c r="D4992" s="23"/>
      <c r="E4992" s="23">
        <v>1997</v>
      </c>
      <c r="F4992" s="23" t="s">
        <v>14980</v>
      </c>
      <c r="G4992" s="24" t="s">
        <v>14981</v>
      </c>
      <c r="H4992" s="23" t="s">
        <v>43</v>
      </c>
      <c r="I4992" s="23" t="s">
        <v>14982</v>
      </c>
      <c r="J4992" s="23">
        <v>2</v>
      </c>
      <c r="K4992" s="23">
        <v>2</v>
      </c>
      <c r="L4992" s="23">
        <v>0</v>
      </c>
      <c r="M4992" s="23" t="s">
        <v>91</v>
      </c>
      <c r="N4992" s="25">
        <f>((J4992*400)+(K4992*100))+L4992</f>
        <v>1000</v>
      </c>
      <c r="O4992" s="26">
        <v>3750</v>
      </c>
      <c r="P4992" s="26">
        <f>N4992*O4992</f>
        <v>3750000</v>
      </c>
      <c r="Q4992" s="23"/>
      <c r="R4992" s="23"/>
      <c r="S4992" s="27"/>
      <c r="T4992" s="23"/>
      <c r="U4992" s="23"/>
      <c r="V4992" s="24"/>
      <c r="W4992" s="23"/>
      <c r="X4992" s="23"/>
      <c r="Y4992" s="23"/>
      <c r="Z4992" s="23"/>
      <c r="AA4992" s="28"/>
      <c r="AB4992" s="26"/>
      <c r="AC4992" s="26"/>
      <c r="AD4992" s="28"/>
      <c r="AE4992" s="28"/>
      <c r="AF4992" s="26"/>
      <c r="AG4992" s="26">
        <f>AF4992+P4992</f>
        <v>3750000</v>
      </c>
      <c r="AH4992" s="26">
        <f>AG4992</f>
        <v>3750000</v>
      </c>
      <c r="AI4992" s="26">
        <v>0</v>
      </c>
      <c r="AJ4992" s="26">
        <f>IF((AI4992-AH4992) &gt; 1,0,IF((AI4992-AH4992)&lt;0,AH4992-AI4992,AI4992-AH4992))</f>
        <v>3750000</v>
      </c>
      <c r="AK4992" s="26">
        <v>0.3</v>
      </c>
      <c r="AL4992" s="26">
        <f>AJ4992*(AK4992/100)</f>
        <v>11250</v>
      </c>
    </row>
    <row r="4993" spans="1:39" x14ac:dyDescent="0.25">
      <c r="A4993" s="23"/>
      <c r="B4993" s="24"/>
      <c r="C4993" s="23"/>
      <c r="D4993" s="23"/>
      <c r="E4993" s="23">
        <v>1998</v>
      </c>
      <c r="F4993" s="23" t="s">
        <v>14983</v>
      </c>
      <c r="G4993" s="24" t="s">
        <v>14984</v>
      </c>
      <c r="H4993" s="23" t="s">
        <v>43</v>
      </c>
      <c r="I4993" s="23" t="s">
        <v>14985</v>
      </c>
      <c r="J4993" s="23">
        <v>0</v>
      </c>
      <c r="K4993" s="23">
        <v>0</v>
      </c>
      <c r="L4993" s="23">
        <v>46</v>
      </c>
      <c r="M4993" s="23" t="s">
        <v>91</v>
      </c>
      <c r="N4993" s="25">
        <f>((J4993*400)+(K4993*100))+L4993</f>
        <v>46</v>
      </c>
      <c r="O4993" s="26">
        <v>6500</v>
      </c>
      <c r="P4993" s="26">
        <f>N4993*O4993</f>
        <v>299000</v>
      </c>
      <c r="Q4993" s="23"/>
      <c r="R4993" s="23"/>
      <c r="S4993" s="27"/>
      <c r="T4993" s="23"/>
      <c r="U4993" s="23"/>
      <c r="V4993" s="24"/>
      <c r="W4993" s="23"/>
      <c r="X4993" s="23"/>
      <c r="Y4993" s="23"/>
      <c r="Z4993" s="23"/>
      <c r="AA4993" s="28"/>
      <c r="AB4993" s="26"/>
      <c r="AC4993" s="26"/>
      <c r="AD4993" s="28"/>
      <c r="AE4993" s="28"/>
      <c r="AF4993" s="26"/>
      <c r="AG4993" s="26">
        <f>AF4993+P4993</f>
        <v>299000</v>
      </c>
      <c r="AH4993" s="26">
        <f>AG4993</f>
        <v>299000</v>
      </c>
      <c r="AI4993" s="26">
        <v>0</v>
      </c>
      <c r="AJ4993" s="26">
        <f>IF((AI4993-AH4993) &gt; 1,0,IF((AI4993-AH4993)&lt;0,AH4993-AI4993,AI4993-AH4993))</f>
        <v>299000</v>
      </c>
      <c r="AK4993" s="26">
        <v>0.3</v>
      </c>
      <c r="AL4993" s="26">
        <f>AJ4993*(AK4993/100)</f>
        <v>897</v>
      </c>
    </row>
    <row r="4994" spans="1:39" x14ac:dyDescent="0.25">
      <c r="A4994" s="23"/>
      <c r="B4994" s="24"/>
      <c r="C4994" s="23"/>
      <c r="D4994" s="23"/>
      <c r="E4994" s="23">
        <v>1999</v>
      </c>
      <c r="F4994" s="23" t="s">
        <v>14986</v>
      </c>
      <c r="G4994" s="24" t="s">
        <v>14987</v>
      </c>
      <c r="H4994" s="23" t="s">
        <v>43</v>
      </c>
      <c r="I4994" s="23" t="s">
        <v>14988</v>
      </c>
      <c r="J4994" s="23">
        <v>0</v>
      </c>
      <c r="K4994" s="23">
        <v>0</v>
      </c>
      <c r="L4994" s="23">
        <v>25</v>
      </c>
      <c r="M4994" s="23" t="s">
        <v>91</v>
      </c>
      <c r="N4994" s="25">
        <f>((J4994*400)+(K4994*100))+L4994</f>
        <v>25</v>
      </c>
      <c r="O4994" s="26">
        <v>6500</v>
      </c>
      <c r="P4994" s="26">
        <f>N4994*O4994</f>
        <v>162500</v>
      </c>
      <c r="Q4994" s="23"/>
      <c r="R4994" s="23"/>
      <c r="S4994" s="27"/>
      <c r="T4994" s="23"/>
      <c r="U4994" s="23"/>
      <c r="V4994" s="24"/>
      <c r="W4994" s="23"/>
      <c r="X4994" s="23"/>
      <c r="Y4994" s="23"/>
      <c r="Z4994" s="23"/>
      <c r="AA4994" s="28"/>
      <c r="AB4994" s="26"/>
      <c r="AC4994" s="26"/>
      <c r="AD4994" s="28"/>
      <c r="AE4994" s="28"/>
      <c r="AF4994" s="26"/>
      <c r="AG4994" s="26">
        <f>AF4994+P4994</f>
        <v>162500</v>
      </c>
      <c r="AH4994" s="26">
        <f>AG4994</f>
        <v>162500</v>
      </c>
      <c r="AI4994" s="26">
        <v>0</v>
      </c>
      <c r="AJ4994" s="26">
        <f>IF((AI4994-AH4994) &gt; 1,0,IF((AI4994-AH4994)&lt;0,AH4994-AI4994,AI4994-AH4994))</f>
        <v>162500</v>
      </c>
      <c r="AK4994" s="26">
        <v>0.3</v>
      </c>
      <c r="AL4994" s="26">
        <f>AJ4994*(AK4994/100)</f>
        <v>487.5</v>
      </c>
    </row>
    <row r="4995" spans="1:39" x14ac:dyDescent="0.25">
      <c r="A4995" s="23"/>
      <c r="B4995" s="24"/>
      <c r="C4995" s="23"/>
      <c r="D4995" s="23"/>
      <c r="E4995" s="23"/>
      <c r="F4995" s="23"/>
      <c r="G4995" s="24"/>
      <c r="H4995" s="23"/>
      <c r="I4995" s="23"/>
      <c r="J4995" s="23"/>
      <c r="K4995" s="23"/>
      <c r="L4995" s="23"/>
      <c r="M4995" s="23"/>
      <c r="N4995" s="25"/>
      <c r="O4995" s="26"/>
      <c r="P4995" s="26"/>
      <c r="Q4995" s="23"/>
      <c r="R4995" s="23"/>
      <c r="S4995" s="27"/>
      <c r="T4995" s="23"/>
      <c r="U4995" s="23"/>
      <c r="V4995" s="24"/>
      <c r="W4995" s="23"/>
      <c r="X4995" s="23"/>
      <c r="Y4995" s="23"/>
      <c r="Z4995" s="23"/>
      <c r="AA4995" s="28"/>
      <c r="AB4995" s="26"/>
      <c r="AC4995" s="26"/>
      <c r="AD4995" s="28"/>
      <c r="AE4995" s="28"/>
      <c r="AF4995" s="26"/>
      <c r="AG4995" s="26" t="s">
        <v>60</v>
      </c>
      <c r="AH4995" s="26">
        <f>SUM(AH4991:AH4994)</f>
        <v>4641500</v>
      </c>
      <c r="AI4995" s="26"/>
      <c r="AJ4995" s="26">
        <f>SUM(AJ4991:AJ4994)</f>
        <v>4641500</v>
      </c>
      <c r="AK4995" s="26"/>
      <c r="AL4995" s="26">
        <f>SUM(AL4991:AL4994)</f>
        <v>12677.5</v>
      </c>
    </row>
    <row r="4996" spans="1:39" x14ac:dyDescent="0.25">
      <c r="A4996" s="23" t="s">
        <v>14989</v>
      </c>
      <c r="B4996" s="24" t="s">
        <v>14990</v>
      </c>
      <c r="C4996" s="23" t="s">
        <v>14991</v>
      </c>
      <c r="D4996" s="23" t="s">
        <v>14992</v>
      </c>
      <c r="E4996" s="23">
        <v>2000</v>
      </c>
      <c r="F4996" s="23" t="s">
        <v>14993</v>
      </c>
      <c r="G4996" s="24" t="s">
        <v>14994</v>
      </c>
      <c r="H4996" s="23" t="s">
        <v>43</v>
      </c>
      <c r="I4996" s="23" t="s">
        <v>14995</v>
      </c>
      <c r="J4996" s="23">
        <v>0</v>
      </c>
      <c r="K4996" s="23">
        <v>0</v>
      </c>
      <c r="L4996" s="23">
        <v>80</v>
      </c>
      <c r="M4996" s="23" t="s">
        <v>75</v>
      </c>
      <c r="N4996" s="25">
        <f>((J4996*400)+(K4996*100))+L4996</f>
        <v>80</v>
      </c>
      <c r="O4996" s="26">
        <v>5000</v>
      </c>
      <c r="P4996" s="26">
        <f>N4996*O4996</f>
        <v>400000</v>
      </c>
      <c r="Q4996" s="23"/>
      <c r="R4996" s="23"/>
      <c r="S4996" s="27"/>
      <c r="T4996" s="23"/>
      <c r="U4996" s="23"/>
      <c r="V4996" s="24"/>
      <c r="W4996" s="23"/>
      <c r="X4996" s="23"/>
      <c r="Y4996" s="23"/>
      <c r="Z4996" s="23"/>
      <c r="AA4996" s="28"/>
      <c r="AB4996" s="26"/>
      <c r="AC4996" s="26"/>
      <c r="AD4996" s="28"/>
      <c r="AE4996" s="28"/>
      <c r="AF4996" s="26"/>
      <c r="AG4996" s="26">
        <f>AF4996+P4996</f>
        <v>400000</v>
      </c>
      <c r="AH4996" s="26">
        <f>AG4996</f>
        <v>400000</v>
      </c>
      <c r="AI4996" s="26">
        <v>50000000</v>
      </c>
      <c r="AJ4996" s="26">
        <f>IF((AI4996-AH4996) &gt; 1,0,IF((AI4996-AH4996)&lt;0,AH4996-AI4996,AI4996-AH4996))</f>
        <v>0</v>
      </c>
      <c r="AK4996" s="26">
        <v>0.01</v>
      </c>
      <c r="AL4996" s="26">
        <f>AJ4996*(AK4996/100)</f>
        <v>0</v>
      </c>
    </row>
    <row r="4997" spans="1:39" x14ac:dyDescent="0.25">
      <c r="A4997" s="23"/>
      <c r="B4997" s="24"/>
      <c r="C4997" s="23"/>
      <c r="D4997" s="23"/>
      <c r="E4997" s="23"/>
      <c r="F4997" s="23"/>
      <c r="G4997" s="24"/>
      <c r="H4997" s="23"/>
      <c r="I4997" s="23"/>
      <c r="J4997" s="23"/>
      <c r="K4997" s="23"/>
      <c r="L4997" s="23"/>
      <c r="M4997" s="23"/>
      <c r="N4997" s="25"/>
      <c r="O4997" s="26"/>
      <c r="P4997" s="26"/>
      <c r="Q4997" s="23"/>
      <c r="R4997" s="23"/>
      <c r="S4997" s="27"/>
      <c r="T4997" s="23"/>
      <c r="U4997" s="23"/>
      <c r="V4997" s="24"/>
      <c r="W4997" s="23"/>
      <c r="X4997" s="23"/>
      <c r="Y4997" s="23"/>
      <c r="Z4997" s="23"/>
      <c r="AA4997" s="28"/>
      <c r="AB4997" s="26"/>
      <c r="AC4997" s="26"/>
      <c r="AD4997" s="28"/>
      <c r="AE4997" s="28"/>
      <c r="AF4997" s="26"/>
      <c r="AG4997" s="26" t="s">
        <v>60</v>
      </c>
      <c r="AH4997" s="26">
        <f>AH4996</f>
        <v>400000</v>
      </c>
      <c r="AI4997" s="26"/>
      <c r="AJ4997" s="26">
        <f>AJ4996</f>
        <v>0</v>
      </c>
      <c r="AK4997" s="26"/>
      <c r="AL4997" s="26">
        <f>AL4996</f>
        <v>0</v>
      </c>
    </row>
    <row r="4998" spans="1:39" x14ac:dyDescent="0.25">
      <c r="A4998" s="23" t="s">
        <v>14996</v>
      </c>
      <c r="B4998" s="24" t="s">
        <v>14997</v>
      </c>
      <c r="C4998" s="23" t="s">
        <v>14998</v>
      </c>
      <c r="D4998" s="23" t="s">
        <v>14999</v>
      </c>
      <c r="E4998" s="23">
        <v>2001</v>
      </c>
      <c r="F4998" s="23" t="s">
        <v>15000</v>
      </c>
      <c r="G4998" s="24" t="s">
        <v>15001</v>
      </c>
      <c r="H4998" s="23" t="s">
        <v>43</v>
      </c>
      <c r="I4998" s="23" t="s">
        <v>15002</v>
      </c>
      <c r="J4998" s="23">
        <v>0</v>
      </c>
      <c r="K4998" s="23">
        <v>1</v>
      </c>
      <c r="L4998" s="23">
        <v>0</v>
      </c>
      <c r="M4998" s="23" t="s">
        <v>75</v>
      </c>
      <c r="N4998" s="25">
        <f>((J4998*400)+(K4998*100))+L4998</f>
        <v>100</v>
      </c>
      <c r="O4998" s="26">
        <v>3000</v>
      </c>
      <c r="P4998" s="26">
        <f>N4998*O4998</f>
        <v>300000</v>
      </c>
      <c r="Q4998" s="23"/>
      <c r="R4998" s="23"/>
      <c r="S4998" s="27"/>
      <c r="T4998" s="23"/>
      <c r="U4998" s="23"/>
      <c r="V4998" s="24"/>
      <c r="W4998" s="23"/>
      <c r="X4998" s="23"/>
      <c r="Y4998" s="23"/>
      <c r="Z4998" s="23"/>
      <c r="AA4998" s="28"/>
      <c r="AB4998" s="26"/>
      <c r="AC4998" s="26"/>
      <c r="AD4998" s="28"/>
      <c r="AE4998" s="28"/>
      <c r="AF4998" s="26"/>
      <c r="AG4998" s="26">
        <f>AF4998+P4998</f>
        <v>300000</v>
      </c>
      <c r="AH4998" s="26">
        <f>AG4998</f>
        <v>300000</v>
      </c>
      <c r="AI4998" s="26">
        <v>50000000</v>
      </c>
      <c r="AJ4998" s="26">
        <f>IF((AI4998-AH4998) &gt; 1,0,IF((AI4998-AH4998)&lt;0,AH4998-AI4998,AI4998-AH4998))</f>
        <v>0</v>
      </c>
      <c r="AK4998" s="26">
        <v>0.01</v>
      </c>
      <c r="AL4998" s="26">
        <f>AJ4998*(AK4998/100)</f>
        <v>0</v>
      </c>
    </row>
    <row r="4999" spans="1:39" x14ac:dyDescent="0.25">
      <c r="A4999" s="23"/>
      <c r="B4999" s="24"/>
      <c r="C4999" s="23"/>
      <c r="D4999" s="23"/>
      <c r="E4999" s="23"/>
      <c r="F4999" s="23"/>
      <c r="G4999" s="24"/>
      <c r="H4999" s="23"/>
      <c r="I4999" s="23"/>
      <c r="J4999" s="23"/>
      <c r="K4999" s="23"/>
      <c r="L4999" s="23"/>
      <c r="M4999" s="23"/>
      <c r="N4999" s="25"/>
      <c r="O4999" s="26"/>
      <c r="P4999" s="26"/>
      <c r="Q4999" s="23"/>
      <c r="R4999" s="23"/>
      <c r="S4999" s="27"/>
      <c r="T4999" s="23"/>
      <c r="U4999" s="23"/>
      <c r="V4999" s="24"/>
      <c r="W4999" s="23"/>
      <c r="X4999" s="23"/>
      <c r="Y4999" s="23"/>
      <c r="Z4999" s="23"/>
      <c r="AA4999" s="28"/>
      <c r="AB4999" s="26"/>
      <c r="AC4999" s="26"/>
      <c r="AD4999" s="28"/>
      <c r="AE4999" s="28"/>
      <c r="AF4999" s="26"/>
      <c r="AG4999" s="26" t="s">
        <v>60</v>
      </c>
      <c r="AH4999" s="26">
        <f>AH4998</f>
        <v>300000</v>
      </c>
      <c r="AI4999" s="26"/>
      <c r="AJ4999" s="26">
        <f>AJ4998</f>
        <v>0</v>
      </c>
      <c r="AK4999" s="26"/>
      <c r="AL4999" s="26">
        <f>AL4998</f>
        <v>0</v>
      </c>
    </row>
    <row r="5000" spans="1:39" x14ac:dyDescent="0.25">
      <c r="A5000" s="23" t="s">
        <v>15003</v>
      </c>
      <c r="B5000" s="24" t="s">
        <v>15004</v>
      </c>
      <c r="C5000" s="23" t="s">
        <v>15005</v>
      </c>
      <c r="D5000" s="23" t="s">
        <v>15006</v>
      </c>
      <c r="E5000" s="23">
        <v>2002</v>
      </c>
      <c r="F5000" s="23" t="s">
        <v>15007</v>
      </c>
      <c r="G5000" s="24" t="s">
        <v>15008</v>
      </c>
      <c r="H5000" s="23" t="s">
        <v>43</v>
      </c>
      <c r="I5000" s="23" t="s">
        <v>15009</v>
      </c>
      <c r="J5000" s="23">
        <v>0</v>
      </c>
      <c r="K5000" s="23">
        <v>1</v>
      </c>
      <c r="L5000" s="23">
        <v>0</v>
      </c>
      <c r="M5000" s="23" t="s">
        <v>75</v>
      </c>
      <c r="N5000" s="25">
        <f>((J5000*400)+(K5000*100))+L5000</f>
        <v>100</v>
      </c>
      <c r="O5000" s="26">
        <v>4500</v>
      </c>
      <c r="P5000" s="26">
        <f>N5000*O5000</f>
        <v>450000</v>
      </c>
      <c r="Q5000" s="23"/>
      <c r="R5000" s="23"/>
      <c r="S5000" s="27"/>
      <c r="T5000" s="23"/>
      <c r="U5000" s="23"/>
      <c r="V5000" s="24"/>
      <c r="W5000" s="23"/>
      <c r="X5000" s="23"/>
      <c r="Y5000" s="23"/>
      <c r="Z5000" s="23"/>
      <c r="AA5000" s="28"/>
      <c r="AB5000" s="26"/>
      <c r="AC5000" s="26"/>
      <c r="AD5000" s="28"/>
      <c r="AE5000" s="28"/>
      <c r="AF5000" s="26"/>
      <c r="AG5000" s="26">
        <f>AF5000+P5000</f>
        <v>450000</v>
      </c>
      <c r="AH5000" s="26">
        <f>AG5000</f>
        <v>450000</v>
      </c>
      <c r="AI5000" s="26">
        <v>50000000</v>
      </c>
      <c r="AJ5000" s="26">
        <f>IF((AI5000-AH5000) &gt; 1,0,IF((AI5000-AH5000)&lt;0,AH5000-AI5000,AI5000-AH5000))</f>
        <v>0</v>
      </c>
      <c r="AK5000" s="26">
        <v>0.01</v>
      </c>
      <c r="AL5000" s="26">
        <f>AJ5000*(AK5000/100)</f>
        <v>0</v>
      </c>
    </row>
    <row r="5001" spans="1:39" x14ac:dyDescent="0.25">
      <c r="A5001" s="23"/>
      <c r="B5001" s="24"/>
      <c r="C5001" s="23"/>
      <c r="D5001" s="23"/>
      <c r="E5001" s="23">
        <v>2003</v>
      </c>
      <c r="F5001" s="23" t="s">
        <v>15010</v>
      </c>
      <c r="G5001" s="24" t="s">
        <v>15011</v>
      </c>
      <c r="H5001" s="23" t="s">
        <v>43</v>
      </c>
      <c r="I5001" s="23" t="s">
        <v>15012</v>
      </c>
      <c r="J5001" s="23">
        <v>0</v>
      </c>
      <c r="K5001" s="23">
        <v>1</v>
      </c>
      <c r="L5001" s="23">
        <v>50</v>
      </c>
      <c r="M5001" s="23" t="s">
        <v>75</v>
      </c>
      <c r="N5001" s="25">
        <f>((J5001*400)+(K5001*100))+L5001</f>
        <v>150</v>
      </c>
      <c r="O5001" s="26">
        <v>4500</v>
      </c>
      <c r="P5001" s="26">
        <f>N5001*O5001</f>
        <v>675000</v>
      </c>
      <c r="Q5001" s="23"/>
      <c r="R5001" s="23"/>
      <c r="S5001" s="27"/>
      <c r="T5001" s="23"/>
      <c r="U5001" s="23"/>
      <c r="V5001" s="24"/>
      <c r="W5001" s="23"/>
      <c r="X5001" s="23"/>
      <c r="Y5001" s="23"/>
      <c r="Z5001" s="23"/>
      <c r="AA5001" s="28"/>
      <c r="AB5001" s="26"/>
      <c r="AC5001" s="26"/>
      <c r="AD5001" s="28"/>
      <c r="AE5001" s="28"/>
      <c r="AF5001" s="26"/>
      <c r="AG5001" s="26">
        <f>AF5001+P5001</f>
        <v>675000</v>
      </c>
      <c r="AH5001" s="26">
        <f>AG5001</f>
        <v>675000</v>
      </c>
      <c r="AI5001" s="26">
        <v>50000000</v>
      </c>
      <c r="AJ5001" s="26">
        <f>IF((AI5001-AH5001) &gt; 1,0,IF((AI5001-AH5001)&lt;0,AH5001-AI5001,AI5001-AH5001))</f>
        <v>0</v>
      </c>
      <c r="AK5001" s="26">
        <v>0.01</v>
      </c>
      <c r="AL5001" s="26">
        <f>AJ5001*(AK5001/100)</f>
        <v>0</v>
      </c>
    </row>
    <row r="5002" spans="1:39" x14ac:dyDescent="0.25">
      <c r="A5002" s="23"/>
      <c r="B5002" s="24"/>
      <c r="C5002" s="23"/>
      <c r="D5002" s="23"/>
      <c r="E5002" s="23">
        <v>2004</v>
      </c>
      <c r="F5002" s="23" t="s">
        <v>15013</v>
      </c>
      <c r="G5002" s="24" t="s">
        <v>15014</v>
      </c>
      <c r="H5002" s="23" t="s">
        <v>43</v>
      </c>
      <c r="I5002" s="23" t="s">
        <v>15015</v>
      </c>
      <c r="J5002" s="23">
        <v>0</v>
      </c>
      <c r="K5002" s="23">
        <v>3</v>
      </c>
      <c r="L5002" s="23">
        <v>95</v>
      </c>
      <c r="M5002" s="23" t="s">
        <v>75</v>
      </c>
      <c r="N5002" s="25">
        <f>((J5002*400)+(K5002*100))+L5002</f>
        <v>395</v>
      </c>
      <c r="O5002" s="26">
        <v>3950</v>
      </c>
      <c r="P5002" s="26">
        <f>N5002*O5002</f>
        <v>1560250</v>
      </c>
      <c r="Q5002" s="23"/>
      <c r="R5002" s="23"/>
      <c r="S5002" s="27"/>
      <c r="T5002" s="23"/>
      <c r="U5002" s="23"/>
      <c r="V5002" s="24"/>
      <c r="W5002" s="23"/>
      <c r="X5002" s="23"/>
      <c r="Y5002" s="23"/>
      <c r="Z5002" s="23"/>
      <c r="AA5002" s="28"/>
      <c r="AB5002" s="26"/>
      <c r="AC5002" s="26"/>
      <c r="AD5002" s="28"/>
      <c r="AE5002" s="28"/>
      <c r="AF5002" s="26"/>
      <c r="AG5002" s="26">
        <f>AF5002+P5002</f>
        <v>1560250</v>
      </c>
      <c r="AH5002" s="26">
        <f>AG5002</f>
        <v>1560250</v>
      </c>
      <c r="AI5002" s="26">
        <v>50000000</v>
      </c>
      <c r="AJ5002" s="26">
        <f>IF((AI5002-AH5002) &gt; 1,0,IF((AI5002-AH5002)&lt;0,AH5002-AI5002,AI5002-AH5002))</f>
        <v>0</v>
      </c>
      <c r="AK5002" s="26">
        <v>0.01</v>
      </c>
      <c r="AL5002" s="26">
        <f>AJ5002*(AK5002/100)</f>
        <v>0</v>
      </c>
    </row>
    <row r="5003" spans="1:39" x14ac:dyDescent="0.25">
      <c r="A5003" s="23"/>
      <c r="B5003" s="24"/>
      <c r="C5003" s="23"/>
      <c r="D5003" s="23"/>
      <c r="E5003" s="23"/>
      <c r="F5003" s="23"/>
      <c r="G5003" s="24"/>
      <c r="H5003" s="23"/>
      <c r="I5003" s="23"/>
      <c r="J5003" s="23"/>
      <c r="K5003" s="23"/>
      <c r="L5003" s="23"/>
      <c r="M5003" s="23"/>
      <c r="N5003" s="25"/>
      <c r="O5003" s="26"/>
      <c r="P5003" s="26"/>
      <c r="Q5003" s="23"/>
      <c r="R5003" s="23"/>
      <c r="S5003" s="27"/>
      <c r="T5003" s="23"/>
      <c r="U5003" s="23"/>
      <c r="V5003" s="24"/>
      <c r="W5003" s="23"/>
      <c r="X5003" s="23"/>
      <c r="Y5003" s="23"/>
      <c r="Z5003" s="23"/>
      <c r="AA5003" s="28"/>
      <c r="AB5003" s="26"/>
      <c r="AC5003" s="26"/>
      <c r="AD5003" s="28"/>
      <c r="AE5003" s="28"/>
      <c r="AF5003" s="26"/>
      <c r="AG5003" s="26" t="s">
        <v>60</v>
      </c>
      <c r="AH5003" s="26">
        <f>SUM(AH5000:AH5002)</f>
        <v>2685250</v>
      </c>
      <c r="AI5003" s="26"/>
      <c r="AJ5003" s="26">
        <f>SUM(AJ5000:AJ5002)</f>
        <v>0</v>
      </c>
      <c r="AK5003" s="26"/>
      <c r="AL5003" s="26">
        <f>SUM(AL5000:AL5002)</f>
        <v>0</v>
      </c>
    </row>
    <row r="5004" spans="1:39" x14ac:dyDescent="0.25">
      <c r="A5004" s="23" t="s">
        <v>15016</v>
      </c>
      <c r="B5004" s="24" t="s">
        <v>15017</v>
      </c>
      <c r="C5004" s="23" t="s">
        <v>15018</v>
      </c>
      <c r="D5004" s="23" t="s">
        <v>3966</v>
      </c>
      <c r="E5004" s="23">
        <v>2005</v>
      </c>
      <c r="F5004" s="23" t="s">
        <v>15019</v>
      </c>
      <c r="G5004" s="24" t="s">
        <v>15020</v>
      </c>
      <c r="H5004" s="23" t="s">
        <v>43</v>
      </c>
      <c r="I5004" s="23" t="s">
        <v>15021</v>
      </c>
      <c r="J5004" s="23">
        <v>0</v>
      </c>
      <c r="K5004" s="23">
        <v>1</v>
      </c>
      <c r="L5004" s="23">
        <v>15</v>
      </c>
      <c r="M5004" s="23" t="s">
        <v>59</v>
      </c>
      <c r="N5004" s="25">
        <f>((J5004*400)+(K5004*100))+L5004</f>
        <v>115</v>
      </c>
      <c r="O5004" s="26">
        <v>2250</v>
      </c>
      <c r="P5004" s="26">
        <f>N5004*O5004</f>
        <v>258750</v>
      </c>
      <c r="Q5004" s="23">
        <v>1</v>
      </c>
      <c r="R5004" s="23" t="s">
        <v>15022</v>
      </c>
      <c r="S5004" s="27" t="s">
        <v>15017</v>
      </c>
      <c r="T5004" s="23" t="s">
        <v>15023</v>
      </c>
      <c r="U5004" s="23" t="s">
        <v>3976</v>
      </c>
      <c r="V5004" s="24" t="s">
        <v>15024</v>
      </c>
      <c r="W5004" s="23" t="s">
        <v>142</v>
      </c>
      <c r="X5004" s="23" t="s">
        <v>143</v>
      </c>
      <c r="Y5004" s="23" t="s">
        <v>50</v>
      </c>
      <c r="Z5004" s="23">
        <v>603</v>
      </c>
      <c r="AA5004" s="28">
        <v>100</v>
      </c>
      <c r="AB5004" s="26">
        <v>7950</v>
      </c>
      <c r="AC5004" s="26">
        <f>Z5004*AB5004</f>
        <v>4793850</v>
      </c>
      <c r="AD5004" s="28">
        <v>52</v>
      </c>
      <c r="AE5004" s="28">
        <v>85</v>
      </c>
      <c r="AF5004" s="26">
        <f>(AC5004*(100-AE5004))/100</f>
        <v>719077.5</v>
      </c>
      <c r="AG5004" s="26">
        <f>P5004+AF5004</f>
        <v>977827.5</v>
      </c>
      <c r="AH5004" s="26">
        <f>(AG5004*AA5004)/100</f>
        <v>977827.5</v>
      </c>
      <c r="AI5004" s="26">
        <v>10000000</v>
      </c>
      <c r="AJ5004" s="26">
        <f>IF((AI5004-AH5004) &gt; 1,0,IF((AI5004-AH5004)&lt;0,AH5004-AI5004,AI5004-AH5004))</f>
        <v>0</v>
      </c>
      <c r="AK5004" s="26">
        <v>0.02</v>
      </c>
      <c r="AL5004" s="26">
        <f>ROUND(AJ5004*(AK5004/100),2)</f>
        <v>0</v>
      </c>
      <c r="AM5004" s="3" t="s">
        <v>110</v>
      </c>
    </row>
    <row r="5005" spans="1:39" x14ac:dyDescent="0.25">
      <c r="A5005" s="23"/>
      <c r="B5005" s="24"/>
      <c r="C5005" s="23"/>
      <c r="D5005" s="23"/>
      <c r="E5005" s="23"/>
      <c r="F5005" s="23"/>
      <c r="G5005" s="24"/>
      <c r="H5005" s="23"/>
      <c r="I5005" s="23"/>
      <c r="J5005" s="23">
        <v>0</v>
      </c>
      <c r="K5005" s="23">
        <v>0</v>
      </c>
      <c r="L5005" s="23">
        <v>13.5</v>
      </c>
      <c r="M5005" s="23" t="s">
        <v>75</v>
      </c>
      <c r="N5005" s="25">
        <f>((J5005*400)+(K5005*100))+L5005</f>
        <v>13.5</v>
      </c>
      <c r="O5005" s="26">
        <v>2250</v>
      </c>
      <c r="P5005" s="26">
        <f>N5005*O5005</f>
        <v>30375</v>
      </c>
      <c r="Q5005" s="23">
        <v>1</v>
      </c>
      <c r="R5005" s="23" t="s">
        <v>15022</v>
      </c>
      <c r="S5005" s="27" t="s">
        <v>15017</v>
      </c>
      <c r="T5005" s="23" t="s">
        <v>15023</v>
      </c>
      <c r="U5005" s="23" t="s">
        <v>3976</v>
      </c>
      <c r="V5005" s="24" t="s">
        <v>15025</v>
      </c>
      <c r="W5005" s="23" t="s">
        <v>53</v>
      </c>
      <c r="X5005" s="23" t="s">
        <v>49</v>
      </c>
      <c r="Y5005" s="23" t="s">
        <v>571</v>
      </c>
      <c r="Z5005" s="23">
        <v>54</v>
      </c>
      <c r="AA5005" s="28">
        <v>100</v>
      </c>
      <c r="AB5005" s="26">
        <v>2750</v>
      </c>
      <c r="AC5005" s="26">
        <f>Z5005*AB5005</f>
        <v>148500</v>
      </c>
      <c r="AD5005" s="28">
        <v>22</v>
      </c>
      <c r="AE5005" s="28">
        <v>34</v>
      </c>
      <c r="AF5005" s="26">
        <f>(AC5005*(100-AE5005))/100</f>
        <v>98010</v>
      </c>
      <c r="AG5005" s="26">
        <f>P5005+AF5005</f>
        <v>128385</v>
      </c>
      <c r="AH5005" s="26">
        <f>(AG5005*AA5005)/100</f>
        <v>128385</v>
      </c>
      <c r="AI5005" s="26">
        <v>50000000</v>
      </c>
      <c r="AJ5005" s="26">
        <f>IF((AI5005-AH5005) &gt; 1,0,IF((AI5005-AH5005)&lt;0,AH5005-AI5005,AI5005-AH5005))</f>
        <v>0</v>
      </c>
      <c r="AK5005" s="26">
        <v>0.01</v>
      </c>
      <c r="AL5005" s="26">
        <f>ROUND(AJ5005*(AK5005/100),2)</f>
        <v>0</v>
      </c>
      <c r="AM5005" s="3" t="s">
        <v>159</v>
      </c>
    </row>
    <row r="5006" spans="1:39" x14ac:dyDescent="0.25">
      <c r="A5006" s="23"/>
      <c r="B5006" s="24"/>
      <c r="C5006" s="23"/>
      <c r="D5006" s="23"/>
      <c r="E5006" s="23"/>
      <c r="F5006" s="23"/>
      <c r="G5006" s="24"/>
      <c r="H5006" s="23"/>
      <c r="I5006" s="23"/>
      <c r="J5006" s="23">
        <v>12</v>
      </c>
      <c r="K5006" s="23">
        <v>2</v>
      </c>
      <c r="L5006" s="23">
        <v>47.5</v>
      </c>
      <c r="M5006" s="23" t="s">
        <v>75</v>
      </c>
      <c r="N5006" s="25">
        <f>((J5006*400)+(K5006*100))+L5006</f>
        <v>5047.5</v>
      </c>
      <c r="O5006" s="26">
        <v>2250</v>
      </c>
      <c r="P5006" s="26">
        <f>N5006*O5006</f>
        <v>11356875</v>
      </c>
      <c r="Q5006" s="23"/>
      <c r="R5006" s="23"/>
      <c r="S5006" s="27"/>
      <c r="T5006" s="23"/>
      <c r="U5006" s="23"/>
      <c r="V5006" s="24"/>
      <c r="W5006" s="23"/>
      <c r="X5006" s="23"/>
      <c r="Y5006" s="23"/>
      <c r="Z5006" s="23"/>
      <c r="AA5006" s="28"/>
      <c r="AB5006" s="26"/>
      <c r="AC5006" s="26"/>
      <c r="AD5006" s="28"/>
      <c r="AE5006" s="28"/>
      <c r="AF5006" s="26"/>
      <c r="AG5006" s="26">
        <f>AF5006+P5006</f>
        <v>11356875</v>
      </c>
      <c r="AH5006" s="26">
        <f>AG5006</f>
        <v>11356875</v>
      </c>
      <c r="AI5006" s="26">
        <v>50000000</v>
      </c>
      <c r="AJ5006" s="26">
        <f>IF((AI5006-AH5006) &gt; 1,0,IF((AI5006-AH5006)&lt;0,AH5006-AI5006,AI5006-AH5006))</f>
        <v>0</v>
      </c>
      <c r="AK5006" s="26">
        <v>0.01</v>
      </c>
      <c r="AL5006" s="26">
        <f>AJ5006*(AK5006/100)</f>
        <v>0</v>
      </c>
    </row>
    <row r="5007" spans="1:39" x14ac:dyDescent="0.25">
      <c r="A5007" s="23"/>
      <c r="B5007" s="24"/>
      <c r="C5007" s="23"/>
      <c r="D5007" s="23"/>
      <c r="E5007" s="23"/>
      <c r="F5007" s="23"/>
      <c r="G5007" s="24"/>
      <c r="H5007" s="23"/>
      <c r="I5007" s="23"/>
      <c r="J5007" s="23"/>
      <c r="K5007" s="23"/>
      <c r="L5007" s="23"/>
      <c r="M5007" s="23"/>
      <c r="N5007" s="25"/>
      <c r="O5007" s="26"/>
      <c r="P5007" s="26"/>
      <c r="Q5007" s="23"/>
      <c r="R5007" s="23"/>
      <c r="S5007" s="27"/>
      <c r="T5007" s="23"/>
      <c r="U5007" s="23"/>
      <c r="V5007" s="24"/>
      <c r="W5007" s="23"/>
      <c r="X5007" s="23"/>
      <c r="Y5007" s="23"/>
      <c r="Z5007" s="23"/>
      <c r="AA5007" s="28"/>
      <c r="AB5007" s="26"/>
      <c r="AC5007" s="26"/>
      <c r="AD5007" s="28"/>
      <c r="AE5007" s="28"/>
      <c r="AF5007" s="26"/>
      <c r="AG5007" s="26" t="s">
        <v>60</v>
      </c>
      <c r="AH5007" s="26">
        <f>SUM(AH5004:AH5006)</f>
        <v>12463087.5</v>
      </c>
      <c r="AI5007" s="26"/>
      <c r="AJ5007" s="26">
        <f>SUM(AJ5004:AJ5006)</f>
        <v>0</v>
      </c>
      <c r="AK5007" s="26"/>
      <c r="AL5007" s="26">
        <f>SUM(AL5004:AL5006)</f>
        <v>0</v>
      </c>
    </row>
    <row r="5008" spans="1:39" x14ac:dyDescent="0.25">
      <c r="A5008" s="23" t="s">
        <v>15026</v>
      </c>
      <c r="B5008" s="24" t="s">
        <v>15027</v>
      </c>
      <c r="C5008" s="23" t="s">
        <v>15028</v>
      </c>
      <c r="D5008" s="23" t="s">
        <v>15029</v>
      </c>
      <c r="E5008" s="23">
        <v>2006</v>
      </c>
      <c r="F5008" s="23" t="s">
        <v>15030</v>
      </c>
      <c r="G5008" s="24" t="s">
        <v>15031</v>
      </c>
      <c r="H5008" s="23" t="s">
        <v>43</v>
      </c>
      <c r="I5008" s="23" t="s">
        <v>15032</v>
      </c>
      <c r="J5008" s="23">
        <v>7</v>
      </c>
      <c r="K5008" s="23">
        <v>0</v>
      </c>
      <c r="L5008" s="23">
        <v>94</v>
      </c>
      <c r="M5008" s="23" t="s">
        <v>75</v>
      </c>
      <c r="N5008" s="25">
        <f>((J5008*400)+(K5008*100))+L5008</f>
        <v>2894</v>
      </c>
      <c r="O5008" s="26">
        <v>2250</v>
      </c>
      <c r="P5008" s="26">
        <f>N5008*O5008</f>
        <v>6511500</v>
      </c>
      <c r="Q5008" s="23"/>
      <c r="R5008" s="23"/>
      <c r="S5008" s="27"/>
      <c r="T5008" s="23"/>
      <c r="U5008" s="23"/>
      <c r="V5008" s="24"/>
      <c r="W5008" s="23"/>
      <c r="X5008" s="23"/>
      <c r="Y5008" s="23"/>
      <c r="Z5008" s="23"/>
      <c r="AA5008" s="28"/>
      <c r="AB5008" s="26"/>
      <c r="AC5008" s="26"/>
      <c r="AD5008" s="28"/>
      <c r="AE5008" s="28"/>
      <c r="AF5008" s="26"/>
      <c r="AG5008" s="26">
        <f>AF5008+P5008</f>
        <v>6511500</v>
      </c>
      <c r="AH5008" s="26">
        <f>AG5008</f>
        <v>6511500</v>
      </c>
      <c r="AI5008" s="26">
        <v>50000000</v>
      </c>
      <c r="AJ5008" s="26">
        <f>IF((AI5008-AH5008) &gt; 1,0,IF((AI5008-AH5008)&lt;0,AH5008-AI5008,AI5008-AH5008))</f>
        <v>0</v>
      </c>
      <c r="AK5008" s="26">
        <v>0.01</v>
      </c>
      <c r="AL5008" s="26">
        <f>AJ5008*(AK5008/100)</f>
        <v>0</v>
      </c>
    </row>
    <row r="5009" spans="1:39" x14ac:dyDescent="0.25">
      <c r="A5009" s="23"/>
      <c r="B5009" s="24"/>
      <c r="C5009" s="23"/>
      <c r="D5009" s="23"/>
      <c r="E5009" s="23"/>
      <c r="F5009" s="23"/>
      <c r="G5009" s="24"/>
      <c r="H5009" s="23"/>
      <c r="I5009" s="23"/>
      <c r="J5009" s="23">
        <v>0</v>
      </c>
      <c r="K5009" s="23">
        <v>0</v>
      </c>
      <c r="L5009" s="23">
        <v>30</v>
      </c>
      <c r="M5009" s="23" t="s">
        <v>59</v>
      </c>
      <c r="N5009" s="25">
        <f>((J5009*400)+(K5009*100))+L5009</f>
        <v>30</v>
      </c>
      <c r="O5009" s="26">
        <v>2250</v>
      </c>
      <c r="P5009" s="26">
        <f>N5009*O5009</f>
        <v>67500</v>
      </c>
      <c r="Q5009" s="23">
        <v>1</v>
      </c>
      <c r="R5009" s="23" t="s">
        <v>15026</v>
      </c>
      <c r="S5009" s="27" t="s">
        <v>15027</v>
      </c>
      <c r="T5009" s="23" t="s">
        <v>15028</v>
      </c>
      <c r="U5009" s="23" t="s">
        <v>15033</v>
      </c>
      <c r="V5009" s="24" t="s">
        <v>15034</v>
      </c>
      <c r="W5009" s="23" t="s">
        <v>48</v>
      </c>
      <c r="X5009" s="23" t="s">
        <v>49</v>
      </c>
      <c r="Y5009" s="23" t="s">
        <v>50</v>
      </c>
      <c r="Z5009" s="23">
        <v>120</v>
      </c>
      <c r="AA5009" s="28">
        <v>100</v>
      </c>
      <c r="AB5009" s="26">
        <v>8300</v>
      </c>
      <c r="AC5009" s="26">
        <f>Z5009*AB5009</f>
        <v>996000</v>
      </c>
      <c r="AD5009" s="28">
        <v>12</v>
      </c>
      <c r="AE5009" s="28">
        <v>14</v>
      </c>
      <c r="AF5009" s="26">
        <f>(AC5009*(100-AE5009))/100</f>
        <v>856560</v>
      </c>
      <c r="AG5009" s="26">
        <f>P5009+AF5009</f>
        <v>924060</v>
      </c>
      <c r="AH5009" s="26">
        <f>(AG5009*AA5009)/100</f>
        <v>924060</v>
      </c>
      <c r="AI5009" s="26">
        <v>50000000</v>
      </c>
      <c r="AJ5009" s="26">
        <f>IF((AI5009-AH5009) &gt; 1,0,IF((AI5009-AH5009)&lt;0,AH5009-AI5009,AI5009-AH5009))</f>
        <v>0</v>
      </c>
      <c r="AK5009" s="26">
        <v>0.02</v>
      </c>
      <c r="AL5009" s="26">
        <f>ROUND(AJ5009*(AK5009/100),2)</f>
        <v>0</v>
      </c>
      <c r="AM5009" s="3" t="s">
        <v>51</v>
      </c>
    </row>
    <row r="5010" spans="1:39" x14ac:dyDescent="0.25">
      <c r="A5010" s="23"/>
      <c r="B5010" s="24"/>
      <c r="C5010" s="23"/>
      <c r="D5010" s="23"/>
      <c r="E5010" s="23"/>
      <c r="F5010" s="23"/>
      <c r="G5010" s="24"/>
      <c r="H5010" s="23"/>
      <c r="I5010" s="23"/>
      <c r="J5010" s="23"/>
      <c r="K5010" s="23"/>
      <c r="L5010" s="23"/>
      <c r="M5010" s="23"/>
      <c r="N5010" s="25"/>
      <c r="O5010" s="26"/>
      <c r="P5010" s="26"/>
      <c r="Q5010" s="23"/>
      <c r="R5010" s="23"/>
      <c r="S5010" s="27"/>
      <c r="T5010" s="23"/>
      <c r="U5010" s="23"/>
      <c r="V5010" s="24"/>
      <c r="W5010" s="23"/>
      <c r="X5010" s="23"/>
      <c r="Y5010" s="23"/>
      <c r="Z5010" s="23"/>
      <c r="AA5010" s="28"/>
      <c r="AB5010" s="26"/>
      <c r="AC5010" s="26"/>
      <c r="AD5010" s="28"/>
      <c r="AE5010" s="28"/>
      <c r="AF5010" s="26"/>
      <c r="AG5010" s="26" t="s">
        <v>60</v>
      </c>
      <c r="AH5010" s="26">
        <f>SUM(AH5008:AH5009)</f>
        <v>7435560</v>
      </c>
      <c r="AI5010" s="26"/>
      <c r="AJ5010" s="26">
        <f>SUM(AJ5008:AJ5009)</f>
        <v>0</v>
      </c>
      <c r="AK5010" s="26"/>
      <c r="AL5010" s="26">
        <f>SUM(AL5008:AL5009)</f>
        <v>0</v>
      </c>
    </row>
    <row r="5011" spans="1:39" x14ac:dyDescent="0.25">
      <c r="A5011" s="23" t="s">
        <v>15035</v>
      </c>
      <c r="B5011" s="24" t="s">
        <v>15036</v>
      </c>
      <c r="C5011" s="23" t="s">
        <v>15037</v>
      </c>
      <c r="D5011" s="23" t="s">
        <v>15038</v>
      </c>
      <c r="E5011" s="23">
        <v>2007</v>
      </c>
      <c r="F5011" s="23" t="s">
        <v>15039</v>
      </c>
      <c r="G5011" s="24" t="s">
        <v>15040</v>
      </c>
      <c r="H5011" s="23" t="s">
        <v>91</v>
      </c>
      <c r="I5011" s="23"/>
      <c r="J5011" s="23">
        <v>0</v>
      </c>
      <c r="K5011" s="23">
        <v>0</v>
      </c>
      <c r="L5011" s="23">
        <v>22</v>
      </c>
      <c r="M5011" s="23" t="s">
        <v>59</v>
      </c>
      <c r="N5011" s="25">
        <f>((J5011*400)+(K5011*100))+L5011</f>
        <v>22</v>
      </c>
      <c r="O5011" s="26">
        <v>0</v>
      </c>
      <c r="P5011" s="26">
        <f>N5011*O5011</f>
        <v>0</v>
      </c>
      <c r="Q5011" s="23">
        <v>1</v>
      </c>
      <c r="R5011" s="23" t="s">
        <v>15035</v>
      </c>
      <c r="S5011" s="27" t="s">
        <v>15036</v>
      </c>
      <c r="T5011" s="23" t="s">
        <v>15037</v>
      </c>
      <c r="U5011" s="23" t="s">
        <v>15041</v>
      </c>
      <c r="V5011" s="24" t="s">
        <v>15042</v>
      </c>
      <c r="W5011" s="23" t="s">
        <v>79</v>
      </c>
      <c r="X5011" s="23" t="s">
        <v>80</v>
      </c>
      <c r="Y5011" s="23" t="s">
        <v>50</v>
      </c>
      <c r="Z5011" s="23">
        <v>88</v>
      </c>
      <c r="AA5011" s="28">
        <v>100</v>
      </c>
      <c r="AB5011" s="26">
        <v>8200</v>
      </c>
      <c r="AC5011" s="26">
        <f>Z5011*AB5011</f>
        <v>721600</v>
      </c>
      <c r="AD5011" s="28">
        <v>42</v>
      </c>
      <c r="AE5011" s="28">
        <v>93</v>
      </c>
      <c r="AF5011" s="26">
        <f>(AC5011*(100-AE5011))/100</f>
        <v>50512</v>
      </c>
      <c r="AG5011" s="26">
        <f>P5011+AF5011</f>
        <v>50512</v>
      </c>
      <c r="AH5011" s="26">
        <f>(AG5011*AA5011)/100</f>
        <v>50512</v>
      </c>
      <c r="AI5011" s="26">
        <f>IF(AF5011&lt;=10000000,AF5011,10000000)</f>
        <v>50512</v>
      </c>
      <c r="AJ5011" s="26">
        <f>IF((AI5011-AH5011) &gt; 1,0,IF((AI5011-AH5011)&lt;0,AH5011-AI5011,AI5011-AH5011))</f>
        <v>0</v>
      </c>
      <c r="AK5011" s="26">
        <v>0.02</v>
      </c>
      <c r="AL5011" s="26">
        <f>ROUND(AJ5011*(AK5011/100),2)</f>
        <v>0</v>
      </c>
      <c r="AM5011" s="3" t="s">
        <v>51</v>
      </c>
    </row>
    <row r="5012" spans="1:39" x14ac:dyDescent="0.25">
      <c r="A5012" s="23"/>
      <c r="B5012" s="24"/>
      <c r="C5012" s="23"/>
      <c r="D5012" s="23"/>
      <c r="E5012" s="23"/>
      <c r="F5012" s="23"/>
      <c r="G5012" s="24"/>
      <c r="H5012" s="23"/>
      <c r="I5012" s="23"/>
      <c r="J5012" s="23"/>
      <c r="K5012" s="23"/>
      <c r="L5012" s="23"/>
      <c r="M5012" s="23"/>
      <c r="N5012" s="25"/>
      <c r="O5012" s="26"/>
      <c r="P5012" s="26"/>
      <c r="Q5012" s="23"/>
      <c r="R5012" s="23"/>
      <c r="S5012" s="27"/>
      <c r="T5012" s="23"/>
      <c r="U5012" s="23"/>
      <c r="V5012" s="24"/>
      <c r="W5012" s="23"/>
      <c r="X5012" s="23"/>
      <c r="Y5012" s="23"/>
      <c r="Z5012" s="23"/>
      <c r="AA5012" s="28"/>
      <c r="AB5012" s="26"/>
      <c r="AC5012" s="26"/>
      <c r="AD5012" s="28"/>
      <c r="AE5012" s="28"/>
      <c r="AF5012" s="26"/>
      <c r="AG5012" s="26" t="s">
        <v>60</v>
      </c>
      <c r="AH5012" s="26">
        <f>AH5011</f>
        <v>50512</v>
      </c>
      <c r="AI5012" s="26"/>
      <c r="AJ5012" s="26">
        <f>AJ5011</f>
        <v>0</v>
      </c>
      <c r="AK5012" s="26"/>
      <c r="AL5012" s="26">
        <f>AL5011</f>
        <v>0</v>
      </c>
    </row>
    <row r="5013" spans="1:39" x14ac:dyDescent="0.25">
      <c r="A5013" s="23" t="s">
        <v>15043</v>
      </c>
      <c r="B5013" s="24" t="s">
        <v>15044</v>
      </c>
      <c r="C5013" s="23" t="s">
        <v>15045</v>
      </c>
      <c r="D5013" s="23" t="s">
        <v>15046</v>
      </c>
      <c r="E5013" s="23">
        <v>2008</v>
      </c>
      <c r="F5013" s="23" t="s">
        <v>15047</v>
      </c>
      <c r="G5013" s="24" t="s">
        <v>15048</v>
      </c>
      <c r="H5013" s="23" t="s">
        <v>43</v>
      </c>
      <c r="I5013" s="23" t="s">
        <v>15049</v>
      </c>
      <c r="J5013" s="23">
        <v>1</v>
      </c>
      <c r="K5013" s="23">
        <v>0</v>
      </c>
      <c r="L5013" s="23">
        <v>31</v>
      </c>
      <c r="M5013" s="23" t="s">
        <v>91</v>
      </c>
      <c r="N5013" s="25">
        <f>((J5013*400)+(K5013*100))+L5013</f>
        <v>431</v>
      </c>
      <c r="O5013" s="26">
        <v>4000</v>
      </c>
      <c r="P5013" s="26">
        <f>N5013*O5013</f>
        <v>1724000</v>
      </c>
      <c r="Q5013" s="23">
        <v>1</v>
      </c>
      <c r="R5013" s="23" t="s">
        <v>15050</v>
      </c>
      <c r="S5013" s="27"/>
      <c r="T5013" s="23" t="s">
        <v>15051</v>
      </c>
      <c r="U5013" s="23" t="s">
        <v>1188</v>
      </c>
      <c r="V5013" s="24" t="s">
        <v>15052</v>
      </c>
      <c r="W5013" s="23" t="s">
        <v>454</v>
      </c>
      <c r="X5013" s="23" t="s">
        <v>49</v>
      </c>
      <c r="Y5013" s="23" t="s">
        <v>54</v>
      </c>
      <c r="Z5013" s="23">
        <v>1400</v>
      </c>
      <c r="AA5013" s="28">
        <v>100</v>
      </c>
      <c r="AB5013" s="26">
        <v>3400</v>
      </c>
      <c r="AC5013" s="26">
        <f>Z5013*AB5013</f>
        <v>4760000</v>
      </c>
      <c r="AD5013" s="28">
        <v>4</v>
      </c>
      <c r="AE5013" s="28">
        <v>4</v>
      </c>
      <c r="AF5013" s="26">
        <f>(AC5013*(100-AE5013))/100</f>
        <v>4569600</v>
      </c>
      <c r="AG5013" s="26">
        <f>P5013+AF5013</f>
        <v>6293600</v>
      </c>
      <c r="AH5013" s="26">
        <f>(AG5013*AA5013)/100</f>
        <v>6293600</v>
      </c>
      <c r="AI5013" s="26">
        <v>0</v>
      </c>
      <c r="AJ5013" s="26">
        <f>IF((AI5013-AH5013) &gt; 1,0,IF((AI5013-AH5013)&lt;0,AH5013-AI5013,AI5013-AH5013))</f>
        <v>6293600</v>
      </c>
      <c r="AK5013" s="26">
        <v>0.3</v>
      </c>
      <c r="AL5013" s="26">
        <f>ROUND(AJ5013*(AK5013/100),2)</f>
        <v>18880.8</v>
      </c>
      <c r="AM5013" s="3" t="s">
        <v>15053</v>
      </c>
    </row>
    <row r="5014" spans="1:39" x14ac:dyDescent="0.25">
      <c r="A5014" s="23"/>
      <c r="B5014" s="24"/>
      <c r="C5014" s="23"/>
      <c r="D5014" s="23"/>
      <c r="E5014" s="23"/>
      <c r="F5014" s="23"/>
      <c r="G5014" s="24"/>
      <c r="H5014" s="23"/>
      <c r="I5014" s="23"/>
      <c r="J5014" s="23"/>
      <c r="K5014" s="23"/>
      <c r="L5014" s="23"/>
      <c r="M5014" s="23"/>
      <c r="N5014" s="25"/>
      <c r="O5014" s="26"/>
      <c r="P5014" s="26"/>
      <c r="Q5014" s="23"/>
      <c r="R5014" s="23"/>
      <c r="S5014" s="27"/>
      <c r="T5014" s="23"/>
      <c r="U5014" s="23"/>
      <c r="V5014" s="24"/>
      <c r="W5014" s="23"/>
      <c r="X5014" s="23"/>
      <c r="Y5014" s="23"/>
      <c r="Z5014" s="23"/>
      <c r="AA5014" s="28"/>
      <c r="AB5014" s="26"/>
      <c r="AC5014" s="26"/>
      <c r="AD5014" s="28"/>
      <c r="AE5014" s="28"/>
      <c r="AF5014" s="26"/>
      <c r="AG5014" s="26" t="s">
        <v>60</v>
      </c>
      <c r="AH5014" s="26">
        <f>AH5013</f>
        <v>6293600</v>
      </c>
      <c r="AI5014" s="26"/>
      <c r="AJ5014" s="26">
        <f>AJ5013</f>
        <v>6293600</v>
      </c>
      <c r="AK5014" s="26"/>
      <c r="AL5014" s="26">
        <f>AL5013</f>
        <v>18880.8</v>
      </c>
    </row>
    <row r="5015" spans="1:39" x14ac:dyDescent="0.25">
      <c r="A5015" s="23" t="s">
        <v>15054</v>
      </c>
      <c r="B5015" s="24" t="s">
        <v>15055</v>
      </c>
      <c r="C5015" s="23" t="s">
        <v>15056</v>
      </c>
      <c r="D5015" s="23" t="s">
        <v>15057</v>
      </c>
      <c r="E5015" s="23">
        <v>2009</v>
      </c>
      <c r="F5015" s="23" t="s">
        <v>15058</v>
      </c>
      <c r="G5015" s="24" t="s">
        <v>15059</v>
      </c>
      <c r="H5015" s="23" t="s">
        <v>43</v>
      </c>
      <c r="I5015" s="23" t="s">
        <v>15060</v>
      </c>
      <c r="J5015" s="23">
        <v>0</v>
      </c>
      <c r="K5015" s="23">
        <v>0</v>
      </c>
      <c r="L5015" s="23">
        <v>34</v>
      </c>
      <c r="M5015" s="23" t="s">
        <v>59</v>
      </c>
      <c r="N5015" s="25">
        <f>((J5015*400)+(K5015*100))+L5015</f>
        <v>34</v>
      </c>
      <c r="O5015" s="26">
        <v>5000</v>
      </c>
      <c r="P5015" s="26">
        <f>N5015*O5015</f>
        <v>170000</v>
      </c>
      <c r="Q5015" s="23">
        <v>1</v>
      </c>
      <c r="R5015" s="23" t="s">
        <v>15054</v>
      </c>
      <c r="S5015" s="27" t="s">
        <v>15055</v>
      </c>
      <c r="T5015" s="23" t="s">
        <v>15056</v>
      </c>
      <c r="U5015" s="23" t="s">
        <v>15061</v>
      </c>
      <c r="V5015" s="24" t="s">
        <v>15062</v>
      </c>
      <c r="W5015" s="23" t="s">
        <v>48</v>
      </c>
      <c r="X5015" s="23" t="s">
        <v>49</v>
      </c>
      <c r="Y5015" s="23" t="s">
        <v>50</v>
      </c>
      <c r="Z5015" s="23">
        <v>77</v>
      </c>
      <c r="AA5015" s="28">
        <v>100</v>
      </c>
      <c r="AB5015" s="26">
        <v>8300</v>
      </c>
      <c r="AC5015" s="26">
        <f>Z5015*AB5015</f>
        <v>639100</v>
      </c>
      <c r="AD5015" s="28">
        <v>8</v>
      </c>
      <c r="AE5015" s="28">
        <v>8</v>
      </c>
      <c r="AF5015" s="26">
        <f>(AC5015*(100-AE5015))/100</f>
        <v>587972</v>
      </c>
      <c r="AG5015" s="26">
        <f>P5015+AF5015</f>
        <v>757972</v>
      </c>
      <c r="AH5015" s="26">
        <f>(AG5015*AA5015)/100</f>
        <v>757972</v>
      </c>
      <c r="AI5015" s="26">
        <v>50000000</v>
      </c>
      <c r="AJ5015" s="26">
        <f>IF((AI5015-AH5015) &gt; 1,0,IF((AI5015-AH5015)&lt;0,AH5015-AI5015,AI5015-AH5015))</f>
        <v>0</v>
      </c>
      <c r="AK5015" s="26">
        <v>0.02</v>
      </c>
      <c r="AL5015" s="26">
        <f>ROUND(AJ5015*(AK5015/100),2)</f>
        <v>0</v>
      </c>
      <c r="AM5015" s="3" t="s">
        <v>51</v>
      </c>
    </row>
    <row r="5016" spans="1:39" x14ac:dyDescent="0.25">
      <c r="A5016" s="23"/>
      <c r="B5016" s="24"/>
      <c r="C5016" s="23"/>
      <c r="D5016" s="23"/>
      <c r="E5016" s="23"/>
      <c r="F5016" s="23"/>
      <c r="G5016" s="24"/>
      <c r="H5016" s="23"/>
      <c r="I5016" s="23"/>
      <c r="J5016" s="23"/>
      <c r="K5016" s="23"/>
      <c r="L5016" s="23"/>
      <c r="M5016" s="23"/>
      <c r="N5016" s="25"/>
      <c r="O5016" s="26"/>
      <c r="P5016" s="26"/>
      <c r="Q5016" s="23"/>
      <c r="R5016" s="23"/>
      <c r="S5016" s="27"/>
      <c r="T5016" s="23"/>
      <c r="U5016" s="23"/>
      <c r="V5016" s="24"/>
      <c r="W5016" s="23"/>
      <c r="X5016" s="23"/>
      <c r="Y5016" s="23"/>
      <c r="Z5016" s="23"/>
      <c r="AA5016" s="28"/>
      <c r="AB5016" s="26"/>
      <c r="AC5016" s="26"/>
      <c r="AD5016" s="28"/>
      <c r="AE5016" s="28"/>
      <c r="AF5016" s="26"/>
      <c r="AG5016" s="26" t="s">
        <v>60</v>
      </c>
      <c r="AH5016" s="26">
        <f>AH5015</f>
        <v>757972</v>
      </c>
      <c r="AI5016" s="26"/>
      <c r="AJ5016" s="26">
        <f>AJ5015</f>
        <v>0</v>
      </c>
      <c r="AK5016" s="26"/>
      <c r="AL5016" s="26">
        <f>AL5015</f>
        <v>0</v>
      </c>
    </row>
    <row r="5017" spans="1:39" x14ac:dyDescent="0.25">
      <c r="A5017" s="23" t="s">
        <v>15063</v>
      </c>
      <c r="B5017" s="24" t="s">
        <v>15064</v>
      </c>
      <c r="C5017" s="23" t="s">
        <v>15065</v>
      </c>
      <c r="D5017" s="23" t="s">
        <v>15066</v>
      </c>
      <c r="E5017" s="23">
        <v>2010</v>
      </c>
      <c r="F5017" s="23" t="s">
        <v>15067</v>
      </c>
      <c r="G5017" s="24" t="s">
        <v>15068</v>
      </c>
      <c r="H5017" s="23" t="s">
        <v>43</v>
      </c>
      <c r="I5017" s="23" t="s">
        <v>15069</v>
      </c>
      <c r="J5017" s="23">
        <v>0</v>
      </c>
      <c r="K5017" s="23">
        <v>0</v>
      </c>
      <c r="L5017" s="23">
        <v>36</v>
      </c>
      <c r="M5017" s="23" t="s">
        <v>59</v>
      </c>
      <c r="N5017" s="25">
        <f t="shared" ref="N5017:N5022" si="818">((J5017*400)+(K5017*100))+L5017</f>
        <v>36</v>
      </c>
      <c r="O5017" s="26">
        <v>8750</v>
      </c>
      <c r="P5017" s="26">
        <f t="shared" ref="P5017:P5022" si="819">N5017*O5017</f>
        <v>315000</v>
      </c>
      <c r="Q5017" s="23">
        <v>1</v>
      </c>
      <c r="R5017" s="23" t="s">
        <v>15070</v>
      </c>
      <c r="S5017" s="27" t="s">
        <v>15071</v>
      </c>
      <c r="T5017" s="23" t="s">
        <v>15072</v>
      </c>
      <c r="U5017" s="23" t="s">
        <v>15073</v>
      </c>
      <c r="V5017" s="24" t="s">
        <v>15074</v>
      </c>
      <c r="W5017" s="23" t="s">
        <v>109</v>
      </c>
      <c r="X5017" s="23" t="s">
        <v>49</v>
      </c>
      <c r="Y5017" s="23" t="s">
        <v>50</v>
      </c>
      <c r="Z5017" s="23">
        <v>288</v>
      </c>
      <c r="AA5017" s="28">
        <v>100</v>
      </c>
      <c r="AB5017" s="26">
        <v>8150</v>
      </c>
      <c r="AC5017" s="26">
        <f>Z5017*AB5017</f>
        <v>2347200</v>
      </c>
      <c r="AD5017" s="28">
        <v>12</v>
      </c>
      <c r="AE5017" s="28">
        <v>14</v>
      </c>
      <c r="AF5017" s="26">
        <f>(AC5017*(100-AE5017))/100</f>
        <v>2018592</v>
      </c>
      <c r="AG5017" s="26">
        <f>P5017+AF5017</f>
        <v>2333592</v>
      </c>
      <c r="AH5017" s="26">
        <f>(AG5017*AA5017)/100</f>
        <v>2333592</v>
      </c>
      <c r="AI5017" s="26">
        <v>10000000</v>
      </c>
      <c r="AJ5017" s="26">
        <f t="shared" ref="AJ5017:AJ5022" si="820">IF((AI5017-AH5017) &gt; 1,0,IF((AI5017-AH5017)&lt;0,AH5017-AI5017,AI5017-AH5017))</f>
        <v>0</v>
      </c>
      <c r="AK5017" s="26">
        <v>0.02</v>
      </c>
      <c r="AL5017" s="26">
        <f>ROUND(AJ5017*(AK5017/100),2)</f>
        <v>0</v>
      </c>
      <c r="AM5017" s="3" t="s">
        <v>110</v>
      </c>
    </row>
    <row r="5018" spans="1:39" x14ac:dyDescent="0.25">
      <c r="A5018" s="23"/>
      <c r="B5018" s="24"/>
      <c r="C5018" s="23"/>
      <c r="D5018" s="23"/>
      <c r="E5018" s="23"/>
      <c r="F5018" s="23"/>
      <c r="G5018" s="24"/>
      <c r="H5018" s="23"/>
      <c r="I5018" s="23"/>
      <c r="J5018" s="23">
        <v>0</v>
      </c>
      <c r="K5018" s="23">
        <v>0</v>
      </c>
      <c r="L5018" s="23">
        <v>14.5</v>
      </c>
      <c r="M5018" s="23" t="s">
        <v>59</v>
      </c>
      <c r="N5018" s="25">
        <f t="shared" si="818"/>
        <v>14.5</v>
      </c>
      <c r="O5018" s="26">
        <v>8750</v>
      </c>
      <c r="P5018" s="26">
        <f t="shared" si="819"/>
        <v>126875</v>
      </c>
      <c r="Q5018" s="23">
        <v>1</v>
      </c>
      <c r="R5018" s="23" t="s">
        <v>15070</v>
      </c>
      <c r="S5018" s="27" t="s">
        <v>15071</v>
      </c>
      <c r="T5018" s="23" t="s">
        <v>15072</v>
      </c>
      <c r="U5018" s="23" t="s">
        <v>15073</v>
      </c>
      <c r="V5018" s="24" t="s">
        <v>15075</v>
      </c>
      <c r="W5018" s="23" t="s">
        <v>158</v>
      </c>
      <c r="X5018" s="23" t="s">
        <v>49</v>
      </c>
      <c r="Y5018" s="23" t="s">
        <v>50</v>
      </c>
      <c r="Z5018" s="23">
        <v>58</v>
      </c>
      <c r="AA5018" s="28">
        <v>100</v>
      </c>
      <c r="AB5018" s="26">
        <v>5600</v>
      </c>
      <c r="AC5018" s="26">
        <f>Z5018*AB5018</f>
        <v>324800</v>
      </c>
      <c r="AD5018" s="28">
        <v>12</v>
      </c>
      <c r="AE5018" s="28">
        <v>14</v>
      </c>
      <c r="AF5018" s="26">
        <f>(AC5018*(100-AE5018))/100</f>
        <v>279328</v>
      </c>
      <c r="AG5018" s="26">
        <f>P5018+AF5018</f>
        <v>406203</v>
      </c>
      <c r="AH5018" s="26">
        <f>(AG5018*AA5018)/100</f>
        <v>406203</v>
      </c>
      <c r="AI5018" s="26">
        <v>10000000</v>
      </c>
      <c r="AJ5018" s="26">
        <f t="shared" si="820"/>
        <v>0</v>
      </c>
      <c r="AK5018" s="26">
        <v>0.02</v>
      </c>
      <c r="AL5018" s="26">
        <f>ROUND(AJ5018*(AK5018/100),2)</f>
        <v>0</v>
      </c>
      <c r="AM5018" s="3" t="s">
        <v>159</v>
      </c>
    </row>
    <row r="5019" spans="1:39" x14ac:dyDescent="0.25">
      <c r="A5019" s="23"/>
      <c r="B5019" s="24"/>
      <c r="C5019" s="23"/>
      <c r="D5019" s="23"/>
      <c r="E5019" s="23"/>
      <c r="F5019" s="23"/>
      <c r="G5019" s="24"/>
      <c r="H5019" s="23"/>
      <c r="I5019" s="23"/>
      <c r="J5019" s="23">
        <v>0</v>
      </c>
      <c r="K5019" s="23">
        <v>0</v>
      </c>
      <c r="L5019" s="23">
        <v>2.63</v>
      </c>
      <c r="M5019" s="23" t="s">
        <v>59</v>
      </c>
      <c r="N5019" s="25">
        <f t="shared" si="818"/>
        <v>2.63</v>
      </c>
      <c r="O5019" s="26">
        <v>8750</v>
      </c>
      <c r="P5019" s="26">
        <f t="shared" si="819"/>
        <v>23012.5</v>
      </c>
      <c r="Q5019" s="23">
        <v>1</v>
      </c>
      <c r="R5019" s="23" t="s">
        <v>15070</v>
      </c>
      <c r="S5019" s="27" t="s">
        <v>15071</v>
      </c>
      <c r="T5019" s="23" t="s">
        <v>15072</v>
      </c>
      <c r="U5019" s="23" t="s">
        <v>15073</v>
      </c>
      <c r="V5019" s="24" t="s">
        <v>15076</v>
      </c>
      <c r="W5019" s="23" t="s">
        <v>403</v>
      </c>
      <c r="X5019" s="23" t="s">
        <v>49</v>
      </c>
      <c r="Y5019" s="23" t="s">
        <v>50</v>
      </c>
      <c r="Z5019" s="23">
        <v>10.5</v>
      </c>
      <c r="AA5019" s="28">
        <v>100</v>
      </c>
      <c r="AB5019" s="26">
        <v>6100</v>
      </c>
      <c r="AC5019" s="26">
        <f>Z5019*AB5019</f>
        <v>64050</v>
      </c>
      <c r="AD5019" s="28">
        <v>12</v>
      </c>
      <c r="AE5019" s="28">
        <v>14</v>
      </c>
      <c r="AF5019" s="26">
        <f>(AC5019*(100-AE5019))/100</f>
        <v>55083</v>
      </c>
      <c r="AG5019" s="26">
        <f>P5019+AF5019</f>
        <v>78095.5</v>
      </c>
      <c r="AH5019" s="26">
        <f>(AG5019*AA5019)/100</f>
        <v>78095.5</v>
      </c>
      <c r="AI5019" s="26">
        <v>10000000</v>
      </c>
      <c r="AJ5019" s="26">
        <f t="shared" si="820"/>
        <v>0</v>
      </c>
      <c r="AK5019" s="26">
        <v>0.02</v>
      </c>
      <c r="AL5019" s="26">
        <f>ROUND(AJ5019*(AK5019/100),2)</f>
        <v>0</v>
      </c>
      <c r="AM5019" s="3" t="s">
        <v>421</v>
      </c>
    </row>
    <row r="5020" spans="1:39" x14ac:dyDescent="0.25">
      <c r="A5020" s="23"/>
      <c r="B5020" s="24"/>
      <c r="C5020" s="23"/>
      <c r="D5020" s="23"/>
      <c r="E5020" s="23"/>
      <c r="F5020" s="23"/>
      <c r="G5020" s="24"/>
      <c r="H5020" s="23"/>
      <c r="I5020" s="23"/>
      <c r="J5020" s="23">
        <v>0</v>
      </c>
      <c r="K5020" s="23">
        <v>0</v>
      </c>
      <c r="L5020" s="23">
        <v>8.33</v>
      </c>
      <c r="M5020" s="23" t="s">
        <v>59</v>
      </c>
      <c r="N5020" s="25">
        <f t="shared" si="818"/>
        <v>8.33</v>
      </c>
      <c r="O5020" s="26">
        <v>8750</v>
      </c>
      <c r="P5020" s="26">
        <f t="shared" si="819"/>
        <v>72887.5</v>
      </c>
      <c r="Q5020" s="23">
        <v>1</v>
      </c>
      <c r="R5020" s="23" t="s">
        <v>15070</v>
      </c>
      <c r="S5020" s="27" t="s">
        <v>15071</v>
      </c>
      <c r="T5020" s="23" t="s">
        <v>15072</v>
      </c>
      <c r="U5020" s="23" t="s">
        <v>15073</v>
      </c>
      <c r="V5020" s="24" t="s">
        <v>15077</v>
      </c>
      <c r="W5020" s="23" t="s">
        <v>53</v>
      </c>
      <c r="X5020" s="23" t="s">
        <v>49</v>
      </c>
      <c r="Y5020" s="23" t="s">
        <v>50</v>
      </c>
      <c r="Z5020" s="23">
        <v>33.299999999999997</v>
      </c>
      <c r="AA5020" s="28">
        <v>100</v>
      </c>
      <c r="AB5020" s="26">
        <v>2750</v>
      </c>
      <c r="AC5020" s="26">
        <f>Z5020*AB5020</f>
        <v>91574.999999999985</v>
      </c>
      <c r="AD5020" s="28">
        <v>12</v>
      </c>
      <c r="AE5020" s="28">
        <v>14</v>
      </c>
      <c r="AF5020" s="26">
        <f>(AC5020*(100-AE5020))/100</f>
        <v>78754.499999999985</v>
      </c>
      <c r="AG5020" s="26">
        <f>P5020+AF5020</f>
        <v>151642</v>
      </c>
      <c r="AH5020" s="26">
        <f>(AG5020*AA5020)/100</f>
        <v>151642</v>
      </c>
      <c r="AI5020" s="26">
        <v>10000000</v>
      </c>
      <c r="AJ5020" s="26">
        <f t="shared" si="820"/>
        <v>0</v>
      </c>
      <c r="AK5020" s="26">
        <v>0.02</v>
      </c>
      <c r="AL5020" s="26">
        <f>ROUND(AJ5020*(AK5020/100),2)</f>
        <v>0</v>
      </c>
      <c r="AM5020" s="3" t="s">
        <v>83</v>
      </c>
    </row>
    <row r="5021" spans="1:39" x14ac:dyDescent="0.25">
      <c r="A5021" s="23"/>
      <c r="B5021" s="24"/>
      <c r="C5021" s="23"/>
      <c r="D5021" s="23"/>
      <c r="E5021" s="23"/>
      <c r="F5021" s="23"/>
      <c r="G5021" s="24"/>
      <c r="H5021" s="23"/>
      <c r="I5021" s="23"/>
      <c r="J5021" s="23">
        <v>0</v>
      </c>
      <c r="K5021" s="23">
        <v>0</v>
      </c>
      <c r="L5021" s="23">
        <v>15</v>
      </c>
      <c r="M5021" s="23" t="s">
        <v>91</v>
      </c>
      <c r="N5021" s="25">
        <f t="shared" si="818"/>
        <v>15</v>
      </c>
      <c r="O5021" s="26">
        <v>8750</v>
      </c>
      <c r="P5021" s="26">
        <f t="shared" si="819"/>
        <v>131250</v>
      </c>
      <c r="Q5021" s="23">
        <v>1</v>
      </c>
      <c r="R5021" s="23" t="s">
        <v>15070</v>
      </c>
      <c r="S5021" s="27" t="s">
        <v>15071</v>
      </c>
      <c r="T5021" s="23" t="s">
        <v>15072</v>
      </c>
      <c r="U5021" s="23" t="s">
        <v>15073</v>
      </c>
      <c r="V5021" s="24" t="s">
        <v>15078</v>
      </c>
      <c r="W5021" s="23" t="s">
        <v>53</v>
      </c>
      <c r="X5021" s="23" t="s">
        <v>49</v>
      </c>
      <c r="Y5021" s="23" t="s">
        <v>54</v>
      </c>
      <c r="Z5021" s="23">
        <v>60</v>
      </c>
      <c r="AA5021" s="28">
        <v>100</v>
      </c>
      <c r="AB5021" s="26">
        <v>2750</v>
      </c>
      <c r="AC5021" s="26">
        <f>Z5021*AB5021</f>
        <v>165000</v>
      </c>
      <c r="AD5021" s="28">
        <v>12</v>
      </c>
      <c r="AE5021" s="28">
        <v>14</v>
      </c>
      <c r="AF5021" s="26">
        <f>(AC5021*(100-AE5021))/100</f>
        <v>141900</v>
      </c>
      <c r="AG5021" s="26">
        <f>P5021+AF5021</f>
        <v>273150</v>
      </c>
      <c r="AH5021" s="26">
        <f>(AG5021*AA5021)/100</f>
        <v>273150</v>
      </c>
      <c r="AI5021" s="26">
        <v>0</v>
      </c>
      <c r="AJ5021" s="26">
        <f t="shared" si="820"/>
        <v>273150</v>
      </c>
      <c r="AK5021" s="26">
        <v>0.3</v>
      </c>
      <c r="AL5021" s="26">
        <f>ROUND(AJ5021*(AK5021/100),2)</f>
        <v>819.45</v>
      </c>
      <c r="AM5021" s="3" t="s">
        <v>6416</v>
      </c>
    </row>
    <row r="5022" spans="1:39" x14ac:dyDescent="0.25">
      <c r="A5022" s="23"/>
      <c r="B5022" s="24"/>
      <c r="C5022" s="23"/>
      <c r="D5022" s="23"/>
      <c r="E5022" s="23"/>
      <c r="F5022" s="23"/>
      <c r="G5022" s="24"/>
      <c r="H5022" s="23"/>
      <c r="I5022" s="23"/>
      <c r="J5022" s="23">
        <v>2</v>
      </c>
      <c r="K5022" s="23">
        <v>1</v>
      </c>
      <c r="L5022" s="23">
        <v>91.54</v>
      </c>
      <c r="M5022" s="23" t="s">
        <v>75</v>
      </c>
      <c r="N5022" s="25">
        <f t="shared" si="818"/>
        <v>991.54</v>
      </c>
      <c r="O5022" s="26">
        <v>8750</v>
      </c>
      <c r="P5022" s="26">
        <f t="shared" si="819"/>
        <v>8675975</v>
      </c>
      <c r="Q5022" s="23"/>
      <c r="R5022" s="23"/>
      <c r="S5022" s="27"/>
      <c r="T5022" s="23"/>
      <c r="U5022" s="23"/>
      <c r="V5022" s="24"/>
      <c r="W5022" s="23"/>
      <c r="X5022" s="23"/>
      <c r="Y5022" s="23"/>
      <c r="Z5022" s="23"/>
      <c r="AA5022" s="28"/>
      <c r="AB5022" s="26"/>
      <c r="AC5022" s="26"/>
      <c r="AD5022" s="28"/>
      <c r="AE5022" s="28"/>
      <c r="AF5022" s="26"/>
      <c r="AG5022" s="26">
        <f>AF5022+P5022</f>
        <v>8675975</v>
      </c>
      <c r="AH5022" s="26">
        <f>AG5022</f>
        <v>8675975</v>
      </c>
      <c r="AI5022" s="26">
        <v>50000000</v>
      </c>
      <c r="AJ5022" s="26">
        <f t="shared" si="820"/>
        <v>0</v>
      </c>
      <c r="AK5022" s="26">
        <v>0.01</v>
      </c>
      <c r="AL5022" s="26">
        <f>AJ5022*(AK5022/100)</f>
        <v>0</v>
      </c>
    </row>
    <row r="5023" spans="1:39" x14ac:dyDescent="0.25">
      <c r="A5023" s="23"/>
      <c r="B5023" s="24"/>
      <c r="C5023" s="23"/>
      <c r="D5023" s="23"/>
      <c r="E5023" s="23"/>
      <c r="F5023" s="23"/>
      <c r="G5023" s="24"/>
      <c r="H5023" s="23"/>
      <c r="I5023" s="23"/>
      <c r="J5023" s="23"/>
      <c r="K5023" s="23"/>
      <c r="L5023" s="23"/>
      <c r="M5023" s="23"/>
      <c r="N5023" s="25"/>
      <c r="O5023" s="26"/>
      <c r="P5023" s="26"/>
      <c r="Q5023" s="23"/>
      <c r="R5023" s="23"/>
      <c r="S5023" s="27"/>
      <c r="T5023" s="23"/>
      <c r="U5023" s="23"/>
      <c r="V5023" s="24"/>
      <c r="W5023" s="23"/>
      <c r="X5023" s="23"/>
      <c r="Y5023" s="23"/>
      <c r="Z5023" s="23"/>
      <c r="AA5023" s="28"/>
      <c r="AB5023" s="26"/>
      <c r="AC5023" s="26"/>
      <c r="AD5023" s="28"/>
      <c r="AE5023" s="28"/>
      <c r="AF5023" s="26"/>
      <c r="AG5023" s="26" t="s">
        <v>60</v>
      </c>
      <c r="AH5023" s="26">
        <f>SUM(AH5017:AH5022)</f>
        <v>11918657.5</v>
      </c>
      <c r="AI5023" s="26"/>
      <c r="AJ5023" s="26">
        <f>SUM(AJ5017:AJ5022)</f>
        <v>273150</v>
      </c>
      <c r="AK5023" s="26"/>
      <c r="AL5023" s="26">
        <f>SUM(AL5017:AL5022)</f>
        <v>819.45</v>
      </c>
    </row>
    <row r="5024" spans="1:39" x14ac:dyDescent="0.25">
      <c r="A5024" s="23" t="s">
        <v>15079</v>
      </c>
      <c r="B5024" s="24" t="s">
        <v>15080</v>
      </c>
      <c r="C5024" s="23" t="s">
        <v>15081</v>
      </c>
      <c r="D5024" s="23" t="s">
        <v>2127</v>
      </c>
      <c r="E5024" s="23">
        <v>2011</v>
      </c>
      <c r="F5024" s="23" t="s">
        <v>15082</v>
      </c>
      <c r="G5024" s="24" t="s">
        <v>15083</v>
      </c>
      <c r="H5024" s="23" t="s">
        <v>43</v>
      </c>
      <c r="I5024" s="23" t="s">
        <v>15084</v>
      </c>
      <c r="J5024" s="23">
        <v>0</v>
      </c>
      <c r="K5024" s="23">
        <v>0</v>
      </c>
      <c r="L5024" s="23">
        <v>48</v>
      </c>
      <c r="M5024" s="23" t="s">
        <v>255</v>
      </c>
      <c r="N5024" s="25">
        <f>((J5024*400)+(K5024*100))+L5024</f>
        <v>48</v>
      </c>
      <c r="O5024" s="26">
        <v>9000</v>
      </c>
      <c r="P5024" s="26">
        <f>N5024*O5024</f>
        <v>432000</v>
      </c>
      <c r="Q5024" s="23">
        <v>1</v>
      </c>
      <c r="R5024" s="23" t="s">
        <v>172</v>
      </c>
      <c r="S5024" s="27" t="s">
        <v>173</v>
      </c>
      <c r="T5024" s="23" t="s">
        <v>174</v>
      </c>
      <c r="U5024" s="23" t="s">
        <v>15085</v>
      </c>
      <c r="V5024" s="24" t="s">
        <v>15086</v>
      </c>
      <c r="W5024" s="23" t="s">
        <v>109</v>
      </c>
      <c r="X5024" s="23" t="s">
        <v>49</v>
      </c>
      <c r="Y5024" s="23" t="s">
        <v>261</v>
      </c>
      <c r="Z5024" s="23">
        <v>228.25</v>
      </c>
      <c r="AA5024" s="28">
        <v>100</v>
      </c>
      <c r="AB5024" s="26">
        <v>8150</v>
      </c>
      <c r="AC5024" s="26">
        <f>Z5024*AB5024</f>
        <v>1860237.5</v>
      </c>
      <c r="AD5024" s="28">
        <v>27</v>
      </c>
      <c r="AE5024" s="28">
        <v>44</v>
      </c>
      <c r="AF5024" s="26">
        <f>(AC5024*(100-AE5024))/100</f>
        <v>1041733</v>
      </c>
      <c r="AG5024" s="26">
        <f>P5024+AF5024</f>
        <v>1473733</v>
      </c>
      <c r="AH5024" s="26">
        <f>(AG5024*AA5024)/100</f>
        <v>1473733</v>
      </c>
      <c r="AI5024" s="26">
        <f>IF(AF5024&lt;=10000000,AF5024,10000000)</f>
        <v>1041733</v>
      </c>
      <c r="AJ5024" s="26">
        <f>IF((AI5024-AH5024) &gt; 1,0,IF((AI5024-AH5024)&lt;0,AH5024-AI5024,AI5024-AH5024))</f>
        <v>432000</v>
      </c>
      <c r="AK5024" s="26">
        <v>0.02</v>
      </c>
      <c r="AL5024" s="26">
        <f>ROUND(AJ5024*(AK5024/100),2)</f>
        <v>86.4</v>
      </c>
      <c r="AM5024" s="3" t="s">
        <v>110</v>
      </c>
    </row>
    <row r="5025" spans="1:39" x14ac:dyDescent="0.25">
      <c r="A5025" s="23"/>
      <c r="B5025" s="24"/>
      <c r="C5025" s="23"/>
      <c r="D5025" s="23"/>
      <c r="E5025" s="23"/>
      <c r="F5025" s="23"/>
      <c r="G5025" s="24"/>
      <c r="H5025" s="23"/>
      <c r="I5025" s="23"/>
      <c r="J5025" s="23"/>
      <c r="K5025" s="23"/>
      <c r="L5025" s="23"/>
      <c r="M5025" s="23"/>
      <c r="N5025" s="25"/>
      <c r="O5025" s="26"/>
      <c r="P5025" s="26"/>
      <c r="Q5025" s="23"/>
      <c r="R5025" s="23"/>
      <c r="S5025" s="27"/>
      <c r="T5025" s="23"/>
      <c r="U5025" s="23"/>
      <c r="V5025" s="24"/>
      <c r="W5025" s="23"/>
      <c r="X5025" s="23"/>
      <c r="Y5025" s="23"/>
      <c r="Z5025" s="23"/>
      <c r="AA5025" s="28"/>
      <c r="AB5025" s="26"/>
      <c r="AC5025" s="26"/>
      <c r="AD5025" s="28"/>
      <c r="AE5025" s="28"/>
      <c r="AF5025" s="26"/>
      <c r="AG5025" s="26" t="s">
        <v>60</v>
      </c>
      <c r="AH5025" s="26">
        <f>AH5024</f>
        <v>1473733</v>
      </c>
      <c r="AI5025" s="26"/>
      <c r="AJ5025" s="26">
        <f>AJ5024</f>
        <v>432000</v>
      </c>
      <c r="AK5025" s="26"/>
      <c r="AL5025" s="26">
        <f>AL5024</f>
        <v>86.4</v>
      </c>
    </row>
    <row r="5026" spans="1:39" x14ac:dyDescent="0.25">
      <c r="A5026" s="23" t="s">
        <v>15087</v>
      </c>
      <c r="B5026" s="24" t="s">
        <v>15088</v>
      </c>
      <c r="C5026" s="23" t="s">
        <v>15089</v>
      </c>
      <c r="D5026" s="23" t="s">
        <v>15090</v>
      </c>
      <c r="E5026" s="23">
        <v>2012</v>
      </c>
      <c r="F5026" s="23" t="s">
        <v>15091</v>
      </c>
      <c r="G5026" s="24" t="s">
        <v>15092</v>
      </c>
      <c r="H5026" s="23" t="s">
        <v>43</v>
      </c>
      <c r="I5026" s="23" t="s">
        <v>15093</v>
      </c>
      <c r="J5026" s="23">
        <v>0</v>
      </c>
      <c r="K5026" s="23">
        <v>1</v>
      </c>
      <c r="L5026" s="23">
        <v>0</v>
      </c>
      <c r="M5026" s="23" t="s">
        <v>255</v>
      </c>
      <c r="N5026" s="25">
        <f>((J5026*400)+(K5026*100))+L5026</f>
        <v>100</v>
      </c>
      <c r="O5026" s="26">
        <v>6500</v>
      </c>
      <c r="P5026" s="26">
        <f>N5026*O5026</f>
        <v>650000</v>
      </c>
      <c r="Q5026" s="23">
        <v>1</v>
      </c>
      <c r="R5026" s="23" t="s">
        <v>15094</v>
      </c>
      <c r="S5026" s="27" t="s">
        <v>15095</v>
      </c>
      <c r="T5026" s="23" t="s">
        <v>15096</v>
      </c>
      <c r="U5026" s="23" t="s">
        <v>15097</v>
      </c>
      <c r="V5026" s="24" t="s">
        <v>15098</v>
      </c>
      <c r="W5026" s="23" t="s">
        <v>48</v>
      </c>
      <c r="X5026" s="23" t="s">
        <v>49</v>
      </c>
      <c r="Y5026" s="23" t="s">
        <v>261</v>
      </c>
      <c r="Z5026" s="23">
        <v>269</v>
      </c>
      <c r="AA5026" s="28">
        <v>100</v>
      </c>
      <c r="AB5026" s="26">
        <v>8300</v>
      </c>
      <c r="AC5026" s="26">
        <f>Z5026*AB5026</f>
        <v>2232700</v>
      </c>
      <c r="AD5026" s="28">
        <v>3</v>
      </c>
      <c r="AE5026" s="28">
        <v>3</v>
      </c>
      <c r="AF5026" s="26">
        <f>(AC5026*(100-AE5026))/100</f>
        <v>2165719</v>
      </c>
      <c r="AG5026" s="26">
        <f>P5026+AF5026</f>
        <v>2815719</v>
      </c>
      <c r="AH5026" s="26">
        <f>(AG5026*AA5026)/100</f>
        <v>2815719</v>
      </c>
      <c r="AI5026" s="26">
        <f>IF(AF5026&lt;=10000000,AF5026,10000000)</f>
        <v>2165719</v>
      </c>
      <c r="AJ5026" s="26">
        <f>IF((AI5026-AH5026) &gt; 1,0,IF((AI5026-AH5026)&lt;0,AH5026-AI5026,AI5026-AH5026))</f>
        <v>650000</v>
      </c>
      <c r="AK5026" s="26">
        <v>0.02</v>
      </c>
      <c r="AL5026" s="26">
        <f>ROUND(AJ5026*(AK5026/100),2)</f>
        <v>130</v>
      </c>
      <c r="AM5026" s="3" t="s">
        <v>51</v>
      </c>
    </row>
    <row r="5027" spans="1:39" x14ac:dyDescent="0.25">
      <c r="A5027" s="23"/>
      <c r="B5027" s="24"/>
      <c r="C5027" s="23"/>
      <c r="D5027" s="23"/>
      <c r="E5027" s="23"/>
      <c r="F5027" s="23"/>
      <c r="G5027" s="24"/>
      <c r="H5027" s="23"/>
      <c r="I5027" s="23"/>
      <c r="J5027" s="23"/>
      <c r="K5027" s="23"/>
      <c r="L5027" s="23"/>
      <c r="M5027" s="23"/>
      <c r="N5027" s="25"/>
      <c r="O5027" s="26"/>
      <c r="P5027" s="26"/>
      <c r="Q5027" s="23"/>
      <c r="R5027" s="23"/>
      <c r="S5027" s="27"/>
      <c r="T5027" s="23"/>
      <c r="U5027" s="23"/>
      <c r="V5027" s="24"/>
      <c r="W5027" s="23"/>
      <c r="X5027" s="23"/>
      <c r="Y5027" s="23"/>
      <c r="Z5027" s="23"/>
      <c r="AA5027" s="28"/>
      <c r="AB5027" s="26"/>
      <c r="AC5027" s="26"/>
      <c r="AD5027" s="28"/>
      <c r="AE5027" s="28"/>
      <c r="AF5027" s="26"/>
      <c r="AG5027" s="26" t="s">
        <v>60</v>
      </c>
      <c r="AH5027" s="26">
        <f>AH5026</f>
        <v>2815719</v>
      </c>
      <c r="AI5027" s="26"/>
      <c r="AJ5027" s="26">
        <f>AJ5026</f>
        <v>650000</v>
      </c>
      <c r="AK5027" s="26"/>
      <c r="AL5027" s="26">
        <f>AL5026</f>
        <v>130</v>
      </c>
    </row>
    <row r="5028" spans="1:39" x14ac:dyDescent="0.25">
      <c r="A5028" s="23" t="s">
        <v>15099</v>
      </c>
      <c r="B5028" s="24" t="s">
        <v>15100</v>
      </c>
      <c r="C5028" s="23" t="s">
        <v>15101</v>
      </c>
      <c r="D5028" s="23" t="s">
        <v>9993</v>
      </c>
      <c r="E5028" s="23">
        <v>2013</v>
      </c>
      <c r="F5028" s="23" t="s">
        <v>15102</v>
      </c>
      <c r="G5028" s="24" t="s">
        <v>15103</v>
      </c>
      <c r="H5028" s="23" t="s">
        <v>43</v>
      </c>
      <c r="I5028" s="23" t="s">
        <v>15104</v>
      </c>
      <c r="J5028" s="23">
        <v>3</v>
      </c>
      <c r="K5028" s="23">
        <v>0</v>
      </c>
      <c r="L5028" s="23">
        <v>83.2</v>
      </c>
      <c r="M5028" s="23" t="s">
        <v>75</v>
      </c>
      <c r="N5028" s="25">
        <f>((J5028*400)+(K5028*100))+L5028</f>
        <v>1283.2</v>
      </c>
      <c r="O5028" s="26">
        <v>2700</v>
      </c>
      <c r="P5028" s="26">
        <f>N5028*O5028</f>
        <v>3464640</v>
      </c>
      <c r="Q5028" s="23"/>
      <c r="R5028" s="23"/>
      <c r="S5028" s="27"/>
      <c r="T5028" s="23"/>
      <c r="U5028" s="23"/>
      <c r="V5028" s="24"/>
      <c r="W5028" s="23"/>
      <c r="X5028" s="23"/>
      <c r="Y5028" s="23"/>
      <c r="Z5028" s="23"/>
      <c r="AA5028" s="28"/>
      <c r="AB5028" s="26"/>
      <c r="AC5028" s="26"/>
      <c r="AD5028" s="28"/>
      <c r="AE5028" s="28"/>
      <c r="AF5028" s="26"/>
      <c r="AG5028" s="26">
        <f>AF5028+P5028</f>
        <v>3464640</v>
      </c>
      <c r="AH5028" s="26">
        <f>AG5028</f>
        <v>3464640</v>
      </c>
      <c r="AI5028" s="26">
        <v>50000000</v>
      </c>
      <c r="AJ5028" s="26">
        <f>IF((AI5028-AH5028) &gt; 1,0,IF((AI5028-AH5028)&lt;0,AH5028-AI5028,AI5028-AH5028))</f>
        <v>0</v>
      </c>
      <c r="AK5028" s="26">
        <v>0.01</v>
      </c>
      <c r="AL5028" s="26">
        <f>AJ5028*(AK5028/100)</f>
        <v>0</v>
      </c>
    </row>
    <row r="5029" spans="1:39" x14ac:dyDescent="0.25">
      <c r="A5029" s="23"/>
      <c r="B5029" s="24"/>
      <c r="C5029" s="23"/>
      <c r="D5029" s="23"/>
      <c r="E5029" s="23"/>
      <c r="F5029" s="23"/>
      <c r="G5029" s="24"/>
      <c r="H5029" s="23"/>
      <c r="I5029" s="23"/>
      <c r="J5029" s="23">
        <v>0</v>
      </c>
      <c r="K5029" s="23">
        <v>0</v>
      </c>
      <c r="L5029" s="23">
        <v>22.05</v>
      </c>
      <c r="M5029" s="23" t="s">
        <v>59</v>
      </c>
      <c r="N5029" s="25">
        <f>((J5029*400)+(K5029*100))+L5029</f>
        <v>22.05</v>
      </c>
      <c r="O5029" s="26">
        <v>2700</v>
      </c>
      <c r="P5029" s="26">
        <f>N5029*O5029</f>
        <v>59535</v>
      </c>
      <c r="Q5029" s="23">
        <v>1</v>
      </c>
      <c r="R5029" s="23" t="s">
        <v>15105</v>
      </c>
      <c r="S5029" s="27" t="s">
        <v>15106</v>
      </c>
      <c r="T5029" s="23" t="s">
        <v>15107</v>
      </c>
      <c r="U5029" s="23" t="s">
        <v>15108</v>
      </c>
      <c r="V5029" s="24" t="s">
        <v>15109</v>
      </c>
      <c r="W5029" s="23" t="s">
        <v>142</v>
      </c>
      <c r="X5029" s="23" t="s">
        <v>143</v>
      </c>
      <c r="Y5029" s="23" t="s">
        <v>50</v>
      </c>
      <c r="Z5029" s="23">
        <v>137.19999999999999</v>
      </c>
      <c r="AA5029" s="28">
        <v>100</v>
      </c>
      <c r="AB5029" s="26">
        <v>7950</v>
      </c>
      <c r="AC5029" s="26">
        <f>Z5029*AB5029</f>
        <v>1090740</v>
      </c>
      <c r="AD5029" s="28">
        <v>17</v>
      </c>
      <c r="AE5029" s="28">
        <v>60</v>
      </c>
      <c r="AF5029" s="26">
        <f>(AC5029*(100-AE5029))/100</f>
        <v>436296</v>
      </c>
      <c r="AG5029" s="26">
        <f>P5029+AF5029</f>
        <v>495831</v>
      </c>
      <c r="AH5029" s="26">
        <f>(AG5029*AA5029)/100</f>
        <v>495831</v>
      </c>
      <c r="AI5029" s="26">
        <v>10000000</v>
      </c>
      <c r="AJ5029" s="26">
        <f>IF((AI5029-AH5029) &gt; 1,0,IF((AI5029-AH5029)&lt;0,AH5029-AI5029,AI5029-AH5029))</f>
        <v>0</v>
      </c>
      <c r="AK5029" s="26">
        <v>0.02</v>
      </c>
      <c r="AL5029" s="26">
        <f>ROUND(AJ5029*(AK5029/100),2)</f>
        <v>0</v>
      </c>
      <c r="AM5029" s="3" t="s">
        <v>110</v>
      </c>
    </row>
    <row r="5030" spans="1:39" x14ac:dyDescent="0.25">
      <c r="A5030" s="23"/>
      <c r="B5030" s="24"/>
      <c r="C5030" s="23"/>
      <c r="D5030" s="23"/>
      <c r="E5030" s="23"/>
      <c r="F5030" s="23"/>
      <c r="G5030" s="24"/>
      <c r="H5030" s="23"/>
      <c r="I5030" s="23"/>
      <c r="J5030" s="23">
        <v>0</v>
      </c>
      <c r="K5030" s="23">
        <v>0</v>
      </c>
      <c r="L5030" s="23">
        <v>3</v>
      </c>
      <c r="M5030" s="23" t="s">
        <v>59</v>
      </c>
      <c r="N5030" s="25">
        <f>((J5030*400)+(K5030*100))+L5030</f>
        <v>3</v>
      </c>
      <c r="O5030" s="26">
        <v>2700</v>
      </c>
      <c r="P5030" s="26">
        <f>N5030*O5030</f>
        <v>8100</v>
      </c>
      <c r="Q5030" s="23">
        <v>1</v>
      </c>
      <c r="R5030" s="23" t="s">
        <v>15105</v>
      </c>
      <c r="S5030" s="27" t="s">
        <v>15106</v>
      </c>
      <c r="T5030" s="23" t="s">
        <v>15107</v>
      </c>
      <c r="U5030" s="23" t="s">
        <v>15108</v>
      </c>
      <c r="V5030" s="24" t="s">
        <v>15110</v>
      </c>
      <c r="W5030" s="23" t="s">
        <v>53</v>
      </c>
      <c r="X5030" s="23" t="s">
        <v>143</v>
      </c>
      <c r="Y5030" s="23" t="s">
        <v>50</v>
      </c>
      <c r="Z5030" s="23">
        <v>12</v>
      </c>
      <c r="AA5030" s="28">
        <v>100</v>
      </c>
      <c r="AB5030" s="26">
        <v>2750</v>
      </c>
      <c r="AC5030" s="26">
        <f>Z5030*AB5030</f>
        <v>33000</v>
      </c>
      <c r="AD5030" s="28">
        <v>17</v>
      </c>
      <c r="AE5030" s="28">
        <v>60</v>
      </c>
      <c r="AF5030" s="26">
        <f>(AC5030*(100-AE5030))/100</f>
        <v>13200</v>
      </c>
      <c r="AG5030" s="26">
        <f>P5030+AF5030</f>
        <v>21300</v>
      </c>
      <c r="AH5030" s="26">
        <f>(AG5030*AA5030)/100</f>
        <v>21300</v>
      </c>
      <c r="AI5030" s="26">
        <v>10000000</v>
      </c>
      <c r="AJ5030" s="26">
        <f>IF((AI5030-AH5030) &gt; 1,0,IF((AI5030-AH5030)&lt;0,AH5030-AI5030,AI5030-AH5030))</f>
        <v>0</v>
      </c>
      <c r="AK5030" s="26">
        <v>0.02</v>
      </c>
      <c r="AL5030" s="26">
        <f>ROUND(AJ5030*(AK5030/100),2)</f>
        <v>0</v>
      </c>
      <c r="AM5030" s="3" t="s">
        <v>83</v>
      </c>
    </row>
    <row r="5031" spans="1:39" x14ac:dyDescent="0.25">
      <c r="A5031" s="23"/>
      <c r="B5031" s="24"/>
      <c r="C5031" s="23"/>
      <c r="D5031" s="23"/>
      <c r="E5031" s="23"/>
      <c r="F5031" s="23"/>
      <c r="G5031" s="24"/>
      <c r="H5031" s="23"/>
      <c r="I5031" s="23"/>
      <c r="J5031" s="23">
        <v>0</v>
      </c>
      <c r="K5031" s="23">
        <v>0</v>
      </c>
      <c r="L5031" s="23">
        <v>38.75</v>
      </c>
      <c r="M5031" s="23" t="s">
        <v>59</v>
      </c>
      <c r="N5031" s="25">
        <f>((J5031*400)+(K5031*100))+L5031</f>
        <v>38.75</v>
      </c>
      <c r="O5031" s="26">
        <v>2700</v>
      </c>
      <c r="P5031" s="26">
        <f>N5031*O5031</f>
        <v>104625</v>
      </c>
      <c r="Q5031" s="23">
        <v>1</v>
      </c>
      <c r="R5031" s="23" t="s">
        <v>9990</v>
      </c>
      <c r="S5031" s="27" t="s">
        <v>9991</v>
      </c>
      <c r="T5031" s="23" t="s">
        <v>9992</v>
      </c>
      <c r="U5031" s="23" t="s">
        <v>13790</v>
      </c>
      <c r="V5031" s="24" t="s">
        <v>15111</v>
      </c>
      <c r="W5031" s="23" t="s">
        <v>349</v>
      </c>
      <c r="X5031" s="23" t="s">
        <v>143</v>
      </c>
      <c r="Y5031" s="23" t="s">
        <v>50</v>
      </c>
      <c r="Z5031" s="23">
        <v>155</v>
      </c>
      <c r="AA5031" s="28">
        <v>100</v>
      </c>
      <c r="AB5031" s="26">
        <v>8150</v>
      </c>
      <c r="AC5031" s="26">
        <f>Z5031*AB5031</f>
        <v>1263250</v>
      </c>
      <c r="AD5031" s="28">
        <v>60</v>
      </c>
      <c r="AE5031" s="28">
        <v>85</v>
      </c>
      <c r="AF5031" s="26">
        <f>(AC5031*(100-AE5031))/100</f>
        <v>189487.5</v>
      </c>
      <c r="AG5031" s="26">
        <f>P5031+AF5031</f>
        <v>294112.5</v>
      </c>
      <c r="AH5031" s="26">
        <f>(AG5031*AA5031)/100</f>
        <v>294112.5</v>
      </c>
      <c r="AI5031" s="26">
        <v>10000000</v>
      </c>
      <c r="AJ5031" s="26">
        <f>IF((AI5031-AH5031) &gt; 1,0,IF((AI5031-AH5031)&lt;0,AH5031-AI5031,AI5031-AH5031))</f>
        <v>0</v>
      </c>
      <c r="AK5031" s="26">
        <v>0.02</v>
      </c>
      <c r="AL5031" s="26">
        <f>ROUND(AJ5031*(AK5031/100),2)</f>
        <v>0</v>
      </c>
      <c r="AM5031" s="3" t="s">
        <v>51</v>
      </c>
    </row>
    <row r="5032" spans="1:39" x14ac:dyDescent="0.25">
      <c r="A5032" s="23"/>
      <c r="B5032" s="24"/>
      <c r="C5032" s="23"/>
      <c r="D5032" s="23"/>
      <c r="E5032" s="23"/>
      <c r="F5032" s="23"/>
      <c r="G5032" s="24"/>
      <c r="H5032" s="23"/>
      <c r="I5032" s="23"/>
      <c r="J5032" s="23">
        <v>0</v>
      </c>
      <c r="K5032" s="23">
        <v>0</v>
      </c>
      <c r="L5032" s="23">
        <v>5</v>
      </c>
      <c r="M5032" s="23" t="s">
        <v>59</v>
      </c>
      <c r="N5032" s="25">
        <f>((J5032*400)+(K5032*100))+L5032</f>
        <v>5</v>
      </c>
      <c r="O5032" s="26">
        <v>2700</v>
      </c>
      <c r="P5032" s="26">
        <f>N5032*O5032</f>
        <v>13500</v>
      </c>
      <c r="Q5032" s="23">
        <v>1</v>
      </c>
      <c r="R5032" s="23" t="s">
        <v>9990</v>
      </c>
      <c r="S5032" s="27" t="s">
        <v>9991</v>
      </c>
      <c r="T5032" s="23" t="s">
        <v>9992</v>
      </c>
      <c r="U5032" s="23" t="s">
        <v>13790</v>
      </c>
      <c r="V5032" s="24" t="s">
        <v>15112</v>
      </c>
      <c r="W5032" s="23" t="s">
        <v>53</v>
      </c>
      <c r="X5032" s="23" t="s">
        <v>143</v>
      </c>
      <c r="Y5032" s="23" t="s">
        <v>50</v>
      </c>
      <c r="Z5032" s="23">
        <v>20</v>
      </c>
      <c r="AA5032" s="28">
        <v>100</v>
      </c>
      <c r="AB5032" s="26">
        <v>2750</v>
      </c>
      <c r="AC5032" s="26">
        <f>Z5032*AB5032</f>
        <v>55000</v>
      </c>
      <c r="AD5032" s="28">
        <v>60</v>
      </c>
      <c r="AE5032" s="28">
        <v>85</v>
      </c>
      <c r="AF5032" s="26">
        <f>(AC5032*(100-AE5032))/100</f>
        <v>8250</v>
      </c>
      <c r="AG5032" s="26">
        <f>P5032+AF5032</f>
        <v>21750</v>
      </c>
      <c r="AH5032" s="26">
        <f>(AG5032*AA5032)/100</f>
        <v>21750</v>
      </c>
      <c r="AI5032" s="26">
        <v>10000000</v>
      </c>
      <c r="AJ5032" s="26">
        <f>IF((AI5032-AH5032) &gt; 1,0,IF((AI5032-AH5032)&lt;0,AH5032-AI5032,AI5032-AH5032))</f>
        <v>0</v>
      </c>
      <c r="AK5032" s="26">
        <v>0.02</v>
      </c>
      <c r="AL5032" s="26">
        <f>ROUND(AJ5032*(AK5032/100),2)</f>
        <v>0</v>
      </c>
      <c r="AM5032" s="3" t="s">
        <v>3631</v>
      </c>
    </row>
    <row r="5033" spans="1:39" x14ac:dyDescent="0.25">
      <c r="A5033" s="23"/>
      <c r="B5033" s="24"/>
      <c r="C5033" s="23"/>
      <c r="D5033" s="23"/>
      <c r="E5033" s="23"/>
      <c r="F5033" s="23"/>
      <c r="G5033" s="24"/>
      <c r="H5033" s="23"/>
      <c r="I5033" s="23"/>
      <c r="J5033" s="23"/>
      <c r="K5033" s="23"/>
      <c r="L5033" s="23"/>
      <c r="M5033" s="23"/>
      <c r="N5033" s="25"/>
      <c r="O5033" s="26"/>
      <c r="P5033" s="26"/>
      <c r="Q5033" s="23"/>
      <c r="R5033" s="23"/>
      <c r="S5033" s="27"/>
      <c r="T5033" s="23"/>
      <c r="U5033" s="23"/>
      <c r="V5033" s="24"/>
      <c r="W5033" s="23"/>
      <c r="X5033" s="23"/>
      <c r="Y5033" s="23"/>
      <c r="Z5033" s="23"/>
      <c r="AA5033" s="28"/>
      <c r="AB5033" s="26"/>
      <c r="AC5033" s="26"/>
      <c r="AD5033" s="28"/>
      <c r="AE5033" s="28"/>
      <c r="AF5033" s="26"/>
      <c r="AG5033" s="26" t="s">
        <v>60</v>
      </c>
      <c r="AH5033" s="26">
        <f>SUM(AH5028:AH5032)</f>
        <v>4297633.5</v>
      </c>
      <c r="AI5033" s="26"/>
      <c r="AJ5033" s="26">
        <f>SUM(AJ5028:AJ5032)</f>
        <v>0</v>
      </c>
      <c r="AK5033" s="26"/>
      <c r="AL5033" s="26">
        <f>SUM(AL5028:AL5032)</f>
        <v>0</v>
      </c>
    </row>
    <row r="5034" spans="1:39" x14ac:dyDescent="0.25">
      <c r="A5034" s="23" t="s">
        <v>15113</v>
      </c>
      <c r="B5034" s="24" t="s">
        <v>15114</v>
      </c>
      <c r="C5034" s="23" t="s">
        <v>15115</v>
      </c>
      <c r="D5034" s="23" t="s">
        <v>15116</v>
      </c>
      <c r="E5034" s="23">
        <v>2014</v>
      </c>
      <c r="F5034" s="23" t="s">
        <v>15117</v>
      </c>
      <c r="G5034" s="24" t="s">
        <v>15118</v>
      </c>
      <c r="H5034" s="23" t="s">
        <v>43</v>
      </c>
      <c r="I5034" s="23" t="s">
        <v>15119</v>
      </c>
      <c r="J5034" s="23">
        <v>0</v>
      </c>
      <c r="K5034" s="23">
        <v>1</v>
      </c>
      <c r="L5034" s="23">
        <v>38</v>
      </c>
      <c r="M5034" s="23" t="s">
        <v>59</v>
      </c>
      <c r="N5034" s="25">
        <f>((J5034*400)+(K5034*100))+L5034</f>
        <v>138</v>
      </c>
      <c r="O5034" s="26">
        <v>4500</v>
      </c>
      <c r="P5034" s="26">
        <f>N5034*O5034</f>
        <v>621000</v>
      </c>
      <c r="Q5034" s="23">
        <v>1</v>
      </c>
      <c r="R5034" s="23" t="s">
        <v>15113</v>
      </c>
      <c r="S5034" s="27" t="s">
        <v>15114</v>
      </c>
      <c r="T5034" s="23" t="s">
        <v>15115</v>
      </c>
      <c r="U5034" s="23" t="s">
        <v>15120</v>
      </c>
      <c r="V5034" s="24" t="s">
        <v>15121</v>
      </c>
      <c r="W5034" s="23" t="s">
        <v>537</v>
      </c>
      <c r="X5034" s="23" t="s">
        <v>80</v>
      </c>
      <c r="Y5034" s="23" t="s">
        <v>50</v>
      </c>
      <c r="Z5034" s="23">
        <v>116.5</v>
      </c>
      <c r="AA5034" s="28">
        <v>100</v>
      </c>
      <c r="AB5034" s="26">
        <v>7650</v>
      </c>
      <c r="AC5034" s="26">
        <f>Z5034*AB5034</f>
        <v>891225</v>
      </c>
      <c r="AD5034" s="28">
        <v>7</v>
      </c>
      <c r="AE5034" s="28">
        <v>25</v>
      </c>
      <c r="AF5034" s="26">
        <f>(AC5034*(100-AE5034))/100</f>
        <v>668418.75</v>
      </c>
      <c r="AG5034" s="26">
        <f>P5034+AF5034</f>
        <v>1289418.75</v>
      </c>
      <c r="AH5034" s="26">
        <f>(AG5034*AA5034)/100</f>
        <v>1289418.75</v>
      </c>
      <c r="AI5034" s="26">
        <v>50000000</v>
      </c>
      <c r="AJ5034" s="26">
        <f>IF((AI5034-AH5034) &gt; 1,0,IF((AI5034-AH5034)&lt;0,AH5034-AI5034,AI5034-AH5034))</f>
        <v>0</v>
      </c>
      <c r="AK5034" s="26">
        <v>0.02</v>
      </c>
      <c r="AL5034" s="26">
        <f>ROUND(AJ5034*(AK5034/100),2)</f>
        <v>0</v>
      </c>
      <c r="AM5034" s="3" t="s">
        <v>110</v>
      </c>
    </row>
    <row r="5035" spans="1:39" x14ac:dyDescent="0.25">
      <c r="A5035" s="23"/>
      <c r="B5035" s="24"/>
      <c r="C5035" s="23"/>
      <c r="D5035" s="23"/>
      <c r="E5035" s="23"/>
      <c r="F5035" s="23"/>
      <c r="G5035" s="24"/>
      <c r="H5035" s="23"/>
      <c r="I5035" s="23"/>
      <c r="J5035" s="23">
        <v>0</v>
      </c>
      <c r="K5035" s="23">
        <v>0</v>
      </c>
      <c r="L5035" s="23">
        <v>15</v>
      </c>
      <c r="M5035" s="23" t="s">
        <v>59</v>
      </c>
      <c r="N5035" s="25">
        <f>((J5035*400)+(K5035*100))+L5035</f>
        <v>15</v>
      </c>
      <c r="O5035" s="26">
        <v>4500</v>
      </c>
      <c r="P5035" s="26">
        <f>N5035*O5035</f>
        <v>67500</v>
      </c>
      <c r="Q5035" s="23">
        <v>1</v>
      </c>
      <c r="R5035" s="23" t="s">
        <v>15113</v>
      </c>
      <c r="S5035" s="27" t="s">
        <v>15114</v>
      </c>
      <c r="T5035" s="23" t="s">
        <v>15115</v>
      </c>
      <c r="U5035" s="23" t="s">
        <v>15120</v>
      </c>
      <c r="V5035" s="24" t="s">
        <v>15122</v>
      </c>
      <c r="W5035" s="23" t="s">
        <v>53</v>
      </c>
      <c r="X5035" s="23" t="s">
        <v>49</v>
      </c>
      <c r="Y5035" s="23" t="s">
        <v>50</v>
      </c>
      <c r="Z5035" s="23">
        <v>60</v>
      </c>
      <c r="AA5035" s="28">
        <v>100</v>
      </c>
      <c r="AB5035" s="26">
        <v>2750</v>
      </c>
      <c r="AC5035" s="26">
        <f>Z5035*AB5035</f>
        <v>165000</v>
      </c>
      <c r="AD5035" s="28">
        <v>7</v>
      </c>
      <c r="AE5035" s="28">
        <v>7</v>
      </c>
      <c r="AF5035" s="26">
        <f>(AC5035*(100-AE5035))/100</f>
        <v>153450</v>
      </c>
      <c r="AG5035" s="26">
        <f>P5035+AF5035</f>
        <v>220950</v>
      </c>
      <c r="AH5035" s="26">
        <f>(AG5035*AA5035)/100</f>
        <v>220950</v>
      </c>
      <c r="AI5035" s="26">
        <v>50000000</v>
      </c>
      <c r="AJ5035" s="26">
        <f>IF((AI5035-AH5035) &gt; 1,0,IF((AI5035-AH5035)&lt;0,AH5035-AI5035,AI5035-AH5035))</f>
        <v>0</v>
      </c>
      <c r="AK5035" s="26">
        <v>0.02</v>
      </c>
      <c r="AL5035" s="26">
        <f>ROUND(AJ5035*(AK5035/100),2)</f>
        <v>0</v>
      </c>
      <c r="AM5035" s="3" t="s">
        <v>83</v>
      </c>
    </row>
    <row r="5036" spans="1:39" x14ac:dyDescent="0.25">
      <c r="A5036" s="23"/>
      <c r="B5036" s="24"/>
      <c r="C5036" s="23"/>
      <c r="D5036" s="23"/>
      <c r="E5036" s="23"/>
      <c r="F5036" s="23"/>
      <c r="G5036" s="24"/>
      <c r="H5036" s="23"/>
      <c r="I5036" s="23"/>
      <c r="J5036" s="23"/>
      <c r="K5036" s="23"/>
      <c r="L5036" s="23"/>
      <c r="M5036" s="23"/>
      <c r="N5036" s="25"/>
      <c r="O5036" s="26"/>
      <c r="P5036" s="26"/>
      <c r="Q5036" s="23"/>
      <c r="R5036" s="23"/>
      <c r="S5036" s="27"/>
      <c r="T5036" s="23"/>
      <c r="U5036" s="23"/>
      <c r="V5036" s="24"/>
      <c r="W5036" s="23"/>
      <c r="X5036" s="23"/>
      <c r="Y5036" s="23"/>
      <c r="Z5036" s="23"/>
      <c r="AA5036" s="28"/>
      <c r="AB5036" s="26"/>
      <c r="AC5036" s="26"/>
      <c r="AD5036" s="28"/>
      <c r="AE5036" s="28"/>
      <c r="AF5036" s="26"/>
      <c r="AG5036" s="26" t="s">
        <v>60</v>
      </c>
      <c r="AH5036" s="26">
        <f>SUM(AH5034:AH5035)</f>
        <v>1510368.75</v>
      </c>
      <c r="AI5036" s="26"/>
      <c r="AJ5036" s="26">
        <f>SUM(AJ5034:AJ5035)</f>
        <v>0</v>
      </c>
      <c r="AK5036" s="26"/>
      <c r="AL5036" s="26">
        <f>SUM(AL5034:AL5035)</f>
        <v>0</v>
      </c>
    </row>
    <row r="5037" spans="1:39" x14ac:dyDescent="0.25">
      <c r="A5037" s="23" t="s">
        <v>15123</v>
      </c>
      <c r="B5037" s="24" t="s">
        <v>15124</v>
      </c>
      <c r="C5037" s="23" t="s">
        <v>15125</v>
      </c>
      <c r="D5037" s="23" t="s">
        <v>15126</v>
      </c>
      <c r="E5037" s="23">
        <v>2015</v>
      </c>
      <c r="F5037" s="23" t="s">
        <v>15127</v>
      </c>
      <c r="G5037" s="24" t="s">
        <v>15128</v>
      </c>
      <c r="H5037" s="23" t="s">
        <v>43</v>
      </c>
      <c r="I5037" s="23" t="s">
        <v>15129</v>
      </c>
      <c r="J5037" s="23">
        <v>1</v>
      </c>
      <c r="K5037" s="23">
        <v>0</v>
      </c>
      <c r="L5037" s="23">
        <v>4.37</v>
      </c>
      <c r="M5037" s="23" t="s">
        <v>59</v>
      </c>
      <c r="N5037" s="25">
        <f>((J5037*400)+(K5037*100))+L5037</f>
        <v>404.37</v>
      </c>
      <c r="O5037" s="26">
        <v>3950</v>
      </c>
      <c r="P5037" s="26">
        <f>N5037*O5037</f>
        <v>1597261.5</v>
      </c>
      <c r="Q5037" s="23">
        <v>1</v>
      </c>
      <c r="R5037" s="23" t="s">
        <v>15130</v>
      </c>
      <c r="S5037" s="27" t="s">
        <v>15131</v>
      </c>
      <c r="T5037" s="23" t="s">
        <v>15132</v>
      </c>
      <c r="U5037" s="23" t="s">
        <v>15133</v>
      </c>
      <c r="V5037" s="24" t="s">
        <v>15134</v>
      </c>
      <c r="W5037" s="23" t="s">
        <v>48</v>
      </c>
      <c r="X5037" s="23" t="s">
        <v>49</v>
      </c>
      <c r="Y5037" s="23" t="s">
        <v>50</v>
      </c>
      <c r="Z5037" s="23">
        <v>142.25</v>
      </c>
      <c r="AA5037" s="28">
        <v>100</v>
      </c>
      <c r="AB5037" s="26">
        <v>8300</v>
      </c>
      <c r="AC5037" s="26">
        <f>Z5037*AB5037</f>
        <v>1180675</v>
      </c>
      <c r="AD5037" s="28">
        <v>20</v>
      </c>
      <c r="AE5037" s="28">
        <v>30</v>
      </c>
      <c r="AF5037" s="26">
        <f>(AC5037*(100-AE5037))/100</f>
        <v>826472.5</v>
      </c>
      <c r="AG5037" s="26">
        <f>P5037+AF5037</f>
        <v>2423734</v>
      </c>
      <c r="AH5037" s="26">
        <f>(AG5037*AA5037)/100</f>
        <v>2423734</v>
      </c>
      <c r="AI5037" s="26">
        <v>10000000</v>
      </c>
      <c r="AJ5037" s="26">
        <f>IF((AI5037-AH5037) &gt; 1,0,IF((AI5037-AH5037)&lt;0,AH5037-AI5037,AI5037-AH5037))</f>
        <v>0</v>
      </c>
      <c r="AK5037" s="26">
        <v>0.02</v>
      </c>
      <c r="AL5037" s="26">
        <f>ROUND(AJ5037*(AK5037/100),2)</f>
        <v>0</v>
      </c>
      <c r="AM5037" s="3" t="s">
        <v>51</v>
      </c>
    </row>
    <row r="5038" spans="1:39" x14ac:dyDescent="0.25">
      <c r="A5038" s="23"/>
      <c r="B5038" s="24"/>
      <c r="C5038" s="23"/>
      <c r="D5038" s="23"/>
      <c r="E5038" s="23"/>
      <c r="F5038" s="23"/>
      <c r="G5038" s="24"/>
      <c r="H5038" s="23"/>
      <c r="I5038" s="23"/>
      <c r="J5038" s="23">
        <v>0</v>
      </c>
      <c r="K5038" s="23">
        <v>0</v>
      </c>
      <c r="L5038" s="23">
        <v>9.6300000000000008</v>
      </c>
      <c r="M5038" s="23" t="s">
        <v>59</v>
      </c>
      <c r="N5038" s="25">
        <f>((J5038*400)+(K5038*100))+L5038</f>
        <v>9.6300000000000008</v>
      </c>
      <c r="O5038" s="26">
        <v>3950</v>
      </c>
      <c r="P5038" s="26">
        <f>N5038*O5038</f>
        <v>38038.5</v>
      </c>
      <c r="Q5038" s="23">
        <v>1</v>
      </c>
      <c r="R5038" s="23" t="s">
        <v>15130</v>
      </c>
      <c r="S5038" s="27" t="s">
        <v>15131</v>
      </c>
      <c r="T5038" s="23" t="s">
        <v>15132</v>
      </c>
      <c r="U5038" s="23" t="s">
        <v>15133</v>
      </c>
      <c r="V5038" s="24" t="s">
        <v>15135</v>
      </c>
      <c r="W5038" s="23" t="s">
        <v>53</v>
      </c>
      <c r="X5038" s="23" t="s">
        <v>80</v>
      </c>
      <c r="Y5038" s="23" t="s">
        <v>50</v>
      </c>
      <c r="Z5038" s="23">
        <v>38.5</v>
      </c>
      <c r="AA5038" s="28">
        <v>100</v>
      </c>
      <c r="AB5038" s="26">
        <v>2750</v>
      </c>
      <c r="AC5038" s="26">
        <f>Z5038*AB5038</f>
        <v>105875</v>
      </c>
      <c r="AD5038" s="28">
        <v>20</v>
      </c>
      <c r="AE5038" s="28">
        <v>93</v>
      </c>
      <c r="AF5038" s="26">
        <f>(AC5038*(100-AE5038))/100</f>
        <v>7411.25</v>
      </c>
      <c r="AG5038" s="26">
        <f>P5038+AF5038</f>
        <v>45449.75</v>
      </c>
      <c r="AH5038" s="26">
        <f>(AG5038*AA5038)/100</f>
        <v>45449.75</v>
      </c>
      <c r="AI5038" s="26">
        <v>10000000</v>
      </c>
      <c r="AJ5038" s="26">
        <f>IF((AI5038-AH5038) &gt; 1,0,IF((AI5038-AH5038)&lt;0,AH5038-AI5038,AI5038-AH5038))</f>
        <v>0</v>
      </c>
      <c r="AK5038" s="26">
        <v>0.02</v>
      </c>
      <c r="AL5038" s="26">
        <f>ROUND(AJ5038*(AK5038/100),2)</f>
        <v>0</v>
      </c>
      <c r="AM5038" s="3" t="s">
        <v>159</v>
      </c>
    </row>
    <row r="5039" spans="1:39" x14ac:dyDescent="0.25">
      <c r="A5039" s="23"/>
      <c r="B5039" s="24"/>
      <c r="C5039" s="23"/>
      <c r="D5039" s="23"/>
      <c r="E5039" s="23"/>
      <c r="F5039" s="23"/>
      <c r="G5039" s="24"/>
      <c r="H5039" s="23"/>
      <c r="I5039" s="23"/>
      <c r="J5039" s="23"/>
      <c r="K5039" s="23"/>
      <c r="L5039" s="23"/>
      <c r="M5039" s="23"/>
      <c r="N5039" s="25"/>
      <c r="O5039" s="26"/>
      <c r="P5039" s="26"/>
      <c r="Q5039" s="23"/>
      <c r="R5039" s="23"/>
      <c r="S5039" s="27"/>
      <c r="T5039" s="23"/>
      <c r="U5039" s="23"/>
      <c r="V5039" s="24"/>
      <c r="W5039" s="23"/>
      <c r="X5039" s="23"/>
      <c r="Y5039" s="23"/>
      <c r="Z5039" s="23"/>
      <c r="AA5039" s="28"/>
      <c r="AB5039" s="26"/>
      <c r="AC5039" s="26"/>
      <c r="AD5039" s="28"/>
      <c r="AE5039" s="28"/>
      <c r="AF5039" s="26"/>
      <c r="AG5039" s="26" t="s">
        <v>60</v>
      </c>
      <c r="AH5039" s="26">
        <f>SUM(AH5037:AH5038)</f>
        <v>2469183.75</v>
      </c>
      <c r="AI5039" s="26"/>
      <c r="AJ5039" s="26">
        <f>SUM(AJ5037:AJ5038)</f>
        <v>0</v>
      </c>
      <c r="AK5039" s="26"/>
      <c r="AL5039" s="26">
        <f>SUM(AL5037:AL5038)</f>
        <v>0</v>
      </c>
    </row>
    <row r="5040" spans="1:39" x14ac:dyDescent="0.25">
      <c r="A5040" s="23" t="s">
        <v>15136</v>
      </c>
      <c r="B5040" s="24" t="s">
        <v>1883</v>
      </c>
      <c r="C5040" s="23" t="s">
        <v>15137</v>
      </c>
      <c r="D5040" s="23" t="s">
        <v>15138</v>
      </c>
      <c r="E5040" s="23">
        <v>2016</v>
      </c>
      <c r="F5040" s="23" t="s">
        <v>15139</v>
      </c>
      <c r="G5040" s="24" t="s">
        <v>15140</v>
      </c>
      <c r="H5040" s="23" t="s">
        <v>43</v>
      </c>
      <c r="I5040" s="23" t="s">
        <v>15141</v>
      </c>
      <c r="J5040" s="23">
        <v>0</v>
      </c>
      <c r="K5040" s="23">
        <v>3</v>
      </c>
      <c r="L5040" s="23">
        <v>97.9</v>
      </c>
      <c r="M5040" s="23" t="s">
        <v>75</v>
      </c>
      <c r="N5040" s="25">
        <f>((J5040*400)+(K5040*100))+L5040</f>
        <v>397.9</v>
      </c>
      <c r="O5040" s="26">
        <v>5000</v>
      </c>
      <c r="P5040" s="26">
        <f>N5040*O5040</f>
        <v>1989500</v>
      </c>
      <c r="Q5040" s="23"/>
      <c r="R5040" s="23"/>
      <c r="S5040" s="27"/>
      <c r="T5040" s="23"/>
      <c r="U5040" s="23"/>
      <c r="V5040" s="24"/>
      <c r="W5040" s="23"/>
      <c r="X5040" s="23"/>
      <c r="Y5040" s="23"/>
      <c r="Z5040" s="23"/>
      <c r="AA5040" s="28"/>
      <c r="AB5040" s="26"/>
      <c r="AC5040" s="26"/>
      <c r="AD5040" s="28"/>
      <c r="AE5040" s="28"/>
      <c r="AF5040" s="26"/>
      <c r="AG5040" s="26">
        <f>AF5040+P5040</f>
        <v>1989500</v>
      </c>
      <c r="AH5040" s="26">
        <f>AG5040</f>
        <v>1989500</v>
      </c>
      <c r="AI5040" s="26">
        <v>50000000</v>
      </c>
      <c r="AJ5040" s="26">
        <f>IF((AI5040-AH5040) &gt; 1,0,IF((AI5040-AH5040)&lt;0,AH5040-AI5040,AI5040-AH5040))</f>
        <v>0</v>
      </c>
      <c r="AK5040" s="26">
        <v>0.01</v>
      </c>
      <c r="AL5040" s="26">
        <f>AJ5040*(AK5040/100)</f>
        <v>0</v>
      </c>
    </row>
    <row r="5041" spans="1:39" x14ac:dyDescent="0.25">
      <c r="A5041" s="23"/>
      <c r="B5041" s="24"/>
      <c r="C5041" s="23"/>
      <c r="D5041" s="23"/>
      <c r="E5041" s="23">
        <v>2017</v>
      </c>
      <c r="F5041" s="23" t="s">
        <v>15142</v>
      </c>
      <c r="G5041" s="24" t="s">
        <v>15143</v>
      </c>
      <c r="H5041" s="23" t="s">
        <v>43</v>
      </c>
      <c r="I5041" s="23" t="s">
        <v>15144</v>
      </c>
      <c r="J5041" s="23">
        <v>0</v>
      </c>
      <c r="K5041" s="23">
        <v>0</v>
      </c>
      <c r="L5041" s="23">
        <v>74</v>
      </c>
      <c r="M5041" s="23" t="s">
        <v>75</v>
      </c>
      <c r="N5041" s="25">
        <f>((J5041*400)+(K5041*100))+L5041</f>
        <v>74</v>
      </c>
      <c r="O5041" s="26">
        <v>2500</v>
      </c>
      <c r="P5041" s="26">
        <f>N5041*O5041</f>
        <v>185000</v>
      </c>
      <c r="Q5041" s="23"/>
      <c r="R5041" s="23"/>
      <c r="S5041" s="27"/>
      <c r="T5041" s="23"/>
      <c r="U5041" s="23"/>
      <c r="V5041" s="24"/>
      <c r="W5041" s="23"/>
      <c r="X5041" s="23"/>
      <c r="Y5041" s="23"/>
      <c r="Z5041" s="23"/>
      <c r="AA5041" s="28"/>
      <c r="AB5041" s="26"/>
      <c r="AC5041" s="26"/>
      <c r="AD5041" s="28"/>
      <c r="AE5041" s="28"/>
      <c r="AF5041" s="26"/>
      <c r="AG5041" s="26">
        <f>AF5041+P5041</f>
        <v>185000</v>
      </c>
      <c r="AH5041" s="26">
        <f>AG5041</f>
        <v>185000</v>
      </c>
      <c r="AI5041" s="26">
        <v>50000000</v>
      </c>
      <c r="AJ5041" s="26">
        <f>IF((AI5041-AH5041) &gt; 1,0,IF((AI5041-AH5041)&lt;0,AH5041-AI5041,AI5041-AH5041))</f>
        <v>0</v>
      </c>
      <c r="AK5041" s="26">
        <v>0.01</v>
      </c>
      <c r="AL5041" s="26">
        <f>AJ5041*(AK5041/100)</f>
        <v>0</v>
      </c>
    </row>
    <row r="5042" spans="1:39" x14ac:dyDescent="0.25">
      <c r="A5042" s="23"/>
      <c r="B5042" s="24"/>
      <c r="C5042" s="23"/>
      <c r="D5042" s="23"/>
      <c r="E5042" s="23">
        <v>2018</v>
      </c>
      <c r="F5042" s="23" t="s">
        <v>15145</v>
      </c>
      <c r="G5042" s="24" t="s">
        <v>15146</v>
      </c>
      <c r="H5042" s="23" t="s">
        <v>43</v>
      </c>
      <c r="I5042" s="23" t="s">
        <v>15147</v>
      </c>
      <c r="J5042" s="23">
        <v>0</v>
      </c>
      <c r="K5042" s="23">
        <v>0</v>
      </c>
      <c r="L5042" s="23">
        <v>55</v>
      </c>
      <c r="M5042" s="23" t="s">
        <v>75</v>
      </c>
      <c r="N5042" s="25">
        <f>((J5042*400)+(K5042*100))+L5042</f>
        <v>55</v>
      </c>
      <c r="O5042" s="26">
        <v>2500</v>
      </c>
      <c r="P5042" s="26">
        <f>N5042*O5042</f>
        <v>137500</v>
      </c>
      <c r="Q5042" s="23"/>
      <c r="R5042" s="23"/>
      <c r="S5042" s="27"/>
      <c r="T5042" s="23"/>
      <c r="U5042" s="23"/>
      <c r="V5042" s="24"/>
      <c r="W5042" s="23"/>
      <c r="X5042" s="23"/>
      <c r="Y5042" s="23"/>
      <c r="Z5042" s="23"/>
      <c r="AA5042" s="28"/>
      <c r="AB5042" s="26"/>
      <c r="AC5042" s="26"/>
      <c r="AD5042" s="28"/>
      <c r="AE5042" s="28"/>
      <c r="AF5042" s="26"/>
      <c r="AG5042" s="26">
        <f>AF5042+P5042</f>
        <v>137500</v>
      </c>
      <c r="AH5042" s="26">
        <f>AG5042</f>
        <v>137500</v>
      </c>
      <c r="AI5042" s="26">
        <v>50000000</v>
      </c>
      <c r="AJ5042" s="26">
        <f>IF((AI5042-AH5042) &gt; 1,0,IF((AI5042-AH5042)&lt;0,AH5042-AI5042,AI5042-AH5042))</f>
        <v>0</v>
      </c>
      <c r="AK5042" s="26">
        <v>0.01</v>
      </c>
      <c r="AL5042" s="26">
        <f>AJ5042*(AK5042/100)</f>
        <v>0</v>
      </c>
    </row>
    <row r="5043" spans="1:39" x14ac:dyDescent="0.25">
      <c r="A5043" s="23"/>
      <c r="B5043" s="24"/>
      <c r="C5043" s="23"/>
      <c r="D5043" s="23"/>
      <c r="E5043" s="23"/>
      <c r="F5043" s="23"/>
      <c r="G5043" s="24"/>
      <c r="H5043" s="23"/>
      <c r="I5043" s="23"/>
      <c r="J5043" s="23"/>
      <c r="K5043" s="23"/>
      <c r="L5043" s="23"/>
      <c r="M5043" s="23"/>
      <c r="N5043" s="25"/>
      <c r="O5043" s="26"/>
      <c r="P5043" s="26"/>
      <c r="Q5043" s="23"/>
      <c r="R5043" s="23"/>
      <c r="S5043" s="27"/>
      <c r="T5043" s="23"/>
      <c r="U5043" s="23"/>
      <c r="V5043" s="24"/>
      <c r="W5043" s="23"/>
      <c r="X5043" s="23"/>
      <c r="Y5043" s="23"/>
      <c r="Z5043" s="23"/>
      <c r="AA5043" s="28"/>
      <c r="AB5043" s="26"/>
      <c r="AC5043" s="26"/>
      <c r="AD5043" s="28"/>
      <c r="AE5043" s="28"/>
      <c r="AF5043" s="26"/>
      <c r="AG5043" s="26" t="s">
        <v>60</v>
      </c>
      <c r="AH5043" s="26">
        <f>SUM(AH5040:AH5042)</f>
        <v>2312000</v>
      </c>
      <c r="AI5043" s="26"/>
      <c r="AJ5043" s="26">
        <f>SUM(AJ5040:AJ5042)</f>
        <v>0</v>
      </c>
      <c r="AK5043" s="26"/>
      <c r="AL5043" s="26">
        <f>SUM(AL5040:AL5042)</f>
        <v>0</v>
      </c>
    </row>
    <row r="5044" spans="1:39" x14ac:dyDescent="0.25">
      <c r="A5044" s="23" t="s">
        <v>15136</v>
      </c>
      <c r="B5044" s="24"/>
      <c r="C5044" s="23" t="s">
        <v>15148</v>
      </c>
      <c r="D5044" s="23" t="s">
        <v>15149</v>
      </c>
      <c r="E5044" s="23">
        <v>2019</v>
      </c>
      <c r="F5044" s="23" t="s">
        <v>15150</v>
      </c>
      <c r="G5044" s="24" t="s">
        <v>15151</v>
      </c>
      <c r="H5044" s="23" t="s">
        <v>43</v>
      </c>
      <c r="I5044" s="23" t="s">
        <v>15152</v>
      </c>
      <c r="J5044" s="23">
        <v>0</v>
      </c>
      <c r="K5044" s="23">
        <v>3</v>
      </c>
      <c r="L5044" s="23">
        <v>67.900000000000006</v>
      </c>
      <c r="M5044" s="23" t="s">
        <v>75</v>
      </c>
      <c r="N5044" s="25">
        <f>((J5044*400)+(K5044*100))+L5044</f>
        <v>367.9</v>
      </c>
      <c r="O5044" s="26">
        <v>5000</v>
      </c>
      <c r="P5044" s="26">
        <f>N5044*O5044</f>
        <v>1839500</v>
      </c>
      <c r="Q5044" s="23"/>
      <c r="R5044" s="23"/>
      <c r="S5044" s="27"/>
      <c r="T5044" s="23"/>
      <c r="U5044" s="23"/>
      <c r="V5044" s="24"/>
      <c r="W5044" s="23"/>
      <c r="X5044" s="23"/>
      <c r="Y5044" s="23"/>
      <c r="Z5044" s="23"/>
      <c r="AA5044" s="28"/>
      <c r="AB5044" s="26"/>
      <c r="AC5044" s="26"/>
      <c r="AD5044" s="28"/>
      <c r="AE5044" s="28"/>
      <c r="AF5044" s="26"/>
      <c r="AG5044" s="26">
        <f>AF5044+P5044</f>
        <v>1839500</v>
      </c>
      <c r="AH5044" s="26">
        <f>AG5044</f>
        <v>1839500</v>
      </c>
      <c r="AI5044" s="26">
        <v>50000000</v>
      </c>
      <c r="AJ5044" s="26">
        <f>IF((AI5044-AH5044) &gt; 1,0,IF((AI5044-AH5044)&lt;0,AH5044-AI5044,AI5044-AH5044))</f>
        <v>0</v>
      </c>
      <c r="AK5044" s="26">
        <v>0.01</v>
      </c>
      <c r="AL5044" s="26">
        <f>AJ5044*(AK5044/100)</f>
        <v>0</v>
      </c>
    </row>
    <row r="5045" spans="1:39" x14ac:dyDescent="0.25">
      <c r="A5045" s="23"/>
      <c r="B5045" s="24"/>
      <c r="C5045" s="23"/>
      <c r="D5045" s="23"/>
      <c r="E5045" s="23"/>
      <c r="F5045" s="23"/>
      <c r="G5045" s="24"/>
      <c r="H5045" s="23"/>
      <c r="I5045" s="23"/>
      <c r="J5045" s="23"/>
      <c r="K5045" s="23"/>
      <c r="L5045" s="23"/>
      <c r="M5045" s="23"/>
      <c r="N5045" s="25"/>
      <c r="O5045" s="26"/>
      <c r="P5045" s="26"/>
      <c r="Q5045" s="23"/>
      <c r="R5045" s="23"/>
      <c r="S5045" s="27"/>
      <c r="T5045" s="23"/>
      <c r="U5045" s="23"/>
      <c r="V5045" s="24"/>
      <c r="W5045" s="23"/>
      <c r="X5045" s="23"/>
      <c r="Y5045" s="23"/>
      <c r="Z5045" s="23"/>
      <c r="AA5045" s="28"/>
      <c r="AB5045" s="26"/>
      <c r="AC5045" s="26"/>
      <c r="AD5045" s="28"/>
      <c r="AE5045" s="28"/>
      <c r="AF5045" s="26"/>
      <c r="AG5045" s="26" t="s">
        <v>60</v>
      </c>
      <c r="AH5045" s="26">
        <f>AH5044</f>
        <v>1839500</v>
      </c>
      <c r="AI5045" s="26"/>
      <c r="AJ5045" s="26">
        <f>AJ5044</f>
        <v>0</v>
      </c>
      <c r="AK5045" s="26"/>
      <c r="AL5045" s="26">
        <f>AL5044</f>
        <v>0</v>
      </c>
    </row>
    <row r="5046" spans="1:39" x14ac:dyDescent="0.25">
      <c r="A5046" s="23" t="s">
        <v>15153</v>
      </c>
      <c r="B5046" s="24" t="s">
        <v>15154</v>
      </c>
      <c r="C5046" s="23" t="s">
        <v>15155</v>
      </c>
      <c r="D5046" s="23" t="s">
        <v>15156</v>
      </c>
      <c r="E5046" s="23">
        <v>2020</v>
      </c>
      <c r="F5046" s="23" t="s">
        <v>15157</v>
      </c>
      <c r="G5046" s="24" t="s">
        <v>15158</v>
      </c>
      <c r="H5046" s="23" t="s">
        <v>43</v>
      </c>
      <c r="I5046" s="23" t="s">
        <v>15159</v>
      </c>
      <c r="J5046" s="23">
        <v>0</v>
      </c>
      <c r="K5046" s="23">
        <v>0</v>
      </c>
      <c r="L5046" s="23">
        <v>26</v>
      </c>
      <c r="M5046" s="23" t="s">
        <v>75</v>
      </c>
      <c r="N5046" s="25">
        <f>((J5046*400)+(K5046*100))+L5046</f>
        <v>26</v>
      </c>
      <c r="O5046" s="26">
        <v>22000</v>
      </c>
      <c r="P5046" s="26">
        <f>N5046*O5046</f>
        <v>572000</v>
      </c>
      <c r="Q5046" s="23"/>
      <c r="R5046" s="23"/>
      <c r="S5046" s="27"/>
      <c r="T5046" s="23"/>
      <c r="U5046" s="23"/>
      <c r="V5046" s="24"/>
      <c r="W5046" s="23"/>
      <c r="X5046" s="23"/>
      <c r="Y5046" s="23"/>
      <c r="Z5046" s="23"/>
      <c r="AA5046" s="28"/>
      <c r="AB5046" s="26"/>
      <c r="AC5046" s="26"/>
      <c r="AD5046" s="28"/>
      <c r="AE5046" s="28"/>
      <c r="AF5046" s="26"/>
      <c r="AG5046" s="26">
        <f>AF5046+P5046</f>
        <v>572000</v>
      </c>
      <c r="AH5046" s="26">
        <f>AG5046</f>
        <v>572000</v>
      </c>
      <c r="AI5046" s="26">
        <v>50000000</v>
      </c>
      <c r="AJ5046" s="26">
        <f>IF((AI5046-AH5046) &gt; 1,0,IF((AI5046-AH5046)&lt;0,AH5046-AI5046,AI5046-AH5046))</f>
        <v>0</v>
      </c>
      <c r="AK5046" s="26">
        <v>0.01</v>
      </c>
      <c r="AL5046" s="26">
        <f>AJ5046*(AK5046/100)</f>
        <v>0</v>
      </c>
    </row>
    <row r="5047" spans="1:39" x14ac:dyDescent="0.25">
      <c r="A5047" s="23"/>
      <c r="B5047" s="24"/>
      <c r="C5047" s="23"/>
      <c r="D5047" s="23"/>
      <c r="E5047" s="23">
        <v>2021</v>
      </c>
      <c r="F5047" s="23" t="s">
        <v>15160</v>
      </c>
      <c r="G5047" s="24" t="s">
        <v>15161</v>
      </c>
      <c r="H5047" s="23" t="s">
        <v>43</v>
      </c>
      <c r="I5047" s="23" t="s">
        <v>15162</v>
      </c>
      <c r="J5047" s="23">
        <v>5</v>
      </c>
      <c r="K5047" s="23">
        <v>3</v>
      </c>
      <c r="L5047" s="23">
        <v>54</v>
      </c>
      <c r="M5047" s="23" t="s">
        <v>75</v>
      </c>
      <c r="N5047" s="25">
        <f>((J5047*400)+(K5047*100))+L5047</f>
        <v>2354</v>
      </c>
      <c r="O5047" s="26">
        <v>8850</v>
      </c>
      <c r="P5047" s="26">
        <f>N5047*O5047</f>
        <v>20832900</v>
      </c>
      <c r="Q5047" s="23"/>
      <c r="R5047" s="23"/>
      <c r="S5047" s="27"/>
      <c r="T5047" s="23"/>
      <c r="U5047" s="23"/>
      <c r="V5047" s="24"/>
      <c r="W5047" s="23"/>
      <c r="X5047" s="23"/>
      <c r="Y5047" s="23"/>
      <c r="Z5047" s="23"/>
      <c r="AA5047" s="28"/>
      <c r="AB5047" s="26"/>
      <c r="AC5047" s="26"/>
      <c r="AD5047" s="28"/>
      <c r="AE5047" s="28"/>
      <c r="AF5047" s="26"/>
      <c r="AG5047" s="26">
        <f>AF5047+P5047</f>
        <v>20832900</v>
      </c>
      <c r="AH5047" s="26">
        <f>AG5047</f>
        <v>20832900</v>
      </c>
      <c r="AI5047" s="26">
        <v>50000000</v>
      </c>
      <c r="AJ5047" s="26">
        <f>IF((AI5047-AH5047) &gt; 1,0,IF((AI5047-AH5047)&lt;0,AH5047-AI5047,AI5047-AH5047))</f>
        <v>0</v>
      </c>
      <c r="AK5047" s="26">
        <v>0.01</v>
      </c>
      <c r="AL5047" s="26">
        <f>AJ5047*(AK5047/100)</f>
        <v>0</v>
      </c>
    </row>
    <row r="5048" spans="1:39" x14ac:dyDescent="0.25">
      <c r="A5048" s="23"/>
      <c r="B5048" s="24"/>
      <c r="C5048" s="23"/>
      <c r="D5048" s="23"/>
      <c r="E5048" s="23"/>
      <c r="F5048" s="23"/>
      <c r="G5048" s="24"/>
      <c r="H5048" s="23"/>
      <c r="I5048" s="23"/>
      <c r="J5048" s="23"/>
      <c r="K5048" s="23"/>
      <c r="L5048" s="23"/>
      <c r="M5048" s="23"/>
      <c r="N5048" s="25"/>
      <c r="O5048" s="26"/>
      <c r="P5048" s="26"/>
      <c r="Q5048" s="23"/>
      <c r="R5048" s="23"/>
      <c r="S5048" s="27"/>
      <c r="T5048" s="23"/>
      <c r="U5048" s="23"/>
      <c r="V5048" s="24"/>
      <c r="W5048" s="23"/>
      <c r="X5048" s="23"/>
      <c r="Y5048" s="23"/>
      <c r="Z5048" s="23"/>
      <c r="AA5048" s="28"/>
      <c r="AB5048" s="26"/>
      <c r="AC5048" s="26"/>
      <c r="AD5048" s="28"/>
      <c r="AE5048" s="28"/>
      <c r="AF5048" s="26"/>
      <c r="AG5048" s="26" t="s">
        <v>60</v>
      </c>
      <c r="AH5048" s="26">
        <f>SUM(AH5046:AH5047)</f>
        <v>21404900</v>
      </c>
      <c r="AI5048" s="26"/>
      <c r="AJ5048" s="26">
        <f>SUM(AJ5046:AJ5047)</f>
        <v>0</v>
      </c>
      <c r="AK5048" s="26"/>
      <c r="AL5048" s="26">
        <f>SUM(AL5046:AL5047)</f>
        <v>0</v>
      </c>
    </row>
    <row r="5049" spans="1:39" x14ac:dyDescent="0.25">
      <c r="A5049" s="23" t="s">
        <v>15163</v>
      </c>
      <c r="B5049" s="24" t="s">
        <v>15164</v>
      </c>
      <c r="C5049" s="23" t="s">
        <v>15165</v>
      </c>
      <c r="D5049" s="23" t="s">
        <v>15166</v>
      </c>
      <c r="E5049" s="23">
        <v>2022</v>
      </c>
      <c r="F5049" s="23" t="s">
        <v>15167</v>
      </c>
      <c r="G5049" s="24" t="s">
        <v>15168</v>
      </c>
      <c r="H5049" s="23" t="s">
        <v>43</v>
      </c>
      <c r="I5049" s="23" t="s">
        <v>15169</v>
      </c>
      <c r="J5049" s="23">
        <v>5</v>
      </c>
      <c r="K5049" s="23">
        <v>1</v>
      </c>
      <c r="L5049" s="23">
        <v>80</v>
      </c>
      <c r="M5049" s="23" t="s">
        <v>75</v>
      </c>
      <c r="N5049" s="25">
        <f t="shared" ref="N5049:N5057" si="821">((J5049*400)+(K5049*100))+L5049</f>
        <v>2180</v>
      </c>
      <c r="O5049" s="26">
        <v>8750</v>
      </c>
      <c r="P5049" s="26">
        <f t="shared" ref="P5049:P5057" si="822">N5049*O5049</f>
        <v>19075000</v>
      </c>
      <c r="Q5049" s="23"/>
      <c r="R5049" s="23"/>
      <c r="S5049" s="27"/>
      <c r="T5049" s="23"/>
      <c r="U5049" s="23"/>
      <c r="V5049" s="24"/>
      <c r="W5049" s="23"/>
      <c r="X5049" s="23"/>
      <c r="Y5049" s="23"/>
      <c r="Z5049" s="23"/>
      <c r="AA5049" s="28"/>
      <c r="AB5049" s="26"/>
      <c r="AC5049" s="26"/>
      <c r="AD5049" s="28"/>
      <c r="AE5049" s="28"/>
      <c r="AF5049" s="26"/>
      <c r="AG5049" s="26">
        <f>AF5049+P5049</f>
        <v>19075000</v>
      </c>
      <c r="AH5049" s="26">
        <f>AG5049</f>
        <v>19075000</v>
      </c>
      <c r="AI5049" s="26">
        <v>50000000</v>
      </c>
      <c r="AJ5049" s="26">
        <f t="shared" ref="AJ5049:AJ5086" si="823">IF((AI5049-AH5049) &gt; 1,0,IF((AI5049-AH5049)&lt;0,AH5049-AI5049,AI5049-AH5049))</f>
        <v>0</v>
      </c>
      <c r="AK5049" s="26">
        <v>0.01</v>
      </c>
      <c r="AL5049" s="26">
        <f>AJ5049*(AK5049/100)</f>
        <v>0</v>
      </c>
    </row>
    <row r="5050" spans="1:39" x14ac:dyDescent="0.25">
      <c r="A5050" s="23"/>
      <c r="B5050" s="24"/>
      <c r="C5050" s="23"/>
      <c r="D5050" s="23"/>
      <c r="E5050" s="23"/>
      <c r="F5050" s="23"/>
      <c r="G5050" s="24"/>
      <c r="H5050" s="23"/>
      <c r="I5050" s="23"/>
      <c r="J5050" s="23">
        <v>0</v>
      </c>
      <c r="K5050" s="23">
        <v>1</v>
      </c>
      <c r="L5050" s="23">
        <v>15</v>
      </c>
      <c r="M5050" s="23" t="s">
        <v>255</v>
      </c>
      <c r="N5050" s="25">
        <f t="shared" si="821"/>
        <v>115</v>
      </c>
      <c r="O5050" s="26">
        <v>8750</v>
      </c>
      <c r="P5050" s="26">
        <f t="shared" si="822"/>
        <v>1006250</v>
      </c>
      <c r="Q5050" s="23">
        <v>1</v>
      </c>
      <c r="R5050" s="23" t="s">
        <v>15170</v>
      </c>
      <c r="S5050" s="27" t="s">
        <v>15171</v>
      </c>
      <c r="T5050" s="23" t="s">
        <v>15172</v>
      </c>
      <c r="U5050" s="23" t="s">
        <v>15173</v>
      </c>
      <c r="V5050" s="24" t="s">
        <v>15174</v>
      </c>
      <c r="W5050" s="23" t="s">
        <v>109</v>
      </c>
      <c r="X5050" s="23" t="s">
        <v>49</v>
      </c>
      <c r="Y5050" s="23" t="s">
        <v>261</v>
      </c>
      <c r="Z5050" s="23">
        <v>780</v>
      </c>
      <c r="AA5050" s="28">
        <v>100</v>
      </c>
      <c r="AB5050" s="26">
        <v>8150</v>
      </c>
      <c r="AC5050" s="26">
        <f t="shared" ref="AC5050:AC5064" si="824">Z5050*AB5050</f>
        <v>6357000</v>
      </c>
      <c r="AD5050" s="28">
        <v>5</v>
      </c>
      <c r="AE5050" s="28">
        <v>5</v>
      </c>
      <c r="AF5050" s="26">
        <f t="shared" ref="AF5050:AF5064" si="825">(AC5050*(100-AE5050))/100</f>
        <v>6039150</v>
      </c>
      <c r="AG5050" s="26">
        <f t="shared" ref="AG5050:AG5064" si="826">P5050+AF5050</f>
        <v>7045400</v>
      </c>
      <c r="AH5050" s="26">
        <f t="shared" ref="AH5050:AH5064" si="827">(AG5050*AA5050)/100</f>
        <v>7045400</v>
      </c>
      <c r="AI5050" s="26">
        <f>IF(AF5050&lt;=10000000,AF5050,10000000)</f>
        <v>6039150</v>
      </c>
      <c r="AJ5050" s="26">
        <f t="shared" si="823"/>
        <v>1006250</v>
      </c>
      <c r="AK5050" s="26">
        <v>0.02</v>
      </c>
      <c r="AL5050" s="26">
        <f t="shared" ref="AL5050:AL5064" si="828">ROUND(AJ5050*(AK5050/100),2)</f>
        <v>201.25</v>
      </c>
      <c r="AM5050" s="3" t="s">
        <v>110</v>
      </c>
    </row>
    <row r="5051" spans="1:39" x14ac:dyDescent="0.25">
      <c r="A5051" s="23"/>
      <c r="B5051" s="24"/>
      <c r="C5051" s="23"/>
      <c r="D5051" s="23"/>
      <c r="E5051" s="23"/>
      <c r="F5051" s="23"/>
      <c r="G5051" s="24"/>
      <c r="H5051" s="23"/>
      <c r="I5051" s="23"/>
      <c r="J5051" s="23">
        <v>0</v>
      </c>
      <c r="K5051" s="23">
        <v>0</v>
      </c>
      <c r="L5051" s="23">
        <v>20</v>
      </c>
      <c r="M5051" s="23" t="s">
        <v>45</v>
      </c>
      <c r="N5051" s="25">
        <f t="shared" si="821"/>
        <v>20</v>
      </c>
      <c r="O5051" s="26">
        <v>8750</v>
      </c>
      <c r="P5051" s="26">
        <f t="shared" si="822"/>
        <v>175000</v>
      </c>
      <c r="Q5051" s="23">
        <v>1</v>
      </c>
      <c r="R5051" s="23" t="s">
        <v>15163</v>
      </c>
      <c r="S5051" s="27" t="s">
        <v>15164</v>
      </c>
      <c r="T5051" s="23" t="s">
        <v>15165</v>
      </c>
      <c r="U5051" s="23" t="s">
        <v>15175</v>
      </c>
      <c r="V5051" s="24" t="s">
        <v>15176</v>
      </c>
      <c r="W5051" s="23" t="s">
        <v>2026</v>
      </c>
      <c r="X5051" s="23" t="s">
        <v>49</v>
      </c>
      <c r="Y5051" s="23" t="s">
        <v>54</v>
      </c>
      <c r="Z5051" s="23">
        <v>78.540000000000006</v>
      </c>
      <c r="AA5051" s="28">
        <v>100</v>
      </c>
      <c r="AB5051" s="26">
        <v>8050</v>
      </c>
      <c r="AC5051" s="26">
        <f t="shared" si="824"/>
        <v>632247</v>
      </c>
      <c r="AD5051" s="28">
        <v>12</v>
      </c>
      <c r="AE5051" s="28">
        <v>14</v>
      </c>
      <c r="AF5051" s="26">
        <f t="shared" si="825"/>
        <v>543732.42000000004</v>
      </c>
      <c r="AG5051" s="26">
        <f t="shared" si="826"/>
        <v>718732.42</v>
      </c>
      <c r="AH5051" s="26">
        <f t="shared" si="827"/>
        <v>718732.42</v>
      </c>
      <c r="AI5051" s="26">
        <v>0</v>
      </c>
      <c r="AJ5051" s="26">
        <f t="shared" si="823"/>
        <v>718732.42</v>
      </c>
      <c r="AK5051" s="26">
        <v>0.3</v>
      </c>
      <c r="AL5051" s="26">
        <f t="shared" si="828"/>
        <v>2156.1999999999998</v>
      </c>
      <c r="AM5051" s="3" t="s">
        <v>15177</v>
      </c>
    </row>
    <row r="5052" spans="1:39" x14ac:dyDescent="0.25">
      <c r="A5052" s="23"/>
      <c r="B5052" s="24"/>
      <c r="C5052" s="23"/>
      <c r="D5052" s="23"/>
      <c r="E5052" s="23"/>
      <c r="F5052" s="23"/>
      <c r="G5052" s="24"/>
      <c r="H5052" s="23"/>
      <c r="I5052" s="23"/>
      <c r="J5052" s="23">
        <v>0</v>
      </c>
      <c r="K5052" s="23">
        <v>0</v>
      </c>
      <c r="L5052" s="23">
        <v>2.2999999999999998</v>
      </c>
      <c r="M5052" s="23" t="s">
        <v>91</v>
      </c>
      <c r="N5052" s="25">
        <f t="shared" si="821"/>
        <v>2.2999999999999998</v>
      </c>
      <c r="O5052" s="26">
        <v>8750</v>
      </c>
      <c r="P5052" s="26">
        <f t="shared" si="822"/>
        <v>20125</v>
      </c>
      <c r="Q5052" s="23">
        <v>1</v>
      </c>
      <c r="R5052" s="23" t="s">
        <v>15163</v>
      </c>
      <c r="S5052" s="27" t="s">
        <v>15164</v>
      </c>
      <c r="T5052" s="23" t="s">
        <v>15165</v>
      </c>
      <c r="U5052" s="23" t="s">
        <v>15175</v>
      </c>
      <c r="V5052" s="24" t="s">
        <v>15178</v>
      </c>
      <c r="W5052" s="23" t="s">
        <v>53</v>
      </c>
      <c r="X5052" s="23" t="s">
        <v>49</v>
      </c>
      <c r="Y5052" s="23" t="s">
        <v>54</v>
      </c>
      <c r="Z5052" s="23">
        <v>9.1999999999999993</v>
      </c>
      <c r="AA5052" s="28">
        <v>100</v>
      </c>
      <c r="AB5052" s="26">
        <v>2750</v>
      </c>
      <c r="AC5052" s="26">
        <f t="shared" si="824"/>
        <v>25299.999999999996</v>
      </c>
      <c r="AD5052" s="28">
        <v>12</v>
      </c>
      <c r="AE5052" s="28">
        <v>14</v>
      </c>
      <c r="AF5052" s="26">
        <f t="shared" si="825"/>
        <v>21757.999999999996</v>
      </c>
      <c r="AG5052" s="26">
        <f t="shared" si="826"/>
        <v>41883</v>
      </c>
      <c r="AH5052" s="26">
        <f t="shared" si="827"/>
        <v>41883</v>
      </c>
      <c r="AI5052" s="26">
        <v>0</v>
      </c>
      <c r="AJ5052" s="26">
        <f t="shared" si="823"/>
        <v>41883</v>
      </c>
      <c r="AK5052" s="26">
        <v>0.3</v>
      </c>
      <c r="AL5052" s="26">
        <f t="shared" si="828"/>
        <v>125.65</v>
      </c>
      <c r="AM5052" s="3" t="s">
        <v>83</v>
      </c>
    </row>
    <row r="5053" spans="1:39" x14ac:dyDescent="0.25">
      <c r="A5053" s="23"/>
      <c r="B5053" s="24"/>
      <c r="C5053" s="23"/>
      <c r="D5053" s="23"/>
      <c r="E5053" s="23"/>
      <c r="F5053" s="23"/>
      <c r="G5053" s="24"/>
      <c r="H5053" s="23"/>
      <c r="I5053" s="23"/>
      <c r="J5053" s="23">
        <v>0</v>
      </c>
      <c r="K5053" s="23">
        <v>0</v>
      </c>
      <c r="L5053" s="23">
        <v>52.5</v>
      </c>
      <c r="M5053" s="23" t="s">
        <v>76</v>
      </c>
      <c r="N5053" s="25">
        <f t="shared" si="821"/>
        <v>52.5</v>
      </c>
      <c r="O5053" s="26">
        <v>8750</v>
      </c>
      <c r="P5053" s="26">
        <f t="shared" si="822"/>
        <v>459375</v>
      </c>
      <c r="Q5053" s="23">
        <v>1</v>
      </c>
      <c r="R5053" s="23" t="s">
        <v>15163</v>
      </c>
      <c r="S5053" s="27" t="s">
        <v>15164</v>
      </c>
      <c r="T5053" s="23" t="s">
        <v>15165</v>
      </c>
      <c r="U5053" s="23" t="s">
        <v>15175</v>
      </c>
      <c r="V5053" s="24" t="s">
        <v>15179</v>
      </c>
      <c r="W5053" s="23" t="s">
        <v>53</v>
      </c>
      <c r="X5053" s="23" t="s">
        <v>49</v>
      </c>
      <c r="Y5053" s="23" t="s">
        <v>81</v>
      </c>
      <c r="Z5053" s="23">
        <v>210</v>
      </c>
      <c r="AA5053" s="28">
        <v>100</v>
      </c>
      <c r="AB5053" s="26">
        <v>2750</v>
      </c>
      <c r="AC5053" s="26">
        <f t="shared" si="824"/>
        <v>577500</v>
      </c>
      <c r="AD5053" s="28">
        <v>12</v>
      </c>
      <c r="AE5053" s="28">
        <v>14</v>
      </c>
      <c r="AF5053" s="26">
        <f t="shared" si="825"/>
        <v>496650</v>
      </c>
      <c r="AG5053" s="26">
        <f t="shared" si="826"/>
        <v>956025</v>
      </c>
      <c r="AH5053" s="26">
        <f t="shared" si="827"/>
        <v>956025</v>
      </c>
      <c r="AI5053" s="26">
        <v>0</v>
      </c>
      <c r="AJ5053" s="26">
        <f t="shared" si="823"/>
        <v>956025</v>
      </c>
      <c r="AK5053" s="26">
        <v>0.02</v>
      </c>
      <c r="AL5053" s="26">
        <f t="shared" si="828"/>
        <v>191.21</v>
      </c>
      <c r="AM5053" s="3" t="s">
        <v>15180</v>
      </c>
    </row>
    <row r="5054" spans="1:39" x14ac:dyDescent="0.25">
      <c r="A5054" s="23"/>
      <c r="B5054" s="24"/>
      <c r="C5054" s="23"/>
      <c r="D5054" s="23"/>
      <c r="E5054" s="23"/>
      <c r="F5054" s="23"/>
      <c r="G5054" s="24"/>
      <c r="H5054" s="23"/>
      <c r="I5054" s="23"/>
      <c r="J5054" s="23">
        <v>0</v>
      </c>
      <c r="K5054" s="23">
        <v>0</v>
      </c>
      <c r="L5054" s="23">
        <v>10.63</v>
      </c>
      <c r="M5054" s="23" t="s">
        <v>76</v>
      </c>
      <c r="N5054" s="25">
        <f t="shared" si="821"/>
        <v>10.63</v>
      </c>
      <c r="O5054" s="26">
        <v>8750</v>
      </c>
      <c r="P5054" s="26">
        <f t="shared" si="822"/>
        <v>93012.5</v>
      </c>
      <c r="Q5054" s="23">
        <v>1</v>
      </c>
      <c r="R5054" s="23" t="s">
        <v>15163</v>
      </c>
      <c r="S5054" s="27" t="s">
        <v>15164</v>
      </c>
      <c r="T5054" s="23" t="s">
        <v>15165</v>
      </c>
      <c r="U5054" s="23" t="s">
        <v>15175</v>
      </c>
      <c r="V5054" s="24" t="s">
        <v>15181</v>
      </c>
      <c r="W5054" s="23" t="s">
        <v>158</v>
      </c>
      <c r="X5054" s="23" t="s">
        <v>49</v>
      </c>
      <c r="Y5054" s="23" t="s">
        <v>81</v>
      </c>
      <c r="Z5054" s="23">
        <v>42.5</v>
      </c>
      <c r="AA5054" s="28">
        <v>100</v>
      </c>
      <c r="AB5054" s="26">
        <v>5600</v>
      </c>
      <c r="AC5054" s="26">
        <f t="shared" si="824"/>
        <v>238000</v>
      </c>
      <c r="AD5054" s="28">
        <v>12</v>
      </c>
      <c r="AE5054" s="28">
        <v>14</v>
      </c>
      <c r="AF5054" s="26">
        <f t="shared" si="825"/>
        <v>204680</v>
      </c>
      <c r="AG5054" s="26">
        <f t="shared" si="826"/>
        <v>297692.5</v>
      </c>
      <c r="AH5054" s="26">
        <f t="shared" si="827"/>
        <v>297692.5</v>
      </c>
      <c r="AI5054" s="26">
        <v>0</v>
      </c>
      <c r="AJ5054" s="26">
        <f t="shared" si="823"/>
        <v>297692.5</v>
      </c>
      <c r="AK5054" s="26">
        <v>0.02</v>
      </c>
      <c r="AL5054" s="26">
        <f t="shared" si="828"/>
        <v>59.54</v>
      </c>
      <c r="AM5054" s="3" t="s">
        <v>159</v>
      </c>
    </row>
    <row r="5055" spans="1:39" x14ac:dyDescent="0.25">
      <c r="A5055" s="23"/>
      <c r="B5055" s="24"/>
      <c r="C5055" s="23"/>
      <c r="D5055" s="23"/>
      <c r="E5055" s="23"/>
      <c r="F5055" s="23"/>
      <c r="G5055" s="24"/>
      <c r="H5055" s="23"/>
      <c r="I5055" s="23"/>
      <c r="J5055" s="23">
        <v>0</v>
      </c>
      <c r="K5055" s="23">
        <v>0</v>
      </c>
      <c r="L5055" s="23">
        <v>85.5</v>
      </c>
      <c r="M5055" s="23" t="s">
        <v>255</v>
      </c>
      <c r="N5055" s="25">
        <f t="shared" si="821"/>
        <v>85.5</v>
      </c>
      <c r="O5055" s="26">
        <v>8750</v>
      </c>
      <c r="P5055" s="26">
        <f t="shared" si="822"/>
        <v>748125</v>
      </c>
      <c r="Q5055" s="23">
        <v>1</v>
      </c>
      <c r="R5055" s="23" t="s">
        <v>15182</v>
      </c>
      <c r="S5055" s="27" t="s">
        <v>15183</v>
      </c>
      <c r="T5055" s="23" t="s">
        <v>15184</v>
      </c>
      <c r="U5055" s="23" t="s">
        <v>15185</v>
      </c>
      <c r="V5055" s="24" t="s">
        <v>15186</v>
      </c>
      <c r="W5055" s="23" t="s">
        <v>349</v>
      </c>
      <c r="X5055" s="23" t="s">
        <v>143</v>
      </c>
      <c r="Y5055" s="23" t="s">
        <v>261</v>
      </c>
      <c r="Z5055" s="23">
        <v>342</v>
      </c>
      <c r="AA5055" s="28">
        <v>100</v>
      </c>
      <c r="AB5055" s="26">
        <v>8150</v>
      </c>
      <c r="AC5055" s="26">
        <f t="shared" si="824"/>
        <v>2787300</v>
      </c>
      <c r="AD5055" s="28">
        <v>12</v>
      </c>
      <c r="AE5055" s="28">
        <v>38</v>
      </c>
      <c r="AF5055" s="26">
        <f t="shared" si="825"/>
        <v>1728126</v>
      </c>
      <c r="AG5055" s="26">
        <f t="shared" si="826"/>
        <v>2476251</v>
      </c>
      <c r="AH5055" s="26">
        <f t="shared" si="827"/>
        <v>2476251</v>
      </c>
      <c r="AI5055" s="26">
        <f>IF(AF5055&lt;=10000000,AF5055,10000000)</f>
        <v>1728126</v>
      </c>
      <c r="AJ5055" s="26">
        <f t="shared" si="823"/>
        <v>748125</v>
      </c>
      <c r="AK5055" s="26">
        <v>0.02</v>
      </c>
      <c r="AL5055" s="26">
        <f t="shared" si="828"/>
        <v>149.63</v>
      </c>
      <c r="AM5055" s="3" t="s">
        <v>51</v>
      </c>
    </row>
    <row r="5056" spans="1:39" x14ac:dyDescent="0.25">
      <c r="A5056" s="23"/>
      <c r="B5056" s="24"/>
      <c r="C5056" s="23"/>
      <c r="D5056" s="23"/>
      <c r="E5056" s="23"/>
      <c r="F5056" s="23"/>
      <c r="G5056" s="24"/>
      <c r="H5056" s="23"/>
      <c r="I5056" s="23"/>
      <c r="J5056" s="23">
        <v>0</v>
      </c>
      <c r="K5056" s="23">
        <v>0</v>
      </c>
      <c r="L5056" s="23">
        <v>28.5</v>
      </c>
      <c r="M5056" s="23" t="s">
        <v>76</v>
      </c>
      <c r="N5056" s="25">
        <f t="shared" si="821"/>
        <v>28.5</v>
      </c>
      <c r="O5056" s="26">
        <v>8750</v>
      </c>
      <c r="P5056" s="26">
        <f t="shared" si="822"/>
        <v>249375</v>
      </c>
      <c r="Q5056" s="23">
        <v>1</v>
      </c>
      <c r="R5056" s="23" t="s">
        <v>15163</v>
      </c>
      <c r="S5056" s="27" t="s">
        <v>15164</v>
      </c>
      <c r="T5056" s="23" t="s">
        <v>15165</v>
      </c>
      <c r="U5056" s="23" t="s">
        <v>15175</v>
      </c>
      <c r="V5056" s="24" t="s">
        <v>15187</v>
      </c>
      <c r="W5056" s="23" t="s">
        <v>48</v>
      </c>
      <c r="X5056" s="23" t="s">
        <v>49</v>
      </c>
      <c r="Y5056" s="23" t="s">
        <v>81</v>
      </c>
      <c r="Z5056" s="23">
        <v>114</v>
      </c>
      <c r="AA5056" s="28">
        <v>100</v>
      </c>
      <c r="AB5056" s="26">
        <v>8300</v>
      </c>
      <c r="AC5056" s="26">
        <f t="shared" si="824"/>
        <v>946200</v>
      </c>
      <c r="AD5056" s="28">
        <v>12</v>
      </c>
      <c r="AE5056" s="28">
        <v>14</v>
      </c>
      <c r="AF5056" s="26">
        <f t="shared" si="825"/>
        <v>813732</v>
      </c>
      <c r="AG5056" s="26">
        <f t="shared" si="826"/>
        <v>1063107</v>
      </c>
      <c r="AH5056" s="26">
        <f t="shared" si="827"/>
        <v>1063107</v>
      </c>
      <c r="AI5056" s="26">
        <v>0</v>
      </c>
      <c r="AJ5056" s="26">
        <f t="shared" si="823"/>
        <v>1063107</v>
      </c>
      <c r="AK5056" s="26">
        <v>0.02</v>
      </c>
      <c r="AL5056" s="26">
        <f t="shared" si="828"/>
        <v>212.62</v>
      </c>
      <c r="AM5056" s="3" t="s">
        <v>51</v>
      </c>
    </row>
    <row r="5057" spans="1:39" x14ac:dyDescent="0.25">
      <c r="A5057" s="23"/>
      <c r="B5057" s="24"/>
      <c r="C5057" s="23"/>
      <c r="D5057" s="23"/>
      <c r="E5057" s="23"/>
      <c r="F5057" s="23"/>
      <c r="G5057" s="24"/>
      <c r="H5057" s="23"/>
      <c r="I5057" s="23"/>
      <c r="J5057" s="23">
        <v>0</v>
      </c>
      <c r="K5057" s="23">
        <v>0</v>
      </c>
      <c r="L5057" s="23">
        <v>57.86</v>
      </c>
      <c r="M5057" s="23" t="s">
        <v>45</v>
      </c>
      <c r="N5057" s="25">
        <f t="shared" si="821"/>
        <v>57.86</v>
      </c>
      <c r="O5057" s="26">
        <v>8750</v>
      </c>
      <c r="P5057" s="26">
        <f t="shared" si="822"/>
        <v>506275</v>
      </c>
      <c r="Q5057" s="23">
        <v>1</v>
      </c>
      <c r="R5057" s="23" t="s">
        <v>15188</v>
      </c>
      <c r="S5057" s="27" t="s">
        <v>15189</v>
      </c>
      <c r="T5057" s="23" t="s">
        <v>15190</v>
      </c>
      <c r="U5057" s="23" t="s">
        <v>15191</v>
      </c>
      <c r="V5057" s="24" t="s">
        <v>15192</v>
      </c>
      <c r="W5057" s="23" t="s">
        <v>79</v>
      </c>
      <c r="X5057" s="23" t="s">
        <v>80</v>
      </c>
      <c r="Y5057" s="23" t="s">
        <v>81</v>
      </c>
      <c r="Z5057" s="23">
        <v>14.19</v>
      </c>
      <c r="AA5057" s="28">
        <v>100</v>
      </c>
      <c r="AB5057" s="26">
        <v>8200</v>
      </c>
      <c r="AC5057" s="26">
        <f t="shared" si="824"/>
        <v>116358</v>
      </c>
      <c r="AD5057" s="28">
        <v>3</v>
      </c>
      <c r="AE5057" s="28">
        <v>9</v>
      </c>
      <c r="AF5057" s="26">
        <f t="shared" si="825"/>
        <v>105885.78</v>
      </c>
      <c r="AG5057" s="26">
        <f t="shared" si="826"/>
        <v>612160.78</v>
      </c>
      <c r="AH5057" s="26">
        <f t="shared" si="827"/>
        <v>612160.78</v>
      </c>
      <c r="AI5057" s="26">
        <v>0</v>
      </c>
      <c r="AJ5057" s="26">
        <f t="shared" si="823"/>
        <v>612160.78</v>
      </c>
      <c r="AK5057" s="26">
        <v>0.02</v>
      </c>
      <c r="AL5057" s="26">
        <f t="shared" si="828"/>
        <v>122.43</v>
      </c>
      <c r="AM5057" s="3" t="s">
        <v>1121</v>
      </c>
    </row>
    <row r="5058" spans="1:39" x14ac:dyDescent="0.25">
      <c r="A5058" s="23"/>
      <c r="B5058" s="24"/>
      <c r="C5058" s="23"/>
      <c r="D5058" s="23"/>
      <c r="E5058" s="23"/>
      <c r="F5058" s="23"/>
      <c r="G5058" s="24"/>
      <c r="H5058" s="23"/>
      <c r="I5058" s="23"/>
      <c r="J5058" s="23"/>
      <c r="K5058" s="23"/>
      <c r="L5058" s="23"/>
      <c r="M5058" s="23"/>
      <c r="N5058" s="25"/>
      <c r="O5058" s="26"/>
      <c r="P5058" s="26"/>
      <c r="Q5058" s="23">
        <v>2</v>
      </c>
      <c r="R5058" s="23" t="s">
        <v>15188</v>
      </c>
      <c r="S5058" s="27" t="s">
        <v>15189</v>
      </c>
      <c r="T5058" s="23" t="s">
        <v>15190</v>
      </c>
      <c r="U5058" s="23" t="s">
        <v>15191</v>
      </c>
      <c r="V5058" s="24" t="s">
        <v>15193</v>
      </c>
      <c r="W5058" s="23" t="s">
        <v>79</v>
      </c>
      <c r="X5058" s="23" t="s">
        <v>80</v>
      </c>
      <c r="Y5058" s="23" t="s">
        <v>81</v>
      </c>
      <c r="Z5058" s="23">
        <v>15.93</v>
      </c>
      <c r="AA5058" s="28">
        <v>100</v>
      </c>
      <c r="AB5058" s="26">
        <v>8200</v>
      </c>
      <c r="AC5058" s="26">
        <f t="shared" si="824"/>
        <v>130626</v>
      </c>
      <c r="AD5058" s="28">
        <v>3</v>
      </c>
      <c r="AE5058" s="28">
        <v>9</v>
      </c>
      <c r="AF5058" s="26">
        <f t="shared" si="825"/>
        <v>118869.66</v>
      </c>
      <c r="AG5058" s="26">
        <f t="shared" si="826"/>
        <v>118869.66</v>
      </c>
      <c r="AH5058" s="26">
        <f t="shared" si="827"/>
        <v>118869.66</v>
      </c>
      <c r="AI5058" s="26">
        <v>0</v>
      </c>
      <c r="AJ5058" s="26">
        <f t="shared" si="823"/>
        <v>118869.66</v>
      </c>
      <c r="AK5058" s="26">
        <v>0.02</v>
      </c>
      <c r="AL5058" s="26">
        <f t="shared" si="828"/>
        <v>23.77</v>
      </c>
      <c r="AM5058" s="3" t="s">
        <v>11349</v>
      </c>
    </row>
    <row r="5059" spans="1:39" x14ac:dyDescent="0.25">
      <c r="A5059" s="23"/>
      <c r="B5059" s="24"/>
      <c r="C5059" s="23"/>
      <c r="D5059" s="23"/>
      <c r="E5059" s="23"/>
      <c r="F5059" s="23"/>
      <c r="G5059" s="24"/>
      <c r="H5059" s="23"/>
      <c r="I5059" s="23"/>
      <c r="J5059" s="23"/>
      <c r="K5059" s="23"/>
      <c r="L5059" s="23"/>
      <c r="M5059" s="23"/>
      <c r="N5059" s="25"/>
      <c r="O5059" s="26"/>
      <c r="P5059" s="26"/>
      <c r="Q5059" s="23">
        <v>3</v>
      </c>
      <c r="R5059" s="23" t="s">
        <v>15188</v>
      </c>
      <c r="S5059" s="27" t="s">
        <v>15189</v>
      </c>
      <c r="T5059" s="23" t="s">
        <v>15190</v>
      </c>
      <c r="U5059" s="23" t="s">
        <v>15191</v>
      </c>
      <c r="V5059" s="24" t="s">
        <v>15194</v>
      </c>
      <c r="W5059" s="23" t="s">
        <v>53</v>
      </c>
      <c r="X5059" s="23" t="s">
        <v>80</v>
      </c>
      <c r="Y5059" s="23" t="s">
        <v>54</v>
      </c>
      <c r="Z5059" s="23">
        <v>15.12</v>
      </c>
      <c r="AA5059" s="28">
        <v>100</v>
      </c>
      <c r="AB5059" s="26">
        <v>2750</v>
      </c>
      <c r="AC5059" s="26">
        <f t="shared" si="824"/>
        <v>41580</v>
      </c>
      <c r="AD5059" s="28">
        <v>3</v>
      </c>
      <c r="AE5059" s="28">
        <v>9</v>
      </c>
      <c r="AF5059" s="26">
        <f t="shared" si="825"/>
        <v>37837.800000000003</v>
      </c>
      <c r="AG5059" s="26">
        <f t="shared" si="826"/>
        <v>37837.800000000003</v>
      </c>
      <c r="AH5059" s="26">
        <f t="shared" si="827"/>
        <v>37837.800000000003</v>
      </c>
      <c r="AI5059" s="26">
        <v>0</v>
      </c>
      <c r="AJ5059" s="26">
        <f t="shared" si="823"/>
        <v>37837.800000000003</v>
      </c>
      <c r="AK5059" s="26">
        <v>0.3</v>
      </c>
      <c r="AL5059" s="26">
        <f t="shared" si="828"/>
        <v>113.51</v>
      </c>
      <c r="AM5059" s="3" t="s">
        <v>15195</v>
      </c>
    </row>
    <row r="5060" spans="1:39" x14ac:dyDescent="0.25">
      <c r="A5060" s="23"/>
      <c r="B5060" s="24"/>
      <c r="C5060" s="23"/>
      <c r="D5060" s="23"/>
      <c r="E5060" s="23"/>
      <c r="F5060" s="23"/>
      <c r="G5060" s="24"/>
      <c r="H5060" s="23"/>
      <c r="I5060" s="23"/>
      <c r="J5060" s="23"/>
      <c r="K5060" s="23"/>
      <c r="L5060" s="23"/>
      <c r="M5060" s="23"/>
      <c r="N5060" s="25"/>
      <c r="O5060" s="26"/>
      <c r="P5060" s="26"/>
      <c r="Q5060" s="23">
        <v>4</v>
      </c>
      <c r="R5060" s="23" t="s">
        <v>15188</v>
      </c>
      <c r="S5060" s="27" t="s">
        <v>15189</v>
      </c>
      <c r="T5060" s="23" t="s">
        <v>15190</v>
      </c>
      <c r="U5060" s="23" t="s">
        <v>15191</v>
      </c>
      <c r="V5060" s="24" t="s">
        <v>15196</v>
      </c>
      <c r="W5060" s="23" t="s">
        <v>639</v>
      </c>
      <c r="X5060" s="23" t="s">
        <v>80</v>
      </c>
      <c r="Y5060" s="23" t="s">
        <v>54</v>
      </c>
      <c r="Z5060" s="23">
        <v>158</v>
      </c>
      <c r="AA5060" s="28">
        <v>100</v>
      </c>
      <c r="AB5060" s="26">
        <v>6350</v>
      </c>
      <c r="AC5060" s="26">
        <f t="shared" si="824"/>
        <v>1003300</v>
      </c>
      <c r="AD5060" s="28">
        <v>3</v>
      </c>
      <c r="AE5060" s="28">
        <v>9</v>
      </c>
      <c r="AF5060" s="26">
        <f t="shared" si="825"/>
        <v>913003</v>
      </c>
      <c r="AG5060" s="26">
        <f t="shared" si="826"/>
        <v>913003</v>
      </c>
      <c r="AH5060" s="26">
        <f t="shared" si="827"/>
        <v>913003</v>
      </c>
      <c r="AI5060" s="26">
        <v>0</v>
      </c>
      <c r="AJ5060" s="26">
        <f t="shared" si="823"/>
        <v>913003</v>
      </c>
      <c r="AK5060" s="26">
        <v>0.3</v>
      </c>
      <c r="AL5060" s="26">
        <f t="shared" si="828"/>
        <v>2739.01</v>
      </c>
      <c r="AM5060" s="3" t="s">
        <v>15197</v>
      </c>
    </row>
    <row r="5061" spans="1:39" x14ac:dyDescent="0.25">
      <c r="A5061" s="23"/>
      <c r="B5061" s="24"/>
      <c r="C5061" s="23"/>
      <c r="D5061" s="23"/>
      <c r="E5061" s="23"/>
      <c r="F5061" s="23"/>
      <c r="G5061" s="24"/>
      <c r="H5061" s="23"/>
      <c r="I5061" s="23"/>
      <c r="J5061" s="23"/>
      <c r="K5061" s="23"/>
      <c r="L5061" s="23"/>
      <c r="M5061" s="23"/>
      <c r="N5061" s="25"/>
      <c r="O5061" s="26"/>
      <c r="P5061" s="26"/>
      <c r="Q5061" s="23">
        <v>5</v>
      </c>
      <c r="R5061" s="23" t="s">
        <v>15188</v>
      </c>
      <c r="S5061" s="27" t="s">
        <v>15189</v>
      </c>
      <c r="T5061" s="23" t="s">
        <v>15190</v>
      </c>
      <c r="U5061" s="23" t="s">
        <v>15191</v>
      </c>
      <c r="V5061" s="24" t="s">
        <v>15198</v>
      </c>
      <c r="W5061" s="23" t="s">
        <v>48</v>
      </c>
      <c r="X5061" s="23" t="s">
        <v>49</v>
      </c>
      <c r="Y5061" s="23" t="s">
        <v>81</v>
      </c>
      <c r="Z5061" s="23">
        <v>18.29</v>
      </c>
      <c r="AA5061" s="28">
        <v>100</v>
      </c>
      <c r="AB5061" s="26">
        <v>8300</v>
      </c>
      <c r="AC5061" s="26">
        <f t="shared" si="824"/>
        <v>151807</v>
      </c>
      <c r="AD5061" s="28">
        <v>3</v>
      </c>
      <c r="AE5061" s="28">
        <v>3</v>
      </c>
      <c r="AF5061" s="26">
        <f t="shared" si="825"/>
        <v>147252.79</v>
      </c>
      <c r="AG5061" s="26">
        <f t="shared" si="826"/>
        <v>147252.79</v>
      </c>
      <c r="AH5061" s="26">
        <f t="shared" si="827"/>
        <v>147252.79</v>
      </c>
      <c r="AI5061" s="26">
        <v>0</v>
      </c>
      <c r="AJ5061" s="26">
        <f t="shared" si="823"/>
        <v>147252.79</v>
      </c>
      <c r="AK5061" s="26">
        <v>0.02</v>
      </c>
      <c r="AL5061" s="26">
        <f t="shared" si="828"/>
        <v>29.45</v>
      </c>
      <c r="AM5061" s="3" t="s">
        <v>15199</v>
      </c>
    </row>
    <row r="5062" spans="1:39" x14ac:dyDescent="0.25">
      <c r="A5062" s="23"/>
      <c r="B5062" s="24"/>
      <c r="C5062" s="23"/>
      <c r="D5062" s="23"/>
      <c r="E5062" s="23"/>
      <c r="F5062" s="23"/>
      <c r="G5062" s="24"/>
      <c r="H5062" s="23"/>
      <c r="I5062" s="23"/>
      <c r="J5062" s="23"/>
      <c r="K5062" s="23"/>
      <c r="L5062" s="23"/>
      <c r="M5062" s="23"/>
      <c r="N5062" s="25"/>
      <c r="O5062" s="26"/>
      <c r="P5062" s="26"/>
      <c r="Q5062" s="23">
        <v>6</v>
      </c>
      <c r="R5062" s="23" t="s">
        <v>15188</v>
      </c>
      <c r="S5062" s="27" t="s">
        <v>15189</v>
      </c>
      <c r="T5062" s="23" t="s">
        <v>15190</v>
      </c>
      <c r="U5062" s="23" t="s">
        <v>15191</v>
      </c>
      <c r="V5062" s="24" t="s">
        <v>15200</v>
      </c>
      <c r="W5062" s="23" t="s">
        <v>53</v>
      </c>
      <c r="X5062" s="23" t="s">
        <v>80</v>
      </c>
      <c r="Y5062" s="23" t="s">
        <v>54</v>
      </c>
      <c r="Z5062" s="23">
        <v>9.98</v>
      </c>
      <c r="AA5062" s="28">
        <v>100</v>
      </c>
      <c r="AB5062" s="26">
        <v>2750</v>
      </c>
      <c r="AC5062" s="26">
        <f t="shared" si="824"/>
        <v>27445</v>
      </c>
      <c r="AD5062" s="28">
        <v>3</v>
      </c>
      <c r="AE5062" s="28">
        <v>9</v>
      </c>
      <c r="AF5062" s="26">
        <f t="shared" si="825"/>
        <v>24974.95</v>
      </c>
      <c r="AG5062" s="26">
        <f t="shared" si="826"/>
        <v>24974.95</v>
      </c>
      <c r="AH5062" s="26">
        <f t="shared" si="827"/>
        <v>24974.95</v>
      </c>
      <c r="AI5062" s="26">
        <v>0</v>
      </c>
      <c r="AJ5062" s="26">
        <f t="shared" si="823"/>
        <v>24974.95</v>
      </c>
      <c r="AK5062" s="26">
        <v>0.3</v>
      </c>
      <c r="AL5062" s="26">
        <f t="shared" si="828"/>
        <v>74.92</v>
      </c>
      <c r="AM5062" s="3" t="s">
        <v>1434</v>
      </c>
    </row>
    <row r="5063" spans="1:39" x14ac:dyDescent="0.25">
      <c r="A5063" s="23"/>
      <c r="B5063" s="24"/>
      <c r="C5063" s="23"/>
      <c r="D5063" s="23"/>
      <c r="E5063" s="23"/>
      <c r="F5063" s="23"/>
      <c r="G5063" s="24"/>
      <c r="H5063" s="23"/>
      <c r="I5063" s="23"/>
      <c r="J5063" s="23">
        <v>0</v>
      </c>
      <c r="K5063" s="23">
        <v>0</v>
      </c>
      <c r="L5063" s="23">
        <v>22.96</v>
      </c>
      <c r="M5063" s="23" t="s">
        <v>45</v>
      </c>
      <c r="N5063" s="25">
        <f>((J5063*400)+(K5063*100))+L5063</f>
        <v>22.96</v>
      </c>
      <c r="O5063" s="26">
        <v>8750</v>
      </c>
      <c r="P5063" s="26">
        <f>N5063*O5063</f>
        <v>200900</v>
      </c>
      <c r="Q5063" s="23">
        <v>1</v>
      </c>
      <c r="R5063" s="23" t="s">
        <v>256</v>
      </c>
      <c r="S5063" s="27" t="s">
        <v>257</v>
      </c>
      <c r="T5063" s="23" t="s">
        <v>258</v>
      </c>
      <c r="U5063" s="23" t="s">
        <v>259</v>
      </c>
      <c r="V5063" s="24" t="s">
        <v>15201</v>
      </c>
      <c r="W5063" s="23" t="s">
        <v>48</v>
      </c>
      <c r="X5063" s="23" t="s">
        <v>49</v>
      </c>
      <c r="Y5063" s="23" t="s">
        <v>81</v>
      </c>
      <c r="Z5063" s="23">
        <v>23.8</v>
      </c>
      <c r="AA5063" s="28">
        <v>100</v>
      </c>
      <c r="AB5063" s="26">
        <v>8300</v>
      </c>
      <c r="AC5063" s="26">
        <f t="shared" si="824"/>
        <v>197540</v>
      </c>
      <c r="AD5063" s="28">
        <v>2</v>
      </c>
      <c r="AE5063" s="28">
        <v>2</v>
      </c>
      <c r="AF5063" s="26">
        <f t="shared" si="825"/>
        <v>193589.2</v>
      </c>
      <c r="AG5063" s="26">
        <f t="shared" si="826"/>
        <v>394489.2</v>
      </c>
      <c r="AH5063" s="26">
        <f t="shared" si="827"/>
        <v>394489.2</v>
      </c>
      <c r="AI5063" s="26">
        <v>0</v>
      </c>
      <c r="AJ5063" s="26">
        <f t="shared" si="823"/>
        <v>394489.2</v>
      </c>
      <c r="AK5063" s="26">
        <v>0.02</v>
      </c>
      <c r="AL5063" s="26">
        <f t="shared" si="828"/>
        <v>78.900000000000006</v>
      </c>
      <c r="AM5063" s="3" t="s">
        <v>51</v>
      </c>
    </row>
    <row r="5064" spans="1:39" x14ac:dyDescent="0.25">
      <c r="A5064" s="23"/>
      <c r="B5064" s="24"/>
      <c r="C5064" s="23"/>
      <c r="D5064" s="23"/>
      <c r="E5064" s="23"/>
      <c r="F5064" s="23"/>
      <c r="G5064" s="24"/>
      <c r="H5064" s="23"/>
      <c r="I5064" s="23"/>
      <c r="J5064" s="23"/>
      <c r="K5064" s="23"/>
      <c r="L5064" s="23"/>
      <c r="M5064" s="23"/>
      <c r="N5064" s="25"/>
      <c r="O5064" s="26"/>
      <c r="P5064" s="26"/>
      <c r="Q5064" s="23">
        <v>2</v>
      </c>
      <c r="R5064" s="23" t="s">
        <v>256</v>
      </c>
      <c r="S5064" s="27" t="s">
        <v>257</v>
      </c>
      <c r="T5064" s="23" t="s">
        <v>258</v>
      </c>
      <c r="U5064" s="23" t="s">
        <v>259</v>
      </c>
      <c r="V5064" s="24" t="s">
        <v>15202</v>
      </c>
      <c r="W5064" s="23" t="s">
        <v>53</v>
      </c>
      <c r="X5064" s="23" t="s">
        <v>49</v>
      </c>
      <c r="Y5064" s="23" t="s">
        <v>54</v>
      </c>
      <c r="Z5064" s="23">
        <v>68.06</v>
      </c>
      <c r="AA5064" s="28">
        <v>100</v>
      </c>
      <c r="AB5064" s="26">
        <v>2750</v>
      </c>
      <c r="AC5064" s="26">
        <f t="shared" si="824"/>
        <v>187165</v>
      </c>
      <c r="AD5064" s="28">
        <v>2</v>
      </c>
      <c r="AE5064" s="28">
        <v>2</v>
      </c>
      <c r="AF5064" s="26">
        <f t="shared" si="825"/>
        <v>183421.7</v>
      </c>
      <c r="AG5064" s="26">
        <f t="shared" si="826"/>
        <v>183421.7</v>
      </c>
      <c r="AH5064" s="26">
        <f t="shared" si="827"/>
        <v>183421.7</v>
      </c>
      <c r="AI5064" s="26">
        <v>0</v>
      </c>
      <c r="AJ5064" s="26">
        <f t="shared" si="823"/>
        <v>183421.7</v>
      </c>
      <c r="AK5064" s="26">
        <v>0.3</v>
      </c>
      <c r="AL5064" s="26">
        <f t="shared" si="828"/>
        <v>550.27</v>
      </c>
      <c r="AM5064" s="3" t="s">
        <v>15203</v>
      </c>
    </row>
    <row r="5065" spans="1:39" x14ac:dyDescent="0.25">
      <c r="A5065" s="23"/>
      <c r="B5065" s="24"/>
      <c r="C5065" s="23"/>
      <c r="D5065" s="23"/>
      <c r="E5065" s="23">
        <v>2023</v>
      </c>
      <c r="F5065" s="23" t="s">
        <v>15204</v>
      </c>
      <c r="G5065" s="24" t="s">
        <v>15205</v>
      </c>
      <c r="H5065" s="23" t="s">
        <v>43</v>
      </c>
      <c r="I5065" s="23" t="s">
        <v>15206</v>
      </c>
      <c r="J5065" s="23">
        <v>0</v>
      </c>
      <c r="K5065" s="23">
        <v>0</v>
      </c>
      <c r="L5065" s="23">
        <v>34</v>
      </c>
      <c r="M5065" s="23" t="s">
        <v>59</v>
      </c>
      <c r="N5065" s="25">
        <f t="shared" ref="N5065:N5072" si="829">((J5065*400)+(K5065*100))+L5065</f>
        <v>34</v>
      </c>
      <c r="O5065" s="26">
        <v>1500</v>
      </c>
      <c r="P5065" s="26">
        <f t="shared" ref="P5065:P5072" si="830">N5065*O5065</f>
        <v>51000</v>
      </c>
      <c r="Q5065" s="23"/>
      <c r="R5065" s="23"/>
      <c r="S5065" s="27"/>
      <c r="T5065" s="23"/>
      <c r="U5065" s="23"/>
      <c r="V5065" s="24"/>
      <c r="W5065" s="23"/>
      <c r="X5065" s="23"/>
      <c r="Y5065" s="23"/>
      <c r="Z5065" s="23"/>
      <c r="AA5065" s="28"/>
      <c r="AB5065" s="26"/>
      <c r="AC5065" s="26"/>
      <c r="AD5065" s="28"/>
      <c r="AE5065" s="28"/>
      <c r="AF5065" s="26"/>
      <c r="AG5065" s="26">
        <f>AF5065+P5065</f>
        <v>51000</v>
      </c>
      <c r="AH5065" s="26">
        <f>AG5065</f>
        <v>51000</v>
      </c>
      <c r="AI5065" s="26">
        <v>50000000</v>
      </c>
      <c r="AJ5065" s="26">
        <f t="shared" si="823"/>
        <v>0</v>
      </c>
      <c r="AK5065" s="26">
        <v>0.02</v>
      </c>
      <c r="AL5065" s="26">
        <f>AJ5065*(AK5065/100)</f>
        <v>0</v>
      </c>
    </row>
    <row r="5066" spans="1:39" x14ac:dyDescent="0.25">
      <c r="A5066" s="23"/>
      <c r="B5066" s="24"/>
      <c r="C5066" s="23"/>
      <c r="D5066" s="23"/>
      <c r="E5066" s="23">
        <v>2024</v>
      </c>
      <c r="F5066" s="23" t="s">
        <v>15207</v>
      </c>
      <c r="G5066" s="24" t="s">
        <v>15208</v>
      </c>
      <c r="H5066" s="23" t="s">
        <v>43</v>
      </c>
      <c r="I5066" s="23" t="s">
        <v>15209</v>
      </c>
      <c r="J5066" s="23">
        <v>0</v>
      </c>
      <c r="K5066" s="23">
        <v>0</v>
      </c>
      <c r="L5066" s="23">
        <v>37.5</v>
      </c>
      <c r="M5066" s="23" t="s">
        <v>75</v>
      </c>
      <c r="N5066" s="25">
        <f t="shared" si="829"/>
        <v>37.5</v>
      </c>
      <c r="O5066" s="26">
        <v>1500</v>
      </c>
      <c r="P5066" s="26">
        <f t="shared" si="830"/>
        <v>56250</v>
      </c>
      <c r="Q5066" s="23"/>
      <c r="R5066" s="23"/>
      <c r="S5066" s="27"/>
      <c r="T5066" s="23"/>
      <c r="U5066" s="23"/>
      <c r="V5066" s="24"/>
      <c r="W5066" s="23"/>
      <c r="X5066" s="23"/>
      <c r="Y5066" s="23"/>
      <c r="Z5066" s="23"/>
      <c r="AA5066" s="28"/>
      <c r="AB5066" s="26"/>
      <c r="AC5066" s="26"/>
      <c r="AD5066" s="28"/>
      <c r="AE5066" s="28"/>
      <c r="AF5066" s="26"/>
      <c r="AG5066" s="26">
        <f>AF5066+P5066</f>
        <v>56250</v>
      </c>
      <c r="AH5066" s="26">
        <f>AG5066</f>
        <v>56250</v>
      </c>
      <c r="AI5066" s="26">
        <v>50000000</v>
      </c>
      <c r="AJ5066" s="26">
        <f t="shared" si="823"/>
        <v>0</v>
      </c>
      <c r="AK5066" s="26">
        <v>0.01</v>
      </c>
      <c r="AL5066" s="26">
        <f>AJ5066*(AK5066/100)</f>
        <v>0</v>
      </c>
    </row>
    <row r="5067" spans="1:39" x14ac:dyDescent="0.25">
      <c r="A5067" s="23"/>
      <c r="B5067" s="24"/>
      <c r="C5067" s="23"/>
      <c r="D5067" s="23"/>
      <c r="E5067" s="23">
        <v>2025</v>
      </c>
      <c r="F5067" s="23" t="s">
        <v>15210</v>
      </c>
      <c r="G5067" s="24" t="s">
        <v>15211</v>
      </c>
      <c r="H5067" s="23" t="s">
        <v>43</v>
      </c>
      <c r="I5067" s="23" t="s">
        <v>15212</v>
      </c>
      <c r="J5067" s="23">
        <v>0</v>
      </c>
      <c r="K5067" s="23">
        <v>0</v>
      </c>
      <c r="L5067" s="23">
        <v>4.7</v>
      </c>
      <c r="M5067" s="23" t="s">
        <v>75</v>
      </c>
      <c r="N5067" s="25">
        <f t="shared" si="829"/>
        <v>4.7</v>
      </c>
      <c r="O5067" s="26">
        <v>1500</v>
      </c>
      <c r="P5067" s="26">
        <f t="shared" si="830"/>
        <v>7050</v>
      </c>
      <c r="Q5067" s="23"/>
      <c r="R5067" s="23"/>
      <c r="S5067" s="27"/>
      <c r="T5067" s="23"/>
      <c r="U5067" s="23"/>
      <c r="V5067" s="24"/>
      <c r="W5067" s="23"/>
      <c r="X5067" s="23"/>
      <c r="Y5067" s="23"/>
      <c r="Z5067" s="23"/>
      <c r="AA5067" s="28"/>
      <c r="AB5067" s="26"/>
      <c r="AC5067" s="26"/>
      <c r="AD5067" s="28"/>
      <c r="AE5067" s="28"/>
      <c r="AF5067" s="26"/>
      <c r="AG5067" s="26">
        <f>AF5067+P5067</f>
        <v>7050</v>
      </c>
      <c r="AH5067" s="26">
        <f>AG5067</f>
        <v>7050</v>
      </c>
      <c r="AI5067" s="26">
        <v>50000000</v>
      </c>
      <c r="AJ5067" s="26">
        <f t="shared" si="823"/>
        <v>0</v>
      </c>
      <c r="AK5067" s="26">
        <v>0.01</v>
      </c>
      <c r="AL5067" s="26">
        <f>AJ5067*(AK5067/100)</f>
        <v>0</v>
      </c>
    </row>
    <row r="5068" spans="1:39" x14ac:dyDescent="0.25">
      <c r="A5068" s="23"/>
      <c r="B5068" s="24"/>
      <c r="C5068" s="23"/>
      <c r="D5068" s="23"/>
      <c r="E5068" s="23">
        <v>2026</v>
      </c>
      <c r="F5068" s="23" t="s">
        <v>15213</v>
      </c>
      <c r="G5068" s="24" t="s">
        <v>15214</v>
      </c>
      <c r="H5068" s="23" t="s">
        <v>43</v>
      </c>
      <c r="I5068" s="23" t="s">
        <v>15215</v>
      </c>
      <c r="J5068" s="23">
        <v>5</v>
      </c>
      <c r="K5068" s="23">
        <v>3</v>
      </c>
      <c r="L5068" s="23">
        <v>51.23</v>
      </c>
      <c r="M5068" s="23" t="s">
        <v>75</v>
      </c>
      <c r="N5068" s="25">
        <f t="shared" si="829"/>
        <v>2351.23</v>
      </c>
      <c r="O5068" s="26">
        <v>8750</v>
      </c>
      <c r="P5068" s="26">
        <f t="shared" si="830"/>
        <v>20573262.5</v>
      </c>
      <c r="Q5068" s="23"/>
      <c r="R5068" s="23"/>
      <c r="S5068" s="27"/>
      <c r="T5068" s="23"/>
      <c r="U5068" s="23"/>
      <c r="V5068" s="24"/>
      <c r="W5068" s="23"/>
      <c r="X5068" s="23"/>
      <c r="Y5068" s="23"/>
      <c r="Z5068" s="23"/>
      <c r="AA5068" s="28"/>
      <c r="AB5068" s="26"/>
      <c r="AC5068" s="26"/>
      <c r="AD5068" s="28"/>
      <c r="AE5068" s="28"/>
      <c r="AF5068" s="26"/>
      <c r="AG5068" s="26">
        <f>AF5068+P5068</f>
        <v>20573262.5</v>
      </c>
      <c r="AH5068" s="26">
        <f>AG5068</f>
        <v>20573262.5</v>
      </c>
      <c r="AI5068" s="26">
        <v>50000000</v>
      </c>
      <c r="AJ5068" s="26">
        <f t="shared" si="823"/>
        <v>0</v>
      </c>
      <c r="AK5068" s="26">
        <v>0.01</v>
      </c>
      <c r="AL5068" s="26">
        <f>AJ5068*(AK5068/100)</f>
        <v>0</v>
      </c>
    </row>
    <row r="5069" spans="1:39" x14ac:dyDescent="0.25">
      <c r="A5069" s="23"/>
      <c r="B5069" s="24"/>
      <c r="C5069" s="23"/>
      <c r="D5069" s="23"/>
      <c r="E5069" s="23"/>
      <c r="F5069" s="23"/>
      <c r="G5069" s="24"/>
      <c r="H5069" s="23"/>
      <c r="I5069" s="23"/>
      <c r="J5069" s="23">
        <v>0</v>
      </c>
      <c r="K5069" s="23">
        <v>0</v>
      </c>
      <c r="L5069" s="23">
        <v>28</v>
      </c>
      <c r="M5069" s="23" t="s">
        <v>59</v>
      </c>
      <c r="N5069" s="25">
        <f t="shared" si="829"/>
        <v>28</v>
      </c>
      <c r="O5069" s="26">
        <v>8750</v>
      </c>
      <c r="P5069" s="26">
        <f t="shared" si="830"/>
        <v>245000</v>
      </c>
      <c r="Q5069" s="23">
        <v>1</v>
      </c>
      <c r="R5069" s="23" t="s">
        <v>15163</v>
      </c>
      <c r="S5069" s="27" t="s">
        <v>15164</v>
      </c>
      <c r="T5069" s="23" t="s">
        <v>15165</v>
      </c>
      <c r="U5069" s="23" t="s">
        <v>15175</v>
      </c>
      <c r="V5069" s="24" t="s">
        <v>15216</v>
      </c>
      <c r="W5069" s="23" t="s">
        <v>53</v>
      </c>
      <c r="X5069" s="23" t="s">
        <v>49</v>
      </c>
      <c r="Y5069" s="23" t="s">
        <v>50</v>
      </c>
      <c r="Z5069" s="23">
        <v>112</v>
      </c>
      <c r="AA5069" s="28">
        <v>100</v>
      </c>
      <c r="AB5069" s="26">
        <v>2750</v>
      </c>
      <c r="AC5069" s="26">
        <f t="shared" ref="AC5069:AC5086" si="831">Z5069*AB5069</f>
        <v>308000</v>
      </c>
      <c r="AD5069" s="28">
        <v>12</v>
      </c>
      <c r="AE5069" s="28">
        <v>14</v>
      </c>
      <c r="AF5069" s="26">
        <f t="shared" ref="AF5069:AF5086" si="832">(AC5069*(100-AE5069))/100</f>
        <v>264880</v>
      </c>
      <c r="AG5069" s="26">
        <f>P5069+AF5069</f>
        <v>509880</v>
      </c>
      <c r="AH5069" s="26">
        <f t="shared" ref="AH5069:AH5086" si="833">(AG5069*AA5069)/100</f>
        <v>509880</v>
      </c>
      <c r="AI5069" s="26">
        <v>50000000</v>
      </c>
      <c r="AJ5069" s="26">
        <f t="shared" si="823"/>
        <v>0</v>
      </c>
      <c r="AK5069" s="26">
        <v>0.02</v>
      </c>
      <c r="AL5069" s="26">
        <f t="shared" ref="AL5069:AL5086" si="834">ROUND(AJ5069*(AK5069/100),2)</f>
        <v>0</v>
      </c>
      <c r="AM5069" s="3" t="s">
        <v>159</v>
      </c>
    </row>
    <row r="5070" spans="1:39" x14ac:dyDescent="0.25">
      <c r="A5070" s="23"/>
      <c r="B5070" s="24"/>
      <c r="C5070" s="23"/>
      <c r="D5070" s="23"/>
      <c r="E5070" s="23"/>
      <c r="F5070" s="23"/>
      <c r="G5070" s="24"/>
      <c r="H5070" s="23"/>
      <c r="I5070" s="23"/>
      <c r="J5070" s="23">
        <v>0</v>
      </c>
      <c r="K5070" s="23">
        <v>0</v>
      </c>
      <c r="L5070" s="23">
        <v>6</v>
      </c>
      <c r="M5070" s="23" t="s">
        <v>59</v>
      </c>
      <c r="N5070" s="25">
        <f t="shared" si="829"/>
        <v>6</v>
      </c>
      <c r="O5070" s="26">
        <v>8750</v>
      </c>
      <c r="P5070" s="26">
        <f t="shared" si="830"/>
        <v>52500</v>
      </c>
      <c r="Q5070" s="23">
        <v>1</v>
      </c>
      <c r="R5070" s="23" t="s">
        <v>15163</v>
      </c>
      <c r="S5070" s="27" t="s">
        <v>15164</v>
      </c>
      <c r="T5070" s="23" t="s">
        <v>15165</v>
      </c>
      <c r="U5070" s="23" t="s">
        <v>15175</v>
      </c>
      <c r="V5070" s="24" t="s">
        <v>15217</v>
      </c>
      <c r="W5070" s="23" t="s">
        <v>53</v>
      </c>
      <c r="X5070" s="23" t="s">
        <v>49</v>
      </c>
      <c r="Y5070" s="23" t="s">
        <v>50</v>
      </c>
      <c r="Z5070" s="23">
        <v>24</v>
      </c>
      <c r="AA5070" s="28">
        <v>100</v>
      </c>
      <c r="AB5070" s="26">
        <v>2750</v>
      </c>
      <c r="AC5070" s="26">
        <f t="shared" si="831"/>
        <v>66000</v>
      </c>
      <c r="AD5070" s="28">
        <v>12</v>
      </c>
      <c r="AE5070" s="28">
        <v>14</v>
      </c>
      <c r="AF5070" s="26">
        <f t="shared" si="832"/>
        <v>56760</v>
      </c>
      <c r="AG5070" s="26">
        <f>P5070+AF5070</f>
        <v>109260</v>
      </c>
      <c r="AH5070" s="26">
        <f t="shared" si="833"/>
        <v>109260</v>
      </c>
      <c r="AI5070" s="26">
        <v>50000000</v>
      </c>
      <c r="AJ5070" s="26">
        <f t="shared" si="823"/>
        <v>0</v>
      </c>
      <c r="AK5070" s="26">
        <v>0.02</v>
      </c>
      <c r="AL5070" s="26">
        <f t="shared" si="834"/>
        <v>0</v>
      </c>
      <c r="AM5070" s="3" t="s">
        <v>83</v>
      </c>
    </row>
    <row r="5071" spans="1:39" x14ac:dyDescent="0.25">
      <c r="A5071" s="23"/>
      <c r="B5071" s="24"/>
      <c r="C5071" s="23"/>
      <c r="D5071" s="23"/>
      <c r="E5071" s="23"/>
      <c r="F5071" s="23"/>
      <c r="G5071" s="24"/>
      <c r="H5071" s="23"/>
      <c r="I5071" s="23"/>
      <c r="J5071" s="23">
        <v>0</v>
      </c>
      <c r="K5071" s="23">
        <v>0</v>
      </c>
      <c r="L5071" s="23">
        <v>9</v>
      </c>
      <c r="M5071" s="23" t="s">
        <v>76</v>
      </c>
      <c r="N5071" s="25">
        <f t="shared" si="829"/>
        <v>9</v>
      </c>
      <c r="O5071" s="26">
        <v>8750</v>
      </c>
      <c r="P5071" s="26">
        <f t="shared" si="830"/>
        <v>78750</v>
      </c>
      <c r="Q5071" s="23">
        <v>1</v>
      </c>
      <c r="R5071" s="23" t="s">
        <v>15163</v>
      </c>
      <c r="S5071" s="27" t="s">
        <v>15164</v>
      </c>
      <c r="T5071" s="23" t="s">
        <v>15165</v>
      </c>
      <c r="U5071" s="23" t="s">
        <v>15175</v>
      </c>
      <c r="V5071" s="24" t="s">
        <v>15218</v>
      </c>
      <c r="W5071" s="23" t="s">
        <v>48</v>
      </c>
      <c r="X5071" s="23" t="s">
        <v>49</v>
      </c>
      <c r="Y5071" s="23" t="s">
        <v>81</v>
      </c>
      <c r="Z5071" s="23">
        <v>36</v>
      </c>
      <c r="AA5071" s="28">
        <v>100</v>
      </c>
      <c r="AB5071" s="26">
        <v>8300</v>
      </c>
      <c r="AC5071" s="26">
        <f t="shared" si="831"/>
        <v>298800</v>
      </c>
      <c r="AD5071" s="28">
        <v>12</v>
      </c>
      <c r="AE5071" s="28">
        <v>14</v>
      </c>
      <c r="AF5071" s="26">
        <f t="shared" si="832"/>
        <v>256968</v>
      </c>
      <c r="AG5071" s="26">
        <f>P5071+AF5071</f>
        <v>335718</v>
      </c>
      <c r="AH5071" s="26">
        <f t="shared" si="833"/>
        <v>335718</v>
      </c>
      <c r="AI5071" s="26">
        <v>0</v>
      </c>
      <c r="AJ5071" s="26">
        <f t="shared" si="823"/>
        <v>335718</v>
      </c>
      <c r="AK5071" s="26">
        <v>0.02</v>
      </c>
      <c r="AL5071" s="26">
        <f t="shared" si="834"/>
        <v>67.14</v>
      </c>
      <c r="AM5071" s="3" t="s">
        <v>401</v>
      </c>
    </row>
    <row r="5072" spans="1:39" x14ac:dyDescent="0.25">
      <c r="A5072" s="23"/>
      <c r="B5072" s="24"/>
      <c r="C5072" s="23"/>
      <c r="D5072" s="23"/>
      <c r="E5072" s="23"/>
      <c r="F5072" s="23"/>
      <c r="G5072" s="24"/>
      <c r="H5072" s="23"/>
      <c r="I5072" s="23"/>
      <c r="J5072" s="23">
        <v>0</v>
      </c>
      <c r="K5072" s="23">
        <v>0</v>
      </c>
      <c r="L5072" s="23">
        <v>87.75</v>
      </c>
      <c r="M5072" s="23" t="s">
        <v>45</v>
      </c>
      <c r="N5072" s="25">
        <f t="shared" si="829"/>
        <v>87.75</v>
      </c>
      <c r="O5072" s="26">
        <v>8750</v>
      </c>
      <c r="P5072" s="26">
        <f t="shared" si="830"/>
        <v>767812.5</v>
      </c>
      <c r="Q5072" s="23">
        <v>1</v>
      </c>
      <c r="R5072" s="23" t="s">
        <v>15219</v>
      </c>
      <c r="S5072" s="27"/>
      <c r="T5072" s="23" t="s">
        <v>15220</v>
      </c>
      <c r="U5072" s="23" t="s">
        <v>15221</v>
      </c>
      <c r="V5072" s="24" t="s">
        <v>15222</v>
      </c>
      <c r="W5072" s="23" t="s">
        <v>2026</v>
      </c>
      <c r="X5072" s="23" t="s">
        <v>49</v>
      </c>
      <c r="Y5072" s="23" t="s">
        <v>54</v>
      </c>
      <c r="Z5072" s="23">
        <v>267</v>
      </c>
      <c r="AA5072" s="28">
        <v>76.069999999999993</v>
      </c>
      <c r="AB5072" s="26">
        <v>8050</v>
      </c>
      <c r="AC5072" s="26">
        <f t="shared" si="831"/>
        <v>2149350</v>
      </c>
      <c r="AD5072" s="28">
        <v>5</v>
      </c>
      <c r="AE5072" s="28">
        <v>5</v>
      </c>
      <c r="AF5072" s="26">
        <f t="shared" si="832"/>
        <v>2041882.5</v>
      </c>
      <c r="AG5072" s="26">
        <f>P5072+AF5072+AF5073</f>
        <v>3452085</v>
      </c>
      <c r="AH5072" s="26">
        <f t="shared" si="833"/>
        <v>2626001.0595</v>
      </c>
      <c r="AI5072" s="26">
        <v>0</v>
      </c>
      <c r="AJ5072" s="26">
        <f t="shared" si="823"/>
        <v>2626001.0595</v>
      </c>
      <c r="AK5072" s="26">
        <v>0.3</v>
      </c>
      <c r="AL5072" s="26">
        <f t="shared" si="834"/>
        <v>7878</v>
      </c>
      <c r="AM5072" s="3" t="s">
        <v>15223</v>
      </c>
    </row>
    <row r="5073" spans="1:39" x14ac:dyDescent="0.25">
      <c r="A5073" s="23"/>
      <c r="B5073" s="24"/>
      <c r="C5073" s="23"/>
      <c r="D5073" s="23"/>
      <c r="E5073" s="23"/>
      <c r="F5073" s="23"/>
      <c r="G5073" s="24"/>
      <c r="H5073" s="23"/>
      <c r="I5073" s="23"/>
      <c r="J5073" s="23"/>
      <c r="K5073" s="23"/>
      <c r="L5073" s="23"/>
      <c r="M5073" s="23"/>
      <c r="N5073" s="25"/>
      <c r="O5073" s="26"/>
      <c r="P5073" s="26"/>
      <c r="Q5073" s="23"/>
      <c r="R5073" s="23"/>
      <c r="S5073" s="27"/>
      <c r="T5073" s="23"/>
      <c r="U5073" s="23"/>
      <c r="V5073" s="24"/>
      <c r="W5073" s="23"/>
      <c r="X5073" s="23"/>
      <c r="Y5073" s="23" t="s">
        <v>261</v>
      </c>
      <c r="Z5073" s="23">
        <v>84</v>
      </c>
      <c r="AA5073" s="28">
        <v>23.93</v>
      </c>
      <c r="AB5073" s="26">
        <v>8050</v>
      </c>
      <c r="AC5073" s="26">
        <f t="shared" si="831"/>
        <v>676200</v>
      </c>
      <c r="AD5073" s="28">
        <v>5</v>
      </c>
      <c r="AE5073" s="28">
        <v>5</v>
      </c>
      <c r="AF5073" s="26">
        <f t="shared" si="832"/>
        <v>642390</v>
      </c>
      <c r="AG5073" s="26">
        <f>P5072+AF5072+AF5073</f>
        <v>3452085</v>
      </c>
      <c r="AH5073" s="26">
        <f t="shared" si="833"/>
        <v>826083.94050000003</v>
      </c>
      <c r="AI5073" s="26">
        <v>0</v>
      </c>
      <c r="AJ5073" s="26">
        <f t="shared" si="823"/>
        <v>826083.94050000003</v>
      </c>
      <c r="AK5073" s="26">
        <v>0.02</v>
      </c>
      <c r="AL5073" s="26">
        <f t="shared" si="834"/>
        <v>165.22</v>
      </c>
      <c r="AM5073" s="3" t="s">
        <v>641</v>
      </c>
    </row>
    <row r="5074" spans="1:39" x14ac:dyDescent="0.25">
      <c r="A5074" s="23"/>
      <c r="B5074" s="24"/>
      <c r="C5074" s="23"/>
      <c r="D5074" s="23"/>
      <c r="E5074" s="23"/>
      <c r="F5074" s="23"/>
      <c r="G5074" s="24"/>
      <c r="H5074" s="23"/>
      <c r="I5074" s="23"/>
      <c r="J5074" s="23">
        <v>0</v>
      </c>
      <c r="K5074" s="23">
        <v>1</v>
      </c>
      <c r="L5074" s="23">
        <v>12.5</v>
      </c>
      <c r="M5074" s="23" t="s">
        <v>91</v>
      </c>
      <c r="N5074" s="25">
        <f>((J5074*400)+(K5074*100))+L5074</f>
        <v>112.5</v>
      </c>
      <c r="O5074" s="26">
        <v>8750</v>
      </c>
      <c r="P5074" s="26">
        <f>N5074*O5074</f>
        <v>984375</v>
      </c>
      <c r="Q5074" s="23">
        <v>1</v>
      </c>
      <c r="R5074" s="23" t="s">
        <v>15224</v>
      </c>
      <c r="S5074" s="27"/>
      <c r="T5074" s="23" t="s">
        <v>15225</v>
      </c>
      <c r="U5074" s="23" t="s">
        <v>15226</v>
      </c>
      <c r="V5074" s="24" t="s">
        <v>15227</v>
      </c>
      <c r="W5074" s="23" t="s">
        <v>454</v>
      </c>
      <c r="X5074" s="23" t="s">
        <v>49</v>
      </c>
      <c r="Y5074" s="23" t="s">
        <v>54</v>
      </c>
      <c r="Z5074" s="23">
        <v>432</v>
      </c>
      <c r="AA5074" s="28">
        <v>100</v>
      </c>
      <c r="AB5074" s="26">
        <v>3400</v>
      </c>
      <c r="AC5074" s="26">
        <f t="shared" si="831"/>
        <v>1468800</v>
      </c>
      <c r="AD5074" s="28">
        <v>12</v>
      </c>
      <c r="AE5074" s="28">
        <v>14</v>
      </c>
      <c r="AF5074" s="26">
        <f t="shared" si="832"/>
        <v>1263168</v>
      </c>
      <c r="AG5074" s="26">
        <f t="shared" ref="AG5074:AG5086" si="835">P5074+AF5074</f>
        <v>2247543</v>
      </c>
      <c r="AH5074" s="26">
        <f t="shared" si="833"/>
        <v>2247543</v>
      </c>
      <c r="AI5074" s="26">
        <v>0</v>
      </c>
      <c r="AJ5074" s="26">
        <f t="shared" si="823"/>
        <v>2247543</v>
      </c>
      <c r="AK5074" s="26">
        <v>0.3</v>
      </c>
      <c r="AL5074" s="26">
        <f t="shared" si="834"/>
        <v>6742.63</v>
      </c>
      <c r="AM5074" s="3" t="s">
        <v>5773</v>
      </c>
    </row>
    <row r="5075" spans="1:39" x14ac:dyDescent="0.25">
      <c r="A5075" s="23"/>
      <c r="B5075" s="24"/>
      <c r="C5075" s="23"/>
      <c r="D5075" s="23"/>
      <c r="E5075" s="23"/>
      <c r="F5075" s="23"/>
      <c r="G5075" s="24"/>
      <c r="H5075" s="23"/>
      <c r="I5075" s="23"/>
      <c r="J5075" s="23">
        <v>0</v>
      </c>
      <c r="K5075" s="23">
        <v>0</v>
      </c>
      <c r="L5075" s="23">
        <v>16.5</v>
      </c>
      <c r="M5075" s="23" t="s">
        <v>91</v>
      </c>
      <c r="N5075" s="25">
        <f>((J5075*400)+(K5075*100))+L5075</f>
        <v>16.5</v>
      </c>
      <c r="O5075" s="26">
        <v>8750</v>
      </c>
      <c r="P5075" s="26">
        <f>N5075*O5075</f>
        <v>144375</v>
      </c>
      <c r="Q5075" s="23">
        <v>1</v>
      </c>
      <c r="R5075" s="23" t="s">
        <v>15228</v>
      </c>
      <c r="S5075" s="27"/>
      <c r="T5075" s="23" t="s">
        <v>15229</v>
      </c>
      <c r="U5075" s="23" t="s">
        <v>15230</v>
      </c>
      <c r="V5075" s="24" t="s">
        <v>15231</v>
      </c>
      <c r="W5075" s="23" t="s">
        <v>639</v>
      </c>
      <c r="X5075" s="23" t="s">
        <v>49</v>
      </c>
      <c r="Y5075" s="23" t="s">
        <v>54</v>
      </c>
      <c r="Z5075" s="23">
        <v>66</v>
      </c>
      <c r="AA5075" s="28">
        <v>100</v>
      </c>
      <c r="AB5075" s="26">
        <v>6350</v>
      </c>
      <c r="AC5075" s="26">
        <f t="shared" si="831"/>
        <v>419100</v>
      </c>
      <c r="AD5075" s="28">
        <v>4</v>
      </c>
      <c r="AE5075" s="28">
        <v>4</v>
      </c>
      <c r="AF5075" s="26">
        <f t="shared" si="832"/>
        <v>402336</v>
      </c>
      <c r="AG5075" s="26">
        <f t="shared" si="835"/>
        <v>546711</v>
      </c>
      <c r="AH5075" s="26">
        <f t="shared" si="833"/>
        <v>546711</v>
      </c>
      <c r="AI5075" s="26">
        <v>0</v>
      </c>
      <c r="AJ5075" s="26">
        <f t="shared" si="823"/>
        <v>546711</v>
      </c>
      <c r="AK5075" s="26">
        <v>0.3</v>
      </c>
      <c r="AL5075" s="26">
        <f t="shared" si="834"/>
        <v>1640.13</v>
      </c>
      <c r="AM5075" s="3" t="s">
        <v>15232</v>
      </c>
    </row>
    <row r="5076" spans="1:39" x14ac:dyDescent="0.25">
      <c r="A5076" s="23"/>
      <c r="B5076" s="24"/>
      <c r="C5076" s="23"/>
      <c r="D5076" s="23"/>
      <c r="E5076" s="23"/>
      <c r="F5076" s="23"/>
      <c r="G5076" s="24"/>
      <c r="H5076" s="23"/>
      <c r="I5076" s="23"/>
      <c r="J5076" s="23">
        <v>0</v>
      </c>
      <c r="K5076" s="23">
        <v>0</v>
      </c>
      <c r="L5076" s="23">
        <v>52.71</v>
      </c>
      <c r="M5076" s="23" t="s">
        <v>91</v>
      </c>
      <c r="N5076" s="25">
        <f>((J5076*400)+(K5076*100))+L5076</f>
        <v>52.71</v>
      </c>
      <c r="O5076" s="26">
        <v>8750</v>
      </c>
      <c r="P5076" s="26">
        <f>N5076*O5076</f>
        <v>461212.5</v>
      </c>
      <c r="Q5076" s="23">
        <v>1</v>
      </c>
      <c r="R5076" s="23" t="s">
        <v>15233</v>
      </c>
      <c r="S5076" s="27"/>
      <c r="T5076" s="23" t="s">
        <v>15234</v>
      </c>
      <c r="U5076" s="23" t="s">
        <v>15235</v>
      </c>
      <c r="V5076" s="24" t="s">
        <v>15236</v>
      </c>
      <c r="W5076" s="23" t="s">
        <v>53</v>
      </c>
      <c r="X5076" s="23" t="s">
        <v>80</v>
      </c>
      <c r="Y5076" s="23" t="s">
        <v>54</v>
      </c>
      <c r="Z5076" s="23">
        <v>210.84</v>
      </c>
      <c r="AA5076" s="28">
        <v>100</v>
      </c>
      <c r="AB5076" s="26">
        <v>2750</v>
      </c>
      <c r="AC5076" s="26">
        <f t="shared" si="831"/>
        <v>579810</v>
      </c>
      <c r="AD5076" s="28">
        <v>2</v>
      </c>
      <c r="AE5076" s="28">
        <v>6</v>
      </c>
      <c r="AF5076" s="26">
        <f t="shared" si="832"/>
        <v>545021.4</v>
      </c>
      <c r="AG5076" s="26">
        <f t="shared" si="835"/>
        <v>1006233.9</v>
      </c>
      <c r="AH5076" s="26">
        <f t="shared" si="833"/>
        <v>1006233.9</v>
      </c>
      <c r="AI5076" s="26">
        <v>0</v>
      </c>
      <c r="AJ5076" s="26">
        <f t="shared" si="823"/>
        <v>1006233.9</v>
      </c>
      <c r="AK5076" s="26">
        <v>0.3</v>
      </c>
      <c r="AL5076" s="26">
        <f t="shared" si="834"/>
        <v>3018.7</v>
      </c>
      <c r="AM5076" s="3" t="s">
        <v>1938</v>
      </c>
    </row>
    <row r="5077" spans="1:39" x14ac:dyDescent="0.25">
      <c r="A5077" s="23"/>
      <c r="B5077" s="24"/>
      <c r="C5077" s="23"/>
      <c r="D5077" s="23"/>
      <c r="E5077" s="23"/>
      <c r="F5077" s="23"/>
      <c r="G5077" s="24"/>
      <c r="H5077" s="23"/>
      <c r="I5077" s="23"/>
      <c r="J5077" s="23">
        <v>0</v>
      </c>
      <c r="K5077" s="23">
        <v>0</v>
      </c>
      <c r="L5077" s="23">
        <v>84.31</v>
      </c>
      <c r="M5077" s="23" t="s">
        <v>76</v>
      </c>
      <c r="N5077" s="25">
        <f>((J5077*400)+(K5077*100))+L5077</f>
        <v>84.31</v>
      </c>
      <c r="O5077" s="26">
        <v>8750</v>
      </c>
      <c r="P5077" s="26">
        <f>N5077*O5077</f>
        <v>737712.5</v>
      </c>
      <c r="Q5077" s="23">
        <v>1</v>
      </c>
      <c r="R5077" s="23" t="s">
        <v>15163</v>
      </c>
      <c r="S5077" s="27" t="s">
        <v>15164</v>
      </c>
      <c r="T5077" s="23" t="s">
        <v>15165</v>
      </c>
      <c r="U5077" s="23" t="s">
        <v>15175</v>
      </c>
      <c r="V5077" s="24" t="s">
        <v>15237</v>
      </c>
      <c r="W5077" s="23" t="s">
        <v>1191</v>
      </c>
      <c r="X5077" s="23" t="s">
        <v>49</v>
      </c>
      <c r="Y5077" s="23" t="s">
        <v>81</v>
      </c>
      <c r="Z5077" s="23">
        <v>18</v>
      </c>
      <c r="AA5077" s="28">
        <v>100</v>
      </c>
      <c r="AB5077" s="26">
        <v>7750</v>
      </c>
      <c r="AC5077" s="26">
        <f t="shared" si="831"/>
        <v>139500</v>
      </c>
      <c r="AD5077" s="28">
        <v>2</v>
      </c>
      <c r="AE5077" s="28">
        <v>2</v>
      </c>
      <c r="AF5077" s="26">
        <f t="shared" si="832"/>
        <v>136710</v>
      </c>
      <c r="AG5077" s="26">
        <f t="shared" si="835"/>
        <v>874422.5</v>
      </c>
      <c r="AH5077" s="26">
        <f t="shared" si="833"/>
        <v>874422.5</v>
      </c>
      <c r="AI5077" s="26">
        <v>0</v>
      </c>
      <c r="AJ5077" s="26">
        <f t="shared" si="823"/>
        <v>874422.5</v>
      </c>
      <c r="AK5077" s="26">
        <v>0.02</v>
      </c>
      <c r="AL5077" s="26">
        <f t="shared" si="834"/>
        <v>174.88</v>
      </c>
      <c r="AM5077" s="3" t="s">
        <v>1791</v>
      </c>
    </row>
    <row r="5078" spans="1:39" x14ac:dyDescent="0.25">
      <c r="A5078" s="23"/>
      <c r="B5078" s="24"/>
      <c r="C5078" s="23"/>
      <c r="D5078" s="23"/>
      <c r="E5078" s="23"/>
      <c r="F5078" s="23"/>
      <c r="G5078" s="24"/>
      <c r="H5078" s="23"/>
      <c r="I5078" s="23"/>
      <c r="J5078" s="23"/>
      <c r="K5078" s="23"/>
      <c r="L5078" s="23"/>
      <c r="M5078" s="23"/>
      <c r="N5078" s="25"/>
      <c r="O5078" s="26"/>
      <c r="P5078" s="26"/>
      <c r="Q5078" s="23">
        <v>2</v>
      </c>
      <c r="R5078" s="23" t="s">
        <v>15163</v>
      </c>
      <c r="S5078" s="27" t="s">
        <v>15164</v>
      </c>
      <c r="T5078" s="23" t="s">
        <v>15165</v>
      </c>
      <c r="U5078" s="23" t="s">
        <v>15175</v>
      </c>
      <c r="V5078" s="24" t="s">
        <v>15238</v>
      </c>
      <c r="W5078" s="23" t="s">
        <v>79</v>
      </c>
      <c r="X5078" s="23" t="s">
        <v>80</v>
      </c>
      <c r="Y5078" s="23" t="s">
        <v>81</v>
      </c>
      <c r="Z5078" s="23">
        <v>39</v>
      </c>
      <c r="AA5078" s="28">
        <v>100</v>
      </c>
      <c r="AB5078" s="26">
        <v>8200</v>
      </c>
      <c r="AC5078" s="26">
        <f t="shared" si="831"/>
        <v>319800</v>
      </c>
      <c r="AD5078" s="28">
        <v>2</v>
      </c>
      <c r="AE5078" s="28">
        <v>6</v>
      </c>
      <c r="AF5078" s="26">
        <f t="shared" si="832"/>
        <v>300612</v>
      </c>
      <c r="AG5078" s="26">
        <f t="shared" si="835"/>
        <v>300612</v>
      </c>
      <c r="AH5078" s="26">
        <f t="shared" si="833"/>
        <v>300612</v>
      </c>
      <c r="AI5078" s="26">
        <v>0</v>
      </c>
      <c r="AJ5078" s="26">
        <f t="shared" si="823"/>
        <v>300612</v>
      </c>
      <c r="AK5078" s="26">
        <v>0.02</v>
      </c>
      <c r="AL5078" s="26">
        <f t="shared" si="834"/>
        <v>60.12</v>
      </c>
      <c r="AM5078" s="3" t="s">
        <v>1121</v>
      </c>
    </row>
    <row r="5079" spans="1:39" x14ac:dyDescent="0.25">
      <c r="A5079" s="23"/>
      <c r="B5079" s="24"/>
      <c r="C5079" s="23"/>
      <c r="D5079" s="23"/>
      <c r="E5079" s="23"/>
      <c r="F5079" s="23"/>
      <c r="G5079" s="24"/>
      <c r="H5079" s="23"/>
      <c r="I5079" s="23"/>
      <c r="J5079" s="23"/>
      <c r="K5079" s="23"/>
      <c r="L5079" s="23"/>
      <c r="M5079" s="23"/>
      <c r="N5079" s="25"/>
      <c r="O5079" s="26"/>
      <c r="P5079" s="26"/>
      <c r="Q5079" s="23">
        <v>3</v>
      </c>
      <c r="R5079" s="23" t="s">
        <v>15163</v>
      </c>
      <c r="S5079" s="27" t="s">
        <v>15164</v>
      </c>
      <c r="T5079" s="23" t="s">
        <v>15165</v>
      </c>
      <c r="U5079" s="23" t="s">
        <v>15175</v>
      </c>
      <c r="V5079" s="24" t="s">
        <v>15239</v>
      </c>
      <c r="W5079" s="23" t="s">
        <v>79</v>
      </c>
      <c r="X5079" s="23" t="s">
        <v>80</v>
      </c>
      <c r="Y5079" s="23" t="s">
        <v>81</v>
      </c>
      <c r="Z5079" s="23">
        <v>19.32</v>
      </c>
      <c r="AA5079" s="28">
        <v>100</v>
      </c>
      <c r="AB5079" s="26">
        <v>8200</v>
      </c>
      <c r="AC5079" s="26">
        <f t="shared" si="831"/>
        <v>158424</v>
      </c>
      <c r="AD5079" s="28">
        <v>2</v>
      </c>
      <c r="AE5079" s="28">
        <v>6</v>
      </c>
      <c r="AF5079" s="26">
        <f t="shared" si="832"/>
        <v>148918.56</v>
      </c>
      <c r="AG5079" s="26">
        <f t="shared" si="835"/>
        <v>148918.56</v>
      </c>
      <c r="AH5079" s="26">
        <f t="shared" si="833"/>
        <v>148918.56</v>
      </c>
      <c r="AI5079" s="26">
        <v>0</v>
      </c>
      <c r="AJ5079" s="26">
        <f t="shared" si="823"/>
        <v>148918.56</v>
      </c>
      <c r="AK5079" s="26">
        <v>0.02</v>
      </c>
      <c r="AL5079" s="26">
        <f t="shared" si="834"/>
        <v>29.78</v>
      </c>
      <c r="AM5079" s="3" t="s">
        <v>1121</v>
      </c>
    </row>
    <row r="5080" spans="1:39" x14ac:dyDescent="0.25">
      <c r="A5080" s="23"/>
      <c r="B5080" s="24"/>
      <c r="C5080" s="23"/>
      <c r="D5080" s="23"/>
      <c r="E5080" s="23"/>
      <c r="F5080" s="23"/>
      <c r="G5080" s="24"/>
      <c r="H5080" s="23"/>
      <c r="I5080" s="23"/>
      <c r="J5080" s="23"/>
      <c r="K5080" s="23"/>
      <c r="L5080" s="23"/>
      <c r="M5080" s="23"/>
      <c r="N5080" s="25"/>
      <c r="O5080" s="26"/>
      <c r="P5080" s="26"/>
      <c r="Q5080" s="23">
        <v>4</v>
      </c>
      <c r="R5080" s="23" t="s">
        <v>15163</v>
      </c>
      <c r="S5080" s="27" t="s">
        <v>15164</v>
      </c>
      <c r="T5080" s="23" t="s">
        <v>15165</v>
      </c>
      <c r="U5080" s="23" t="s">
        <v>15175</v>
      </c>
      <c r="V5080" s="24" t="s">
        <v>15240</v>
      </c>
      <c r="W5080" s="23" t="s">
        <v>79</v>
      </c>
      <c r="X5080" s="23" t="s">
        <v>80</v>
      </c>
      <c r="Y5080" s="23" t="s">
        <v>81</v>
      </c>
      <c r="Z5080" s="23">
        <v>67.5</v>
      </c>
      <c r="AA5080" s="28">
        <v>100</v>
      </c>
      <c r="AB5080" s="26">
        <v>8200</v>
      </c>
      <c r="AC5080" s="26">
        <f t="shared" si="831"/>
        <v>553500</v>
      </c>
      <c r="AD5080" s="28">
        <v>2</v>
      </c>
      <c r="AE5080" s="28">
        <v>6</v>
      </c>
      <c r="AF5080" s="26">
        <f t="shared" si="832"/>
        <v>520290</v>
      </c>
      <c r="AG5080" s="26">
        <f t="shared" si="835"/>
        <v>520290</v>
      </c>
      <c r="AH5080" s="26">
        <f t="shared" si="833"/>
        <v>520290</v>
      </c>
      <c r="AI5080" s="26">
        <v>0</v>
      </c>
      <c r="AJ5080" s="26">
        <f t="shared" si="823"/>
        <v>520290</v>
      </c>
      <c r="AK5080" s="26">
        <v>0.02</v>
      </c>
      <c r="AL5080" s="26">
        <f t="shared" si="834"/>
        <v>104.06</v>
      </c>
      <c r="AM5080" s="3" t="s">
        <v>1121</v>
      </c>
    </row>
    <row r="5081" spans="1:39" x14ac:dyDescent="0.25">
      <c r="A5081" s="23"/>
      <c r="B5081" s="24"/>
      <c r="C5081" s="23"/>
      <c r="D5081" s="23"/>
      <c r="E5081" s="23"/>
      <c r="F5081" s="23"/>
      <c r="G5081" s="24"/>
      <c r="H5081" s="23"/>
      <c r="I5081" s="23"/>
      <c r="J5081" s="23"/>
      <c r="K5081" s="23"/>
      <c r="L5081" s="23"/>
      <c r="M5081" s="23"/>
      <c r="N5081" s="25"/>
      <c r="O5081" s="26"/>
      <c r="P5081" s="26"/>
      <c r="Q5081" s="23">
        <v>5</v>
      </c>
      <c r="R5081" s="23" t="s">
        <v>15163</v>
      </c>
      <c r="S5081" s="27" t="s">
        <v>15164</v>
      </c>
      <c r="T5081" s="23" t="s">
        <v>15165</v>
      </c>
      <c r="U5081" s="23" t="s">
        <v>15175</v>
      </c>
      <c r="V5081" s="24" t="s">
        <v>15241</v>
      </c>
      <c r="W5081" s="23" t="s">
        <v>79</v>
      </c>
      <c r="X5081" s="23" t="s">
        <v>80</v>
      </c>
      <c r="Y5081" s="23" t="s">
        <v>81</v>
      </c>
      <c r="Z5081" s="23">
        <v>7.5</v>
      </c>
      <c r="AA5081" s="28">
        <v>100</v>
      </c>
      <c r="AB5081" s="26">
        <v>8200</v>
      </c>
      <c r="AC5081" s="26">
        <f t="shared" si="831"/>
        <v>61500</v>
      </c>
      <c r="AD5081" s="28">
        <v>2</v>
      </c>
      <c r="AE5081" s="28">
        <v>6</v>
      </c>
      <c r="AF5081" s="26">
        <f t="shared" si="832"/>
        <v>57810</v>
      </c>
      <c r="AG5081" s="26">
        <f t="shared" si="835"/>
        <v>57810</v>
      </c>
      <c r="AH5081" s="26">
        <f t="shared" si="833"/>
        <v>57810</v>
      </c>
      <c r="AI5081" s="26">
        <v>0</v>
      </c>
      <c r="AJ5081" s="26">
        <f t="shared" si="823"/>
        <v>57810</v>
      </c>
      <c r="AK5081" s="26">
        <v>0.02</v>
      </c>
      <c r="AL5081" s="26">
        <f t="shared" si="834"/>
        <v>11.56</v>
      </c>
      <c r="AM5081" s="3" t="s">
        <v>51</v>
      </c>
    </row>
    <row r="5082" spans="1:39" x14ac:dyDescent="0.25">
      <c r="A5082" s="23"/>
      <c r="B5082" s="24"/>
      <c r="C5082" s="23"/>
      <c r="D5082" s="23"/>
      <c r="E5082" s="23"/>
      <c r="F5082" s="23"/>
      <c r="G5082" s="24"/>
      <c r="H5082" s="23"/>
      <c r="I5082" s="23"/>
      <c r="J5082" s="23"/>
      <c r="K5082" s="23"/>
      <c r="L5082" s="23"/>
      <c r="M5082" s="23"/>
      <c r="N5082" s="25"/>
      <c r="O5082" s="26"/>
      <c r="P5082" s="26"/>
      <c r="Q5082" s="23">
        <v>6</v>
      </c>
      <c r="R5082" s="23" t="s">
        <v>15163</v>
      </c>
      <c r="S5082" s="27" t="s">
        <v>15164</v>
      </c>
      <c r="T5082" s="23" t="s">
        <v>15165</v>
      </c>
      <c r="U5082" s="23" t="s">
        <v>15175</v>
      </c>
      <c r="V5082" s="24" t="s">
        <v>15242</v>
      </c>
      <c r="W5082" s="23" t="s">
        <v>1191</v>
      </c>
      <c r="X5082" s="23" t="s">
        <v>49</v>
      </c>
      <c r="Y5082" s="23" t="s">
        <v>81</v>
      </c>
      <c r="Z5082" s="23">
        <v>18</v>
      </c>
      <c r="AA5082" s="28">
        <v>100</v>
      </c>
      <c r="AB5082" s="26">
        <v>7750</v>
      </c>
      <c r="AC5082" s="26">
        <f t="shared" si="831"/>
        <v>139500</v>
      </c>
      <c r="AD5082" s="28">
        <v>2</v>
      </c>
      <c r="AE5082" s="28">
        <v>2</v>
      </c>
      <c r="AF5082" s="26">
        <f t="shared" si="832"/>
        <v>136710</v>
      </c>
      <c r="AG5082" s="26">
        <f t="shared" si="835"/>
        <v>136710</v>
      </c>
      <c r="AH5082" s="26">
        <f t="shared" si="833"/>
        <v>136710</v>
      </c>
      <c r="AI5082" s="26">
        <v>0</v>
      </c>
      <c r="AJ5082" s="26">
        <f t="shared" si="823"/>
        <v>136710</v>
      </c>
      <c r="AK5082" s="26">
        <v>0.02</v>
      </c>
      <c r="AL5082" s="26">
        <f t="shared" si="834"/>
        <v>27.34</v>
      </c>
      <c r="AM5082" s="3" t="s">
        <v>1791</v>
      </c>
    </row>
    <row r="5083" spans="1:39" x14ac:dyDescent="0.25">
      <c r="A5083" s="23"/>
      <c r="B5083" s="24"/>
      <c r="C5083" s="23"/>
      <c r="D5083" s="23"/>
      <c r="E5083" s="23"/>
      <c r="F5083" s="23"/>
      <c r="G5083" s="24"/>
      <c r="H5083" s="23"/>
      <c r="I5083" s="23"/>
      <c r="J5083" s="23"/>
      <c r="K5083" s="23"/>
      <c r="L5083" s="23"/>
      <c r="M5083" s="23"/>
      <c r="N5083" s="25"/>
      <c r="O5083" s="26"/>
      <c r="P5083" s="26"/>
      <c r="Q5083" s="23">
        <v>7</v>
      </c>
      <c r="R5083" s="23" t="s">
        <v>15163</v>
      </c>
      <c r="S5083" s="27" t="s">
        <v>15164</v>
      </c>
      <c r="T5083" s="23" t="s">
        <v>15165</v>
      </c>
      <c r="U5083" s="23" t="s">
        <v>15175</v>
      </c>
      <c r="V5083" s="24" t="s">
        <v>15243</v>
      </c>
      <c r="W5083" s="23" t="s">
        <v>1191</v>
      </c>
      <c r="X5083" s="23" t="s">
        <v>49</v>
      </c>
      <c r="Y5083" s="23" t="s">
        <v>81</v>
      </c>
      <c r="Z5083" s="23">
        <v>18</v>
      </c>
      <c r="AA5083" s="28">
        <v>100</v>
      </c>
      <c r="AB5083" s="26">
        <v>7750</v>
      </c>
      <c r="AC5083" s="26">
        <f t="shared" si="831"/>
        <v>139500</v>
      </c>
      <c r="AD5083" s="28">
        <v>2</v>
      </c>
      <c r="AE5083" s="28">
        <v>2</v>
      </c>
      <c r="AF5083" s="26">
        <f t="shared" si="832"/>
        <v>136710</v>
      </c>
      <c r="AG5083" s="26">
        <f t="shared" si="835"/>
        <v>136710</v>
      </c>
      <c r="AH5083" s="26">
        <f t="shared" si="833"/>
        <v>136710</v>
      </c>
      <c r="AI5083" s="26">
        <v>0</v>
      </c>
      <c r="AJ5083" s="26">
        <f t="shared" si="823"/>
        <v>136710</v>
      </c>
      <c r="AK5083" s="26">
        <v>0.02</v>
      </c>
      <c r="AL5083" s="26">
        <f t="shared" si="834"/>
        <v>27.34</v>
      </c>
      <c r="AM5083" s="3" t="s">
        <v>1791</v>
      </c>
    </row>
    <row r="5084" spans="1:39" x14ac:dyDescent="0.25">
      <c r="A5084" s="23"/>
      <c r="B5084" s="24"/>
      <c r="C5084" s="23"/>
      <c r="D5084" s="23"/>
      <c r="E5084" s="23"/>
      <c r="F5084" s="23"/>
      <c r="G5084" s="24"/>
      <c r="H5084" s="23"/>
      <c r="I5084" s="23"/>
      <c r="J5084" s="23"/>
      <c r="K5084" s="23"/>
      <c r="L5084" s="23"/>
      <c r="M5084" s="23"/>
      <c r="N5084" s="25"/>
      <c r="O5084" s="26"/>
      <c r="P5084" s="26"/>
      <c r="Q5084" s="23">
        <v>8</v>
      </c>
      <c r="R5084" s="23" t="s">
        <v>15163</v>
      </c>
      <c r="S5084" s="27" t="s">
        <v>15164</v>
      </c>
      <c r="T5084" s="23" t="s">
        <v>15165</v>
      </c>
      <c r="U5084" s="23" t="s">
        <v>15175</v>
      </c>
      <c r="V5084" s="24" t="s">
        <v>15244</v>
      </c>
      <c r="W5084" s="23" t="s">
        <v>1191</v>
      </c>
      <c r="X5084" s="23" t="s">
        <v>49</v>
      </c>
      <c r="Y5084" s="23" t="s">
        <v>81</v>
      </c>
      <c r="Z5084" s="23">
        <v>18</v>
      </c>
      <c r="AA5084" s="28">
        <v>100</v>
      </c>
      <c r="AB5084" s="26">
        <v>7750</v>
      </c>
      <c r="AC5084" s="26">
        <f t="shared" si="831"/>
        <v>139500</v>
      </c>
      <c r="AD5084" s="28">
        <v>2</v>
      </c>
      <c r="AE5084" s="28">
        <v>2</v>
      </c>
      <c r="AF5084" s="26">
        <f t="shared" si="832"/>
        <v>136710</v>
      </c>
      <c r="AG5084" s="26">
        <f t="shared" si="835"/>
        <v>136710</v>
      </c>
      <c r="AH5084" s="26">
        <f t="shared" si="833"/>
        <v>136710</v>
      </c>
      <c r="AI5084" s="26">
        <v>0</v>
      </c>
      <c r="AJ5084" s="26">
        <f t="shared" si="823"/>
        <v>136710</v>
      </c>
      <c r="AK5084" s="26">
        <v>0.02</v>
      </c>
      <c r="AL5084" s="26">
        <f t="shared" si="834"/>
        <v>27.34</v>
      </c>
      <c r="AM5084" s="3" t="s">
        <v>1791</v>
      </c>
    </row>
    <row r="5085" spans="1:39" x14ac:dyDescent="0.25">
      <c r="A5085" s="23"/>
      <c r="B5085" s="24"/>
      <c r="C5085" s="23"/>
      <c r="D5085" s="23"/>
      <c r="E5085" s="23"/>
      <c r="F5085" s="23"/>
      <c r="G5085" s="24"/>
      <c r="H5085" s="23"/>
      <c r="I5085" s="23"/>
      <c r="J5085" s="23"/>
      <c r="K5085" s="23"/>
      <c r="L5085" s="23"/>
      <c r="M5085" s="23"/>
      <c r="N5085" s="25"/>
      <c r="O5085" s="26"/>
      <c r="P5085" s="26"/>
      <c r="Q5085" s="23">
        <v>9</v>
      </c>
      <c r="R5085" s="23" t="s">
        <v>15163</v>
      </c>
      <c r="S5085" s="27" t="s">
        <v>15164</v>
      </c>
      <c r="T5085" s="23" t="s">
        <v>15165</v>
      </c>
      <c r="U5085" s="23" t="s">
        <v>15175</v>
      </c>
      <c r="V5085" s="24" t="s">
        <v>15245</v>
      </c>
      <c r="W5085" s="23" t="s">
        <v>1191</v>
      </c>
      <c r="X5085" s="23" t="s">
        <v>49</v>
      </c>
      <c r="Y5085" s="23" t="s">
        <v>81</v>
      </c>
      <c r="Z5085" s="23">
        <v>18</v>
      </c>
      <c r="AA5085" s="28">
        <v>100</v>
      </c>
      <c r="AB5085" s="26">
        <v>7750</v>
      </c>
      <c r="AC5085" s="26">
        <f t="shared" si="831"/>
        <v>139500</v>
      </c>
      <c r="AD5085" s="28">
        <v>2</v>
      </c>
      <c r="AE5085" s="28">
        <v>2</v>
      </c>
      <c r="AF5085" s="26">
        <f t="shared" si="832"/>
        <v>136710</v>
      </c>
      <c r="AG5085" s="26">
        <f t="shared" si="835"/>
        <v>136710</v>
      </c>
      <c r="AH5085" s="26">
        <f t="shared" si="833"/>
        <v>136710</v>
      </c>
      <c r="AI5085" s="26">
        <v>0</v>
      </c>
      <c r="AJ5085" s="26">
        <f t="shared" si="823"/>
        <v>136710</v>
      </c>
      <c r="AK5085" s="26">
        <v>0.02</v>
      </c>
      <c r="AL5085" s="26">
        <f t="shared" si="834"/>
        <v>27.34</v>
      </c>
      <c r="AM5085" s="3" t="s">
        <v>1791</v>
      </c>
    </row>
    <row r="5086" spans="1:39" x14ac:dyDescent="0.25">
      <c r="A5086" s="23"/>
      <c r="B5086" s="24"/>
      <c r="C5086" s="23"/>
      <c r="D5086" s="23"/>
      <c r="E5086" s="23">
        <v>2027</v>
      </c>
      <c r="F5086" s="23" t="s">
        <v>15246</v>
      </c>
      <c r="G5086" s="24" t="s">
        <v>15247</v>
      </c>
      <c r="H5086" s="23" t="s">
        <v>43</v>
      </c>
      <c r="I5086" s="23" t="s">
        <v>15248</v>
      </c>
      <c r="J5086" s="23">
        <v>0</v>
      </c>
      <c r="K5086" s="23">
        <v>0</v>
      </c>
      <c r="L5086" s="23">
        <v>73</v>
      </c>
      <c r="M5086" s="23" t="s">
        <v>59</v>
      </c>
      <c r="N5086" s="25">
        <f>((J5086*400)+(K5086*100))+L5086</f>
        <v>73</v>
      </c>
      <c r="O5086" s="26">
        <v>6500</v>
      </c>
      <c r="P5086" s="26">
        <f>N5086*O5086</f>
        <v>474500</v>
      </c>
      <c r="Q5086" s="23">
        <v>1</v>
      </c>
      <c r="R5086" s="23" t="s">
        <v>15163</v>
      </c>
      <c r="S5086" s="27" t="s">
        <v>15164</v>
      </c>
      <c r="T5086" s="23" t="s">
        <v>15165</v>
      </c>
      <c r="U5086" s="23" t="s">
        <v>15175</v>
      </c>
      <c r="V5086" s="24" t="s">
        <v>15249</v>
      </c>
      <c r="W5086" s="23" t="s">
        <v>48</v>
      </c>
      <c r="X5086" s="23" t="s">
        <v>49</v>
      </c>
      <c r="Y5086" s="23" t="s">
        <v>50</v>
      </c>
      <c r="Z5086" s="23">
        <v>75</v>
      </c>
      <c r="AA5086" s="28">
        <v>100</v>
      </c>
      <c r="AB5086" s="26">
        <v>8300</v>
      </c>
      <c r="AC5086" s="26">
        <f t="shared" si="831"/>
        <v>622500</v>
      </c>
      <c r="AD5086" s="28">
        <v>12</v>
      </c>
      <c r="AE5086" s="28">
        <v>14</v>
      </c>
      <c r="AF5086" s="26">
        <f t="shared" si="832"/>
        <v>535350</v>
      </c>
      <c r="AG5086" s="26">
        <f t="shared" si="835"/>
        <v>1009850</v>
      </c>
      <c r="AH5086" s="26">
        <f t="shared" si="833"/>
        <v>1009850</v>
      </c>
      <c r="AI5086" s="26">
        <v>50000000</v>
      </c>
      <c r="AJ5086" s="26">
        <f t="shared" si="823"/>
        <v>0</v>
      </c>
      <c r="AK5086" s="26">
        <v>0.02</v>
      </c>
      <c r="AL5086" s="26">
        <f t="shared" si="834"/>
        <v>0</v>
      </c>
      <c r="AM5086" s="3" t="s">
        <v>51</v>
      </c>
    </row>
    <row r="5087" spans="1:39" x14ac:dyDescent="0.25">
      <c r="A5087" s="23"/>
      <c r="B5087" s="24"/>
      <c r="C5087" s="23"/>
      <c r="D5087" s="23"/>
      <c r="E5087" s="23"/>
      <c r="F5087" s="23"/>
      <c r="G5087" s="24"/>
      <c r="H5087" s="23"/>
      <c r="I5087" s="23"/>
      <c r="J5087" s="23"/>
      <c r="K5087" s="23"/>
      <c r="L5087" s="23"/>
      <c r="M5087" s="23"/>
      <c r="N5087" s="25"/>
      <c r="O5087" s="26"/>
      <c r="P5087" s="26"/>
      <c r="Q5087" s="23"/>
      <c r="R5087" s="23"/>
      <c r="S5087" s="27"/>
      <c r="T5087" s="23"/>
      <c r="U5087" s="23"/>
      <c r="V5087" s="24"/>
      <c r="W5087" s="23"/>
      <c r="X5087" s="23"/>
      <c r="Y5087" s="23"/>
      <c r="Z5087" s="23"/>
      <c r="AA5087" s="28"/>
      <c r="AB5087" s="26"/>
      <c r="AC5087" s="26"/>
      <c r="AD5087" s="28"/>
      <c r="AE5087" s="28"/>
      <c r="AF5087" s="26"/>
      <c r="AG5087" s="26" t="s">
        <v>60</v>
      </c>
      <c r="AH5087" s="26">
        <f>SUM(AH5049:AH5086)</f>
        <v>66459837.260000005</v>
      </c>
      <c r="AI5087" s="26"/>
      <c r="AJ5087" s="26">
        <f>SUM(AJ5049:AJ5086)</f>
        <v>17301008.760000002</v>
      </c>
      <c r="AK5087" s="26"/>
      <c r="AL5087" s="26">
        <f>SUM(AL5049:AL5086)</f>
        <v>26829.940000000002</v>
      </c>
    </row>
    <row r="5088" spans="1:39" x14ac:dyDescent="0.25">
      <c r="A5088" s="23" t="s">
        <v>15250</v>
      </c>
      <c r="B5088" s="24" t="s">
        <v>15251</v>
      </c>
      <c r="C5088" s="23" t="s">
        <v>15252</v>
      </c>
      <c r="D5088" s="23" t="s">
        <v>15253</v>
      </c>
      <c r="E5088" s="23">
        <v>2028</v>
      </c>
      <c r="F5088" s="23" t="s">
        <v>15254</v>
      </c>
      <c r="G5088" s="24" t="s">
        <v>15255</v>
      </c>
      <c r="H5088" s="23" t="s">
        <v>43</v>
      </c>
      <c r="I5088" s="23" t="s">
        <v>15256</v>
      </c>
      <c r="J5088" s="23">
        <v>0</v>
      </c>
      <c r="K5088" s="23">
        <v>3</v>
      </c>
      <c r="L5088" s="23">
        <v>98</v>
      </c>
      <c r="M5088" s="23" t="s">
        <v>68</v>
      </c>
      <c r="N5088" s="25">
        <f>((J5088*400)+(K5088*100))+L5088</f>
        <v>398</v>
      </c>
      <c r="O5088" s="26">
        <v>4500</v>
      </c>
      <c r="P5088" s="26">
        <f>N5088*O5088</f>
        <v>1791000</v>
      </c>
      <c r="Q5088" s="23"/>
      <c r="R5088" s="23"/>
      <c r="S5088" s="27"/>
      <c r="T5088" s="23"/>
      <c r="U5088" s="23"/>
      <c r="V5088" s="24"/>
      <c r="W5088" s="23"/>
      <c r="X5088" s="23"/>
      <c r="Y5088" s="23"/>
      <c r="Z5088" s="23"/>
      <c r="AA5088" s="28"/>
      <c r="AB5088" s="26"/>
      <c r="AC5088" s="26"/>
      <c r="AD5088" s="28"/>
      <c r="AE5088" s="28"/>
      <c r="AF5088" s="26"/>
      <c r="AG5088" s="26">
        <f>AF5088+P5088</f>
        <v>1791000</v>
      </c>
      <c r="AH5088" s="26">
        <f>AG5088</f>
        <v>1791000</v>
      </c>
      <c r="AI5088" s="26">
        <v>0</v>
      </c>
      <c r="AJ5088" s="26">
        <f>IF((AI5088-AH5088) &gt; 1,0,IF((AI5088-AH5088)&lt;0,AH5088-AI5088,AI5088-AH5088))</f>
        <v>1791000</v>
      </c>
      <c r="AK5088" s="26">
        <v>0.3</v>
      </c>
      <c r="AL5088" s="26">
        <f>AJ5088*(AK5088/100)</f>
        <v>5373</v>
      </c>
    </row>
    <row r="5089" spans="1:39" x14ac:dyDescent="0.25">
      <c r="A5089" s="23"/>
      <c r="B5089" s="24"/>
      <c r="C5089" s="23"/>
      <c r="D5089" s="23"/>
      <c r="E5089" s="23"/>
      <c r="F5089" s="23"/>
      <c r="G5089" s="24"/>
      <c r="H5089" s="23"/>
      <c r="I5089" s="23"/>
      <c r="J5089" s="23"/>
      <c r="K5089" s="23"/>
      <c r="L5089" s="23"/>
      <c r="M5089" s="23"/>
      <c r="N5089" s="25"/>
      <c r="O5089" s="26"/>
      <c r="P5089" s="26"/>
      <c r="Q5089" s="23"/>
      <c r="R5089" s="23"/>
      <c r="S5089" s="27"/>
      <c r="T5089" s="23"/>
      <c r="U5089" s="23"/>
      <c r="V5089" s="24"/>
      <c r="W5089" s="23"/>
      <c r="X5089" s="23"/>
      <c r="Y5089" s="23"/>
      <c r="Z5089" s="23"/>
      <c r="AA5089" s="28"/>
      <c r="AB5089" s="26"/>
      <c r="AC5089" s="26"/>
      <c r="AD5089" s="28"/>
      <c r="AE5089" s="28"/>
      <c r="AF5089" s="26"/>
      <c r="AG5089" s="26" t="s">
        <v>60</v>
      </c>
      <c r="AH5089" s="26">
        <f>AH5088</f>
        <v>1791000</v>
      </c>
      <c r="AI5089" s="26"/>
      <c r="AJ5089" s="26">
        <f>AJ5088</f>
        <v>1791000</v>
      </c>
      <c r="AK5089" s="26"/>
      <c r="AL5089" s="26">
        <f>AL5088</f>
        <v>5373</v>
      </c>
    </row>
    <row r="5090" spans="1:39" x14ac:dyDescent="0.25">
      <c r="A5090" s="23" t="s">
        <v>15257</v>
      </c>
      <c r="B5090" s="24"/>
      <c r="C5090" s="23" t="s">
        <v>15258</v>
      </c>
      <c r="D5090" s="23" t="s">
        <v>15259</v>
      </c>
      <c r="E5090" s="23">
        <v>2029</v>
      </c>
      <c r="F5090" s="23" t="s">
        <v>15260</v>
      </c>
      <c r="G5090" s="24" t="s">
        <v>15261</v>
      </c>
      <c r="H5090" s="23" t="s">
        <v>43</v>
      </c>
      <c r="I5090" s="23" t="s">
        <v>15262</v>
      </c>
      <c r="J5090" s="23">
        <v>6</v>
      </c>
      <c r="K5090" s="23">
        <v>0</v>
      </c>
      <c r="L5090" s="23">
        <v>56</v>
      </c>
      <c r="M5090" s="23" t="s">
        <v>75</v>
      </c>
      <c r="N5090" s="25">
        <f>((J5090*400)+(K5090*100))+L5090</f>
        <v>2456</v>
      </c>
      <c r="O5090" s="26">
        <v>1500</v>
      </c>
      <c r="P5090" s="26">
        <f>N5090*O5090</f>
        <v>3684000</v>
      </c>
      <c r="Q5090" s="23"/>
      <c r="R5090" s="23"/>
      <c r="S5090" s="27"/>
      <c r="T5090" s="23"/>
      <c r="U5090" s="23"/>
      <c r="V5090" s="24"/>
      <c r="W5090" s="23"/>
      <c r="X5090" s="23"/>
      <c r="Y5090" s="23"/>
      <c r="Z5090" s="23"/>
      <c r="AA5090" s="28"/>
      <c r="AB5090" s="26"/>
      <c r="AC5090" s="26"/>
      <c r="AD5090" s="28"/>
      <c r="AE5090" s="28"/>
      <c r="AF5090" s="26"/>
      <c r="AG5090" s="26">
        <f>AF5090+P5090</f>
        <v>3684000</v>
      </c>
      <c r="AH5090" s="26">
        <f>AG5090</f>
        <v>3684000</v>
      </c>
      <c r="AI5090" s="26">
        <v>50000000</v>
      </c>
      <c r="AJ5090" s="26">
        <f>IF((AI5090-AH5090) &gt; 1,0,IF((AI5090-AH5090)&lt;0,AH5090-AI5090,AI5090-AH5090))</f>
        <v>0</v>
      </c>
      <c r="AK5090" s="26">
        <v>0.01</v>
      </c>
      <c r="AL5090" s="26">
        <f>AJ5090*(AK5090/100)</f>
        <v>0</v>
      </c>
    </row>
    <row r="5091" spans="1:39" x14ac:dyDescent="0.25">
      <c r="A5091" s="23"/>
      <c r="B5091" s="24"/>
      <c r="C5091" s="23"/>
      <c r="D5091" s="23"/>
      <c r="E5091" s="23">
        <v>2030</v>
      </c>
      <c r="F5091" s="23" t="s">
        <v>15263</v>
      </c>
      <c r="G5091" s="24" t="s">
        <v>15264</v>
      </c>
      <c r="H5091" s="23" t="s">
        <v>43</v>
      </c>
      <c r="I5091" s="23" t="s">
        <v>15265</v>
      </c>
      <c r="J5091" s="23">
        <v>5</v>
      </c>
      <c r="K5091" s="23">
        <v>0</v>
      </c>
      <c r="L5091" s="23">
        <v>18</v>
      </c>
      <c r="M5091" s="23" t="s">
        <v>75</v>
      </c>
      <c r="N5091" s="25">
        <f>((J5091*400)+(K5091*100))+L5091</f>
        <v>2018</v>
      </c>
      <c r="O5091" s="26">
        <v>1500</v>
      </c>
      <c r="P5091" s="26">
        <f>N5091*O5091</f>
        <v>3027000</v>
      </c>
      <c r="Q5091" s="23"/>
      <c r="R5091" s="23"/>
      <c r="S5091" s="27"/>
      <c r="T5091" s="23"/>
      <c r="U5091" s="23"/>
      <c r="V5091" s="24"/>
      <c r="W5091" s="23"/>
      <c r="X5091" s="23"/>
      <c r="Y5091" s="23"/>
      <c r="Z5091" s="23"/>
      <c r="AA5091" s="28"/>
      <c r="AB5091" s="26"/>
      <c r="AC5091" s="26"/>
      <c r="AD5091" s="28"/>
      <c r="AE5091" s="28"/>
      <c r="AF5091" s="26"/>
      <c r="AG5091" s="26">
        <f>AF5091+P5091</f>
        <v>3027000</v>
      </c>
      <c r="AH5091" s="26">
        <f>AG5091</f>
        <v>3027000</v>
      </c>
      <c r="AI5091" s="26">
        <v>50000000</v>
      </c>
      <c r="AJ5091" s="26">
        <f>IF((AI5091-AH5091) &gt; 1,0,IF((AI5091-AH5091)&lt;0,AH5091-AI5091,AI5091-AH5091))</f>
        <v>0</v>
      </c>
      <c r="AK5091" s="26">
        <v>0.01</v>
      </c>
      <c r="AL5091" s="26">
        <f>AJ5091*(AK5091/100)</f>
        <v>0</v>
      </c>
    </row>
    <row r="5092" spans="1:39" x14ac:dyDescent="0.25">
      <c r="A5092" s="23"/>
      <c r="B5092" s="24"/>
      <c r="C5092" s="23"/>
      <c r="D5092" s="23"/>
      <c r="E5092" s="23"/>
      <c r="F5092" s="23"/>
      <c r="G5092" s="24"/>
      <c r="H5092" s="23"/>
      <c r="I5092" s="23"/>
      <c r="J5092" s="23"/>
      <c r="K5092" s="23"/>
      <c r="L5092" s="23"/>
      <c r="M5092" s="23"/>
      <c r="N5092" s="25"/>
      <c r="O5092" s="26"/>
      <c r="P5092" s="26"/>
      <c r="Q5092" s="23"/>
      <c r="R5092" s="23"/>
      <c r="S5092" s="27"/>
      <c r="T5092" s="23"/>
      <c r="U5092" s="23"/>
      <c r="V5092" s="24"/>
      <c r="W5092" s="23"/>
      <c r="X5092" s="23"/>
      <c r="Y5092" s="23"/>
      <c r="Z5092" s="23"/>
      <c r="AA5092" s="28"/>
      <c r="AB5092" s="26"/>
      <c r="AC5092" s="26"/>
      <c r="AD5092" s="28"/>
      <c r="AE5092" s="28"/>
      <c r="AF5092" s="26"/>
      <c r="AG5092" s="26" t="s">
        <v>60</v>
      </c>
      <c r="AH5092" s="26">
        <f>SUM(AH5090:AH5091)</f>
        <v>6711000</v>
      </c>
      <c r="AI5092" s="26"/>
      <c r="AJ5092" s="26">
        <f>SUM(AJ5090:AJ5091)</f>
        <v>0</v>
      </c>
      <c r="AK5092" s="26"/>
      <c r="AL5092" s="26">
        <f>SUM(AL5090:AL5091)</f>
        <v>0</v>
      </c>
    </row>
    <row r="5093" spans="1:39" x14ac:dyDescent="0.25">
      <c r="A5093" s="23" t="s">
        <v>15266</v>
      </c>
      <c r="B5093" s="24"/>
      <c r="C5093" s="23" t="s">
        <v>15267</v>
      </c>
      <c r="D5093" s="23" t="s">
        <v>15268</v>
      </c>
      <c r="E5093" s="23">
        <v>2031</v>
      </c>
      <c r="F5093" s="23" t="s">
        <v>15269</v>
      </c>
      <c r="G5093" s="24" t="s">
        <v>15270</v>
      </c>
      <c r="H5093" s="23" t="s">
        <v>43</v>
      </c>
      <c r="I5093" s="23" t="s">
        <v>15271</v>
      </c>
      <c r="J5093" s="23">
        <v>11</v>
      </c>
      <c r="K5093" s="23">
        <v>0</v>
      </c>
      <c r="L5093" s="23">
        <v>93</v>
      </c>
      <c r="M5093" s="23" t="s">
        <v>59</v>
      </c>
      <c r="N5093" s="25">
        <f>((J5093*400)+(K5093*100))+L5093</f>
        <v>4493</v>
      </c>
      <c r="O5093" s="26">
        <v>3050</v>
      </c>
      <c r="P5093" s="26">
        <f>N5093*O5093</f>
        <v>13703650</v>
      </c>
      <c r="Q5093" s="23"/>
      <c r="R5093" s="23"/>
      <c r="S5093" s="27"/>
      <c r="T5093" s="23"/>
      <c r="U5093" s="23"/>
      <c r="V5093" s="24"/>
      <c r="W5093" s="23"/>
      <c r="X5093" s="23"/>
      <c r="Y5093" s="23"/>
      <c r="Z5093" s="23"/>
      <c r="AA5093" s="28"/>
      <c r="AB5093" s="26"/>
      <c r="AC5093" s="26"/>
      <c r="AD5093" s="28"/>
      <c r="AE5093" s="28"/>
      <c r="AF5093" s="26"/>
      <c r="AG5093" s="26">
        <f>AF5093+P5093</f>
        <v>13703650</v>
      </c>
      <c r="AH5093" s="26">
        <f>AG5093</f>
        <v>13703650</v>
      </c>
      <c r="AI5093" s="26">
        <v>50000000</v>
      </c>
      <c r="AJ5093" s="26">
        <f>IF((AI5093-AH5093) &gt; 1,0,IF((AI5093-AH5093)&lt;0,AH5093-AI5093,AI5093-AH5093))</f>
        <v>0</v>
      </c>
      <c r="AK5093" s="26">
        <v>0.02</v>
      </c>
      <c r="AL5093" s="26">
        <f>AJ5093*(AK5093/100)</f>
        <v>0</v>
      </c>
    </row>
    <row r="5094" spans="1:39" x14ac:dyDescent="0.25">
      <c r="A5094" s="23"/>
      <c r="B5094" s="24"/>
      <c r="C5094" s="23"/>
      <c r="D5094" s="23"/>
      <c r="E5094" s="23"/>
      <c r="F5094" s="23"/>
      <c r="G5094" s="24"/>
      <c r="H5094" s="23"/>
      <c r="I5094" s="23"/>
      <c r="J5094" s="23">
        <v>0</v>
      </c>
      <c r="K5094" s="23">
        <v>0</v>
      </c>
      <c r="L5094" s="23">
        <v>40</v>
      </c>
      <c r="M5094" s="23" t="s">
        <v>59</v>
      </c>
      <c r="N5094" s="25">
        <f>((J5094*400)+(K5094*100))+L5094</f>
        <v>40</v>
      </c>
      <c r="O5094" s="26">
        <v>3050</v>
      </c>
      <c r="P5094" s="26">
        <f>N5094*O5094</f>
        <v>122000</v>
      </c>
      <c r="Q5094" s="23">
        <v>1</v>
      </c>
      <c r="R5094" s="23" t="s">
        <v>15272</v>
      </c>
      <c r="S5094" s="27" t="s">
        <v>15273</v>
      </c>
      <c r="T5094" s="23" t="s">
        <v>15274</v>
      </c>
      <c r="U5094" s="23" t="s">
        <v>15275</v>
      </c>
      <c r="V5094" s="24" t="s">
        <v>15276</v>
      </c>
      <c r="W5094" s="23" t="s">
        <v>48</v>
      </c>
      <c r="X5094" s="23" t="s">
        <v>49</v>
      </c>
      <c r="Y5094" s="23" t="s">
        <v>50</v>
      </c>
      <c r="Z5094" s="23">
        <v>160</v>
      </c>
      <c r="AA5094" s="28">
        <v>100</v>
      </c>
      <c r="AB5094" s="26">
        <v>8300</v>
      </c>
      <c r="AC5094" s="26">
        <f>Z5094*AB5094</f>
        <v>1328000</v>
      </c>
      <c r="AD5094" s="28">
        <v>12</v>
      </c>
      <c r="AE5094" s="28">
        <v>14</v>
      </c>
      <c r="AF5094" s="26">
        <f>(AC5094*(100-AE5094))/100</f>
        <v>1142080</v>
      </c>
      <c r="AG5094" s="26">
        <f>P5094+AF5094</f>
        <v>1264080</v>
      </c>
      <c r="AH5094" s="26">
        <f>(AG5094*AA5094)/100</f>
        <v>1264080</v>
      </c>
      <c r="AI5094" s="26">
        <v>10000000</v>
      </c>
      <c r="AJ5094" s="26">
        <f>IF((AI5094-AH5094) &gt; 1,0,IF((AI5094-AH5094)&lt;0,AH5094-AI5094,AI5094-AH5094))</f>
        <v>0</v>
      </c>
      <c r="AK5094" s="26">
        <v>0.02</v>
      </c>
      <c r="AL5094" s="26">
        <f>ROUND(AJ5094*(AK5094/100),2)</f>
        <v>0</v>
      </c>
      <c r="AM5094" s="3" t="s">
        <v>51</v>
      </c>
    </row>
    <row r="5095" spans="1:39" x14ac:dyDescent="0.25">
      <c r="A5095" s="23"/>
      <c r="B5095" s="24"/>
      <c r="C5095" s="23"/>
      <c r="D5095" s="23"/>
      <c r="E5095" s="23"/>
      <c r="F5095" s="23"/>
      <c r="G5095" s="24"/>
      <c r="H5095" s="23"/>
      <c r="I5095" s="23"/>
      <c r="J5095" s="23"/>
      <c r="K5095" s="23"/>
      <c r="L5095" s="23"/>
      <c r="M5095" s="23"/>
      <c r="N5095" s="25"/>
      <c r="O5095" s="26"/>
      <c r="P5095" s="26"/>
      <c r="Q5095" s="23"/>
      <c r="R5095" s="23"/>
      <c r="S5095" s="27"/>
      <c r="T5095" s="23"/>
      <c r="U5095" s="23"/>
      <c r="V5095" s="24"/>
      <c r="W5095" s="23"/>
      <c r="X5095" s="23"/>
      <c r="Y5095" s="23"/>
      <c r="Z5095" s="23"/>
      <c r="AA5095" s="28"/>
      <c r="AB5095" s="26"/>
      <c r="AC5095" s="26"/>
      <c r="AD5095" s="28"/>
      <c r="AE5095" s="28"/>
      <c r="AF5095" s="26"/>
      <c r="AG5095" s="26" t="s">
        <v>60</v>
      </c>
      <c r="AH5095" s="26">
        <f>SUM(AH5093:AH5094)</f>
        <v>14967730</v>
      </c>
      <c r="AI5095" s="26"/>
      <c r="AJ5095" s="26">
        <f>SUM(AJ5093:AJ5094)</f>
        <v>0</v>
      </c>
      <c r="AK5095" s="26"/>
      <c r="AL5095" s="26">
        <f>SUM(AL5093:AL5094)</f>
        <v>0</v>
      </c>
    </row>
    <row r="5096" spans="1:39" x14ac:dyDescent="0.25">
      <c r="A5096" s="23" t="s">
        <v>15277</v>
      </c>
      <c r="B5096" s="24"/>
      <c r="C5096" s="23" t="s">
        <v>15278</v>
      </c>
      <c r="D5096" s="23" t="s">
        <v>15268</v>
      </c>
      <c r="E5096" s="23">
        <v>2032</v>
      </c>
      <c r="F5096" s="23" t="s">
        <v>15279</v>
      </c>
      <c r="G5096" s="24" t="s">
        <v>15280</v>
      </c>
      <c r="H5096" s="23" t="s">
        <v>43</v>
      </c>
      <c r="I5096" s="23" t="s">
        <v>15281</v>
      </c>
      <c r="J5096" s="23">
        <v>0</v>
      </c>
      <c r="K5096" s="23">
        <v>1</v>
      </c>
      <c r="L5096" s="23">
        <v>40</v>
      </c>
      <c r="M5096" s="23" t="s">
        <v>75</v>
      </c>
      <c r="N5096" s="25">
        <f>((J5096*400)+(K5096*100))+L5096</f>
        <v>140</v>
      </c>
      <c r="O5096" s="26">
        <v>1500</v>
      </c>
      <c r="P5096" s="26">
        <f>N5096*O5096</f>
        <v>210000</v>
      </c>
      <c r="Q5096" s="23"/>
      <c r="R5096" s="23"/>
      <c r="S5096" s="27"/>
      <c r="T5096" s="23"/>
      <c r="U5096" s="23"/>
      <c r="V5096" s="24"/>
      <c r="W5096" s="23"/>
      <c r="X5096" s="23"/>
      <c r="Y5096" s="23"/>
      <c r="Z5096" s="23"/>
      <c r="AA5096" s="28"/>
      <c r="AB5096" s="26"/>
      <c r="AC5096" s="26"/>
      <c r="AD5096" s="28"/>
      <c r="AE5096" s="28"/>
      <c r="AF5096" s="26"/>
      <c r="AG5096" s="26">
        <f>AF5096+P5096</f>
        <v>210000</v>
      </c>
      <c r="AH5096" s="26">
        <f>AG5096</f>
        <v>210000</v>
      </c>
      <c r="AI5096" s="26">
        <v>50000000</v>
      </c>
      <c r="AJ5096" s="26">
        <f>IF((AI5096-AH5096) &gt; 1,0,IF((AI5096-AH5096)&lt;0,AH5096-AI5096,AI5096-AH5096))</f>
        <v>0</v>
      </c>
      <c r="AK5096" s="26">
        <v>0.01</v>
      </c>
      <c r="AL5096" s="26">
        <f>AJ5096*(AK5096/100)</f>
        <v>0</v>
      </c>
    </row>
    <row r="5097" spans="1:39" x14ac:dyDescent="0.25">
      <c r="A5097" s="23"/>
      <c r="B5097" s="24"/>
      <c r="C5097" s="23"/>
      <c r="D5097" s="23"/>
      <c r="E5097" s="23">
        <v>2033</v>
      </c>
      <c r="F5097" s="23" t="s">
        <v>15282</v>
      </c>
      <c r="G5097" s="24" t="s">
        <v>15283</v>
      </c>
      <c r="H5097" s="23" t="s">
        <v>43</v>
      </c>
      <c r="I5097" s="23" t="s">
        <v>15284</v>
      </c>
      <c r="J5097" s="23">
        <v>1</v>
      </c>
      <c r="K5097" s="23">
        <v>0</v>
      </c>
      <c r="L5097" s="23">
        <v>18</v>
      </c>
      <c r="M5097" s="23" t="s">
        <v>91</v>
      </c>
      <c r="N5097" s="25">
        <f>((J5097*400)+(K5097*100))+L5097</f>
        <v>418</v>
      </c>
      <c r="O5097" s="26">
        <v>5000</v>
      </c>
      <c r="P5097" s="26">
        <f>N5097*O5097</f>
        <v>2090000</v>
      </c>
      <c r="Q5097" s="23"/>
      <c r="R5097" s="23"/>
      <c r="S5097" s="27"/>
      <c r="T5097" s="23"/>
      <c r="U5097" s="23"/>
      <c r="V5097" s="24"/>
      <c r="W5097" s="23"/>
      <c r="X5097" s="23"/>
      <c r="Y5097" s="23"/>
      <c r="Z5097" s="23"/>
      <c r="AA5097" s="28"/>
      <c r="AB5097" s="26"/>
      <c r="AC5097" s="26"/>
      <c r="AD5097" s="28"/>
      <c r="AE5097" s="28"/>
      <c r="AF5097" s="26"/>
      <c r="AG5097" s="26">
        <f>AF5097+P5097</f>
        <v>2090000</v>
      </c>
      <c r="AH5097" s="26">
        <f>AG5097</f>
        <v>2090000</v>
      </c>
      <c r="AI5097" s="26">
        <v>0</v>
      </c>
      <c r="AJ5097" s="26">
        <f>IF((AI5097-AH5097) &gt; 1,0,IF((AI5097-AH5097)&lt;0,AH5097-AI5097,AI5097-AH5097))</f>
        <v>2090000</v>
      </c>
      <c r="AK5097" s="26">
        <v>0.3</v>
      </c>
      <c r="AL5097" s="26">
        <f>AJ5097*(AK5097/100)</f>
        <v>6270</v>
      </c>
    </row>
    <row r="5098" spans="1:39" x14ac:dyDescent="0.25">
      <c r="A5098" s="23"/>
      <c r="B5098" s="24"/>
      <c r="C5098" s="23"/>
      <c r="D5098" s="23"/>
      <c r="E5098" s="23"/>
      <c r="F5098" s="23"/>
      <c r="G5098" s="24"/>
      <c r="H5098" s="23"/>
      <c r="I5098" s="23"/>
      <c r="J5098" s="23"/>
      <c r="K5098" s="23"/>
      <c r="L5098" s="23"/>
      <c r="M5098" s="23"/>
      <c r="N5098" s="25"/>
      <c r="O5098" s="26"/>
      <c r="P5098" s="26"/>
      <c r="Q5098" s="23"/>
      <c r="R5098" s="23"/>
      <c r="S5098" s="27"/>
      <c r="T5098" s="23"/>
      <c r="U5098" s="23"/>
      <c r="V5098" s="24"/>
      <c r="W5098" s="23"/>
      <c r="X5098" s="23"/>
      <c r="Y5098" s="23"/>
      <c r="Z5098" s="23"/>
      <c r="AA5098" s="28"/>
      <c r="AB5098" s="26"/>
      <c r="AC5098" s="26"/>
      <c r="AD5098" s="28"/>
      <c r="AE5098" s="28"/>
      <c r="AF5098" s="26"/>
      <c r="AG5098" s="26" t="s">
        <v>60</v>
      </c>
      <c r="AH5098" s="26">
        <f>SUM(AH5096:AH5097)</f>
        <v>2300000</v>
      </c>
      <c r="AI5098" s="26"/>
      <c r="AJ5098" s="26">
        <f>SUM(AJ5096:AJ5097)</f>
        <v>2090000</v>
      </c>
      <c r="AK5098" s="26"/>
      <c r="AL5098" s="26">
        <f>SUM(AL5096:AL5097)</f>
        <v>6270</v>
      </c>
    </row>
    <row r="5099" spans="1:39" x14ac:dyDescent="0.25">
      <c r="A5099" s="23" t="s">
        <v>15285</v>
      </c>
      <c r="B5099" s="24" t="s">
        <v>15286</v>
      </c>
      <c r="C5099" s="23" t="s">
        <v>15287</v>
      </c>
      <c r="D5099" s="23" t="s">
        <v>15288</v>
      </c>
      <c r="E5099" s="23">
        <v>2034</v>
      </c>
      <c r="F5099" s="23" t="s">
        <v>15289</v>
      </c>
      <c r="G5099" s="24" t="s">
        <v>15290</v>
      </c>
      <c r="H5099" s="23" t="s">
        <v>43</v>
      </c>
      <c r="I5099" s="23" t="s">
        <v>15291</v>
      </c>
      <c r="J5099" s="23">
        <v>0</v>
      </c>
      <c r="K5099" s="23">
        <v>0</v>
      </c>
      <c r="L5099" s="23">
        <v>68.25</v>
      </c>
      <c r="M5099" s="23" t="s">
        <v>59</v>
      </c>
      <c r="N5099" s="25">
        <f>((J5099*400)+(K5099*100))+L5099</f>
        <v>68.25</v>
      </c>
      <c r="O5099" s="26">
        <v>3950</v>
      </c>
      <c r="P5099" s="26">
        <f>N5099*O5099</f>
        <v>269587.5</v>
      </c>
      <c r="Q5099" s="23">
        <v>1</v>
      </c>
      <c r="R5099" s="23" t="s">
        <v>15285</v>
      </c>
      <c r="S5099" s="27" t="s">
        <v>15286</v>
      </c>
      <c r="T5099" s="23" t="s">
        <v>15287</v>
      </c>
      <c r="U5099" s="23" t="s">
        <v>15292</v>
      </c>
      <c r="V5099" s="24" t="s">
        <v>15293</v>
      </c>
      <c r="W5099" s="23" t="s">
        <v>79</v>
      </c>
      <c r="X5099" s="23" t="s">
        <v>80</v>
      </c>
      <c r="Y5099" s="23" t="s">
        <v>50</v>
      </c>
      <c r="Z5099" s="23">
        <v>273</v>
      </c>
      <c r="AA5099" s="28">
        <v>100</v>
      </c>
      <c r="AB5099" s="26">
        <v>8200</v>
      </c>
      <c r="AC5099" s="26">
        <f>Z5099*AB5099</f>
        <v>2238600</v>
      </c>
      <c r="AD5099" s="28">
        <v>62</v>
      </c>
      <c r="AE5099" s="28">
        <v>93</v>
      </c>
      <c r="AF5099" s="26">
        <f>(AC5099*(100-AE5099))/100</f>
        <v>156702</v>
      </c>
      <c r="AG5099" s="26">
        <f>P5099+AF5099</f>
        <v>426289.5</v>
      </c>
      <c r="AH5099" s="26">
        <f>(AG5099*AA5099)/100</f>
        <v>426289.5</v>
      </c>
      <c r="AI5099" s="26">
        <v>50000000</v>
      </c>
      <c r="AJ5099" s="26">
        <f>IF((AI5099-AH5099) &gt; 1,0,IF((AI5099-AH5099)&lt;0,AH5099-AI5099,AI5099-AH5099))</f>
        <v>0</v>
      </c>
      <c r="AK5099" s="26">
        <v>0.02</v>
      </c>
      <c r="AL5099" s="26">
        <f>ROUND(AJ5099*(AK5099/100),2)</f>
        <v>0</v>
      </c>
      <c r="AM5099" s="3" t="s">
        <v>51</v>
      </c>
    </row>
    <row r="5100" spans="1:39" x14ac:dyDescent="0.25">
      <c r="A5100" s="23"/>
      <c r="B5100" s="24"/>
      <c r="C5100" s="23"/>
      <c r="D5100" s="23"/>
      <c r="E5100" s="23"/>
      <c r="F5100" s="23"/>
      <c r="G5100" s="24"/>
      <c r="H5100" s="23"/>
      <c r="I5100" s="23"/>
      <c r="J5100" s="23">
        <v>2</v>
      </c>
      <c r="K5100" s="23">
        <v>2</v>
      </c>
      <c r="L5100" s="23">
        <v>35.65</v>
      </c>
      <c r="M5100" s="23" t="s">
        <v>75</v>
      </c>
      <c r="N5100" s="25">
        <f>((J5100*400)+(K5100*100))+L5100</f>
        <v>1035.6500000000001</v>
      </c>
      <c r="O5100" s="26">
        <v>3950</v>
      </c>
      <c r="P5100" s="26">
        <f>N5100*O5100</f>
        <v>4090817.5000000005</v>
      </c>
      <c r="Q5100" s="23"/>
      <c r="R5100" s="23"/>
      <c r="S5100" s="27"/>
      <c r="T5100" s="23"/>
      <c r="U5100" s="23"/>
      <c r="V5100" s="24"/>
      <c r="W5100" s="23"/>
      <c r="X5100" s="23"/>
      <c r="Y5100" s="23"/>
      <c r="Z5100" s="23"/>
      <c r="AA5100" s="28"/>
      <c r="AB5100" s="26"/>
      <c r="AC5100" s="26"/>
      <c r="AD5100" s="28"/>
      <c r="AE5100" s="28"/>
      <c r="AF5100" s="26"/>
      <c r="AG5100" s="26">
        <f>AF5100+P5100</f>
        <v>4090817.5000000005</v>
      </c>
      <c r="AH5100" s="26">
        <f>AG5100</f>
        <v>4090817.5000000005</v>
      </c>
      <c r="AI5100" s="26">
        <v>50000000</v>
      </c>
      <c r="AJ5100" s="26">
        <f>IF((AI5100-AH5100) &gt; 1,0,IF((AI5100-AH5100)&lt;0,AH5100-AI5100,AI5100-AH5100))</f>
        <v>0</v>
      </c>
      <c r="AK5100" s="26">
        <v>0.01</v>
      </c>
      <c r="AL5100" s="26">
        <f>AJ5100*(AK5100/100)</f>
        <v>0</v>
      </c>
    </row>
    <row r="5101" spans="1:39" x14ac:dyDescent="0.25">
      <c r="A5101" s="23"/>
      <c r="B5101" s="24"/>
      <c r="C5101" s="23"/>
      <c r="D5101" s="23"/>
      <c r="E5101" s="23"/>
      <c r="F5101" s="23"/>
      <c r="G5101" s="24"/>
      <c r="H5101" s="23"/>
      <c r="I5101" s="23"/>
      <c r="J5101" s="23"/>
      <c r="K5101" s="23"/>
      <c r="L5101" s="23"/>
      <c r="M5101" s="23"/>
      <c r="N5101" s="25"/>
      <c r="O5101" s="26"/>
      <c r="P5101" s="26"/>
      <c r="Q5101" s="23"/>
      <c r="R5101" s="23"/>
      <c r="S5101" s="27"/>
      <c r="T5101" s="23"/>
      <c r="U5101" s="23"/>
      <c r="V5101" s="24"/>
      <c r="W5101" s="23"/>
      <c r="X5101" s="23"/>
      <c r="Y5101" s="23"/>
      <c r="Z5101" s="23"/>
      <c r="AA5101" s="28"/>
      <c r="AB5101" s="26"/>
      <c r="AC5101" s="26"/>
      <c r="AD5101" s="28"/>
      <c r="AE5101" s="28"/>
      <c r="AF5101" s="26"/>
      <c r="AG5101" s="26" t="s">
        <v>60</v>
      </c>
      <c r="AH5101" s="26">
        <f>SUM(AH5099:AH5100)</f>
        <v>4517107</v>
      </c>
      <c r="AI5101" s="26"/>
      <c r="AJ5101" s="26">
        <f>SUM(AJ5099:AJ5100)</f>
        <v>0</v>
      </c>
      <c r="AK5101" s="26"/>
      <c r="AL5101" s="26">
        <f>SUM(AL5099:AL5100)</f>
        <v>0</v>
      </c>
    </row>
    <row r="5102" spans="1:39" x14ac:dyDescent="0.25">
      <c r="A5102" s="23" t="s">
        <v>15294</v>
      </c>
      <c r="B5102" s="24" t="s">
        <v>15295</v>
      </c>
      <c r="C5102" s="23" t="s">
        <v>15296</v>
      </c>
      <c r="D5102" s="23" t="s">
        <v>4194</v>
      </c>
      <c r="E5102" s="23">
        <v>2035</v>
      </c>
      <c r="F5102" s="23" t="s">
        <v>15297</v>
      </c>
      <c r="G5102" s="24" t="s">
        <v>15298</v>
      </c>
      <c r="H5102" s="23" t="s">
        <v>43</v>
      </c>
      <c r="I5102" s="23" t="s">
        <v>15299</v>
      </c>
      <c r="J5102" s="23">
        <v>1</v>
      </c>
      <c r="K5102" s="23">
        <v>3</v>
      </c>
      <c r="L5102" s="23">
        <v>82.85</v>
      </c>
      <c r="M5102" s="23" t="s">
        <v>75</v>
      </c>
      <c r="N5102" s="25">
        <f>((J5102*400)+(K5102*100))+L5102</f>
        <v>782.85</v>
      </c>
      <c r="O5102" s="26">
        <v>3000</v>
      </c>
      <c r="P5102" s="26">
        <f>N5102*O5102</f>
        <v>2348550</v>
      </c>
      <c r="Q5102" s="23"/>
      <c r="R5102" s="23"/>
      <c r="S5102" s="27"/>
      <c r="T5102" s="23"/>
      <c r="U5102" s="23"/>
      <c r="V5102" s="24"/>
      <c r="W5102" s="23"/>
      <c r="X5102" s="23"/>
      <c r="Y5102" s="23"/>
      <c r="Z5102" s="23"/>
      <c r="AA5102" s="28"/>
      <c r="AB5102" s="26"/>
      <c r="AC5102" s="26"/>
      <c r="AD5102" s="28"/>
      <c r="AE5102" s="28"/>
      <c r="AF5102" s="26"/>
      <c r="AG5102" s="26">
        <f>AF5102+P5102</f>
        <v>2348550</v>
      </c>
      <c r="AH5102" s="26">
        <f>AG5102</f>
        <v>2348550</v>
      </c>
      <c r="AI5102" s="26">
        <v>50000000</v>
      </c>
      <c r="AJ5102" s="26">
        <f>IF((AI5102-AH5102) &gt; 1,0,IF((AI5102-AH5102)&lt;0,AH5102-AI5102,AI5102-AH5102))</f>
        <v>0</v>
      </c>
      <c r="AK5102" s="26">
        <v>0.01</v>
      </c>
      <c r="AL5102" s="26">
        <f>AJ5102*(AK5102/100)</f>
        <v>0</v>
      </c>
    </row>
    <row r="5103" spans="1:39" x14ac:dyDescent="0.25">
      <c r="A5103" s="23"/>
      <c r="B5103" s="24"/>
      <c r="C5103" s="23"/>
      <c r="D5103" s="23"/>
      <c r="E5103" s="23"/>
      <c r="F5103" s="23"/>
      <c r="G5103" s="24"/>
      <c r="H5103" s="23"/>
      <c r="I5103" s="23"/>
      <c r="J5103" s="23">
        <v>0</v>
      </c>
      <c r="K5103" s="23">
        <v>0</v>
      </c>
      <c r="L5103" s="23">
        <v>77.75</v>
      </c>
      <c r="M5103" s="23" t="s">
        <v>59</v>
      </c>
      <c r="N5103" s="25">
        <f>((J5103*400)+(K5103*100))+L5103</f>
        <v>77.75</v>
      </c>
      <c r="O5103" s="26">
        <v>3000</v>
      </c>
      <c r="P5103" s="26">
        <f>N5103*O5103</f>
        <v>233250</v>
      </c>
      <c r="Q5103" s="23">
        <v>1</v>
      </c>
      <c r="R5103" s="23" t="s">
        <v>15294</v>
      </c>
      <c r="S5103" s="27" t="s">
        <v>15295</v>
      </c>
      <c r="T5103" s="23" t="s">
        <v>15296</v>
      </c>
      <c r="U5103" s="23" t="s">
        <v>15300</v>
      </c>
      <c r="V5103" s="24" t="s">
        <v>15301</v>
      </c>
      <c r="W5103" s="23" t="s">
        <v>48</v>
      </c>
      <c r="X5103" s="23" t="s">
        <v>49</v>
      </c>
      <c r="Y5103" s="23" t="s">
        <v>50</v>
      </c>
      <c r="Z5103" s="23">
        <v>311</v>
      </c>
      <c r="AA5103" s="28">
        <v>100</v>
      </c>
      <c r="AB5103" s="26">
        <v>8300</v>
      </c>
      <c r="AC5103" s="26">
        <f>Z5103*AB5103</f>
        <v>2581300</v>
      </c>
      <c r="AD5103" s="28">
        <v>32</v>
      </c>
      <c r="AE5103" s="28">
        <v>54</v>
      </c>
      <c r="AF5103" s="26">
        <f>(AC5103*(100-AE5103))/100</f>
        <v>1187398</v>
      </c>
      <c r="AG5103" s="26">
        <f>P5103+AF5103</f>
        <v>1420648</v>
      </c>
      <c r="AH5103" s="26">
        <f>(AG5103*AA5103)/100</f>
        <v>1420648</v>
      </c>
      <c r="AI5103" s="26">
        <v>50000000</v>
      </c>
      <c r="AJ5103" s="26">
        <f>IF((AI5103-AH5103) &gt; 1,0,IF((AI5103-AH5103)&lt;0,AH5103-AI5103,AI5103-AH5103))</f>
        <v>0</v>
      </c>
      <c r="AK5103" s="26">
        <v>0.02</v>
      </c>
      <c r="AL5103" s="26">
        <f>ROUND(AJ5103*(AK5103/100),2)</f>
        <v>0</v>
      </c>
      <c r="AM5103" s="3" t="s">
        <v>51</v>
      </c>
    </row>
    <row r="5104" spans="1:39" x14ac:dyDescent="0.25">
      <c r="A5104" s="23"/>
      <c r="B5104" s="24"/>
      <c r="C5104" s="23"/>
      <c r="D5104" s="23"/>
      <c r="E5104" s="23">
        <v>2036</v>
      </c>
      <c r="F5104" s="23" t="s">
        <v>15302</v>
      </c>
      <c r="G5104" s="24" t="s">
        <v>15303</v>
      </c>
      <c r="H5104" s="23" t="s">
        <v>43</v>
      </c>
      <c r="I5104" s="23" t="s">
        <v>15304</v>
      </c>
      <c r="J5104" s="23">
        <v>0</v>
      </c>
      <c r="K5104" s="23">
        <v>0</v>
      </c>
      <c r="L5104" s="23">
        <v>73.599999999999994</v>
      </c>
      <c r="M5104" s="23" t="s">
        <v>75</v>
      </c>
      <c r="N5104" s="25">
        <f>((J5104*400)+(K5104*100))+L5104</f>
        <v>73.599999999999994</v>
      </c>
      <c r="O5104" s="26">
        <v>2500</v>
      </c>
      <c r="P5104" s="26">
        <f>N5104*O5104</f>
        <v>184000</v>
      </c>
      <c r="Q5104" s="23"/>
      <c r="R5104" s="23"/>
      <c r="S5104" s="27"/>
      <c r="T5104" s="23"/>
      <c r="U5104" s="23"/>
      <c r="V5104" s="24"/>
      <c r="W5104" s="23"/>
      <c r="X5104" s="23"/>
      <c r="Y5104" s="23"/>
      <c r="Z5104" s="23"/>
      <c r="AA5104" s="28"/>
      <c r="AB5104" s="26"/>
      <c r="AC5104" s="26"/>
      <c r="AD5104" s="28"/>
      <c r="AE5104" s="28"/>
      <c r="AF5104" s="26"/>
      <c r="AG5104" s="26">
        <f>AF5104+P5104</f>
        <v>184000</v>
      </c>
      <c r="AH5104" s="26">
        <f>AG5104</f>
        <v>184000</v>
      </c>
      <c r="AI5104" s="26">
        <v>50000000</v>
      </c>
      <c r="AJ5104" s="26">
        <f>IF((AI5104-AH5104) &gt; 1,0,IF((AI5104-AH5104)&lt;0,AH5104-AI5104,AI5104-AH5104))</f>
        <v>0</v>
      </c>
      <c r="AK5104" s="26">
        <v>0.01</v>
      </c>
      <c r="AL5104" s="26">
        <f>AJ5104*(AK5104/100)</f>
        <v>0</v>
      </c>
    </row>
    <row r="5105" spans="1:39" x14ac:dyDescent="0.25">
      <c r="A5105" s="23"/>
      <c r="B5105" s="24"/>
      <c r="C5105" s="23"/>
      <c r="D5105" s="23"/>
      <c r="E5105" s="23"/>
      <c r="F5105" s="23"/>
      <c r="G5105" s="24"/>
      <c r="H5105" s="23"/>
      <c r="I5105" s="23"/>
      <c r="J5105" s="23"/>
      <c r="K5105" s="23"/>
      <c r="L5105" s="23"/>
      <c r="M5105" s="23"/>
      <c r="N5105" s="25"/>
      <c r="O5105" s="26"/>
      <c r="P5105" s="26"/>
      <c r="Q5105" s="23"/>
      <c r="R5105" s="23"/>
      <c r="S5105" s="27"/>
      <c r="T5105" s="23"/>
      <c r="U5105" s="23"/>
      <c r="V5105" s="24"/>
      <c r="W5105" s="23"/>
      <c r="X5105" s="23"/>
      <c r="Y5105" s="23"/>
      <c r="Z5105" s="23"/>
      <c r="AA5105" s="28"/>
      <c r="AB5105" s="26"/>
      <c r="AC5105" s="26"/>
      <c r="AD5105" s="28"/>
      <c r="AE5105" s="28"/>
      <c r="AF5105" s="26"/>
      <c r="AG5105" s="26" t="s">
        <v>60</v>
      </c>
      <c r="AH5105" s="26">
        <f>SUM(AH5102:AH5104)</f>
        <v>3953198</v>
      </c>
      <c r="AI5105" s="26"/>
      <c r="AJ5105" s="26">
        <f>SUM(AJ5102:AJ5104)</f>
        <v>0</v>
      </c>
      <c r="AK5105" s="26"/>
      <c r="AL5105" s="26">
        <f>SUM(AL5102:AL5104)</f>
        <v>0</v>
      </c>
    </row>
    <row r="5106" spans="1:39" x14ac:dyDescent="0.25">
      <c r="A5106" s="23" t="s">
        <v>15305</v>
      </c>
      <c r="B5106" s="24" t="s">
        <v>15306</v>
      </c>
      <c r="C5106" s="23" t="s">
        <v>15307</v>
      </c>
      <c r="D5106" s="23" t="s">
        <v>4731</v>
      </c>
      <c r="E5106" s="23">
        <v>2037</v>
      </c>
      <c r="F5106" s="23" t="s">
        <v>15308</v>
      </c>
      <c r="G5106" s="24" t="s">
        <v>15309</v>
      </c>
      <c r="H5106" s="23" t="s">
        <v>43</v>
      </c>
      <c r="I5106" s="23" t="s">
        <v>15310</v>
      </c>
      <c r="J5106" s="23">
        <v>4</v>
      </c>
      <c r="K5106" s="23">
        <v>3</v>
      </c>
      <c r="L5106" s="23">
        <v>55.25</v>
      </c>
      <c r="M5106" s="23" t="s">
        <v>75</v>
      </c>
      <c r="N5106" s="25">
        <f t="shared" ref="N5106:N5114" si="836">((J5106*400)+(K5106*100))+L5106</f>
        <v>1955.25</v>
      </c>
      <c r="O5106" s="26">
        <v>1600</v>
      </c>
      <c r="P5106" s="26">
        <f t="shared" ref="P5106:P5114" si="837">N5106*O5106</f>
        <v>3128400</v>
      </c>
      <c r="Q5106" s="23"/>
      <c r="R5106" s="23"/>
      <c r="S5106" s="27"/>
      <c r="T5106" s="23"/>
      <c r="U5106" s="23"/>
      <c r="V5106" s="24"/>
      <c r="W5106" s="23"/>
      <c r="X5106" s="23"/>
      <c r="Y5106" s="23"/>
      <c r="Z5106" s="23"/>
      <c r="AA5106" s="28"/>
      <c r="AB5106" s="26"/>
      <c r="AC5106" s="26"/>
      <c r="AD5106" s="28"/>
      <c r="AE5106" s="28"/>
      <c r="AF5106" s="26"/>
      <c r="AG5106" s="26">
        <f>AF5106+P5106</f>
        <v>3128400</v>
      </c>
      <c r="AH5106" s="26">
        <f>AG5106</f>
        <v>3128400</v>
      </c>
      <c r="AI5106" s="26">
        <v>50000000</v>
      </c>
      <c r="AJ5106" s="26">
        <f t="shared" ref="AJ5106:AJ5114" si="838">IF((AI5106-AH5106) &gt; 1,0,IF((AI5106-AH5106)&lt;0,AH5106-AI5106,AI5106-AH5106))</f>
        <v>0</v>
      </c>
      <c r="AK5106" s="26">
        <v>0.01</v>
      </c>
      <c r="AL5106" s="26">
        <f>AJ5106*(AK5106/100)</f>
        <v>0</v>
      </c>
    </row>
    <row r="5107" spans="1:39" x14ac:dyDescent="0.25">
      <c r="A5107" s="23"/>
      <c r="B5107" s="24"/>
      <c r="C5107" s="23"/>
      <c r="D5107" s="23"/>
      <c r="E5107" s="23"/>
      <c r="F5107" s="23"/>
      <c r="G5107" s="24"/>
      <c r="H5107" s="23"/>
      <c r="I5107" s="23"/>
      <c r="J5107" s="23">
        <v>0</v>
      </c>
      <c r="K5107" s="23">
        <v>1</v>
      </c>
      <c r="L5107" s="23">
        <v>30</v>
      </c>
      <c r="M5107" s="23" t="s">
        <v>59</v>
      </c>
      <c r="N5107" s="25">
        <f t="shared" si="836"/>
        <v>130</v>
      </c>
      <c r="O5107" s="26">
        <v>1600</v>
      </c>
      <c r="P5107" s="26">
        <f t="shared" si="837"/>
        <v>208000</v>
      </c>
      <c r="Q5107" s="23">
        <v>1</v>
      </c>
      <c r="R5107" s="23" t="s">
        <v>4728</v>
      </c>
      <c r="S5107" s="27" t="s">
        <v>4729</v>
      </c>
      <c r="T5107" s="23" t="s">
        <v>4730</v>
      </c>
      <c r="U5107" s="23" t="s">
        <v>4735</v>
      </c>
      <c r="V5107" s="24" t="s">
        <v>15311</v>
      </c>
      <c r="W5107" s="23" t="s">
        <v>109</v>
      </c>
      <c r="X5107" s="23" t="s">
        <v>49</v>
      </c>
      <c r="Y5107" s="23" t="s">
        <v>50</v>
      </c>
      <c r="Z5107" s="23">
        <v>680</v>
      </c>
      <c r="AA5107" s="28">
        <v>100</v>
      </c>
      <c r="AB5107" s="26">
        <v>8150</v>
      </c>
      <c r="AC5107" s="26">
        <f t="shared" ref="AC5107:AC5113" si="839">Z5107*AB5107</f>
        <v>5542000</v>
      </c>
      <c r="AD5107" s="28">
        <v>35</v>
      </c>
      <c r="AE5107" s="28">
        <v>60</v>
      </c>
      <c r="AF5107" s="26">
        <f t="shared" ref="AF5107:AF5113" si="840">(AC5107*(100-AE5107))/100</f>
        <v>2216800</v>
      </c>
      <c r="AG5107" s="26">
        <f t="shared" ref="AG5107:AG5113" si="841">P5107+AF5107</f>
        <v>2424800</v>
      </c>
      <c r="AH5107" s="26">
        <f t="shared" ref="AH5107:AH5113" si="842">(AG5107*AA5107)/100</f>
        <v>2424800</v>
      </c>
      <c r="AI5107" s="26">
        <v>10000000</v>
      </c>
      <c r="AJ5107" s="26">
        <f t="shared" si="838"/>
        <v>0</v>
      </c>
      <c r="AK5107" s="26">
        <v>0.02</v>
      </c>
      <c r="AL5107" s="26">
        <f t="shared" ref="AL5107:AL5113" si="843">ROUND(AJ5107*(AK5107/100),2)</f>
        <v>0</v>
      </c>
      <c r="AM5107" s="3" t="s">
        <v>110</v>
      </c>
    </row>
    <row r="5108" spans="1:39" x14ac:dyDescent="0.25">
      <c r="A5108" s="23"/>
      <c r="B5108" s="24"/>
      <c r="C5108" s="23"/>
      <c r="D5108" s="23"/>
      <c r="E5108" s="23"/>
      <c r="F5108" s="23"/>
      <c r="G5108" s="24"/>
      <c r="H5108" s="23"/>
      <c r="I5108" s="23"/>
      <c r="J5108" s="23">
        <v>0</v>
      </c>
      <c r="K5108" s="23">
        <v>0</v>
      </c>
      <c r="L5108" s="23">
        <v>65</v>
      </c>
      <c r="M5108" s="23" t="s">
        <v>75</v>
      </c>
      <c r="N5108" s="25">
        <f t="shared" si="836"/>
        <v>65</v>
      </c>
      <c r="O5108" s="26">
        <v>1600</v>
      </c>
      <c r="P5108" s="26">
        <f t="shared" si="837"/>
        <v>104000</v>
      </c>
      <c r="Q5108" s="23">
        <v>1</v>
      </c>
      <c r="R5108" s="23" t="s">
        <v>4728</v>
      </c>
      <c r="S5108" s="27" t="s">
        <v>4729</v>
      </c>
      <c r="T5108" s="23" t="s">
        <v>4730</v>
      </c>
      <c r="U5108" s="23" t="s">
        <v>4735</v>
      </c>
      <c r="V5108" s="24" t="s">
        <v>15312</v>
      </c>
      <c r="W5108" s="23" t="s">
        <v>53</v>
      </c>
      <c r="X5108" s="23" t="s">
        <v>49</v>
      </c>
      <c r="Y5108" s="23" t="s">
        <v>571</v>
      </c>
      <c r="Z5108" s="23">
        <v>260</v>
      </c>
      <c r="AA5108" s="28">
        <v>100</v>
      </c>
      <c r="AB5108" s="26">
        <v>2750</v>
      </c>
      <c r="AC5108" s="26">
        <f t="shared" si="839"/>
        <v>715000</v>
      </c>
      <c r="AD5108" s="28">
        <v>35</v>
      </c>
      <c r="AE5108" s="28">
        <v>60</v>
      </c>
      <c r="AF5108" s="26">
        <f t="shared" si="840"/>
        <v>286000</v>
      </c>
      <c r="AG5108" s="26">
        <f t="shared" si="841"/>
        <v>390000</v>
      </c>
      <c r="AH5108" s="26">
        <f t="shared" si="842"/>
        <v>390000</v>
      </c>
      <c r="AI5108" s="26">
        <v>50000000</v>
      </c>
      <c r="AJ5108" s="26">
        <f t="shared" si="838"/>
        <v>0</v>
      </c>
      <c r="AK5108" s="26">
        <v>0.01</v>
      </c>
      <c r="AL5108" s="26">
        <f t="shared" si="843"/>
        <v>0</v>
      </c>
      <c r="AM5108" s="3" t="s">
        <v>15313</v>
      </c>
    </row>
    <row r="5109" spans="1:39" x14ac:dyDescent="0.25">
      <c r="A5109" s="23"/>
      <c r="B5109" s="24"/>
      <c r="C5109" s="23"/>
      <c r="D5109" s="23"/>
      <c r="E5109" s="23"/>
      <c r="F5109" s="23"/>
      <c r="G5109" s="24"/>
      <c r="H5109" s="23"/>
      <c r="I5109" s="23"/>
      <c r="J5109" s="23">
        <v>0</v>
      </c>
      <c r="K5109" s="23">
        <v>0</v>
      </c>
      <c r="L5109" s="23">
        <v>31.25</v>
      </c>
      <c r="M5109" s="23" t="s">
        <v>59</v>
      </c>
      <c r="N5109" s="25">
        <f t="shared" si="836"/>
        <v>31.25</v>
      </c>
      <c r="O5109" s="26">
        <v>1600</v>
      </c>
      <c r="P5109" s="26">
        <f t="shared" si="837"/>
        <v>50000</v>
      </c>
      <c r="Q5109" s="23">
        <v>1</v>
      </c>
      <c r="R5109" s="23" t="s">
        <v>4728</v>
      </c>
      <c r="S5109" s="27" t="s">
        <v>4729</v>
      </c>
      <c r="T5109" s="23" t="s">
        <v>4730</v>
      </c>
      <c r="U5109" s="23" t="s">
        <v>4735</v>
      </c>
      <c r="V5109" s="24" t="s">
        <v>15314</v>
      </c>
      <c r="W5109" s="23" t="s">
        <v>53</v>
      </c>
      <c r="X5109" s="23" t="s">
        <v>49</v>
      </c>
      <c r="Y5109" s="23" t="s">
        <v>50</v>
      </c>
      <c r="Z5109" s="23">
        <v>125</v>
      </c>
      <c r="AA5109" s="28">
        <v>100</v>
      </c>
      <c r="AB5109" s="26">
        <v>2750</v>
      </c>
      <c r="AC5109" s="26">
        <f t="shared" si="839"/>
        <v>343750</v>
      </c>
      <c r="AD5109" s="28">
        <v>35</v>
      </c>
      <c r="AE5109" s="28">
        <v>60</v>
      </c>
      <c r="AF5109" s="26">
        <f t="shared" si="840"/>
        <v>137500</v>
      </c>
      <c r="AG5109" s="26">
        <f t="shared" si="841"/>
        <v>187500</v>
      </c>
      <c r="AH5109" s="26">
        <f t="shared" si="842"/>
        <v>187500</v>
      </c>
      <c r="AI5109" s="26">
        <v>10000000</v>
      </c>
      <c r="AJ5109" s="26">
        <f t="shared" si="838"/>
        <v>0</v>
      </c>
      <c r="AK5109" s="26">
        <v>0.02</v>
      </c>
      <c r="AL5109" s="26">
        <f t="shared" si="843"/>
        <v>0</v>
      </c>
      <c r="AM5109" s="3" t="s">
        <v>159</v>
      </c>
    </row>
    <row r="5110" spans="1:39" x14ac:dyDescent="0.25">
      <c r="A5110" s="23"/>
      <c r="B5110" s="24"/>
      <c r="C5110" s="23"/>
      <c r="D5110" s="23"/>
      <c r="E5110" s="23"/>
      <c r="F5110" s="23"/>
      <c r="G5110" s="24"/>
      <c r="H5110" s="23"/>
      <c r="I5110" s="23"/>
      <c r="J5110" s="23">
        <v>0</v>
      </c>
      <c r="K5110" s="23">
        <v>0</v>
      </c>
      <c r="L5110" s="23">
        <v>21.25</v>
      </c>
      <c r="M5110" s="23" t="s">
        <v>59</v>
      </c>
      <c r="N5110" s="25">
        <f t="shared" si="836"/>
        <v>21.25</v>
      </c>
      <c r="O5110" s="26">
        <v>1600</v>
      </c>
      <c r="P5110" s="26">
        <f t="shared" si="837"/>
        <v>34000</v>
      </c>
      <c r="Q5110" s="23">
        <v>1</v>
      </c>
      <c r="R5110" s="23" t="s">
        <v>4728</v>
      </c>
      <c r="S5110" s="27" t="s">
        <v>4729</v>
      </c>
      <c r="T5110" s="23" t="s">
        <v>4730</v>
      </c>
      <c r="U5110" s="23" t="s">
        <v>4735</v>
      </c>
      <c r="V5110" s="24" t="s">
        <v>15315</v>
      </c>
      <c r="W5110" s="23" t="s">
        <v>53</v>
      </c>
      <c r="X5110" s="23" t="s">
        <v>49</v>
      </c>
      <c r="Y5110" s="23" t="s">
        <v>50</v>
      </c>
      <c r="Z5110" s="23">
        <v>85</v>
      </c>
      <c r="AA5110" s="28">
        <v>100</v>
      </c>
      <c r="AB5110" s="26">
        <v>2750</v>
      </c>
      <c r="AC5110" s="26">
        <f t="shared" si="839"/>
        <v>233750</v>
      </c>
      <c r="AD5110" s="28">
        <v>35</v>
      </c>
      <c r="AE5110" s="28">
        <v>60</v>
      </c>
      <c r="AF5110" s="26">
        <f t="shared" si="840"/>
        <v>93500</v>
      </c>
      <c r="AG5110" s="26">
        <f t="shared" si="841"/>
        <v>127500</v>
      </c>
      <c r="AH5110" s="26">
        <f t="shared" si="842"/>
        <v>127500</v>
      </c>
      <c r="AI5110" s="26">
        <v>10000000</v>
      </c>
      <c r="AJ5110" s="26">
        <f t="shared" si="838"/>
        <v>0</v>
      </c>
      <c r="AK5110" s="26">
        <v>0.02</v>
      </c>
      <c r="AL5110" s="26">
        <f t="shared" si="843"/>
        <v>0</v>
      </c>
      <c r="AM5110" s="3" t="s">
        <v>83</v>
      </c>
    </row>
    <row r="5111" spans="1:39" x14ac:dyDescent="0.25">
      <c r="A5111" s="23"/>
      <c r="B5111" s="24"/>
      <c r="C5111" s="23"/>
      <c r="D5111" s="23"/>
      <c r="E5111" s="23"/>
      <c r="F5111" s="23"/>
      <c r="G5111" s="24"/>
      <c r="H5111" s="23"/>
      <c r="I5111" s="23"/>
      <c r="J5111" s="23">
        <v>0</v>
      </c>
      <c r="K5111" s="23">
        <v>0</v>
      </c>
      <c r="L5111" s="23">
        <v>8.75</v>
      </c>
      <c r="M5111" s="23" t="s">
        <v>59</v>
      </c>
      <c r="N5111" s="25">
        <f t="shared" si="836"/>
        <v>8.75</v>
      </c>
      <c r="O5111" s="26">
        <v>1600</v>
      </c>
      <c r="P5111" s="26">
        <f t="shared" si="837"/>
        <v>14000</v>
      </c>
      <c r="Q5111" s="23">
        <v>1</v>
      </c>
      <c r="R5111" s="23" t="s">
        <v>4728</v>
      </c>
      <c r="S5111" s="27" t="s">
        <v>4729</v>
      </c>
      <c r="T5111" s="23" t="s">
        <v>4730</v>
      </c>
      <c r="U5111" s="23" t="s">
        <v>4735</v>
      </c>
      <c r="V5111" s="24" t="s">
        <v>15316</v>
      </c>
      <c r="W5111" s="23" t="s">
        <v>79</v>
      </c>
      <c r="X5111" s="23" t="s">
        <v>80</v>
      </c>
      <c r="Y5111" s="23" t="s">
        <v>50</v>
      </c>
      <c r="Z5111" s="23">
        <v>35</v>
      </c>
      <c r="AA5111" s="28">
        <v>100</v>
      </c>
      <c r="AB5111" s="26">
        <v>8200</v>
      </c>
      <c r="AC5111" s="26">
        <f t="shared" si="839"/>
        <v>287000</v>
      </c>
      <c r="AD5111" s="28">
        <v>35</v>
      </c>
      <c r="AE5111" s="28">
        <v>93</v>
      </c>
      <c r="AF5111" s="26">
        <f t="shared" si="840"/>
        <v>20090</v>
      </c>
      <c r="AG5111" s="26">
        <f t="shared" si="841"/>
        <v>34090</v>
      </c>
      <c r="AH5111" s="26">
        <f t="shared" si="842"/>
        <v>34090</v>
      </c>
      <c r="AI5111" s="26">
        <v>10000000</v>
      </c>
      <c r="AJ5111" s="26">
        <f t="shared" si="838"/>
        <v>0</v>
      </c>
      <c r="AK5111" s="26">
        <v>0.02</v>
      </c>
      <c r="AL5111" s="26">
        <f t="shared" si="843"/>
        <v>0</v>
      </c>
      <c r="AM5111" s="3" t="s">
        <v>51</v>
      </c>
    </row>
    <row r="5112" spans="1:39" x14ac:dyDescent="0.25">
      <c r="A5112" s="23"/>
      <c r="B5112" s="24"/>
      <c r="C5112" s="23"/>
      <c r="D5112" s="23"/>
      <c r="E5112" s="23"/>
      <c r="F5112" s="23"/>
      <c r="G5112" s="24"/>
      <c r="H5112" s="23"/>
      <c r="I5112" s="23"/>
      <c r="J5112" s="23">
        <v>0</v>
      </c>
      <c r="K5112" s="23">
        <v>0</v>
      </c>
      <c r="L5112" s="23">
        <v>65</v>
      </c>
      <c r="M5112" s="23" t="s">
        <v>75</v>
      </c>
      <c r="N5112" s="25">
        <f t="shared" si="836"/>
        <v>65</v>
      </c>
      <c r="O5112" s="26">
        <v>1600</v>
      </c>
      <c r="P5112" s="26">
        <f t="shared" si="837"/>
        <v>104000</v>
      </c>
      <c r="Q5112" s="23">
        <v>1</v>
      </c>
      <c r="R5112" s="23" t="s">
        <v>4728</v>
      </c>
      <c r="S5112" s="27" t="s">
        <v>4729</v>
      </c>
      <c r="T5112" s="23" t="s">
        <v>4730</v>
      </c>
      <c r="U5112" s="23" t="s">
        <v>4735</v>
      </c>
      <c r="V5112" s="24" t="s">
        <v>15317</v>
      </c>
      <c r="W5112" s="23" t="s">
        <v>53</v>
      </c>
      <c r="X5112" s="23" t="s">
        <v>49</v>
      </c>
      <c r="Y5112" s="23" t="s">
        <v>571</v>
      </c>
      <c r="Z5112" s="23">
        <v>260</v>
      </c>
      <c r="AA5112" s="28">
        <v>100</v>
      </c>
      <c r="AB5112" s="26">
        <v>2750</v>
      </c>
      <c r="AC5112" s="26">
        <f t="shared" si="839"/>
        <v>715000</v>
      </c>
      <c r="AD5112" s="28">
        <v>7</v>
      </c>
      <c r="AE5112" s="28">
        <v>7</v>
      </c>
      <c r="AF5112" s="26">
        <f t="shared" si="840"/>
        <v>664950</v>
      </c>
      <c r="AG5112" s="26">
        <f t="shared" si="841"/>
        <v>768950</v>
      </c>
      <c r="AH5112" s="26">
        <f t="shared" si="842"/>
        <v>768950</v>
      </c>
      <c r="AI5112" s="26">
        <v>50000000</v>
      </c>
      <c r="AJ5112" s="26">
        <f t="shared" si="838"/>
        <v>0</v>
      </c>
      <c r="AK5112" s="26">
        <v>0.01</v>
      </c>
      <c r="AL5112" s="26">
        <f t="shared" si="843"/>
        <v>0</v>
      </c>
      <c r="AM5112" s="3" t="s">
        <v>8640</v>
      </c>
    </row>
    <row r="5113" spans="1:39" x14ac:dyDescent="0.25">
      <c r="A5113" s="23"/>
      <c r="B5113" s="24"/>
      <c r="C5113" s="23"/>
      <c r="D5113" s="23"/>
      <c r="E5113" s="23"/>
      <c r="F5113" s="23"/>
      <c r="G5113" s="24"/>
      <c r="H5113" s="23"/>
      <c r="I5113" s="23"/>
      <c r="J5113" s="23">
        <v>0</v>
      </c>
      <c r="K5113" s="23">
        <v>0</v>
      </c>
      <c r="L5113" s="23">
        <v>27.25</v>
      </c>
      <c r="M5113" s="23" t="s">
        <v>75</v>
      </c>
      <c r="N5113" s="25">
        <f t="shared" si="836"/>
        <v>27.25</v>
      </c>
      <c r="O5113" s="26">
        <v>1600</v>
      </c>
      <c r="P5113" s="26">
        <f t="shared" si="837"/>
        <v>43600</v>
      </c>
      <c r="Q5113" s="23">
        <v>1</v>
      </c>
      <c r="R5113" s="23" t="s">
        <v>4728</v>
      </c>
      <c r="S5113" s="27" t="s">
        <v>4729</v>
      </c>
      <c r="T5113" s="23" t="s">
        <v>4730</v>
      </c>
      <c r="U5113" s="23" t="s">
        <v>4735</v>
      </c>
      <c r="V5113" s="24" t="s">
        <v>15318</v>
      </c>
      <c r="W5113" s="23" t="s">
        <v>53</v>
      </c>
      <c r="X5113" s="23" t="s">
        <v>49</v>
      </c>
      <c r="Y5113" s="23" t="s">
        <v>571</v>
      </c>
      <c r="Z5113" s="23">
        <v>110</v>
      </c>
      <c r="AA5113" s="28">
        <v>100</v>
      </c>
      <c r="AB5113" s="26">
        <v>2750</v>
      </c>
      <c r="AC5113" s="26">
        <f t="shared" si="839"/>
        <v>302500</v>
      </c>
      <c r="AD5113" s="28">
        <v>7</v>
      </c>
      <c r="AE5113" s="28">
        <v>7</v>
      </c>
      <c r="AF5113" s="26">
        <f t="shared" si="840"/>
        <v>281325</v>
      </c>
      <c r="AG5113" s="26">
        <f t="shared" si="841"/>
        <v>324925</v>
      </c>
      <c r="AH5113" s="26">
        <f t="shared" si="842"/>
        <v>324925</v>
      </c>
      <c r="AI5113" s="26">
        <v>50000000</v>
      </c>
      <c r="AJ5113" s="26">
        <f t="shared" si="838"/>
        <v>0</v>
      </c>
      <c r="AK5113" s="26">
        <v>0.01</v>
      </c>
      <c r="AL5113" s="26">
        <f t="shared" si="843"/>
        <v>0</v>
      </c>
      <c r="AM5113" s="3" t="s">
        <v>8640</v>
      </c>
    </row>
    <row r="5114" spans="1:39" x14ac:dyDescent="0.25">
      <c r="A5114" s="23"/>
      <c r="B5114" s="24"/>
      <c r="C5114" s="23"/>
      <c r="D5114" s="23"/>
      <c r="E5114" s="23"/>
      <c r="F5114" s="23"/>
      <c r="G5114" s="24"/>
      <c r="H5114" s="23"/>
      <c r="I5114" s="23"/>
      <c r="J5114" s="23">
        <v>0</v>
      </c>
      <c r="K5114" s="23">
        <v>2</v>
      </c>
      <c r="L5114" s="23">
        <v>12.25</v>
      </c>
      <c r="M5114" s="23" t="s">
        <v>75</v>
      </c>
      <c r="N5114" s="25">
        <f t="shared" si="836"/>
        <v>212.25</v>
      </c>
      <c r="O5114" s="26">
        <v>1600</v>
      </c>
      <c r="P5114" s="26">
        <f t="shared" si="837"/>
        <v>339600</v>
      </c>
      <c r="Q5114" s="23"/>
      <c r="R5114" s="23"/>
      <c r="S5114" s="27"/>
      <c r="T5114" s="23"/>
      <c r="U5114" s="23"/>
      <c r="V5114" s="24"/>
      <c r="W5114" s="23"/>
      <c r="X5114" s="23"/>
      <c r="Y5114" s="23"/>
      <c r="Z5114" s="23"/>
      <c r="AA5114" s="28"/>
      <c r="AB5114" s="26"/>
      <c r="AC5114" s="26"/>
      <c r="AD5114" s="28"/>
      <c r="AE5114" s="28"/>
      <c r="AF5114" s="26"/>
      <c r="AG5114" s="26">
        <f>AF5114+P5114</f>
        <v>339600</v>
      </c>
      <c r="AH5114" s="26">
        <f>AG5114</f>
        <v>339600</v>
      </c>
      <c r="AI5114" s="26">
        <v>50000000</v>
      </c>
      <c r="AJ5114" s="26">
        <f t="shared" si="838"/>
        <v>0</v>
      </c>
      <c r="AK5114" s="26">
        <v>0.01</v>
      </c>
      <c r="AL5114" s="26">
        <f>AJ5114*(AK5114/100)</f>
        <v>0</v>
      </c>
    </row>
    <row r="5115" spans="1:39" x14ac:dyDescent="0.25">
      <c r="A5115" s="23"/>
      <c r="B5115" s="24"/>
      <c r="C5115" s="23"/>
      <c r="D5115" s="23"/>
      <c r="E5115" s="23"/>
      <c r="F5115" s="23"/>
      <c r="G5115" s="24"/>
      <c r="H5115" s="23"/>
      <c r="I5115" s="23"/>
      <c r="J5115" s="23"/>
      <c r="K5115" s="23"/>
      <c r="L5115" s="23"/>
      <c r="M5115" s="23"/>
      <c r="N5115" s="25"/>
      <c r="O5115" s="26"/>
      <c r="P5115" s="26"/>
      <c r="Q5115" s="23"/>
      <c r="R5115" s="23"/>
      <c r="S5115" s="27"/>
      <c r="T5115" s="23"/>
      <c r="U5115" s="23"/>
      <c r="V5115" s="24"/>
      <c r="W5115" s="23"/>
      <c r="X5115" s="23"/>
      <c r="Y5115" s="23"/>
      <c r="Z5115" s="23"/>
      <c r="AA5115" s="28"/>
      <c r="AB5115" s="26"/>
      <c r="AC5115" s="26"/>
      <c r="AD5115" s="28"/>
      <c r="AE5115" s="28"/>
      <c r="AF5115" s="26"/>
      <c r="AG5115" s="26" t="s">
        <v>60</v>
      </c>
      <c r="AH5115" s="26">
        <f>SUM(AH5106:AH5114)</f>
        <v>7725765</v>
      </c>
      <c r="AI5115" s="26"/>
      <c r="AJ5115" s="26">
        <f>SUM(AJ5106:AJ5114)</f>
        <v>0</v>
      </c>
      <c r="AK5115" s="26"/>
      <c r="AL5115" s="26">
        <f>SUM(AL5106:AL5114)</f>
        <v>0</v>
      </c>
    </row>
    <row r="5116" spans="1:39" x14ac:dyDescent="0.25">
      <c r="A5116" s="23" t="s">
        <v>15319</v>
      </c>
      <c r="B5116" s="24" t="s">
        <v>15320</v>
      </c>
      <c r="C5116" s="23" t="s">
        <v>15321</v>
      </c>
      <c r="D5116" s="23" t="s">
        <v>15322</v>
      </c>
      <c r="E5116" s="23">
        <v>2038</v>
      </c>
      <c r="F5116" s="23" t="s">
        <v>15323</v>
      </c>
      <c r="G5116" s="24" t="s">
        <v>15324</v>
      </c>
      <c r="H5116" s="23" t="s">
        <v>43</v>
      </c>
      <c r="I5116" s="23" t="s">
        <v>15325</v>
      </c>
      <c r="J5116" s="23">
        <v>2</v>
      </c>
      <c r="K5116" s="23">
        <v>0</v>
      </c>
      <c r="L5116" s="23">
        <v>1</v>
      </c>
      <c r="M5116" s="23" t="s">
        <v>75</v>
      </c>
      <c r="N5116" s="25">
        <f>((J5116*400)+(K5116*100))+L5116</f>
        <v>801</v>
      </c>
      <c r="O5116" s="26">
        <v>3750</v>
      </c>
      <c r="P5116" s="26">
        <f>N5116*O5116</f>
        <v>3003750</v>
      </c>
      <c r="Q5116" s="23"/>
      <c r="R5116" s="23"/>
      <c r="S5116" s="27"/>
      <c r="T5116" s="23"/>
      <c r="U5116" s="23"/>
      <c r="V5116" s="24"/>
      <c r="W5116" s="23"/>
      <c r="X5116" s="23"/>
      <c r="Y5116" s="23"/>
      <c r="Z5116" s="23"/>
      <c r="AA5116" s="28"/>
      <c r="AB5116" s="26"/>
      <c r="AC5116" s="26"/>
      <c r="AD5116" s="28"/>
      <c r="AE5116" s="28"/>
      <c r="AF5116" s="26"/>
      <c r="AG5116" s="26">
        <f>AF5116+P5116</f>
        <v>3003750</v>
      </c>
      <c r="AH5116" s="26">
        <f>AG5116</f>
        <v>3003750</v>
      </c>
      <c r="AI5116" s="26">
        <v>50000000</v>
      </c>
      <c r="AJ5116" s="26">
        <f>IF((AI5116-AH5116) &gt; 1,0,IF((AI5116-AH5116)&lt;0,AH5116-AI5116,AI5116-AH5116))</f>
        <v>0</v>
      </c>
      <c r="AK5116" s="26">
        <v>0.01</v>
      </c>
      <c r="AL5116" s="26">
        <f>AJ5116*(AK5116/100)</f>
        <v>0</v>
      </c>
    </row>
    <row r="5117" spans="1:39" x14ac:dyDescent="0.25">
      <c r="A5117" s="23"/>
      <c r="B5117" s="24"/>
      <c r="C5117" s="23"/>
      <c r="D5117" s="23"/>
      <c r="E5117" s="23"/>
      <c r="F5117" s="23"/>
      <c r="G5117" s="24"/>
      <c r="H5117" s="23"/>
      <c r="I5117" s="23"/>
      <c r="J5117" s="23"/>
      <c r="K5117" s="23"/>
      <c r="L5117" s="23"/>
      <c r="M5117" s="23"/>
      <c r="N5117" s="25"/>
      <c r="O5117" s="26"/>
      <c r="P5117" s="26"/>
      <c r="Q5117" s="23"/>
      <c r="R5117" s="23"/>
      <c r="S5117" s="27"/>
      <c r="T5117" s="23"/>
      <c r="U5117" s="23"/>
      <c r="V5117" s="24"/>
      <c r="W5117" s="23"/>
      <c r="X5117" s="23"/>
      <c r="Y5117" s="23"/>
      <c r="Z5117" s="23"/>
      <c r="AA5117" s="28"/>
      <c r="AB5117" s="26"/>
      <c r="AC5117" s="26"/>
      <c r="AD5117" s="28"/>
      <c r="AE5117" s="28"/>
      <c r="AF5117" s="26"/>
      <c r="AG5117" s="26" t="s">
        <v>60</v>
      </c>
      <c r="AH5117" s="26">
        <f>AH5116</f>
        <v>3003750</v>
      </c>
      <c r="AI5117" s="26"/>
      <c r="AJ5117" s="26">
        <f>AJ5116</f>
        <v>0</v>
      </c>
      <c r="AK5117" s="26"/>
      <c r="AL5117" s="26">
        <f>AL5116</f>
        <v>0</v>
      </c>
    </row>
    <row r="5118" spans="1:39" x14ac:dyDescent="0.25">
      <c r="A5118" s="23" t="s">
        <v>15326</v>
      </c>
      <c r="B5118" s="24" t="s">
        <v>15327</v>
      </c>
      <c r="C5118" s="23" t="s">
        <v>15328</v>
      </c>
      <c r="D5118" s="23" t="s">
        <v>15329</v>
      </c>
      <c r="E5118" s="23">
        <v>2039</v>
      </c>
      <c r="F5118" s="23" t="s">
        <v>15330</v>
      </c>
      <c r="G5118" s="24" t="s">
        <v>15331</v>
      </c>
      <c r="H5118" s="23" t="s">
        <v>43</v>
      </c>
      <c r="I5118" s="23" t="s">
        <v>15332</v>
      </c>
      <c r="J5118" s="23">
        <v>0</v>
      </c>
      <c r="K5118" s="23">
        <v>0</v>
      </c>
      <c r="L5118" s="23">
        <v>48</v>
      </c>
      <c r="M5118" s="23" t="s">
        <v>255</v>
      </c>
      <c r="N5118" s="25">
        <f>((J5118*400)+(K5118*100))+L5118</f>
        <v>48</v>
      </c>
      <c r="O5118" s="26">
        <v>9000</v>
      </c>
      <c r="P5118" s="26">
        <f>N5118*O5118</f>
        <v>432000</v>
      </c>
      <c r="Q5118" s="23">
        <v>1</v>
      </c>
      <c r="R5118" s="23" t="s">
        <v>15333</v>
      </c>
      <c r="S5118" s="27" t="s">
        <v>15334</v>
      </c>
      <c r="T5118" s="23" t="s">
        <v>15335</v>
      </c>
      <c r="U5118" s="23" t="s">
        <v>15336</v>
      </c>
      <c r="V5118" s="24" t="s">
        <v>15337</v>
      </c>
      <c r="W5118" s="23" t="s">
        <v>537</v>
      </c>
      <c r="X5118" s="23" t="s">
        <v>80</v>
      </c>
      <c r="Y5118" s="23" t="s">
        <v>261</v>
      </c>
      <c r="Z5118" s="23">
        <v>136.5</v>
      </c>
      <c r="AA5118" s="28">
        <v>100</v>
      </c>
      <c r="AB5118" s="26">
        <v>7650</v>
      </c>
      <c r="AC5118" s="26">
        <f>Z5118*AB5118</f>
        <v>1044225</v>
      </c>
      <c r="AD5118" s="28">
        <v>27</v>
      </c>
      <c r="AE5118" s="28">
        <v>93</v>
      </c>
      <c r="AF5118" s="26">
        <f>(AC5118*(100-AE5118))/100</f>
        <v>73095.75</v>
      </c>
      <c r="AG5118" s="26">
        <f>P5118+AF5118</f>
        <v>505095.75</v>
      </c>
      <c r="AH5118" s="26">
        <f>(AG5118*AA5118)/100</f>
        <v>505095.75</v>
      </c>
      <c r="AI5118" s="26">
        <f>IF(AF5118&lt;=10000000,AF5118,10000000)</f>
        <v>73095.75</v>
      </c>
      <c r="AJ5118" s="26">
        <f>IF((AI5118-AH5118) &gt; 1,0,IF((AI5118-AH5118)&lt;0,AH5118-AI5118,AI5118-AH5118))</f>
        <v>432000</v>
      </c>
      <c r="AK5118" s="26">
        <v>0.02</v>
      </c>
      <c r="AL5118" s="26">
        <f>ROUND(AJ5118*(AK5118/100),2)</f>
        <v>86.4</v>
      </c>
      <c r="AM5118" s="3" t="s">
        <v>110</v>
      </c>
    </row>
    <row r="5119" spans="1:39" x14ac:dyDescent="0.25">
      <c r="A5119" s="23"/>
      <c r="B5119" s="24"/>
      <c r="C5119" s="23"/>
      <c r="D5119" s="23"/>
      <c r="E5119" s="23"/>
      <c r="F5119" s="23"/>
      <c r="G5119" s="24"/>
      <c r="H5119" s="23"/>
      <c r="I5119" s="23"/>
      <c r="J5119" s="23"/>
      <c r="K5119" s="23"/>
      <c r="L5119" s="23"/>
      <c r="M5119" s="23"/>
      <c r="N5119" s="25"/>
      <c r="O5119" s="26"/>
      <c r="P5119" s="26"/>
      <c r="Q5119" s="23"/>
      <c r="R5119" s="23"/>
      <c r="S5119" s="27"/>
      <c r="T5119" s="23"/>
      <c r="U5119" s="23"/>
      <c r="V5119" s="24"/>
      <c r="W5119" s="23"/>
      <c r="X5119" s="23"/>
      <c r="Y5119" s="23"/>
      <c r="Z5119" s="23"/>
      <c r="AA5119" s="28"/>
      <c r="AB5119" s="26"/>
      <c r="AC5119" s="26"/>
      <c r="AD5119" s="28"/>
      <c r="AE5119" s="28"/>
      <c r="AF5119" s="26"/>
      <c r="AG5119" s="26" t="s">
        <v>60</v>
      </c>
      <c r="AH5119" s="26">
        <f>AH5118</f>
        <v>505095.75</v>
      </c>
      <c r="AI5119" s="26"/>
      <c r="AJ5119" s="26">
        <f>AJ5118</f>
        <v>432000</v>
      </c>
      <c r="AK5119" s="26"/>
      <c r="AL5119" s="26">
        <f>AL5118</f>
        <v>86.4</v>
      </c>
    </row>
    <row r="5120" spans="1:39" x14ac:dyDescent="0.25">
      <c r="A5120" s="23" t="s">
        <v>15338</v>
      </c>
      <c r="B5120" s="24" t="s">
        <v>15339</v>
      </c>
      <c r="C5120" s="23" t="s">
        <v>15340</v>
      </c>
      <c r="D5120" s="23" t="s">
        <v>15341</v>
      </c>
      <c r="E5120" s="23">
        <v>2040</v>
      </c>
      <c r="F5120" s="23" t="s">
        <v>15342</v>
      </c>
      <c r="G5120" s="24" t="s">
        <v>15343</v>
      </c>
      <c r="H5120" s="23" t="s">
        <v>43</v>
      </c>
      <c r="I5120" s="23" t="s">
        <v>15344</v>
      </c>
      <c r="J5120" s="23">
        <v>2</v>
      </c>
      <c r="K5120" s="23">
        <v>2</v>
      </c>
      <c r="L5120" s="23">
        <v>65.599999999999994</v>
      </c>
      <c r="M5120" s="23" t="s">
        <v>68</v>
      </c>
      <c r="N5120" s="25">
        <f>((J5120*400)+(K5120*100))+L5120</f>
        <v>1065.5999999999999</v>
      </c>
      <c r="O5120" s="26">
        <v>5000</v>
      </c>
      <c r="P5120" s="26">
        <f>N5120*O5120</f>
        <v>5328000</v>
      </c>
      <c r="Q5120" s="23"/>
      <c r="R5120" s="23"/>
      <c r="S5120" s="27"/>
      <c r="T5120" s="23"/>
      <c r="U5120" s="23"/>
      <c r="V5120" s="24"/>
      <c r="W5120" s="23"/>
      <c r="X5120" s="23"/>
      <c r="Y5120" s="23"/>
      <c r="Z5120" s="23"/>
      <c r="AA5120" s="28"/>
      <c r="AB5120" s="26"/>
      <c r="AC5120" s="26"/>
      <c r="AD5120" s="28"/>
      <c r="AE5120" s="28"/>
      <c r="AF5120" s="26"/>
      <c r="AG5120" s="26">
        <f>AF5120+P5120</f>
        <v>5328000</v>
      </c>
      <c r="AH5120" s="26">
        <f>AG5120</f>
        <v>5328000</v>
      </c>
      <c r="AI5120" s="26">
        <v>0</v>
      </c>
      <c r="AJ5120" s="26">
        <f>IF((AI5120-AH5120) &gt; 1,0,IF((AI5120-AH5120)&lt;0,AH5120-AI5120,AI5120-AH5120))</f>
        <v>5328000</v>
      </c>
      <c r="AK5120" s="26">
        <v>0.3</v>
      </c>
      <c r="AL5120" s="26">
        <f>AJ5120*(AK5120/100)</f>
        <v>15984</v>
      </c>
    </row>
    <row r="5121" spans="1:39" x14ac:dyDescent="0.25">
      <c r="A5121" s="23"/>
      <c r="B5121" s="24"/>
      <c r="C5121" s="23"/>
      <c r="D5121" s="23"/>
      <c r="E5121" s="23">
        <v>2041</v>
      </c>
      <c r="F5121" s="23" t="s">
        <v>15345</v>
      </c>
      <c r="G5121" s="24" t="s">
        <v>15346</v>
      </c>
      <c r="H5121" s="23" t="s">
        <v>43</v>
      </c>
      <c r="I5121" s="23"/>
      <c r="J5121" s="23">
        <v>1</v>
      </c>
      <c r="K5121" s="23">
        <v>1</v>
      </c>
      <c r="L5121" s="23">
        <v>57.4</v>
      </c>
      <c r="M5121" s="23" t="s">
        <v>68</v>
      </c>
      <c r="N5121" s="25">
        <f>((J5121*400)+(K5121*100))+L5121</f>
        <v>557.4</v>
      </c>
      <c r="O5121" s="26">
        <v>4000</v>
      </c>
      <c r="P5121" s="26">
        <f>N5121*O5121</f>
        <v>2229600</v>
      </c>
      <c r="Q5121" s="23"/>
      <c r="R5121" s="23"/>
      <c r="S5121" s="27"/>
      <c r="T5121" s="23"/>
      <c r="U5121" s="23"/>
      <c r="V5121" s="24"/>
      <c r="W5121" s="23"/>
      <c r="X5121" s="23"/>
      <c r="Y5121" s="23"/>
      <c r="Z5121" s="23"/>
      <c r="AA5121" s="28"/>
      <c r="AB5121" s="26"/>
      <c r="AC5121" s="26"/>
      <c r="AD5121" s="28"/>
      <c r="AE5121" s="28"/>
      <c r="AF5121" s="26"/>
      <c r="AG5121" s="26">
        <f>AF5121+P5121</f>
        <v>2229600</v>
      </c>
      <c r="AH5121" s="26">
        <f>AG5121</f>
        <v>2229600</v>
      </c>
      <c r="AI5121" s="26">
        <v>0</v>
      </c>
      <c r="AJ5121" s="26">
        <f>IF((AI5121-AH5121) &gt; 1,0,IF((AI5121-AH5121)&lt;0,AH5121-AI5121,AI5121-AH5121))</f>
        <v>2229600</v>
      </c>
      <c r="AK5121" s="26">
        <v>0.3</v>
      </c>
      <c r="AL5121" s="26">
        <f>AJ5121*(AK5121/100)</f>
        <v>6688.8</v>
      </c>
    </row>
    <row r="5122" spans="1:39" x14ac:dyDescent="0.25">
      <c r="A5122" s="23"/>
      <c r="B5122" s="24"/>
      <c r="C5122" s="23"/>
      <c r="D5122" s="23"/>
      <c r="E5122" s="23"/>
      <c r="F5122" s="23"/>
      <c r="G5122" s="24"/>
      <c r="H5122" s="23"/>
      <c r="I5122" s="23"/>
      <c r="J5122" s="23"/>
      <c r="K5122" s="23"/>
      <c r="L5122" s="23"/>
      <c r="M5122" s="23"/>
      <c r="N5122" s="25"/>
      <c r="O5122" s="26"/>
      <c r="P5122" s="26"/>
      <c r="Q5122" s="23"/>
      <c r="R5122" s="23"/>
      <c r="S5122" s="27"/>
      <c r="T5122" s="23"/>
      <c r="U5122" s="23"/>
      <c r="V5122" s="24"/>
      <c r="W5122" s="23"/>
      <c r="X5122" s="23"/>
      <c r="Y5122" s="23"/>
      <c r="Z5122" s="23"/>
      <c r="AA5122" s="28"/>
      <c r="AB5122" s="26"/>
      <c r="AC5122" s="26"/>
      <c r="AD5122" s="28"/>
      <c r="AE5122" s="28"/>
      <c r="AF5122" s="26"/>
      <c r="AG5122" s="26" t="s">
        <v>60</v>
      </c>
      <c r="AH5122" s="26">
        <f>SUM(AH5120:AH5121)</f>
        <v>7557600</v>
      </c>
      <c r="AI5122" s="26"/>
      <c r="AJ5122" s="26">
        <f>SUM(AJ5120:AJ5121)</f>
        <v>7557600</v>
      </c>
      <c r="AK5122" s="26"/>
      <c r="AL5122" s="26">
        <f>SUM(AL5120:AL5121)</f>
        <v>22672.799999999999</v>
      </c>
    </row>
    <row r="5123" spans="1:39" x14ac:dyDescent="0.25">
      <c r="A5123" s="23" t="s">
        <v>15347</v>
      </c>
      <c r="B5123" s="24" t="s">
        <v>15348</v>
      </c>
      <c r="C5123" s="23" t="s">
        <v>15349</v>
      </c>
      <c r="D5123" s="23" t="s">
        <v>4773</v>
      </c>
      <c r="E5123" s="23">
        <v>2042</v>
      </c>
      <c r="F5123" s="23" t="s">
        <v>15350</v>
      </c>
      <c r="G5123" s="24" t="s">
        <v>15351</v>
      </c>
      <c r="H5123" s="23" t="s">
        <v>43</v>
      </c>
      <c r="I5123" s="23" t="s">
        <v>15352</v>
      </c>
      <c r="J5123" s="23">
        <v>0</v>
      </c>
      <c r="K5123" s="23">
        <v>0</v>
      </c>
      <c r="L5123" s="23">
        <v>60</v>
      </c>
      <c r="M5123" s="23" t="s">
        <v>255</v>
      </c>
      <c r="N5123" s="25">
        <f>((J5123*400)+(K5123*100))+L5123</f>
        <v>60</v>
      </c>
      <c r="O5123" s="26">
        <v>1500</v>
      </c>
      <c r="P5123" s="26">
        <f>N5123*O5123</f>
        <v>90000</v>
      </c>
      <c r="Q5123" s="23">
        <v>1</v>
      </c>
      <c r="R5123" s="23" t="s">
        <v>4777</v>
      </c>
      <c r="S5123" s="27" t="s">
        <v>4778</v>
      </c>
      <c r="T5123" s="23" t="s">
        <v>4779</v>
      </c>
      <c r="U5123" s="23" t="s">
        <v>4780</v>
      </c>
      <c r="V5123" s="24" t="s">
        <v>15353</v>
      </c>
      <c r="W5123" s="23" t="s">
        <v>142</v>
      </c>
      <c r="X5123" s="23" t="s">
        <v>143</v>
      </c>
      <c r="Y5123" s="23" t="s">
        <v>261</v>
      </c>
      <c r="Z5123" s="23">
        <v>384</v>
      </c>
      <c r="AA5123" s="28">
        <v>100</v>
      </c>
      <c r="AB5123" s="26">
        <v>7950</v>
      </c>
      <c r="AC5123" s="26">
        <f>Z5123*AB5123</f>
        <v>3052800</v>
      </c>
      <c r="AD5123" s="28">
        <v>57</v>
      </c>
      <c r="AE5123" s="28">
        <v>85</v>
      </c>
      <c r="AF5123" s="26">
        <f>(AC5123*(100-AE5123))/100</f>
        <v>457920</v>
      </c>
      <c r="AG5123" s="26">
        <f>P5123+AF5123</f>
        <v>547920</v>
      </c>
      <c r="AH5123" s="26">
        <f>(AG5123*AA5123)/100</f>
        <v>547920</v>
      </c>
      <c r="AI5123" s="26">
        <f>IF(AF5123&lt;=10000000,AF5123,10000000)</f>
        <v>457920</v>
      </c>
      <c r="AJ5123" s="26">
        <f>IF((AI5123-AH5123) &gt; 1,0,IF((AI5123-AH5123)&lt;0,AH5123-AI5123,AI5123-AH5123))</f>
        <v>90000</v>
      </c>
      <c r="AK5123" s="26">
        <v>0.02</v>
      </c>
      <c r="AL5123" s="26">
        <f>ROUND(AJ5123*(AK5123/100),2)</f>
        <v>18</v>
      </c>
      <c r="AM5123" s="3" t="s">
        <v>110</v>
      </c>
    </row>
    <row r="5124" spans="1:39" x14ac:dyDescent="0.25">
      <c r="A5124" s="23"/>
      <c r="B5124" s="24"/>
      <c r="C5124" s="23"/>
      <c r="D5124" s="23"/>
      <c r="E5124" s="23"/>
      <c r="F5124" s="23"/>
      <c r="G5124" s="24"/>
      <c r="H5124" s="23"/>
      <c r="I5124" s="23"/>
      <c r="J5124" s="23">
        <v>2</v>
      </c>
      <c r="K5124" s="23">
        <v>2</v>
      </c>
      <c r="L5124" s="23">
        <v>51</v>
      </c>
      <c r="M5124" s="23" t="s">
        <v>75</v>
      </c>
      <c r="N5124" s="25">
        <f>((J5124*400)+(K5124*100))+L5124</f>
        <v>1051</v>
      </c>
      <c r="O5124" s="26">
        <v>1500</v>
      </c>
      <c r="P5124" s="26">
        <f>N5124*O5124</f>
        <v>1576500</v>
      </c>
      <c r="Q5124" s="23"/>
      <c r="R5124" s="23"/>
      <c r="S5124" s="27"/>
      <c r="T5124" s="23"/>
      <c r="U5124" s="23"/>
      <c r="V5124" s="24"/>
      <c r="W5124" s="23"/>
      <c r="X5124" s="23"/>
      <c r="Y5124" s="23"/>
      <c r="Z5124" s="23"/>
      <c r="AA5124" s="28"/>
      <c r="AB5124" s="26"/>
      <c r="AC5124" s="26"/>
      <c r="AD5124" s="28"/>
      <c r="AE5124" s="28"/>
      <c r="AF5124" s="26"/>
      <c r="AG5124" s="26">
        <f>AF5124+P5124</f>
        <v>1576500</v>
      </c>
      <c r="AH5124" s="26">
        <f>AG5124</f>
        <v>1576500</v>
      </c>
      <c r="AI5124" s="26">
        <v>50000000</v>
      </c>
      <c r="AJ5124" s="26">
        <f>IF((AI5124-AH5124) &gt; 1,0,IF((AI5124-AH5124)&lt;0,AH5124-AI5124,AI5124-AH5124))</f>
        <v>0</v>
      </c>
      <c r="AK5124" s="26">
        <v>0.01</v>
      </c>
      <c r="AL5124" s="26">
        <f>AJ5124*(AK5124/100)</f>
        <v>0</v>
      </c>
    </row>
    <row r="5125" spans="1:39" x14ac:dyDescent="0.25">
      <c r="A5125" s="23"/>
      <c r="B5125" s="24"/>
      <c r="C5125" s="23"/>
      <c r="D5125" s="23"/>
      <c r="E5125" s="23"/>
      <c r="F5125" s="23"/>
      <c r="G5125" s="24"/>
      <c r="H5125" s="23"/>
      <c r="I5125" s="23"/>
      <c r="J5125" s="23"/>
      <c r="K5125" s="23"/>
      <c r="L5125" s="23"/>
      <c r="M5125" s="23"/>
      <c r="N5125" s="25"/>
      <c r="O5125" s="26"/>
      <c r="P5125" s="26"/>
      <c r="Q5125" s="23"/>
      <c r="R5125" s="23"/>
      <c r="S5125" s="27"/>
      <c r="T5125" s="23"/>
      <c r="U5125" s="23"/>
      <c r="V5125" s="24"/>
      <c r="W5125" s="23"/>
      <c r="X5125" s="23"/>
      <c r="Y5125" s="23"/>
      <c r="Z5125" s="23"/>
      <c r="AA5125" s="28"/>
      <c r="AB5125" s="26"/>
      <c r="AC5125" s="26"/>
      <c r="AD5125" s="28"/>
      <c r="AE5125" s="28"/>
      <c r="AF5125" s="26"/>
      <c r="AG5125" s="26" t="s">
        <v>60</v>
      </c>
      <c r="AH5125" s="26">
        <f>SUM(AH5123:AH5124)</f>
        <v>2124420</v>
      </c>
      <c r="AI5125" s="26"/>
      <c r="AJ5125" s="26">
        <f>SUM(AJ5123:AJ5124)</f>
        <v>90000</v>
      </c>
      <c r="AK5125" s="26"/>
      <c r="AL5125" s="26">
        <f>SUM(AL5123:AL5124)</f>
        <v>18</v>
      </c>
    </row>
    <row r="5126" spans="1:39" x14ac:dyDescent="0.25">
      <c r="A5126" s="23" t="s">
        <v>15354</v>
      </c>
      <c r="B5126" s="24" t="s">
        <v>15355</v>
      </c>
      <c r="C5126" s="23" t="s">
        <v>15356</v>
      </c>
      <c r="D5126" s="23" t="s">
        <v>15357</v>
      </c>
      <c r="E5126" s="23">
        <v>2043</v>
      </c>
      <c r="F5126" s="23" t="s">
        <v>15358</v>
      </c>
      <c r="G5126" s="24" t="s">
        <v>15359</v>
      </c>
      <c r="H5126" s="23" t="s">
        <v>43</v>
      </c>
      <c r="I5126" s="23" t="s">
        <v>15360</v>
      </c>
      <c r="J5126" s="23">
        <v>0</v>
      </c>
      <c r="K5126" s="23">
        <v>1</v>
      </c>
      <c r="L5126" s="23">
        <v>10</v>
      </c>
      <c r="M5126" s="23" t="s">
        <v>59</v>
      </c>
      <c r="N5126" s="25">
        <f>((J5126*400)+(K5126*100))+L5126</f>
        <v>110</v>
      </c>
      <c r="O5126" s="26">
        <v>9000</v>
      </c>
      <c r="P5126" s="26">
        <f>N5126*O5126</f>
        <v>990000</v>
      </c>
      <c r="Q5126" s="23">
        <v>1</v>
      </c>
      <c r="R5126" s="23" t="s">
        <v>15354</v>
      </c>
      <c r="S5126" s="27" t="s">
        <v>15355</v>
      </c>
      <c r="T5126" s="23" t="s">
        <v>15361</v>
      </c>
      <c r="U5126" s="23" t="s">
        <v>15362</v>
      </c>
      <c r="V5126" s="24" t="s">
        <v>15363</v>
      </c>
      <c r="W5126" s="23" t="s">
        <v>109</v>
      </c>
      <c r="X5126" s="23" t="s">
        <v>49</v>
      </c>
      <c r="Y5126" s="23" t="s">
        <v>50</v>
      </c>
      <c r="Z5126" s="23">
        <v>360</v>
      </c>
      <c r="AA5126" s="28">
        <v>100</v>
      </c>
      <c r="AB5126" s="26">
        <v>8150</v>
      </c>
      <c r="AC5126" s="26">
        <f>Z5126*AB5126</f>
        <v>2934000</v>
      </c>
      <c r="AD5126" s="28">
        <v>19</v>
      </c>
      <c r="AE5126" s="28">
        <v>28</v>
      </c>
      <c r="AF5126" s="26">
        <f>(AC5126*(100-AE5126))/100</f>
        <v>2112480</v>
      </c>
      <c r="AG5126" s="26">
        <f>P5126+AF5126</f>
        <v>3102480</v>
      </c>
      <c r="AH5126" s="26">
        <f>(AG5126*AA5126)/100</f>
        <v>3102480</v>
      </c>
      <c r="AI5126" s="26">
        <v>10000000</v>
      </c>
      <c r="AJ5126" s="26">
        <f>IF((AI5126-AH5126) &gt; 1,0,IF((AI5126-AH5126)&lt;0,AH5126-AI5126,AI5126-AH5126))</f>
        <v>0</v>
      </c>
      <c r="AK5126" s="26">
        <v>0.02</v>
      </c>
      <c r="AL5126" s="26">
        <f>ROUND(AJ5126*(AK5126/100),2)</f>
        <v>0</v>
      </c>
      <c r="AM5126" s="3" t="s">
        <v>110</v>
      </c>
    </row>
    <row r="5127" spans="1:39" x14ac:dyDescent="0.25">
      <c r="A5127" s="23"/>
      <c r="B5127" s="24"/>
      <c r="C5127" s="23"/>
      <c r="D5127" s="23"/>
      <c r="E5127" s="23"/>
      <c r="F5127" s="23"/>
      <c r="G5127" s="24"/>
      <c r="H5127" s="23"/>
      <c r="I5127" s="23"/>
      <c r="J5127" s="23"/>
      <c r="K5127" s="23"/>
      <c r="L5127" s="23"/>
      <c r="M5127" s="23"/>
      <c r="N5127" s="25"/>
      <c r="O5127" s="26"/>
      <c r="P5127" s="26"/>
      <c r="Q5127" s="23"/>
      <c r="R5127" s="23"/>
      <c r="S5127" s="27"/>
      <c r="T5127" s="23"/>
      <c r="U5127" s="23"/>
      <c r="V5127" s="24"/>
      <c r="W5127" s="23"/>
      <c r="X5127" s="23"/>
      <c r="Y5127" s="23"/>
      <c r="Z5127" s="23"/>
      <c r="AA5127" s="28"/>
      <c r="AB5127" s="26"/>
      <c r="AC5127" s="26"/>
      <c r="AD5127" s="28"/>
      <c r="AE5127" s="28"/>
      <c r="AF5127" s="26"/>
      <c r="AG5127" s="26" t="s">
        <v>60</v>
      </c>
      <c r="AH5127" s="26">
        <f>AH5126</f>
        <v>3102480</v>
      </c>
      <c r="AI5127" s="26"/>
      <c r="AJ5127" s="26">
        <f>AJ5126</f>
        <v>0</v>
      </c>
      <c r="AK5127" s="26"/>
      <c r="AL5127" s="26">
        <f>AL5126</f>
        <v>0</v>
      </c>
    </row>
    <row r="5128" spans="1:39" x14ac:dyDescent="0.25">
      <c r="A5128" s="23" t="s">
        <v>15364</v>
      </c>
      <c r="B5128" s="24" t="s">
        <v>15365</v>
      </c>
      <c r="C5128" s="23" t="s">
        <v>15366</v>
      </c>
      <c r="D5128" s="23" t="s">
        <v>15367</v>
      </c>
      <c r="E5128" s="23">
        <v>2044</v>
      </c>
      <c r="F5128" s="23" t="s">
        <v>15368</v>
      </c>
      <c r="G5128" s="24" t="s">
        <v>15369</v>
      </c>
      <c r="H5128" s="23" t="s">
        <v>43</v>
      </c>
      <c r="I5128" s="23" t="s">
        <v>15370</v>
      </c>
      <c r="J5128" s="23">
        <v>1</v>
      </c>
      <c r="K5128" s="23">
        <v>2</v>
      </c>
      <c r="L5128" s="23">
        <v>18</v>
      </c>
      <c r="M5128" s="23" t="s">
        <v>59</v>
      </c>
      <c r="N5128" s="25">
        <f>((J5128*400)+(K5128*100))+L5128</f>
        <v>618</v>
      </c>
      <c r="O5128" s="26">
        <v>4500</v>
      </c>
      <c r="P5128" s="26">
        <f>N5128*O5128</f>
        <v>2781000</v>
      </c>
      <c r="Q5128" s="23">
        <v>1</v>
      </c>
      <c r="R5128" s="23" t="s">
        <v>15364</v>
      </c>
      <c r="S5128" s="27" t="s">
        <v>15365</v>
      </c>
      <c r="T5128" s="23" t="s">
        <v>15366</v>
      </c>
      <c r="U5128" s="23" t="s">
        <v>15371</v>
      </c>
      <c r="V5128" s="24" t="s">
        <v>15372</v>
      </c>
      <c r="W5128" s="23" t="s">
        <v>48</v>
      </c>
      <c r="X5128" s="23" t="s">
        <v>49</v>
      </c>
      <c r="Y5128" s="23" t="s">
        <v>50</v>
      </c>
      <c r="Z5128" s="23">
        <v>108.5</v>
      </c>
      <c r="AA5128" s="28">
        <v>100</v>
      </c>
      <c r="AB5128" s="26">
        <v>8300</v>
      </c>
      <c r="AC5128" s="26">
        <f>Z5128*AB5128</f>
        <v>900550</v>
      </c>
      <c r="AD5128" s="28">
        <v>22</v>
      </c>
      <c r="AE5128" s="28">
        <v>34</v>
      </c>
      <c r="AF5128" s="26">
        <f>(AC5128*(100-AE5128))/100</f>
        <v>594363</v>
      </c>
      <c r="AG5128" s="26">
        <f>P5128+AF5128</f>
        <v>3375363</v>
      </c>
      <c r="AH5128" s="26">
        <f>(AG5128*AA5128)/100</f>
        <v>3375363</v>
      </c>
      <c r="AI5128" s="26">
        <v>50000000</v>
      </c>
      <c r="AJ5128" s="26">
        <f>IF((AI5128-AH5128) &gt; 1,0,IF((AI5128-AH5128)&lt;0,AH5128-AI5128,AI5128-AH5128))</f>
        <v>0</v>
      </c>
      <c r="AK5128" s="26">
        <v>0.02</v>
      </c>
      <c r="AL5128" s="26">
        <f>ROUND(AJ5128*(AK5128/100),2)</f>
        <v>0</v>
      </c>
      <c r="AM5128" s="3" t="s">
        <v>51</v>
      </c>
    </row>
    <row r="5129" spans="1:39" x14ac:dyDescent="0.25">
      <c r="A5129" s="23"/>
      <c r="B5129" s="24"/>
      <c r="C5129" s="23"/>
      <c r="D5129" s="23"/>
      <c r="E5129" s="23"/>
      <c r="F5129" s="23"/>
      <c r="G5129" s="24"/>
      <c r="H5129" s="23"/>
      <c r="I5129" s="23"/>
      <c r="J5129" s="23">
        <v>0</v>
      </c>
      <c r="K5129" s="23">
        <v>0</v>
      </c>
      <c r="L5129" s="23">
        <v>6</v>
      </c>
      <c r="M5129" s="23" t="s">
        <v>59</v>
      </c>
      <c r="N5129" s="25">
        <f>((J5129*400)+(K5129*100))+L5129</f>
        <v>6</v>
      </c>
      <c r="O5129" s="26">
        <v>4500</v>
      </c>
      <c r="P5129" s="26">
        <f>N5129*O5129</f>
        <v>27000</v>
      </c>
      <c r="Q5129" s="23">
        <v>1</v>
      </c>
      <c r="R5129" s="23" t="s">
        <v>15364</v>
      </c>
      <c r="S5129" s="27" t="s">
        <v>15365</v>
      </c>
      <c r="T5129" s="23" t="s">
        <v>15366</v>
      </c>
      <c r="U5129" s="23" t="s">
        <v>15371</v>
      </c>
      <c r="V5129" s="24" t="s">
        <v>15373</v>
      </c>
      <c r="W5129" s="23" t="s">
        <v>53</v>
      </c>
      <c r="X5129" s="23" t="s">
        <v>49</v>
      </c>
      <c r="Y5129" s="23" t="s">
        <v>50</v>
      </c>
      <c r="Z5129" s="23">
        <v>24</v>
      </c>
      <c r="AA5129" s="28">
        <v>100</v>
      </c>
      <c r="AB5129" s="26">
        <v>2750</v>
      </c>
      <c r="AC5129" s="26">
        <f>Z5129*AB5129</f>
        <v>66000</v>
      </c>
      <c r="AD5129" s="28">
        <v>22</v>
      </c>
      <c r="AE5129" s="28">
        <v>34</v>
      </c>
      <c r="AF5129" s="26">
        <f>(AC5129*(100-AE5129))/100</f>
        <v>43560</v>
      </c>
      <c r="AG5129" s="26">
        <f>P5129+AF5129</f>
        <v>70560</v>
      </c>
      <c r="AH5129" s="26">
        <f>(AG5129*AA5129)/100</f>
        <v>70560</v>
      </c>
      <c r="AI5129" s="26">
        <v>50000000</v>
      </c>
      <c r="AJ5129" s="26">
        <f>IF((AI5129-AH5129) &gt; 1,0,IF((AI5129-AH5129)&lt;0,AH5129-AI5129,AI5129-AH5129))</f>
        <v>0</v>
      </c>
      <c r="AK5129" s="26">
        <v>0.02</v>
      </c>
      <c r="AL5129" s="26">
        <f>ROUND(AJ5129*(AK5129/100),2)</f>
        <v>0</v>
      </c>
      <c r="AM5129" s="3" t="s">
        <v>83</v>
      </c>
    </row>
    <row r="5130" spans="1:39" x14ac:dyDescent="0.25">
      <c r="A5130" s="23"/>
      <c r="B5130" s="24"/>
      <c r="C5130" s="23"/>
      <c r="D5130" s="23"/>
      <c r="E5130" s="23"/>
      <c r="F5130" s="23"/>
      <c r="G5130" s="24"/>
      <c r="H5130" s="23"/>
      <c r="I5130" s="23"/>
      <c r="J5130" s="23"/>
      <c r="K5130" s="23"/>
      <c r="L5130" s="23"/>
      <c r="M5130" s="23"/>
      <c r="N5130" s="25"/>
      <c r="O5130" s="26"/>
      <c r="P5130" s="26"/>
      <c r="Q5130" s="23"/>
      <c r="R5130" s="23"/>
      <c r="S5130" s="27"/>
      <c r="T5130" s="23"/>
      <c r="U5130" s="23"/>
      <c r="V5130" s="24"/>
      <c r="W5130" s="23"/>
      <c r="X5130" s="23"/>
      <c r="Y5130" s="23"/>
      <c r="Z5130" s="23"/>
      <c r="AA5130" s="28"/>
      <c r="AB5130" s="26"/>
      <c r="AC5130" s="26"/>
      <c r="AD5130" s="28"/>
      <c r="AE5130" s="28"/>
      <c r="AF5130" s="26"/>
      <c r="AG5130" s="26" t="s">
        <v>60</v>
      </c>
      <c r="AH5130" s="26">
        <f>SUM(AH5128:AH5129)</f>
        <v>3445923</v>
      </c>
      <c r="AI5130" s="26"/>
      <c r="AJ5130" s="26">
        <f>SUM(AJ5128:AJ5129)</f>
        <v>0</v>
      </c>
      <c r="AK5130" s="26"/>
      <c r="AL5130" s="26">
        <f>SUM(AL5128:AL5129)</f>
        <v>0</v>
      </c>
    </row>
    <row r="5131" spans="1:39" x14ac:dyDescent="0.25">
      <c r="A5131" s="23" t="s">
        <v>15374</v>
      </c>
      <c r="B5131" s="24" t="s">
        <v>15375</v>
      </c>
      <c r="C5131" s="23" t="s">
        <v>15376</v>
      </c>
      <c r="D5131" s="23" t="s">
        <v>15377</v>
      </c>
      <c r="E5131" s="23">
        <v>2045</v>
      </c>
      <c r="F5131" s="23" t="s">
        <v>15378</v>
      </c>
      <c r="G5131" s="24" t="s">
        <v>15379</v>
      </c>
      <c r="H5131" s="23" t="s">
        <v>43</v>
      </c>
      <c r="I5131" s="23" t="s">
        <v>15380</v>
      </c>
      <c r="J5131" s="23">
        <v>0</v>
      </c>
      <c r="K5131" s="23">
        <v>0</v>
      </c>
      <c r="L5131" s="23">
        <v>56.5</v>
      </c>
      <c r="M5131" s="23" t="s">
        <v>75</v>
      </c>
      <c r="N5131" s="25">
        <f>((J5131*400)+(K5131*100))+L5131</f>
        <v>56.5</v>
      </c>
      <c r="O5131" s="26">
        <v>1500</v>
      </c>
      <c r="P5131" s="26">
        <f>N5131*O5131</f>
        <v>84750</v>
      </c>
      <c r="Q5131" s="23"/>
      <c r="R5131" s="23"/>
      <c r="S5131" s="27"/>
      <c r="T5131" s="23"/>
      <c r="U5131" s="23"/>
      <c r="V5131" s="24"/>
      <c r="W5131" s="23"/>
      <c r="X5131" s="23"/>
      <c r="Y5131" s="23"/>
      <c r="Z5131" s="23"/>
      <c r="AA5131" s="28"/>
      <c r="AB5131" s="26"/>
      <c r="AC5131" s="26"/>
      <c r="AD5131" s="28"/>
      <c r="AE5131" s="28"/>
      <c r="AF5131" s="26"/>
      <c r="AG5131" s="26">
        <f>AF5131+P5131</f>
        <v>84750</v>
      </c>
      <c r="AH5131" s="26">
        <f>AG5131</f>
        <v>84750</v>
      </c>
      <c r="AI5131" s="26">
        <v>50000000</v>
      </c>
      <c r="AJ5131" s="26">
        <f>IF((AI5131-AH5131) &gt; 1,0,IF((AI5131-AH5131)&lt;0,AH5131-AI5131,AI5131-AH5131))</f>
        <v>0</v>
      </c>
      <c r="AK5131" s="26">
        <v>0.01</v>
      </c>
      <c r="AL5131" s="26">
        <f>AJ5131*(AK5131/100)</f>
        <v>0</v>
      </c>
    </row>
    <row r="5132" spans="1:39" x14ac:dyDescent="0.25">
      <c r="A5132" s="23"/>
      <c r="B5132" s="24"/>
      <c r="C5132" s="23"/>
      <c r="D5132" s="23"/>
      <c r="E5132" s="23">
        <v>2046</v>
      </c>
      <c r="F5132" s="23" t="s">
        <v>15381</v>
      </c>
      <c r="G5132" s="24" t="s">
        <v>15382</v>
      </c>
      <c r="H5132" s="23" t="s">
        <v>43</v>
      </c>
      <c r="I5132" s="23" t="s">
        <v>15383</v>
      </c>
      <c r="J5132" s="23">
        <v>0</v>
      </c>
      <c r="K5132" s="23">
        <v>0</v>
      </c>
      <c r="L5132" s="23">
        <v>56.5</v>
      </c>
      <c r="M5132" s="23" t="s">
        <v>75</v>
      </c>
      <c r="N5132" s="25">
        <f>((J5132*400)+(K5132*100))+L5132</f>
        <v>56.5</v>
      </c>
      <c r="O5132" s="26">
        <v>1500</v>
      </c>
      <c r="P5132" s="26">
        <f>N5132*O5132</f>
        <v>84750</v>
      </c>
      <c r="Q5132" s="23"/>
      <c r="R5132" s="23"/>
      <c r="S5132" s="27"/>
      <c r="T5132" s="23"/>
      <c r="U5132" s="23"/>
      <c r="V5132" s="24"/>
      <c r="W5132" s="23"/>
      <c r="X5132" s="23"/>
      <c r="Y5132" s="23"/>
      <c r="Z5132" s="23"/>
      <c r="AA5132" s="28"/>
      <c r="AB5132" s="26"/>
      <c r="AC5132" s="26"/>
      <c r="AD5132" s="28"/>
      <c r="AE5132" s="28"/>
      <c r="AF5132" s="26"/>
      <c r="AG5132" s="26">
        <f>AF5132+P5132</f>
        <v>84750</v>
      </c>
      <c r="AH5132" s="26">
        <f>AG5132</f>
        <v>84750</v>
      </c>
      <c r="AI5132" s="26">
        <v>50000000</v>
      </c>
      <c r="AJ5132" s="26">
        <f>IF((AI5132-AH5132) &gt; 1,0,IF((AI5132-AH5132)&lt;0,AH5132-AI5132,AI5132-AH5132))</f>
        <v>0</v>
      </c>
      <c r="AK5132" s="26">
        <v>0.01</v>
      </c>
      <c r="AL5132" s="26">
        <f>AJ5132*(AK5132/100)</f>
        <v>0</v>
      </c>
    </row>
    <row r="5133" spans="1:39" x14ac:dyDescent="0.25">
      <c r="A5133" s="23"/>
      <c r="B5133" s="24"/>
      <c r="C5133" s="23"/>
      <c r="D5133" s="23"/>
      <c r="E5133" s="23"/>
      <c r="F5133" s="23"/>
      <c r="G5133" s="24"/>
      <c r="H5133" s="23"/>
      <c r="I5133" s="23"/>
      <c r="J5133" s="23"/>
      <c r="K5133" s="23"/>
      <c r="L5133" s="23"/>
      <c r="M5133" s="23"/>
      <c r="N5133" s="25"/>
      <c r="O5133" s="26"/>
      <c r="P5133" s="26"/>
      <c r="Q5133" s="23"/>
      <c r="R5133" s="23"/>
      <c r="S5133" s="27"/>
      <c r="T5133" s="23"/>
      <c r="U5133" s="23"/>
      <c r="V5133" s="24"/>
      <c r="W5133" s="23"/>
      <c r="X5133" s="23"/>
      <c r="Y5133" s="23"/>
      <c r="Z5133" s="23"/>
      <c r="AA5133" s="28"/>
      <c r="AB5133" s="26"/>
      <c r="AC5133" s="26"/>
      <c r="AD5133" s="28"/>
      <c r="AE5133" s="28"/>
      <c r="AF5133" s="26"/>
      <c r="AG5133" s="26" t="s">
        <v>60</v>
      </c>
      <c r="AH5133" s="26">
        <f>SUM(AH5131:AH5132)</f>
        <v>169500</v>
      </c>
      <c r="AI5133" s="26"/>
      <c r="AJ5133" s="26">
        <f>SUM(AJ5131:AJ5132)</f>
        <v>0</v>
      </c>
      <c r="AK5133" s="26"/>
      <c r="AL5133" s="26">
        <f>SUM(AL5131:AL5132)</f>
        <v>0</v>
      </c>
    </row>
    <row r="5134" spans="1:39" x14ac:dyDescent="0.25">
      <c r="A5134" s="23" t="s">
        <v>15384</v>
      </c>
      <c r="B5134" s="24" t="s">
        <v>15385</v>
      </c>
      <c r="C5134" s="23" t="s">
        <v>15386</v>
      </c>
      <c r="D5134" s="23" t="s">
        <v>15387</v>
      </c>
      <c r="E5134" s="23">
        <v>2047</v>
      </c>
      <c r="F5134" s="23" t="s">
        <v>15388</v>
      </c>
      <c r="G5134" s="24" t="s">
        <v>15389</v>
      </c>
      <c r="H5134" s="23" t="s">
        <v>43</v>
      </c>
      <c r="I5134" s="23" t="s">
        <v>15390</v>
      </c>
      <c r="J5134" s="23">
        <v>0</v>
      </c>
      <c r="K5134" s="23">
        <v>1</v>
      </c>
      <c r="L5134" s="23">
        <v>24</v>
      </c>
      <c r="M5134" s="23" t="s">
        <v>91</v>
      </c>
      <c r="N5134" s="25">
        <f>((J5134*400)+(K5134*100))+L5134</f>
        <v>124</v>
      </c>
      <c r="O5134" s="26">
        <v>5000</v>
      </c>
      <c r="P5134" s="26">
        <f>N5134*O5134</f>
        <v>620000</v>
      </c>
      <c r="Q5134" s="23">
        <v>1</v>
      </c>
      <c r="R5134" s="23" t="s">
        <v>15391</v>
      </c>
      <c r="S5134" s="27" t="s">
        <v>15392</v>
      </c>
      <c r="T5134" s="23" t="s">
        <v>15393</v>
      </c>
      <c r="U5134" s="23" t="s">
        <v>15394</v>
      </c>
      <c r="V5134" s="24" t="s">
        <v>15395</v>
      </c>
      <c r="W5134" s="23" t="s">
        <v>2026</v>
      </c>
      <c r="X5134" s="23" t="s">
        <v>49</v>
      </c>
      <c r="Y5134" s="23" t="s">
        <v>54</v>
      </c>
      <c r="Z5134" s="23">
        <v>180</v>
      </c>
      <c r="AA5134" s="28">
        <v>100</v>
      </c>
      <c r="AB5134" s="26">
        <v>8050</v>
      </c>
      <c r="AC5134" s="26">
        <f>Z5134*AB5134</f>
        <v>1449000</v>
      </c>
      <c r="AD5134" s="28">
        <v>2</v>
      </c>
      <c r="AE5134" s="28">
        <v>2</v>
      </c>
      <c r="AF5134" s="26">
        <f>(AC5134*(100-AE5134))/100</f>
        <v>1420020</v>
      </c>
      <c r="AG5134" s="26">
        <f>P5134+AF5134</f>
        <v>2040020</v>
      </c>
      <c r="AH5134" s="26">
        <f>(AG5134*AA5134)/100</f>
        <v>2040020</v>
      </c>
      <c r="AI5134" s="26">
        <v>0</v>
      </c>
      <c r="AJ5134" s="26">
        <f>IF((AI5134-AH5134) &gt; 1,0,IF((AI5134-AH5134)&lt;0,AH5134-AI5134,AI5134-AH5134))</f>
        <v>2040020</v>
      </c>
      <c r="AK5134" s="26">
        <v>0.3</v>
      </c>
      <c r="AL5134" s="26">
        <f>ROUND(AJ5134*(AK5134/100),2)</f>
        <v>6120.06</v>
      </c>
      <c r="AM5134" s="3" t="s">
        <v>15396</v>
      </c>
    </row>
    <row r="5135" spans="1:39" x14ac:dyDescent="0.25">
      <c r="A5135" s="23"/>
      <c r="B5135" s="24"/>
      <c r="C5135" s="23"/>
      <c r="D5135" s="23"/>
      <c r="E5135" s="23">
        <v>2048</v>
      </c>
      <c r="F5135" s="23" t="s">
        <v>15397</v>
      </c>
      <c r="G5135" s="24" t="s">
        <v>15398</v>
      </c>
      <c r="H5135" s="23" t="s">
        <v>43</v>
      </c>
      <c r="I5135" s="23" t="s">
        <v>15399</v>
      </c>
      <c r="J5135" s="23">
        <v>0</v>
      </c>
      <c r="K5135" s="23">
        <v>1</v>
      </c>
      <c r="L5135" s="23">
        <v>28</v>
      </c>
      <c r="M5135" s="23" t="s">
        <v>91</v>
      </c>
      <c r="N5135" s="25">
        <f>((J5135*400)+(K5135*100))+L5135</f>
        <v>128</v>
      </c>
      <c r="O5135" s="26">
        <v>6500</v>
      </c>
      <c r="P5135" s="26">
        <f>N5135*O5135</f>
        <v>832000</v>
      </c>
      <c r="Q5135" s="23"/>
      <c r="R5135" s="23"/>
      <c r="S5135" s="27"/>
      <c r="T5135" s="23"/>
      <c r="U5135" s="23"/>
      <c r="V5135" s="24"/>
      <c r="W5135" s="23"/>
      <c r="X5135" s="23"/>
      <c r="Y5135" s="23"/>
      <c r="Z5135" s="23"/>
      <c r="AA5135" s="28"/>
      <c r="AB5135" s="26"/>
      <c r="AC5135" s="26"/>
      <c r="AD5135" s="28"/>
      <c r="AE5135" s="28"/>
      <c r="AF5135" s="26"/>
      <c r="AG5135" s="26">
        <f>AF5135+P5135</f>
        <v>832000</v>
      </c>
      <c r="AH5135" s="26">
        <f>AG5135</f>
        <v>832000</v>
      </c>
      <c r="AI5135" s="26">
        <v>0</v>
      </c>
      <c r="AJ5135" s="26">
        <f>IF((AI5135-AH5135) &gt; 1,0,IF((AI5135-AH5135)&lt;0,AH5135-AI5135,AI5135-AH5135))</f>
        <v>832000</v>
      </c>
      <c r="AK5135" s="26">
        <v>0.3</v>
      </c>
      <c r="AL5135" s="26">
        <f>AJ5135*(AK5135/100)</f>
        <v>2496</v>
      </c>
    </row>
    <row r="5136" spans="1:39" x14ac:dyDescent="0.25">
      <c r="A5136" s="23"/>
      <c r="B5136" s="24"/>
      <c r="C5136" s="23"/>
      <c r="D5136" s="23"/>
      <c r="E5136" s="23"/>
      <c r="F5136" s="23"/>
      <c r="G5136" s="24"/>
      <c r="H5136" s="23"/>
      <c r="I5136" s="23"/>
      <c r="J5136" s="23"/>
      <c r="K5136" s="23"/>
      <c r="L5136" s="23"/>
      <c r="M5136" s="23"/>
      <c r="N5136" s="25"/>
      <c r="O5136" s="26"/>
      <c r="P5136" s="26"/>
      <c r="Q5136" s="23"/>
      <c r="R5136" s="23"/>
      <c r="S5136" s="27"/>
      <c r="T5136" s="23"/>
      <c r="U5136" s="23"/>
      <c r="V5136" s="24"/>
      <c r="W5136" s="23"/>
      <c r="X5136" s="23"/>
      <c r="Y5136" s="23"/>
      <c r="Z5136" s="23"/>
      <c r="AA5136" s="28"/>
      <c r="AB5136" s="26"/>
      <c r="AC5136" s="26"/>
      <c r="AD5136" s="28"/>
      <c r="AE5136" s="28"/>
      <c r="AF5136" s="26"/>
      <c r="AG5136" s="26" t="s">
        <v>60</v>
      </c>
      <c r="AH5136" s="26">
        <f>SUM(AH5134:AH5135)</f>
        <v>2872020</v>
      </c>
      <c r="AI5136" s="26"/>
      <c r="AJ5136" s="26">
        <f>SUM(AJ5134:AJ5135)</f>
        <v>2872020</v>
      </c>
      <c r="AK5136" s="26"/>
      <c r="AL5136" s="26">
        <f>SUM(AL5134:AL5135)</f>
        <v>8616.0600000000013</v>
      </c>
    </row>
    <row r="5137" spans="1:39" x14ac:dyDescent="0.25">
      <c r="A5137" s="23" t="s">
        <v>15400</v>
      </c>
      <c r="B5137" s="24" t="s">
        <v>15401</v>
      </c>
      <c r="C5137" s="23" t="s">
        <v>15402</v>
      </c>
      <c r="D5137" s="23" t="s">
        <v>13868</v>
      </c>
      <c r="E5137" s="23">
        <v>2049</v>
      </c>
      <c r="F5137" s="23" t="s">
        <v>15403</v>
      </c>
      <c r="G5137" s="24" t="s">
        <v>15404</v>
      </c>
      <c r="H5137" s="23" t="s">
        <v>43</v>
      </c>
      <c r="I5137" s="23" t="s">
        <v>15405</v>
      </c>
      <c r="J5137" s="23">
        <v>0</v>
      </c>
      <c r="K5137" s="23">
        <v>0</v>
      </c>
      <c r="L5137" s="23">
        <v>45.5</v>
      </c>
      <c r="M5137" s="23" t="s">
        <v>91</v>
      </c>
      <c r="N5137" s="25">
        <f>((J5137*400)+(K5137*100))+L5137</f>
        <v>45.5</v>
      </c>
      <c r="O5137" s="26">
        <v>12500</v>
      </c>
      <c r="P5137" s="26">
        <f>N5137*O5137</f>
        <v>568750</v>
      </c>
      <c r="Q5137" s="23">
        <v>1</v>
      </c>
      <c r="R5137" s="23" t="s">
        <v>15406</v>
      </c>
      <c r="S5137" s="27"/>
      <c r="T5137" s="23" t="s">
        <v>15407</v>
      </c>
      <c r="U5137" s="23" t="s">
        <v>15408</v>
      </c>
      <c r="V5137" s="24" t="s">
        <v>15409</v>
      </c>
      <c r="W5137" s="23" t="s">
        <v>1191</v>
      </c>
      <c r="X5137" s="23" t="s">
        <v>80</v>
      </c>
      <c r="Y5137" s="23" t="s">
        <v>54</v>
      </c>
      <c r="Z5137" s="23">
        <v>182</v>
      </c>
      <c r="AA5137" s="28">
        <v>100</v>
      </c>
      <c r="AB5137" s="26">
        <v>7750</v>
      </c>
      <c r="AC5137" s="26">
        <f>Z5137*AB5137</f>
        <v>1410500</v>
      </c>
      <c r="AD5137" s="28">
        <v>10</v>
      </c>
      <c r="AE5137" s="28">
        <v>40</v>
      </c>
      <c r="AF5137" s="26">
        <f>(AC5137*(100-AE5137))/100</f>
        <v>846300</v>
      </c>
      <c r="AG5137" s="26">
        <f>P5137+AF5137</f>
        <v>1415050</v>
      </c>
      <c r="AH5137" s="26">
        <f>(AG5137*AA5137)/100</f>
        <v>1415050</v>
      </c>
      <c r="AI5137" s="26">
        <v>0</v>
      </c>
      <c r="AJ5137" s="26">
        <f>IF((AI5137-AH5137) &gt; 1,0,IF((AI5137-AH5137)&lt;0,AH5137-AI5137,AI5137-AH5137))</f>
        <v>1415050</v>
      </c>
      <c r="AK5137" s="26">
        <v>0.3</v>
      </c>
      <c r="AL5137" s="26">
        <f>ROUND(AJ5137*(AK5137/100),2)</f>
        <v>4245.1499999999996</v>
      </c>
      <c r="AM5137" s="3" t="s">
        <v>1192</v>
      </c>
    </row>
    <row r="5138" spans="1:39" x14ac:dyDescent="0.25">
      <c r="A5138" s="23"/>
      <c r="B5138" s="24"/>
      <c r="C5138" s="23"/>
      <c r="D5138" s="23"/>
      <c r="E5138" s="23"/>
      <c r="F5138" s="23"/>
      <c r="G5138" s="24"/>
      <c r="H5138" s="23"/>
      <c r="I5138" s="23"/>
      <c r="J5138" s="23">
        <v>0</v>
      </c>
      <c r="K5138" s="23">
        <v>0</v>
      </c>
      <c r="L5138" s="23">
        <v>91</v>
      </c>
      <c r="M5138" s="23" t="s">
        <v>91</v>
      </c>
      <c r="N5138" s="25">
        <f>((J5138*400)+(K5138*100))+L5138</f>
        <v>91</v>
      </c>
      <c r="O5138" s="26">
        <v>12500</v>
      </c>
      <c r="P5138" s="26">
        <f>N5138*O5138</f>
        <v>1137500</v>
      </c>
      <c r="Q5138" s="23">
        <v>1</v>
      </c>
      <c r="R5138" s="23" t="s">
        <v>15406</v>
      </c>
      <c r="S5138" s="27"/>
      <c r="T5138" s="23" t="s">
        <v>15407</v>
      </c>
      <c r="U5138" s="23" t="s">
        <v>15408</v>
      </c>
      <c r="V5138" s="24" t="s">
        <v>15410</v>
      </c>
      <c r="W5138" s="23" t="s">
        <v>2461</v>
      </c>
      <c r="X5138" s="23" t="s">
        <v>49</v>
      </c>
      <c r="Y5138" s="23" t="s">
        <v>54</v>
      </c>
      <c r="Z5138" s="23">
        <v>364</v>
      </c>
      <c r="AA5138" s="28">
        <v>100</v>
      </c>
      <c r="AB5138" s="26">
        <v>5700</v>
      </c>
      <c r="AC5138" s="26">
        <f>Z5138*AB5138</f>
        <v>2074800</v>
      </c>
      <c r="AD5138" s="28">
        <v>10</v>
      </c>
      <c r="AE5138" s="28">
        <v>10</v>
      </c>
      <c r="AF5138" s="26">
        <f>(AC5138*(100-AE5138))/100</f>
        <v>1867320</v>
      </c>
      <c r="AG5138" s="26">
        <f>P5138+AF5138</f>
        <v>3004820</v>
      </c>
      <c r="AH5138" s="26">
        <f>(AG5138*AA5138)/100</f>
        <v>3004820</v>
      </c>
      <c r="AI5138" s="26">
        <v>0</v>
      </c>
      <c r="AJ5138" s="26">
        <f>IF((AI5138-AH5138) &gt; 1,0,IF((AI5138-AH5138)&lt;0,AH5138-AI5138,AI5138-AH5138))</f>
        <v>3004820</v>
      </c>
      <c r="AK5138" s="26">
        <v>0.3</v>
      </c>
      <c r="AL5138" s="26">
        <f>ROUND(AJ5138*(AK5138/100),2)</f>
        <v>9014.4599999999991</v>
      </c>
      <c r="AM5138" s="3" t="s">
        <v>8166</v>
      </c>
    </row>
    <row r="5139" spans="1:39" x14ac:dyDescent="0.25">
      <c r="A5139" s="23"/>
      <c r="B5139" s="24"/>
      <c r="C5139" s="23"/>
      <c r="D5139" s="23"/>
      <c r="E5139" s="23"/>
      <c r="F5139" s="23"/>
      <c r="G5139" s="24"/>
      <c r="H5139" s="23"/>
      <c r="I5139" s="23"/>
      <c r="J5139" s="23">
        <v>1</v>
      </c>
      <c r="K5139" s="23">
        <v>1</v>
      </c>
      <c r="L5139" s="23">
        <v>2.5</v>
      </c>
      <c r="M5139" s="23" t="s">
        <v>91</v>
      </c>
      <c r="N5139" s="25">
        <f>((J5139*400)+(K5139*100))+L5139</f>
        <v>502.5</v>
      </c>
      <c r="O5139" s="26">
        <v>12500</v>
      </c>
      <c r="P5139" s="26">
        <f>N5139*O5139</f>
        <v>6281250</v>
      </c>
      <c r="Q5139" s="23"/>
      <c r="R5139" s="23"/>
      <c r="S5139" s="27"/>
      <c r="T5139" s="23"/>
      <c r="U5139" s="23"/>
      <c r="V5139" s="24"/>
      <c r="W5139" s="23"/>
      <c r="X5139" s="23"/>
      <c r="Y5139" s="23"/>
      <c r="Z5139" s="23"/>
      <c r="AA5139" s="28"/>
      <c r="AB5139" s="26"/>
      <c r="AC5139" s="26"/>
      <c r="AD5139" s="28"/>
      <c r="AE5139" s="28"/>
      <c r="AF5139" s="26"/>
      <c r="AG5139" s="26">
        <f>AF5139+P5139</f>
        <v>6281250</v>
      </c>
      <c r="AH5139" s="26">
        <f>AG5139</f>
        <v>6281250</v>
      </c>
      <c r="AI5139" s="26">
        <v>0</v>
      </c>
      <c r="AJ5139" s="26">
        <f>IF((AI5139-AH5139) &gt; 1,0,IF((AI5139-AH5139)&lt;0,AH5139-AI5139,AI5139-AH5139))</f>
        <v>6281250</v>
      </c>
      <c r="AK5139" s="26">
        <v>0.3</v>
      </c>
      <c r="AL5139" s="26">
        <f>AJ5139*(AK5139/100)</f>
        <v>18843.75</v>
      </c>
    </row>
    <row r="5140" spans="1:39" x14ac:dyDescent="0.25">
      <c r="A5140" s="23"/>
      <c r="B5140" s="24"/>
      <c r="C5140" s="23"/>
      <c r="D5140" s="23"/>
      <c r="E5140" s="23"/>
      <c r="F5140" s="23"/>
      <c r="G5140" s="24"/>
      <c r="H5140" s="23"/>
      <c r="I5140" s="23"/>
      <c r="J5140" s="23">
        <v>1</v>
      </c>
      <c r="K5140" s="23">
        <v>2</v>
      </c>
      <c r="L5140" s="23">
        <v>33.75</v>
      </c>
      <c r="M5140" s="23" t="s">
        <v>91</v>
      </c>
      <c r="N5140" s="25">
        <f>((J5140*400)+(K5140*100))+L5140</f>
        <v>633.75</v>
      </c>
      <c r="O5140" s="26">
        <v>12500</v>
      </c>
      <c r="P5140" s="26">
        <f>N5140*O5140</f>
        <v>7921875</v>
      </c>
      <c r="Q5140" s="23">
        <v>1</v>
      </c>
      <c r="R5140" s="23" t="s">
        <v>449</v>
      </c>
      <c r="S5140" s="27" t="s">
        <v>450</v>
      </c>
      <c r="T5140" s="23" t="s">
        <v>451</v>
      </c>
      <c r="U5140" s="23" t="s">
        <v>452</v>
      </c>
      <c r="V5140" s="24" t="s">
        <v>15411</v>
      </c>
      <c r="W5140" s="23" t="s">
        <v>2026</v>
      </c>
      <c r="X5140" s="23" t="s">
        <v>49</v>
      </c>
      <c r="Y5140" s="23" t="s">
        <v>54</v>
      </c>
      <c r="Z5140" s="23">
        <v>2535</v>
      </c>
      <c r="AA5140" s="28">
        <v>100</v>
      </c>
      <c r="AB5140" s="26">
        <v>8050</v>
      </c>
      <c r="AC5140" s="26">
        <f>Z5140*AB5140</f>
        <v>20406750</v>
      </c>
      <c r="AD5140" s="28">
        <v>12</v>
      </c>
      <c r="AE5140" s="28">
        <v>14</v>
      </c>
      <c r="AF5140" s="26">
        <f>(AC5140*(100-AE5140))/100</f>
        <v>17549805</v>
      </c>
      <c r="AG5140" s="26">
        <f>P5140+AF5140</f>
        <v>25471680</v>
      </c>
      <c r="AH5140" s="26">
        <f>(AG5140*AA5140)/100</f>
        <v>25471680</v>
      </c>
      <c r="AI5140" s="26">
        <v>0</v>
      </c>
      <c r="AJ5140" s="26">
        <f>IF((AI5140-AH5140) &gt; 1,0,IF((AI5140-AH5140)&lt;0,AH5140-AI5140,AI5140-AH5140))</f>
        <v>25471680</v>
      </c>
      <c r="AK5140" s="26">
        <v>0.3</v>
      </c>
      <c r="AL5140" s="26">
        <f>ROUND(AJ5140*(AK5140/100),2)</f>
        <v>76415.039999999994</v>
      </c>
      <c r="AM5140" s="3" t="s">
        <v>455</v>
      </c>
    </row>
    <row r="5141" spans="1:39" x14ac:dyDescent="0.25">
      <c r="A5141" s="23"/>
      <c r="B5141" s="24"/>
      <c r="C5141" s="23"/>
      <c r="D5141" s="23"/>
      <c r="E5141" s="23"/>
      <c r="F5141" s="23"/>
      <c r="G5141" s="24"/>
      <c r="H5141" s="23"/>
      <c r="I5141" s="23"/>
      <c r="J5141" s="23">
        <v>5</v>
      </c>
      <c r="K5141" s="23">
        <v>1</v>
      </c>
      <c r="L5141" s="23">
        <v>45.45</v>
      </c>
      <c r="M5141" s="23" t="s">
        <v>91</v>
      </c>
      <c r="N5141" s="25">
        <f>((J5141*400)+(K5141*100))+L5141</f>
        <v>2145.4499999999998</v>
      </c>
      <c r="O5141" s="26">
        <v>12500</v>
      </c>
      <c r="P5141" s="26">
        <f>N5141*O5141</f>
        <v>26818124.999999996</v>
      </c>
      <c r="Q5141" s="23"/>
      <c r="R5141" s="23"/>
      <c r="S5141" s="27"/>
      <c r="T5141" s="23"/>
      <c r="U5141" s="23"/>
      <c r="V5141" s="24"/>
      <c r="W5141" s="23"/>
      <c r="X5141" s="23"/>
      <c r="Y5141" s="23"/>
      <c r="Z5141" s="23"/>
      <c r="AA5141" s="28"/>
      <c r="AB5141" s="26"/>
      <c r="AC5141" s="26"/>
      <c r="AD5141" s="28"/>
      <c r="AE5141" s="28"/>
      <c r="AF5141" s="26"/>
      <c r="AG5141" s="26">
        <f>AF5141+P5141</f>
        <v>26818124.999999996</v>
      </c>
      <c r="AH5141" s="26">
        <f>AG5141</f>
        <v>26818124.999999996</v>
      </c>
      <c r="AI5141" s="26">
        <v>0</v>
      </c>
      <c r="AJ5141" s="26">
        <f>IF((AI5141-AH5141) &gt; 1,0,IF((AI5141-AH5141)&lt;0,AH5141-AI5141,AI5141-AH5141))</f>
        <v>26818124.999999996</v>
      </c>
      <c r="AK5141" s="26">
        <v>0.3</v>
      </c>
      <c r="AL5141" s="26">
        <f>AJ5141*(AK5141/100)</f>
        <v>80454.374999999985</v>
      </c>
    </row>
    <row r="5142" spans="1:39" x14ac:dyDescent="0.25">
      <c r="A5142" s="23"/>
      <c r="B5142" s="24"/>
      <c r="C5142" s="23"/>
      <c r="D5142" s="23"/>
      <c r="E5142" s="23"/>
      <c r="F5142" s="23"/>
      <c r="G5142" s="24"/>
      <c r="H5142" s="23"/>
      <c r="I5142" s="23"/>
      <c r="J5142" s="23"/>
      <c r="K5142" s="23"/>
      <c r="L5142" s="23"/>
      <c r="M5142" s="23"/>
      <c r="N5142" s="25"/>
      <c r="O5142" s="26"/>
      <c r="P5142" s="26"/>
      <c r="Q5142" s="23"/>
      <c r="R5142" s="23"/>
      <c r="S5142" s="27"/>
      <c r="T5142" s="23"/>
      <c r="U5142" s="23"/>
      <c r="V5142" s="24"/>
      <c r="W5142" s="23"/>
      <c r="X5142" s="23"/>
      <c r="Y5142" s="23"/>
      <c r="Z5142" s="23"/>
      <c r="AA5142" s="28"/>
      <c r="AB5142" s="26"/>
      <c r="AC5142" s="26"/>
      <c r="AD5142" s="28"/>
      <c r="AE5142" s="28"/>
      <c r="AF5142" s="26"/>
      <c r="AG5142" s="26" t="s">
        <v>60</v>
      </c>
      <c r="AH5142" s="26">
        <f>SUM(AH5137:AH5141)</f>
        <v>62990925</v>
      </c>
      <c r="AI5142" s="26"/>
      <c r="AJ5142" s="26">
        <f>SUM(AJ5137:AJ5141)</f>
        <v>62990925</v>
      </c>
      <c r="AK5142" s="26"/>
      <c r="AL5142" s="26">
        <f>SUM(AL5137:AL5141)</f>
        <v>188972.77499999997</v>
      </c>
    </row>
    <row r="5143" spans="1:39" x14ac:dyDescent="0.25">
      <c r="A5143" s="23" t="s">
        <v>15412</v>
      </c>
      <c r="B5143" s="24" t="s">
        <v>15413</v>
      </c>
      <c r="C5143" s="23" t="s">
        <v>15414</v>
      </c>
      <c r="D5143" s="23" t="s">
        <v>15415</v>
      </c>
      <c r="E5143" s="23">
        <v>2050</v>
      </c>
      <c r="F5143" s="23" t="s">
        <v>15416</v>
      </c>
      <c r="G5143" s="24" t="s">
        <v>15417</v>
      </c>
      <c r="H5143" s="23" t="s">
        <v>43</v>
      </c>
      <c r="I5143" s="23" t="s">
        <v>15418</v>
      </c>
      <c r="J5143" s="23">
        <v>2</v>
      </c>
      <c r="K5143" s="23">
        <v>0</v>
      </c>
      <c r="L5143" s="23">
        <v>87.19</v>
      </c>
      <c r="M5143" s="23" t="s">
        <v>75</v>
      </c>
      <c r="N5143" s="25">
        <f>((J5143*400)+(K5143*100))+L5143</f>
        <v>887.19</v>
      </c>
      <c r="O5143" s="26">
        <v>3950</v>
      </c>
      <c r="P5143" s="26">
        <f>N5143*O5143</f>
        <v>3504400.5</v>
      </c>
      <c r="Q5143" s="23"/>
      <c r="R5143" s="23"/>
      <c r="S5143" s="27"/>
      <c r="T5143" s="23"/>
      <c r="U5143" s="23"/>
      <c r="V5143" s="24"/>
      <c r="W5143" s="23"/>
      <c r="X5143" s="23"/>
      <c r="Y5143" s="23"/>
      <c r="Z5143" s="23"/>
      <c r="AA5143" s="28"/>
      <c r="AB5143" s="26"/>
      <c r="AC5143" s="26"/>
      <c r="AD5143" s="28"/>
      <c r="AE5143" s="28"/>
      <c r="AF5143" s="26"/>
      <c r="AG5143" s="26">
        <f>AF5143+P5143</f>
        <v>3504400.5</v>
      </c>
      <c r="AH5143" s="26">
        <f>AG5143</f>
        <v>3504400.5</v>
      </c>
      <c r="AI5143" s="26">
        <v>50000000</v>
      </c>
      <c r="AJ5143" s="26">
        <f>IF((AI5143-AH5143) &gt; 1,0,IF((AI5143-AH5143)&lt;0,AH5143-AI5143,AI5143-AH5143))</f>
        <v>0</v>
      </c>
      <c r="AK5143" s="26">
        <v>0.01</v>
      </c>
      <c r="AL5143" s="26">
        <f>AJ5143*(AK5143/100)</f>
        <v>0</v>
      </c>
    </row>
    <row r="5144" spans="1:39" x14ac:dyDescent="0.25">
      <c r="A5144" s="23"/>
      <c r="B5144" s="24"/>
      <c r="C5144" s="23"/>
      <c r="D5144" s="23"/>
      <c r="E5144" s="23"/>
      <c r="F5144" s="23"/>
      <c r="G5144" s="24"/>
      <c r="H5144" s="23"/>
      <c r="I5144" s="23"/>
      <c r="J5144" s="23">
        <v>0</v>
      </c>
      <c r="K5144" s="23">
        <v>0</v>
      </c>
      <c r="L5144" s="23">
        <v>33</v>
      </c>
      <c r="M5144" s="23" t="s">
        <v>59</v>
      </c>
      <c r="N5144" s="25">
        <f>((J5144*400)+(K5144*100))+L5144</f>
        <v>33</v>
      </c>
      <c r="O5144" s="26">
        <v>3950</v>
      </c>
      <c r="P5144" s="26">
        <f>N5144*O5144</f>
        <v>130350</v>
      </c>
      <c r="Q5144" s="23">
        <v>1</v>
      </c>
      <c r="R5144" s="23" t="s">
        <v>15419</v>
      </c>
      <c r="S5144" s="27" t="s">
        <v>15420</v>
      </c>
      <c r="T5144" s="23" t="s">
        <v>15421</v>
      </c>
      <c r="U5144" s="23" t="s">
        <v>15422</v>
      </c>
      <c r="V5144" s="24" t="s">
        <v>15423</v>
      </c>
      <c r="W5144" s="23" t="s">
        <v>109</v>
      </c>
      <c r="X5144" s="23" t="s">
        <v>49</v>
      </c>
      <c r="Y5144" s="23" t="s">
        <v>261</v>
      </c>
      <c r="Z5144" s="23">
        <v>216</v>
      </c>
      <c r="AA5144" s="28">
        <v>100</v>
      </c>
      <c r="AB5144" s="26">
        <v>8150</v>
      </c>
      <c r="AC5144" s="26">
        <f>Z5144*AB5144</f>
        <v>1760400</v>
      </c>
      <c r="AD5144" s="28">
        <v>32</v>
      </c>
      <c r="AE5144" s="28">
        <v>54</v>
      </c>
      <c r="AF5144" s="26">
        <f>(AC5144*(100-AE5144))/100</f>
        <v>809784</v>
      </c>
      <c r="AG5144" s="26">
        <f>P5144+AF5144</f>
        <v>940134</v>
      </c>
      <c r="AH5144" s="26">
        <f>(AG5144*AA5144)/100</f>
        <v>940134</v>
      </c>
      <c r="AI5144" s="26">
        <f>IF(AF5144&lt;=10000000,AF5144,10000000)</f>
        <v>809784</v>
      </c>
      <c r="AJ5144" s="26">
        <f>IF((AI5144-AH5144) &gt; 1,0,IF((AI5144-AH5144)&lt;0,AH5144-AI5144,AI5144-AH5144))</f>
        <v>130350</v>
      </c>
      <c r="AK5144" s="26">
        <v>0.02</v>
      </c>
      <c r="AL5144" s="26">
        <f>ROUND(AJ5144*(AK5144/100),2)</f>
        <v>26.07</v>
      </c>
      <c r="AM5144" s="3" t="s">
        <v>110</v>
      </c>
    </row>
    <row r="5145" spans="1:39" x14ac:dyDescent="0.25">
      <c r="A5145" s="23"/>
      <c r="B5145" s="24"/>
      <c r="C5145" s="23"/>
      <c r="D5145" s="23"/>
      <c r="E5145" s="23"/>
      <c r="F5145" s="23"/>
      <c r="G5145" s="24"/>
      <c r="H5145" s="23"/>
      <c r="I5145" s="23"/>
      <c r="J5145" s="23">
        <v>0</v>
      </c>
      <c r="K5145" s="23">
        <v>0</v>
      </c>
      <c r="L5145" s="23">
        <v>4.8099999999999996</v>
      </c>
      <c r="M5145" s="23" t="s">
        <v>59</v>
      </c>
      <c r="N5145" s="25">
        <f>((J5145*400)+(K5145*100))+L5145</f>
        <v>4.8099999999999996</v>
      </c>
      <c r="O5145" s="26">
        <v>3950</v>
      </c>
      <c r="P5145" s="26">
        <f>N5145*O5145</f>
        <v>18999.5</v>
      </c>
      <c r="Q5145" s="23">
        <v>1</v>
      </c>
      <c r="R5145" s="23" t="s">
        <v>15419</v>
      </c>
      <c r="S5145" s="27" t="s">
        <v>15420</v>
      </c>
      <c r="T5145" s="23" t="s">
        <v>15421</v>
      </c>
      <c r="U5145" s="23" t="s">
        <v>15422</v>
      </c>
      <c r="V5145" s="24" t="s">
        <v>15424</v>
      </c>
      <c r="W5145" s="23" t="s">
        <v>53</v>
      </c>
      <c r="X5145" s="23" t="s">
        <v>49</v>
      </c>
      <c r="Y5145" s="23" t="s">
        <v>261</v>
      </c>
      <c r="Z5145" s="23">
        <v>12.25</v>
      </c>
      <c r="AA5145" s="28">
        <v>100</v>
      </c>
      <c r="AB5145" s="26">
        <v>2750</v>
      </c>
      <c r="AC5145" s="26">
        <f>Z5145*AB5145</f>
        <v>33687.5</v>
      </c>
      <c r="AD5145" s="28">
        <v>32</v>
      </c>
      <c r="AE5145" s="28">
        <v>54</v>
      </c>
      <c r="AF5145" s="26">
        <f>(AC5145*(100-AE5145))/100</f>
        <v>15496.25</v>
      </c>
      <c r="AG5145" s="26">
        <f>P5145+AF5145</f>
        <v>34495.75</v>
      </c>
      <c r="AH5145" s="26">
        <f>(AG5145*AA5145)/100</f>
        <v>34495.75</v>
      </c>
      <c r="AI5145" s="26">
        <f>IF(AF5145&lt;=10000000,AF5145,10000000)</f>
        <v>15496.25</v>
      </c>
      <c r="AJ5145" s="26">
        <f>IF((AI5145-AH5145) &gt; 1,0,IF((AI5145-AH5145)&lt;0,AH5145-AI5145,AI5145-AH5145))</f>
        <v>18999.5</v>
      </c>
      <c r="AK5145" s="26">
        <v>0.02</v>
      </c>
      <c r="AL5145" s="26">
        <f>ROUND(AJ5145*(AK5145/100),2)</f>
        <v>3.8</v>
      </c>
      <c r="AM5145" s="3" t="s">
        <v>83</v>
      </c>
    </row>
    <row r="5146" spans="1:39" x14ac:dyDescent="0.25">
      <c r="A5146" s="23"/>
      <c r="B5146" s="24"/>
      <c r="C5146" s="23"/>
      <c r="D5146" s="23"/>
      <c r="E5146" s="23"/>
      <c r="F5146" s="23"/>
      <c r="G5146" s="24"/>
      <c r="H5146" s="23"/>
      <c r="I5146" s="23"/>
      <c r="J5146" s="23"/>
      <c r="K5146" s="23"/>
      <c r="L5146" s="23"/>
      <c r="M5146" s="23"/>
      <c r="N5146" s="25"/>
      <c r="O5146" s="26"/>
      <c r="P5146" s="26"/>
      <c r="Q5146" s="23"/>
      <c r="R5146" s="23"/>
      <c r="S5146" s="27"/>
      <c r="T5146" s="23"/>
      <c r="U5146" s="23"/>
      <c r="V5146" s="24"/>
      <c r="W5146" s="23"/>
      <c r="X5146" s="23"/>
      <c r="Y5146" s="23"/>
      <c r="Z5146" s="23"/>
      <c r="AA5146" s="28"/>
      <c r="AB5146" s="26"/>
      <c r="AC5146" s="26"/>
      <c r="AD5146" s="28"/>
      <c r="AE5146" s="28"/>
      <c r="AF5146" s="26"/>
      <c r="AG5146" s="26" t="s">
        <v>60</v>
      </c>
      <c r="AH5146" s="26">
        <f>SUM(AH5143:AH5145)</f>
        <v>4479030.25</v>
      </c>
      <c r="AI5146" s="26"/>
      <c r="AJ5146" s="26">
        <f>SUM(AJ5143:AJ5145)</f>
        <v>149349.5</v>
      </c>
      <c r="AK5146" s="26"/>
      <c r="AL5146" s="26">
        <f>SUM(AL5143:AL5145)</f>
        <v>29.87</v>
      </c>
    </row>
    <row r="5147" spans="1:39" x14ac:dyDescent="0.25">
      <c r="A5147" s="23" t="s">
        <v>15425</v>
      </c>
      <c r="B5147" s="24" t="s">
        <v>15426</v>
      </c>
      <c r="C5147" s="23" t="s">
        <v>15427</v>
      </c>
      <c r="D5147" s="23" t="s">
        <v>15428</v>
      </c>
      <c r="E5147" s="23">
        <v>2051</v>
      </c>
      <c r="F5147" s="23" t="s">
        <v>15429</v>
      </c>
      <c r="G5147" s="24" t="s">
        <v>15430</v>
      </c>
      <c r="H5147" s="23" t="s">
        <v>43</v>
      </c>
      <c r="I5147" s="23" t="s">
        <v>15431</v>
      </c>
      <c r="J5147" s="23">
        <v>0</v>
      </c>
      <c r="K5147" s="23">
        <v>0</v>
      </c>
      <c r="L5147" s="23">
        <v>21.38</v>
      </c>
      <c r="M5147" s="23" t="s">
        <v>91</v>
      </c>
      <c r="N5147" s="25">
        <f t="shared" ref="N5147:N5152" si="844">((J5147*400)+(K5147*100))+L5147</f>
        <v>21.38</v>
      </c>
      <c r="O5147" s="26">
        <v>6250</v>
      </c>
      <c r="P5147" s="26">
        <f t="shared" ref="P5147:P5152" si="845">N5147*O5147</f>
        <v>133625</v>
      </c>
      <c r="Q5147" s="23">
        <v>1</v>
      </c>
      <c r="R5147" s="23" t="s">
        <v>15425</v>
      </c>
      <c r="S5147" s="27" t="s">
        <v>15426</v>
      </c>
      <c r="T5147" s="23" t="s">
        <v>15427</v>
      </c>
      <c r="U5147" s="23" t="s">
        <v>15432</v>
      </c>
      <c r="V5147" s="24" t="s">
        <v>15433</v>
      </c>
      <c r="W5147" s="23" t="s">
        <v>53</v>
      </c>
      <c r="X5147" s="23" t="s">
        <v>80</v>
      </c>
      <c r="Y5147" s="23" t="s">
        <v>54</v>
      </c>
      <c r="Z5147" s="23">
        <v>85.5</v>
      </c>
      <c r="AA5147" s="28">
        <v>100</v>
      </c>
      <c r="AB5147" s="26">
        <v>2750</v>
      </c>
      <c r="AC5147" s="26">
        <f>Z5147*AB5147</f>
        <v>235125</v>
      </c>
      <c r="AD5147" s="28">
        <v>12</v>
      </c>
      <c r="AE5147" s="28">
        <v>50</v>
      </c>
      <c r="AF5147" s="26">
        <f>(AC5147*(100-AE5147))/100</f>
        <v>117562.5</v>
      </c>
      <c r="AG5147" s="26">
        <f>P5147+AF5147</f>
        <v>251187.5</v>
      </c>
      <c r="AH5147" s="26">
        <f>(AG5147*AA5147)/100</f>
        <v>251187.5</v>
      </c>
      <c r="AI5147" s="26">
        <v>0</v>
      </c>
      <c r="AJ5147" s="26">
        <f t="shared" ref="AJ5147:AJ5152" si="846">IF((AI5147-AH5147) &gt; 1,0,IF((AI5147-AH5147)&lt;0,AH5147-AI5147,AI5147-AH5147))</f>
        <v>251187.5</v>
      </c>
      <c r="AK5147" s="26">
        <v>0.3</v>
      </c>
      <c r="AL5147" s="26">
        <f>ROUND(AJ5147*(AK5147/100),2)</f>
        <v>753.56</v>
      </c>
      <c r="AM5147" s="3" t="s">
        <v>6144</v>
      </c>
    </row>
    <row r="5148" spans="1:39" x14ac:dyDescent="0.25">
      <c r="A5148" s="23"/>
      <c r="B5148" s="24"/>
      <c r="C5148" s="23"/>
      <c r="D5148" s="23"/>
      <c r="E5148" s="23"/>
      <c r="F5148" s="23"/>
      <c r="G5148" s="24"/>
      <c r="H5148" s="23"/>
      <c r="I5148" s="23"/>
      <c r="J5148" s="23">
        <v>0</v>
      </c>
      <c r="K5148" s="23">
        <v>0</v>
      </c>
      <c r="L5148" s="23">
        <v>9</v>
      </c>
      <c r="M5148" s="23" t="s">
        <v>91</v>
      </c>
      <c r="N5148" s="25">
        <f t="shared" si="844"/>
        <v>9</v>
      </c>
      <c r="O5148" s="26">
        <v>6250</v>
      </c>
      <c r="P5148" s="26">
        <f t="shared" si="845"/>
        <v>56250</v>
      </c>
      <c r="Q5148" s="23">
        <v>1</v>
      </c>
      <c r="R5148" s="23" t="s">
        <v>15425</v>
      </c>
      <c r="S5148" s="27" t="s">
        <v>15426</v>
      </c>
      <c r="T5148" s="23" t="s">
        <v>15427</v>
      </c>
      <c r="U5148" s="23" t="s">
        <v>15432</v>
      </c>
      <c r="V5148" s="24" t="s">
        <v>15434</v>
      </c>
      <c r="W5148" s="23" t="s">
        <v>53</v>
      </c>
      <c r="X5148" s="23" t="s">
        <v>143</v>
      </c>
      <c r="Y5148" s="23" t="s">
        <v>54</v>
      </c>
      <c r="Z5148" s="23">
        <v>36</v>
      </c>
      <c r="AA5148" s="28">
        <v>100</v>
      </c>
      <c r="AB5148" s="26">
        <v>2750</v>
      </c>
      <c r="AC5148" s="26">
        <f>Z5148*AB5148</f>
        <v>99000</v>
      </c>
      <c r="AD5148" s="28">
        <v>12</v>
      </c>
      <c r="AE5148" s="28">
        <v>38</v>
      </c>
      <c r="AF5148" s="26">
        <f>(AC5148*(100-AE5148))/100</f>
        <v>61380</v>
      </c>
      <c r="AG5148" s="26">
        <f>P5148+AF5148</f>
        <v>117630</v>
      </c>
      <c r="AH5148" s="26">
        <f>(AG5148*AA5148)/100</f>
        <v>117630</v>
      </c>
      <c r="AI5148" s="26">
        <v>0</v>
      </c>
      <c r="AJ5148" s="26">
        <f t="shared" si="846"/>
        <v>117630</v>
      </c>
      <c r="AK5148" s="26">
        <v>0.3</v>
      </c>
      <c r="AL5148" s="26">
        <f>ROUND(AJ5148*(AK5148/100),2)</f>
        <v>352.89</v>
      </c>
      <c r="AM5148" s="3" t="s">
        <v>15435</v>
      </c>
    </row>
    <row r="5149" spans="1:39" x14ac:dyDescent="0.25">
      <c r="A5149" s="23"/>
      <c r="B5149" s="24"/>
      <c r="C5149" s="23"/>
      <c r="D5149" s="23"/>
      <c r="E5149" s="23"/>
      <c r="F5149" s="23"/>
      <c r="G5149" s="24"/>
      <c r="H5149" s="23"/>
      <c r="I5149" s="23"/>
      <c r="J5149" s="23">
        <v>0</v>
      </c>
      <c r="K5149" s="23">
        <v>0</v>
      </c>
      <c r="L5149" s="23">
        <v>73.5</v>
      </c>
      <c r="M5149" s="23" t="s">
        <v>59</v>
      </c>
      <c r="N5149" s="25">
        <f t="shared" si="844"/>
        <v>73.5</v>
      </c>
      <c r="O5149" s="26">
        <v>6250</v>
      </c>
      <c r="P5149" s="26">
        <f t="shared" si="845"/>
        <v>459375</v>
      </c>
      <c r="Q5149" s="23">
        <v>1</v>
      </c>
      <c r="R5149" s="23" t="s">
        <v>15436</v>
      </c>
      <c r="S5149" s="27" t="s">
        <v>15437</v>
      </c>
      <c r="T5149" s="23" t="s">
        <v>15438</v>
      </c>
      <c r="U5149" s="23" t="s">
        <v>15432</v>
      </c>
      <c r="V5149" s="24" t="s">
        <v>15439</v>
      </c>
      <c r="W5149" s="23" t="s">
        <v>142</v>
      </c>
      <c r="X5149" s="23" t="s">
        <v>143</v>
      </c>
      <c r="Y5149" s="23" t="s">
        <v>50</v>
      </c>
      <c r="Z5149" s="23">
        <v>366</v>
      </c>
      <c r="AA5149" s="28">
        <v>100</v>
      </c>
      <c r="AB5149" s="26">
        <v>7950</v>
      </c>
      <c r="AC5149" s="26">
        <f>Z5149*AB5149</f>
        <v>2909700</v>
      </c>
      <c r="AD5149" s="28">
        <v>3</v>
      </c>
      <c r="AE5149" s="28">
        <v>6</v>
      </c>
      <c r="AF5149" s="26">
        <f>(AC5149*(100-AE5149))/100</f>
        <v>2735118</v>
      </c>
      <c r="AG5149" s="26">
        <f>P5149+AF5149</f>
        <v>3194493</v>
      </c>
      <c r="AH5149" s="26">
        <f>(AG5149*AA5149)/100</f>
        <v>3194493</v>
      </c>
      <c r="AI5149" s="26">
        <v>10000000</v>
      </c>
      <c r="AJ5149" s="26">
        <f t="shared" si="846"/>
        <v>0</v>
      </c>
      <c r="AK5149" s="26">
        <v>0.02</v>
      </c>
      <c r="AL5149" s="26">
        <f>ROUND(AJ5149*(AK5149/100),2)</f>
        <v>0</v>
      </c>
      <c r="AM5149" s="3" t="s">
        <v>110</v>
      </c>
    </row>
    <row r="5150" spans="1:39" x14ac:dyDescent="0.25">
      <c r="A5150" s="23"/>
      <c r="B5150" s="24"/>
      <c r="C5150" s="23"/>
      <c r="D5150" s="23"/>
      <c r="E5150" s="23"/>
      <c r="F5150" s="23"/>
      <c r="G5150" s="24"/>
      <c r="H5150" s="23"/>
      <c r="I5150" s="23"/>
      <c r="J5150" s="23">
        <v>0</v>
      </c>
      <c r="K5150" s="23">
        <v>0</v>
      </c>
      <c r="L5150" s="23">
        <v>17.25</v>
      </c>
      <c r="M5150" s="23" t="s">
        <v>59</v>
      </c>
      <c r="N5150" s="25">
        <f t="shared" si="844"/>
        <v>17.25</v>
      </c>
      <c r="O5150" s="26">
        <v>6250</v>
      </c>
      <c r="P5150" s="26">
        <f t="shared" si="845"/>
        <v>107812.5</v>
      </c>
      <c r="Q5150" s="23">
        <v>1</v>
      </c>
      <c r="R5150" s="23" t="s">
        <v>15436</v>
      </c>
      <c r="S5150" s="27" t="s">
        <v>15437</v>
      </c>
      <c r="T5150" s="23" t="s">
        <v>15438</v>
      </c>
      <c r="U5150" s="23" t="s">
        <v>15432</v>
      </c>
      <c r="V5150" s="24" t="s">
        <v>15440</v>
      </c>
      <c r="W5150" s="23" t="s">
        <v>53</v>
      </c>
      <c r="X5150" s="23" t="s">
        <v>49</v>
      </c>
      <c r="Y5150" s="23" t="s">
        <v>50</v>
      </c>
      <c r="Z5150" s="23">
        <v>69</v>
      </c>
      <c r="AA5150" s="28">
        <v>100</v>
      </c>
      <c r="AB5150" s="26">
        <v>2750</v>
      </c>
      <c r="AC5150" s="26">
        <f>Z5150*AB5150</f>
        <v>189750</v>
      </c>
      <c r="AD5150" s="28">
        <v>3</v>
      </c>
      <c r="AE5150" s="28">
        <v>3</v>
      </c>
      <c r="AF5150" s="26">
        <f>(AC5150*(100-AE5150))/100</f>
        <v>184057.5</v>
      </c>
      <c r="AG5150" s="26">
        <f>P5150+AF5150</f>
        <v>291870</v>
      </c>
      <c r="AH5150" s="26">
        <f>(AG5150*AA5150)/100</f>
        <v>291870</v>
      </c>
      <c r="AI5150" s="26">
        <v>10000000</v>
      </c>
      <c r="AJ5150" s="26">
        <f t="shared" si="846"/>
        <v>0</v>
      </c>
      <c r="AK5150" s="26">
        <v>0.02</v>
      </c>
      <c r="AL5150" s="26">
        <f>ROUND(AJ5150*(AK5150/100),2)</f>
        <v>0</v>
      </c>
      <c r="AM5150" s="3" t="s">
        <v>51</v>
      </c>
    </row>
    <row r="5151" spans="1:39" x14ac:dyDescent="0.25">
      <c r="A5151" s="23"/>
      <c r="B5151" s="24"/>
      <c r="C5151" s="23"/>
      <c r="D5151" s="23"/>
      <c r="E5151" s="23"/>
      <c r="F5151" s="23"/>
      <c r="G5151" s="24"/>
      <c r="H5151" s="23"/>
      <c r="I5151" s="23"/>
      <c r="J5151" s="23">
        <v>0</v>
      </c>
      <c r="K5151" s="23">
        <v>0</v>
      </c>
      <c r="L5151" s="23">
        <v>5</v>
      </c>
      <c r="M5151" s="23" t="s">
        <v>59</v>
      </c>
      <c r="N5151" s="25">
        <f t="shared" si="844"/>
        <v>5</v>
      </c>
      <c r="O5151" s="26">
        <v>6250</v>
      </c>
      <c r="P5151" s="26">
        <f t="shared" si="845"/>
        <v>31250</v>
      </c>
      <c r="Q5151" s="23">
        <v>1</v>
      </c>
      <c r="R5151" s="23" t="s">
        <v>15436</v>
      </c>
      <c r="S5151" s="27" t="s">
        <v>15437</v>
      </c>
      <c r="T5151" s="23" t="s">
        <v>15438</v>
      </c>
      <c r="U5151" s="23" t="s">
        <v>15432</v>
      </c>
      <c r="V5151" s="24" t="s">
        <v>15441</v>
      </c>
      <c r="W5151" s="23" t="s">
        <v>53</v>
      </c>
      <c r="X5151" s="23" t="s">
        <v>49</v>
      </c>
      <c r="Y5151" s="23" t="s">
        <v>50</v>
      </c>
      <c r="Z5151" s="23">
        <v>20</v>
      </c>
      <c r="AA5151" s="28">
        <v>100</v>
      </c>
      <c r="AB5151" s="26">
        <v>2750</v>
      </c>
      <c r="AC5151" s="26">
        <f>Z5151*AB5151</f>
        <v>55000</v>
      </c>
      <c r="AD5151" s="28">
        <v>29</v>
      </c>
      <c r="AE5151" s="28">
        <v>48</v>
      </c>
      <c r="AF5151" s="26">
        <f>(AC5151*(100-AE5151))/100</f>
        <v>28600</v>
      </c>
      <c r="AG5151" s="26">
        <f>P5151+AF5151</f>
        <v>59850</v>
      </c>
      <c r="AH5151" s="26">
        <f>(AG5151*AA5151)/100</f>
        <v>59850</v>
      </c>
      <c r="AI5151" s="26">
        <v>10000000</v>
      </c>
      <c r="AJ5151" s="26">
        <f t="shared" si="846"/>
        <v>0</v>
      </c>
      <c r="AK5151" s="26">
        <v>0.02</v>
      </c>
      <c r="AL5151" s="26">
        <f>ROUND(AJ5151*(AK5151/100),2)</f>
        <v>0</v>
      </c>
      <c r="AM5151" s="3" t="s">
        <v>83</v>
      </c>
    </row>
    <row r="5152" spans="1:39" x14ac:dyDescent="0.25">
      <c r="A5152" s="23"/>
      <c r="B5152" s="24"/>
      <c r="C5152" s="23"/>
      <c r="D5152" s="23"/>
      <c r="E5152" s="23"/>
      <c r="F5152" s="23"/>
      <c r="G5152" s="24"/>
      <c r="H5152" s="23"/>
      <c r="I5152" s="23"/>
      <c r="J5152" s="23">
        <v>4</v>
      </c>
      <c r="K5152" s="23">
        <v>3</v>
      </c>
      <c r="L5152" s="23">
        <v>16.87</v>
      </c>
      <c r="M5152" s="23" t="s">
        <v>75</v>
      </c>
      <c r="N5152" s="25">
        <f t="shared" si="844"/>
        <v>1916.87</v>
      </c>
      <c r="O5152" s="26">
        <v>6250</v>
      </c>
      <c r="P5152" s="26">
        <f t="shared" si="845"/>
        <v>11980437.5</v>
      </c>
      <c r="Q5152" s="23"/>
      <c r="R5152" s="23"/>
      <c r="S5152" s="27"/>
      <c r="T5152" s="23"/>
      <c r="U5152" s="23"/>
      <c r="V5152" s="24"/>
      <c r="W5152" s="23"/>
      <c r="X5152" s="23"/>
      <c r="Y5152" s="23"/>
      <c r="Z5152" s="23"/>
      <c r="AA5152" s="28"/>
      <c r="AB5152" s="26"/>
      <c r="AC5152" s="26"/>
      <c r="AD5152" s="28"/>
      <c r="AE5152" s="28"/>
      <c r="AF5152" s="26"/>
      <c r="AG5152" s="26">
        <f>AF5152+P5152</f>
        <v>11980437.5</v>
      </c>
      <c r="AH5152" s="26">
        <f>AG5152</f>
        <v>11980437.5</v>
      </c>
      <c r="AI5152" s="26">
        <v>50000000</v>
      </c>
      <c r="AJ5152" s="26">
        <f t="shared" si="846"/>
        <v>0</v>
      </c>
      <c r="AK5152" s="26">
        <v>0.01</v>
      </c>
      <c r="AL5152" s="26">
        <f>AJ5152*(AK5152/100)</f>
        <v>0</v>
      </c>
    </row>
    <row r="5153" spans="1:39" x14ac:dyDescent="0.25">
      <c r="A5153" s="23"/>
      <c r="B5153" s="24"/>
      <c r="C5153" s="23"/>
      <c r="D5153" s="23"/>
      <c r="E5153" s="23"/>
      <c r="F5153" s="23"/>
      <c r="G5153" s="24"/>
      <c r="H5153" s="23"/>
      <c r="I5153" s="23"/>
      <c r="J5153" s="23"/>
      <c r="K5153" s="23"/>
      <c r="L5153" s="23"/>
      <c r="M5153" s="23"/>
      <c r="N5153" s="25"/>
      <c r="O5153" s="26"/>
      <c r="P5153" s="26"/>
      <c r="Q5153" s="23"/>
      <c r="R5153" s="23"/>
      <c r="S5153" s="27"/>
      <c r="T5153" s="23"/>
      <c r="U5153" s="23"/>
      <c r="V5153" s="24"/>
      <c r="W5153" s="23"/>
      <c r="X5153" s="23"/>
      <c r="Y5153" s="23"/>
      <c r="Z5153" s="23"/>
      <c r="AA5153" s="28"/>
      <c r="AB5153" s="26"/>
      <c r="AC5153" s="26"/>
      <c r="AD5153" s="28"/>
      <c r="AE5153" s="28"/>
      <c r="AF5153" s="26"/>
      <c r="AG5153" s="26" t="s">
        <v>60</v>
      </c>
      <c r="AH5153" s="26">
        <f>SUM(AH5147:AH5152)</f>
        <v>15895468</v>
      </c>
      <c r="AI5153" s="26"/>
      <c r="AJ5153" s="26">
        <f>SUM(AJ5147:AJ5152)</f>
        <v>368817.5</v>
      </c>
      <c r="AK5153" s="26"/>
      <c r="AL5153" s="26">
        <f>SUM(AL5147:AL5152)</f>
        <v>1106.4499999999998</v>
      </c>
    </row>
    <row r="5154" spans="1:39" x14ac:dyDescent="0.25">
      <c r="A5154" s="23" t="s">
        <v>15442</v>
      </c>
      <c r="B5154" s="24" t="s">
        <v>15443</v>
      </c>
      <c r="C5154" s="23" t="s">
        <v>15444</v>
      </c>
      <c r="D5154" s="23" t="s">
        <v>10320</v>
      </c>
      <c r="E5154" s="23">
        <v>2052</v>
      </c>
      <c r="F5154" s="23" t="s">
        <v>15445</v>
      </c>
      <c r="G5154" s="24" t="s">
        <v>15446</v>
      </c>
      <c r="H5154" s="23" t="s">
        <v>43</v>
      </c>
      <c r="I5154" s="23" t="s">
        <v>15447</v>
      </c>
      <c r="J5154" s="23">
        <v>5</v>
      </c>
      <c r="K5154" s="23">
        <v>1</v>
      </c>
      <c r="L5154" s="23">
        <v>63</v>
      </c>
      <c r="M5154" s="23" t="s">
        <v>75</v>
      </c>
      <c r="N5154" s="25">
        <f>((J5154*400)+(K5154*100))+L5154</f>
        <v>2163</v>
      </c>
      <c r="O5154" s="26">
        <v>2700</v>
      </c>
      <c r="P5154" s="26">
        <f>N5154*O5154</f>
        <v>5840100</v>
      </c>
      <c r="Q5154" s="23"/>
      <c r="R5154" s="23"/>
      <c r="S5154" s="27"/>
      <c r="T5154" s="23"/>
      <c r="U5154" s="23"/>
      <c r="V5154" s="24"/>
      <c r="W5154" s="23"/>
      <c r="X5154" s="23"/>
      <c r="Y5154" s="23"/>
      <c r="Z5154" s="23"/>
      <c r="AA5154" s="28"/>
      <c r="AB5154" s="26"/>
      <c r="AC5154" s="26"/>
      <c r="AD5154" s="28"/>
      <c r="AE5154" s="28"/>
      <c r="AF5154" s="26"/>
      <c r="AG5154" s="26">
        <f>AF5154+P5154</f>
        <v>5840100</v>
      </c>
      <c r="AH5154" s="26">
        <f>AG5154</f>
        <v>5840100</v>
      </c>
      <c r="AI5154" s="26">
        <v>50000000</v>
      </c>
      <c r="AJ5154" s="26">
        <f>IF((AI5154-AH5154) &gt; 1,0,IF((AI5154-AH5154)&lt;0,AH5154-AI5154,AI5154-AH5154))</f>
        <v>0</v>
      </c>
      <c r="AK5154" s="26">
        <v>0.01</v>
      </c>
      <c r="AL5154" s="26">
        <f>AJ5154*(AK5154/100)</f>
        <v>0</v>
      </c>
    </row>
    <row r="5155" spans="1:39" x14ac:dyDescent="0.25">
      <c r="A5155" s="23"/>
      <c r="B5155" s="24"/>
      <c r="C5155" s="23"/>
      <c r="D5155" s="23"/>
      <c r="E5155" s="23"/>
      <c r="F5155" s="23"/>
      <c r="G5155" s="24"/>
      <c r="H5155" s="23"/>
      <c r="I5155" s="23"/>
      <c r="J5155" s="23"/>
      <c r="K5155" s="23"/>
      <c r="L5155" s="23"/>
      <c r="M5155" s="23"/>
      <c r="N5155" s="25"/>
      <c r="O5155" s="26"/>
      <c r="P5155" s="26"/>
      <c r="Q5155" s="23"/>
      <c r="R5155" s="23"/>
      <c r="S5155" s="27"/>
      <c r="T5155" s="23"/>
      <c r="U5155" s="23"/>
      <c r="V5155" s="24"/>
      <c r="W5155" s="23"/>
      <c r="X5155" s="23"/>
      <c r="Y5155" s="23"/>
      <c r="Z5155" s="23"/>
      <c r="AA5155" s="28"/>
      <c r="AB5155" s="26"/>
      <c r="AC5155" s="26"/>
      <c r="AD5155" s="28"/>
      <c r="AE5155" s="28"/>
      <c r="AF5155" s="26"/>
      <c r="AG5155" s="26" t="s">
        <v>60</v>
      </c>
      <c r="AH5155" s="26">
        <f>AH5154</f>
        <v>5840100</v>
      </c>
      <c r="AI5155" s="26"/>
      <c r="AJ5155" s="26">
        <f>AJ5154</f>
        <v>0</v>
      </c>
      <c r="AK5155" s="26"/>
      <c r="AL5155" s="26">
        <f>AL5154</f>
        <v>0</v>
      </c>
    </row>
    <row r="5156" spans="1:39" x14ac:dyDescent="0.25">
      <c r="A5156" s="23" t="s">
        <v>15448</v>
      </c>
      <c r="B5156" s="24" t="s">
        <v>15443</v>
      </c>
      <c r="C5156" s="23" t="s">
        <v>15449</v>
      </c>
      <c r="D5156" s="23" t="s">
        <v>6519</v>
      </c>
      <c r="E5156" s="23">
        <v>2053</v>
      </c>
      <c r="F5156" s="23" t="s">
        <v>15450</v>
      </c>
      <c r="G5156" s="24" t="s">
        <v>15451</v>
      </c>
      <c r="H5156" s="23" t="s">
        <v>43</v>
      </c>
      <c r="I5156" s="23" t="s">
        <v>15452</v>
      </c>
      <c r="J5156" s="23">
        <v>7</v>
      </c>
      <c r="K5156" s="23">
        <v>3</v>
      </c>
      <c r="L5156" s="23">
        <v>58</v>
      </c>
      <c r="M5156" s="23" t="s">
        <v>75</v>
      </c>
      <c r="N5156" s="25">
        <f>((J5156*400)+(K5156*100))+L5156</f>
        <v>3158</v>
      </c>
      <c r="O5156" s="26">
        <v>1000</v>
      </c>
      <c r="P5156" s="26">
        <f>N5156*O5156</f>
        <v>3158000</v>
      </c>
      <c r="Q5156" s="23"/>
      <c r="R5156" s="23"/>
      <c r="S5156" s="27"/>
      <c r="T5156" s="23"/>
      <c r="U5156" s="23"/>
      <c r="V5156" s="24"/>
      <c r="W5156" s="23"/>
      <c r="X5156" s="23"/>
      <c r="Y5156" s="23"/>
      <c r="Z5156" s="23"/>
      <c r="AA5156" s="28"/>
      <c r="AB5156" s="26"/>
      <c r="AC5156" s="26"/>
      <c r="AD5156" s="28"/>
      <c r="AE5156" s="28"/>
      <c r="AF5156" s="26"/>
      <c r="AG5156" s="26">
        <f>AF5156+P5156</f>
        <v>3158000</v>
      </c>
      <c r="AH5156" s="26">
        <f>AG5156</f>
        <v>3158000</v>
      </c>
      <c r="AI5156" s="26">
        <v>50000000</v>
      </c>
      <c r="AJ5156" s="26">
        <f>IF((AI5156-AH5156) &gt; 1,0,IF((AI5156-AH5156)&lt;0,AH5156-AI5156,AI5156-AH5156))</f>
        <v>0</v>
      </c>
      <c r="AK5156" s="26">
        <v>0.01</v>
      </c>
      <c r="AL5156" s="26">
        <f>AJ5156*(AK5156/100)</f>
        <v>0</v>
      </c>
    </row>
    <row r="5157" spans="1:39" x14ac:dyDescent="0.25">
      <c r="A5157" s="23"/>
      <c r="B5157" s="24"/>
      <c r="C5157" s="23"/>
      <c r="D5157" s="23"/>
      <c r="E5157" s="23"/>
      <c r="F5157" s="23"/>
      <c r="G5157" s="24"/>
      <c r="H5157" s="23"/>
      <c r="I5157" s="23"/>
      <c r="J5157" s="23"/>
      <c r="K5157" s="23"/>
      <c r="L5157" s="23"/>
      <c r="M5157" s="23"/>
      <c r="N5157" s="25"/>
      <c r="O5157" s="26"/>
      <c r="P5157" s="26"/>
      <c r="Q5157" s="23"/>
      <c r="R5157" s="23"/>
      <c r="S5157" s="27"/>
      <c r="T5157" s="23"/>
      <c r="U5157" s="23"/>
      <c r="V5157" s="24"/>
      <c r="W5157" s="23"/>
      <c r="X5157" s="23"/>
      <c r="Y5157" s="23"/>
      <c r="Z5157" s="23"/>
      <c r="AA5157" s="28"/>
      <c r="AB5157" s="26"/>
      <c r="AC5157" s="26"/>
      <c r="AD5157" s="28"/>
      <c r="AE5157" s="28"/>
      <c r="AF5157" s="26"/>
      <c r="AG5157" s="26" t="s">
        <v>60</v>
      </c>
      <c r="AH5157" s="26">
        <f>AH5156</f>
        <v>3158000</v>
      </c>
      <c r="AI5157" s="26"/>
      <c r="AJ5157" s="26">
        <f>AJ5156</f>
        <v>0</v>
      </c>
      <c r="AK5157" s="26"/>
      <c r="AL5157" s="26">
        <f>AL5156</f>
        <v>0</v>
      </c>
    </row>
    <row r="5158" spans="1:39" x14ac:dyDescent="0.25">
      <c r="A5158" s="23" t="s">
        <v>15453</v>
      </c>
      <c r="B5158" s="24" t="s">
        <v>15454</v>
      </c>
      <c r="C5158" s="23" t="s">
        <v>15455</v>
      </c>
      <c r="D5158" s="23" t="s">
        <v>611</v>
      </c>
      <c r="E5158" s="23">
        <v>2054</v>
      </c>
      <c r="F5158" s="23" t="s">
        <v>15456</v>
      </c>
      <c r="G5158" s="24" t="s">
        <v>15457</v>
      </c>
      <c r="H5158" s="23" t="s">
        <v>43</v>
      </c>
      <c r="I5158" s="23" t="s">
        <v>15458</v>
      </c>
      <c r="J5158" s="23">
        <v>0</v>
      </c>
      <c r="K5158" s="23">
        <v>1</v>
      </c>
      <c r="L5158" s="23">
        <v>43.75</v>
      </c>
      <c r="M5158" s="23" t="s">
        <v>75</v>
      </c>
      <c r="N5158" s="25">
        <f>((J5158*400)+(K5158*100))+L5158</f>
        <v>143.75</v>
      </c>
      <c r="O5158" s="26">
        <v>2250</v>
      </c>
      <c r="P5158" s="26">
        <f>N5158*O5158</f>
        <v>323437.5</v>
      </c>
      <c r="Q5158" s="23"/>
      <c r="R5158" s="23"/>
      <c r="S5158" s="27"/>
      <c r="T5158" s="23"/>
      <c r="U5158" s="23"/>
      <c r="V5158" s="24"/>
      <c r="W5158" s="23"/>
      <c r="X5158" s="23"/>
      <c r="Y5158" s="23"/>
      <c r="Z5158" s="23"/>
      <c r="AA5158" s="28"/>
      <c r="AB5158" s="26"/>
      <c r="AC5158" s="26"/>
      <c r="AD5158" s="28"/>
      <c r="AE5158" s="28"/>
      <c r="AF5158" s="26"/>
      <c r="AG5158" s="26">
        <f>AF5158+P5158</f>
        <v>323437.5</v>
      </c>
      <c r="AH5158" s="26">
        <f>AG5158</f>
        <v>323437.5</v>
      </c>
      <c r="AI5158" s="26">
        <v>50000000</v>
      </c>
      <c r="AJ5158" s="26">
        <f>IF((AI5158-AH5158) &gt; 1,0,IF((AI5158-AH5158)&lt;0,AH5158-AI5158,AI5158-AH5158))</f>
        <v>0</v>
      </c>
      <c r="AK5158" s="26">
        <v>0.01</v>
      </c>
      <c r="AL5158" s="26">
        <f>AJ5158*(AK5158/100)</f>
        <v>0</v>
      </c>
    </row>
    <row r="5159" spans="1:39" x14ac:dyDescent="0.25">
      <c r="A5159" s="23"/>
      <c r="B5159" s="24"/>
      <c r="C5159" s="23"/>
      <c r="D5159" s="23"/>
      <c r="E5159" s="23"/>
      <c r="F5159" s="23"/>
      <c r="G5159" s="24"/>
      <c r="H5159" s="23"/>
      <c r="I5159" s="23"/>
      <c r="J5159" s="23">
        <v>0</v>
      </c>
      <c r="K5159" s="23">
        <v>0</v>
      </c>
      <c r="L5159" s="23">
        <v>15</v>
      </c>
      <c r="M5159" s="23" t="s">
        <v>76</v>
      </c>
      <c r="N5159" s="25">
        <f>((J5159*400)+(K5159*100))+L5159</f>
        <v>15</v>
      </c>
      <c r="O5159" s="26">
        <v>2250</v>
      </c>
      <c r="P5159" s="26">
        <f>N5159*O5159</f>
        <v>33750</v>
      </c>
      <c r="Q5159" s="23">
        <v>1</v>
      </c>
      <c r="R5159" s="23" t="s">
        <v>15453</v>
      </c>
      <c r="S5159" s="27" t="s">
        <v>15454</v>
      </c>
      <c r="T5159" s="23" t="s">
        <v>15455</v>
      </c>
      <c r="U5159" s="23" t="s">
        <v>615</v>
      </c>
      <c r="V5159" s="24" t="s">
        <v>15459</v>
      </c>
      <c r="W5159" s="23" t="s">
        <v>48</v>
      </c>
      <c r="X5159" s="23" t="s">
        <v>49</v>
      </c>
      <c r="Y5159" s="23" t="s">
        <v>81</v>
      </c>
      <c r="Z5159" s="23">
        <v>60</v>
      </c>
      <c r="AA5159" s="28">
        <v>100</v>
      </c>
      <c r="AB5159" s="26">
        <v>8300</v>
      </c>
      <c r="AC5159" s="26">
        <f>Z5159*AB5159</f>
        <v>498000</v>
      </c>
      <c r="AD5159" s="28">
        <v>12</v>
      </c>
      <c r="AE5159" s="28">
        <v>14</v>
      </c>
      <c r="AF5159" s="26">
        <f>(AC5159*(100-AE5159))/100</f>
        <v>428280</v>
      </c>
      <c r="AG5159" s="26">
        <f>P5159+AF5159</f>
        <v>462030</v>
      </c>
      <c r="AH5159" s="26">
        <f>(AG5159*AA5159)/100</f>
        <v>462030</v>
      </c>
      <c r="AI5159" s="26">
        <v>0</v>
      </c>
      <c r="AJ5159" s="26">
        <f>IF((AI5159-AH5159) &gt; 1,0,IF((AI5159-AH5159)&lt;0,AH5159-AI5159,AI5159-AH5159))</f>
        <v>462030</v>
      </c>
      <c r="AK5159" s="26">
        <v>0.02</v>
      </c>
      <c r="AL5159" s="26">
        <f>ROUND(AJ5159*(AK5159/100),2)</f>
        <v>92.41</v>
      </c>
      <c r="AM5159" s="3" t="s">
        <v>51</v>
      </c>
    </row>
    <row r="5160" spans="1:39" x14ac:dyDescent="0.25">
      <c r="A5160" s="23"/>
      <c r="B5160" s="24"/>
      <c r="C5160" s="23"/>
      <c r="D5160" s="23"/>
      <c r="E5160" s="23"/>
      <c r="F5160" s="23"/>
      <c r="G5160" s="24"/>
      <c r="H5160" s="23"/>
      <c r="I5160" s="23"/>
      <c r="J5160" s="23">
        <v>0</v>
      </c>
      <c r="K5160" s="23">
        <v>0</v>
      </c>
      <c r="L5160" s="23">
        <v>1.25</v>
      </c>
      <c r="M5160" s="23" t="s">
        <v>76</v>
      </c>
      <c r="N5160" s="25">
        <f>((J5160*400)+(K5160*100))+L5160</f>
        <v>1.25</v>
      </c>
      <c r="O5160" s="26">
        <v>2250</v>
      </c>
      <c r="P5160" s="26">
        <f>N5160*O5160</f>
        <v>2812.5</v>
      </c>
      <c r="Q5160" s="23">
        <v>1</v>
      </c>
      <c r="R5160" s="23" t="s">
        <v>15453</v>
      </c>
      <c r="S5160" s="27" t="s">
        <v>15454</v>
      </c>
      <c r="T5160" s="23" t="s">
        <v>15455</v>
      </c>
      <c r="U5160" s="23" t="s">
        <v>615</v>
      </c>
      <c r="V5160" s="24" t="s">
        <v>15460</v>
      </c>
      <c r="W5160" s="23" t="s">
        <v>403</v>
      </c>
      <c r="X5160" s="23" t="s">
        <v>49</v>
      </c>
      <c r="Y5160" s="23" t="s">
        <v>81</v>
      </c>
      <c r="Z5160" s="23">
        <v>5</v>
      </c>
      <c r="AA5160" s="28">
        <v>100</v>
      </c>
      <c r="AB5160" s="26">
        <v>6100</v>
      </c>
      <c r="AC5160" s="26">
        <f>Z5160*AB5160</f>
        <v>30500</v>
      </c>
      <c r="AD5160" s="28">
        <v>12</v>
      </c>
      <c r="AE5160" s="28">
        <v>14</v>
      </c>
      <c r="AF5160" s="26">
        <f>(AC5160*(100-AE5160))/100</f>
        <v>26230</v>
      </c>
      <c r="AG5160" s="26">
        <f>P5160+AF5160</f>
        <v>29042.5</v>
      </c>
      <c r="AH5160" s="26">
        <f>(AG5160*AA5160)/100</f>
        <v>29042.5</v>
      </c>
      <c r="AI5160" s="26">
        <v>0</v>
      </c>
      <c r="AJ5160" s="26">
        <f>IF((AI5160-AH5160) &gt; 1,0,IF((AI5160-AH5160)&lt;0,AH5160-AI5160,AI5160-AH5160))</f>
        <v>29042.5</v>
      </c>
      <c r="AK5160" s="26">
        <v>0.02</v>
      </c>
      <c r="AL5160" s="26">
        <f>ROUND(AJ5160*(AK5160/100),2)</f>
        <v>5.81</v>
      </c>
      <c r="AM5160" s="3" t="s">
        <v>421</v>
      </c>
    </row>
    <row r="5161" spans="1:39" x14ac:dyDescent="0.25">
      <c r="A5161" s="23"/>
      <c r="B5161" s="24"/>
      <c r="C5161" s="23"/>
      <c r="D5161" s="23"/>
      <c r="E5161" s="23"/>
      <c r="F5161" s="23"/>
      <c r="G5161" s="24"/>
      <c r="H5161" s="23"/>
      <c r="I5161" s="23"/>
      <c r="J5161" s="23"/>
      <c r="K5161" s="23"/>
      <c r="L5161" s="23"/>
      <c r="M5161" s="23"/>
      <c r="N5161" s="25"/>
      <c r="O5161" s="26"/>
      <c r="P5161" s="26"/>
      <c r="Q5161" s="23"/>
      <c r="R5161" s="23"/>
      <c r="S5161" s="27"/>
      <c r="T5161" s="23"/>
      <c r="U5161" s="23"/>
      <c r="V5161" s="24"/>
      <c r="W5161" s="23"/>
      <c r="X5161" s="23"/>
      <c r="Y5161" s="23"/>
      <c r="Z5161" s="23"/>
      <c r="AA5161" s="28"/>
      <c r="AB5161" s="26"/>
      <c r="AC5161" s="26"/>
      <c r="AD5161" s="28"/>
      <c r="AE5161" s="28"/>
      <c r="AF5161" s="26"/>
      <c r="AG5161" s="26" t="s">
        <v>60</v>
      </c>
      <c r="AH5161" s="26">
        <f>SUM(AH5158:AH5160)</f>
        <v>814510</v>
      </c>
      <c r="AI5161" s="26"/>
      <c r="AJ5161" s="26">
        <f>SUM(AJ5158:AJ5160)</f>
        <v>491072.5</v>
      </c>
      <c r="AK5161" s="26"/>
      <c r="AL5161" s="26">
        <f>SUM(AL5158:AL5160)</f>
        <v>98.22</v>
      </c>
    </row>
    <row r="5162" spans="1:39" x14ac:dyDescent="0.25">
      <c r="A5162" s="23" t="s">
        <v>15461</v>
      </c>
      <c r="B5162" s="24" t="s">
        <v>15462</v>
      </c>
      <c r="C5162" s="23" t="s">
        <v>15463</v>
      </c>
      <c r="D5162" s="23" t="s">
        <v>15464</v>
      </c>
      <c r="E5162" s="23">
        <v>2055</v>
      </c>
      <c r="F5162" s="23" t="s">
        <v>15465</v>
      </c>
      <c r="G5162" s="24" t="s">
        <v>15466</v>
      </c>
      <c r="H5162" s="23" t="s">
        <v>43</v>
      </c>
      <c r="I5162" s="23" t="s">
        <v>15467</v>
      </c>
      <c r="J5162" s="23">
        <v>7</v>
      </c>
      <c r="K5162" s="23">
        <v>0</v>
      </c>
      <c r="L5162" s="23">
        <v>22</v>
      </c>
      <c r="M5162" s="23" t="s">
        <v>75</v>
      </c>
      <c r="N5162" s="25">
        <f t="shared" ref="N5162:N5168" si="847">((J5162*400)+(K5162*100))+L5162</f>
        <v>2822</v>
      </c>
      <c r="O5162" s="26">
        <v>4000</v>
      </c>
      <c r="P5162" s="26">
        <f t="shared" ref="P5162:P5168" si="848">N5162*O5162</f>
        <v>11288000</v>
      </c>
      <c r="Q5162" s="23"/>
      <c r="R5162" s="23"/>
      <c r="S5162" s="27"/>
      <c r="T5162" s="23"/>
      <c r="U5162" s="23"/>
      <c r="V5162" s="24"/>
      <c r="W5162" s="23"/>
      <c r="X5162" s="23"/>
      <c r="Y5162" s="23"/>
      <c r="Z5162" s="23"/>
      <c r="AA5162" s="28"/>
      <c r="AB5162" s="26"/>
      <c r="AC5162" s="26"/>
      <c r="AD5162" s="28"/>
      <c r="AE5162" s="28"/>
      <c r="AF5162" s="26"/>
      <c r="AG5162" s="26">
        <f>AF5162+P5162</f>
        <v>11288000</v>
      </c>
      <c r="AH5162" s="26">
        <f>AG5162</f>
        <v>11288000</v>
      </c>
      <c r="AI5162" s="26">
        <v>50000000</v>
      </c>
      <c r="AJ5162" s="26">
        <f t="shared" ref="AJ5162:AJ5168" si="849">IF((AI5162-AH5162) &gt; 1,0,IF((AI5162-AH5162)&lt;0,AH5162-AI5162,AI5162-AH5162))</f>
        <v>0</v>
      </c>
      <c r="AK5162" s="26">
        <v>0.01</v>
      </c>
      <c r="AL5162" s="26">
        <f>AJ5162*(AK5162/100)</f>
        <v>0</v>
      </c>
    </row>
    <row r="5163" spans="1:39" x14ac:dyDescent="0.25">
      <c r="A5163" s="23"/>
      <c r="B5163" s="24"/>
      <c r="C5163" s="23"/>
      <c r="D5163" s="23"/>
      <c r="E5163" s="23"/>
      <c r="F5163" s="23"/>
      <c r="G5163" s="24"/>
      <c r="H5163" s="23"/>
      <c r="I5163" s="23"/>
      <c r="J5163" s="23">
        <v>0</v>
      </c>
      <c r="K5163" s="23">
        <v>0</v>
      </c>
      <c r="L5163" s="23">
        <v>42</v>
      </c>
      <c r="M5163" s="23" t="s">
        <v>59</v>
      </c>
      <c r="N5163" s="25">
        <f t="shared" si="847"/>
        <v>42</v>
      </c>
      <c r="O5163" s="26">
        <v>4000</v>
      </c>
      <c r="P5163" s="26">
        <f t="shared" si="848"/>
        <v>168000</v>
      </c>
      <c r="Q5163" s="23">
        <v>1</v>
      </c>
      <c r="R5163" s="23" t="s">
        <v>15468</v>
      </c>
      <c r="S5163" s="27" t="s">
        <v>15469</v>
      </c>
      <c r="T5163" s="23" t="s">
        <v>15470</v>
      </c>
      <c r="U5163" s="23" t="s">
        <v>15471</v>
      </c>
      <c r="V5163" s="24" t="s">
        <v>15472</v>
      </c>
      <c r="W5163" s="23" t="s">
        <v>48</v>
      </c>
      <c r="X5163" s="23" t="s">
        <v>49</v>
      </c>
      <c r="Y5163" s="23" t="s">
        <v>50</v>
      </c>
      <c r="Z5163" s="23">
        <v>168</v>
      </c>
      <c r="AA5163" s="28">
        <v>100</v>
      </c>
      <c r="AB5163" s="26">
        <v>8300</v>
      </c>
      <c r="AC5163" s="26">
        <f>Z5163*AB5163</f>
        <v>1394400</v>
      </c>
      <c r="AD5163" s="28">
        <v>5</v>
      </c>
      <c r="AE5163" s="28">
        <v>5</v>
      </c>
      <c r="AF5163" s="26">
        <f>(AC5163*(100-AE5163))/100</f>
        <v>1324680</v>
      </c>
      <c r="AG5163" s="26">
        <f>P5163+AF5163</f>
        <v>1492680</v>
      </c>
      <c r="AH5163" s="26">
        <f>(AG5163*AA5163)/100</f>
        <v>1492680</v>
      </c>
      <c r="AI5163" s="26">
        <v>10000000</v>
      </c>
      <c r="AJ5163" s="26">
        <f t="shared" si="849"/>
        <v>0</v>
      </c>
      <c r="AK5163" s="26">
        <v>0.02</v>
      </c>
      <c r="AL5163" s="26">
        <f>ROUND(AJ5163*(AK5163/100),2)</f>
        <v>0</v>
      </c>
      <c r="AM5163" s="3" t="s">
        <v>51</v>
      </c>
    </row>
    <row r="5164" spans="1:39" x14ac:dyDescent="0.25">
      <c r="A5164" s="23"/>
      <c r="B5164" s="24"/>
      <c r="C5164" s="23"/>
      <c r="D5164" s="23"/>
      <c r="E5164" s="23">
        <v>2056</v>
      </c>
      <c r="F5164" s="23" t="s">
        <v>15473</v>
      </c>
      <c r="G5164" s="24" t="s">
        <v>15474</v>
      </c>
      <c r="H5164" s="23" t="s">
        <v>43</v>
      </c>
      <c r="I5164" s="23" t="s">
        <v>15475</v>
      </c>
      <c r="J5164" s="23">
        <v>0</v>
      </c>
      <c r="K5164" s="23">
        <v>0</v>
      </c>
      <c r="L5164" s="23">
        <v>35</v>
      </c>
      <c r="M5164" s="23" t="s">
        <v>75</v>
      </c>
      <c r="N5164" s="25">
        <f t="shared" si="847"/>
        <v>35</v>
      </c>
      <c r="O5164" s="26">
        <v>2500</v>
      </c>
      <c r="P5164" s="26">
        <f t="shared" si="848"/>
        <v>87500</v>
      </c>
      <c r="Q5164" s="23"/>
      <c r="R5164" s="23"/>
      <c r="S5164" s="27"/>
      <c r="T5164" s="23"/>
      <c r="U5164" s="23"/>
      <c r="V5164" s="24"/>
      <c r="W5164" s="23"/>
      <c r="X5164" s="23"/>
      <c r="Y5164" s="23"/>
      <c r="Z5164" s="23"/>
      <c r="AA5164" s="28"/>
      <c r="AB5164" s="26"/>
      <c r="AC5164" s="26"/>
      <c r="AD5164" s="28"/>
      <c r="AE5164" s="28"/>
      <c r="AF5164" s="26"/>
      <c r="AG5164" s="26">
        <f>AF5164+P5164</f>
        <v>87500</v>
      </c>
      <c r="AH5164" s="26">
        <f>AG5164</f>
        <v>87500</v>
      </c>
      <c r="AI5164" s="26">
        <v>50000000</v>
      </c>
      <c r="AJ5164" s="26">
        <f t="shared" si="849"/>
        <v>0</v>
      </c>
      <c r="AK5164" s="26">
        <v>0.01</v>
      </c>
      <c r="AL5164" s="26">
        <f>AJ5164*(AK5164/100)</f>
        <v>0</v>
      </c>
    </row>
    <row r="5165" spans="1:39" x14ac:dyDescent="0.25">
      <c r="A5165" s="23"/>
      <c r="B5165" s="24"/>
      <c r="C5165" s="23"/>
      <c r="D5165" s="23"/>
      <c r="E5165" s="23">
        <v>2057</v>
      </c>
      <c r="F5165" s="23" t="s">
        <v>15476</v>
      </c>
      <c r="G5165" s="24" t="s">
        <v>15477</v>
      </c>
      <c r="H5165" s="23" t="s">
        <v>43</v>
      </c>
      <c r="I5165" s="23" t="s">
        <v>15478</v>
      </c>
      <c r="J5165" s="23">
        <v>6</v>
      </c>
      <c r="K5165" s="23">
        <v>0</v>
      </c>
      <c r="L5165" s="23">
        <v>85</v>
      </c>
      <c r="M5165" s="23" t="s">
        <v>75</v>
      </c>
      <c r="N5165" s="25">
        <f t="shared" si="847"/>
        <v>2485</v>
      </c>
      <c r="O5165" s="26">
        <v>4000</v>
      </c>
      <c r="P5165" s="26">
        <f t="shared" si="848"/>
        <v>9940000</v>
      </c>
      <c r="Q5165" s="23"/>
      <c r="R5165" s="23"/>
      <c r="S5165" s="27"/>
      <c r="T5165" s="23"/>
      <c r="U5165" s="23"/>
      <c r="V5165" s="24"/>
      <c r="W5165" s="23"/>
      <c r="X5165" s="23"/>
      <c r="Y5165" s="23"/>
      <c r="Z5165" s="23"/>
      <c r="AA5165" s="28"/>
      <c r="AB5165" s="26"/>
      <c r="AC5165" s="26"/>
      <c r="AD5165" s="28"/>
      <c r="AE5165" s="28"/>
      <c r="AF5165" s="26"/>
      <c r="AG5165" s="26">
        <f>AF5165+P5165</f>
        <v>9940000</v>
      </c>
      <c r="AH5165" s="26">
        <f>AG5165</f>
        <v>9940000</v>
      </c>
      <c r="AI5165" s="26">
        <v>50000000</v>
      </c>
      <c r="AJ5165" s="26">
        <f t="shared" si="849"/>
        <v>0</v>
      </c>
      <c r="AK5165" s="26">
        <v>0.01</v>
      </c>
      <c r="AL5165" s="26">
        <f>AJ5165*(AK5165/100)</f>
        <v>0</v>
      </c>
    </row>
    <row r="5166" spans="1:39" x14ac:dyDescent="0.25">
      <c r="A5166" s="23"/>
      <c r="B5166" s="24"/>
      <c r="C5166" s="23"/>
      <c r="D5166" s="23"/>
      <c r="E5166" s="23"/>
      <c r="F5166" s="23"/>
      <c r="G5166" s="24"/>
      <c r="H5166" s="23"/>
      <c r="I5166" s="23"/>
      <c r="J5166" s="23">
        <v>0</v>
      </c>
      <c r="K5166" s="23">
        <v>0</v>
      </c>
      <c r="L5166" s="23">
        <v>62</v>
      </c>
      <c r="M5166" s="23" t="s">
        <v>59</v>
      </c>
      <c r="N5166" s="25">
        <f t="shared" si="847"/>
        <v>62</v>
      </c>
      <c r="O5166" s="26">
        <v>4000</v>
      </c>
      <c r="P5166" s="26">
        <f t="shared" si="848"/>
        <v>248000</v>
      </c>
      <c r="Q5166" s="23">
        <v>1</v>
      </c>
      <c r="R5166" s="23" t="s">
        <v>15468</v>
      </c>
      <c r="S5166" s="27" t="s">
        <v>15469</v>
      </c>
      <c r="T5166" s="23" t="s">
        <v>15470</v>
      </c>
      <c r="U5166" s="23" t="s">
        <v>15471</v>
      </c>
      <c r="V5166" s="24" t="s">
        <v>15479</v>
      </c>
      <c r="W5166" s="23" t="s">
        <v>142</v>
      </c>
      <c r="X5166" s="23" t="s">
        <v>143</v>
      </c>
      <c r="Y5166" s="23" t="s">
        <v>50</v>
      </c>
      <c r="Z5166" s="23">
        <v>248</v>
      </c>
      <c r="AA5166" s="28">
        <v>100</v>
      </c>
      <c r="AB5166" s="26">
        <v>7950</v>
      </c>
      <c r="AC5166" s="26">
        <f>Z5166*AB5166</f>
        <v>1971600</v>
      </c>
      <c r="AD5166" s="28">
        <v>46</v>
      </c>
      <c r="AE5166" s="28">
        <v>85</v>
      </c>
      <c r="AF5166" s="26">
        <f>(AC5166*(100-AE5166))/100</f>
        <v>295740</v>
      </c>
      <c r="AG5166" s="26">
        <f>P5166+AF5166</f>
        <v>543740</v>
      </c>
      <c r="AH5166" s="26">
        <f>(AG5166*AA5166)/100</f>
        <v>543740</v>
      </c>
      <c r="AI5166" s="26">
        <v>10000000</v>
      </c>
      <c r="AJ5166" s="26">
        <f t="shared" si="849"/>
        <v>0</v>
      </c>
      <c r="AK5166" s="26">
        <v>0.02</v>
      </c>
      <c r="AL5166" s="26">
        <f>ROUND(AJ5166*(AK5166/100),2)</f>
        <v>0</v>
      </c>
      <c r="AM5166" s="3" t="s">
        <v>110</v>
      </c>
    </row>
    <row r="5167" spans="1:39" x14ac:dyDescent="0.25">
      <c r="A5167" s="23"/>
      <c r="B5167" s="24"/>
      <c r="C5167" s="23"/>
      <c r="D5167" s="23"/>
      <c r="E5167" s="23"/>
      <c r="F5167" s="23"/>
      <c r="G5167" s="24"/>
      <c r="H5167" s="23"/>
      <c r="I5167" s="23"/>
      <c r="J5167" s="23">
        <v>0</v>
      </c>
      <c r="K5167" s="23">
        <v>0</v>
      </c>
      <c r="L5167" s="23">
        <v>42</v>
      </c>
      <c r="M5167" s="23" t="s">
        <v>59</v>
      </c>
      <c r="N5167" s="25">
        <f t="shared" si="847"/>
        <v>42</v>
      </c>
      <c r="O5167" s="26">
        <v>4000</v>
      </c>
      <c r="P5167" s="26">
        <f t="shared" si="848"/>
        <v>168000</v>
      </c>
      <c r="Q5167" s="23">
        <v>1</v>
      </c>
      <c r="R5167" s="23" t="s">
        <v>15468</v>
      </c>
      <c r="S5167" s="27" t="s">
        <v>15469</v>
      </c>
      <c r="T5167" s="23" t="s">
        <v>15470</v>
      </c>
      <c r="U5167" s="23" t="s">
        <v>15471</v>
      </c>
      <c r="V5167" s="24" t="s">
        <v>15480</v>
      </c>
      <c r="W5167" s="23" t="s">
        <v>53</v>
      </c>
      <c r="X5167" s="23" t="s">
        <v>80</v>
      </c>
      <c r="Y5167" s="23" t="s">
        <v>50</v>
      </c>
      <c r="Z5167" s="23">
        <v>168</v>
      </c>
      <c r="AA5167" s="28">
        <v>100</v>
      </c>
      <c r="AB5167" s="26">
        <v>2750</v>
      </c>
      <c r="AC5167" s="26">
        <f>Z5167*AB5167</f>
        <v>462000</v>
      </c>
      <c r="AD5167" s="28">
        <v>46</v>
      </c>
      <c r="AE5167" s="28">
        <v>93</v>
      </c>
      <c r="AF5167" s="26">
        <f>(AC5167*(100-AE5167))/100</f>
        <v>32340</v>
      </c>
      <c r="AG5167" s="26">
        <f>P5167+AF5167</f>
        <v>200340</v>
      </c>
      <c r="AH5167" s="26">
        <f>(AG5167*AA5167)/100</f>
        <v>200340</v>
      </c>
      <c r="AI5167" s="26">
        <v>10000000</v>
      </c>
      <c r="AJ5167" s="26">
        <f t="shared" si="849"/>
        <v>0</v>
      </c>
      <c r="AK5167" s="26">
        <v>0.02</v>
      </c>
      <c r="AL5167" s="26">
        <f>ROUND(AJ5167*(AK5167/100),2)</f>
        <v>0</v>
      </c>
      <c r="AM5167" s="3" t="s">
        <v>83</v>
      </c>
    </row>
    <row r="5168" spans="1:39" x14ac:dyDescent="0.25">
      <c r="A5168" s="23"/>
      <c r="B5168" s="24"/>
      <c r="C5168" s="23"/>
      <c r="D5168" s="23"/>
      <c r="E5168" s="23">
        <v>2058</v>
      </c>
      <c r="F5168" s="23" t="s">
        <v>15481</v>
      </c>
      <c r="G5168" s="24" t="s">
        <v>15482</v>
      </c>
      <c r="H5168" s="23" t="s">
        <v>43</v>
      </c>
      <c r="I5168" s="23" t="s">
        <v>15483</v>
      </c>
      <c r="J5168" s="23">
        <v>0</v>
      </c>
      <c r="K5168" s="23">
        <v>0</v>
      </c>
      <c r="L5168" s="23">
        <v>42</v>
      </c>
      <c r="M5168" s="23" t="s">
        <v>75</v>
      </c>
      <c r="N5168" s="25">
        <f t="shared" si="847"/>
        <v>42</v>
      </c>
      <c r="O5168" s="26">
        <v>2500</v>
      </c>
      <c r="P5168" s="26">
        <f t="shared" si="848"/>
        <v>105000</v>
      </c>
      <c r="Q5168" s="23"/>
      <c r="R5168" s="23"/>
      <c r="S5168" s="27"/>
      <c r="T5168" s="23"/>
      <c r="U5168" s="23"/>
      <c r="V5168" s="24"/>
      <c r="W5168" s="23"/>
      <c r="X5168" s="23"/>
      <c r="Y5168" s="23"/>
      <c r="Z5168" s="23"/>
      <c r="AA5168" s="28"/>
      <c r="AB5168" s="26"/>
      <c r="AC5168" s="26"/>
      <c r="AD5168" s="28"/>
      <c r="AE5168" s="28"/>
      <c r="AF5168" s="26"/>
      <c r="AG5168" s="26">
        <f>AF5168+P5168</f>
        <v>105000</v>
      </c>
      <c r="AH5168" s="26">
        <f>AG5168</f>
        <v>105000</v>
      </c>
      <c r="AI5168" s="26">
        <v>50000000</v>
      </c>
      <c r="AJ5168" s="26">
        <f t="shared" si="849"/>
        <v>0</v>
      </c>
      <c r="AK5168" s="26">
        <v>0.01</v>
      </c>
      <c r="AL5168" s="26">
        <f>AJ5168*(AK5168/100)</f>
        <v>0</v>
      </c>
    </row>
    <row r="5169" spans="1:39" x14ac:dyDescent="0.25">
      <c r="A5169" s="23"/>
      <c r="B5169" s="24"/>
      <c r="C5169" s="23"/>
      <c r="D5169" s="23"/>
      <c r="E5169" s="23"/>
      <c r="F5169" s="23"/>
      <c r="G5169" s="24"/>
      <c r="H5169" s="23"/>
      <c r="I5169" s="23"/>
      <c r="J5169" s="23"/>
      <c r="K5169" s="23"/>
      <c r="L5169" s="23"/>
      <c r="M5169" s="23"/>
      <c r="N5169" s="25"/>
      <c r="O5169" s="26"/>
      <c r="P5169" s="26"/>
      <c r="Q5169" s="23"/>
      <c r="R5169" s="23"/>
      <c r="S5169" s="27"/>
      <c r="T5169" s="23"/>
      <c r="U5169" s="23"/>
      <c r="V5169" s="24"/>
      <c r="W5169" s="23"/>
      <c r="X5169" s="23"/>
      <c r="Y5169" s="23"/>
      <c r="Z5169" s="23"/>
      <c r="AA5169" s="28"/>
      <c r="AB5169" s="26"/>
      <c r="AC5169" s="26"/>
      <c r="AD5169" s="28"/>
      <c r="AE5169" s="28"/>
      <c r="AF5169" s="26"/>
      <c r="AG5169" s="26" t="s">
        <v>60</v>
      </c>
      <c r="AH5169" s="26">
        <f>SUM(AH5162:AH5168)</f>
        <v>23657260</v>
      </c>
      <c r="AI5169" s="26"/>
      <c r="AJ5169" s="26">
        <f>SUM(AJ5162:AJ5168)</f>
        <v>0</v>
      </c>
      <c r="AK5169" s="26"/>
      <c r="AL5169" s="26">
        <f>SUM(AL5162:AL5168)</f>
        <v>0</v>
      </c>
    </row>
    <row r="5170" spans="1:39" x14ac:dyDescent="0.25">
      <c r="A5170" s="23" t="s">
        <v>15484</v>
      </c>
      <c r="B5170" s="24" t="s">
        <v>15485</v>
      </c>
      <c r="C5170" s="23" t="s">
        <v>15486</v>
      </c>
      <c r="D5170" s="23" t="s">
        <v>15487</v>
      </c>
      <c r="E5170" s="23">
        <v>2059</v>
      </c>
      <c r="F5170" s="23" t="s">
        <v>15488</v>
      </c>
      <c r="G5170" s="24" t="s">
        <v>15489</v>
      </c>
      <c r="H5170" s="23" t="s">
        <v>43</v>
      </c>
      <c r="I5170" s="23" t="s">
        <v>15490</v>
      </c>
      <c r="J5170" s="23">
        <v>1</v>
      </c>
      <c r="K5170" s="23">
        <v>0</v>
      </c>
      <c r="L5170" s="23">
        <v>0</v>
      </c>
      <c r="M5170" s="23" t="s">
        <v>68</v>
      </c>
      <c r="N5170" s="25">
        <f>((J5170*400)+(K5170*100))+L5170</f>
        <v>400</v>
      </c>
      <c r="O5170" s="26">
        <v>5000</v>
      </c>
      <c r="P5170" s="26">
        <f>N5170*O5170</f>
        <v>2000000</v>
      </c>
      <c r="Q5170" s="23"/>
      <c r="R5170" s="23"/>
      <c r="S5170" s="27"/>
      <c r="T5170" s="23"/>
      <c r="U5170" s="23"/>
      <c r="V5170" s="24"/>
      <c r="W5170" s="23"/>
      <c r="X5170" s="23"/>
      <c r="Y5170" s="23"/>
      <c r="Z5170" s="23"/>
      <c r="AA5170" s="28"/>
      <c r="AB5170" s="26"/>
      <c r="AC5170" s="26"/>
      <c r="AD5170" s="28"/>
      <c r="AE5170" s="28"/>
      <c r="AF5170" s="26"/>
      <c r="AG5170" s="26">
        <f>AF5170+P5170</f>
        <v>2000000</v>
      </c>
      <c r="AH5170" s="26">
        <f>AG5170</f>
        <v>2000000</v>
      </c>
      <c r="AI5170" s="26">
        <v>0</v>
      </c>
      <c r="AJ5170" s="26">
        <f>IF((AI5170-AH5170) &gt; 1,0,IF((AI5170-AH5170)&lt;0,AH5170-AI5170,AI5170-AH5170))</f>
        <v>2000000</v>
      </c>
      <c r="AK5170" s="26">
        <v>0.3</v>
      </c>
      <c r="AL5170" s="26">
        <f>AJ5170*(AK5170/100)</f>
        <v>6000</v>
      </c>
    </row>
    <row r="5171" spans="1:39" x14ac:dyDescent="0.25">
      <c r="A5171" s="23"/>
      <c r="B5171" s="24"/>
      <c r="C5171" s="23"/>
      <c r="D5171" s="23"/>
      <c r="E5171" s="23">
        <v>2060</v>
      </c>
      <c r="F5171" s="23" t="s">
        <v>15491</v>
      </c>
      <c r="G5171" s="24" t="s">
        <v>15492</v>
      </c>
      <c r="H5171" s="23" t="s">
        <v>43</v>
      </c>
      <c r="I5171" s="23" t="s">
        <v>15493</v>
      </c>
      <c r="J5171" s="23">
        <v>1</v>
      </c>
      <c r="K5171" s="23">
        <v>0</v>
      </c>
      <c r="L5171" s="23">
        <v>0</v>
      </c>
      <c r="M5171" s="23" t="s">
        <v>68</v>
      </c>
      <c r="N5171" s="25">
        <f>((J5171*400)+(K5171*100))+L5171</f>
        <v>400</v>
      </c>
      <c r="O5171" s="26">
        <v>5000</v>
      </c>
      <c r="P5171" s="26">
        <f>N5171*O5171</f>
        <v>2000000</v>
      </c>
      <c r="Q5171" s="23"/>
      <c r="R5171" s="23"/>
      <c r="S5171" s="27"/>
      <c r="T5171" s="23"/>
      <c r="U5171" s="23"/>
      <c r="V5171" s="24"/>
      <c r="W5171" s="23"/>
      <c r="X5171" s="23"/>
      <c r="Y5171" s="23"/>
      <c r="Z5171" s="23"/>
      <c r="AA5171" s="28"/>
      <c r="AB5171" s="26"/>
      <c r="AC5171" s="26"/>
      <c r="AD5171" s="28"/>
      <c r="AE5171" s="28"/>
      <c r="AF5171" s="26"/>
      <c r="AG5171" s="26">
        <f>AF5171+P5171</f>
        <v>2000000</v>
      </c>
      <c r="AH5171" s="26">
        <f>AG5171</f>
        <v>2000000</v>
      </c>
      <c r="AI5171" s="26">
        <v>0</v>
      </c>
      <c r="AJ5171" s="26">
        <f>IF((AI5171-AH5171) &gt; 1,0,IF((AI5171-AH5171)&lt;0,AH5171-AI5171,AI5171-AH5171))</f>
        <v>2000000</v>
      </c>
      <c r="AK5171" s="26">
        <v>0.3</v>
      </c>
      <c r="AL5171" s="26">
        <f>AJ5171*(AK5171/100)</f>
        <v>6000</v>
      </c>
    </row>
    <row r="5172" spans="1:39" x14ac:dyDescent="0.25">
      <c r="A5172" s="23"/>
      <c r="B5172" s="24"/>
      <c r="C5172" s="23"/>
      <c r="D5172" s="23"/>
      <c r="E5172" s="23"/>
      <c r="F5172" s="23"/>
      <c r="G5172" s="24"/>
      <c r="H5172" s="23"/>
      <c r="I5172" s="23"/>
      <c r="J5172" s="23"/>
      <c r="K5172" s="23"/>
      <c r="L5172" s="23"/>
      <c r="M5172" s="23"/>
      <c r="N5172" s="25"/>
      <c r="O5172" s="26"/>
      <c r="P5172" s="26"/>
      <c r="Q5172" s="23"/>
      <c r="R5172" s="23"/>
      <c r="S5172" s="27"/>
      <c r="T5172" s="23"/>
      <c r="U5172" s="23"/>
      <c r="V5172" s="24"/>
      <c r="W5172" s="23"/>
      <c r="X5172" s="23"/>
      <c r="Y5172" s="23"/>
      <c r="Z5172" s="23"/>
      <c r="AA5172" s="28"/>
      <c r="AB5172" s="26"/>
      <c r="AC5172" s="26"/>
      <c r="AD5172" s="28"/>
      <c r="AE5172" s="28"/>
      <c r="AF5172" s="26"/>
      <c r="AG5172" s="26" t="s">
        <v>60</v>
      </c>
      <c r="AH5172" s="26">
        <f>SUM(AH5170:AH5171)</f>
        <v>4000000</v>
      </c>
      <c r="AI5172" s="26"/>
      <c r="AJ5172" s="26">
        <f>SUM(AJ5170:AJ5171)</f>
        <v>4000000</v>
      </c>
      <c r="AK5172" s="26"/>
      <c r="AL5172" s="26">
        <f>SUM(AL5170:AL5171)</f>
        <v>12000</v>
      </c>
    </row>
    <row r="5173" spans="1:39" x14ac:dyDescent="0.25">
      <c r="A5173" s="23" t="s">
        <v>15494</v>
      </c>
      <c r="B5173" s="24" t="s">
        <v>15495</v>
      </c>
      <c r="C5173" s="23" t="s">
        <v>15496</v>
      </c>
      <c r="D5173" s="23" t="s">
        <v>15046</v>
      </c>
      <c r="E5173" s="23">
        <v>2061</v>
      </c>
      <c r="F5173" s="23" t="s">
        <v>15497</v>
      </c>
      <c r="G5173" s="24" t="s">
        <v>15498</v>
      </c>
      <c r="H5173" s="23" t="s">
        <v>43</v>
      </c>
      <c r="I5173" s="23" t="s">
        <v>15499</v>
      </c>
      <c r="J5173" s="23">
        <v>0</v>
      </c>
      <c r="K5173" s="23">
        <v>0</v>
      </c>
      <c r="L5173" s="23">
        <v>36</v>
      </c>
      <c r="M5173" s="23" t="s">
        <v>91</v>
      </c>
      <c r="N5173" s="25">
        <f>((J5173*400)+(K5173*100))+L5173</f>
        <v>36</v>
      </c>
      <c r="O5173" s="26">
        <v>0</v>
      </c>
      <c r="P5173" s="26">
        <f>N5173*O5173</f>
        <v>0</v>
      </c>
      <c r="Q5173" s="23"/>
      <c r="R5173" s="23"/>
      <c r="S5173" s="27"/>
      <c r="T5173" s="23"/>
      <c r="U5173" s="23"/>
      <c r="V5173" s="24"/>
      <c r="W5173" s="23"/>
      <c r="X5173" s="23"/>
      <c r="Y5173" s="23"/>
      <c r="Z5173" s="23"/>
      <c r="AA5173" s="28"/>
      <c r="AB5173" s="26"/>
      <c r="AC5173" s="26"/>
      <c r="AD5173" s="28"/>
      <c r="AE5173" s="28"/>
      <c r="AF5173" s="26"/>
      <c r="AG5173" s="26">
        <f>AF5173+P5173</f>
        <v>0</v>
      </c>
      <c r="AH5173" s="26">
        <f>AG5173</f>
        <v>0</v>
      </c>
      <c r="AI5173" s="26">
        <v>0</v>
      </c>
      <c r="AJ5173" s="26">
        <f>IF((AI5173-AH5173) &gt; 1,0,IF((AI5173-AH5173)&lt;0,AH5173-AI5173,AI5173-AH5173))</f>
        <v>0</v>
      </c>
      <c r="AK5173" s="26">
        <v>0.3</v>
      </c>
      <c r="AL5173" s="26">
        <f>AJ5173*(AK5173/100)</f>
        <v>0</v>
      </c>
    </row>
    <row r="5174" spans="1:39" x14ac:dyDescent="0.25">
      <c r="A5174" s="23"/>
      <c r="B5174" s="24"/>
      <c r="C5174" s="23"/>
      <c r="D5174" s="23"/>
      <c r="E5174" s="23">
        <v>2062</v>
      </c>
      <c r="F5174" s="23" t="s">
        <v>15500</v>
      </c>
      <c r="G5174" s="24" t="s">
        <v>15501</v>
      </c>
      <c r="H5174" s="23" t="s">
        <v>43</v>
      </c>
      <c r="I5174" s="23" t="s">
        <v>15502</v>
      </c>
      <c r="J5174" s="23">
        <v>1</v>
      </c>
      <c r="K5174" s="23">
        <v>0</v>
      </c>
      <c r="L5174" s="23">
        <v>0.5</v>
      </c>
      <c r="M5174" s="23" t="s">
        <v>91</v>
      </c>
      <c r="N5174" s="25">
        <f>((J5174*400)+(K5174*100))+L5174</f>
        <v>400.5</v>
      </c>
      <c r="O5174" s="26">
        <v>4000</v>
      </c>
      <c r="P5174" s="26">
        <f>N5174*O5174</f>
        <v>1602000</v>
      </c>
      <c r="Q5174" s="23">
        <v>1</v>
      </c>
      <c r="R5174" s="23" t="s">
        <v>15050</v>
      </c>
      <c r="S5174" s="27"/>
      <c r="T5174" s="23" t="s">
        <v>15051</v>
      </c>
      <c r="U5174" s="23" t="s">
        <v>1188</v>
      </c>
      <c r="V5174" s="24" t="s">
        <v>15503</v>
      </c>
      <c r="W5174" s="23" t="s">
        <v>454</v>
      </c>
      <c r="X5174" s="23" t="s">
        <v>49</v>
      </c>
      <c r="Y5174" s="23" t="s">
        <v>54</v>
      </c>
      <c r="Z5174" s="23">
        <v>1300</v>
      </c>
      <c r="AA5174" s="28">
        <v>100</v>
      </c>
      <c r="AB5174" s="26">
        <v>3400</v>
      </c>
      <c r="AC5174" s="26">
        <f>Z5174*AB5174</f>
        <v>4420000</v>
      </c>
      <c r="AD5174" s="28">
        <v>4</v>
      </c>
      <c r="AE5174" s="28">
        <v>4</v>
      </c>
      <c r="AF5174" s="26">
        <f>(AC5174*(100-AE5174))/100</f>
        <v>4243200</v>
      </c>
      <c r="AG5174" s="26">
        <f>P5174+AF5174</f>
        <v>5845200</v>
      </c>
      <c r="AH5174" s="26">
        <f>(AG5174*AA5174)/100</f>
        <v>5845200</v>
      </c>
      <c r="AI5174" s="26">
        <v>0</v>
      </c>
      <c r="AJ5174" s="26">
        <f>IF((AI5174-AH5174) &gt; 1,0,IF((AI5174-AH5174)&lt;0,AH5174-AI5174,AI5174-AH5174))</f>
        <v>5845200</v>
      </c>
      <c r="AK5174" s="26">
        <v>0.3</v>
      </c>
      <c r="AL5174" s="26">
        <f>ROUND(AJ5174*(AK5174/100),2)</f>
        <v>17535.599999999999</v>
      </c>
      <c r="AM5174" s="3" t="s">
        <v>15504</v>
      </c>
    </row>
    <row r="5175" spans="1:39" x14ac:dyDescent="0.25">
      <c r="A5175" s="23"/>
      <c r="B5175" s="24"/>
      <c r="C5175" s="23"/>
      <c r="D5175" s="23"/>
      <c r="E5175" s="23"/>
      <c r="F5175" s="23"/>
      <c r="G5175" s="24"/>
      <c r="H5175" s="23"/>
      <c r="I5175" s="23"/>
      <c r="J5175" s="23">
        <v>0</v>
      </c>
      <c r="K5175" s="23">
        <v>0</v>
      </c>
      <c r="L5175" s="23">
        <v>25</v>
      </c>
      <c r="M5175" s="23" t="s">
        <v>76</v>
      </c>
      <c r="N5175" s="25">
        <f>((J5175*400)+(K5175*100))+L5175</f>
        <v>25</v>
      </c>
      <c r="O5175" s="26">
        <v>4000</v>
      </c>
      <c r="P5175" s="26">
        <f>N5175*O5175</f>
        <v>100000</v>
      </c>
      <c r="Q5175" s="23">
        <v>1</v>
      </c>
      <c r="R5175" s="23" t="s">
        <v>15050</v>
      </c>
      <c r="S5175" s="27"/>
      <c r="T5175" s="23" t="s">
        <v>15051</v>
      </c>
      <c r="U5175" s="23" t="s">
        <v>1188</v>
      </c>
      <c r="V5175" s="24" t="s">
        <v>15505</v>
      </c>
      <c r="W5175" s="23" t="s">
        <v>1274</v>
      </c>
      <c r="X5175" s="23" t="s">
        <v>49</v>
      </c>
      <c r="Y5175" s="23" t="s">
        <v>81</v>
      </c>
      <c r="Z5175" s="23">
        <v>100</v>
      </c>
      <c r="AA5175" s="28">
        <v>100</v>
      </c>
      <c r="AB5175" s="26">
        <v>8200</v>
      </c>
      <c r="AC5175" s="26">
        <f>Z5175*AB5175</f>
        <v>820000</v>
      </c>
      <c r="AD5175" s="28">
        <v>4</v>
      </c>
      <c r="AE5175" s="28">
        <v>4</v>
      </c>
      <c r="AF5175" s="26">
        <f>(AC5175*(100-AE5175))/100</f>
        <v>787200</v>
      </c>
      <c r="AG5175" s="26">
        <f>P5175+AF5175</f>
        <v>887200</v>
      </c>
      <c r="AH5175" s="26">
        <f>(AG5175*AA5175)/100</f>
        <v>887200</v>
      </c>
      <c r="AI5175" s="26">
        <v>0</v>
      </c>
      <c r="AJ5175" s="26">
        <f>IF((AI5175-AH5175) &gt; 1,0,IF((AI5175-AH5175)&lt;0,AH5175-AI5175,AI5175-AH5175))</f>
        <v>887200</v>
      </c>
      <c r="AK5175" s="26">
        <v>0.02</v>
      </c>
      <c r="AL5175" s="26">
        <f>ROUND(AJ5175*(AK5175/100),2)</f>
        <v>177.44</v>
      </c>
      <c r="AM5175" s="3" t="s">
        <v>401</v>
      </c>
    </row>
    <row r="5176" spans="1:39" x14ac:dyDescent="0.25">
      <c r="A5176" s="23"/>
      <c r="B5176" s="24"/>
      <c r="C5176" s="23"/>
      <c r="D5176" s="23"/>
      <c r="E5176" s="23"/>
      <c r="F5176" s="23"/>
      <c r="G5176" s="24"/>
      <c r="H5176" s="23"/>
      <c r="I5176" s="23"/>
      <c r="J5176" s="23">
        <v>0</v>
      </c>
      <c r="K5176" s="23">
        <v>0</v>
      </c>
      <c r="L5176" s="23">
        <v>2.8125</v>
      </c>
      <c r="M5176" s="23" t="s">
        <v>91</v>
      </c>
      <c r="N5176" s="25">
        <f>((J5176*400)+(K5176*100))+L5176</f>
        <v>2.8125</v>
      </c>
      <c r="O5176" s="26">
        <v>4000</v>
      </c>
      <c r="P5176" s="26">
        <f>N5176*O5176</f>
        <v>11250</v>
      </c>
      <c r="Q5176" s="23">
        <v>1</v>
      </c>
      <c r="R5176" s="23" t="s">
        <v>15050</v>
      </c>
      <c r="S5176" s="27"/>
      <c r="T5176" s="23" t="s">
        <v>15051</v>
      </c>
      <c r="U5176" s="23" t="s">
        <v>1188</v>
      </c>
      <c r="V5176" s="24" t="s">
        <v>15506</v>
      </c>
      <c r="W5176" s="23" t="s">
        <v>1191</v>
      </c>
      <c r="X5176" s="23" t="s">
        <v>49</v>
      </c>
      <c r="Y5176" s="23" t="s">
        <v>54</v>
      </c>
      <c r="Z5176" s="23">
        <v>11.25</v>
      </c>
      <c r="AA5176" s="28">
        <v>100</v>
      </c>
      <c r="AB5176" s="26">
        <v>7750</v>
      </c>
      <c r="AC5176" s="26">
        <f>Z5176*AB5176</f>
        <v>87187.5</v>
      </c>
      <c r="AD5176" s="28">
        <v>4</v>
      </c>
      <c r="AE5176" s="28">
        <v>4</v>
      </c>
      <c r="AF5176" s="26">
        <f>(AC5176*(100-AE5176))/100</f>
        <v>83700</v>
      </c>
      <c r="AG5176" s="26">
        <f>P5176+AF5176</f>
        <v>94950</v>
      </c>
      <c r="AH5176" s="26">
        <f>(AG5176*AA5176)/100</f>
        <v>94950</v>
      </c>
      <c r="AI5176" s="26">
        <v>0</v>
      </c>
      <c r="AJ5176" s="26">
        <f>IF((AI5176-AH5176) &gt; 1,0,IF((AI5176-AH5176)&lt;0,AH5176-AI5176,AI5176-AH5176))</f>
        <v>94950</v>
      </c>
      <c r="AK5176" s="26">
        <v>0.3</v>
      </c>
      <c r="AL5176" s="26">
        <f>ROUND(AJ5176*(AK5176/100),2)</f>
        <v>284.85000000000002</v>
      </c>
      <c r="AM5176" s="3" t="s">
        <v>580</v>
      </c>
    </row>
    <row r="5177" spans="1:39" x14ac:dyDescent="0.25">
      <c r="A5177" s="23"/>
      <c r="B5177" s="24"/>
      <c r="C5177" s="23"/>
      <c r="D5177" s="23"/>
      <c r="E5177" s="23"/>
      <c r="F5177" s="23"/>
      <c r="G5177" s="24"/>
      <c r="H5177" s="23"/>
      <c r="I5177" s="23"/>
      <c r="J5177" s="23">
        <v>0</v>
      </c>
      <c r="K5177" s="23">
        <v>0</v>
      </c>
      <c r="L5177" s="23">
        <v>4.6875</v>
      </c>
      <c r="M5177" s="23" t="s">
        <v>91</v>
      </c>
      <c r="N5177" s="25">
        <f>((J5177*400)+(K5177*100))+L5177</f>
        <v>4.6875</v>
      </c>
      <c r="O5177" s="26">
        <v>4000</v>
      </c>
      <c r="P5177" s="26">
        <f>N5177*O5177</f>
        <v>18750</v>
      </c>
      <c r="Q5177" s="23">
        <v>1</v>
      </c>
      <c r="R5177" s="23" t="s">
        <v>15050</v>
      </c>
      <c r="S5177" s="27"/>
      <c r="T5177" s="23" t="s">
        <v>15051</v>
      </c>
      <c r="U5177" s="23" t="s">
        <v>1188</v>
      </c>
      <c r="V5177" s="24" t="s">
        <v>15507</v>
      </c>
      <c r="W5177" s="23" t="s">
        <v>53</v>
      </c>
      <c r="X5177" s="23" t="s">
        <v>49</v>
      </c>
      <c r="Y5177" s="23" t="s">
        <v>54</v>
      </c>
      <c r="Z5177" s="23">
        <v>18.75</v>
      </c>
      <c r="AA5177" s="28">
        <v>100</v>
      </c>
      <c r="AB5177" s="26">
        <v>2750</v>
      </c>
      <c r="AC5177" s="26">
        <f>Z5177*AB5177</f>
        <v>51562.5</v>
      </c>
      <c r="AD5177" s="28">
        <v>4</v>
      </c>
      <c r="AE5177" s="28">
        <v>4</v>
      </c>
      <c r="AF5177" s="26">
        <f>(AC5177*(100-AE5177))/100</f>
        <v>49500</v>
      </c>
      <c r="AG5177" s="26">
        <f>P5177+AF5177</f>
        <v>68250</v>
      </c>
      <c r="AH5177" s="26">
        <f>(AG5177*AA5177)/100</f>
        <v>68250</v>
      </c>
      <c r="AI5177" s="26">
        <v>0</v>
      </c>
      <c r="AJ5177" s="26">
        <f>IF((AI5177-AH5177) &gt; 1,0,IF((AI5177-AH5177)&lt;0,AH5177-AI5177,AI5177-AH5177))</f>
        <v>68250</v>
      </c>
      <c r="AK5177" s="26">
        <v>0.3</v>
      </c>
      <c r="AL5177" s="26">
        <f>ROUND(AJ5177*(AK5177/100),2)</f>
        <v>204.75</v>
      </c>
      <c r="AM5177" s="3" t="s">
        <v>83</v>
      </c>
    </row>
    <row r="5178" spans="1:39" x14ac:dyDescent="0.25">
      <c r="A5178" s="23"/>
      <c r="B5178" s="24"/>
      <c r="C5178" s="23"/>
      <c r="D5178" s="23"/>
      <c r="E5178" s="23"/>
      <c r="F5178" s="23"/>
      <c r="G5178" s="24"/>
      <c r="H5178" s="23"/>
      <c r="I5178" s="23"/>
      <c r="J5178" s="23"/>
      <c r="K5178" s="23"/>
      <c r="L5178" s="23"/>
      <c r="M5178" s="23"/>
      <c r="N5178" s="25"/>
      <c r="O5178" s="26"/>
      <c r="P5178" s="26"/>
      <c r="Q5178" s="23"/>
      <c r="R5178" s="23"/>
      <c r="S5178" s="27"/>
      <c r="T5178" s="23"/>
      <c r="U5178" s="23"/>
      <c r="V5178" s="24"/>
      <c r="W5178" s="23"/>
      <c r="X5178" s="23"/>
      <c r="Y5178" s="23"/>
      <c r="Z5178" s="23"/>
      <c r="AA5178" s="28"/>
      <c r="AB5178" s="26"/>
      <c r="AC5178" s="26"/>
      <c r="AD5178" s="28"/>
      <c r="AE5178" s="28"/>
      <c r="AF5178" s="26"/>
      <c r="AG5178" s="26" t="s">
        <v>60</v>
      </c>
      <c r="AH5178" s="26">
        <f>SUM(AH5173:AH5177)</f>
        <v>6895600</v>
      </c>
      <c r="AI5178" s="26"/>
      <c r="AJ5178" s="26">
        <f>SUM(AJ5173:AJ5177)</f>
        <v>6895600</v>
      </c>
      <c r="AK5178" s="26"/>
      <c r="AL5178" s="26">
        <f>SUM(AL5173:AL5177)</f>
        <v>18202.639999999996</v>
      </c>
    </row>
    <row r="5179" spans="1:39" x14ac:dyDescent="0.25">
      <c r="A5179" s="23" t="s">
        <v>15508</v>
      </c>
      <c r="B5179" s="24" t="s">
        <v>15509</v>
      </c>
      <c r="C5179" s="23" t="s">
        <v>15510</v>
      </c>
      <c r="D5179" s="23" t="s">
        <v>15511</v>
      </c>
      <c r="E5179" s="23">
        <v>2063</v>
      </c>
      <c r="F5179" s="23" t="s">
        <v>15512</v>
      </c>
      <c r="G5179" s="24" t="s">
        <v>15513</v>
      </c>
      <c r="H5179" s="23" t="s">
        <v>43</v>
      </c>
      <c r="I5179" s="23" t="s">
        <v>15514</v>
      </c>
      <c r="J5179" s="23">
        <v>0</v>
      </c>
      <c r="K5179" s="23">
        <v>0</v>
      </c>
      <c r="L5179" s="23">
        <v>48.25</v>
      </c>
      <c r="M5179" s="23" t="s">
        <v>59</v>
      </c>
      <c r="N5179" s="25">
        <f>((J5179*400)+(K5179*100))+L5179</f>
        <v>48.25</v>
      </c>
      <c r="O5179" s="26">
        <v>2800</v>
      </c>
      <c r="P5179" s="26">
        <f>N5179*O5179</f>
        <v>135100</v>
      </c>
      <c r="Q5179" s="23">
        <v>1</v>
      </c>
      <c r="R5179" s="23" t="s">
        <v>15515</v>
      </c>
      <c r="S5179" s="27" t="s">
        <v>15516</v>
      </c>
      <c r="T5179" s="23" t="s">
        <v>15517</v>
      </c>
      <c r="U5179" s="23" t="s">
        <v>15518</v>
      </c>
      <c r="V5179" s="24" t="s">
        <v>15519</v>
      </c>
      <c r="W5179" s="23" t="s">
        <v>109</v>
      </c>
      <c r="X5179" s="23" t="s">
        <v>49</v>
      </c>
      <c r="Y5179" s="23" t="s">
        <v>50</v>
      </c>
      <c r="Z5179" s="23">
        <v>193</v>
      </c>
      <c r="AA5179" s="28">
        <v>100</v>
      </c>
      <c r="AB5179" s="26">
        <v>8150</v>
      </c>
      <c r="AC5179" s="26">
        <f>Z5179*AB5179</f>
        <v>1572950</v>
      </c>
      <c r="AD5179" s="28">
        <v>45</v>
      </c>
      <c r="AE5179" s="28">
        <v>76</v>
      </c>
      <c r="AF5179" s="26">
        <f>(AC5179*(100-AE5179))/100</f>
        <v>377508</v>
      </c>
      <c r="AG5179" s="26">
        <f>P5179+AF5179</f>
        <v>512608</v>
      </c>
      <c r="AH5179" s="26">
        <f>(AG5179*AA5179)/100</f>
        <v>512608</v>
      </c>
      <c r="AI5179" s="26">
        <v>10000000</v>
      </c>
      <c r="AJ5179" s="26">
        <f>IF((AI5179-AH5179) &gt; 1,0,IF((AI5179-AH5179)&lt;0,AH5179-AI5179,AI5179-AH5179))</f>
        <v>0</v>
      </c>
      <c r="AK5179" s="26">
        <v>0.02</v>
      </c>
      <c r="AL5179" s="26">
        <f>ROUND(AJ5179*(AK5179/100),2)</f>
        <v>0</v>
      </c>
      <c r="AM5179" s="3" t="s">
        <v>110</v>
      </c>
    </row>
    <row r="5180" spans="1:39" x14ac:dyDescent="0.25">
      <c r="A5180" s="23"/>
      <c r="B5180" s="24"/>
      <c r="C5180" s="23"/>
      <c r="D5180" s="23"/>
      <c r="E5180" s="23"/>
      <c r="F5180" s="23"/>
      <c r="G5180" s="24"/>
      <c r="H5180" s="23"/>
      <c r="I5180" s="23"/>
      <c r="J5180" s="23">
        <v>0</v>
      </c>
      <c r="K5180" s="23">
        <v>0</v>
      </c>
      <c r="L5180" s="23">
        <v>18</v>
      </c>
      <c r="M5180" s="23" t="s">
        <v>59</v>
      </c>
      <c r="N5180" s="25">
        <f>((J5180*400)+(K5180*100))+L5180</f>
        <v>18</v>
      </c>
      <c r="O5180" s="26">
        <v>2800</v>
      </c>
      <c r="P5180" s="26">
        <f>N5180*O5180</f>
        <v>50400</v>
      </c>
      <c r="Q5180" s="23">
        <v>1</v>
      </c>
      <c r="R5180" s="23" t="s">
        <v>15515</v>
      </c>
      <c r="S5180" s="27" t="s">
        <v>15516</v>
      </c>
      <c r="T5180" s="23" t="s">
        <v>15517</v>
      </c>
      <c r="U5180" s="23" t="s">
        <v>15518</v>
      </c>
      <c r="V5180" s="24" t="s">
        <v>15520</v>
      </c>
      <c r="W5180" s="23" t="s">
        <v>53</v>
      </c>
      <c r="X5180" s="23" t="s">
        <v>49</v>
      </c>
      <c r="Y5180" s="23" t="s">
        <v>50</v>
      </c>
      <c r="Z5180" s="23">
        <v>72</v>
      </c>
      <c r="AA5180" s="28">
        <v>100</v>
      </c>
      <c r="AB5180" s="26">
        <v>2750</v>
      </c>
      <c r="AC5180" s="26">
        <f>Z5180*AB5180</f>
        <v>198000</v>
      </c>
      <c r="AD5180" s="28">
        <v>12</v>
      </c>
      <c r="AE5180" s="28">
        <v>14</v>
      </c>
      <c r="AF5180" s="26">
        <f>(AC5180*(100-AE5180))/100</f>
        <v>170280</v>
      </c>
      <c r="AG5180" s="26">
        <f>P5180+AF5180</f>
        <v>220680</v>
      </c>
      <c r="AH5180" s="26">
        <f>(AG5180*AA5180)/100</f>
        <v>220680</v>
      </c>
      <c r="AI5180" s="26">
        <v>10000000</v>
      </c>
      <c r="AJ5180" s="26">
        <f>IF((AI5180-AH5180) &gt; 1,0,IF((AI5180-AH5180)&lt;0,AH5180-AI5180,AI5180-AH5180))</f>
        <v>0</v>
      </c>
      <c r="AK5180" s="26">
        <v>0.02</v>
      </c>
      <c r="AL5180" s="26">
        <f>ROUND(AJ5180*(AK5180/100),2)</f>
        <v>0</v>
      </c>
      <c r="AM5180" s="3" t="s">
        <v>83</v>
      </c>
    </row>
    <row r="5181" spans="1:39" x14ac:dyDescent="0.25">
      <c r="A5181" s="23"/>
      <c r="B5181" s="24"/>
      <c r="C5181" s="23"/>
      <c r="D5181" s="23"/>
      <c r="E5181" s="23"/>
      <c r="F5181" s="23"/>
      <c r="G5181" s="24"/>
      <c r="H5181" s="23"/>
      <c r="I5181" s="23"/>
      <c r="J5181" s="23">
        <v>0</v>
      </c>
      <c r="K5181" s="23">
        <v>0</v>
      </c>
      <c r="L5181" s="23">
        <v>48</v>
      </c>
      <c r="M5181" s="23" t="s">
        <v>59</v>
      </c>
      <c r="N5181" s="25">
        <f>((J5181*400)+(K5181*100))+L5181</f>
        <v>48</v>
      </c>
      <c r="O5181" s="26">
        <v>2800</v>
      </c>
      <c r="P5181" s="26">
        <f>N5181*O5181</f>
        <v>134400</v>
      </c>
      <c r="Q5181" s="23">
        <v>1</v>
      </c>
      <c r="R5181" s="23" t="s">
        <v>15521</v>
      </c>
      <c r="S5181" s="27" t="s">
        <v>15522</v>
      </c>
      <c r="T5181" s="23" t="s">
        <v>15523</v>
      </c>
      <c r="U5181" s="23" t="s">
        <v>15524</v>
      </c>
      <c r="V5181" s="24" t="s">
        <v>15525</v>
      </c>
      <c r="W5181" s="23" t="s">
        <v>48</v>
      </c>
      <c r="X5181" s="23" t="s">
        <v>49</v>
      </c>
      <c r="Y5181" s="23" t="s">
        <v>50</v>
      </c>
      <c r="Z5181" s="23">
        <v>192</v>
      </c>
      <c r="AA5181" s="28">
        <v>100</v>
      </c>
      <c r="AB5181" s="26">
        <v>8300</v>
      </c>
      <c r="AC5181" s="26">
        <f>Z5181*AB5181</f>
        <v>1593600</v>
      </c>
      <c r="AD5181" s="28">
        <v>14</v>
      </c>
      <c r="AE5181" s="28">
        <v>18</v>
      </c>
      <c r="AF5181" s="26">
        <f>(AC5181*(100-AE5181))/100</f>
        <v>1306752</v>
      </c>
      <c r="AG5181" s="26">
        <f>P5181+AF5181</f>
        <v>1441152</v>
      </c>
      <c r="AH5181" s="26">
        <f>(AG5181*AA5181)/100</f>
        <v>1441152</v>
      </c>
      <c r="AI5181" s="26">
        <v>10000000</v>
      </c>
      <c r="AJ5181" s="26">
        <f>IF((AI5181-AH5181) &gt; 1,0,IF((AI5181-AH5181)&lt;0,AH5181-AI5181,AI5181-AH5181))</f>
        <v>0</v>
      </c>
      <c r="AK5181" s="26">
        <v>0.02</v>
      </c>
      <c r="AL5181" s="26">
        <f>ROUND(AJ5181*(AK5181/100),2)</f>
        <v>0</v>
      </c>
      <c r="AM5181" s="3" t="s">
        <v>51</v>
      </c>
    </row>
    <row r="5182" spans="1:39" x14ac:dyDescent="0.25">
      <c r="A5182" s="23"/>
      <c r="B5182" s="24"/>
      <c r="C5182" s="23"/>
      <c r="D5182" s="23"/>
      <c r="E5182" s="23"/>
      <c r="F5182" s="23"/>
      <c r="G5182" s="24"/>
      <c r="H5182" s="23"/>
      <c r="I5182" s="23"/>
      <c r="J5182" s="23">
        <v>0</v>
      </c>
      <c r="K5182" s="23">
        <v>0</v>
      </c>
      <c r="L5182" s="23">
        <v>6</v>
      </c>
      <c r="M5182" s="23" t="s">
        <v>59</v>
      </c>
      <c r="N5182" s="25">
        <f>((J5182*400)+(K5182*100))+L5182</f>
        <v>6</v>
      </c>
      <c r="O5182" s="26">
        <v>2800</v>
      </c>
      <c r="P5182" s="26">
        <f>N5182*O5182</f>
        <v>16800</v>
      </c>
      <c r="Q5182" s="23">
        <v>1</v>
      </c>
      <c r="R5182" s="23" t="s">
        <v>15521</v>
      </c>
      <c r="S5182" s="27" t="s">
        <v>15522</v>
      </c>
      <c r="T5182" s="23" t="s">
        <v>15523</v>
      </c>
      <c r="U5182" s="23" t="s">
        <v>15524</v>
      </c>
      <c r="V5182" s="24" t="s">
        <v>15526</v>
      </c>
      <c r="W5182" s="23" t="s">
        <v>53</v>
      </c>
      <c r="X5182" s="23" t="s">
        <v>49</v>
      </c>
      <c r="Y5182" s="23" t="s">
        <v>50</v>
      </c>
      <c r="Z5182" s="23">
        <v>24</v>
      </c>
      <c r="AA5182" s="28">
        <v>100</v>
      </c>
      <c r="AB5182" s="26">
        <v>2750</v>
      </c>
      <c r="AC5182" s="26">
        <f>Z5182*AB5182</f>
        <v>66000</v>
      </c>
      <c r="AD5182" s="28">
        <v>7</v>
      </c>
      <c r="AE5182" s="28">
        <v>7</v>
      </c>
      <c r="AF5182" s="26">
        <f>(AC5182*(100-AE5182))/100</f>
        <v>61380</v>
      </c>
      <c r="AG5182" s="26">
        <f>P5182+AF5182</f>
        <v>78180</v>
      </c>
      <c r="AH5182" s="26">
        <f>(AG5182*AA5182)/100</f>
        <v>78180</v>
      </c>
      <c r="AI5182" s="26">
        <v>10000000</v>
      </c>
      <c r="AJ5182" s="26">
        <f>IF((AI5182-AH5182) &gt; 1,0,IF((AI5182-AH5182)&lt;0,AH5182-AI5182,AI5182-AH5182))</f>
        <v>0</v>
      </c>
      <c r="AK5182" s="26">
        <v>0.02</v>
      </c>
      <c r="AL5182" s="26">
        <f>ROUND(AJ5182*(AK5182/100),2)</f>
        <v>0</v>
      </c>
      <c r="AM5182" s="3" t="s">
        <v>83</v>
      </c>
    </row>
    <row r="5183" spans="1:39" x14ac:dyDescent="0.25">
      <c r="A5183" s="23"/>
      <c r="B5183" s="24"/>
      <c r="C5183" s="23"/>
      <c r="D5183" s="23"/>
      <c r="E5183" s="23"/>
      <c r="F5183" s="23"/>
      <c r="G5183" s="24"/>
      <c r="H5183" s="23"/>
      <c r="I5183" s="23"/>
      <c r="J5183" s="23">
        <v>3</v>
      </c>
      <c r="K5183" s="23">
        <v>3</v>
      </c>
      <c r="L5183" s="23">
        <v>56.75</v>
      </c>
      <c r="M5183" s="23" t="s">
        <v>75</v>
      </c>
      <c r="N5183" s="25">
        <f>((J5183*400)+(K5183*100))+L5183</f>
        <v>1556.75</v>
      </c>
      <c r="O5183" s="26">
        <v>2800</v>
      </c>
      <c r="P5183" s="26">
        <f>N5183*O5183</f>
        <v>4358900</v>
      </c>
      <c r="Q5183" s="23"/>
      <c r="R5183" s="23"/>
      <c r="S5183" s="27"/>
      <c r="T5183" s="23"/>
      <c r="U5183" s="23"/>
      <c r="V5183" s="24"/>
      <c r="W5183" s="23"/>
      <c r="X5183" s="23"/>
      <c r="Y5183" s="23"/>
      <c r="Z5183" s="23"/>
      <c r="AA5183" s="28"/>
      <c r="AB5183" s="26"/>
      <c r="AC5183" s="26"/>
      <c r="AD5183" s="28"/>
      <c r="AE5183" s="28"/>
      <c r="AF5183" s="26"/>
      <c r="AG5183" s="26">
        <f>AF5183+P5183</f>
        <v>4358900</v>
      </c>
      <c r="AH5183" s="26">
        <f>AG5183</f>
        <v>4358900</v>
      </c>
      <c r="AI5183" s="26">
        <v>50000000</v>
      </c>
      <c r="AJ5183" s="26">
        <f>IF((AI5183-AH5183) &gt; 1,0,IF((AI5183-AH5183)&lt;0,AH5183-AI5183,AI5183-AH5183))</f>
        <v>0</v>
      </c>
      <c r="AK5183" s="26">
        <v>0.01</v>
      </c>
      <c r="AL5183" s="26">
        <f>AJ5183*(AK5183/100)</f>
        <v>0</v>
      </c>
    </row>
    <row r="5184" spans="1:39" x14ac:dyDescent="0.25">
      <c r="A5184" s="23"/>
      <c r="B5184" s="24"/>
      <c r="C5184" s="23"/>
      <c r="D5184" s="23"/>
      <c r="E5184" s="23"/>
      <c r="F5184" s="23"/>
      <c r="G5184" s="24"/>
      <c r="H5184" s="23"/>
      <c r="I5184" s="23"/>
      <c r="J5184" s="23"/>
      <c r="K5184" s="23"/>
      <c r="L5184" s="23"/>
      <c r="M5184" s="23"/>
      <c r="N5184" s="25"/>
      <c r="O5184" s="26"/>
      <c r="P5184" s="26"/>
      <c r="Q5184" s="23"/>
      <c r="R5184" s="23"/>
      <c r="S5184" s="27"/>
      <c r="T5184" s="23"/>
      <c r="U5184" s="23"/>
      <c r="V5184" s="24"/>
      <c r="W5184" s="23"/>
      <c r="X5184" s="23"/>
      <c r="Y5184" s="23"/>
      <c r="Z5184" s="23"/>
      <c r="AA5184" s="28"/>
      <c r="AB5184" s="26"/>
      <c r="AC5184" s="26"/>
      <c r="AD5184" s="28"/>
      <c r="AE5184" s="28"/>
      <c r="AF5184" s="26"/>
      <c r="AG5184" s="26" t="s">
        <v>60</v>
      </c>
      <c r="AH5184" s="26">
        <f>SUM(AH5179:AH5183)</f>
        <v>6611520</v>
      </c>
      <c r="AI5184" s="26"/>
      <c r="AJ5184" s="26">
        <f>SUM(AJ5179:AJ5183)</f>
        <v>0</v>
      </c>
      <c r="AK5184" s="26"/>
      <c r="AL5184" s="26">
        <f>SUM(AL5179:AL5183)</f>
        <v>0</v>
      </c>
    </row>
    <row r="5185" spans="1:39" x14ac:dyDescent="0.25">
      <c r="A5185" s="23" t="s">
        <v>15527</v>
      </c>
      <c r="B5185" s="24" t="s">
        <v>15528</v>
      </c>
      <c r="C5185" s="23" t="s">
        <v>15529</v>
      </c>
      <c r="D5185" s="23" t="s">
        <v>15530</v>
      </c>
      <c r="E5185" s="23">
        <v>2064</v>
      </c>
      <c r="F5185" s="23" t="s">
        <v>15531</v>
      </c>
      <c r="G5185" s="24" t="s">
        <v>15532</v>
      </c>
      <c r="H5185" s="23" t="s">
        <v>43</v>
      </c>
      <c r="I5185" s="23" t="s">
        <v>15533</v>
      </c>
      <c r="J5185" s="23">
        <v>0</v>
      </c>
      <c r="K5185" s="23">
        <v>0</v>
      </c>
      <c r="L5185" s="23">
        <v>29</v>
      </c>
      <c r="M5185" s="23" t="s">
        <v>91</v>
      </c>
      <c r="N5185" s="25">
        <f t="shared" ref="N5185:N5194" si="850">((J5185*400)+(K5185*100))+L5185</f>
        <v>29</v>
      </c>
      <c r="O5185" s="26">
        <v>22000</v>
      </c>
      <c r="P5185" s="26">
        <f t="shared" ref="P5185:P5194" si="851">N5185*O5185</f>
        <v>638000</v>
      </c>
      <c r="Q5185" s="23"/>
      <c r="R5185" s="23"/>
      <c r="S5185" s="27"/>
      <c r="T5185" s="23"/>
      <c r="U5185" s="23"/>
      <c r="V5185" s="24"/>
      <c r="W5185" s="23"/>
      <c r="X5185" s="23"/>
      <c r="Y5185" s="23"/>
      <c r="Z5185" s="23"/>
      <c r="AA5185" s="28"/>
      <c r="AB5185" s="26"/>
      <c r="AC5185" s="26"/>
      <c r="AD5185" s="28"/>
      <c r="AE5185" s="28"/>
      <c r="AF5185" s="26"/>
      <c r="AG5185" s="26">
        <f>AF5185+P5185</f>
        <v>638000</v>
      </c>
      <c r="AH5185" s="26">
        <f>AG5185</f>
        <v>638000</v>
      </c>
      <c r="AI5185" s="26">
        <v>0</v>
      </c>
      <c r="AJ5185" s="26">
        <f t="shared" ref="AJ5185:AJ5194" si="852">IF((AI5185-AH5185) &gt; 1,0,IF((AI5185-AH5185)&lt;0,AH5185-AI5185,AI5185-AH5185))</f>
        <v>638000</v>
      </c>
      <c r="AK5185" s="26">
        <v>0.3</v>
      </c>
      <c r="AL5185" s="26">
        <f>AJ5185*(AK5185/100)</f>
        <v>1914</v>
      </c>
    </row>
    <row r="5186" spans="1:39" x14ac:dyDescent="0.25">
      <c r="A5186" s="23"/>
      <c r="B5186" s="24"/>
      <c r="C5186" s="23"/>
      <c r="D5186" s="23"/>
      <c r="E5186" s="23">
        <v>2065</v>
      </c>
      <c r="F5186" s="23" t="s">
        <v>15534</v>
      </c>
      <c r="G5186" s="24" t="s">
        <v>15535</v>
      </c>
      <c r="H5186" s="23" t="s">
        <v>43</v>
      </c>
      <c r="I5186" s="23" t="s">
        <v>15536</v>
      </c>
      <c r="J5186" s="23">
        <v>1</v>
      </c>
      <c r="K5186" s="23">
        <v>1</v>
      </c>
      <c r="L5186" s="23">
        <v>31</v>
      </c>
      <c r="M5186" s="23" t="s">
        <v>91</v>
      </c>
      <c r="N5186" s="25">
        <f t="shared" si="850"/>
        <v>531</v>
      </c>
      <c r="O5186" s="26">
        <v>14000</v>
      </c>
      <c r="P5186" s="26">
        <f t="shared" si="851"/>
        <v>7434000</v>
      </c>
      <c r="Q5186" s="23"/>
      <c r="R5186" s="23"/>
      <c r="S5186" s="27"/>
      <c r="T5186" s="23"/>
      <c r="U5186" s="23"/>
      <c r="V5186" s="24"/>
      <c r="W5186" s="23"/>
      <c r="X5186" s="23"/>
      <c r="Y5186" s="23"/>
      <c r="Z5186" s="23"/>
      <c r="AA5186" s="28"/>
      <c r="AB5186" s="26"/>
      <c r="AC5186" s="26"/>
      <c r="AD5186" s="28"/>
      <c r="AE5186" s="28"/>
      <c r="AF5186" s="26"/>
      <c r="AG5186" s="26">
        <f>AF5186+P5186</f>
        <v>7434000</v>
      </c>
      <c r="AH5186" s="26">
        <f>AG5186</f>
        <v>7434000</v>
      </c>
      <c r="AI5186" s="26">
        <v>0</v>
      </c>
      <c r="AJ5186" s="26">
        <f t="shared" si="852"/>
        <v>7434000</v>
      </c>
      <c r="AK5186" s="26">
        <v>0.3</v>
      </c>
      <c r="AL5186" s="26">
        <f>AJ5186*(AK5186/100)</f>
        <v>22302</v>
      </c>
    </row>
    <row r="5187" spans="1:39" x14ac:dyDescent="0.25">
      <c r="A5187" s="23"/>
      <c r="B5187" s="24"/>
      <c r="C5187" s="23"/>
      <c r="D5187" s="23"/>
      <c r="E5187" s="23"/>
      <c r="F5187" s="23"/>
      <c r="G5187" s="24"/>
      <c r="H5187" s="23"/>
      <c r="I5187" s="23"/>
      <c r="J5187" s="23">
        <v>0</v>
      </c>
      <c r="K5187" s="23">
        <v>1</v>
      </c>
      <c r="L5187" s="23">
        <v>50</v>
      </c>
      <c r="M5187" s="23" t="s">
        <v>91</v>
      </c>
      <c r="N5187" s="25">
        <f t="shared" si="850"/>
        <v>150</v>
      </c>
      <c r="O5187" s="26">
        <v>14000</v>
      </c>
      <c r="P5187" s="26">
        <f t="shared" si="851"/>
        <v>2100000</v>
      </c>
      <c r="Q5187" s="23">
        <v>1</v>
      </c>
      <c r="R5187" s="23" t="s">
        <v>15537</v>
      </c>
      <c r="S5187" s="27"/>
      <c r="T5187" s="23" t="s">
        <v>15538</v>
      </c>
      <c r="U5187" s="23" t="s">
        <v>15539</v>
      </c>
      <c r="V5187" s="24" t="s">
        <v>15540</v>
      </c>
      <c r="W5187" s="23" t="s">
        <v>1191</v>
      </c>
      <c r="X5187" s="23" t="s">
        <v>49</v>
      </c>
      <c r="Y5187" s="23" t="s">
        <v>54</v>
      </c>
      <c r="Z5187" s="23">
        <v>600</v>
      </c>
      <c r="AA5187" s="28">
        <v>100</v>
      </c>
      <c r="AB5187" s="26">
        <v>7750</v>
      </c>
      <c r="AC5187" s="26">
        <f t="shared" ref="AC5187:AC5193" si="853">Z5187*AB5187</f>
        <v>4650000</v>
      </c>
      <c r="AD5187" s="28">
        <v>14</v>
      </c>
      <c r="AE5187" s="28">
        <v>18</v>
      </c>
      <c r="AF5187" s="26">
        <f t="shared" ref="AF5187:AF5193" si="854">(AC5187*(100-AE5187))/100</f>
        <v>3813000</v>
      </c>
      <c r="AG5187" s="26">
        <f t="shared" ref="AG5187:AG5193" si="855">P5187+AF5187</f>
        <v>5913000</v>
      </c>
      <c r="AH5187" s="26">
        <f t="shared" ref="AH5187:AH5193" si="856">(AG5187*AA5187)/100</f>
        <v>5913000</v>
      </c>
      <c r="AI5187" s="26">
        <v>0</v>
      </c>
      <c r="AJ5187" s="26">
        <f t="shared" si="852"/>
        <v>5913000</v>
      </c>
      <c r="AK5187" s="26">
        <v>0.3</v>
      </c>
      <c r="AL5187" s="26">
        <f t="shared" ref="AL5187:AL5193" si="857">ROUND(AJ5187*(AK5187/100),2)</f>
        <v>17739</v>
      </c>
      <c r="AM5187" s="3" t="s">
        <v>1791</v>
      </c>
    </row>
    <row r="5188" spans="1:39" x14ac:dyDescent="0.25">
      <c r="A5188" s="23"/>
      <c r="B5188" s="24"/>
      <c r="C5188" s="23"/>
      <c r="D5188" s="23"/>
      <c r="E5188" s="23"/>
      <c r="F5188" s="23"/>
      <c r="G5188" s="24"/>
      <c r="H5188" s="23"/>
      <c r="I5188" s="23"/>
      <c r="J5188" s="23">
        <v>0</v>
      </c>
      <c r="K5188" s="23">
        <v>3</v>
      </c>
      <c r="L5188" s="23">
        <v>0</v>
      </c>
      <c r="M5188" s="23" t="s">
        <v>91</v>
      </c>
      <c r="N5188" s="25">
        <f t="shared" si="850"/>
        <v>300</v>
      </c>
      <c r="O5188" s="26">
        <v>14000</v>
      </c>
      <c r="P5188" s="26">
        <f t="shared" si="851"/>
        <v>4200000</v>
      </c>
      <c r="Q5188" s="23">
        <v>1</v>
      </c>
      <c r="R5188" s="23" t="s">
        <v>15537</v>
      </c>
      <c r="S5188" s="27"/>
      <c r="T5188" s="23" t="s">
        <v>15538</v>
      </c>
      <c r="U5188" s="23" t="s">
        <v>15539</v>
      </c>
      <c r="V5188" s="24" t="s">
        <v>15541</v>
      </c>
      <c r="W5188" s="23" t="s">
        <v>454</v>
      </c>
      <c r="X5188" s="23" t="s">
        <v>49</v>
      </c>
      <c r="Y5188" s="23" t="s">
        <v>54</v>
      </c>
      <c r="Z5188" s="23">
        <v>1200</v>
      </c>
      <c r="AA5188" s="28">
        <v>100</v>
      </c>
      <c r="AB5188" s="26">
        <v>3400</v>
      </c>
      <c r="AC5188" s="26">
        <f t="shared" si="853"/>
        <v>4080000</v>
      </c>
      <c r="AD5188" s="28">
        <v>14</v>
      </c>
      <c r="AE5188" s="28">
        <v>18</v>
      </c>
      <c r="AF5188" s="26">
        <f t="shared" si="854"/>
        <v>3345600</v>
      </c>
      <c r="AG5188" s="26">
        <f t="shared" si="855"/>
        <v>7545600</v>
      </c>
      <c r="AH5188" s="26">
        <f t="shared" si="856"/>
        <v>7545600</v>
      </c>
      <c r="AI5188" s="26">
        <v>0</v>
      </c>
      <c r="AJ5188" s="26">
        <f t="shared" si="852"/>
        <v>7545600</v>
      </c>
      <c r="AK5188" s="26">
        <v>0.3</v>
      </c>
      <c r="AL5188" s="26">
        <f t="shared" si="857"/>
        <v>22636.799999999999</v>
      </c>
      <c r="AM5188" s="3" t="s">
        <v>5694</v>
      </c>
    </row>
    <row r="5189" spans="1:39" x14ac:dyDescent="0.25">
      <c r="A5189" s="23"/>
      <c r="B5189" s="24"/>
      <c r="C5189" s="23"/>
      <c r="D5189" s="23"/>
      <c r="E5189" s="23"/>
      <c r="F5189" s="23"/>
      <c r="G5189" s="24"/>
      <c r="H5189" s="23"/>
      <c r="I5189" s="23"/>
      <c r="J5189" s="23">
        <v>0</v>
      </c>
      <c r="K5189" s="23">
        <v>0</v>
      </c>
      <c r="L5189" s="23">
        <v>3</v>
      </c>
      <c r="M5189" s="23" t="s">
        <v>91</v>
      </c>
      <c r="N5189" s="25">
        <f t="shared" si="850"/>
        <v>3</v>
      </c>
      <c r="O5189" s="26">
        <v>14000</v>
      </c>
      <c r="P5189" s="26">
        <f t="shared" si="851"/>
        <v>42000</v>
      </c>
      <c r="Q5189" s="23">
        <v>1</v>
      </c>
      <c r="R5189" s="23" t="s">
        <v>15537</v>
      </c>
      <c r="S5189" s="27"/>
      <c r="T5189" s="23" t="s">
        <v>15538</v>
      </c>
      <c r="U5189" s="23" t="s">
        <v>15539</v>
      </c>
      <c r="V5189" s="24" t="s">
        <v>15542</v>
      </c>
      <c r="W5189" s="23" t="s">
        <v>403</v>
      </c>
      <c r="X5189" s="23" t="s">
        <v>49</v>
      </c>
      <c r="Y5189" s="23" t="s">
        <v>54</v>
      </c>
      <c r="Z5189" s="23">
        <v>12</v>
      </c>
      <c r="AA5189" s="28">
        <v>100</v>
      </c>
      <c r="AB5189" s="26">
        <v>6100</v>
      </c>
      <c r="AC5189" s="26">
        <f t="shared" si="853"/>
        <v>73200</v>
      </c>
      <c r="AD5189" s="28">
        <v>14</v>
      </c>
      <c r="AE5189" s="28">
        <v>18</v>
      </c>
      <c r="AF5189" s="26">
        <f t="shared" si="854"/>
        <v>60024</v>
      </c>
      <c r="AG5189" s="26">
        <f t="shared" si="855"/>
        <v>102024</v>
      </c>
      <c r="AH5189" s="26">
        <f t="shared" si="856"/>
        <v>102024</v>
      </c>
      <c r="AI5189" s="26">
        <v>0</v>
      </c>
      <c r="AJ5189" s="26">
        <f t="shared" si="852"/>
        <v>102024</v>
      </c>
      <c r="AK5189" s="26">
        <v>0.3</v>
      </c>
      <c r="AL5189" s="26">
        <f t="shared" si="857"/>
        <v>306.07</v>
      </c>
      <c r="AM5189" s="3" t="s">
        <v>421</v>
      </c>
    </row>
    <row r="5190" spans="1:39" x14ac:dyDescent="0.25">
      <c r="A5190" s="23"/>
      <c r="B5190" s="24"/>
      <c r="C5190" s="23"/>
      <c r="D5190" s="23"/>
      <c r="E5190" s="23"/>
      <c r="F5190" s="23"/>
      <c r="G5190" s="24"/>
      <c r="H5190" s="23"/>
      <c r="I5190" s="23"/>
      <c r="J5190" s="23">
        <v>0</v>
      </c>
      <c r="K5190" s="23">
        <v>0</v>
      </c>
      <c r="L5190" s="23">
        <v>5</v>
      </c>
      <c r="M5190" s="23" t="s">
        <v>91</v>
      </c>
      <c r="N5190" s="25">
        <f t="shared" si="850"/>
        <v>5</v>
      </c>
      <c r="O5190" s="26">
        <v>14000</v>
      </c>
      <c r="P5190" s="26">
        <f t="shared" si="851"/>
        <v>70000</v>
      </c>
      <c r="Q5190" s="23">
        <v>1</v>
      </c>
      <c r="R5190" s="23" t="s">
        <v>15537</v>
      </c>
      <c r="S5190" s="27"/>
      <c r="T5190" s="23" t="s">
        <v>15538</v>
      </c>
      <c r="U5190" s="23" t="s">
        <v>15539</v>
      </c>
      <c r="V5190" s="24" t="s">
        <v>15543</v>
      </c>
      <c r="W5190" s="23" t="s">
        <v>158</v>
      </c>
      <c r="X5190" s="23" t="s">
        <v>49</v>
      </c>
      <c r="Y5190" s="23" t="s">
        <v>54</v>
      </c>
      <c r="Z5190" s="23">
        <v>20</v>
      </c>
      <c r="AA5190" s="28">
        <v>100</v>
      </c>
      <c r="AB5190" s="26">
        <v>5600</v>
      </c>
      <c r="AC5190" s="26">
        <f t="shared" si="853"/>
        <v>112000</v>
      </c>
      <c r="AD5190" s="28">
        <v>4</v>
      </c>
      <c r="AE5190" s="28">
        <v>4</v>
      </c>
      <c r="AF5190" s="26">
        <f t="shared" si="854"/>
        <v>107520</v>
      </c>
      <c r="AG5190" s="26">
        <f t="shared" si="855"/>
        <v>177520</v>
      </c>
      <c r="AH5190" s="26">
        <f t="shared" si="856"/>
        <v>177520</v>
      </c>
      <c r="AI5190" s="26">
        <v>0</v>
      </c>
      <c r="AJ5190" s="26">
        <f t="shared" si="852"/>
        <v>177520</v>
      </c>
      <c r="AK5190" s="26">
        <v>0.3</v>
      </c>
      <c r="AL5190" s="26">
        <f t="shared" si="857"/>
        <v>532.55999999999995</v>
      </c>
      <c r="AM5190" s="3" t="s">
        <v>15544</v>
      </c>
    </row>
    <row r="5191" spans="1:39" x14ac:dyDescent="0.25">
      <c r="A5191" s="23"/>
      <c r="B5191" s="24"/>
      <c r="C5191" s="23"/>
      <c r="D5191" s="23"/>
      <c r="E5191" s="23">
        <v>2066</v>
      </c>
      <c r="F5191" s="23" t="s">
        <v>15545</v>
      </c>
      <c r="G5191" s="24" t="s">
        <v>15546</v>
      </c>
      <c r="H5191" s="23" t="s">
        <v>43</v>
      </c>
      <c r="I5191" s="23" t="s">
        <v>15547</v>
      </c>
      <c r="J5191" s="23">
        <v>1</v>
      </c>
      <c r="K5191" s="23">
        <v>1</v>
      </c>
      <c r="L5191" s="23">
        <v>0</v>
      </c>
      <c r="M5191" s="23" t="s">
        <v>91</v>
      </c>
      <c r="N5191" s="25">
        <f t="shared" si="850"/>
        <v>500</v>
      </c>
      <c r="O5191" s="26">
        <v>14000</v>
      </c>
      <c r="P5191" s="26">
        <f t="shared" si="851"/>
        <v>7000000</v>
      </c>
      <c r="Q5191" s="23">
        <v>1</v>
      </c>
      <c r="R5191" s="23" t="s">
        <v>15537</v>
      </c>
      <c r="S5191" s="27"/>
      <c r="T5191" s="23" t="s">
        <v>15538</v>
      </c>
      <c r="U5191" s="23" t="s">
        <v>15539</v>
      </c>
      <c r="V5191" s="24" t="s">
        <v>15548</v>
      </c>
      <c r="W5191" s="23" t="s">
        <v>2461</v>
      </c>
      <c r="X5191" s="23" t="s">
        <v>49</v>
      </c>
      <c r="Y5191" s="23" t="s">
        <v>54</v>
      </c>
      <c r="Z5191" s="23">
        <v>2512</v>
      </c>
      <c r="AA5191" s="28">
        <v>100</v>
      </c>
      <c r="AB5191" s="26">
        <v>5700</v>
      </c>
      <c r="AC5191" s="26">
        <f t="shared" si="853"/>
        <v>14318400</v>
      </c>
      <c r="AD5191" s="28">
        <v>6</v>
      </c>
      <c r="AE5191" s="28">
        <v>6</v>
      </c>
      <c r="AF5191" s="26">
        <f t="shared" si="854"/>
        <v>13459296</v>
      </c>
      <c r="AG5191" s="26">
        <f t="shared" si="855"/>
        <v>20459296</v>
      </c>
      <c r="AH5191" s="26">
        <f t="shared" si="856"/>
        <v>20459296</v>
      </c>
      <c r="AI5191" s="26">
        <v>0</v>
      </c>
      <c r="AJ5191" s="26">
        <f t="shared" si="852"/>
        <v>20459296</v>
      </c>
      <c r="AK5191" s="26">
        <v>0.3</v>
      </c>
      <c r="AL5191" s="26">
        <f t="shared" si="857"/>
        <v>61377.89</v>
      </c>
      <c r="AM5191" s="3" t="s">
        <v>15549</v>
      </c>
    </row>
    <row r="5192" spans="1:39" x14ac:dyDescent="0.25">
      <c r="A5192" s="23"/>
      <c r="B5192" s="24"/>
      <c r="C5192" s="23"/>
      <c r="D5192" s="23"/>
      <c r="E5192" s="23"/>
      <c r="F5192" s="23"/>
      <c r="G5192" s="24"/>
      <c r="H5192" s="23"/>
      <c r="I5192" s="23"/>
      <c r="J5192" s="23">
        <v>1</v>
      </c>
      <c r="K5192" s="23">
        <v>0</v>
      </c>
      <c r="L5192" s="23">
        <v>50</v>
      </c>
      <c r="M5192" s="23" t="s">
        <v>91</v>
      </c>
      <c r="N5192" s="25">
        <f t="shared" si="850"/>
        <v>450</v>
      </c>
      <c r="O5192" s="26">
        <v>14000</v>
      </c>
      <c r="P5192" s="26">
        <f t="shared" si="851"/>
        <v>6300000</v>
      </c>
      <c r="Q5192" s="23">
        <v>1</v>
      </c>
      <c r="R5192" s="23" t="s">
        <v>15537</v>
      </c>
      <c r="S5192" s="27"/>
      <c r="T5192" s="23" t="s">
        <v>15538</v>
      </c>
      <c r="U5192" s="23" t="s">
        <v>15539</v>
      </c>
      <c r="V5192" s="24" t="s">
        <v>15550</v>
      </c>
      <c r="W5192" s="23" t="s">
        <v>53</v>
      </c>
      <c r="X5192" s="23" t="s">
        <v>49</v>
      </c>
      <c r="Y5192" s="23" t="s">
        <v>54</v>
      </c>
      <c r="Z5192" s="23">
        <v>1800</v>
      </c>
      <c r="AA5192" s="28">
        <v>100</v>
      </c>
      <c r="AB5192" s="26">
        <v>2750</v>
      </c>
      <c r="AC5192" s="26">
        <f t="shared" si="853"/>
        <v>4950000</v>
      </c>
      <c r="AD5192" s="28">
        <v>6</v>
      </c>
      <c r="AE5192" s="28">
        <v>6</v>
      </c>
      <c r="AF5192" s="26">
        <f t="shared" si="854"/>
        <v>4653000</v>
      </c>
      <c r="AG5192" s="26">
        <f t="shared" si="855"/>
        <v>10953000</v>
      </c>
      <c r="AH5192" s="26">
        <f t="shared" si="856"/>
        <v>10953000</v>
      </c>
      <c r="AI5192" s="26">
        <v>0</v>
      </c>
      <c r="AJ5192" s="26">
        <f t="shared" si="852"/>
        <v>10953000</v>
      </c>
      <c r="AK5192" s="26">
        <v>0.3</v>
      </c>
      <c r="AL5192" s="26">
        <f t="shared" si="857"/>
        <v>32859</v>
      </c>
      <c r="AM5192" s="3" t="s">
        <v>83</v>
      </c>
    </row>
    <row r="5193" spans="1:39" x14ac:dyDescent="0.25">
      <c r="A5193" s="23"/>
      <c r="B5193" s="24"/>
      <c r="C5193" s="23"/>
      <c r="D5193" s="23"/>
      <c r="E5193" s="23"/>
      <c r="F5193" s="23"/>
      <c r="G5193" s="24"/>
      <c r="H5193" s="23"/>
      <c r="I5193" s="23"/>
      <c r="J5193" s="23">
        <v>0</v>
      </c>
      <c r="K5193" s="23">
        <v>0</v>
      </c>
      <c r="L5193" s="23">
        <v>31.5</v>
      </c>
      <c r="M5193" s="23" t="s">
        <v>91</v>
      </c>
      <c r="N5193" s="25">
        <f t="shared" si="850"/>
        <v>31.5</v>
      </c>
      <c r="O5193" s="26">
        <v>14000</v>
      </c>
      <c r="P5193" s="26">
        <f t="shared" si="851"/>
        <v>441000</v>
      </c>
      <c r="Q5193" s="23">
        <v>1</v>
      </c>
      <c r="R5193" s="23" t="s">
        <v>15537</v>
      </c>
      <c r="S5193" s="27"/>
      <c r="T5193" s="23" t="s">
        <v>15538</v>
      </c>
      <c r="U5193" s="23" t="s">
        <v>15539</v>
      </c>
      <c r="V5193" s="24" t="s">
        <v>15551</v>
      </c>
      <c r="W5193" s="23" t="s">
        <v>53</v>
      </c>
      <c r="X5193" s="23" t="s">
        <v>49</v>
      </c>
      <c r="Y5193" s="23" t="s">
        <v>54</v>
      </c>
      <c r="Z5193" s="23">
        <v>126</v>
      </c>
      <c r="AA5193" s="28">
        <v>100</v>
      </c>
      <c r="AB5193" s="26">
        <v>2750</v>
      </c>
      <c r="AC5193" s="26">
        <f t="shared" si="853"/>
        <v>346500</v>
      </c>
      <c r="AD5193" s="28">
        <v>6</v>
      </c>
      <c r="AE5193" s="28">
        <v>6</v>
      </c>
      <c r="AF5193" s="26">
        <f t="shared" si="854"/>
        <v>325710</v>
      </c>
      <c r="AG5193" s="26">
        <f t="shared" si="855"/>
        <v>766710</v>
      </c>
      <c r="AH5193" s="26">
        <f t="shared" si="856"/>
        <v>766710</v>
      </c>
      <c r="AI5193" s="26">
        <v>0</v>
      </c>
      <c r="AJ5193" s="26">
        <f t="shared" si="852"/>
        <v>766710</v>
      </c>
      <c r="AK5193" s="26">
        <v>0.3</v>
      </c>
      <c r="AL5193" s="26">
        <f t="shared" si="857"/>
        <v>2300.13</v>
      </c>
    </row>
    <row r="5194" spans="1:39" x14ac:dyDescent="0.25">
      <c r="A5194" s="23"/>
      <c r="B5194" s="24"/>
      <c r="C5194" s="23"/>
      <c r="D5194" s="23"/>
      <c r="E5194" s="23"/>
      <c r="F5194" s="23"/>
      <c r="G5194" s="24"/>
      <c r="H5194" s="23"/>
      <c r="I5194" s="23"/>
      <c r="J5194" s="23">
        <v>3</v>
      </c>
      <c r="K5194" s="23">
        <v>0</v>
      </c>
      <c r="L5194" s="23">
        <v>45.5</v>
      </c>
      <c r="M5194" s="23" t="s">
        <v>91</v>
      </c>
      <c r="N5194" s="25">
        <f t="shared" si="850"/>
        <v>1245.5</v>
      </c>
      <c r="O5194" s="26">
        <v>14000</v>
      </c>
      <c r="P5194" s="26">
        <f t="shared" si="851"/>
        <v>17437000</v>
      </c>
      <c r="Q5194" s="23"/>
      <c r="R5194" s="23"/>
      <c r="S5194" s="27"/>
      <c r="T5194" s="23"/>
      <c r="U5194" s="23"/>
      <c r="V5194" s="24"/>
      <c r="W5194" s="23"/>
      <c r="X5194" s="23"/>
      <c r="Y5194" s="23"/>
      <c r="Z5194" s="23"/>
      <c r="AA5194" s="28"/>
      <c r="AB5194" s="26"/>
      <c r="AC5194" s="26"/>
      <c r="AD5194" s="28"/>
      <c r="AE5194" s="28"/>
      <c r="AF5194" s="26"/>
      <c r="AG5194" s="26">
        <f>AF5194+P5194</f>
        <v>17437000</v>
      </c>
      <c r="AH5194" s="26">
        <f>AG5194</f>
        <v>17437000</v>
      </c>
      <c r="AI5194" s="26">
        <v>0</v>
      </c>
      <c r="AJ5194" s="26">
        <f t="shared" si="852"/>
        <v>17437000</v>
      </c>
      <c r="AK5194" s="26">
        <v>0.3</v>
      </c>
      <c r="AL5194" s="26">
        <f>AJ5194*(AK5194/100)</f>
        <v>52311</v>
      </c>
    </row>
    <row r="5195" spans="1:39" x14ac:dyDescent="0.25">
      <c r="A5195" s="23"/>
      <c r="B5195" s="24"/>
      <c r="C5195" s="23"/>
      <c r="D5195" s="23"/>
      <c r="E5195" s="23"/>
      <c r="F5195" s="23"/>
      <c r="G5195" s="24"/>
      <c r="H5195" s="23"/>
      <c r="I5195" s="23"/>
      <c r="J5195" s="23"/>
      <c r="K5195" s="23"/>
      <c r="L5195" s="23"/>
      <c r="M5195" s="23"/>
      <c r="N5195" s="25"/>
      <c r="O5195" s="26"/>
      <c r="P5195" s="26"/>
      <c r="Q5195" s="23"/>
      <c r="R5195" s="23"/>
      <c r="S5195" s="27"/>
      <c r="T5195" s="23"/>
      <c r="U5195" s="23"/>
      <c r="V5195" s="24"/>
      <c r="W5195" s="23"/>
      <c r="X5195" s="23"/>
      <c r="Y5195" s="23"/>
      <c r="Z5195" s="23"/>
      <c r="AA5195" s="28"/>
      <c r="AB5195" s="26"/>
      <c r="AC5195" s="26"/>
      <c r="AD5195" s="28"/>
      <c r="AE5195" s="28"/>
      <c r="AF5195" s="26"/>
      <c r="AG5195" s="26" t="s">
        <v>60</v>
      </c>
      <c r="AH5195" s="26">
        <f>SUM(AH5185:AH5194)</f>
        <v>71426150</v>
      </c>
      <c r="AI5195" s="26"/>
      <c r="AJ5195" s="26">
        <f>SUM(AJ5185:AJ5194)</f>
        <v>71426150</v>
      </c>
      <c r="AK5195" s="26"/>
      <c r="AL5195" s="26">
        <f>SUM(AL5185:AL5194)</f>
        <v>214278.45</v>
      </c>
    </row>
    <row r="5196" spans="1:39" x14ac:dyDescent="0.25">
      <c r="A5196" s="23" t="s">
        <v>15552</v>
      </c>
      <c r="B5196" s="24"/>
      <c r="C5196" s="23" t="s">
        <v>15553</v>
      </c>
      <c r="D5196" s="23" t="s">
        <v>15554</v>
      </c>
      <c r="E5196" s="23">
        <v>2067</v>
      </c>
      <c r="F5196" s="23" t="s">
        <v>15555</v>
      </c>
      <c r="G5196" s="24" t="s">
        <v>15556</v>
      </c>
      <c r="H5196" s="23" t="s">
        <v>43</v>
      </c>
      <c r="I5196" s="23" t="s">
        <v>15557</v>
      </c>
      <c r="J5196" s="23">
        <v>0</v>
      </c>
      <c r="K5196" s="23">
        <v>1</v>
      </c>
      <c r="L5196" s="23">
        <v>0</v>
      </c>
      <c r="M5196" s="23" t="s">
        <v>68</v>
      </c>
      <c r="N5196" s="25">
        <f>((J5196*400)+(K5196*100))+L5196</f>
        <v>100</v>
      </c>
      <c r="O5196" s="26">
        <v>4000</v>
      </c>
      <c r="P5196" s="26">
        <f>N5196*O5196</f>
        <v>400000</v>
      </c>
      <c r="Q5196" s="23"/>
      <c r="R5196" s="23"/>
      <c r="S5196" s="27"/>
      <c r="T5196" s="23"/>
      <c r="U5196" s="23"/>
      <c r="V5196" s="24"/>
      <c r="W5196" s="23"/>
      <c r="X5196" s="23"/>
      <c r="Y5196" s="23"/>
      <c r="Z5196" s="23"/>
      <c r="AA5196" s="28"/>
      <c r="AB5196" s="26"/>
      <c r="AC5196" s="26"/>
      <c r="AD5196" s="28"/>
      <c r="AE5196" s="28"/>
      <c r="AF5196" s="26"/>
      <c r="AG5196" s="26">
        <f>AF5196+P5196</f>
        <v>400000</v>
      </c>
      <c r="AH5196" s="26">
        <f>AG5196</f>
        <v>400000</v>
      </c>
      <c r="AI5196" s="26">
        <v>0</v>
      </c>
      <c r="AJ5196" s="26">
        <f>IF((AI5196-AH5196) &gt; 1,0,IF((AI5196-AH5196)&lt;0,AH5196-AI5196,AI5196-AH5196))</f>
        <v>400000</v>
      </c>
      <c r="AK5196" s="26">
        <v>0.3</v>
      </c>
      <c r="AL5196" s="26">
        <f>AJ5196*(AK5196/100)</f>
        <v>1200</v>
      </c>
    </row>
    <row r="5197" spans="1:39" x14ac:dyDescent="0.25">
      <c r="A5197" s="23"/>
      <c r="B5197" s="24"/>
      <c r="C5197" s="23"/>
      <c r="D5197" s="23"/>
      <c r="E5197" s="23"/>
      <c r="F5197" s="23"/>
      <c r="G5197" s="24"/>
      <c r="H5197" s="23"/>
      <c r="I5197" s="23"/>
      <c r="J5197" s="23"/>
      <c r="K5197" s="23"/>
      <c r="L5197" s="23"/>
      <c r="M5197" s="23"/>
      <c r="N5197" s="25"/>
      <c r="O5197" s="26"/>
      <c r="P5197" s="26"/>
      <c r="Q5197" s="23"/>
      <c r="R5197" s="23"/>
      <c r="S5197" s="27"/>
      <c r="T5197" s="23"/>
      <c r="U5197" s="23"/>
      <c r="V5197" s="24"/>
      <c r="W5197" s="23"/>
      <c r="X5197" s="23"/>
      <c r="Y5197" s="23"/>
      <c r="Z5197" s="23"/>
      <c r="AA5197" s="28"/>
      <c r="AB5197" s="26"/>
      <c r="AC5197" s="26"/>
      <c r="AD5197" s="28"/>
      <c r="AE5197" s="28"/>
      <c r="AF5197" s="26"/>
      <c r="AG5197" s="26" t="s">
        <v>60</v>
      </c>
      <c r="AH5197" s="26">
        <f>AH5196</f>
        <v>400000</v>
      </c>
      <c r="AI5197" s="26"/>
      <c r="AJ5197" s="26">
        <f>AJ5196</f>
        <v>400000</v>
      </c>
      <c r="AK5197" s="26"/>
      <c r="AL5197" s="26">
        <f>AL5196</f>
        <v>1200</v>
      </c>
    </row>
    <row r="5198" spans="1:39" x14ac:dyDescent="0.25">
      <c r="A5198" s="23" t="s">
        <v>15558</v>
      </c>
      <c r="B5198" s="24" t="s">
        <v>15559</v>
      </c>
      <c r="C5198" s="23" t="s">
        <v>15560</v>
      </c>
      <c r="D5198" s="23" t="s">
        <v>15561</v>
      </c>
      <c r="E5198" s="23">
        <v>2068</v>
      </c>
      <c r="F5198" s="23" t="s">
        <v>15562</v>
      </c>
      <c r="G5198" s="24" t="s">
        <v>15563</v>
      </c>
      <c r="H5198" s="23" t="s">
        <v>43</v>
      </c>
      <c r="I5198" s="23" t="s">
        <v>15564</v>
      </c>
      <c r="J5198" s="23">
        <v>0</v>
      </c>
      <c r="K5198" s="23">
        <v>1</v>
      </c>
      <c r="L5198" s="23">
        <v>29</v>
      </c>
      <c r="M5198" s="23" t="s">
        <v>75</v>
      </c>
      <c r="N5198" s="25">
        <f t="shared" ref="N5198:N5204" si="858">((J5198*400)+(K5198*100))+L5198</f>
        <v>129</v>
      </c>
      <c r="O5198" s="26">
        <v>4500</v>
      </c>
      <c r="P5198" s="26">
        <f t="shared" ref="P5198:P5204" si="859">N5198*O5198</f>
        <v>580500</v>
      </c>
      <c r="Q5198" s="23"/>
      <c r="R5198" s="23"/>
      <c r="S5198" s="27"/>
      <c r="T5198" s="23"/>
      <c r="U5198" s="23"/>
      <c r="V5198" s="24"/>
      <c r="W5198" s="23"/>
      <c r="X5198" s="23"/>
      <c r="Y5198" s="23"/>
      <c r="Z5198" s="23"/>
      <c r="AA5198" s="28"/>
      <c r="AB5198" s="26"/>
      <c r="AC5198" s="26"/>
      <c r="AD5198" s="28"/>
      <c r="AE5198" s="28"/>
      <c r="AF5198" s="26"/>
      <c r="AG5198" s="26">
        <f>AF5198+P5198</f>
        <v>580500</v>
      </c>
      <c r="AH5198" s="26">
        <f>AG5198</f>
        <v>580500</v>
      </c>
      <c r="AI5198" s="26">
        <v>50000000</v>
      </c>
      <c r="AJ5198" s="26">
        <f t="shared" ref="AJ5198:AJ5204" si="860">IF((AI5198-AH5198) &gt; 1,0,IF((AI5198-AH5198)&lt;0,AH5198-AI5198,AI5198-AH5198))</f>
        <v>0</v>
      </c>
      <c r="AK5198" s="26">
        <v>0.01</v>
      </c>
      <c r="AL5198" s="26">
        <f>AJ5198*(AK5198/100)</f>
        <v>0</v>
      </c>
    </row>
    <row r="5199" spans="1:39" x14ac:dyDescent="0.25">
      <c r="A5199" s="23"/>
      <c r="B5199" s="24"/>
      <c r="C5199" s="23"/>
      <c r="D5199" s="23"/>
      <c r="E5199" s="23">
        <v>2069</v>
      </c>
      <c r="F5199" s="23" t="s">
        <v>15565</v>
      </c>
      <c r="G5199" s="24" t="s">
        <v>15566</v>
      </c>
      <c r="H5199" s="23" t="s">
        <v>43</v>
      </c>
      <c r="I5199" s="23" t="s">
        <v>15567</v>
      </c>
      <c r="J5199" s="23">
        <v>0</v>
      </c>
      <c r="K5199" s="23">
        <v>2</v>
      </c>
      <c r="L5199" s="23">
        <v>58</v>
      </c>
      <c r="M5199" s="23" t="s">
        <v>75</v>
      </c>
      <c r="N5199" s="25">
        <f t="shared" si="858"/>
        <v>258</v>
      </c>
      <c r="O5199" s="26">
        <v>3950</v>
      </c>
      <c r="P5199" s="26">
        <f t="shared" si="859"/>
        <v>1019100</v>
      </c>
      <c r="Q5199" s="23"/>
      <c r="R5199" s="23"/>
      <c r="S5199" s="27"/>
      <c r="T5199" s="23"/>
      <c r="U5199" s="23"/>
      <c r="V5199" s="24"/>
      <c r="W5199" s="23"/>
      <c r="X5199" s="23"/>
      <c r="Y5199" s="23"/>
      <c r="Z5199" s="23"/>
      <c r="AA5199" s="28"/>
      <c r="AB5199" s="26"/>
      <c r="AC5199" s="26"/>
      <c r="AD5199" s="28"/>
      <c r="AE5199" s="28"/>
      <c r="AF5199" s="26"/>
      <c r="AG5199" s="26">
        <f>AF5199+P5199</f>
        <v>1019100</v>
      </c>
      <c r="AH5199" s="26">
        <f>AG5199</f>
        <v>1019100</v>
      </c>
      <c r="AI5199" s="26">
        <v>50000000</v>
      </c>
      <c r="AJ5199" s="26">
        <f t="shared" si="860"/>
        <v>0</v>
      </c>
      <c r="AK5199" s="26">
        <v>0.01</v>
      </c>
      <c r="AL5199" s="26">
        <f>AJ5199*(AK5199/100)</f>
        <v>0</v>
      </c>
    </row>
    <row r="5200" spans="1:39" x14ac:dyDescent="0.25">
      <c r="A5200" s="23"/>
      <c r="B5200" s="24"/>
      <c r="C5200" s="23"/>
      <c r="D5200" s="23"/>
      <c r="E5200" s="23">
        <v>2070</v>
      </c>
      <c r="F5200" s="23" t="s">
        <v>15568</v>
      </c>
      <c r="G5200" s="24" t="s">
        <v>15569</v>
      </c>
      <c r="H5200" s="23" t="s">
        <v>43</v>
      </c>
      <c r="I5200" s="23" t="s">
        <v>15570</v>
      </c>
      <c r="J5200" s="23">
        <v>0</v>
      </c>
      <c r="K5200" s="23">
        <v>1</v>
      </c>
      <c r="L5200" s="23">
        <v>24</v>
      </c>
      <c r="M5200" s="23" t="s">
        <v>91</v>
      </c>
      <c r="N5200" s="25">
        <f t="shared" si="858"/>
        <v>124</v>
      </c>
      <c r="O5200" s="26">
        <v>3950</v>
      </c>
      <c r="P5200" s="26">
        <f t="shared" si="859"/>
        <v>489800</v>
      </c>
      <c r="Q5200" s="23"/>
      <c r="R5200" s="23"/>
      <c r="S5200" s="27"/>
      <c r="T5200" s="23"/>
      <c r="U5200" s="23"/>
      <c r="V5200" s="24"/>
      <c r="W5200" s="23"/>
      <c r="X5200" s="23"/>
      <c r="Y5200" s="23"/>
      <c r="Z5200" s="23"/>
      <c r="AA5200" s="28"/>
      <c r="AB5200" s="26"/>
      <c r="AC5200" s="26"/>
      <c r="AD5200" s="28"/>
      <c r="AE5200" s="28"/>
      <c r="AF5200" s="26"/>
      <c r="AG5200" s="26">
        <f>AF5200+P5200</f>
        <v>489800</v>
      </c>
      <c r="AH5200" s="26">
        <f>AG5200</f>
        <v>489800</v>
      </c>
      <c r="AI5200" s="26">
        <v>0</v>
      </c>
      <c r="AJ5200" s="26">
        <f t="shared" si="860"/>
        <v>489800</v>
      </c>
      <c r="AK5200" s="26">
        <v>0.3</v>
      </c>
      <c r="AL5200" s="26">
        <f>AJ5200*(AK5200/100)</f>
        <v>1469.4</v>
      </c>
    </row>
    <row r="5201" spans="1:39" x14ac:dyDescent="0.25">
      <c r="A5201" s="23"/>
      <c r="B5201" s="24"/>
      <c r="C5201" s="23"/>
      <c r="D5201" s="23"/>
      <c r="E5201" s="23">
        <v>2071</v>
      </c>
      <c r="F5201" s="23" t="s">
        <v>15571</v>
      </c>
      <c r="G5201" s="24" t="s">
        <v>15572</v>
      </c>
      <c r="H5201" s="23" t="s">
        <v>43</v>
      </c>
      <c r="I5201" s="23" t="s">
        <v>15573</v>
      </c>
      <c r="J5201" s="23">
        <v>1</v>
      </c>
      <c r="K5201" s="23">
        <v>3</v>
      </c>
      <c r="L5201" s="23">
        <v>58.5</v>
      </c>
      <c r="M5201" s="23" t="s">
        <v>75</v>
      </c>
      <c r="N5201" s="25">
        <f t="shared" si="858"/>
        <v>758.5</v>
      </c>
      <c r="O5201" s="26">
        <v>4500</v>
      </c>
      <c r="P5201" s="26">
        <f t="shared" si="859"/>
        <v>3413250</v>
      </c>
      <c r="Q5201" s="23"/>
      <c r="R5201" s="23"/>
      <c r="S5201" s="27"/>
      <c r="T5201" s="23"/>
      <c r="U5201" s="23"/>
      <c r="V5201" s="24"/>
      <c r="W5201" s="23"/>
      <c r="X5201" s="23"/>
      <c r="Y5201" s="23"/>
      <c r="Z5201" s="23"/>
      <c r="AA5201" s="28"/>
      <c r="AB5201" s="26"/>
      <c r="AC5201" s="26"/>
      <c r="AD5201" s="28"/>
      <c r="AE5201" s="28"/>
      <c r="AF5201" s="26"/>
      <c r="AG5201" s="26">
        <f>AF5201+P5201</f>
        <v>3413250</v>
      </c>
      <c r="AH5201" s="26">
        <f>AG5201</f>
        <v>3413250</v>
      </c>
      <c r="AI5201" s="26">
        <v>50000000</v>
      </c>
      <c r="AJ5201" s="26">
        <f t="shared" si="860"/>
        <v>0</v>
      </c>
      <c r="AK5201" s="26">
        <v>0.01</v>
      </c>
      <c r="AL5201" s="26">
        <f>AJ5201*(AK5201/100)</f>
        <v>0</v>
      </c>
    </row>
    <row r="5202" spans="1:39" x14ac:dyDescent="0.25">
      <c r="A5202" s="23"/>
      <c r="B5202" s="24"/>
      <c r="C5202" s="23"/>
      <c r="D5202" s="23"/>
      <c r="E5202" s="23"/>
      <c r="F5202" s="23"/>
      <c r="G5202" s="24"/>
      <c r="H5202" s="23"/>
      <c r="I5202" s="23"/>
      <c r="J5202" s="23">
        <v>0</v>
      </c>
      <c r="K5202" s="23">
        <v>0</v>
      </c>
      <c r="L5202" s="23">
        <v>13.5</v>
      </c>
      <c r="M5202" s="23" t="s">
        <v>76</v>
      </c>
      <c r="N5202" s="25">
        <f t="shared" si="858"/>
        <v>13.5</v>
      </c>
      <c r="O5202" s="26">
        <v>4500</v>
      </c>
      <c r="P5202" s="26">
        <f t="shared" si="859"/>
        <v>60750</v>
      </c>
      <c r="Q5202" s="23">
        <v>1</v>
      </c>
      <c r="R5202" s="23" t="s">
        <v>15574</v>
      </c>
      <c r="S5202" s="27" t="s">
        <v>15575</v>
      </c>
      <c r="T5202" s="23" t="s">
        <v>15576</v>
      </c>
      <c r="U5202" s="23" t="s">
        <v>15577</v>
      </c>
      <c r="V5202" s="24" t="s">
        <v>15578</v>
      </c>
      <c r="W5202" s="23" t="s">
        <v>48</v>
      </c>
      <c r="X5202" s="23" t="s">
        <v>49</v>
      </c>
      <c r="Y5202" s="23" t="s">
        <v>318</v>
      </c>
      <c r="Z5202" s="23">
        <v>54</v>
      </c>
      <c r="AA5202" s="28">
        <v>100</v>
      </c>
      <c r="AB5202" s="26">
        <v>8300</v>
      </c>
      <c r="AC5202" s="26">
        <f>Z5202*AB5202</f>
        <v>448200</v>
      </c>
      <c r="AD5202" s="28">
        <v>12</v>
      </c>
      <c r="AE5202" s="28">
        <v>14</v>
      </c>
      <c r="AF5202" s="26">
        <f>(AC5202*(100-AE5202))/100</f>
        <v>385452</v>
      </c>
      <c r="AG5202" s="26">
        <f>P5202+AF5202</f>
        <v>446202</v>
      </c>
      <c r="AH5202" s="26">
        <f>(AG5202*AA5202)/100</f>
        <v>446202</v>
      </c>
      <c r="AI5202" s="26">
        <v>0</v>
      </c>
      <c r="AJ5202" s="26">
        <f t="shared" si="860"/>
        <v>446202</v>
      </c>
      <c r="AK5202" s="26">
        <v>0.02</v>
      </c>
      <c r="AL5202" s="26">
        <f>ROUND(AJ5202*(AK5202/100),2)</f>
        <v>89.24</v>
      </c>
      <c r="AM5202" s="3" t="s">
        <v>319</v>
      </c>
    </row>
    <row r="5203" spans="1:39" x14ac:dyDescent="0.25">
      <c r="A5203" s="23"/>
      <c r="B5203" s="24"/>
      <c r="C5203" s="23"/>
      <c r="D5203" s="23"/>
      <c r="E5203" s="23"/>
      <c r="F5203" s="23"/>
      <c r="G5203" s="24"/>
      <c r="H5203" s="23"/>
      <c r="I5203" s="23"/>
      <c r="J5203" s="23">
        <v>0</v>
      </c>
      <c r="K5203" s="23">
        <v>0</v>
      </c>
      <c r="L5203" s="23">
        <v>3</v>
      </c>
      <c r="M5203" s="23" t="s">
        <v>76</v>
      </c>
      <c r="N5203" s="25">
        <f t="shared" si="858"/>
        <v>3</v>
      </c>
      <c r="O5203" s="26">
        <v>4500</v>
      </c>
      <c r="P5203" s="26">
        <f t="shared" si="859"/>
        <v>13500</v>
      </c>
      <c r="Q5203" s="23">
        <v>1</v>
      </c>
      <c r="R5203" s="23" t="s">
        <v>15574</v>
      </c>
      <c r="S5203" s="27" t="s">
        <v>15575</v>
      </c>
      <c r="T5203" s="23" t="s">
        <v>15576</v>
      </c>
      <c r="U5203" s="23" t="s">
        <v>15577</v>
      </c>
      <c r="V5203" s="24" t="s">
        <v>15579</v>
      </c>
      <c r="W5203" s="23" t="s">
        <v>158</v>
      </c>
      <c r="X5203" s="23" t="s">
        <v>80</v>
      </c>
      <c r="Y5203" s="23" t="s">
        <v>81</v>
      </c>
      <c r="Z5203" s="23">
        <v>12</v>
      </c>
      <c r="AA5203" s="28">
        <v>100</v>
      </c>
      <c r="AB5203" s="26">
        <v>5600</v>
      </c>
      <c r="AC5203" s="26">
        <f>Z5203*AB5203</f>
        <v>67200</v>
      </c>
      <c r="AD5203" s="28">
        <v>12</v>
      </c>
      <c r="AE5203" s="28">
        <v>50</v>
      </c>
      <c r="AF5203" s="26">
        <f>(AC5203*(100-AE5203))/100</f>
        <v>33600</v>
      </c>
      <c r="AG5203" s="26">
        <f>P5203+AF5203</f>
        <v>47100</v>
      </c>
      <c r="AH5203" s="26">
        <f>(AG5203*AA5203)/100</f>
        <v>47100</v>
      </c>
      <c r="AI5203" s="26">
        <v>0</v>
      </c>
      <c r="AJ5203" s="26">
        <f t="shared" si="860"/>
        <v>47100</v>
      </c>
      <c r="AK5203" s="26">
        <v>0.02</v>
      </c>
      <c r="AL5203" s="26">
        <f>ROUND(AJ5203*(AK5203/100),2)</f>
        <v>9.42</v>
      </c>
      <c r="AM5203" s="3" t="s">
        <v>159</v>
      </c>
    </row>
    <row r="5204" spans="1:39" x14ac:dyDescent="0.25">
      <c r="A5204" s="23"/>
      <c r="B5204" s="24"/>
      <c r="C5204" s="23"/>
      <c r="D5204" s="23"/>
      <c r="E5204" s="23">
        <v>2072</v>
      </c>
      <c r="F5204" s="23" t="s">
        <v>15580</v>
      </c>
      <c r="G5204" s="24" t="s">
        <v>15581</v>
      </c>
      <c r="H5204" s="23" t="s">
        <v>43</v>
      </c>
      <c r="I5204" s="23" t="s">
        <v>15582</v>
      </c>
      <c r="J5204" s="23">
        <v>0</v>
      </c>
      <c r="K5204" s="23">
        <v>3</v>
      </c>
      <c r="L5204" s="23">
        <v>46</v>
      </c>
      <c r="M5204" s="23" t="s">
        <v>75</v>
      </c>
      <c r="N5204" s="25">
        <f t="shared" si="858"/>
        <v>346</v>
      </c>
      <c r="O5204" s="26">
        <v>6000</v>
      </c>
      <c r="P5204" s="26">
        <f t="shared" si="859"/>
        <v>2076000</v>
      </c>
      <c r="Q5204" s="23"/>
      <c r="R5204" s="23"/>
      <c r="S5204" s="27"/>
      <c r="T5204" s="23"/>
      <c r="U5204" s="23"/>
      <c r="V5204" s="24"/>
      <c r="W5204" s="23"/>
      <c r="X5204" s="23"/>
      <c r="Y5204" s="23"/>
      <c r="Z5204" s="23"/>
      <c r="AA5204" s="28"/>
      <c r="AB5204" s="26"/>
      <c r="AC5204" s="26"/>
      <c r="AD5204" s="28"/>
      <c r="AE5204" s="28"/>
      <c r="AF5204" s="26"/>
      <c r="AG5204" s="26">
        <f>AF5204+P5204</f>
        <v>2076000</v>
      </c>
      <c r="AH5204" s="26">
        <f>AG5204</f>
        <v>2076000</v>
      </c>
      <c r="AI5204" s="26">
        <v>50000000</v>
      </c>
      <c r="AJ5204" s="26">
        <f t="shared" si="860"/>
        <v>0</v>
      </c>
      <c r="AK5204" s="26">
        <v>0.01</v>
      </c>
      <c r="AL5204" s="26">
        <f>AJ5204*(AK5204/100)</f>
        <v>0</v>
      </c>
    </row>
    <row r="5205" spans="1:39" x14ac:dyDescent="0.25">
      <c r="A5205" s="23"/>
      <c r="B5205" s="24"/>
      <c r="C5205" s="23"/>
      <c r="D5205" s="23"/>
      <c r="E5205" s="23"/>
      <c r="F5205" s="23"/>
      <c r="G5205" s="24"/>
      <c r="H5205" s="23"/>
      <c r="I5205" s="23"/>
      <c r="J5205" s="23"/>
      <c r="K5205" s="23"/>
      <c r="L5205" s="23"/>
      <c r="M5205" s="23"/>
      <c r="N5205" s="25"/>
      <c r="O5205" s="26"/>
      <c r="P5205" s="26"/>
      <c r="Q5205" s="23"/>
      <c r="R5205" s="23"/>
      <c r="S5205" s="27"/>
      <c r="T5205" s="23"/>
      <c r="U5205" s="23"/>
      <c r="V5205" s="24"/>
      <c r="W5205" s="23"/>
      <c r="X5205" s="23"/>
      <c r="Y5205" s="23"/>
      <c r="Z5205" s="23"/>
      <c r="AA5205" s="28"/>
      <c r="AB5205" s="26"/>
      <c r="AC5205" s="26"/>
      <c r="AD5205" s="28"/>
      <c r="AE5205" s="28"/>
      <c r="AF5205" s="26"/>
      <c r="AG5205" s="26" t="s">
        <v>60</v>
      </c>
      <c r="AH5205" s="26">
        <f>SUM(AH5198:AH5204)</f>
        <v>8071952</v>
      </c>
      <c r="AI5205" s="26"/>
      <c r="AJ5205" s="26">
        <f>SUM(AJ5198:AJ5204)</f>
        <v>983102</v>
      </c>
      <c r="AK5205" s="26"/>
      <c r="AL5205" s="26">
        <f>SUM(AL5198:AL5204)</f>
        <v>1568.0600000000002</v>
      </c>
    </row>
    <row r="5206" spans="1:39" x14ac:dyDescent="0.25">
      <c r="A5206" s="23" t="s">
        <v>15583</v>
      </c>
      <c r="B5206" s="24" t="s">
        <v>15584</v>
      </c>
      <c r="C5206" s="23" t="s">
        <v>15585</v>
      </c>
      <c r="D5206" s="23" t="s">
        <v>15586</v>
      </c>
      <c r="E5206" s="23">
        <v>2073</v>
      </c>
      <c r="F5206" s="23" t="s">
        <v>15587</v>
      </c>
      <c r="G5206" s="24" t="s">
        <v>15588</v>
      </c>
      <c r="H5206" s="23" t="s">
        <v>43</v>
      </c>
      <c r="I5206" s="23" t="s">
        <v>15589</v>
      </c>
      <c r="J5206" s="23">
        <v>0</v>
      </c>
      <c r="K5206" s="23">
        <v>0</v>
      </c>
      <c r="L5206" s="23">
        <v>48</v>
      </c>
      <c r="M5206" s="23" t="s">
        <v>59</v>
      </c>
      <c r="N5206" s="25">
        <f>((J5206*400)+(K5206*100))+L5206</f>
        <v>48</v>
      </c>
      <c r="O5206" s="26">
        <v>9000</v>
      </c>
      <c r="P5206" s="26">
        <f>N5206*O5206</f>
        <v>432000</v>
      </c>
      <c r="Q5206" s="23">
        <v>1</v>
      </c>
      <c r="R5206" s="23" t="s">
        <v>15583</v>
      </c>
      <c r="S5206" s="27" t="s">
        <v>15584</v>
      </c>
      <c r="T5206" s="23" t="s">
        <v>15585</v>
      </c>
      <c r="U5206" s="23" t="s">
        <v>15590</v>
      </c>
      <c r="V5206" s="24" t="s">
        <v>15591</v>
      </c>
      <c r="W5206" s="23" t="s">
        <v>109</v>
      </c>
      <c r="X5206" s="23" t="s">
        <v>49</v>
      </c>
      <c r="Y5206" s="23" t="s">
        <v>50</v>
      </c>
      <c r="Z5206" s="23">
        <v>136.5</v>
      </c>
      <c r="AA5206" s="28">
        <v>100</v>
      </c>
      <c r="AB5206" s="26">
        <v>8150</v>
      </c>
      <c r="AC5206" s="26">
        <f>Z5206*AB5206</f>
        <v>1112475</v>
      </c>
      <c r="AD5206" s="28">
        <v>27</v>
      </c>
      <c r="AE5206" s="28">
        <v>44</v>
      </c>
      <c r="AF5206" s="26">
        <f>(AC5206*(100-AE5206))/100</f>
        <v>622986</v>
      </c>
      <c r="AG5206" s="26">
        <f>P5206+AF5206</f>
        <v>1054986</v>
      </c>
      <c r="AH5206" s="26">
        <f>(AG5206*AA5206)/100</f>
        <v>1054986</v>
      </c>
      <c r="AI5206" s="26">
        <v>50000000</v>
      </c>
      <c r="AJ5206" s="26">
        <f>IF((AI5206-AH5206) &gt; 1,0,IF((AI5206-AH5206)&lt;0,AH5206-AI5206,AI5206-AH5206))</f>
        <v>0</v>
      </c>
      <c r="AK5206" s="26">
        <v>0.02</v>
      </c>
      <c r="AL5206" s="26">
        <f>ROUND(AJ5206*(AK5206/100),2)</f>
        <v>0</v>
      </c>
      <c r="AM5206" s="3" t="s">
        <v>110</v>
      </c>
    </row>
    <row r="5207" spans="1:39" x14ac:dyDescent="0.25">
      <c r="A5207" s="23"/>
      <c r="B5207" s="24"/>
      <c r="C5207" s="23"/>
      <c r="D5207" s="23"/>
      <c r="E5207" s="23"/>
      <c r="F5207" s="23"/>
      <c r="G5207" s="24"/>
      <c r="H5207" s="23"/>
      <c r="I5207" s="23"/>
      <c r="J5207" s="23"/>
      <c r="K5207" s="23"/>
      <c r="L5207" s="23"/>
      <c r="M5207" s="23"/>
      <c r="N5207" s="25"/>
      <c r="O5207" s="26"/>
      <c r="P5207" s="26"/>
      <c r="Q5207" s="23"/>
      <c r="R5207" s="23"/>
      <c r="S5207" s="27"/>
      <c r="T5207" s="23"/>
      <c r="U5207" s="23"/>
      <c r="V5207" s="24"/>
      <c r="W5207" s="23"/>
      <c r="X5207" s="23"/>
      <c r="Y5207" s="23"/>
      <c r="Z5207" s="23"/>
      <c r="AA5207" s="28"/>
      <c r="AB5207" s="26"/>
      <c r="AC5207" s="26"/>
      <c r="AD5207" s="28"/>
      <c r="AE5207" s="28"/>
      <c r="AF5207" s="26"/>
      <c r="AG5207" s="26" t="s">
        <v>60</v>
      </c>
      <c r="AH5207" s="26">
        <f>AH5206</f>
        <v>1054986</v>
      </c>
      <c r="AI5207" s="26"/>
      <c r="AJ5207" s="26">
        <f>AJ5206</f>
        <v>0</v>
      </c>
      <c r="AK5207" s="26"/>
      <c r="AL5207" s="26">
        <f>AL5206</f>
        <v>0</v>
      </c>
    </row>
    <row r="5208" spans="1:39" x14ac:dyDescent="0.25">
      <c r="A5208" s="23" t="s">
        <v>15592</v>
      </c>
      <c r="B5208" s="24" t="s">
        <v>15593</v>
      </c>
      <c r="C5208" s="23" t="s">
        <v>15594</v>
      </c>
      <c r="D5208" s="23" t="s">
        <v>15595</v>
      </c>
      <c r="E5208" s="23">
        <v>2074</v>
      </c>
      <c r="F5208" s="23" t="s">
        <v>15596</v>
      </c>
      <c r="G5208" s="24" t="s">
        <v>15597</v>
      </c>
      <c r="H5208" s="23" t="s">
        <v>91</v>
      </c>
      <c r="I5208" s="23"/>
      <c r="J5208" s="23">
        <v>0</v>
      </c>
      <c r="K5208" s="23">
        <v>0</v>
      </c>
      <c r="L5208" s="23">
        <v>36</v>
      </c>
      <c r="M5208" s="23" t="s">
        <v>255</v>
      </c>
      <c r="N5208" s="25">
        <f>((J5208*400)+(K5208*100))+L5208</f>
        <v>36</v>
      </c>
      <c r="O5208" s="26">
        <v>0</v>
      </c>
      <c r="P5208" s="26">
        <f>N5208*O5208</f>
        <v>0</v>
      </c>
      <c r="Q5208" s="23">
        <v>1</v>
      </c>
      <c r="R5208" s="23" t="s">
        <v>15592</v>
      </c>
      <c r="S5208" s="27" t="s">
        <v>15593</v>
      </c>
      <c r="T5208" s="23" t="s">
        <v>15594</v>
      </c>
      <c r="U5208" s="23" t="s">
        <v>15598</v>
      </c>
      <c r="V5208" s="24" t="s">
        <v>15599</v>
      </c>
      <c r="W5208" s="23" t="s">
        <v>349</v>
      </c>
      <c r="X5208" s="23" t="s">
        <v>143</v>
      </c>
      <c r="Y5208" s="23" t="s">
        <v>261</v>
      </c>
      <c r="Z5208" s="23">
        <v>144</v>
      </c>
      <c r="AA5208" s="28">
        <v>100</v>
      </c>
      <c r="AB5208" s="26">
        <v>8150</v>
      </c>
      <c r="AC5208" s="26">
        <f>Z5208*AB5208</f>
        <v>1173600</v>
      </c>
      <c r="AD5208" s="28">
        <v>45</v>
      </c>
      <c r="AE5208" s="28">
        <v>85</v>
      </c>
      <c r="AF5208" s="26">
        <f>(AC5208*(100-AE5208))/100</f>
        <v>176040</v>
      </c>
      <c r="AG5208" s="26">
        <f>P5208+AF5208</f>
        <v>176040</v>
      </c>
      <c r="AH5208" s="26">
        <f>(AG5208*AA5208)/100</f>
        <v>176040</v>
      </c>
      <c r="AI5208" s="26">
        <f>IF(AF5208&lt;=10000000,AF5208,10000000)</f>
        <v>176040</v>
      </c>
      <c r="AJ5208" s="26">
        <f>IF((AI5208-AH5208) &gt; 1,0,IF((AI5208-AH5208)&lt;0,AH5208-AI5208,AI5208-AH5208))</f>
        <v>0</v>
      </c>
      <c r="AK5208" s="26">
        <v>0.02</v>
      </c>
      <c r="AL5208" s="26">
        <f>ROUND(AJ5208*(AK5208/100),2)</f>
        <v>0</v>
      </c>
      <c r="AM5208" s="3" t="s">
        <v>51</v>
      </c>
    </row>
    <row r="5209" spans="1:39" x14ac:dyDescent="0.25">
      <c r="A5209" s="23"/>
      <c r="B5209" s="24"/>
      <c r="C5209" s="23"/>
      <c r="D5209" s="23"/>
      <c r="E5209" s="23"/>
      <c r="F5209" s="23"/>
      <c r="G5209" s="24"/>
      <c r="H5209" s="23"/>
      <c r="I5209" s="23"/>
      <c r="J5209" s="23"/>
      <c r="K5209" s="23"/>
      <c r="L5209" s="23"/>
      <c r="M5209" s="23"/>
      <c r="N5209" s="25"/>
      <c r="O5209" s="26"/>
      <c r="P5209" s="26"/>
      <c r="Q5209" s="23"/>
      <c r="R5209" s="23"/>
      <c r="S5209" s="27"/>
      <c r="T5209" s="23"/>
      <c r="U5209" s="23"/>
      <c r="V5209" s="24"/>
      <c r="W5209" s="23"/>
      <c r="X5209" s="23"/>
      <c r="Y5209" s="23"/>
      <c r="Z5209" s="23"/>
      <c r="AA5209" s="28"/>
      <c r="AB5209" s="26"/>
      <c r="AC5209" s="26"/>
      <c r="AD5209" s="28"/>
      <c r="AE5209" s="28"/>
      <c r="AF5209" s="26"/>
      <c r="AG5209" s="26" t="s">
        <v>60</v>
      </c>
      <c r="AH5209" s="26">
        <f>AH5208</f>
        <v>176040</v>
      </c>
      <c r="AI5209" s="26"/>
      <c r="AJ5209" s="26">
        <f>AJ5208</f>
        <v>0</v>
      </c>
      <c r="AK5209" s="26"/>
      <c r="AL5209" s="26">
        <f>AL5208</f>
        <v>0</v>
      </c>
    </row>
    <row r="5210" spans="1:39" x14ac:dyDescent="0.25">
      <c r="A5210" s="23" t="s">
        <v>15600</v>
      </c>
      <c r="B5210" s="24"/>
      <c r="C5210" s="23" t="s">
        <v>15601</v>
      </c>
      <c r="D5210" s="23" t="s">
        <v>15602</v>
      </c>
      <c r="E5210" s="23">
        <v>2075</v>
      </c>
      <c r="F5210" s="23" t="s">
        <v>15603</v>
      </c>
      <c r="G5210" s="24" t="s">
        <v>15604</v>
      </c>
      <c r="H5210" s="23" t="s">
        <v>43</v>
      </c>
      <c r="I5210" s="23" t="s">
        <v>15605</v>
      </c>
      <c r="J5210" s="23">
        <v>5</v>
      </c>
      <c r="K5210" s="23">
        <v>3</v>
      </c>
      <c r="L5210" s="23">
        <v>57.5</v>
      </c>
      <c r="M5210" s="23" t="s">
        <v>75</v>
      </c>
      <c r="N5210" s="25">
        <f>((J5210*400)+(K5210*100))+L5210</f>
        <v>2357.5</v>
      </c>
      <c r="O5210" s="26">
        <v>2250</v>
      </c>
      <c r="P5210" s="26">
        <f>N5210*O5210</f>
        <v>5304375</v>
      </c>
      <c r="Q5210" s="23"/>
      <c r="R5210" s="23"/>
      <c r="S5210" s="27"/>
      <c r="T5210" s="23"/>
      <c r="U5210" s="23"/>
      <c r="V5210" s="24"/>
      <c r="W5210" s="23"/>
      <c r="X5210" s="23"/>
      <c r="Y5210" s="23"/>
      <c r="Z5210" s="23"/>
      <c r="AA5210" s="28"/>
      <c r="AB5210" s="26"/>
      <c r="AC5210" s="26"/>
      <c r="AD5210" s="28"/>
      <c r="AE5210" s="28"/>
      <c r="AF5210" s="26"/>
      <c r="AG5210" s="26">
        <f>AF5210+P5210</f>
        <v>5304375</v>
      </c>
      <c r="AH5210" s="26">
        <f>AG5210</f>
        <v>5304375</v>
      </c>
      <c r="AI5210" s="26">
        <v>50000000</v>
      </c>
      <c r="AJ5210" s="26">
        <f>IF((AI5210-AH5210) &gt; 1,0,IF((AI5210-AH5210)&lt;0,AH5210-AI5210,AI5210-AH5210))</f>
        <v>0</v>
      </c>
      <c r="AK5210" s="26">
        <v>0.01</v>
      </c>
      <c r="AL5210" s="26">
        <f>AJ5210*(AK5210/100)</f>
        <v>0</v>
      </c>
    </row>
    <row r="5211" spans="1:39" x14ac:dyDescent="0.25">
      <c r="A5211" s="23"/>
      <c r="B5211" s="24"/>
      <c r="C5211" s="23"/>
      <c r="D5211" s="23"/>
      <c r="E5211" s="23"/>
      <c r="F5211" s="23"/>
      <c r="G5211" s="24"/>
      <c r="H5211" s="23"/>
      <c r="I5211" s="23"/>
      <c r="J5211" s="23">
        <v>0</v>
      </c>
      <c r="K5211" s="23">
        <v>0</v>
      </c>
      <c r="L5211" s="23">
        <v>5.5</v>
      </c>
      <c r="M5211" s="23" t="s">
        <v>91</v>
      </c>
      <c r="N5211" s="25">
        <f>((J5211*400)+(K5211*100))+L5211</f>
        <v>5.5</v>
      </c>
      <c r="O5211" s="26">
        <v>2250</v>
      </c>
      <c r="P5211" s="26">
        <f>N5211*O5211</f>
        <v>12375</v>
      </c>
      <c r="Q5211" s="23">
        <v>1</v>
      </c>
      <c r="R5211" s="23" t="s">
        <v>15606</v>
      </c>
      <c r="S5211" s="27" t="s">
        <v>15607</v>
      </c>
      <c r="T5211" s="23" t="s">
        <v>15608</v>
      </c>
      <c r="U5211" s="23" t="s">
        <v>15609</v>
      </c>
      <c r="V5211" s="24" t="s">
        <v>15610</v>
      </c>
      <c r="W5211" s="23" t="s">
        <v>53</v>
      </c>
      <c r="X5211" s="23" t="s">
        <v>49</v>
      </c>
      <c r="Y5211" s="23" t="s">
        <v>54</v>
      </c>
      <c r="Z5211" s="23">
        <v>22</v>
      </c>
      <c r="AA5211" s="28">
        <v>100</v>
      </c>
      <c r="AB5211" s="26">
        <v>2750</v>
      </c>
      <c r="AC5211" s="26">
        <f>Z5211*AB5211</f>
        <v>60500</v>
      </c>
      <c r="AD5211" s="28">
        <v>5</v>
      </c>
      <c r="AE5211" s="28">
        <v>5</v>
      </c>
      <c r="AF5211" s="26">
        <f>(AC5211*(100-AE5211))/100</f>
        <v>57475</v>
      </c>
      <c r="AG5211" s="26">
        <f>P5211+AF5211</f>
        <v>69850</v>
      </c>
      <c r="AH5211" s="26">
        <f>(AG5211*AA5211)/100</f>
        <v>69850</v>
      </c>
      <c r="AI5211" s="26">
        <v>0</v>
      </c>
      <c r="AJ5211" s="26">
        <f>IF((AI5211-AH5211) &gt; 1,0,IF((AI5211-AH5211)&lt;0,AH5211-AI5211,AI5211-AH5211))</f>
        <v>69850</v>
      </c>
      <c r="AK5211" s="26">
        <v>0.3</v>
      </c>
      <c r="AL5211" s="26">
        <f>ROUND(AJ5211*(AK5211/100),2)</f>
        <v>209.55</v>
      </c>
      <c r="AM5211" s="3" t="s">
        <v>6144</v>
      </c>
    </row>
    <row r="5212" spans="1:39" x14ac:dyDescent="0.25">
      <c r="A5212" s="23"/>
      <c r="B5212" s="24"/>
      <c r="C5212" s="23"/>
      <c r="D5212" s="23"/>
      <c r="E5212" s="23"/>
      <c r="F5212" s="23"/>
      <c r="G5212" s="24"/>
      <c r="H5212" s="23"/>
      <c r="I5212" s="23"/>
      <c r="J5212" s="23">
        <v>0</v>
      </c>
      <c r="K5212" s="23">
        <v>1</v>
      </c>
      <c r="L5212" s="23">
        <v>0</v>
      </c>
      <c r="M5212" s="23" t="s">
        <v>76</v>
      </c>
      <c r="N5212" s="25">
        <f>((J5212*400)+(K5212*100))+L5212</f>
        <v>100</v>
      </c>
      <c r="O5212" s="26">
        <v>2250</v>
      </c>
      <c r="P5212" s="26">
        <f>N5212*O5212</f>
        <v>225000</v>
      </c>
      <c r="Q5212" s="23">
        <v>1</v>
      </c>
      <c r="R5212" s="23" t="s">
        <v>15600</v>
      </c>
      <c r="S5212" s="27"/>
      <c r="T5212" s="23" t="s">
        <v>15601</v>
      </c>
      <c r="U5212" s="23" t="s">
        <v>15611</v>
      </c>
      <c r="V5212" s="24" t="s">
        <v>15612</v>
      </c>
      <c r="W5212" s="23" t="s">
        <v>109</v>
      </c>
      <c r="X5212" s="23" t="s">
        <v>49</v>
      </c>
      <c r="Y5212" s="23" t="s">
        <v>81</v>
      </c>
      <c r="Z5212" s="23">
        <v>464</v>
      </c>
      <c r="AA5212" s="28">
        <v>100</v>
      </c>
      <c r="AB5212" s="26">
        <v>8150</v>
      </c>
      <c r="AC5212" s="26">
        <f>Z5212*AB5212</f>
        <v>3781600</v>
      </c>
      <c r="AD5212" s="28">
        <v>52</v>
      </c>
      <c r="AE5212" s="28">
        <v>76</v>
      </c>
      <c r="AF5212" s="26">
        <f>(AC5212*(100-AE5212))/100</f>
        <v>907584</v>
      </c>
      <c r="AG5212" s="26">
        <f>P5212+AF5212</f>
        <v>1132584</v>
      </c>
      <c r="AH5212" s="26">
        <f>(AG5212*AA5212)/100</f>
        <v>1132584</v>
      </c>
      <c r="AI5212" s="26">
        <v>0</v>
      </c>
      <c r="AJ5212" s="26">
        <f>IF((AI5212-AH5212) &gt; 1,0,IF((AI5212-AH5212)&lt;0,AH5212-AI5212,AI5212-AH5212))</f>
        <v>1132584</v>
      </c>
      <c r="AK5212" s="26">
        <v>0.02</v>
      </c>
      <c r="AL5212" s="26">
        <f>ROUND(AJ5212*(AK5212/100),2)</f>
        <v>226.52</v>
      </c>
      <c r="AM5212" s="3" t="s">
        <v>110</v>
      </c>
    </row>
    <row r="5213" spans="1:39" x14ac:dyDescent="0.25">
      <c r="A5213" s="23"/>
      <c r="B5213" s="24"/>
      <c r="C5213" s="23"/>
      <c r="D5213" s="23"/>
      <c r="E5213" s="23"/>
      <c r="F5213" s="23"/>
      <c r="G5213" s="24"/>
      <c r="H5213" s="23"/>
      <c r="I5213" s="23"/>
      <c r="J5213" s="23"/>
      <c r="K5213" s="23"/>
      <c r="L5213" s="23"/>
      <c r="M5213" s="23"/>
      <c r="N5213" s="25"/>
      <c r="O5213" s="26"/>
      <c r="P5213" s="26"/>
      <c r="Q5213" s="23"/>
      <c r="R5213" s="23"/>
      <c r="S5213" s="27"/>
      <c r="T5213" s="23"/>
      <c r="U5213" s="23"/>
      <c r="V5213" s="24"/>
      <c r="W5213" s="23"/>
      <c r="X5213" s="23"/>
      <c r="Y5213" s="23"/>
      <c r="Z5213" s="23"/>
      <c r="AA5213" s="28"/>
      <c r="AB5213" s="26"/>
      <c r="AC5213" s="26"/>
      <c r="AD5213" s="28"/>
      <c r="AE5213" s="28"/>
      <c r="AF5213" s="26"/>
      <c r="AG5213" s="26" t="s">
        <v>60</v>
      </c>
      <c r="AH5213" s="26">
        <f>SUM(AH5210:AH5212)</f>
        <v>6506809</v>
      </c>
      <c r="AI5213" s="26"/>
      <c r="AJ5213" s="26">
        <f>SUM(AJ5210:AJ5212)</f>
        <v>1202434</v>
      </c>
      <c r="AK5213" s="26"/>
      <c r="AL5213" s="26">
        <f>SUM(AL5210:AL5212)</f>
        <v>436.07000000000005</v>
      </c>
    </row>
    <row r="5214" spans="1:39" x14ac:dyDescent="0.25">
      <c r="A5214" s="23" t="s">
        <v>15613</v>
      </c>
      <c r="B5214" s="24" t="s">
        <v>15614</v>
      </c>
      <c r="C5214" s="23" t="s">
        <v>15615</v>
      </c>
      <c r="D5214" s="23" t="s">
        <v>12971</v>
      </c>
      <c r="E5214" s="23">
        <v>2076</v>
      </c>
      <c r="F5214" s="23" t="s">
        <v>15616</v>
      </c>
      <c r="G5214" s="24" t="s">
        <v>15617</v>
      </c>
      <c r="H5214" s="23" t="s">
        <v>43</v>
      </c>
      <c r="I5214" s="23" t="s">
        <v>15618</v>
      </c>
      <c r="J5214" s="23">
        <v>0</v>
      </c>
      <c r="K5214" s="23">
        <v>1</v>
      </c>
      <c r="L5214" s="23">
        <v>0</v>
      </c>
      <c r="M5214" s="23" t="s">
        <v>76</v>
      </c>
      <c r="N5214" s="25">
        <f>((J5214*400)+(K5214*100))+L5214</f>
        <v>100</v>
      </c>
      <c r="O5214" s="26">
        <v>10000</v>
      </c>
      <c r="P5214" s="26">
        <f>N5214*O5214</f>
        <v>1000000</v>
      </c>
      <c r="Q5214" s="23">
        <v>1</v>
      </c>
      <c r="R5214" s="23" t="s">
        <v>15613</v>
      </c>
      <c r="S5214" s="27" t="s">
        <v>15614</v>
      </c>
      <c r="T5214" s="23" t="s">
        <v>15615</v>
      </c>
      <c r="U5214" s="23" t="s">
        <v>12981</v>
      </c>
      <c r="V5214" s="24" t="s">
        <v>15619</v>
      </c>
      <c r="W5214" s="23" t="s">
        <v>48</v>
      </c>
      <c r="X5214" s="23" t="s">
        <v>49</v>
      </c>
      <c r="Y5214" s="23" t="s">
        <v>81</v>
      </c>
      <c r="Z5214" s="23">
        <v>189</v>
      </c>
      <c r="AA5214" s="28">
        <v>100</v>
      </c>
      <c r="AB5214" s="26">
        <v>8300</v>
      </c>
      <c r="AC5214" s="26">
        <f>Z5214*AB5214</f>
        <v>1568700</v>
      </c>
      <c r="AD5214" s="28">
        <v>40</v>
      </c>
      <c r="AE5214" s="28">
        <v>70</v>
      </c>
      <c r="AF5214" s="26">
        <f>(AC5214*(100-AE5214))/100</f>
        <v>470610</v>
      </c>
      <c r="AG5214" s="26">
        <f>P5214+AF5214</f>
        <v>1470610</v>
      </c>
      <c r="AH5214" s="26">
        <f>(AG5214*AA5214)/100</f>
        <v>1470610</v>
      </c>
      <c r="AI5214" s="26">
        <v>0</v>
      </c>
      <c r="AJ5214" s="26">
        <f>IF((AI5214-AH5214) &gt; 1,0,IF((AI5214-AH5214)&lt;0,AH5214-AI5214,AI5214-AH5214))</f>
        <v>1470610</v>
      </c>
      <c r="AK5214" s="26">
        <v>0.02</v>
      </c>
      <c r="AL5214" s="26">
        <f>ROUND(AJ5214*(AK5214/100),2)</f>
        <v>294.12</v>
      </c>
      <c r="AM5214" s="3" t="s">
        <v>51</v>
      </c>
    </row>
    <row r="5215" spans="1:39" x14ac:dyDescent="0.25">
      <c r="A5215" s="23"/>
      <c r="B5215" s="24"/>
      <c r="C5215" s="23"/>
      <c r="D5215" s="23"/>
      <c r="E5215" s="23"/>
      <c r="F5215" s="23"/>
      <c r="G5215" s="24"/>
      <c r="H5215" s="23"/>
      <c r="I5215" s="23"/>
      <c r="J5215" s="23"/>
      <c r="K5215" s="23"/>
      <c r="L5215" s="23"/>
      <c r="M5215" s="23"/>
      <c r="N5215" s="25"/>
      <c r="O5215" s="26"/>
      <c r="P5215" s="26"/>
      <c r="Q5215" s="23"/>
      <c r="R5215" s="23"/>
      <c r="S5215" s="27"/>
      <c r="T5215" s="23"/>
      <c r="U5215" s="23"/>
      <c r="V5215" s="24"/>
      <c r="W5215" s="23"/>
      <c r="X5215" s="23"/>
      <c r="Y5215" s="23"/>
      <c r="Z5215" s="23"/>
      <c r="AA5215" s="28"/>
      <c r="AB5215" s="26"/>
      <c r="AC5215" s="26"/>
      <c r="AD5215" s="28"/>
      <c r="AE5215" s="28"/>
      <c r="AF5215" s="26"/>
      <c r="AG5215" s="26" t="s">
        <v>60</v>
      </c>
      <c r="AH5215" s="26">
        <f>AH5214</f>
        <v>1470610</v>
      </c>
      <c r="AI5215" s="26"/>
      <c r="AJ5215" s="26">
        <f>AJ5214</f>
        <v>1470610</v>
      </c>
      <c r="AK5215" s="26"/>
      <c r="AL5215" s="26">
        <f>AL5214</f>
        <v>294.12</v>
      </c>
    </row>
    <row r="5216" spans="1:39" x14ac:dyDescent="0.25">
      <c r="A5216" s="23" t="s">
        <v>15620</v>
      </c>
      <c r="B5216" s="24" t="s">
        <v>15621</v>
      </c>
      <c r="C5216" s="23" t="s">
        <v>15622</v>
      </c>
      <c r="D5216" s="23" t="s">
        <v>15623</v>
      </c>
      <c r="E5216" s="23">
        <v>2077</v>
      </c>
      <c r="F5216" s="23" t="s">
        <v>15624</v>
      </c>
      <c r="G5216" s="24" t="s">
        <v>15625</v>
      </c>
      <c r="H5216" s="23" t="s">
        <v>43</v>
      </c>
      <c r="I5216" s="23" t="s">
        <v>15626</v>
      </c>
      <c r="J5216" s="23">
        <v>0</v>
      </c>
      <c r="K5216" s="23">
        <v>0</v>
      </c>
      <c r="L5216" s="23">
        <v>58</v>
      </c>
      <c r="M5216" s="23" t="s">
        <v>59</v>
      </c>
      <c r="N5216" s="25">
        <f>((J5216*400)+(K5216*100))+L5216</f>
        <v>58</v>
      </c>
      <c r="O5216" s="26">
        <v>6500</v>
      </c>
      <c r="P5216" s="26">
        <f>N5216*O5216</f>
        <v>377000</v>
      </c>
      <c r="Q5216" s="23">
        <v>1</v>
      </c>
      <c r="R5216" s="23" t="s">
        <v>15620</v>
      </c>
      <c r="S5216" s="27" t="s">
        <v>15621</v>
      </c>
      <c r="T5216" s="23" t="s">
        <v>15622</v>
      </c>
      <c r="U5216" s="23" t="s">
        <v>15627</v>
      </c>
      <c r="V5216" s="24" t="s">
        <v>15628</v>
      </c>
      <c r="W5216" s="23" t="s">
        <v>109</v>
      </c>
      <c r="X5216" s="23" t="s">
        <v>49</v>
      </c>
      <c r="Y5216" s="23" t="s">
        <v>50</v>
      </c>
      <c r="Z5216" s="23">
        <v>114</v>
      </c>
      <c r="AA5216" s="28">
        <v>100</v>
      </c>
      <c r="AB5216" s="26">
        <v>8150</v>
      </c>
      <c r="AC5216" s="26">
        <f>Z5216*AB5216</f>
        <v>929100</v>
      </c>
      <c r="AD5216" s="28">
        <v>9</v>
      </c>
      <c r="AE5216" s="28">
        <v>9</v>
      </c>
      <c r="AF5216" s="26">
        <f>(AC5216*(100-AE5216))/100</f>
        <v>845481</v>
      </c>
      <c r="AG5216" s="26">
        <f>P5216+AF5216</f>
        <v>1222481</v>
      </c>
      <c r="AH5216" s="26">
        <f>(AG5216*AA5216)/100</f>
        <v>1222481</v>
      </c>
      <c r="AI5216" s="26">
        <v>50000000</v>
      </c>
      <c r="AJ5216" s="26">
        <f>IF((AI5216-AH5216) &gt; 1,0,IF((AI5216-AH5216)&lt;0,AH5216-AI5216,AI5216-AH5216))</f>
        <v>0</v>
      </c>
      <c r="AK5216" s="26">
        <v>0.02</v>
      </c>
      <c r="AL5216" s="26">
        <f>ROUND(AJ5216*(AK5216/100),2)</f>
        <v>0</v>
      </c>
      <c r="AM5216" s="3" t="s">
        <v>110</v>
      </c>
    </row>
    <row r="5217" spans="1:39" x14ac:dyDescent="0.25">
      <c r="A5217" s="23"/>
      <c r="B5217" s="24"/>
      <c r="C5217" s="23"/>
      <c r="D5217" s="23"/>
      <c r="E5217" s="23"/>
      <c r="F5217" s="23"/>
      <c r="G5217" s="24"/>
      <c r="H5217" s="23"/>
      <c r="I5217" s="23"/>
      <c r="J5217" s="23"/>
      <c r="K5217" s="23"/>
      <c r="L5217" s="23"/>
      <c r="M5217" s="23"/>
      <c r="N5217" s="25"/>
      <c r="O5217" s="26"/>
      <c r="P5217" s="26"/>
      <c r="Q5217" s="23"/>
      <c r="R5217" s="23"/>
      <c r="S5217" s="27"/>
      <c r="T5217" s="23"/>
      <c r="U5217" s="23"/>
      <c r="V5217" s="24"/>
      <c r="W5217" s="23"/>
      <c r="X5217" s="23"/>
      <c r="Y5217" s="23"/>
      <c r="Z5217" s="23"/>
      <c r="AA5217" s="28"/>
      <c r="AB5217" s="26"/>
      <c r="AC5217" s="26"/>
      <c r="AD5217" s="28"/>
      <c r="AE5217" s="28"/>
      <c r="AF5217" s="26"/>
      <c r="AG5217" s="26" t="s">
        <v>60</v>
      </c>
      <c r="AH5217" s="26">
        <f>AH5216</f>
        <v>1222481</v>
      </c>
      <c r="AI5217" s="26"/>
      <c r="AJ5217" s="26">
        <f>AJ5216</f>
        <v>0</v>
      </c>
      <c r="AK5217" s="26"/>
      <c r="AL5217" s="26">
        <f>AL5216</f>
        <v>0</v>
      </c>
    </row>
    <row r="5218" spans="1:39" x14ac:dyDescent="0.25">
      <c r="A5218" s="23" t="s">
        <v>806</v>
      </c>
      <c r="B5218" s="24" t="s">
        <v>807</v>
      </c>
      <c r="C5218" s="23" t="s">
        <v>808</v>
      </c>
      <c r="D5218" s="23" t="s">
        <v>15629</v>
      </c>
      <c r="E5218" s="23">
        <v>2078</v>
      </c>
      <c r="F5218" s="23" t="s">
        <v>15630</v>
      </c>
      <c r="G5218" s="24" t="s">
        <v>15631</v>
      </c>
      <c r="H5218" s="23" t="s">
        <v>43</v>
      </c>
      <c r="I5218" s="23" t="s">
        <v>15632</v>
      </c>
      <c r="J5218" s="23">
        <v>0</v>
      </c>
      <c r="K5218" s="23">
        <v>0</v>
      </c>
      <c r="L5218" s="23">
        <v>50</v>
      </c>
      <c r="M5218" s="23" t="s">
        <v>75</v>
      </c>
      <c r="N5218" s="25">
        <f t="shared" ref="N5218:N5226" si="861">((J5218*400)+(K5218*100))+L5218</f>
        <v>50</v>
      </c>
      <c r="O5218" s="26">
        <v>4000</v>
      </c>
      <c r="P5218" s="26">
        <f t="shared" ref="P5218:P5226" si="862">N5218*O5218</f>
        <v>200000</v>
      </c>
      <c r="Q5218" s="23"/>
      <c r="R5218" s="23"/>
      <c r="S5218" s="27"/>
      <c r="T5218" s="23"/>
      <c r="U5218" s="23"/>
      <c r="V5218" s="24"/>
      <c r="W5218" s="23"/>
      <c r="X5218" s="23"/>
      <c r="Y5218" s="23"/>
      <c r="Z5218" s="23"/>
      <c r="AA5218" s="28"/>
      <c r="AB5218" s="26"/>
      <c r="AC5218" s="26"/>
      <c r="AD5218" s="28"/>
      <c r="AE5218" s="28"/>
      <c r="AF5218" s="26"/>
      <c r="AG5218" s="26">
        <f t="shared" ref="AG5218:AG5226" si="863">AF5218+P5218</f>
        <v>200000</v>
      </c>
      <c r="AH5218" s="26">
        <f t="shared" ref="AH5218:AH5226" si="864">AG5218</f>
        <v>200000</v>
      </c>
      <c r="AI5218" s="26">
        <v>50000000</v>
      </c>
      <c r="AJ5218" s="26">
        <f t="shared" ref="AJ5218:AJ5226" si="865">IF((AI5218-AH5218) &gt; 1,0,IF((AI5218-AH5218)&lt;0,AH5218-AI5218,AI5218-AH5218))</f>
        <v>0</v>
      </c>
      <c r="AK5218" s="26">
        <v>0.01</v>
      </c>
      <c r="AL5218" s="26">
        <f t="shared" ref="AL5218:AL5226" si="866">AJ5218*(AK5218/100)</f>
        <v>0</v>
      </c>
    </row>
    <row r="5219" spans="1:39" x14ac:dyDescent="0.25">
      <c r="A5219" s="23"/>
      <c r="B5219" s="24"/>
      <c r="C5219" s="23"/>
      <c r="D5219" s="23"/>
      <c r="E5219" s="23">
        <v>2079</v>
      </c>
      <c r="F5219" s="23" t="s">
        <v>15633</v>
      </c>
      <c r="G5219" s="24" t="s">
        <v>15634</v>
      </c>
      <c r="H5219" s="23" t="s">
        <v>43</v>
      </c>
      <c r="I5219" s="23" t="s">
        <v>15635</v>
      </c>
      <c r="J5219" s="23">
        <v>0</v>
      </c>
      <c r="K5219" s="23">
        <v>0</v>
      </c>
      <c r="L5219" s="23">
        <v>50</v>
      </c>
      <c r="M5219" s="23" t="s">
        <v>75</v>
      </c>
      <c r="N5219" s="25">
        <f t="shared" si="861"/>
        <v>50</v>
      </c>
      <c r="O5219" s="26">
        <v>4500</v>
      </c>
      <c r="P5219" s="26">
        <f t="shared" si="862"/>
        <v>225000</v>
      </c>
      <c r="Q5219" s="23"/>
      <c r="R5219" s="23"/>
      <c r="S5219" s="27"/>
      <c r="T5219" s="23"/>
      <c r="U5219" s="23"/>
      <c r="V5219" s="24"/>
      <c r="W5219" s="23"/>
      <c r="X5219" s="23"/>
      <c r="Y5219" s="23"/>
      <c r="Z5219" s="23"/>
      <c r="AA5219" s="28"/>
      <c r="AB5219" s="26"/>
      <c r="AC5219" s="26"/>
      <c r="AD5219" s="28"/>
      <c r="AE5219" s="28"/>
      <c r="AF5219" s="26"/>
      <c r="AG5219" s="26">
        <f t="shared" si="863"/>
        <v>225000</v>
      </c>
      <c r="AH5219" s="26">
        <f t="shared" si="864"/>
        <v>225000</v>
      </c>
      <c r="AI5219" s="26">
        <v>50000000</v>
      </c>
      <c r="AJ5219" s="26">
        <f t="shared" si="865"/>
        <v>0</v>
      </c>
      <c r="AK5219" s="26">
        <v>0.01</v>
      </c>
      <c r="AL5219" s="26">
        <f t="shared" si="866"/>
        <v>0</v>
      </c>
    </row>
    <row r="5220" spans="1:39" x14ac:dyDescent="0.25">
      <c r="A5220" s="23"/>
      <c r="B5220" s="24"/>
      <c r="C5220" s="23"/>
      <c r="D5220" s="23"/>
      <c r="E5220" s="23">
        <v>2080</v>
      </c>
      <c r="F5220" s="23" t="s">
        <v>15636</v>
      </c>
      <c r="G5220" s="24" t="s">
        <v>15637</v>
      </c>
      <c r="H5220" s="23" t="s">
        <v>43</v>
      </c>
      <c r="I5220" s="23" t="s">
        <v>15638</v>
      </c>
      <c r="J5220" s="23">
        <v>0</v>
      </c>
      <c r="K5220" s="23">
        <v>0</v>
      </c>
      <c r="L5220" s="23">
        <v>50</v>
      </c>
      <c r="M5220" s="23" t="s">
        <v>75</v>
      </c>
      <c r="N5220" s="25">
        <f t="shared" si="861"/>
        <v>50</v>
      </c>
      <c r="O5220" s="26">
        <v>4500</v>
      </c>
      <c r="P5220" s="26">
        <f t="shared" si="862"/>
        <v>225000</v>
      </c>
      <c r="Q5220" s="23"/>
      <c r="R5220" s="23"/>
      <c r="S5220" s="27"/>
      <c r="T5220" s="23"/>
      <c r="U5220" s="23"/>
      <c r="V5220" s="24"/>
      <c r="W5220" s="23"/>
      <c r="X5220" s="23"/>
      <c r="Y5220" s="23"/>
      <c r="Z5220" s="23"/>
      <c r="AA5220" s="28"/>
      <c r="AB5220" s="26"/>
      <c r="AC5220" s="26"/>
      <c r="AD5220" s="28"/>
      <c r="AE5220" s="28"/>
      <c r="AF5220" s="26"/>
      <c r="AG5220" s="26">
        <f t="shared" si="863"/>
        <v>225000</v>
      </c>
      <c r="AH5220" s="26">
        <f t="shared" si="864"/>
        <v>225000</v>
      </c>
      <c r="AI5220" s="26">
        <v>50000000</v>
      </c>
      <c r="AJ5220" s="26">
        <f t="shared" si="865"/>
        <v>0</v>
      </c>
      <c r="AK5220" s="26">
        <v>0.01</v>
      </c>
      <c r="AL5220" s="26">
        <f t="shared" si="866"/>
        <v>0</v>
      </c>
    </row>
    <row r="5221" spans="1:39" x14ac:dyDescent="0.25">
      <c r="A5221" s="23"/>
      <c r="B5221" s="24"/>
      <c r="C5221" s="23"/>
      <c r="D5221" s="23"/>
      <c r="E5221" s="23">
        <v>2081</v>
      </c>
      <c r="F5221" s="23" t="s">
        <v>15639</v>
      </c>
      <c r="G5221" s="24" t="s">
        <v>15640</v>
      </c>
      <c r="H5221" s="23" t="s">
        <v>43</v>
      </c>
      <c r="I5221" s="23" t="s">
        <v>15641</v>
      </c>
      <c r="J5221" s="23">
        <v>0</v>
      </c>
      <c r="K5221" s="23">
        <v>0</v>
      </c>
      <c r="L5221" s="23">
        <v>50</v>
      </c>
      <c r="M5221" s="23" t="s">
        <v>75</v>
      </c>
      <c r="N5221" s="25">
        <f t="shared" si="861"/>
        <v>50</v>
      </c>
      <c r="O5221" s="26">
        <v>4500</v>
      </c>
      <c r="P5221" s="26">
        <f t="shared" si="862"/>
        <v>225000</v>
      </c>
      <c r="Q5221" s="23"/>
      <c r="R5221" s="23"/>
      <c r="S5221" s="27"/>
      <c r="T5221" s="23"/>
      <c r="U5221" s="23"/>
      <c r="V5221" s="24"/>
      <c r="W5221" s="23"/>
      <c r="X5221" s="23"/>
      <c r="Y5221" s="23"/>
      <c r="Z5221" s="23"/>
      <c r="AA5221" s="28"/>
      <c r="AB5221" s="26"/>
      <c r="AC5221" s="26"/>
      <c r="AD5221" s="28"/>
      <c r="AE5221" s="28"/>
      <c r="AF5221" s="26"/>
      <c r="AG5221" s="26">
        <f t="shared" si="863"/>
        <v>225000</v>
      </c>
      <c r="AH5221" s="26">
        <f t="shared" si="864"/>
        <v>225000</v>
      </c>
      <c r="AI5221" s="26">
        <v>50000000</v>
      </c>
      <c r="AJ5221" s="26">
        <f t="shared" si="865"/>
        <v>0</v>
      </c>
      <c r="AK5221" s="26">
        <v>0.01</v>
      </c>
      <c r="AL5221" s="26">
        <f t="shared" si="866"/>
        <v>0</v>
      </c>
    </row>
    <row r="5222" spans="1:39" x14ac:dyDescent="0.25">
      <c r="A5222" s="23"/>
      <c r="B5222" s="24"/>
      <c r="C5222" s="23"/>
      <c r="D5222" s="23"/>
      <c r="E5222" s="23">
        <v>2082</v>
      </c>
      <c r="F5222" s="23" t="s">
        <v>15642</v>
      </c>
      <c r="G5222" s="24" t="s">
        <v>15643</v>
      </c>
      <c r="H5222" s="23" t="s">
        <v>43</v>
      </c>
      <c r="I5222" s="23" t="s">
        <v>15644</v>
      </c>
      <c r="J5222" s="23">
        <v>0</v>
      </c>
      <c r="K5222" s="23">
        <v>0</v>
      </c>
      <c r="L5222" s="23">
        <v>50</v>
      </c>
      <c r="M5222" s="23" t="s">
        <v>75</v>
      </c>
      <c r="N5222" s="25">
        <f t="shared" si="861"/>
        <v>50</v>
      </c>
      <c r="O5222" s="26">
        <v>4500</v>
      </c>
      <c r="P5222" s="26">
        <f t="shared" si="862"/>
        <v>225000</v>
      </c>
      <c r="Q5222" s="23"/>
      <c r="R5222" s="23"/>
      <c r="S5222" s="27"/>
      <c r="T5222" s="23"/>
      <c r="U5222" s="23"/>
      <c r="V5222" s="24"/>
      <c r="W5222" s="23"/>
      <c r="X5222" s="23"/>
      <c r="Y5222" s="23"/>
      <c r="Z5222" s="23"/>
      <c r="AA5222" s="28"/>
      <c r="AB5222" s="26"/>
      <c r="AC5222" s="26"/>
      <c r="AD5222" s="28"/>
      <c r="AE5222" s="28"/>
      <c r="AF5222" s="26"/>
      <c r="AG5222" s="26">
        <f t="shared" si="863"/>
        <v>225000</v>
      </c>
      <c r="AH5222" s="26">
        <f t="shared" si="864"/>
        <v>225000</v>
      </c>
      <c r="AI5222" s="26">
        <v>50000000</v>
      </c>
      <c r="AJ5222" s="26">
        <f t="shared" si="865"/>
        <v>0</v>
      </c>
      <c r="AK5222" s="26">
        <v>0.01</v>
      </c>
      <c r="AL5222" s="26">
        <f t="shared" si="866"/>
        <v>0</v>
      </c>
    </row>
    <row r="5223" spans="1:39" x14ac:dyDescent="0.25">
      <c r="A5223" s="23"/>
      <c r="B5223" s="24"/>
      <c r="C5223" s="23"/>
      <c r="D5223" s="23"/>
      <c r="E5223" s="23">
        <v>2083</v>
      </c>
      <c r="F5223" s="23" t="s">
        <v>15645</v>
      </c>
      <c r="G5223" s="24" t="s">
        <v>15646</v>
      </c>
      <c r="H5223" s="23" t="s">
        <v>43</v>
      </c>
      <c r="I5223" s="23" t="s">
        <v>15647</v>
      </c>
      <c r="J5223" s="23">
        <v>0</v>
      </c>
      <c r="K5223" s="23">
        <v>0</v>
      </c>
      <c r="L5223" s="23">
        <v>50</v>
      </c>
      <c r="M5223" s="23" t="s">
        <v>75</v>
      </c>
      <c r="N5223" s="25">
        <f t="shared" si="861"/>
        <v>50</v>
      </c>
      <c r="O5223" s="26">
        <v>4500</v>
      </c>
      <c r="P5223" s="26">
        <f t="shared" si="862"/>
        <v>225000</v>
      </c>
      <c r="Q5223" s="23"/>
      <c r="R5223" s="23"/>
      <c r="S5223" s="27"/>
      <c r="T5223" s="23"/>
      <c r="U5223" s="23"/>
      <c r="V5223" s="24"/>
      <c r="W5223" s="23"/>
      <c r="X5223" s="23"/>
      <c r="Y5223" s="23"/>
      <c r="Z5223" s="23"/>
      <c r="AA5223" s="28"/>
      <c r="AB5223" s="26"/>
      <c r="AC5223" s="26"/>
      <c r="AD5223" s="28"/>
      <c r="AE5223" s="28"/>
      <c r="AF5223" s="26"/>
      <c r="AG5223" s="26">
        <f t="shared" si="863"/>
        <v>225000</v>
      </c>
      <c r="AH5223" s="26">
        <f t="shared" si="864"/>
        <v>225000</v>
      </c>
      <c r="AI5223" s="26">
        <v>50000000</v>
      </c>
      <c r="AJ5223" s="26">
        <f t="shared" si="865"/>
        <v>0</v>
      </c>
      <c r="AK5223" s="26">
        <v>0.01</v>
      </c>
      <c r="AL5223" s="26">
        <f t="shared" si="866"/>
        <v>0</v>
      </c>
    </row>
    <row r="5224" spans="1:39" x14ac:dyDescent="0.25">
      <c r="A5224" s="23"/>
      <c r="B5224" s="24"/>
      <c r="C5224" s="23"/>
      <c r="D5224" s="23"/>
      <c r="E5224" s="23">
        <v>2084</v>
      </c>
      <c r="F5224" s="23" t="s">
        <v>15648</v>
      </c>
      <c r="G5224" s="24" t="s">
        <v>15649</v>
      </c>
      <c r="H5224" s="23" t="s">
        <v>43</v>
      </c>
      <c r="I5224" s="23" t="s">
        <v>15650</v>
      </c>
      <c r="J5224" s="23">
        <v>0</v>
      </c>
      <c r="K5224" s="23">
        <v>0</v>
      </c>
      <c r="L5224" s="23">
        <v>50</v>
      </c>
      <c r="M5224" s="23" t="s">
        <v>75</v>
      </c>
      <c r="N5224" s="25">
        <f t="shared" si="861"/>
        <v>50</v>
      </c>
      <c r="O5224" s="26">
        <v>4500</v>
      </c>
      <c r="P5224" s="26">
        <f t="shared" si="862"/>
        <v>225000</v>
      </c>
      <c r="Q5224" s="23"/>
      <c r="R5224" s="23"/>
      <c r="S5224" s="27"/>
      <c r="T5224" s="23"/>
      <c r="U5224" s="23"/>
      <c r="V5224" s="24"/>
      <c r="W5224" s="23"/>
      <c r="X5224" s="23"/>
      <c r="Y5224" s="23"/>
      <c r="Z5224" s="23"/>
      <c r="AA5224" s="28"/>
      <c r="AB5224" s="26"/>
      <c r="AC5224" s="26"/>
      <c r="AD5224" s="28"/>
      <c r="AE5224" s="28"/>
      <c r="AF5224" s="26"/>
      <c r="AG5224" s="26">
        <f t="shared" si="863"/>
        <v>225000</v>
      </c>
      <c r="AH5224" s="26">
        <f t="shared" si="864"/>
        <v>225000</v>
      </c>
      <c r="AI5224" s="26">
        <v>50000000</v>
      </c>
      <c r="AJ5224" s="26">
        <f t="shared" si="865"/>
        <v>0</v>
      </c>
      <c r="AK5224" s="26">
        <v>0.01</v>
      </c>
      <c r="AL5224" s="26">
        <f t="shared" si="866"/>
        <v>0</v>
      </c>
    </row>
    <row r="5225" spans="1:39" x14ac:dyDescent="0.25">
      <c r="A5225" s="23"/>
      <c r="B5225" s="24"/>
      <c r="C5225" s="23"/>
      <c r="D5225" s="23"/>
      <c r="E5225" s="23">
        <v>2085</v>
      </c>
      <c r="F5225" s="23" t="s">
        <v>15651</v>
      </c>
      <c r="G5225" s="24" t="s">
        <v>15652</v>
      </c>
      <c r="H5225" s="23" t="s">
        <v>43</v>
      </c>
      <c r="I5225" s="23" t="s">
        <v>15653</v>
      </c>
      <c r="J5225" s="23">
        <v>0</v>
      </c>
      <c r="K5225" s="23">
        <v>0</v>
      </c>
      <c r="L5225" s="23">
        <v>50</v>
      </c>
      <c r="M5225" s="23" t="s">
        <v>75</v>
      </c>
      <c r="N5225" s="25">
        <f t="shared" si="861"/>
        <v>50</v>
      </c>
      <c r="O5225" s="26">
        <v>4500</v>
      </c>
      <c r="P5225" s="26">
        <f t="shared" si="862"/>
        <v>225000</v>
      </c>
      <c r="Q5225" s="23"/>
      <c r="R5225" s="23"/>
      <c r="S5225" s="27"/>
      <c r="T5225" s="23"/>
      <c r="U5225" s="23"/>
      <c r="V5225" s="24"/>
      <c r="W5225" s="23"/>
      <c r="X5225" s="23"/>
      <c r="Y5225" s="23"/>
      <c r="Z5225" s="23"/>
      <c r="AA5225" s="28"/>
      <c r="AB5225" s="26"/>
      <c r="AC5225" s="26"/>
      <c r="AD5225" s="28"/>
      <c r="AE5225" s="28"/>
      <c r="AF5225" s="26"/>
      <c r="AG5225" s="26">
        <f t="shared" si="863"/>
        <v>225000</v>
      </c>
      <c r="AH5225" s="26">
        <f t="shared" si="864"/>
        <v>225000</v>
      </c>
      <c r="AI5225" s="26">
        <v>50000000</v>
      </c>
      <c r="AJ5225" s="26">
        <f t="shared" si="865"/>
        <v>0</v>
      </c>
      <c r="AK5225" s="26">
        <v>0.01</v>
      </c>
      <c r="AL5225" s="26">
        <f t="shared" si="866"/>
        <v>0</v>
      </c>
    </row>
    <row r="5226" spans="1:39" x14ac:dyDescent="0.25">
      <c r="A5226" s="23"/>
      <c r="B5226" s="24"/>
      <c r="C5226" s="23"/>
      <c r="D5226" s="23"/>
      <c r="E5226" s="23">
        <v>2086</v>
      </c>
      <c r="F5226" s="23" t="s">
        <v>15654</v>
      </c>
      <c r="G5226" s="24" t="s">
        <v>15655</v>
      </c>
      <c r="H5226" s="23" t="s">
        <v>43</v>
      </c>
      <c r="I5226" s="23" t="s">
        <v>15656</v>
      </c>
      <c r="J5226" s="23">
        <v>0</v>
      </c>
      <c r="K5226" s="23">
        <v>0</v>
      </c>
      <c r="L5226" s="23">
        <v>50</v>
      </c>
      <c r="M5226" s="23" t="s">
        <v>75</v>
      </c>
      <c r="N5226" s="25">
        <f t="shared" si="861"/>
        <v>50</v>
      </c>
      <c r="O5226" s="26">
        <v>4500</v>
      </c>
      <c r="P5226" s="26">
        <f t="shared" si="862"/>
        <v>225000</v>
      </c>
      <c r="Q5226" s="23"/>
      <c r="R5226" s="23"/>
      <c r="S5226" s="27"/>
      <c r="T5226" s="23"/>
      <c r="U5226" s="23"/>
      <c r="V5226" s="24"/>
      <c r="W5226" s="23"/>
      <c r="X5226" s="23"/>
      <c r="Y5226" s="23"/>
      <c r="Z5226" s="23"/>
      <c r="AA5226" s="28"/>
      <c r="AB5226" s="26"/>
      <c r="AC5226" s="26"/>
      <c r="AD5226" s="28"/>
      <c r="AE5226" s="28"/>
      <c r="AF5226" s="26"/>
      <c r="AG5226" s="26">
        <f t="shared" si="863"/>
        <v>225000</v>
      </c>
      <c r="AH5226" s="26">
        <f t="shared" si="864"/>
        <v>225000</v>
      </c>
      <c r="AI5226" s="26">
        <v>50000000</v>
      </c>
      <c r="AJ5226" s="26">
        <f t="shared" si="865"/>
        <v>0</v>
      </c>
      <c r="AK5226" s="26">
        <v>0.01</v>
      </c>
      <c r="AL5226" s="26">
        <f t="shared" si="866"/>
        <v>0</v>
      </c>
    </row>
    <row r="5227" spans="1:39" x14ac:dyDescent="0.25">
      <c r="A5227" s="23"/>
      <c r="B5227" s="24"/>
      <c r="C5227" s="23"/>
      <c r="D5227" s="23"/>
      <c r="E5227" s="23"/>
      <c r="F5227" s="23"/>
      <c r="G5227" s="24"/>
      <c r="H5227" s="23"/>
      <c r="I5227" s="23"/>
      <c r="J5227" s="23"/>
      <c r="K5227" s="23"/>
      <c r="L5227" s="23"/>
      <c r="M5227" s="23"/>
      <c r="N5227" s="25"/>
      <c r="O5227" s="26"/>
      <c r="P5227" s="26"/>
      <c r="Q5227" s="23"/>
      <c r="R5227" s="23"/>
      <c r="S5227" s="27"/>
      <c r="T5227" s="23"/>
      <c r="U5227" s="23"/>
      <c r="V5227" s="24"/>
      <c r="W5227" s="23"/>
      <c r="X5227" s="23"/>
      <c r="Y5227" s="23"/>
      <c r="Z5227" s="23"/>
      <c r="AA5227" s="28"/>
      <c r="AB5227" s="26"/>
      <c r="AC5227" s="26"/>
      <c r="AD5227" s="28"/>
      <c r="AE5227" s="28"/>
      <c r="AF5227" s="26"/>
      <c r="AG5227" s="26" t="s">
        <v>60</v>
      </c>
      <c r="AH5227" s="26">
        <f>SUM(AH5218:AH5226)</f>
        <v>2000000</v>
      </c>
      <c r="AI5227" s="26"/>
      <c r="AJ5227" s="26">
        <f>SUM(AJ5218:AJ5226)</f>
        <v>0</v>
      </c>
      <c r="AK5227" s="26"/>
      <c r="AL5227" s="26">
        <f>SUM(AL5218:AL5226)</f>
        <v>0</v>
      </c>
    </row>
    <row r="5228" spans="1:39" x14ac:dyDescent="0.25">
      <c r="A5228" s="23" t="s">
        <v>15657</v>
      </c>
      <c r="B5228" s="24" t="s">
        <v>15658</v>
      </c>
      <c r="C5228" s="23" t="s">
        <v>15659</v>
      </c>
      <c r="D5228" s="23" t="s">
        <v>15660</v>
      </c>
      <c r="E5228" s="23">
        <v>2087</v>
      </c>
      <c r="F5228" s="23" t="s">
        <v>15661</v>
      </c>
      <c r="G5228" s="24" t="s">
        <v>15662</v>
      </c>
      <c r="H5228" s="23" t="s">
        <v>43</v>
      </c>
      <c r="I5228" s="23" t="s">
        <v>15663</v>
      </c>
      <c r="J5228" s="23">
        <v>0</v>
      </c>
      <c r="K5228" s="23">
        <v>0</v>
      </c>
      <c r="L5228" s="23">
        <v>74</v>
      </c>
      <c r="M5228" s="23" t="s">
        <v>76</v>
      </c>
      <c r="N5228" s="25">
        <f>((J5228*400)+(K5228*100))+L5228</f>
        <v>74</v>
      </c>
      <c r="O5228" s="26">
        <v>9000</v>
      </c>
      <c r="P5228" s="26">
        <f>N5228*O5228</f>
        <v>666000</v>
      </c>
      <c r="Q5228" s="23">
        <v>1</v>
      </c>
      <c r="R5228" s="23" t="s">
        <v>15657</v>
      </c>
      <c r="S5228" s="27" t="s">
        <v>15658</v>
      </c>
      <c r="T5228" s="23" t="s">
        <v>15659</v>
      </c>
      <c r="U5228" s="23" t="s">
        <v>15664</v>
      </c>
      <c r="V5228" s="24" t="s">
        <v>15665</v>
      </c>
      <c r="W5228" s="23" t="s">
        <v>109</v>
      </c>
      <c r="X5228" s="23" t="s">
        <v>49</v>
      </c>
      <c r="Y5228" s="23" t="s">
        <v>81</v>
      </c>
      <c r="Z5228" s="23">
        <v>410</v>
      </c>
      <c r="AA5228" s="28">
        <v>100</v>
      </c>
      <c r="AB5228" s="26">
        <v>8150</v>
      </c>
      <c r="AC5228" s="26">
        <f>Z5228*AB5228</f>
        <v>3341500</v>
      </c>
      <c r="AD5228" s="28">
        <v>27</v>
      </c>
      <c r="AE5228" s="28">
        <v>44</v>
      </c>
      <c r="AF5228" s="26">
        <f>(AC5228*(100-AE5228))/100</f>
        <v>1871240</v>
      </c>
      <c r="AG5228" s="26">
        <f>P5228+AF5228</f>
        <v>2537240</v>
      </c>
      <c r="AH5228" s="26">
        <f>(AG5228*AA5228)/100</f>
        <v>2537240</v>
      </c>
      <c r="AI5228" s="26">
        <v>0</v>
      </c>
      <c r="AJ5228" s="26">
        <f>IF((AI5228-AH5228) &gt; 1,0,IF((AI5228-AH5228)&lt;0,AH5228-AI5228,AI5228-AH5228))</f>
        <v>2537240</v>
      </c>
      <c r="AK5228" s="26">
        <v>0.02</v>
      </c>
      <c r="AL5228" s="26">
        <f>ROUND(AJ5228*(AK5228/100),2)</f>
        <v>507.45</v>
      </c>
      <c r="AM5228" s="3" t="s">
        <v>110</v>
      </c>
    </row>
    <row r="5229" spans="1:39" x14ac:dyDescent="0.25">
      <c r="A5229" s="23"/>
      <c r="B5229" s="24"/>
      <c r="C5229" s="23"/>
      <c r="D5229" s="23"/>
      <c r="E5229" s="23"/>
      <c r="F5229" s="23"/>
      <c r="G5229" s="24"/>
      <c r="H5229" s="23"/>
      <c r="I5229" s="23"/>
      <c r="J5229" s="23"/>
      <c r="K5229" s="23"/>
      <c r="L5229" s="23"/>
      <c r="M5229" s="23"/>
      <c r="N5229" s="25"/>
      <c r="O5229" s="26"/>
      <c r="P5229" s="26"/>
      <c r="Q5229" s="23"/>
      <c r="R5229" s="23"/>
      <c r="S5229" s="27"/>
      <c r="T5229" s="23"/>
      <c r="U5229" s="23"/>
      <c r="V5229" s="24"/>
      <c r="W5229" s="23"/>
      <c r="X5229" s="23"/>
      <c r="Y5229" s="23"/>
      <c r="Z5229" s="23"/>
      <c r="AA5229" s="28"/>
      <c r="AB5229" s="26"/>
      <c r="AC5229" s="26"/>
      <c r="AD5229" s="28"/>
      <c r="AE5229" s="28"/>
      <c r="AF5229" s="26"/>
      <c r="AG5229" s="26" t="s">
        <v>60</v>
      </c>
      <c r="AH5229" s="26">
        <f>AH5228</f>
        <v>2537240</v>
      </c>
      <c r="AI5229" s="26"/>
      <c r="AJ5229" s="26">
        <f>AJ5228</f>
        <v>2537240</v>
      </c>
      <c r="AK5229" s="26"/>
      <c r="AL5229" s="26">
        <f>AL5228</f>
        <v>507.45</v>
      </c>
    </row>
    <row r="5230" spans="1:39" x14ac:dyDescent="0.25">
      <c r="A5230" s="23" t="s">
        <v>15666</v>
      </c>
      <c r="B5230" s="24" t="s">
        <v>15667</v>
      </c>
      <c r="C5230" s="23" t="s">
        <v>15668</v>
      </c>
      <c r="D5230" s="23" t="s">
        <v>15669</v>
      </c>
      <c r="E5230" s="23">
        <v>2088</v>
      </c>
      <c r="F5230" s="23" t="s">
        <v>15670</v>
      </c>
      <c r="G5230" s="24" t="s">
        <v>15671</v>
      </c>
      <c r="H5230" s="23" t="s">
        <v>43</v>
      </c>
      <c r="I5230" s="23" t="s">
        <v>15672</v>
      </c>
      <c r="J5230" s="23">
        <v>0</v>
      </c>
      <c r="K5230" s="23">
        <v>0</v>
      </c>
      <c r="L5230" s="23">
        <v>23.71</v>
      </c>
      <c r="M5230" s="23" t="s">
        <v>76</v>
      </c>
      <c r="N5230" s="25">
        <f>((J5230*400)+(K5230*100))+L5230</f>
        <v>23.71</v>
      </c>
      <c r="O5230" s="26">
        <v>4400</v>
      </c>
      <c r="P5230" s="26">
        <f>N5230*O5230</f>
        <v>104324</v>
      </c>
      <c r="Q5230" s="23">
        <v>1</v>
      </c>
      <c r="R5230" s="23" t="s">
        <v>15666</v>
      </c>
      <c r="S5230" s="27" t="s">
        <v>15667</v>
      </c>
      <c r="T5230" s="23" t="s">
        <v>15668</v>
      </c>
      <c r="U5230" s="23" t="s">
        <v>15673</v>
      </c>
      <c r="V5230" s="24" t="s">
        <v>15674</v>
      </c>
      <c r="W5230" s="23" t="s">
        <v>48</v>
      </c>
      <c r="X5230" s="23" t="s">
        <v>49</v>
      </c>
      <c r="Y5230" s="23" t="s">
        <v>81</v>
      </c>
      <c r="Z5230" s="23">
        <v>16</v>
      </c>
      <c r="AA5230" s="28">
        <v>100</v>
      </c>
      <c r="AB5230" s="26">
        <v>8300</v>
      </c>
      <c r="AC5230" s="26">
        <f>Z5230*AB5230</f>
        <v>132800</v>
      </c>
      <c r="AD5230" s="28">
        <v>7</v>
      </c>
      <c r="AE5230" s="28">
        <v>7</v>
      </c>
      <c r="AF5230" s="26">
        <f>(AC5230*(100-AE5230))/100</f>
        <v>123504</v>
      </c>
      <c r="AG5230" s="26">
        <f>P5230+AF5230</f>
        <v>227828</v>
      </c>
      <c r="AH5230" s="26">
        <f>(AG5230*AA5230)/100</f>
        <v>227828</v>
      </c>
      <c r="AI5230" s="26">
        <v>0</v>
      </c>
      <c r="AJ5230" s="26">
        <f>IF((AI5230-AH5230) &gt; 1,0,IF((AI5230-AH5230)&lt;0,AH5230-AI5230,AI5230-AH5230))</f>
        <v>227828</v>
      </c>
      <c r="AK5230" s="26">
        <v>0.02</v>
      </c>
      <c r="AL5230" s="26">
        <f>ROUND(AJ5230*(AK5230/100),2)</f>
        <v>45.57</v>
      </c>
      <c r="AM5230" s="3" t="s">
        <v>51</v>
      </c>
    </row>
    <row r="5231" spans="1:39" x14ac:dyDescent="0.25">
      <c r="A5231" s="23"/>
      <c r="B5231" s="24"/>
      <c r="C5231" s="23"/>
      <c r="D5231" s="23"/>
      <c r="E5231" s="23"/>
      <c r="F5231" s="23"/>
      <c r="G5231" s="24"/>
      <c r="H5231" s="23"/>
      <c r="I5231" s="23"/>
      <c r="J5231" s="23">
        <v>0</v>
      </c>
      <c r="K5231" s="23">
        <v>0</v>
      </c>
      <c r="L5231" s="23">
        <v>1.5</v>
      </c>
      <c r="M5231" s="23" t="s">
        <v>76</v>
      </c>
      <c r="N5231" s="25">
        <f>((J5231*400)+(K5231*100))+L5231</f>
        <v>1.5</v>
      </c>
      <c r="O5231" s="26">
        <v>4400</v>
      </c>
      <c r="P5231" s="26">
        <f>N5231*O5231</f>
        <v>6600</v>
      </c>
      <c r="Q5231" s="23">
        <v>1</v>
      </c>
      <c r="R5231" s="23" t="s">
        <v>15666</v>
      </c>
      <c r="S5231" s="27" t="s">
        <v>15667</v>
      </c>
      <c r="T5231" s="23" t="s">
        <v>15668</v>
      </c>
      <c r="U5231" s="23" t="s">
        <v>15673</v>
      </c>
      <c r="V5231" s="24" t="s">
        <v>15675</v>
      </c>
      <c r="W5231" s="23" t="s">
        <v>48</v>
      </c>
      <c r="X5231" s="23" t="s">
        <v>49</v>
      </c>
      <c r="Y5231" s="23" t="s">
        <v>81</v>
      </c>
      <c r="Z5231" s="23">
        <v>6</v>
      </c>
      <c r="AA5231" s="28">
        <v>100</v>
      </c>
      <c r="AB5231" s="26">
        <v>8300</v>
      </c>
      <c r="AC5231" s="26">
        <f>Z5231*AB5231</f>
        <v>49800</v>
      </c>
      <c r="AD5231" s="28">
        <v>7</v>
      </c>
      <c r="AE5231" s="28">
        <v>7</v>
      </c>
      <c r="AF5231" s="26">
        <f>(AC5231*(100-AE5231))/100</f>
        <v>46314</v>
      </c>
      <c r="AG5231" s="26">
        <f>P5231+AF5231</f>
        <v>52914</v>
      </c>
      <c r="AH5231" s="26">
        <f>(AG5231*AA5231)/100</f>
        <v>52914</v>
      </c>
      <c r="AI5231" s="26">
        <v>0</v>
      </c>
      <c r="AJ5231" s="26">
        <f>IF((AI5231-AH5231) &gt; 1,0,IF((AI5231-AH5231)&lt;0,AH5231-AI5231,AI5231-AH5231))</f>
        <v>52914</v>
      </c>
      <c r="AK5231" s="26">
        <v>0.02</v>
      </c>
      <c r="AL5231" s="26">
        <f>ROUND(AJ5231*(AK5231/100),2)</f>
        <v>10.58</v>
      </c>
      <c r="AM5231" s="3" t="s">
        <v>15676</v>
      </c>
    </row>
    <row r="5232" spans="1:39" x14ac:dyDescent="0.25">
      <c r="A5232" s="23"/>
      <c r="B5232" s="24"/>
      <c r="C5232" s="23"/>
      <c r="D5232" s="23"/>
      <c r="E5232" s="23"/>
      <c r="F5232" s="23"/>
      <c r="G5232" s="24"/>
      <c r="H5232" s="23"/>
      <c r="I5232" s="23"/>
      <c r="J5232" s="23">
        <v>0</v>
      </c>
      <c r="K5232" s="23">
        <v>1</v>
      </c>
      <c r="L5232" s="23">
        <v>77.290000000000006</v>
      </c>
      <c r="M5232" s="23" t="s">
        <v>76</v>
      </c>
      <c r="N5232" s="25">
        <f>((J5232*400)+(K5232*100))+L5232</f>
        <v>177.29000000000002</v>
      </c>
      <c r="O5232" s="26">
        <v>4400</v>
      </c>
      <c r="P5232" s="26">
        <f>N5232*O5232</f>
        <v>780076.00000000012</v>
      </c>
      <c r="Q5232" s="23">
        <v>1</v>
      </c>
      <c r="R5232" s="23" t="s">
        <v>15666</v>
      </c>
      <c r="S5232" s="27" t="s">
        <v>15667</v>
      </c>
      <c r="T5232" s="23" t="s">
        <v>15668</v>
      </c>
      <c r="U5232" s="23" t="s">
        <v>15673</v>
      </c>
      <c r="V5232" s="24" t="s">
        <v>15677</v>
      </c>
      <c r="W5232" s="23" t="s">
        <v>109</v>
      </c>
      <c r="X5232" s="23" t="s">
        <v>49</v>
      </c>
      <c r="Y5232" s="23" t="s">
        <v>81</v>
      </c>
      <c r="Z5232" s="23">
        <v>150</v>
      </c>
      <c r="AA5232" s="28">
        <v>100</v>
      </c>
      <c r="AB5232" s="26">
        <v>8150</v>
      </c>
      <c r="AC5232" s="26">
        <f>Z5232*AB5232</f>
        <v>1222500</v>
      </c>
      <c r="AD5232" s="28">
        <v>3</v>
      </c>
      <c r="AE5232" s="28">
        <v>3</v>
      </c>
      <c r="AF5232" s="26">
        <f>(AC5232*(100-AE5232))/100</f>
        <v>1185825</v>
      </c>
      <c r="AG5232" s="26">
        <f>P5232+AF5232</f>
        <v>1965901</v>
      </c>
      <c r="AH5232" s="26">
        <f>(AG5232*AA5232)/100</f>
        <v>1965901</v>
      </c>
      <c r="AI5232" s="26">
        <v>0</v>
      </c>
      <c r="AJ5232" s="26">
        <f>IF((AI5232-AH5232) &gt; 1,0,IF((AI5232-AH5232)&lt;0,AH5232-AI5232,AI5232-AH5232))</f>
        <v>1965901</v>
      </c>
      <c r="AK5232" s="26">
        <v>0.02</v>
      </c>
      <c r="AL5232" s="26">
        <f>ROUND(AJ5232*(AK5232/100),2)</f>
        <v>393.18</v>
      </c>
      <c r="AM5232" s="3" t="s">
        <v>3633</v>
      </c>
    </row>
    <row r="5233" spans="1:39" x14ac:dyDescent="0.25">
      <c r="A5233" s="23"/>
      <c r="B5233" s="24"/>
      <c r="C5233" s="23"/>
      <c r="D5233" s="23"/>
      <c r="E5233" s="23"/>
      <c r="F5233" s="23"/>
      <c r="G5233" s="24"/>
      <c r="H5233" s="23"/>
      <c r="I5233" s="23"/>
      <c r="J5233" s="23">
        <v>0</v>
      </c>
      <c r="K5233" s="23">
        <v>0</v>
      </c>
      <c r="L5233" s="23">
        <v>1.5</v>
      </c>
      <c r="M5233" s="23" t="s">
        <v>76</v>
      </c>
      <c r="N5233" s="25">
        <f>((J5233*400)+(K5233*100))+L5233</f>
        <v>1.5</v>
      </c>
      <c r="O5233" s="26">
        <v>4400</v>
      </c>
      <c r="P5233" s="26">
        <f>N5233*O5233</f>
        <v>6600</v>
      </c>
      <c r="Q5233" s="23">
        <v>1</v>
      </c>
      <c r="R5233" s="23" t="s">
        <v>15666</v>
      </c>
      <c r="S5233" s="27" t="s">
        <v>15667</v>
      </c>
      <c r="T5233" s="23" t="s">
        <v>15668</v>
      </c>
      <c r="U5233" s="23" t="s">
        <v>15673</v>
      </c>
      <c r="V5233" s="24" t="s">
        <v>15678</v>
      </c>
      <c r="W5233" s="23" t="s">
        <v>79</v>
      </c>
      <c r="X5233" s="23" t="s">
        <v>80</v>
      </c>
      <c r="Y5233" s="23" t="s">
        <v>81</v>
      </c>
      <c r="Z5233" s="23">
        <v>6</v>
      </c>
      <c r="AA5233" s="28">
        <v>100</v>
      </c>
      <c r="AB5233" s="26">
        <v>8200</v>
      </c>
      <c r="AC5233" s="26">
        <f>Z5233*AB5233</f>
        <v>49200</v>
      </c>
      <c r="AD5233" s="28">
        <v>7</v>
      </c>
      <c r="AE5233" s="28">
        <v>25</v>
      </c>
      <c r="AF5233" s="26">
        <f>(AC5233*(100-AE5233))/100</f>
        <v>36900</v>
      </c>
      <c r="AG5233" s="26">
        <f>P5233+AF5233</f>
        <v>43500</v>
      </c>
      <c r="AH5233" s="26">
        <f>(AG5233*AA5233)/100</f>
        <v>43500</v>
      </c>
      <c r="AI5233" s="26">
        <v>0</v>
      </c>
      <c r="AJ5233" s="26">
        <f>IF((AI5233-AH5233) &gt; 1,0,IF((AI5233-AH5233)&lt;0,AH5233-AI5233,AI5233-AH5233))</f>
        <v>43500</v>
      </c>
      <c r="AK5233" s="26">
        <v>0.02</v>
      </c>
      <c r="AL5233" s="26">
        <f>ROUND(AJ5233*(AK5233/100),2)</f>
        <v>8.6999999999999993</v>
      </c>
      <c r="AM5233" s="3" t="s">
        <v>15676</v>
      </c>
    </row>
    <row r="5234" spans="1:39" x14ac:dyDescent="0.25">
      <c r="A5234" s="23"/>
      <c r="B5234" s="24"/>
      <c r="C5234" s="23"/>
      <c r="D5234" s="23"/>
      <c r="E5234" s="23"/>
      <c r="F5234" s="23"/>
      <c r="G5234" s="24"/>
      <c r="H5234" s="23"/>
      <c r="I5234" s="23"/>
      <c r="J5234" s="23"/>
      <c r="K5234" s="23"/>
      <c r="L5234" s="23"/>
      <c r="M5234" s="23"/>
      <c r="N5234" s="25"/>
      <c r="O5234" s="26"/>
      <c r="P5234" s="26"/>
      <c r="Q5234" s="23"/>
      <c r="R5234" s="23"/>
      <c r="S5234" s="27"/>
      <c r="T5234" s="23"/>
      <c r="U5234" s="23"/>
      <c r="V5234" s="24"/>
      <c r="W5234" s="23"/>
      <c r="X5234" s="23"/>
      <c r="Y5234" s="23"/>
      <c r="Z5234" s="23"/>
      <c r="AA5234" s="28"/>
      <c r="AB5234" s="26"/>
      <c r="AC5234" s="26"/>
      <c r="AD5234" s="28"/>
      <c r="AE5234" s="28"/>
      <c r="AF5234" s="26"/>
      <c r="AG5234" s="26" t="s">
        <v>60</v>
      </c>
      <c r="AH5234" s="26">
        <f>SUM(AH5230:AH5233)</f>
        <v>2290143</v>
      </c>
      <c r="AI5234" s="26"/>
      <c r="AJ5234" s="26">
        <f>SUM(AJ5230:AJ5233)</f>
        <v>2290143</v>
      </c>
      <c r="AK5234" s="26"/>
      <c r="AL5234" s="26">
        <f>SUM(AL5230:AL5233)</f>
        <v>458.03</v>
      </c>
    </row>
    <row r="5235" spans="1:39" x14ac:dyDescent="0.25">
      <c r="A5235" s="23" t="s">
        <v>15679</v>
      </c>
      <c r="B5235" s="24" t="s">
        <v>15680</v>
      </c>
      <c r="C5235" s="23" t="s">
        <v>15681</v>
      </c>
      <c r="D5235" s="23" t="s">
        <v>15682</v>
      </c>
      <c r="E5235" s="23">
        <v>2089</v>
      </c>
      <c r="F5235" s="23" t="s">
        <v>15683</v>
      </c>
      <c r="G5235" s="24" t="s">
        <v>15684</v>
      </c>
      <c r="H5235" s="23" t="s">
        <v>43</v>
      </c>
      <c r="I5235" s="23" t="s">
        <v>15685</v>
      </c>
      <c r="J5235" s="23">
        <v>7</v>
      </c>
      <c r="K5235" s="23">
        <v>0</v>
      </c>
      <c r="L5235" s="23">
        <v>11</v>
      </c>
      <c r="M5235" s="23" t="s">
        <v>75</v>
      </c>
      <c r="N5235" s="25">
        <f>((J5235*400)+(K5235*100))+L5235</f>
        <v>2811</v>
      </c>
      <c r="O5235" s="26">
        <v>2250</v>
      </c>
      <c r="P5235" s="26">
        <f>N5235*O5235</f>
        <v>6324750</v>
      </c>
      <c r="Q5235" s="23"/>
      <c r="R5235" s="23"/>
      <c r="S5235" s="27"/>
      <c r="T5235" s="23"/>
      <c r="U5235" s="23"/>
      <c r="V5235" s="24"/>
      <c r="W5235" s="23"/>
      <c r="X5235" s="23"/>
      <c r="Y5235" s="23"/>
      <c r="Z5235" s="23"/>
      <c r="AA5235" s="28"/>
      <c r="AB5235" s="26"/>
      <c r="AC5235" s="26"/>
      <c r="AD5235" s="28"/>
      <c r="AE5235" s="28"/>
      <c r="AF5235" s="26"/>
      <c r="AG5235" s="26">
        <f>AF5235+P5235</f>
        <v>6324750</v>
      </c>
      <c r="AH5235" s="26">
        <f>AG5235</f>
        <v>6324750</v>
      </c>
      <c r="AI5235" s="26">
        <v>50000000</v>
      </c>
      <c r="AJ5235" s="26">
        <f>IF((AI5235-AH5235) &gt; 1,0,IF((AI5235-AH5235)&lt;0,AH5235-AI5235,AI5235-AH5235))</f>
        <v>0</v>
      </c>
      <c r="AK5235" s="26">
        <v>0.01</v>
      </c>
      <c r="AL5235" s="26">
        <f>AJ5235*(AK5235/100)</f>
        <v>0</v>
      </c>
    </row>
    <row r="5236" spans="1:39" x14ac:dyDescent="0.25">
      <c r="A5236" s="23"/>
      <c r="B5236" s="24"/>
      <c r="C5236" s="23"/>
      <c r="D5236" s="23"/>
      <c r="E5236" s="23"/>
      <c r="F5236" s="23"/>
      <c r="G5236" s="24"/>
      <c r="H5236" s="23"/>
      <c r="I5236" s="23"/>
      <c r="J5236" s="23"/>
      <c r="K5236" s="23"/>
      <c r="L5236" s="23"/>
      <c r="M5236" s="23"/>
      <c r="N5236" s="25"/>
      <c r="O5236" s="26"/>
      <c r="P5236" s="26"/>
      <c r="Q5236" s="23"/>
      <c r="R5236" s="23"/>
      <c r="S5236" s="27"/>
      <c r="T5236" s="23"/>
      <c r="U5236" s="23"/>
      <c r="V5236" s="24"/>
      <c r="W5236" s="23"/>
      <c r="X5236" s="23"/>
      <c r="Y5236" s="23"/>
      <c r="Z5236" s="23"/>
      <c r="AA5236" s="28"/>
      <c r="AB5236" s="26"/>
      <c r="AC5236" s="26"/>
      <c r="AD5236" s="28"/>
      <c r="AE5236" s="28"/>
      <c r="AF5236" s="26"/>
      <c r="AG5236" s="26" t="s">
        <v>60</v>
      </c>
      <c r="AH5236" s="26">
        <f>AH5235</f>
        <v>6324750</v>
      </c>
      <c r="AI5236" s="26"/>
      <c r="AJ5236" s="26">
        <f>AJ5235</f>
        <v>0</v>
      </c>
      <c r="AK5236" s="26"/>
      <c r="AL5236" s="26">
        <f>AL5235</f>
        <v>0</v>
      </c>
    </row>
    <row r="5237" spans="1:39" x14ac:dyDescent="0.25">
      <c r="A5237" s="23" t="s">
        <v>15686</v>
      </c>
      <c r="B5237" s="24" t="s">
        <v>15687</v>
      </c>
      <c r="C5237" s="23" t="s">
        <v>15688</v>
      </c>
      <c r="D5237" s="23" t="s">
        <v>14398</v>
      </c>
      <c r="E5237" s="23">
        <v>2090</v>
      </c>
      <c r="F5237" s="23" t="s">
        <v>15689</v>
      </c>
      <c r="G5237" s="24" t="s">
        <v>15690</v>
      </c>
      <c r="H5237" s="23" t="s">
        <v>43</v>
      </c>
      <c r="I5237" s="23" t="s">
        <v>15691</v>
      </c>
      <c r="J5237" s="23">
        <v>0</v>
      </c>
      <c r="K5237" s="23">
        <v>1</v>
      </c>
      <c r="L5237" s="23">
        <v>75</v>
      </c>
      <c r="M5237" s="23" t="s">
        <v>59</v>
      </c>
      <c r="N5237" s="25">
        <f>((J5237*400)+(K5237*100))+L5237</f>
        <v>175</v>
      </c>
      <c r="O5237" s="26">
        <v>1500</v>
      </c>
      <c r="P5237" s="26">
        <f>N5237*O5237</f>
        <v>262500</v>
      </c>
      <c r="Q5237" s="23">
        <v>1</v>
      </c>
      <c r="R5237" s="23" t="s">
        <v>3649</v>
      </c>
      <c r="S5237" s="27" t="s">
        <v>3650</v>
      </c>
      <c r="T5237" s="23" t="s">
        <v>3651</v>
      </c>
      <c r="U5237" s="23" t="s">
        <v>3652</v>
      </c>
      <c r="V5237" s="24" t="s">
        <v>15692</v>
      </c>
      <c r="W5237" s="23" t="s">
        <v>109</v>
      </c>
      <c r="X5237" s="23" t="s">
        <v>49</v>
      </c>
      <c r="Y5237" s="23" t="s">
        <v>50</v>
      </c>
      <c r="Z5237" s="23">
        <v>480</v>
      </c>
      <c r="AA5237" s="28">
        <v>100</v>
      </c>
      <c r="AB5237" s="26">
        <v>8150</v>
      </c>
      <c r="AC5237" s="26">
        <f>Z5237*AB5237</f>
        <v>3912000</v>
      </c>
      <c r="AD5237" s="28">
        <v>32</v>
      </c>
      <c r="AE5237" s="28">
        <v>54</v>
      </c>
      <c r="AF5237" s="26">
        <f>(AC5237*(100-AE5237))/100</f>
        <v>1799520</v>
      </c>
      <c r="AG5237" s="26">
        <f>P5237+AF5237</f>
        <v>2062020</v>
      </c>
      <c r="AH5237" s="26">
        <f>(AG5237*AA5237)/100</f>
        <v>2062020</v>
      </c>
      <c r="AI5237" s="26">
        <v>10000000</v>
      </c>
      <c r="AJ5237" s="26">
        <f>IF((AI5237-AH5237) &gt; 1,0,IF((AI5237-AH5237)&lt;0,AH5237-AI5237,AI5237-AH5237))</f>
        <v>0</v>
      </c>
      <c r="AK5237" s="26">
        <v>0.02</v>
      </c>
      <c r="AL5237" s="26">
        <f>ROUND(AJ5237*(AK5237/100),2)</f>
        <v>0</v>
      </c>
      <c r="AM5237" s="3" t="s">
        <v>110</v>
      </c>
    </row>
    <row r="5238" spans="1:39" x14ac:dyDescent="0.25">
      <c r="A5238" s="23"/>
      <c r="B5238" s="24"/>
      <c r="C5238" s="23"/>
      <c r="D5238" s="23"/>
      <c r="E5238" s="23"/>
      <c r="F5238" s="23"/>
      <c r="G5238" s="24"/>
      <c r="H5238" s="23"/>
      <c r="I5238" s="23"/>
      <c r="J5238" s="23">
        <v>0</v>
      </c>
      <c r="K5238" s="23">
        <v>0</v>
      </c>
      <c r="L5238" s="23">
        <v>20</v>
      </c>
      <c r="M5238" s="23" t="s">
        <v>59</v>
      </c>
      <c r="N5238" s="25">
        <f>((J5238*400)+(K5238*100))+L5238</f>
        <v>20</v>
      </c>
      <c r="O5238" s="26">
        <v>1500</v>
      </c>
      <c r="P5238" s="26">
        <f>N5238*O5238</f>
        <v>30000</v>
      </c>
      <c r="Q5238" s="23">
        <v>1</v>
      </c>
      <c r="R5238" s="23" t="s">
        <v>3649</v>
      </c>
      <c r="S5238" s="27" t="s">
        <v>3650</v>
      </c>
      <c r="T5238" s="23" t="s">
        <v>3651</v>
      </c>
      <c r="U5238" s="23" t="s">
        <v>3652</v>
      </c>
      <c r="V5238" s="24" t="s">
        <v>15693</v>
      </c>
      <c r="W5238" s="23" t="s">
        <v>53</v>
      </c>
      <c r="X5238" s="23" t="s">
        <v>49</v>
      </c>
      <c r="Y5238" s="23" t="s">
        <v>50</v>
      </c>
      <c r="Z5238" s="23">
        <v>80</v>
      </c>
      <c r="AA5238" s="28">
        <v>100</v>
      </c>
      <c r="AB5238" s="26">
        <v>2750</v>
      </c>
      <c r="AC5238" s="26">
        <f>Z5238*AB5238</f>
        <v>220000</v>
      </c>
      <c r="AD5238" s="28">
        <v>32</v>
      </c>
      <c r="AE5238" s="28">
        <v>54</v>
      </c>
      <c r="AF5238" s="26">
        <f>(AC5238*(100-AE5238))/100</f>
        <v>101200</v>
      </c>
      <c r="AG5238" s="26">
        <f>P5238+AF5238</f>
        <v>131200</v>
      </c>
      <c r="AH5238" s="26">
        <f>(AG5238*AA5238)/100</f>
        <v>131200</v>
      </c>
      <c r="AI5238" s="26">
        <v>10000000</v>
      </c>
      <c r="AJ5238" s="26">
        <f>IF((AI5238-AH5238) &gt; 1,0,IF((AI5238-AH5238)&lt;0,AH5238-AI5238,AI5238-AH5238))</f>
        <v>0</v>
      </c>
      <c r="AK5238" s="26">
        <v>0.02</v>
      </c>
      <c r="AL5238" s="26">
        <f>ROUND(AJ5238*(AK5238/100),2)</f>
        <v>0</v>
      </c>
      <c r="AM5238" s="3" t="s">
        <v>83</v>
      </c>
    </row>
    <row r="5239" spans="1:39" x14ac:dyDescent="0.25">
      <c r="A5239" s="23"/>
      <c r="B5239" s="24"/>
      <c r="C5239" s="23"/>
      <c r="D5239" s="23"/>
      <c r="E5239" s="23"/>
      <c r="F5239" s="23"/>
      <c r="G5239" s="24"/>
      <c r="H5239" s="23"/>
      <c r="I5239" s="23"/>
      <c r="J5239" s="23"/>
      <c r="K5239" s="23"/>
      <c r="L5239" s="23"/>
      <c r="M5239" s="23"/>
      <c r="N5239" s="25"/>
      <c r="O5239" s="26"/>
      <c r="P5239" s="26"/>
      <c r="Q5239" s="23"/>
      <c r="R5239" s="23"/>
      <c r="S5239" s="27"/>
      <c r="T5239" s="23"/>
      <c r="U5239" s="23"/>
      <c r="V5239" s="24"/>
      <c r="W5239" s="23"/>
      <c r="X5239" s="23"/>
      <c r="Y5239" s="23"/>
      <c r="Z5239" s="23"/>
      <c r="AA5239" s="28"/>
      <c r="AB5239" s="26"/>
      <c r="AC5239" s="26"/>
      <c r="AD5239" s="28"/>
      <c r="AE5239" s="28"/>
      <c r="AF5239" s="26"/>
      <c r="AG5239" s="26" t="s">
        <v>60</v>
      </c>
      <c r="AH5239" s="26">
        <f>SUM(AH5237:AH5238)</f>
        <v>2193220</v>
      </c>
      <c r="AI5239" s="26"/>
      <c r="AJ5239" s="26">
        <f>SUM(AJ5237:AJ5238)</f>
        <v>0</v>
      </c>
      <c r="AK5239" s="26"/>
      <c r="AL5239" s="26">
        <f>SUM(AL5237:AL5238)</f>
        <v>0</v>
      </c>
    </row>
    <row r="5240" spans="1:39" x14ac:dyDescent="0.25">
      <c r="A5240" s="23" t="s">
        <v>2476</v>
      </c>
      <c r="B5240" s="24" t="s">
        <v>2477</v>
      </c>
      <c r="C5240" s="23" t="s">
        <v>2478</v>
      </c>
      <c r="D5240" s="23" t="s">
        <v>2472</v>
      </c>
      <c r="E5240" s="23">
        <v>2091</v>
      </c>
      <c r="F5240" s="23" t="s">
        <v>15694</v>
      </c>
      <c r="G5240" s="24" t="s">
        <v>15695</v>
      </c>
      <c r="H5240" s="23" t="s">
        <v>43</v>
      </c>
      <c r="I5240" s="23" t="s">
        <v>15696</v>
      </c>
      <c r="J5240" s="23">
        <v>0</v>
      </c>
      <c r="K5240" s="23">
        <v>2</v>
      </c>
      <c r="L5240" s="23">
        <v>63</v>
      </c>
      <c r="M5240" s="23" t="s">
        <v>75</v>
      </c>
      <c r="N5240" s="25">
        <f t="shared" ref="N5240:N5250" si="867">((J5240*400)+(K5240*100))+L5240</f>
        <v>263</v>
      </c>
      <c r="O5240" s="26">
        <v>1500</v>
      </c>
      <c r="P5240" s="26">
        <f t="shared" ref="P5240:P5250" si="868">N5240*O5240</f>
        <v>394500</v>
      </c>
      <c r="Q5240" s="23"/>
      <c r="R5240" s="23"/>
      <c r="S5240" s="27"/>
      <c r="T5240" s="23"/>
      <c r="U5240" s="23"/>
      <c r="V5240" s="24"/>
      <c r="W5240" s="23"/>
      <c r="X5240" s="23"/>
      <c r="Y5240" s="23"/>
      <c r="Z5240" s="23"/>
      <c r="AA5240" s="28"/>
      <c r="AB5240" s="26"/>
      <c r="AC5240" s="26"/>
      <c r="AD5240" s="28"/>
      <c r="AE5240" s="28"/>
      <c r="AF5240" s="26"/>
      <c r="AG5240" s="26">
        <f>AF5240+P5240</f>
        <v>394500</v>
      </c>
      <c r="AH5240" s="26">
        <f>AG5240</f>
        <v>394500</v>
      </c>
      <c r="AI5240" s="26">
        <v>50000000</v>
      </c>
      <c r="AJ5240" s="26">
        <f t="shared" ref="AJ5240:AJ5250" si="869">IF((AI5240-AH5240) &gt; 1,0,IF((AI5240-AH5240)&lt;0,AH5240-AI5240,AI5240-AH5240))</f>
        <v>0</v>
      </c>
      <c r="AK5240" s="26">
        <v>0.01</v>
      </c>
      <c r="AL5240" s="26">
        <f>AJ5240*(AK5240/100)</f>
        <v>0</v>
      </c>
    </row>
    <row r="5241" spans="1:39" x14ac:dyDescent="0.25">
      <c r="A5241" s="23"/>
      <c r="B5241" s="24"/>
      <c r="C5241" s="23"/>
      <c r="D5241" s="23"/>
      <c r="E5241" s="23">
        <v>2092</v>
      </c>
      <c r="F5241" s="23" t="s">
        <v>15697</v>
      </c>
      <c r="G5241" s="24" t="s">
        <v>15698</v>
      </c>
      <c r="H5241" s="23" t="s">
        <v>43</v>
      </c>
      <c r="I5241" s="23" t="s">
        <v>15699</v>
      </c>
      <c r="J5241" s="23">
        <v>0</v>
      </c>
      <c r="K5241" s="23">
        <v>0</v>
      </c>
      <c r="L5241" s="23">
        <v>79</v>
      </c>
      <c r="M5241" s="23" t="s">
        <v>59</v>
      </c>
      <c r="N5241" s="25">
        <f t="shared" si="867"/>
        <v>79</v>
      </c>
      <c r="O5241" s="26">
        <v>4500</v>
      </c>
      <c r="P5241" s="26">
        <f t="shared" si="868"/>
        <v>355500</v>
      </c>
      <c r="Q5241" s="23"/>
      <c r="R5241" s="23"/>
      <c r="S5241" s="27"/>
      <c r="T5241" s="23"/>
      <c r="U5241" s="23"/>
      <c r="V5241" s="24"/>
      <c r="W5241" s="23"/>
      <c r="X5241" s="23"/>
      <c r="Y5241" s="23"/>
      <c r="Z5241" s="23"/>
      <c r="AA5241" s="28"/>
      <c r="AB5241" s="26"/>
      <c r="AC5241" s="26"/>
      <c r="AD5241" s="28"/>
      <c r="AE5241" s="28"/>
      <c r="AF5241" s="26"/>
      <c r="AG5241" s="26">
        <f>AF5241+P5241</f>
        <v>355500</v>
      </c>
      <c r="AH5241" s="26">
        <f>AG5241</f>
        <v>355500</v>
      </c>
      <c r="AI5241" s="26">
        <v>50000000</v>
      </c>
      <c r="AJ5241" s="26">
        <f t="shared" si="869"/>
        <v>0</v>
      </c>
      <c r="AK5241" s="26">
        <v>0.02</v>
      </c>
      <c r="AL5241" s="26">
        <f>AJ5241*(AK5241/100)</f>
        <v>0</v>
      </c>
    </row>
    <row r="5242" spans="1:39" x14ac:dyDescent="0.25">
      <c r="A5242" s="23"/>
      <c r="B5242" s="24"/>
      <c r="C5242" s="23"/>
      <c r="D5242" s="23"/>
      <c r="E5242" s="23">
        <v>2093</v>
      </c>
      <c r="F5242" s="23" t="s">
        <v>15700</v>
      </c>
      <c r="G5242" s="24" t="s">
        <v>15701</v>
      </c>
      <c r="H5242" s="23" t="s">
        <v>43</v>
      </c>
      <c r="I5242" s="23" t="s">
        <v>15702</v>
      </c>
      <c r="J5242" s="23">
        <v>1</v>
      </c>
      <c r="K5242" s="23">
        <v>0</v>
      </c>
      <c r="L5242" s="23">
        <v>2</v>
      </c>
      <c r="M5242" s="23" t="s">
        <v>59</v>
      </c>
      <c r="N5242" s="25">
        <f t="shared" si="867"/>
        <v>402</v>
      </c>
      <c r="O5242" s="26">
        <v>1500</v>
      </c>
      <c r="P5242" s="26">
        <f t="shared" si="868"/>
        <v>603000</v>
      </c>
      <c r="Q5242" s="23"/>
      <c r="R5242" s="23"/>
      <c r="S5242" s="27"/>
      <c r="T5242" s="23"/>
      <c r="U5242" s="23"/>
      <c r="V5242" s="24"/>
      <c r="W5242" s="23"/>
      <c r="X5242" s="23"/>
      <c r="Y5242" s="23"/>
      <c r="Z5242" s="23"/>
      <c r="AA5242" s="28"/>
      <c r="AB5242" s="26"/>
      <c r="AC5242" s="26"/>
      <c r="AD5242" s="28"/>
      <c r="AE5242" s="28"/>
      <c r="AF5242" s="26"/>
      <c r="AG5242" s="26">
        <f>AF5242+P5242</f>
        <v>603000</v>
      </c>
      <c r="AH5242" s="26">
        <f>AG5242</f>
        <v>603000</v>
      </c>
      <c r="AI5242" s="26">
        <v>50000000</v>
      </c>
      <c r="AJ5242" s="26">
        <f t="shared" si="869"/>
        <v>0</v>
      </c>
      <c r="AK5242" s="26">
        <v>0.02</v>
      </c>
      <c r="AL5242" s="26">
        <f>AJ5242*(AK5242/100)</f>
        <v>0</v>
      </c>
    </row>
    <row r="5243" spans="1:39" x14ac:dyDescent="0.25">
      <c r="A5243" s="23"/>
      <c r="B5243" s="24"/>
      <c r="C5243" s="23"/>
      <c r="D5243" s="23"/>
      <c r="E5243" s="23">
        <v>2094</v>
      </c>
      <c r="F5243" s="23" t="s">
        <v>15703</v>
      </c>
      <c r="G5243" s="24" t="s">
        <v>15704</v>
      </c>
      <c r="H5243" s="23" t="s">
        <v>43</v>
      </c>
      <c r="I5243" s="23" t="s">
        <v>15705</v>
      </c>
      <c r="J5243" s="23">
        <v>0</v>
      </c>
      <c r="K5243" s="23">
        <v>0</v>
      </c>
      <c r="L5243" s="23">
        <v>75</v>
      </c>
      <c r="M5243" s="23" t="s">
        <v>255</v>
      </c>
      <c r="N5243" s="25">
        <f t="shared" si="867"/>
        <v>75</v>
      </c>
      <c r="O5243" s="26">
        <v>4500</v>
      </c>
      <c r="P5243" s="26">
        <f t="shared" si="868"/>
        <v>337500</v>
      </c>
      <c r="Q5243" s="23">
        <v>1</v>
      </c>
      <c r="R5243" s="23" t="s">
        <v>15706</v>
      </c>
      <c r="S5243" s="27" t="s">
        <v>15707</v>
      </c>
      <c r="T5243" s="23" t="s">
        <v>15708</v>
      </c>
      <c r="U5243" s="23" t="s">
        <v>15709</v>
      </c>
      <c r="V5243" s="24" t="s">
        <v>15710</v>
      </c>
      <c r="W5243" s="23" t="s">
        <v>109</v>
      </c>
      <c r="X5243" s="23" t="s">
        <v>49</v>
      </c>
      <c r="Y5243" s="23" t="s">
        <v>261</v>
      </c>
      <c r="Z5243" s="23">
        <v>600</v>
      </c>
      <c r="AA5243" s="28">
        <v>100</v>
      </c>
      <c r="AB5243" s="26">
        <v>8150</v>
      </c>
      <c r="AC5243" s="26">
        <f>Z5243*AB5243</f>
        <v>4890000</v>
      </c>
      <c r="AD5243" s="28">
        <v>12</v>
      </c>
      <c r="AE5243" s="28">
        <v>14</v>
      </c>
      <c r="AF5243" s="26">
        <f>(AC5243*(100-AE5243))/100</f>
        <v>4205400</v>
      </c>
      <c r="AG5243" s="26">
        <f>P5243+AF5243</f>
        <v>4542900</v>
      </c>
      <c r="AH5243" s="26">
        <f>(AG5243*AA5243)/100</f>
        <v>4542900</v>
      </c>
      <c r="AI5243" s="26">
        <f>IF(AF5243&lt;=10000000,AF5243,10000000)</f>
        <v>4205400</v>
      </c>
      <c r="AJ5243" s="26">
        <f t="shared" si="869"/>
        <v>337500</v>
      </c>
      <c r="AK5243" s="26">
        <v>0.02</v>
      </c>
      <c r="AL5243" s="26">
        <f>ROUND(AJ5243*(AK5243/100),2)</f>
        <v>67.5</v>
      </c>
      <c r="AM5243" s="3" t="s">
        <v>110</v>
      </c>
    </row>
    <row r="5244" spans="1:39" x14ac:dyDescent="0.25">
      <c r="A5244" s="23"/>
      <c r="B5244" s="24"/>
      <c r="C5244" s="23"/>
      <c r="D5244" s="23"/>
      <c r="E5244" s="23"/>
      <c r="F5244" s="23"/>
      <c r="G5244" s="24"/>
      <c r="H5244" s="23"/>
      <c r="I5244" s="23"/>
      <c r="J5244" s="23">
        <v>0</v>
      </c>
      <c r="K5244" s="23">
        <v>0</v>
      </c>
      <c r="L5244" s="23">
        <v>10.5</v>
      </c>
      <c r="M5244" s="23" t="s">
        <v>76</v>
      </c>
      <c r="N5244" s="25">
        <f t="shared" si="867"/>
        <v>10.5</v>
      </c>
      <c r="O5244" s="26">
        <v>4500</v>
      </c>
      <c r="P5244" s="26">
        <f t="shared" si="868"/>
        <v>47250</v>
      </c>
      <c r="Q5244" s="23">
        <v>1</v>
      </c>
      <c r="R5244" s="23" t="s">
        <v>15706</v>
      </c>
      <c r="S5244" s="27" t="s">
        <v>15707</v>
      </c>
      <c r="T5244" s="23" t="s">
        <v>15708</v>
      </c>
      <c r="U5244" s="23" t="s">
        <v>15709</v>
      </c>
      <c r="V5244" s="24" t="s">
        <v>15711</v>
      </c>
      <c r="W5244" s="23" t="s">
        <v>53</v>
      </c>
      <c r="X5244" s="23" t="s">
        <v>49</v>
      </c>
      <c r="Y5244" s="23" t="s">
        <v>81</v>
      </c>
      <c r="Z5244" s="23">
        <v>42</v>
      </c>
      <c r="AA5244" s="28">
        <v>100</v>
      </c>
      <c r="AB5244" s="26">
        <v>2750</v>
      </c>
      <c r="AC5244" s="26">
        <f>Z5244*AB5244</f>
        <v>115500</v>
      </c>
      <c r="AD5244" s="28">
        <v>12</v>
      </c>
      <c r="AE5244" s="28">
        <v>14</v>
      </c>
      <c r="AF5244" s="26">
        <f>(AC5244*(100-AE5244))/100</f>
        <v>99330</v>
      </c>
      <c r="AG5244" s="26">
        <f>P5244+AF5244</f>
        <v>146580</v>
      </c>
      <c r="AH5244" s="26">
        <f>(AG5244*AA5244)/100</f>
        <v>146580</v>
      </c>
      <c r="AI5244" s="26">
        <v>0</v>
      </c>
      <c r="AJ5244" s="26">
        <f t="shared" si="869"/>
        <v>146580</v>
      </c>
      <c r="AK5244" s="26">
        <v>0.02</v>
      </c>
      <c r="AL5244" s="26">
        <f>ROUND(AJ5244*(AK5244/100),2)</f>
        <v>29.32</v>
      </c>
      <c r="AM5244" s="3" t="s">
        <v>83</v>
      </c>
    </row>
    <row r="5245" spans="1:39" x14ac:dyDescent="0.25">
      <c r="A5245" s="23"/>
      <c r="B5245" s="24"/>
      <c r="C5245" s="23"/>
      <c r="D5245" s="23"/>
      <c r="E5245" s="23"/>
      <c r="F5245" s="23"/>
      <c r="G5245" s="24"/>
      <c r="H5245" s="23"/>
      <c r="I5245" s="23"/>
      <c r="J5245" s="23">
        <v>0</v>
      </c>
      <c r="K5245" s="23">
        <v>0</v>
      </c>
      <c r="L5245" s="23">
        <v>10.5</v>
      </c>
      <c r="M5245" s="23" t="s">
        <v>76</v>
      </c>
      <c r="N5245" s="25">
        <f t="shared" si="867"/>
        <v>10.5</v>
      </c>
      <c r="O5245" s="26">
        <v>4500</v>
      </c>
      <c r="P5245" s="26">
        <f t="shared" si="868"/>
        <v>47250</v>
      </c>
      <c r="Q5245" s="23">
        <v>1</v>
      </c>
      <c r="R5245" s="23" t="s">
        <v>15706</v>
      </c>
      <c r="S5245" s="27" t="s">
        <v>15707</v>
      </c>
      <c r="T5245" s="23" t="s">
        <v>15708</v>
      </c>
      <c r="U5245" s="23" t="s">
        <v>15709</v>
      </c>
      <c r="V5245" s="24" t="s">
        <v>15712</v>
      </c>
      <c r="W5245" s="23" t="s">
        <v>53</v>
      </c>
      <c r="X5245" s="23" t="s">
        <v>49</v>
      </c>
      <c r="Y5245" s="23" t="s">
        <v>81</v>
      </c>
      <c r="Z5245" s="23">
        <v>42</v>
      </c>
      <c r="AA5245" s="28">
        <v>100</v>
      </c>
      <c r="AB5245" s="26">
        <v>2750</v>
      </c>
      <c r="AC5245" s="26">
        <f>Z5245*AB5245</f>
        <v>115500</v>
      </c>
      <c r="AD5245" s="28">
        <v>12</v>
      </c>
      <c r="AE5245" s="28">
        <v>14</v>
      </c>
      <c r="AF5245" s="26">
        <f>(AC5245*(100-AE5245))/100</f>
        <v>99330</v>
      </c>
      <c r="AG5245" s="26">
        <f>P5245+AF5245</f>
        <v>146580</v>
      </c>
      <c r="AH5245" s="26">
        <f>(AG5245*AA5245)/100</f>
        <v>146580</v>
      </c>
      <c r="AI5245" s="26">
        <v>0</v>
      </c>
      <c r="AJ5245" s="26">
        <f t="shared" si="869"/>
        <v>146580</v>
      </c>
      <c r="AK5245" s="26">
        <v>0.02</v>
      </c>
      <c r="AL5245" s="26">
        <f>ROUND(AJ5245*(AK5245/100),2)</f>
        <v>29.32</v>
      </c>
      <c r="AM5245" s="3" t="s">
        <v>83</v>
      </c>
    </row>
    <row r="5246" spans="1:39" x14ac:dyDescent="0.25">
      <c r="A5246" s="23"/>
      <c r="B5246" s="24"/>
      <c r="C5246" s="23"/>
      <c r="D5246" s="23"/>
      <c r="E5246" s="23"/>
      <c r="F5246" s="23"/>
      <c r="G5246" s="24"/>
      <c r="H5246" s="23"/>
      <c r="I5246" s="23"/>
      <c r="J5246" s="23">
        <v>0</v>
      </c>
      <c r="K5246" s="23">
        <v>0</v>
      </c>
      <c r="L5246" s="23">
        <v>36.25</v>
      </c>
      <c r="M5246" s="23" t="s">
        <v>255</v>
      </c>
      <c r="N5246" s="25">
        <f t="shared" si="867"/>
        <v>36.25</v>
      </c>
      <c r="O5246" s="26">
        <v>4500</v>
      </c>
      <c r="P5246" s="26">
        <f t="shared" si="868"/>
        <v>163125</v>
      </c>
      <c r="Q5246" s="23">
        <v>1</v>
      </c>
      <c r="R5246" s="23" t="s">
        <v>15706</v>
      </c>
      <c r="S5246" s="27" t="s">
        <v>15707</v>
      </c>
      <c r="T5246" s="23" t="s">
        <v>15708</v>
      </c>
      <c r="U5246" s="23" t="s">
        <v>15709</v>
      </c>
      <c r="V5246" s="24" t="s">
        <v>15713</v>
      </c>
      <c r="W5246" s="23" t="s">
        <v>53</v>
      </c>
      <c r="X5246" s="23" t="s">
        <v>49</v>
      </c>
      <c r="Y5246" s="23" t="s">
        <v>261</v>
      </c>
      <c r="Z5246" s="23">
        <v>145</v>
      </c>
      <c r="AA5246" s="28">
        <v>100</v>
      </c>
      <c r="AB5246" s="26">
        <v>2750</v>
      </c>
      <c r="AC5246" s="26">
        <f>Z5246*AB5246</f>
        <v>398750</v>
      </c>
      <c r="AD5246" s="28">
        <v>12</v>
      </c>
      <c r="AE5246" s="28">
        <v>14</v>
      </c>
      <c r="AF5246" s="26">
        <f>(AC5246*(100-AE5246))/100</f>
        <v>342925</v>
      </c>
      <c r="AG5246" s="26">
        <f>P5246+AF5246</f>
        <v>506050</v>
      </c>
      <c r="AH5246" s="26">
        <f>(AG5246*AA5246)/100</f>
        <v>506050</v>
      </c>
      <c r="AI5246" s="26">
        <f>IF(AF5246&lt;=10000000,AF5246,10000000)</f>
        <v>342925</v>
      </c>
      <c r="AJ5246" s="26">
        <f t="shared" si="869"/>
        <v>163125</v>
      </c>
      <c r="AK5246" s="26">
        <v>0.02</v>
      </c>
      <c r="AL5246" s="26">
        <f>ROUND(AJ5246*(AK5246/100),2)</f>
        <v>32.630000000000003</v>
      </c>
      <c r="AM5246" s="3" t="s">
        <v>159</v>
      </c>
    </row>
    <row r="5247" spans="1:39" x14ac:dyDescent="0.25">
      <c r="A5247" s="23"/>
      <c r="B5247" s="24"/>
      <c r="C5247" s="23"/>
      <c r="D5247" s="23"/>
      <c r="E5247" s="23"/>
      <c r="F5247" s="23"/>
      <c r="G5247" s="24"/>
      <c r="H5247" s="23"/>
      <c r="I5247" s="23"/>
      <c r="J5247" s="23">
        <v>1</v>
      </c>
      <c r="K5247" s="23">
        <v>1</v>
      </c>
      <c r="L5247" s="23">
        <v>9.75</v>
      </c>
      <c r="M5247" s="23" t="s">
        <v>75</v>
      </c>
      <c r="N5247" s="25">
        <f t="shared" si="867"/>
        <v>509.75</v>
      </c>
      <c r="O5247" s="26">
        <v>4500</v>
      </c>
      <c r="P5247" s="26">
        <f t="shared" si="868"/>
        <v>2293875</v>
      </c>
      <c r="Q5247" s="23"/>
      <c r="R5247" s="23"/>
      <c r="S5247" s="27"/>
      <c r="T5247" s="23"/>
      <c r="U5247" s="23"/>
      <c r="V5247" s="24"/>
      <c r="W5247" s="23"/>
      <c r="X5247" s="23"/>
      <c r="Y5247" s="23"/>
      <c r="Z5247" s="23"/>
      <c r="AA5247" s="28"/>
      <c r="AB5247" s="26"/>
      <c r="AC5247" s="26"/>
      <c r="AD5247" s="28"/>
      <c r="AE5247" s="28"/>
      <c r="AF5247" s="26"/>
      <c r="AG5247" s="26">
        <f>AF5247+P5247</f>
        <v>2293875</v>
      </c>
      <c r="AH5247" s="26">
        <f>AG5247</f>
        <v>2293875</v>
      </c>
      <c r="AI5247" s="26">
        <v>50000000</v>
      </c>
      <c r="AJ5247" s="26">
        <f t="shared" si="869"/>
        <v>0</v>
      </c>
      <c r="AK5247" s="26">
        <v>0.01</v>
      </c>
      <c r="AL5247" s="26">
        <f>AJ5247*(AK5247/100)</f>
        <v>0</v>
      </c>
    </row>
    <row r="5248" spans="1:39" x14ac:dyDescent="0.25">
      <c r="A5248" s="23"/>
      <c r="B5248" s="24"/>
      <c r="C5248" s="23"/>
      <c r="D5248" s="23"/>
      <c r="E5248" s="23">
        <v>2095</v>
      </c>
      <c r="F5248" s="23" t="s">
        <v>15714</v>
      </c>
      <c r="G5248" s="24" t="s">
        <v>15715</v>
      </c>
      <c r="H5248" s="23" t="s">
        <v>43</v>
      </c>
      <c r="I5248" s="23" t="s">
        <v>15716</v>
      </c>
      <c r="J5248" s="23">
        <v>0</v>
      </c>
      <c r="K5248" s="23">
        <v>1</v>
      </c>
      <c r="L5248" s="23">
        <v>89.5</v>
      </c>
      <c r="M5248" s="23" t="s">
        <v>91</v>
      </c>
      <c r="N5248" s="25">
        <f t="shared" si="867"/>
        <v>189.5</v>
      </c>
      <c r="O5248" s="26">
        <v>3950</v>
      </c>
      <c r="P5248" s="26">
        <f t="shared" si="868"/>
        <v>748525</v>
      </c>
      <c r="Q5248" s="23"/>
      <c r="R5248" s="23"/>
      <c r="S5248" s="27"/>
      <c r="T5248" s="23"/>
      <c r="U5248" s="23"/>
      <c r="V5248" s="24"/>
      <c r="W5248" s="23"/>
      <c r="X5248" s="23"/>
      <c r="Y5248" s="23"/>
      <c r="Z5248" s="23"/>
      <c r="AA5248" s="28"/>
      <c r="AB5248" s="26"/>
      <c r="AC5248" s="26"/>
      <c r="AD5248" s="28"/>
      <c r="AE5248" s="28"/>
      <c r="AF5248" s="26"/>
      <c r="AG5248" s="26">
        <f>AF5248+P5248</f>
        <v>748525</v>
      </c>
      <c r="AH5248" s="26">
        <f>AG5248</f>
        <v>748525</v>
      </c>
      <c r="AI5248" s="26">
        <v>0</v>
      </c>
      <c r="AJ5248" s="26">
        <f t="shared" si="869"/>
        <v>748525</v>
      </c>
      <c r="AK5248" s="26">
        <v>0.3</v>
      </c>
      <c r="AL5248" s="26">
        <f>AJ5248*(AK5248/100)</f>
        <v>2245.5750000000003</v>
      </c>
    </row>
    <row r="5249" spans="1:39" x14ac:dyDescent="0.25">
      <c r="A5249" s="23"/>
      <c r="B5249" s="24"/>
      <c r="C5249" s="23"/>
      <c r="D5249" s="23"/>
      <c r="E5249" s="23">
        <v>2096</v>
      </c>
      <c r="F5249" s="23" t="s">
        <v>15717</v>
      </c>
      <c r="G5249" s="24" t="s">
        <v>15718</v>
      </c>
      <c r="H5249" s="23" t="s">
        <v>43</v>
      </c>
      <c r="I5249" s="23"/>
      <c r="J5249" s="23">
        <v>0</v>
      </c>
      <c r="K5249" s="23">
        <v>1</v>
      </c>
      <c r="L5249" s="23">
        <v>6.7</v>
      </c>
      <c r="M5249" s="23" t="s">
        <v>75</v>
      </c>
      <c r="N5249" s="25">
        <f t="shared" si="867"/>
        <v>106.7</v>
      </c>
      <c r="O5249" s="26">
        <v>6000</v>
      </c>
      <c r="P5249" s="26">
        <f t="shared" si="868"/>
        <v>640200</v>
      </c>
      <c r="Q5249" s="23"/>
      <c r="R5249" s="23"/>
      <c r="S5249" s="27"/>
      <c r="T5249" s="23"/>
      <c r="U5249" s="23"/>
      <c r="V5249" s="24"/>
      <c r="W5249" s="23"/>
      <c r="X5249" s="23"/>
      <c r="Y5249" s="23"/>
      <c r="Z5249" s="23"/>
      <c r="AA5249" s="28"/>
      <c r="AB5249" s="26"/>
      <c r="AC5249" s="26"/>
      <c r="AD5249" s="28"/>
      <c r="AE5249" s="28"/>
      <c r="AF5249" s="26"/>
      <c r="AG5249" s="26">
        <f>AF5249+P5249</f>
        <v>640200</v>
      </c>
      <c r="AH5249" s="26">
        <f>AG5249</f>
        <v>640200</v>
      </c>
      <c r="AI5249" s="26">
        <v>50000000</v>
      </c>
      <c r="AJ5249" s="26">
        <f t="shared" si="869"/>
        <v>0</v>
      </c>
      <c r="AK5249" s="26">
        <v>0.01</v>
      </c>
      <c r="AL5249" s="26">
        <f>AJ5249*(AK5249/100)</f>
        <v>0</v>
      </c>
    </row>
    <row r="5250" spans="1:39" x14ac:dyDescent="0.25">
      <c r="A5250" s="23"/>
      <c r="B5250" s="24"/>
      <c r="C5250" s="23"/>
      <c r="D5250" s="23"/>
      <c r="E5250" s="23">
        <v>2097</v>
      </c>
      <c r="F5250" s="23" t="s">
        <v>15719</v>
      </c>
      <c r="G5250" s="24" t="s">
        <v>15720</v>
      </c>
      <c r="H5250" s="23" t="s">
        <v>43</v>
      </c>
      <c r="I5250" s="23"/>
      <c r="J5250" s="23">
        <v>0</v>
      </c>
      <c r="K5250" s="23">
        <v>2</v>
      </c>
      <c r="L5250" s="23">
        <v>77.900000000000006</v>
      </c>
      <c r="M5250" s="23" t="s">
        <v>75</v>
      </c>
      <c r="N5250" s="25">
        <f t="shared" si="867"/>
        <v>277.89999999999998</v>
      </c>
      <c r="O5250" s="26">
        <v>4000</v>
      </c>
      <c r="P5250" s="26">
        <f t="shared" si="868"/>
        <v>1111600</v>
      </c>
      <c r="Q5250" s="23"/>
      <c r="R5250" s="23"/>
      <c r="S5250" s="27"/>
      <c r="T5250" s="23"/>
      <c r="U5250" s="23"/>
      <c r="V5250" s="24"/>
      <c r="W5250" s="23"/>
      <c r="X5250" s="23"/>
      <c r="Y5250" s="23"/>
      <c r="Z5250" s="23"/>
      <c r="AA5250" s="28"/>
      <c r="AB5250" s="26"/>
      <c r="AC5250" s="26"/>
      <c r="AD5250" s="28"/>
      <c r="AE5250" s="28"/>
      <c r="AF5250" s="26"/>
      <c r="AG5250" s="26">
        <f>AF5250+P5250</f>
        <v>1111600</v>
      </c>
      <c r="AH5250" s="26">
        <f>AG5250</f>
        <v>1111600</v>
      </c>
      <c r="AI5250" s="26">
        <v>50000000</v>
      </c>
      <c r="AJ5250" s="26">
        <f t="shared" si="869"/>
        <v>0</v>
      </c>
      <c r="AK5250" s="26">
        <v>0.01</v>
      </c>
      <c r="AL5250" s="26">
        <f>AJ5250*(AK5250/100)</f>
        <v>0</v>
      </c>
    </row>
    <row r="5251" spans="1:39" x14ac:dyDescent="0.25">
      <c r="A5251" s="23"/>
      <c r="B5251" s="24"/>
      <c r="C5251" s="23"/>
      <c r="D5251" s="23"/>
      <c r="E5251" s="23"/>
      <c r="F5251" s="23"/>
      <c r="G5251" s="24"/>
      <c r="H5251" s="23"/>
      <c r="I5251" s="23"/>
      <c r="J5251" s="23"/>
      <c r="K5251" s="23"/>
      <c r="L5251" s="23"/>
      <c r="M5251" s="23"/>
      <c r="N5251" s="25"/>
      <c r="O5251" s="26"/>
      <c r="P5251" s="26"/>
      <c r="Q5251" s="23"/>
      <c r="R5251" s="23"/>
      <c r="S5251" s="27"/>
      <c r="T5251" s="23"/>
      <c r="U5251" s="23"/>
      <c r="V5251" s="24"/>
      <c r="W5251" s="23"/>
      <c r="X5251" s="23"/>
      <c r="Y5251" s="23"/>
      <c r="Z5251" s="23"/>
      <c r="AA5251" s="28"/>
      <c r="AB5251" s="26"/>
      <c r="AC5251" s="26"/>
      <c r="AD5251" s="28"/>
      <c r="AE5251" s="28"/>
      <c r="AF5251" s="26"/>
      <c r="AG5251" s="26" t="s">
        <v>60</v>
      </c>
      <c r="AH5251" s="26">
        <f>SUM(AH5240:AH5250)</f>
        <v>11489310</v>
      </c>
      <c r="AI5251" s="26"/>
      <c r="AJ5251" s="26">
        <f>SUM(AJ5240:AJ5250)</f>
        <v>1542310</v>
      </c>
      <c r="AK5251" s="26"/>
      <c r="AL5251" s="26">
        <f>SUM(AL5240:AL5250)</f>
        <v>2404.3450000000003</v>
      </c>
    </row>
    <row r="5252" spans="1:39" x14ac:dyDescent="0.25">
      <c r="A5252" s="23" t="s">
        <v>15721</v>
      </c>
      <c r="B5252" s="24" t="s">
        <v>15722</v>
      </c>
      <c r="C5252" s="23" t="s">
        <v>15723</v>
      </c>
      <c r="D5252" s="23" t="s">
        <v>15724</v>
      </c>
      <c r="E5252" s="23">
        <v>2098</v>
      </c>
      <c r="F5252" s="23" t="s">
        <v>15725</v>
      </c>
      <c r="G5252" s="24" t="s">
        <v>15726</v>
      </c>
      <c r="H5252" s="23" t="s">
        <v>43</v>
      </c>
      <c r="I5252" s="23" t="s">
        <v>15727</v>
      </c>
      <c r="J5252" s="23">
        <v>8</v>
      </c>
      <c r="K5252" s="23">
        <v>1</v>
      </c>
      <c r="L5252" s="23">
        <v>5</v>
      </c>
      <c r="M5252" s="23" t="s">
        <v>75</v>
      </c>
      <c r="N5252" s="25">
        <f>((J5252*400)+(K5252*100))+L5252</f>
        <v>3305</v>
      </c>
      <c r="O5252" s="26">
        <v>1700</v>
      </c>
      <c r="P5252" s="26">
        <f>N5252*O5252</f>
        <v>5618500</v>
      </c>
      <c r="Q5252" s="23"/>
      <c r="R5252" s="23"/>
      <c r="S5252" s="27"/>
      <c r="T5252" s="23"/>
      <c r="U5252" s="23"/>
      <c r="V5252" s="24"/>
      <c r="W5252" s="23"/>
      <c r="X5252" s="23"/>
      <c r="Y5252" s="23"/>
      <c r="Z5252" s="23"/>
      <c r="AA5252" s="28"/>
      <c r="AB5252" s="26"/>
      <c r="AC5252" s="26"/>
      <c r="AD5252" s="28"/>
      <c r="AE5252" s="28"/>
      <c r="AF5252" s="26"/>
      <c r="AG5252" s="26">
        <f>AF5252+P5252</f>
        <v>5618500</v>
      </c>
      <c r="AH5252" s="26">
        <f>AG5252</f>
        <v>5618500</v>
      </c>
      <c r="AI5252" s="26">
        <v>50000000</v>
      </c>
      <c r="AJ5252" s="26">
        <f>IF((AI5252-AH5252) &gt; 1,0,IF((AI5252-AH5252)&lt;0,AH5252-AI5252,AI5252-AH5252))</f>
        <v>0</v>
      </c>
      <c r="AK5252" s="26">
        <v>0.01</v>
      </c>
      <c r="AL5252" s="26">
        <f>AJ5252*(AK5252/100)</f>
        <v>0</v>
      </c>
    </row>
    <row r="5253" spans="1:39" x14ac:dyDescent="0.25">
      <c r="A5253" s="23"/>
      <c r="B5253" s="24"/>
      <c r="C5253" s="23"/>
      <c r="D5253" s="23"/>
      <c r="E5253" s="23">
        <v>2099</v>
      </c>
      <c r="F5253" s="23" t="s">
        <v>15728</v>
      </c>
      <c r="G5253" s="24" t="s">
        <v>15729</v>
      </c>
      <c r="H5253" s="23" t="s">
        <v>43</v>
      </c>
      <c r="I5253" s="23" t="s">
        <v>15730</v>
      </c>
      <c r="J5253" s="23">
        <v>2</v>
      </c>
      <c r="K5253" s="23">
        <v>1</v>
      </c>
      <c r="L5253" s="23">
        <v>78</v>
      </c>
      <c r="M5253" s="23" t="s">
        <v>75</v>
      </c>
      <c r="N5253" s="25">
        <f>((J5253*400)+(K5253*100))+L5253</f>
        <v>978</v>
      </c>
      <c r="O5253" s="26">
        <v>1000</v>
      </c>
      <c r="P5253" s="26">
        <f>N5253*O5253</f>
        <v>978000</v>
      </c>
      <c r="Q5253" s="23"/>
      <c r="R5253" s="23"/>
      <c r="S5253" s="27"/>
      <c r="T5253" s="23"/>
      <c r="U5253" s="23"/>
      <c r="V5253" s="24"/>
      <c r="W5253" s="23"/>
      <c r="X5253" s="23"/>
      <c r="Y5253" s="23"/>
      <c r="Z5253" s="23"/>
      <c r="AA5253" s="28"/>
      <c r="AB5253" s="26"/>
      <c r="AC5253" s="26"/>
      <c r="AD5253" s="28"/>
      <c r="AE5253" s="28"/>
      <c r="AF5253" s="26"/>
      <c r="AG5253" s="26">
        <f>AF5253+P5253</f>
        <v>978000</v>
      </c>
      <c r="AH5253" s="26">
        <f>AG5253</f>
        <v>978000</v>
      </c>
      <c r="AI5253" s="26">
        <v>50000000</v>
      </c>
      <c r="AJ5253" s="26">
        <f>IF((AI5253-AH5253) &gt; 1,0,IF((AI5253-AH5253)&lt;0,AH5253-AI5253,AI5253-AH5253))</f>
        <v>0</v>
      </c>
      <c r="AK5253" s="26">
        <v>0.01</v>
      </c>
      <c r="AL5253" s="26">
        <f>AJ5253*(AK5253/100)</f>
        <v>0</v>
      </c>
    </row>
    <row r="5254" spans="1:39" x14ac:dyDescent="0.25">
      <c r="A5254" s="23"/>
      <c r="B5254" s="24"/>
      <c r="C5254" s="23"/>
      <c r="D5254" s="23"/>
      <c r="E5254" s="23"/>
      <c r="F5254" s="23"/>
      <c r="G5254" s="24"/>
      <c r="H5254" s="23"/>
      <c r="I5254" s="23"/>
      <c r="J5254" s="23"/>
      <c r="K5254" s="23"/>
      <c r="L5254" s="23"/>
      <c r="M5254" s="23"/>
      <c r="N5254" s="25"/>
      <c r="O5254" s="26"/>
      <c r="P5254" s="26"/>
      <c r="Q5254" s="23"/>
      <c r="R5254" s="23"/>
      <c r="S5254" s="27"/>
      <c r="T5254" s="23"/>
      <c r="U5254" s="23"/>
      <c r="V5254" s="24"/>
      <c r="W5254" s="23"/>
      <c r="X5254" s="23"/>
      <c r="Y5254" s="23"/>
      <c r="Z5254" s="23"/>
      <c r="AA5254" s="28"/>
      <c r="AB5254" s="26"/>
      <c r="AC5254" s="26"/>
      <c r="AD5254" s="28"/>
      <c r="AE5254" s="28"/>
      <c r="AF5254" s="26"/>
      <c r="AG5254" s="26" t="s">
        <v>60</v>
      </c>
      <c r="AH5254" s="26">
        <f>SUM(AH5252:AH5253)</f>
        <v>6596500</v>
      </c>
      <c r="AI5254" s="26"/>
      <c r="AJ5254" s="26">
        <f>SUM(AJ5252:AJ5253)</f>
        <v>0</v>
      </c>
      <c r="AK5254" s="26"/>
      <c r="AL5254" s="26">
        <f>SUM(AL5252:AL5253)</f>
        <v>0</v>
      </c>
    </row>
    <row r="5255" spans="1:39" x14ac:dyDescent="0.25">
      <c r="A5255" s="23" t="s">
        <v>15731</v>
      </c>
      <c r="B5255" s="24" t="s">
        <v>15732</v>
      </c>
      <c r="C5255" s="23" t="s">
        <v>15733</v>
      </c>
      <c r="D5255" s="23" t="s">
        <v>15734</v>
      </c>
      <c r="E5255" s="23">
        <v>2100</v>
      </c>
      <c r="F5255" s="23" t="s">
        <v>15735</v>
      </c>
      <c r="G5255" s="24" t="s">
        <v>15736</v>
      </c>
      <c r="H5255" s="23" t="s">
        <v>43</v>
      </c>
      <c r="I5255" s="23" t="s">
        <v>15737</v>
      </c>
      <c r="J5255" s="23">
        <v>2</v>
      </c>
      <c r="K5255" s="23">
        <v>2</v>
      </c>
      <c r="L5255" s="23">
        <v>39.5</v>
      </c>
      <c r="M5255" s="23" t="s">
        <v>75</v>
      </c>
      <c r="N5255" s="25">
        <f>((J5255*400)+(K5255*100))+L5255</f>
        <v>1039.5</v>
      </c>
      <c r="O5255" s="26">
        <v>5250</v>
      </c>
      <c r="P5255" s="26">
        <f>N5255*O5255</f>
        <v>5457375</v>
      </c>
      <c r="Q5255" s="23"/>
      <c r="R5255" s="23"/>
      <c r="S5255" s="27"/>
      <c r="T5255" s="23"/>
      <c r="U5255" s="23"/>
      <c r="V5255" s="24"/>
      <c r="W5255" s="23"/>
      <c r="X5255" s="23"/>
      <c r="Y5255" s="23"/>
      <c r="Z5255" s="23"/>
      <c r="AA5255" s="28"/>
      <c r="AB5255" s="26"/>
      <c r="AC5255" s="26"/>
      <c r="AD5255" s="28"/>
      <c r="AE5255" s="28"/>
      <c r="AF5255" s="26"/>
      <c r="AG5255" s="26">
        <f>AF5255+P5255</f>
        <v>5457375</v>
      </c>
      <c r="AH5255" s="26">
        <f>AG5255</f>
        <v>5457375</v>
      </c>
      <c r="AI5255" s="26">
        <v>50000000</v>
      </c>
      <c r="AJ5255" s="26">
        <f>IF((AI5255-AH5255) &gt; 1,0,IF((AI5255-AH5255)&lt;0,AH5255-AI5255,AI5255-AH5255))</f>
        <v>0</v>
      </c>
      <c r="AK5255" s="26">
        <v>0.01</v>
      </c>
      <c r="AL5255" s="26">
        <f>AJ5255*(AK5255/100)</f>
        <v>0</v>
      </c>
    </row>
    <row r="5256" spans="1:39" x14ac:dyDescent="0.25">
      <c r="A5256" s="23"/>
      <c r="B5256" s="24"/>
      <c r="C5256" s="23"/>
      <c r="D5256" s="23"/>
      <c r="E5256" s="23"/>
      <c r="F5256" s="23"/>
      <c r="G5256" s="24"/>
      <c r="H5256" s="23"/>
      <c r="I5256" s="23"/>
      <c r="J5256" s="23">
        <v>0</v>
      </c>
      <c r="K5256" s="23">
        <v>0</v>
      </c>
      <c r="L5256" s="23">
        <v>92.5</v>
      </c>
      <c r="M5256" s="23" t="s">
        <v>59</v>
      </c>
      <c r="N5256" s="25">
        <f>((J5256*400)+(K5256*100))+L5256</f>
        <v>92.5</v>
      </c>
      <c r="O5256" s="26">
        <v>5250</v>
      </c>
      <c r="P5256" s="26">
        <f>N5256*O5256</f>
        <v>485625</v>
      </c>
      <c r="Q5256" s="23">
        <v>1</v>
      </c>
      <c r="R5256" s="23" t="s">
        <v>15738</v>
      </c>
      <c r="S5256" s="27" t="s">
        <v>15739</v>
      </c>
      <c r="T5256" s="23" t="s">
        <v>15740</v>
      </c>
      <c r="U5256" s="23" t="s">
        <v>15741</v>
      </c>
      <c r="V5256" s="24" t="s">
        <v>15742</v>
      </c>
      <c r="W5256" s="23" t="s">
        <v>537</v>
      </c>
      <c r="X5256" s="23" t="s">
        <v>80</v>
      </c>
      <c r="Y5256" s="23" t="s">
        <v>50</v>
      </c>
      <c r="Z5256" s="23">
        <v>508</v>
      </c>
      <c r="AA5256" s="28">
        <v>100</v>
      </c>
      <c r="AB5256" s="26">
        <v>7650</v>
      </c>
      <c r="AC5256" s="26">
        <f>Z5256*AB5256</f>
        <v>3886200</v>
      </c>
      <c r="AD5256" s="28">
        <v>30</v>
      </c>
      <c r="AE5256" s="28">
        <v>93</v>
      </c>
      <c r="AF5256" s="26">
        <f>(AC5256*(100-AE5256))/100</f>
        <v>272034</v>
      </c>
      <c r="AG5256" s="26">
        <f>P5256+AF5256</f>
        <v>757659</v>
      </c>
      <c r="AH5256" s="26">
        <f>(AG5256*AA5256)/100</f>
        <v>757659</v>
      </c>
      <c r="AI5256" s="26">
        <v>10000000</v>
      </c>
      <c r="AJ5256" s="26">
        <f>IF((AI5256-AH5256) &gt; 1,0,IF((AI5256-AH5256)&lt;0,AH5256-AI5256,AI5256-AH5256))</f>
        <v>0</v>
      </c>
      <c r="AK5256" s="26">
        <v>0.02</v>
      </c>
      <c r="AL5256" s="26">
        <f>ROUND(AJ5256*(AK5256/100),2)</f>
        <v>0</v>
      </c>
      <c r="AM5256" s="3" t="s">
        <v>110</v>
      </c>
    </row>
    <row r="5257" spans="1:39" x14ac:dyDescent="0.25">
      <c r="A5257" s="23"/>
      <c r="B5257" s="24"/>
      <c r="C5257" s="23"/>
      <c r="D5257" s="23"/>
      <c r="E5257" s="23"/>
      <c r="F5257" s="23"/>
      <c r="G5257" s="24"/>
      <c r="H5257" s="23"/>
      <c r="I5257" s="23"/>
      <c r="J5257" s="23"/>
      <c r="K5257" s="23"/>
      <c r="L5257" s="23"/>
      <c r="M5257" s="23"/>
      <c r="N5257" s="25"/>
      <c r="O5257" s="26"/>
      <c r="P5257" s="26"/>
      <c r="Q5257" s="23"/>
      <c r="R5257" s="23"/>
      <c r="S5257" s="27"/>
      <c r="T5257" s="23"/>
      <c r="U5257" s="23"/>
      <c r="V5257" s="24"/>
      <c r="W5257" s="23"/>
      <c r="X5257" s="23"/>
      <c r="Y5257" s="23"/>
      <c r="Z5257" s="23"/>
      <c r="AA5257" s="28"/>
      <c r="AB5257" s="26"/>
      <c r="AC5257" s="26"/>
      <c r="AD5257" s="28"/>
      <c r="AE5257" s="28"/>
      <c r="AF5257" s="26"/>
      <c r="AG5257" s="26" t="s">
        <v>60</v>
      </c>
      <c r="AH5257" s="26">
        <f>SUM(AH5255:AH5256)</f>
        <v>6215034</v>
      </c>
      <c r="AI5257" s="26"/>
      <c r="AJ5257" s="26">
        <f>SUM(AJ5255:AJ5256)</f>
        <v>0</v>
      </c>
      <c r="AK5257" s="26"/>
      <c r="AL5257" s="26">
        <f>SUM(AL5255:AL5256)</f>
        <v>0</v>
      </c>
    </row>
    <row r="5258" spans="1:39" x14ac:dyDescent="0.25">
      <c r="A5258" s="23" t="s">
        <v>15743</v>
      </c>
      <c r="B5258" s="24" t="s">
        <v>15744</v>
      </c>
      <c r="C5258" s="23" t="s">
        <v>15745</v>
      </c>
      <c r="D5258" s="23" t="s">
        <v>15746</v>
      </c>
      <c r="E5258" s="23">
        <v>2101</v>
      </c>
      <c r="F5258" s="23" t="s">
        <v>15747</v>
      </c>
      <c r="G5258" s="24" t="s">
        <v>15748</v>
      </c>
      <c r="H5258" s="23" t="s">
        <v>43</v>
      </c>
      <c r="I5258" s="23" t="s">
        <v>15749</v>
      </c>
      <c r="J5258" s="23">
        <v>0</v>
      </c>
      <c r="K5258" s="23">
        <v>0</v>
      </c>
      <c r="L5258" s="23">
        <v>19</v>
      </c>
      <c r="M5258" s="23" t="s">
        <v>76</v>
      </c>
      <c r="N5258" s="25">
        <f>((J5258*400)+(K5258*100))+L5258</f>
        <v>19</v>
      </c>
      <c r="O5258" s="26">
        <v>3950</v>
      </c>
      <c r="P5258" s="26">
        <f>N5258*O5258</f>
        <v>75050</v>
      </c>
      <c r="Q5258" s="23">
        <v>1</v>
      </c>
      <c r="R5258" s="23" t="s">
        <v>15743</v>
      </c>
      <c r="S5258" s="27" t="s">
        <v>15744</v>
      </c>
      <c r="T5258" s="23" t="s">
        <v>15745</v>
      </c>
      <c r="U5258" s="23" t="s">
        <v>15750</v>
      </c>
      <c r="V5258" s="24" t="s">
        <v>15751</v>
      </c>
      <c r="W5258" s="23" t="s">
        <v>48</v>
      </c>
      <c r="X5258" s="23" t="s">
        <v>49</v>
      </c>
      <c r="Y5258" s="23" t="s">
        <v>81</v>
      </c>
      <c r="Z5258" s="23">
        <v>76</v>
      </c>
      <c r="AA5258" s="28">
        <v>100</v>
      </c>
      <c r="AB5258" s="26">
        <v>8300</v>
      </c>
      <c r="AC5258" s="26">
        <f>Z5258*AB5258</f>
        <v>630800</v>
      </c>
      <c r="AD5258" s="28">
        <v>32</v>
      </c>
      <c r="AE5258" s="28">
        <v>54</v>
      </c>
      <c r="AF5258" s="26">
        <f>(AC5258*(100-AE5258))/100</f>
        <v>290168</v>
      </c>
      <c r="AG5258" s="26">
        <f>P5258+AF5258</f>
        <v>365218</v>
      </c>
      <c r="AH5258" s="26">
        <f>(AG5258*AA5258)/100</f>
        <v>365218</v>
      </c>
      <c r="AI5258" s="26">
        <v>0</v>
      </c>
      <c r="AJ5258" s="26">
        <f>IF((AI5258-AH5258) &gt; 1,0,IF((AI5258-AH5258)&lt;0,AH5258-AI5258,AI5258-AH5258))</f>
        <v>365218</v>
      </c>
      <c r="AK5258" s="26">
        <v>0.02</v>
      </c>
      <c r="AL5258" s="26">
        <f>ROUND(AJ5258*(AK5258/100),2)</f>
        <v>73.040000000000006</v>
      </c>
      <c r="AM5258" s="3" t="s">
        <v>51</v>
      </c>
    </row>
    <row r="5259" spans="1:39" x14ac:dyDescent="0.25">
      <c r="A5259" s="23"/>
      <c r="B5259" s="24"/>
      <c r="C5259" s="23"/>
      <c r="D5259" s="23"/>
      <c r="E5259" s="23"/>
      <c r="F5259" s="23"/>
      <c r="G5259" s="24"/>
      <c r="H5259" s="23"/>
      <c r="I5259" s="23"/>
      <c r="J5259" s="23">
        <v>1</v>
      </c>
      <c r="K5259" s="23">
        <v>2</v>
      </c>
      <c r="L5259" s="23">
        <v>27</v>
      </c>
      <c r="M5259" s="23" t="s">
        <v>75</v>
      </c>
      <c r="N5259" s="25">
        <f>((J5259*400)+(K5259*100))+L5259</f>
        <v>627</v>
      </c>
      <c r="O5259" s="26">
        <v>3950</v>
      </c>
      <c r="P5259" s="26">
        <f>N5259*O5259</f>
        <v>2476650</v>
      </c>
      <c r="Q5259" s="23"/>
      <c r="R5259" s="23"/>
      <c r="S5259" s="27"/>
      <c r="T5259" s="23"/>
      <c r="U5259" s="23"/>
      <c r="V5259" s="24"/>
      <c r="W5259" s="23"/>
      <c r="X5259" s="23"/>
      <c r="Y5259" s="23"/>
      <c r="Z5259" s="23"/>
      <c r="AA5259" s="28"/>
      <c r="AB5259" s="26"/>
      <c r="AC5259" s="26"/>
      <c r="AD5259" s="28"/>
      <c r="AE5259" s="28"/>
      <c r="AF5259" s="26"/>
      <c r="AG5259" s="26">
        <f>AF5259+P5259</f>
        <v>2476650</v>
      </c>
      <c r="AH5259" s="26">
        <f>AG5259</f>
        <v>2476650</v>
      </c>
      <c r="AI5259" s="26">
        <v>50000000</v>
      </c>
      <c r="AJ5259" s="26">
        <f>IF((AI5259-AH5259) &gt; 1,0,IF((AI5259-AH5259)&lt;0,AH5259-AI5259,AI5259-AH5259))</f>
        <v>0</v>
      </c>
      <c r="AK5259" s="26">
        <v>0.01</v>
      </c>
      <c r="AL5259" s="26">
        <f>AJ5259*(AK5259/100)</f>
        <v>0</v>
      </c>
    </row>
    <row r="5260" spans="1:39" x14ac:dyDescent="0.25">
      <c r="A5260" s="23"/>
      <c r="B5260" s="24"/>
      <c r="C5260" s="23"/>
      <c r="D5260" s="23"/>
      <c r="E5260" s="23">
        <v>2102</v>
      </c>
      <c r="F5260" s="23" t="s">
        <v>15752</v>
      </c>
      <c r="G5260" s="24" t="s">
        <v>15753</v>
      </c>
      <c r="H5260" s="23" t="s">
        <v>43</v>
      </c>
      <c r="I5260" s="23" t="s">
        <v>15754</v>
      </c>
      <c r="J5260" s="23">
        <v>4</v>
      </c>
      <c r="K5260" s="23">
        <v>0</v>
      </c>
      <c r="L5260" s="23">
        <v>0</v>
      </c>
      <c r="M5260" s="23" t="s">
        <v>75</v>
      </c>
      <c r="N5260" s="25">
        <f>((J5260*400)+(K5260*100))+L5260</f>
        <v>1600</v>
      </c>
      <c r="O5260" s="26">
        <v>4400</v>
      </c>
      <c r="P5260" s="26">
        <f>N5260*O5260</f>
        <v>7040000</v>
      </c>
      <c r="Q5260" s="23"/>
      <c r="R5260" s="23"/>
      <c r="S5260" s="27"/>
      <c r="T5260" s="23"/>
      <c r="U5260" s="23"/>
      <c r="V5260" s="24"/>
      <c r="W5260" s="23"/>
      <c r="X5260" s="23"/>
      <c r="Y5260" s="23"/>
      <c r="Z5260" s="23"/>
      <c r="AA5260" s="28"/>
      <c r="AB5260" s="26"/>
      <c r="AC5260" s="26"/>
      <c r="AD5260" s="28"/>
      <c r="AE5260" s="28"/>
      <c r="AF5260" s="26"/>
      <c r="AG5260" s="26">
        <f>AF5260+P5260</f>
        <v>7040000</v>
      </c>
      <c r="AH5260" s="26">
        <f>AG5260</f>
        <v>7040000</v>
      </c>
      <c r="AI5260" s="26">
        <v>50000000</v>
      </c>
      <c r="AJ5260" s="26">
        <f>IF((AI5260-AH5260) &gt; 1,0,IF((AI5260-AH5260)&lt;0,AH5260-AI5260,AI5260-AH5260))</f>
        <v>0</v>
      </c>
      <c r="AK5260" s="26">
        <v>0.01</v>
      </c>
      <c r="AL5260" s="26">
        <f>AJ5260*(AK5260/100)</f>
        <v>0</v>
      </c>
    </row>
    <row r="5261" spans="1:39" x14ac:dyDescent="0.25">
      <c r="A5261" s="23"/>
      <c r="B5261" s="24"/>
      <c r="C5261" s="23"/>
      <c r="D5261" s="23"/>
      <c r="E5261" s="23"/>
      <c r="F5261" s="23"/>
      <c r="G5261" s="24"/>
      <c r="H5261" s="23"/>
      <c r="I5261" s="23"/>
      <c r="J5261" s="23"/>
      <c r="K5261" s="23"/>
      <c r="L5261" s="23"/>
      <c r="M5261" s="23"/>
      <c r="N5261" s="25"/>
      <c r="O5261" s="26"/>
      <c r="P5261" s="26"/>
      <c r="Q5261" s="23"/>
      <c r="R5261" s="23"/>
      <c r="S5261" s="27"/>
      <c r="T5261" s="23"/>
      <c r="U5261" s="23"/>
      <c r="V5261" s="24"/>
      <c r="W5261" s="23"/>
      <c r="X5261" s="23"/>
      <c r="Y5261" s="23"/>
      <c r="Z5261" s="23"/>
      <c r="AA5261" s="28"/>
      <c r="AB5261" s="26"/>
      <c r="AC5261" s="26"/>
      <c r="AD5261" s="28"/>
      <c r="AE5261" s="28"/>
      <c r="AF5261" s="26"/>
      <c r="AG5261" s="26" t="s">
        <v>60</v>
      </c>
      <c r="AH5261" s="26">
        <f>SUM(AH5258:AH5260)</f>
        <v>9881868</v>
      </c>
      <c r="AI5261" s="26"/>
      <c r="AJ5261" s="26">
        <f>SUM(AJ5258:AJ5260)</f>
        <v>365218</v>
      </c>
      <c r="AK5261" s="26"/>
      <c r="AL5261" s="26">
        <f>SUM(AL5258:AL5260)</f>
        <v>73.040000000000006</v>
      </c>
    </row>
    <row r="5262" spans="1:39" x14ac:dyDescent="0.25">
      <c r="A5262" s="23" t="s">
        <v>15755</v>
      </c>
      <c r="B5262" s="24" t="s">
        <v>15756</v>
      </c>
      <c r="C5262" s="23" t="s">
        <v>15757</v>
      </c>
      <c r="D5262" s="23" t="s">
        <v>15758</v>
      </c>
      <c r="E5262" s="23">
        <v>2103</v>
      </c>
      <c r="F5262" s="23" t="s">
        <v>15759</v>
      </c>
      <c r="G5262" s="24" t="s">
        <v>15760</v>
      </c>
      <c r="H5262" s="23" t="s">
        <v>43</v>
      </c>
      <c r="I5262" s="23" t="s">
        <v>15761</v>
      </c>
      <c r="J5262" s="23">
        <v>4</v>
      </c>
      <c r="K5262" s="23">
        <v>1</v>
      </c>
      <c r="L5262" s="23">
        <v>2</v>
      </c>
      <c r="M5262" s="23" t="s">
        <v>75</v>
      </c>
      <c r="N5262" s="25">
        <f>((J5262*400)+(K5262*100))+L5262</f>
        <v>1702</v>
      </c>
      <c r="O5262" s="26">
        <v>1500</v>
      </c>
      <c r="P5262" s="26">
        <f>N5262*O5262</f>
        <v>2553000</v>
      </c>
      <c r="Q5262" s="23"/>
      <c r="R5262" s="23"/>
      <c r="S5262" s="27"/>
      <c r="T5262" s="23"/>
      <c r="U5262" s="23"/>
      <c r="V5262" s="24"/>
      <c r="W5262" s="23"/>
      <c r="X5262" s="23"/>
      <c r="Y5262" s="23"/>
      <c r="Z5262" s="23"/>
      <c r="AA5262" s="28"/>
      <c r="AB5262" s="26"/>
      <c r="AC5262" s="26"/>
      <c r="AD5262" s="28"/>
      <c r="AE5262" s="28"/>
      <c r="AF5262" s="26"/>
      <c r="AG5262" s="26">
        <f>AF5262+P5262</f>
        <v>2553000</v>
      </c>
      <c r="AH5262" s="26">
        <f>AG5262</f>
        <v>2553000</v>
      </c>
      <c r="AI5262" s="26">
        <v>50000000</v>
      </c>
      <c r="AJ5262" s="26">
        <f>IF((AI5262-AH5262) &gt; 1,0,IF((AI5262-AH5262)&lt;0,AH5262-AI5262,AI5262-AH5262))</f>
        <v>0</v>
      </c>
      <c r="AK5262" s="26">
        <v>0.01</v>
      </c>
      <c r="AL5262" s="26">
        <f>AJ5262*(AK5262/100)</f>
        <v>0</v>
      </c>
    </row>
    <row r="5263" spans="1:39" x14ac:dyDescent="0.25">
      <c r="A5263" s="23"/>
      <c r="B5263" s="24"/>
      <c r="C5263" s="23"/>
      <c r="D5263" s="23"/>
      <c r="E5263" s="23">
        <v>2104</v>
      </c>
      <c r="F5263" s="23" t="s">
        <v>15762</v>
      </c>
      <c r="G5263" s="24" t="s">
        <v>15763</v>
      </c>
      <c r="H5263" s="23" t="s">
        <v>43</v>
      </c>
      <c r="I5263" s="23" t="s">
        <v>15764</v>
      </c>
      <c r="J5263" s="23">
        <v>4</v>
      </c>
      <c r="K5263" s="23">
        <v>0</v>
      </c>
      <c r="L5263" s="23">
        <v>99</v>
      </c>
      <c r="M5263" s="23" t="s">
        <v>75</v>
      </c>
      <c r="N5263" s="25">
        <f>((J5263*400)+(K5263*100))+L5263</f>
        <v>1699</v>
      </c>
      <c r="O5263" s="26">
        <v>1500</v>
      </c>
      <c r="P5263" s="26">
        <f>N5263*O5263</f>
        <v>2548500</v>
      </c>
      <c r="Q5263" s="23"/>
      <c r="R5263" s="23"/>
      <c r="S5263" s="27"/>
      <c r="T5263" s="23"/>
      <c r="U5263" s="23"/>
      <c r="V5263" s="24"/>
      <c r="W5263" s="23"/>
      <c r="X5263" s="23"/>
      <c r="Y5263" s="23"/>
      <c r="Z5263" s="23"/>
      <c r="AA5263" s="28"/>
      <c r="AB5263" s="26"/>
      <c r="AC5263" s="26"/>
      <c r="AD5263" s="28"/>
      <c r="AE5263" s="28"/>
      <c r="AF5263" s="26"/>
      <c r="AG5263" s="26">
        <f>AF5263+P5263</f>
        <v>2548500</v>
      </c>
      <c r="AH5263" s="26">
        <f>AG5263</f>
        <v>2548500</v>
      </c>
      <c r="AI5263" s="26">
        <v>50000000</v>
      </c>
      <c r="AJ5263" s="26">
        <f>IF((AI5263-AH5263) &gt; 1,0,IF((AI5263-AH5263)&lt;0,AH5263-AI5263,AI5263-AH5263))</f>
        <v>0</v>
      </c>
      <c r="AK5263" s="26">
        <v>0.01</v>
      </c>
      <c r="AL5263" s="26">
        <f>AJ5263*(AK5263/100)</f>
        <v>0</v>
      </c>
    </row>
    <row r="5264" spans="1:39" x14ac:dyDescent="0.25">
      <c r="A5264" s="23"/>
      <c r="B5264" s="24"/>
      <c r="C5264" s="23"/>
      <c r="D5264" s="23"/>
      <c r="E5264" s="23"/>
      <c r="F5264" s="23"/>
      <c r="G5264" s="24"/>
      <c r="H5264" s="23"/>
      <c r="I5264" s="23"/>
      <c r="J5264" s="23"/>
      <c r="K5264" s="23"/>
      <c r="L5264" s="23"/>
      <c r="M5264" s="23"/>
      <c r="N5264" s="25"/>
      <c r="O5264" s="26"/>
      <c r="P5264" s="26"/>
      <c r="Q5264" s="23"/>
      <c r="R5264" s="23"/>
      <c r="S5264" s="27"/>
      <c r="T5264" s="23"/>
      <c r="U5264" s="23"/>
      <c r="V5264" s="24"/>
      <c r="W5264" s="23"/>
      <c r="X5264" s="23"/>
      <c r="Y5264" s="23"/>
      <c r="Z5264" s="23"/>
      <c r="AA5264" s="28"/>
      <c r="AB5264" s="26"/>
      <c r="AC5264" s="26"/>
      <c r="AD5264" s="28"/>
      <c r="AE5264" s="28"/>
      <c r="AF5264" s="26"/>
      <c r="AG5264" s="26" t="s">
        <v>60</v>
      </c>
      <c r="AH5264" s="26">
        <f>SUM(AH5262:AH5263)</f>
        <v>5101500</v>
      </c>
      <c r="AI5264" s="26"/>
      <c r="AJ5264" s="26">
        <f>SUM(AJ5262:AJ5263)</f>
        <v>0</v>
      </c>
      <c r="AK5264" s="26"/>
      <c r="AL5264" s="26">
        <f>SUM(AL5262:AL5263)</f>
        <v>0</v>
      </c>
    </row>
    <row r="5265" spans="1:39" x14ac:dyDescent="0.25">
      <c r="A5265" s="23" t="s">
        <v>15765</v>
      </c>
      <c r="B5265" s="24" t="s">
        <v>15766</v>
      </c>
      <c r="C5265" s="23" t="s">
        <v>15767</v>
      </c>
      <c r="D5265" s="23" t="s">
        <v>15768</v>
      </c>
      <c r="E5265" s="23">
        <v>2105</v>
      </c>
      <c r="F5265" s="23" t="s">
        <v>15769</v>
      </c>
      <c r="G5265" s="24" t="s">
        <v>15770</v>
      </c>
      <c r="H5265" s="23" t="s">
        <v>43</v>
      </c>
      <c r="I5265" s="23" t="s">
        <v>15771</v>
      </c>
      <c r="J5265" s="23">
        <v>4</v>
      </c>
      <c r="K5265" s="23">
        <v>0</v>
      </c>
      <c r="L5265" s="23">
        <v>1.75</v>
      </c>
      <c r="M5265" s="23" t="s">
        <v>75</v>
      </c>
      <c r="N5265" s="25">
        <f>((J5265*400)+(K5265*100))+L5265</f>
        <v>1601.75</v>
      </c>
      <c r="O5265" s="26">
        <v>2800</v>
      </c>
      <c r="P5265" s="26">
        <f>N5265*O5265</f>
        <v>4484900</v>
      </c>
      <c r="Q5265" s="23"/>
      <c r="R5265" s="23"/>
      <c r="S5265" s="27"/>
      <c r="T5265" s="23"/>
      <c r="U5265" s="23"/>
      <c r="V5265" s="24"/>
      <c r="W5265" s="23"/>
      <c r="X5265" s="23"/>
      <c r="Y5265" s="23"/>
      <c r="Z5265" s="23"/>
      <c r="AA5265" s="28"/>
      <c r="AB5265" s="26"/>
      <c r="AC5265" s="26"/>
      <c r="AD5265" s="28"/>
      <c r="AE5265" s="28"/>
      <c r="AF5265" s="26"/>
      <c r="AG5265" s="26">
        <f>AF5265+P5265</f>
        <v>4484900</v>
      </c>
      <c r="AH5265" s="26">
        <f>AG5265</f>
        <v>4484900</v>
      </c>
      <c r="AI5265" s="26">
        <v>50000000</v>
      </c>
      <c r="AJ5265" s="26">
        <f>IF((AI5265-AH5265) &gt; 1,0,IF((AI5265-AH5265)&lt;0,AH5265-AI5265,AI5265-AH5265))</f>
        <v>0</v>
      </c>
      <c r="AK5265" s="26">
        <v>0.01</v>
      </c>
      <c r="AL5265" s="26">
        <f>AJ5265*(AK5265/100)</f>
        <v>0</v>
      </c>
    </row>
    <row r="5266" spans="1:39" x14ac:dyDescent="0.25">
      <c r="A5266" s="23"/>
      <c r="B5266" s="24"/>
      <c r="C5266" s="23"/>
      <c r="D5266" s="23"/>
      <c r="E5266" s="23"/>
      <c r="F5266" s="23"/>
      <c r="G5266" s="24"/>
      <c r="H5266" s="23"/>
      <c r="I5266" s="23"/>
      <c r="J5266" s="23">
        <v>0</v>
      </c>
      <c r="K5266" s="23">
        <v>0</v>
      </c>
      <c r="L5266" s="23">
        <v>82.25</v>
      </c>
      <c r="M5266" s="23" t="s">
        <v>59</v>
      </c>
      <c r="N5266" s="25">
        <f>((J5266*400)+(K5266*100))+L5266</f>
        <v>82.25</v>
      </c>
      <c r="O5266" s="26">
        <v>2800</v>
      </c>
      <c r="P5266" s="26">
        <f>N5266*O5266</f>
        <v>230300</v>
      </c>
      <c r="Q5266" s="23">
        <v>1</v>
      </c>
      <c r="R5266" s="23" t="s">
        <v>15765</v>
      </c>
      <c r="S5266" s="27" t="s">
        <v>15766</v>
      </c>
      <c r="T5266" s="23" t="s">
        <v>15767</v>
      </c>
      <c r="U5266" s="23" t="s">
        <v>15772</v>
      </c>
      <c r="V5266" s="24" t="s">
        <v>15773</v>
      </c>
      <c r="W5266" s="23" t="s">
        <v>109</v>
      </c>
      <c r="X5266" s="23" t="s">
        <v>49</v>
      </c>
      <c r="Y5266" s="23" t="s">
        <v>50</v>
      </c>
      <c r="Z5266" s="23">
        <v>618</v>
      </c>
      <c r="AA5266" s="28">
        <v>100</v>
      </c>
      <c r="AB5266" s="26">
        <v>8150</v>
      </c>
      <c r="AC5266" s="26">
        <f>Z5266*AB5266</f>
        <v>5036700</v>
      </c>
      <c r="AD5266" s="28">
        <v>12</v>
      </c>
      <c r="AE5266" s="28">
        <v>14</v>
      </c>
      <c r="AF5266" s="26">
        <f>(AC5266*(100-AE5266))/100</f>
        <v>4331562</v>
      </c>
      <c r="AG5266" s="26">
        <f>P5266+AF5266</f>
        <v>4561862</v>
      </c>
      <c r="AH5266" s="26">
        <f>(AG5266*AA5266)/100</f>
        <v>4561862</v>
      </c>
      <c r="AI5266" s="26">
        <v>50000000</v>
      </c>
      <c r="AJ5266" s="26">
        <f>IF((AI5266-AH5266) &gt; 1,0,IF((AI5266-AH5266)&lt;0,AH5266-AI5266,AI5266-AH5266))</f>
        <v>0</v>
      </c>
      <c r="AK5266" s="26">
        <v>0.02</v>
      </c>
      <c r="AL5266" s="26">
        <f>ROUND(AJ5266*(AK5266/100),2)</f>
        <v>0</v>
      </c>
      <c r="AM5266" s="3" t="s">
        <v>110</v>
      </c>
    </row>
    <row r="5267" spans="1:39" x14ac:dyDescent="0.25">
      <c r="A5267" s="23"/>
      <c r="B5267" s="24"/>
      <c r="C5267" s="23"/>
      <c r="D5267" s="23"/>
      <c r="E5267" s="23"/>
      <c r="F5267" s="23"/>
      <c r="G5267" s="24"/>
      <c r="H5267" s="23"/>
      <c r="I5267" s="23"/>
      <c r="J5267" s="23">
        <v>0</v>
      </c>
      <c r="K5267" s="23">
        <v>0</v>
      </c>
      <c r="L5267" s="23">
        <v>6</v>
      </c>
      <c r="M5267" s="23" t="s">
        <v>59</v>
      </c>
      <c r="N5267" s="25">
        <f>((J5267*400)+(K5267*100))+L5267</f>
        <v>6</v>
      </c>
      <c r="O5267" s="26">
        <v>2800</v>
      </c>
      <c r="P5267" s="26">
        <f>N5267*O5267</f>
        <v>16800</v>
      </c>
      <c r="Q5267" s="23">
        <v>1</v>
      </c>
      <c r="R5267" s="23" t="s">
        <v>15765</v>
      </c>
      <c r="S5267" s="27" t="s">
        <v>15766</v>
      </c>
      <c r="T5267" s="23" t="s">
        <v>15767</v>
      </c>
      <c r="U5267" s="23" t="s">
        <v>15772</v>
      </c>
      <c r="V5267" s="24" t="s">
        <v>15774</v>
      </c>
      <c r="W5267" s="23" t="s">
        <v>53</v>
      </c>
      <c r="X5267" s="23" t="s">
        <v>49</v>
      </c>
      <c r="Y5267" s="23" t="s">
        <v>50</v>
      </c>
      <c r="Z5267" s="23">
        <v>24</v>
      </c>
      <c r="AA5267" s="28">
        <v>100</v>
      </c>
      <c r="AB5267" s="26">
        <v>2750</v>
      </c>
      <c r="AC5267" s="26">
        <f>Z5267*AB5267</f>
        <v>66000</v>
      </c>
      <c r="AD5267" s="28">
        <v>12</v>
      </c>
      <c r="AE5267" s="28">
        <v>14</v>
      </c>
      <c r="AF5267" s="26">
        <f>(AC5267*(100-AE5267))/100</f>
        <v>56760</v>
      </c>
      <c r="AG5267" s="26">
        <f>P5267+AF5267</f>
        <v>73560</v>
      </c>
      <c r="AH5267" s="26">
        <f>(AG5267*AA5267)/100</f>
        <v>73560</v>
      </c>
      <c r="AI5267" s="26">
        <v>50000000</v>
      </c>
      <c r="AJ5267" s="26">
        <f>IF((AI5267-AH5267) &gt; 1,0,IF((AI5267-AH5267)&lt;0,AH5267-AI5267,AI5267-AH5267))</f>
        <v>0</v>
      </c>
      <c r="AK5267" s="26">
        <v>0.02</v>
      </c>
      <c r="AL5267" s="26">
        <f>ROUND(AJ5267*(AK5267/100),2)</f>
        <v>0</v>
      </c>
      <c r="AM5267" s="3" t="s">
        <v>83</v>
      </c>
    </row>
    <row r="5268" spans="1:39" x14ac:dyDescent="0.25">
      <c r="A5268" s="23"/>
      <c r="B5268" s="24"/>
      <c r="C5268" s="23"/>
      <c r="D5268" s="23"/>
      <c r="E5268" s="23"/>
      <c r="F5268" s="23"/>
      <c r="G5268" s="24"/>
      <c r="H5268" s="23"/>
      <c r="I5268" s="23"/>
      <c r="J5268" s="23"/>
      <c r="K5268" s="23"/>
      <c r="L5268" s="23"/>
      <c r="M5268" s="23"/>
      <c r="N5268" s="25"/>
      <c r="O5268" s="26"/>
      <c r="P5268" s="26"/>
      <c r="Q5268" s="23"/>
      <c r="R5268" s="23"/>
      <c r="S5268" s="27"/>
      <c r="T5268" s="23"/>
      <c r="U5268" s="23"/>
      <c r="V5268" s="24"/>
      <c r="W5268" s="23"/>
      <c r="X5268" s="23"/>
      <c r="Y5268" s="23"/>
      <c r="Z5268" s="23"/>
      <c r="AA5268" s="28"/>
      <c r="AB5268" s="26"/>
      <c r="AC5268" s="26"/>
      <c r="AD5268" s="28"/>
      <c r="AE5268" s="28"/>
      <c r="AF5268" s="26"/>
      <c r="AG5268" s="26" t="s">
        <v>60</v>
      </c>
      <c r="AH5268" s="26">
        <f>SUM(AH5265:AH5267)</f>
        <v>9120322</v>
      </c>
      <c r="AI5268" s="26"/>
      <c r="AJ5268" s="26">
        <f>SUM(AJ5265:AJ5267)</f>
        <v>0</v>
      </c>
      <c r="AK5268" s="26"/>
      <c r="AL5268" s="26">
        <f>SUM(AL5265:AL5267)</f>
        <v>0</v>
      </c>
    </row>
    <row r="5269" spans="1:39" x14ac:dyDescent="0.25">
      <c r="A5269" s="23" t="s">
        <v>15775</v>
      </c>
      <c r="B5269" s="24" t="s">
        <v>15776</v>
      </c>
      <c r="C5269" s="23" t="s">
        <v>15777</v>
      </c>
      <c r="D5269" s="23" t="s">
        <v>15778</v>
      </c>
      <c r="E5269" s="23">
        <v>2106</v>
      </c>
      <c r="F5269" s="23" t="s">
        <v>15779</v>
      </c>
      <c r="G5269" s="24" t="s">
        <v>15780</v>
      </c>
      <c r="H5269" s="23" t="s">
        <v>43</v>
      </c>
      <c r="I5269" s="23" t="s">
        <v>15781</v>
      </c>
      <c r="J5269" s="23">
        <v>0</v>
      </c>
      <c r="K5269" s="23">
        <v>2</v>
      </c>
      <c r="L5269" s="23">
        <v>7</v>
      </c>
      <c r="M5269" s="23" t="s">
        <v>59</v>
      </c>
      <c r="N5269" s="25">
        <f>((J5269*400)+(K5269*100))+L5269</f>
        <v>207</v>
      </c>
      <c r="O5269" s="26">
        <v>5000</v>
      </c>
      <c r="P5269" s="26">
        <f>N5269*O5269</f>
        <v>1035000</v>
      </c>
      <c r="Q5269" s="23">
        <v>1</v>
      </c>
      <c r="R5269" s="23" t="s">
        <v>15775</v>
      </c>
      <c r="S5269" s="27" t="s">
        <v>15776</v>
      </c>
      <c r="T5269" s="23" t="s">
        <v>15777</v>
      </c>
      <c r="U5269" s="23" t="s">
        <v>15782</v>
      </c>
      <c r="V5269" s="24" t="s">
        <v>15783</v>
      </c>
      <c r="W5269" s="23" t="s">
        <v>48</v>
      </c>
      <c r="X5269" s="23" t="s">
        <v>49</v>
      </c>
      <c r="Y5269" s="23" t="s">
        <v>50</v>
      </c>
      <c r="Z5269" s="23">
        <v>164</v>
      </c>
      <c r="AA5269" s="28">
        <v>100</v>
      </c>
      <c r="AB5269" s="26">
        <v>8300</v>
      </c>
      <c r="AC5269" s="26">
        <f>Z5269*AB5269</f>
        <v>1361200</v>
      </c>
      <c r="AD5269" s="28">
        <v>22</v>
      </c>
      <c r="AE5269" s="28">
        <v>34</v>
      </c>
      <c r="AF5269" s="26">
        <f>(AC5269*(100-AE5269))/100</f>
        <v>898392</v>
      </c>
      <c r="AG5269" s="26">
        <f>P5269+AF5269</f>
        <v>1933392</v>
      </c>
      <c r="AH5269" s="26">
        <f>(AG5269*AA5269)/100</f>
        <v>1933392</v>
      </c>
      <c r="AI5269" s="26">
        <v>50000000</v>
      </c>
      <c r="AJ5269" s="26">
        <f>IF((AI5269-AH5269) &gt; 1,0,IF((AI5269-AH5269)&lt;0,AH5269-AI5269,AI5269-AH5269))</f>
        <v>0</v>
      </c>
      <c r="AK5269" s="26">
        <v>0.02</v>
      </c>
      <c r="AL5269" s="26">
        <f>ROUND(AJ5269*(AK5269/100),2)</f>
        <v>0</v>
      </c>
      <c r="AM5269" s="3" t="s">
        <v>51</v>
      </c>
    </row>
    <row r="5270" spans="1:39" x14ac:dyDescent="0.25">
      <c r="A5270" s="23"/>
      <c r="B5270" s="24"/>
      <c r="C5270" s="23"/>
      <c r="D5270" s="23"/>
      <c r="E5270" s="23"/>
      <c r="F5270" s="23"/>
      <c r="G5270" s="24"/>
      <c r="H5270" s="23"/>
      <c r="I5270" s="23"/>
      <c r="J5270" s="23"/>
      <c r="K5270" s="23"/>
      <c r="L5270" s="23"/>
      <c r="M5270" s="23"/>
      <c r="N5270" s="25"/>
      <c r="O5270" s="26"/>
      <c r="P5270" s="26"/>
      <c r="Q5270" s="23"/>
      <c r="R5270" s="23"/>
      <c r="S5270" s="27"/>
      <c r="T5270" s="23"/>
      <c r="U5270" s="23"/>
      <c r="V5270" s="24"/>
      <c r="W5270" s="23"/>
      <c r="X5270" s="23"/>
      <c r="Y5270" s="23"/>
      <c r="Z5270" s="23"/>
      <c r="AA5270" s="28"/>
      <c r="AB5270" s="26"/>
      <c r="AC5270" s="26"/>
      <c r="AD5270" s="28"/>
      <c r="AE5270" s="28"/>
      <c r="AF5270" s="26"/>
      <c r="AG5270" s="26" t="s">
        <v>60</v>
      </c>
      <c r="AH5270" s="26">
        <f>AH5269</f>
        <v>1933392</v>
      </c>
      <c r="AI5270" s="26"/>
      <c r="AJ5270" s="26">
        <f>AJ5269</f>
        <v>0</v>
      </c>
      <c r="AK5270" s="26"/>
      <c r="AL5270" s="26">
        <f>AL5269</f>
        <v>0</v>
      </c>
    </row>
    <row r="5271" spans="1:39" x14ac:dyDescent="0.25">
      <c r="A5271" s="23" t="s">
        <v>15784</v>
      </c>
      <c r="B5271" s="24" t="s">
        <v>15785</v>
      </c>
      <c r="C5271" s="23" t="s">
        <v>15786</v>
      </c>
      <c r="D5271" s="23" t="s">
        <v>1030</v>
      </c>
      <c r="E5271" s="23">
        <v>2107</v>
      </c>
      <c r="F5271" s="23" t="s">
        <v>15787</v>
      </c>
      <c r="G5271" s="24" t="s">
        <v>15788</v>
      </c>
      <c r="H5271" s="23" t="s">
        <v>43</v>
      </c>
      <c r="I5271" s="23" t="s">
        <v>15789</v>
      </c>
      <c r="J5271" s="23">
        <v>2</v>
      </c>
      <c r="K5271" s="23">
        <v>1</v>
      </c>
      <c r="L5271" s="23">
        <v>0</v>
      </c>
      <c r="M5271" s="23" t="s">
        <v>75</v>
      </c>
      <c r="N5271" s="25">
        <f>((J5271*400)+(K5271*100))+L5271</f>
        <v>900</v>
      </c>
      <c r="O5271" s="26">
        <v>3950</v>
      </c>
      <c r="P5271" s="26">
        <f>N5271*O5271</f>
        <v>3555000</v>
      </c>
      <c r="Q5271" s="23"/>
      <c r="R5271" s="23"/>
      <c r="S5271" s="27"/>
      <c r="T5271" s="23"/>
      <c r="U5271" s="23"/>
      <c r="V5271" s="24"/>
      <c r="W5271" s="23"/>
      <c r="X5271" s="23"/>
      <c r="Y5271" s="23"/>
      <c r="Z5271" s="23"/>
      <c r="AA5271" s="28"/>
      <c r="AB5271" s="26"/>
      <c r="AC5271" s="26"/>
      <c r="AD5271" s="28"/>
      <c r="AE5271" s="28"/>
      <c r="AF5271" s="26"/>
      <c r="AG5271" s="26">
        <f>AF5271+P5271</f>
        <v>3555000</v>
      </c>
      <c r="AH5271" s="26">
        <f>AG5271</f>
        <v>3555000</v>
      </c>
      <c r="AI5271" s="26">
        <v>50000000</v>
      </c>
      <c r="AJ5271" s="26">
        <f>IF((AI5271-AH5271) &gt; 1,0,IF((AI5271-AH5271)&lt;0,AH5271-AI5271,AI5271-AH5271))</f>
        <v>0</v>
      </c>
      <c r="AK5271" s="26">
        <v>0.01</v>
      </c>
      <c r="AL5271" s="26">
        <f>AJ5271*(AK5271/100)</f>
        <v>0</v>
      </c>
    </row>
    <row r="5272" spans="1:39" x14ac:dyDescent="0.25">
      <c r="A5272" s="23"/>
      <c r="B5272" s="24"/>
      <c r="C5272" s="23"/>
      <c r="D5272" s="23"/>
      <c r="E5272" s="23">
        <v>2108</v>
      </c>
      <c r="F5272" s="23" t="s">
        <v>15790</v>
      </c>
      <c r="G5272" s="24" t="s">
        <v>15791</v>
      </c>
      <c r="H5272" s="23" t="s">
        <v>43</v>
      </c>
      <c r="I5272" s="23" t="s">
        <v>15792</v>
      </c>
      <c r="J5272" s="23">
        <v>2</v>
      </c>
      <c r="K5272" s="23">
        <v>3</v>
      </c>
      <c r="L5272" s="23">
        <v>16.7</v>
      </c>
      <c r="M5272" s="23" t="s">
        <v>75</v>
      </c>
      <c r="N5272" s="25">
        <f>((J5272*400)+(K5272*100))+L5272</f>
        <v>1116.7</v>
      </c>
      <c r="O5272" s="26">
        <v>1950</v>
      </c>
      <c r="P5272" s="26">
        <f>N5272*O5272</f>
        <v>2177565</v>
      </c>
      <c r="Q5272" s="23"/>
      <c r="R5272" s="23"/>
      <c r="S5272" s="27"/>
      <c r="T5272" s="23"/>
      <c r="U5272" s="23"/>
      <c r="V5272" s="24"/>
      <c r="W5272" s="23"/>
      <c r="X5272" s="23"/>
      <c r="Y5272" s="23"/>
      <c r="Z5272" s="23"/>
      <c r="AA5272" s="28"/>
      <c r="AB5272" s="26"/>
      <c r="AC5272" s="26"/>
      <c r="AD5272" s="28"/>
      <c r="AE5272" s="28"/>
      <c r="AF5272" s="26"/>
      <c r="AG5272" s="26">
        <f>AF5272+P5272</f>
        <v>2177565</v>
      </c>
      <c r="AH5272" s="26">
        <f>AG5272</f>
        <v>2177565</v>
      </c>
      <c r="AI5272" s="26">
        <v>50000000</v>
      </c>
      <c r="AJ5272" s="26">
        <f>IF((AI5272-AH5272) &gt; 1,0,IF((AI5272-AH5272)&lt;0,AH5272-AI5272,AI5272-AH5272))</f>
        <v>0</v>
      </c>
      <c r="AK5272" s="26">
        <v>0.01</v>
      </c>
      <c r="AL5272" s="26">
        <f>AJ5272*(AK5272/100)</f>
        <v>0</v>
      </c>
    </row>
    <row r="5273" spans="1:39" x14ac:dyDescent="0.25">
      <c r="A5273" s="23"/>
      <c r="B5273" s="24"/>
      <c r="C5273" s="23"/>
      <c r="D5273" s="23"/>
      <c r="E5273" s="23"/>
      <c r="F5273" s="23"/>
      <c r="G5273" s="24"/>
      <c r="H5273" s="23"/>
      <c r="I5273" s="23"/>
      <c r="J5273" s="23"/>
      <c r="K5273" s="23"/>
      <c r="L5273" s="23"/>
      <c r="M5273" s="23"/>
      <c r="N5273" s="25"/>
      <c r="O5273" s="26"/>
      <c r="P5273" s="26"/>
      <c r="Q5273" s="23"/>
      <c r="R5273" s="23"/>
      <c r="S5273" s="27"/>
      <c r="T5273" s="23"/>
      <c r="U5273" s="23"/>
      <c r="V5273" s="24"/>
      <c r="W5273" s="23"/>
      <c r="X5273" s="23"/>
      <c r="Y5273" s="23"/>
      <c r="Z5273" s="23"/>
      <c r="AA5273" s="28"/>
      <c r="AB5273" s="26"/>
      <c r="AC5273" s="26"/>
      <c r="AD5273" s="28"/>
      <c r="AE5273" s="28"/>
      <c r="AF5273" s="26"/>
      <c r="AG5273" s="26" t="s">
        <v>60</v>
      </c>
      <c r="AH5273" s="26">
        <f>SUM(AH5271:AH5272)</f>
        <v>5732565</v>
      </c>
      <c r="AI5273" s="26"/>
      <c r="AJ5273" s="26">
        <f>SUM(AJ5271:AJ5272)</f>
        <v>0</v>
      </c>
      <c r="AK5273" s="26"/>
      <c r="AL5273" s="26">
        <f>SUM(AL5271:AL5272)</f>
        <v>0</v>
      </c>
    </row>
    <row r="5274" spans="1:39" x14ac:dyDescent="0.25">
      <c r="A5274" s="23" t="s">
        <v>15521</v>
      </c>
      <c r="B5274" s="24" t="s">
        <v>15522</v>
      </c>
      <c r="C5274" s="23" t="s">
        <v>15523</v>
      </c>
      <c r="D5274" s="23" t="s">
        <v>15793</v>
      </c>
      <c r="E5274" s="23">
        <v>2109</v>
      </c>
      <c r="F5274" s="23" t="s">
        <v>15794</v>
      </c>
      <c r="G5274" s="24" t="s">
        <v>15795</v>
      </c>
      <c r="H5274" s="23" t="s">
        <v>43</v>
      </c>
      <c r="I5274" s="23" t="s">
        <v>15796</v>
      </c>
      <c r="J5274" s="23">
        <v>4</v>
      </c>
      <c r="K5274" s="23">
        <v>2</v>
      </c>
      <c r="L5274" s="23">
        <v>20</v>
      </c>
      <c r="M5274" s="23" t="s">
        <v>75</v>
      </c>
      <c r="N5274" s="25">
        <f>((J5274*400)+(K5274*100))+L5274</f>
        <v>1820</v>
      </c>
      <c r="O5274" s="26">
        <v>2000</v>
      </c>
      <c r="P5274" s="26">
        <f>N5274*O5274</f>
        <v>3640000</v>
      </c>
      <c r="Q5274" s="23"/>
      <c r="R5274" s="23"/>
      <c r="S5274" s="27"/>
      <c r="T5274" s="23"/>
      <c r="U5274" s="23"/>
      <c r="V5274" s="24"/>
      <c r="W5274" s="23"/>
      <c r="X5274" s="23"/>
      <c r="Y5274" s="23"/>
      <c r="Z5274" s="23"/>
      <c r="AA5274" s="28"/>
      <c r="AB5274" s="26"/>
      <c r="AC5274" s="26"/>
      <c r="AD5274" s="28"/>
      <c r="AE5274" s="28"/>
      <c r="AF5274" s="26"/>
      <c r="AG5274" s="26">
        <f>AF5274+P5274</f>
        <v>3640000</v>
      </c>
      <c r="AH5274" s="26">
        <f>AG5274</f>
        <v>3640000</v>
      </c>
      <c r="AI5274" s="26">
        <v>50000000</v>
      </c>
      <c r="AJ5274" s="26">
        <f>IF((AI5274-AH5274) &gt; 1,0,IF((AI5274-AH5274)&lt;0,AH5274-AI5274,AI5274-AH5274))</f>
        <v>0</v>
      </c>
      <c r="AK5274" s="26">
        <v>0.01</v>
      </c>
      <c r="AL5274" s="26">
        <f>AJ5274*(AK5274/100)</f>
        <v>0</v>
      </c>
    </row>
    <row r="5275" spans="1:39" x14ac:dyDescent="0.25">
      <c r="A5275" s="23"/>
      <c r="B5275" s="24"/>
      <c r="C5275" s="23"/>
      <c r="D5275" s="23"/>
      <c r="E5275" s="23"/>
      <c r="F5275" s="23"/>
      <c r="G5275" s="24"/>
      <c r="H5275" s="23"/>
      <c r="I5275" s="23"/>
      <c r="J5275" s="23"/>
      <c r="K5275" s="23"/>
      <c r="L5275" s="23"/>
      <c r="M5275" s="23"/>
      <c r="N5275" s="25"/>
      <c r="O5275" s="26"/>
      <c r="P5275" s="26"/>
      <c r="Q5275" s="23"/>
      <c r="R5275" s="23"/>
      <c r="S5275" s="27"/>
      <c r="T5275" s="23"/>
      <c r="U5275" s="23"/>
      <c r="V5275" s="24"/>
      <c r="W5275" s="23"/>
      <c r="X5275" s="23"/>
      <c r="Y5275" s="23"/>
      <c r="Z5275" s="23"/>
      <c r="AA5275" s="28"/>
      <c r="AB5275" s="26"/>
      <c r="AC5275" s="26"/>
      <c r="AD5275" s="28"/>
      <c r="AE5275" s="28"/>
      <c r="AF5275" s="26"/>
      <c r="AG5275" s="26" t="s">
        <v>60</v>
      </c>
      <c r="AH5275" s="26">
        <f>AH5274</f>
        <v>3640000</v>
      </c>
      <c r="AI5275" s="26"/>
      <c r="AJ5275" s="26">
        <f>AJ5274</f>
        <v>0</v>
      </c>
      <c r="AK5275" s="26"/>
      <c r="AL5275" s="26">
        <f>AL5274</f>
        <v>0</v>
      </c>
    </row>
    <row r="5276" spans="1:39" x14ac:dyDescent="0.25">
      <c r="A5276" s="23" t="s">
        <v>15797</v>
      </c>
      <c r="B5276" s="24" t="s">
        <v>15785</v>
      </c>
      <c r="C5276" s="23" t="s">
        <v>15798</v>
      </c>
      <c r="D5276" s="23" t="s">
        <v>1128</v>
      </c>
      <c r="E5276" s="23">
        <v>2110</v>
      </c>
      <c r="F5276" s="23" t="s">
        <v>15799</v>
      </c>
      <c r="G5276" s="24" t="s">
        <v>15800</v>
      </c>
      <c r="H5276" s="23" t="s">
        <v>43</v>
      </c>
      <c r="I5276" s="23" t="s">
        <v>15801</v>
      </c>
      <c r="J5276" s="23">
        <v>0</v>
      </c>
      <c r="K5276" s="23">
        <v>3</v>
      </c>
      <c r="L5276" s="23">
        <v>24</v>
      </c>
      <c r="M5276" s="23" t="s">
        <v>75</v>
      </c>
      <c r="N5276" s="25">
        <f>((J5276*400)+(K5276*100))+L5276</f>
        <v>324</v>
      </c>
      <c r="O5276" s="26">
        <v>1500</v>
      </c>
      <c r="P5276" s="26">
        <f>N5276*O5276</f>
        <v>486000</v>
      </c>
      <c r="Q5276" s="23"/>
      <c r="R5276" s="23"/>
      <c r="S5276" s="27"/>
      <c r="T5276" s="23"/>
      <c r="U5276" s="23"/>
      <c r="V5276" s="24"/>
      <c r="W5276" s="23"/>
      <c r="X5276" s="23"/>
      <c r="Y5276" s="23"/>
      <c r="Z5276" s="23"/>
      <c r="AA5276" s="28"/>
      <c r="AB5276" s="26"/>
      <c r="AC5276" s="26"/>
      <c r="AD5276" s="28"/>
      <c r="AE5276" s="28"/>
      <c r="AF5276" s="26"/>
      <c r="AG5276" s="26">
        <f>AF5276+P5276</f>
        <v>486000</v>
      </c>
      <c r="AH5276" s="26">
        <f>AG5276</f>
        <v>486000</v>
      </c>
      <c r="AI5276" s="26">
        <v>50000000</v>
      </c>
      <c r="AJ5276" s="26">
        <f>IF((AI5276-AH5276) &gt; 1,0,IF((AI5276-AH5276)&lt;0,AH5276-AI5276,AI5276-AH5276))</f>
        <v>0</v>
      </c>
      <c r="AK5276" s="26">
        <v>0.01</v>
      </c>
      <c r="AL5276" s="26">
        <f>AJ5276*(AK5276/100)</f>
        <v>0</v>
      </c>
    </row>
    <row r="5277" spans="1:39" x14ac:dyDescent="0.25">
      <c r="A5277" s="23"/>
      <c r="B5277" s="24"/>
      <c r="C5277" s="23"/>
      <c r="D5277" s="23"/>
      <c r="E5277" s="23"/>
      <c r="F5277" s="23"/>
      <c r="G5277" s="24"/>
      <c r="H5277" s="23"/>
      <c r="I5277" s="23"/>
      <c r="J5277" s="23"/>
      <c r="K5277" s="23"/>
      <c r="L5277" s="23"/>
      <c r="M5277" s="23"/>
      <c r="N5277" s="25"/>
      <c r="O5277" s="26"/>
      <c r="P5277" s="26"/>
      <c r="Q5277" s="23"/>
      <c r="R5277" s="23"/>
      <c r="S5277" s="27"/>
      <c r="T5277" s="23"/>
      <c r="U5277" s="23"/>
      <c r="V5277" s="24"/>
      <c r="W5277" s="23"/>
      <c r="X5277" s="23"/>
      <c r="Y5277" s="23"/>
      <c r="Z5277" s="23"/>
      <c r="AA5277" s="28"/>
      <c r="AB5277" s="26"/>
      <c r="AC5277" s="26"/>
      <c r="AD5277" s="28"/>
      <c r="AE5277" s="28"/>
      <c r="AF5277" s="26"/>
      <c r="AG5277" s="26" t="s">
        <v>60</v>
      </c>
      <c r="AH5277" s="26">
        <f>AH5276</f>
        <v>486000</v>
      </c>
      <c r="AI5277" s="26"/>
      <c r="AJ5277" s="26">
        <f>AJ5276</f>
        <v>0</v>
      </c>
      <c r="AK5277" s="26"/>
      <c r="AL5277" s="26">
        <f>AL5276</f>
        <v>0</v>
      </c>
    </row>
    <row r="5278" spans="1:39" x14ac:dyDescent="0.25">
      <c r="A5278" s="23" t="s">
        <v>15802</v>
      </c>
      <c r="B5278" s="24" t="s">
        <v>15803</v>
      </c>
      <c r="C5278" s="23" t="s">
        <v>15804</v>
      </c>
      <c r="D5278" s="23" t="s">
        <v>7678</v>
      </c>
      <c r="E5278" s="23">
        <v>2111</v>
      </c>
      <c r="F5278" s="23" t="s">
        <v>15805</v>
      </c>
      <c r="G5278" s="24" t="s">
        <v>15806</v>
      </c>
      <c r="H5278" s="23" t="s">
        <v>43</v>
      </c>
      <c r="I5278" s="23" t="s">
        <v>15807</v>
      </c>
      <c r="J5278" s="23">
        <v>1</v>
      </c>
      <c r="K5278" s="23">
        <v>3</v>
      </c>
      <c r="L5278" s="23">
        <v>43</v>
      </c>
      <c r="M5278" s="23" t="s">
        <v>68</v>
      </c>
      <c r="N5278" s="25">
        <f>((J5278*400)+(K5278*100))+L5278</f>
        <v>743</v>
      </c>
      <c r="O5278" s="26">
        <v>1000</v>
      </c>
      <c r="P5278" s="26">
        <f>N5278*O5278</f>
        <v>743000</v>
      </c>
      <c r="Q5278" s="23"/>
      <c r="R5278" s="23"/>
      <c r="S5278" s="27"/>
      <c r="T5278" s="23"/>
      <c r="U5278" s="23"/>
      <c r="V5278" s="24"/>
      <c r="W5278" s="23"/>
      <c r="X5278" s="23"/>
      <c r="Y5278" s="23"/>
      <c r="Z5278" s="23"/>
      <c r="AA5278" s="28"/>
      <c r="AB5278" s="26"/>
      <c r="AC5278" s="26"/>
      <c r="AD5278" s="28"/>
      <c r="AE5278" s="28"/>
      <c r="AF5278" s="26"/>
      <c r="AG5278" s="26">
        <f>AF5278+P5278</f>
        <v>743000</v>
      </c>
      <c r="AH5278" s="26">
        <f>AG5278</f>
        <v>743000</v>
      </c>
      <c r="AI5278" s="26">
        <v>0</v>
      </c>
      <c r="AJ5278" s="26">
        <f>IF((AI5278-AH5278) &gt; 1,0,IF((AI5278-AH5278)&lt;0,AH5278-AI5278,AI5278-AH5278))</f>
        <v>743000</v>
      </c>
      <c r="AK5278" s="26">
        <v>0.3</v>
      </c>
      <c r="AL5278" s="26">
        <f>AJ5278*(AK5278/100)</f>
        <v>2229</v>
      </c>
    </row>
    <row r="5279" spans="1:39" x14ac:dyDescent="0.25">
      <c r="A5279" s="23"/>
      <c r="B5279" s="24"/>
      <c r="C5279" s="23"/>
      <c r="D5279" s="23"/>
      <c r="E5279" s="23"/>
      <c r="F5279" s="23"/>
      <c r="G5279" s="24"/>
      <c r="H5279" s="23"/>
      <c r="I5279" s="23"/>
      <c r="J5279" s="23"/>
      <c r="K5279" s="23"/>
      <c r="L5279" s="23"/>
      <c r="M5279" s="23"/>
      <c r="N5279" s="25"/>
      <c r="O5279" s="26"/>
      <c r="P5279" s="26"/>
      <c r="Q5279" s="23"/>
      <c r="R5279" s="23"/>
      <c r="S5279" s="27"/>
      <c r="T5279" s="23"/>
      <c r="U5279" s="23"/>
      <c r="V5279" s="24"/>
      <c r="W5279" s="23"/>
      <c r="X5279" s="23"/>
      <c r="Y5279" s="23"/>
      <c r="Z5279" s="23"/>
      <c r="AA5279" s="28"/>
      <c r="AB5279" s="26"/>
      <c r="AC5279" s="26"/>
      <c r="AD5279" s="28"/>
      <c r="AE5279" s="28"/>
      <c r="AF5279" s="26"/>
      <c r="AG5279" s="26" t="s">
        <v>60</v>
      </c>
      <c r="AH5279" s="26">
        <f>AH5278</f>
        <v>743000</v>
      </c>
      <c r="AI5279" s="26"/>
      <c r="AJ5279" s="26">
        <f>AJ5278</f>
        <v>743000</v>
      </c>
      <c r="AK5279" s="26"/>
      <c r="AL5279" s="26">
        <f>AL5278</f>
        <v>2229</v>
      </c>
    </row>
    <row r="5280" spans="1:39" x14ac:dyDescent="0.25">
      <c r="A5280" s="23" t="s">
        <v>15808</v>
      </c>
      <c r="B5280" s="24" t="s">
        <v>15809</v>
      </c>
      <c r="C5280" s="23" t="s">
        <v>15810</v>
      </c>
      <c r="D5280" s="23" t="s">
        <v>15811</v>
      </c>
      <c r="E5280" s="23">
        <v>2112</v>
      </c>
      <c r="F5280" s="23" t="s">
        <v>15812</v>
      </c>
      <c r="G5280" s="24" t="s">
        <v>15813</v>
      </c>
      <c r="H5280" s="23" t="s">
        <v>43</v>
      </c>
      <c r="I5280" s="23" t="s">
        <v>15814</v>
      </c>
      <c r="J5280" s="23">
        <v>0</v>
      </c>
      <c r="K5280" s="23">
        <v>1</v>
      </c>
      <c r="L5280" s="23">
        <v>18</v>
      </c>
      <c r="M5280" s="23" t="s">
        <v>68</v>
      </c>
      <c r="N5280" s="25">
        <f>((J5280*400)+(K5280*100))+L5280</f>
        <v>118</v>
      </c>
      <c r="O5280" s="26">
        <v>5000</v>
      </c>
      <c r="P5280" s="26">
        <f>N5280*O5280</f>
        <v>590000</v>
      </c>
      <c r="Q5280" s="23"/>
      <c r="R5280" s="23"/>
      <c r="S5280" s="27"/>
      <c r="T5280" s="23"/>
      <c r="U5280" s="23"/>
      <c r="V5280" s="24"/>
      <c r="W5280" s="23"/>
      <c r="X5280" s="23"/>
      <c r="Y5280" s="23"/>
      <c r="Z5280" s="23"/>
      <c r="AA5280" s="28"/>
      <c r="AB5280" s="26"/>
      <c r="AC5280" s="26"/>
      <c r="AD5280" s="28"/>
      <c r="AE5280" s="28"/>
      <c r="AF5280" s="26"/>
      <c r="AG5280" s="26">
        <f>AF5280+P5280</f>
        <v>590000</v>
      </c>
      <c r="AH5280" s="26">
        <f>AG5280</f>
        <v>590000</v>
      </c>
      <c r="AI5280" s="26">
        <v>0</v>
      </c>
      <c r="AJ5280" s="26">
        <f>IF((AI5280-AH5280) &gt; 1,0,IF((AI5280-AH5280)&lt;0,AH5280-AI5280,AI5280-AH5280))</f>
        <v>590000</v>
      </c>
      <c r="AK5280" s="26">
        <v>0.3</v>
      </c>
      <c r="AL5280" s="26">
        <f>AJ5280*(AK5280/100)</f>
        <v>1770</v>
      </c>
    </row>
    <row r="5281" spans="1:39" x14ac:dyDescent="0.25">
      <c r="A5281" s="23"/>
      <c r="B5281" s="24"/>
      <c r="C5281" s="23"/>
      <c r="D5281" s="23"/>
      <c r="E5281" s="23"/>
      <c r="F5281" s="23"/>
      <c r="G5281" s="24"/>
      <c r="H5281" s="23"/>
      <c r="I5281" s="23"/>
      <c r="J5281" s="23"/>
      <c r="K5281" s="23"/>
      <c r="L5281" s="23"/>
      <c r="M5281" s="23"/>
      <c r="N5281" s="25"/>
      <c r="O5281" s="26"/>
      <c r="P5281" s="26"/>
      <c r="Q5281" s="23"/>
      <c r="R5281" s="23"/>
      <c r="S5281" s="27"/>
      <c r="T5281" s="23"/>
      <c r="U5281" s="23"/>
      <c r="V5281" s="24"/>
      <c r="W5281" s="23"/>
      <c r="X5281" s="23"/>
      <c r="Y5281" s="23"/>
      <c r="Z5281" s="23"/>
      <c r="AA5281" s="28"/>
      <c r="AB5281" s="26"/>
      <c r="AC5281" s="26"/>
      <c r="AD5281" s="28"/>
      <c r="AE5281" s="28"/>
      <c r="AF5281" s="26"/>
      <c r="AG5281" s="26" t="s">
        <v>60</v>
      </c>
      <c r="AH5281" s="26">
        <f>AH5280</f>
        <v>590000</v>
      </c>
      <c r="AI5281" s="26"/>
      <c r="AJ5281" s="26">
        <f>AJ5280</f>
        <v>590000</v>
      </c>
      <c r="AK5281" s="26"/>
      <c r="AL5281" s="26">
        <f>AL5280</f>
        <v>1770</v>
      </c>
    </row>
    <row r="5282" spans="1:39" x14ac:dyDescent="0.25">
      <c r="A5282" s="23" t="s">
        <v>15815</v>
      </c>
      <c r="B5282" s="24" t="s">
        <v>15816</v>
      </c>
      <c r="C5282" s="23" t="s">
        <v>15817</v>
      </c>
      <c r="D5282" s="23" t="s">
        <v>15818</v>
      </c>
      <c r="E5282" s="23">
        <v>2113</v>
      </c>
      <c r="F5282" s="23" t="s">
        <v>15819</v>
      </c>
      <c r="G5282" s="24" t="s">
        <v>15820</v>
      </c>
      <c r="H5282" s="23" t="s">
        <v>43</v>
      </c>
      <c r="I5282" s="23" t="s">
        <v>15821</v>
      </c>
      <c r="J5282" s="23">
        <v>0</v>
      </c>
      <c r="K5282" s="23">
        <v>0</v>
      </c>
      <c r="L5282" s="23">
        <v>34</v>
      </c>
      <c r="M5282" s="23" t="s">
        <v>59</v>
      </c>
      <c r="N5282" s="25">
        <f>((J5282*400)+(K5282*100))+L5282</f>
        <v>34</v>
      </c>
      <c r="O5282" s="26">
        <v>3000</v>
      </c>
      <c r="P5282" s="26">
        <f>N5282*O5282</f>
        <v>102000</v>
      </c>
      <c r="Q5282" s="23">
        <v>1</v>
      </c>
      <c r="R5282" s="23" t="s">
        <v>15815</v>
      </c>
      <c r="S5282" s="27" t="s">
        <v>15816</v>
      </c>
      <c r="T5282" s="23" t="s">
        <v>15817</v>
      </c>
      <c r="U5282" s="23" t="s">
        <v>15822</v>
      </c>
      <c r="V5282" s="24" t="s">
        <v>15823</v>
      </c>
      <c r="W5282" s="23" t="s">
        <v>48</v>
      </c>
      <c r="X5282" s="23" t="s">
        <v>49</v>
      </c>
      <c r="Y5282" s="23" t="s">
        <v>50</v>
      </c>
      <c r="Z5282" s="23">
        <v>120</v>
      </c>
      <c r="AA5282" s="28">
        <v>100</v>
      </c>
      <c r="AB5282" s="26">
        <v>8300</v>
      </c>
      <c r="AC5282" s="26">
        <f>Z5282*AB5282</f>
        <v>996000</v>
      </c>
      <c r="AD5282" s="28">
        <v>32</v>
      </c>
      <c r="AE5282" s="28">
        <v>54</v>
      </c>
      <c r="AF5282" s="26">
        <f>(AC5282*(100-AE5282))/100</f>
        <v>458160</v>
      </c>
      <c r="AG5282" s="26">
        <f>P5282+AF5282</f>
        <v>560160</v>
      </c>
      <c r="AH5282" s="26">
        <f>(AG5282*AA5282)/100</f>
        <v>560160</v>
      </c>
      <c r="AI5282" s="26">
        <v>50000000</v>
      </c>
      <c r="AJ5282" s="26">
        <f>IF((AI5282-AH5282) &gt; 1,0,IF((AI5282-AH5282)&lt;0,AH5282-AI5282,AI5282-AH5282))</f>
        <v>0</v>
      </c>
      <c r="AK5282" s="26">
        <v>0.02</v>
      </c>
      <c r="AL5282" s="26">
        <f>ROUND(AJ5282*(AK5282/100),2)</f>
        <v>0</v>
      </c>
      <c r="AM5282" s="3" t="s">
        <v>51</v>
      </c>
    </row>
    <row r="5283" spans="1:39" x14ac:dyDescent="0.25">
      <c r="A5283" s="23"/>
      <c r="B5283" s="24"/>
      <c r="C5283" s="23"/>
      <c r="D5283" s="23"/>
      <c r="E5283" s="23"/>
      <c r="F5283" s="23"/>
      <c r="G5283" s="24"/>
      <c r="H5283" s="23"/>
      <c r="I5283" s="23"/>
      <c r="J5283" s="23"/>
      <c r="K5283" s="23"/>
      <c r="L5283" s="23"/>
      <c r="M5283" s="23"/>
      <c r="N5283" s="25"/>
      <c r="O5283" s="26"/>
      <c r="P5283" s="26"/>
      <c r="Q5283" s="23"/>
      <c r="R5283" s="23"/>
      <c r="S5283" s="27"/>
      <c r="T5283" s="23"/>
      <c r="U5283" s="23"/>
      <c r="V5283" s="24"/>
      <c r="W5283" s="23"/>
      <c r="X5283" s="23"/>
      <c r="Y5283" s="23"/>
      <c r="Z5283" s="23"/>
      <c r="AA5283" s="28"/>
      <c r="AB5283" s="26"/>
      <c r="AC5283" s="26"/>
      <c r="AD5283" s="28"/>
      <c r="AE5283" s="28"/>
      <c r="AF5283" s="26"/>
      <c r="AG5283" s="26" t="s">
        <v>60</v>
      </c>
      <c r="AH5283" s="26">
        <f>AH5282</f>
        <v>560160</v>
      </c>
      <c r="AI5283" s="26"/>
      <c r="AJ5283" s="26">
        <f>AJ5282</f>
        <v>0</v>
      </c>
      <c r="AK5283" s="26"/>
      <c r="AL5283" s="26">
        <f>AL5282</f>
        <v>0</v>
      </c>
    </row>
    <row r="5284" spans="1:39" x14ac:dyDescent="0.25">
      <c r="A5284" s="23" t="s">
        <v>15824</v>
      </c>
      <c r="B5284" s="24" t="s">
        <v>15825</v>
      </c>
      <c r="C5284" s="23" t="s">
        <v>15826</v>
      </c>
      <c r="D5284" s="23" t="s">
        <v>15827</v>
      </c>
      <c r="E5284" s="23">
        <v>2114</v>
      </c>
      <c r="F5284" s="23" t="s">
        <v>15828</v>
      </c>
      <c r="G5284" s="24" t="s">
        <v>15829</v>
      </c>
      <c r="H5284" s="23" t="s">
        <v>43</v>
      </c>
      <c r="I5284" s="23" t="s">
        <v>15830</v>
      </c>
      <c r="J5284" s="23">
        <v>0</v>
      </c>
      <c r="K5284" s="23">
        <v>0</v>
      </c>
      <c r="L5284" s="23">
        <v>83.25</v>
      </c>
      <c r="M5284" s="23" t="s">
        <v>45</v>
      </c>
      <c r="N5284" s="25">
        <f>((J5284*400)+(K5284*100))+L5284</f>
        <v>83.25</v>
      </c>
      <c r="O5284" s="26">
        <v>3400</v>
      </c>
      <c r="P5284" s="26">
        <f>N5284*O5284</f>
        <v>283050</v>
      </c>
      <c r="Q5284" s="23">
        <v>1</v>
      </c>
      <c r="R5284" s="23" t="s">
        <v>15831</v>
      </c>
      <c r="S5284" s="27"/>
      <c r="T5284" s="23" t="s">
        <v>15832</v>
      </c>
      <c r="U5284" s="23" t="s">
        <v>15833</v>
      </c>
      <c r="V5284" s="24" t="s">
        <v>15834</v>
      </c>
      <c r="W5284" s="23" t="s">
        <v>48</v>
      </c>
      <c r="X5284" s="23" t="s">
        <v>49</v>
      </c>
      <c r="Y5284" s="23" t="s">
        <v>50</v>
      </c>
      <c r="Z5284" s="23">
        <v>271</v>
      </c>
      <c r="AA5284" s="28">
        <v>81.38</v>
      </c>
      <c r="AB5284" s="26">
        <v>8300</v>
      </c>
      <c r="AC5284" s="26">
        <f>Z5284*AB5284</f>
        <v>2249300</v>
      </c>
      <c r="AD5284" s="28">
        <v>10</v>
      </c>
      <c r="AE5284" s="28">
        <v>10</v>
      </c>
      <c r="AF5284" s="26">
        <f>(AC5284*(100-AE5284))/100</f>
        <v>2024370</v>
      </c>
      <c r="AG5284" s="26">
        <f>P5284+AF5284+AF5285</f>
        <v>2770560</v>
      </c>
      <c r="AH5284" s="26">
        <f>(AG5284*AA5284)/100</f>
        <v>2254681.7279999997</v>
      </c>
      <c r="AI5284" s="26">
        <v>10000000</v>
      </c>
      <c r="AJ5284" s="26">
        <f>IF((AI5284-AH5284) &gt; 1,0,IF((AI5284-AH5284)&lt;0,AH5284-AI5284,AI5284-AH5284))</f>
        <v>0</v>
      </c>
      <c r="AK5284" s="26">
        <v>0.02</v>
      </c>
      <c r="AL5284" s="26">
        <f>ROUND(AJ5284*(AK5284/100),2)</f>
        <v>0</v>
      </c>
      <c r="AM5284" s="3" t="s">
        <v>51</v>
      </c>
    </row>
    <row r="5285" spans="1:39" x14ac:dyDescent="0.25">
      <c r="A5285" s="23"/>
      <c r="B5285" s="24"/>
      <c r="C5285" s="23"/>
      <c r="D5285" s="23"/>
      <c r="E5285" s="23"/>
      <c r="F5285" s="23"/>
      <c r="G5285" s="24"/>
      <c r="H5285" s="23"/>
      <c r="I5285" s="23"/>
      <c r="J5285" s="23"/>
      <c r="K5285" s="23"/>
      <c r="L5285" s="23"/>
      <c r="M5285" s="23"/>
      <c r="N5285" s="25"/>
      <c r="O5285" s="26"/>
      <c r="P5285" s="26"/>
      <c r="Q5285" s="23"/>
      <c r="R5285" s="23"/>
      <c r="S5285" s="27"/>
      <c r="T5285" s="23"/>
      <c r="U5285" s="23"/>
      <c r="V5285" s="24"/>
      <c r="W5285" s="23"/>
      <c r="X5285" s="23"/>
      <c r="Y5285" s="23" t="s">
        <v>54</v>
      </c>
      <c r="Z5285" s="23">
        <v>62</v>
      </c>
      <c r="AA5285" s="28">
        <v>18.62</v>
      </c>
      <c r="AB5285" s="26">
        <v>8300</v>
      </c>
      <c r="AC5285" s="26">
        <f>Z5285*AB5285</f>
        <v>514600</v>
      </c>
      <c r="AD5285" s="28">
        <v>10</v>
      </c>
      <c r="AE5285" s="28">
        <v>10</v>
      </c>
      <c r="AF5285" s="26">
        <f>(AC5285*(100-AE5285))/100</f>
        <v>463140</v>
      </c>
      <c r="AG5285" s="26">
        <f>P5284+AF5284+AF5285</f>
        <v>2770560</v>
      </c>
      <c r="AH5285" s="26">
        <f>(AG5285*AA5285)/100</f>
        <v>515878.27200000006</v>
      </c>
      <c r="AI5285" s="26">
        <v>0</v>
      </c>
      <c r="AJ5285" s="26">
        <f>IF((AI5285-AH5285) &gt; 1,0,IF((AI5285-AH5285)&lt;0,AH5285-AI5285,AI5285-AH5285))</f>
        <v>515878.27200000006</v>
      </c>
      <c r="AK5285" s="26">
        <v>0.3</v>
      </c>
      <c r="AL5285" s="26">
        <f>ROUND(AJ5285*(AK5285/100),2)</f>
        <v>1547.63</v>
      </c>
      <c r="AM5285" s="3" t="s">
        <v>15835</v>
      </c>
    </row>
    <row r="5286" spans="1:39" x14ac:dyDescent="0.25">
      <c r="A5286" s="23"/>
      <c r="B5286" s="24"/>
      <c r="C5286" s="23"/>
      <c r="D5286" s="23"/>
      <c r="E5286" s="23"/>
      <c r="F5286" s="23"/>
      <c r="G5286" s="24"/>
      <c r="H5286" s="23"/>
      <c r="I5286" s="23"/>
      <c r="J5286" s="23"/>
      <c r="K5286" s="23"/>
      <c r="L5286" s="23"/>
      <c r="M5286" s="23"/>
      <c r="N5286" s="25"/>
      <c r="O5286" s="26"/>
      <c r="P5286" s="26"/>
      <c r="Q5286" s="23"/>
      <c r="R5286" s="23"/>
      <c r="S5286" s="27"/>
      <c r="T5286" s="23"/>
      <c r="U5286" s="23"/>
      <c r="V5286" s="24"/>
      <c r="W5286" s="23"/>
      <c r="X5286" s="23"/>
      <c r="Y5286" s="23"/>
      <c r="Z5286" s="23"/>
      <c r="AA5286" s="28"/>
      <c r="AB5286" s="26"/>
      <c r="AC5286" s="26"/>
      <c r="AD5286" s="28"/>
      <c r="AE5286" s="28"/>
      <c r="AF5286" s="26"/>
      <c r="AG5286" s="26" t="s">
        <v>60</v>
      </c>
      <c r="AH5286" s="26">
        <f>SUM(AH5284:AH5285)</f>
        <v>2770559.9999999995</v>
      </c>
      <c r="AI5286" s="26"/>
      <c r="AJ5286" s="26">
        <f>SUM(AJ5284:AJ5285)</f>
        <v>515878.27200000006</v>
      </c>
      <c r="AK5286" s="26"/>
      <c r="AL5286" s="26">
        <f>SUM(AL5284:AL5285)</f>
        <v>1547.63</v>
      </c>
    </row>
    <row r="5287" spans="1:39" x14ac:dyDescent="0.25">
      <c r="A5287" s="23" t="s">
        <v>15836</v>
      </c>
      <c r="B5287" s="24"/>
      <c r="C5287" s="23" t="s">
        <v>15837</v>
      </c>
      <c r="D5287" s="23" t="s">
        <v>3168</v>
      </c>
      <c r="E5287" s="23">
        <v>2115</v>
      </c>
      <c r="F5287" s="23" t="s">
        <v>15838</v>
      </c>
      <c r="G5287" s="24" t="s">
        <v>15839</v>
      </c>
      <c r="H5287" s="23" t="s">
        <v>43</v>
      </c>
      <c r="I5287" s="23" t="s">
        <v>15840</v>
      </c>
      <c r="J5287" s="23">
        <v>3</v>
      </c>
      <c r="K5287" s="23">
        <v>1</v>
      </c>
      <c r="L5287" s="23">
        <v>89.56</v>
      </c>
      <c r="M5287" s="23" t="s">
        <v>75</v>
      </c>
      <c r="N5287" s="25">
        <f>((J5287*400)+(K5287*100))+L5287</f>
        <v>1389.56</v>
      </c>
      <c r="O5287" s="26">
        <v>3950</v>
      </c>
      <c r="P5287" s="26">
        <f>N5287*O5287</f>
        <v>5488762</v>
      </c>
      <c r="Q5287" s="23"/>
      <c r="R5287" s="23"/>
      <c r="S5287" s="27"/>
      <c r="T5287" s="23"/>
      <c r="U5287" s="23"/>
      <c r="V5287" s="24"/>
      <c r="W5287" s="23"/>
      <c r="X5287" s="23"/>
      <c r="Y5287" s="23"/>
      <c r="Z5287" s="23"/>
      <c r="AA5287" s="28"/>
      <c r="AB5287" s="26"/>
      <c r="AC5287" s="26"/>
      <c r="AD5287" s="28"/>
      <c r="AE5287" s="28"/>
      <c r="AF5287" s="26"/>
      <c r="AG5287" s="26">
        <f>AF5287+P5287</f>
        <v>5488762</v>
      </c>
      <c r="AH5287" s="26">
        <f>AG5287</f>
        <v>5488762</v>
      </c>
      <c r="AI5287" s="26">
        <v>50000000</v>
      </c>
      <c r="AJ5287" s="26">
        <f>IF((AI5287-AH5287) &gt; 1,0,IF((AI5287-AH5287)&lt;0,AH5287-AI5287,AI5287-AH5287))</f>
        <v>0</v>
      </c>
      <c r="AK5287" s="26">
        <v>0.01</v>
      </c>
      <c r="AL5287" s="26">
        <f>AJ5287*(AK5287/100)</f>
        <v>0</v>
      </c>
    </row>
    <row r="5288" spans="1:39" x14ac:dyDescent="0.25">
      <c r="A5288" s="23"/>
      <c r="B5288" s="24"/>
      <c r="C5288" s="23"/>
      <c r="D5288" s="23"/>
      <c r="E5288" s="23"/>
      <c r="F5288" s="23"/>
      <c r="G5288" s="24"/>
      <c r="H5288" s="23"/>
      <c r="I5288" s="23"/>
      <c r="J5288" s="23">
        <v>0</v>
      </c>
      <c r="K5288" s="23">
        <v>0</v>
      </c>
      <c r="L5288" s="23">
        <v>94.44</v>
      </c>
      <c r="M5288" s="23" t="s">
        <v>59</v>
      </c>
      <c r="N5288" s="25">
        <f>((J5288*400)+(K5288*100))+L5288</f>
        <v>94.44</v>
      </c>
      <c r="O5288" s="26">
        <v>3950</v>
      </c>
      <c r="P5288" s="26">
        <f>N5288*O5288</f>
        <v>373038</v>
      </c>
      <c r="Q5288" s="23">
        <v>1</v>
      </c>
      <c r="R5288" s="23" t="s">
        <v>7780</v>
      </c>
      <c r="S5288" s="27" t="s">
        <v>7781</v>
      </c>
      <c r="T5288" s="23" t="s">
        <v>7782</v>
      </c>
      <c r="U5288" s="23" t="s">
        <v>7787</v>
      </c>
      <c r="V5288" s="24" t="s">
        <v>15841</v>
      </c>
      <c r="W5288" s="23" t="s">
        <v>142</v>
      </c>
      <c r="X5288" s="23" t="s">
        <v>143</v>
      </c>
      <c r="Y5288" s="23" t="s">
        <v>50</v>
      </c>
      <c r="Z5288" s="23">
        <v>444.25</v>
      </c>
      <c r="AA5288" s="28">
        <v>100</v>
      </c>
      <c r="AB5288" s="26">
        <v>7950</v>
      </c>
      <c r="AC5288" s="26">
        <f>Z5288*AB5288</f>
        <v>3531787.5</v>
      </c>
      <c r="AD5288" s="28">
        <v>43</v>
      </c>
      <c r="AE5288" s="28">
        <v>85</v>
      </c>
      <c r="AF5288" s="26">
        <f>(AC5288*(100-AE5288))/100</f>
        <v>529768.125</v>
      </c>
      <c r="AG5288" s="26">
        <f>P5288+AF5288</f>
        <v>902806.125</v>
      </c>
      <c r="AH5288" s="26">
        <f>(AG5288*AA5288)/100</f>
        <v>902806.125</v>
      </c>
      <c r="AI5288" s="26">
        <v>10000000</v>
      </c>
      <c r="AJ5288" s="26">
        <f>IF((AI5288-AH5288) &gt; 1,0,IF((AI5288-AH5288)&lt;0,AH5288-AI5288,AI5288-AH5288))</f>
        <v>0</v>
      </c>
      <c r="AK5288" s="26">
        <v>0.02</v>
      </c>
      <c r="AL5288" s="26">
        <f>ROUND(AJ5288*(AK5288/100),2)</f>
        <v>0</v>
      </c>
      <c r="AM5288" s="3" t="s">
        <v>110</v>
      </c>
    </row>
    <row r="5289" spans="1:39" x14ac:dyDescent="0.25">
      <c r="A5289" s="23"/>
      <c r="B5289" s="24"/>
      <c r="C5289" s="23"/>
      <c r="D5289" s="23"/>
      <c r="E5289" s="23"/>
      <c r="F5289" s="23"/>
      <c r="G5289" s="24"/>
      <c r="H5289" s="23"/>
      <c r="I5289" s="23"/>
      <c r="J5289" s="23">
        <v>0</v>
      </c>
      <c r="K5289" s="23">
        <v>0</v>
      </c>
      <c r="L5289" s="23">
        <v>36</v>
      </c>
      <c r="M5289" s="23" t="s">
        <v>59</v>
      </c>
      <c r="N5289" s="25">
        <f>((J5289*400)+(K5289*100))+L5289</f>
        <v>36</v>
      </c>
      <c r="O5289" s="26">
        <v>3950</v>
      </c>
      <c r="P5289" s="26">
        <f>N5289*O5289</f>
        <v>142200</v>
      </c>
      <c r="Q5289" s="23">
        <v>1</v>
      </c>
      <c r="R5289" s="23" t="s">
        <v>15842</v>
      </c>
      <c r="S5289" s="27" t="s">
        <v>15843</v>
      </c>
      <c r="T5289" s="23" t="s">
        <v>15844</v>
      </c>
      <c r="U5289" s="23" t="s">
        <v>15845</v>
      </c>
      <c r="V5289" s="24" t="s">
        <v>15846</v>
      </c>
      <c r="W5289" s="23" t="s">
        <v>48</v>
      </c>
      <c r="X5289" s="23" t="s">
        <v>49</v>
      </c>
      <c r="Y5289" s="23" t="s">
        <v>50</v>
      </c>
      <c r="Z5289" s="23">
        <v>144</v>
      </c>
      <c r="AA5289" s="28">
        <v>100</v>
      </c>
      <c r="AB5289" s="26">
        <v>8300</v>
      </c>
      <c r="AC5289" s="26">
        <f>Z5289*AB5289</f>
        <v>1195200</v>
      </c>
      <c r="AD5289" s="28">
        <v>13</v>
      </c>
      <c r="AE5289" s="28">
        <v>16</v>
      </c>
      <c r="AF5289" s="26">
        <f>(AC5289*(100-AE5289))/100</f>
        <v>1003968</v>
      </c>
      <c r="AG5289" s="26">
        <f>P5289+AF5289</f>
        <v>1146168</v>
      </c>
      <c r="AH5289" s="26">
        <f>(AG5289*AA5289)/100</f>
        <v>1146168</v>
      </c>
      <c r="AI5289" s="26">
        <v>10000000</v>
      </c>
      <c r="AJ5289" s="26">
        <f>IF((AI5289-AH5289) &gt; 1,0,IF((AI5289-AH5289)&lt;0,AH5289-AI5289,AI5289-AH5289))</f>
        <v>0</v>
      </c>
      <c r="AK5289" s="26">
        <v>0.02</v>
      </c>
      <c r="AL5289" s="26">
        <f>ROUND(AJ5289*(AK5289/100),2)</f>
        <v>0</v>
      </c>
    </row>
    <row r="5290" spans="1:39" x14ac:dyDescent="0.25">
      <c r="A5290" s="23"/>
      <c r="B5290" s="24"/>
      <c r="C5290" s="23"/>
      <c r="D5290" s="23"/>
      <c r="E5290" s="23"/>
      <c r="F5290" s="23"/>
      <c r="G5290" s="24"/>
      <c r="H5290" s="23"/>
      <c r="I5290" s="23"/>
      <c r="J5290" s="23"/>
      <c r="K5290" s="23"/>
      <c r="L5290" s="23"/>
      <c r="M5290" s="23"/>
      <c r="N5290" s="25"/>
      <c r="O5290" s="26"/>
      <c r="P5290" s="26"/>
      <c r="Q5290" s="23"/>
      <c r="R5290" s="23"/>
      <c r="S5290" s="27"/>
      <c r="T5290" s="23"/>
      <c r="U5290" s="23"/>
      <c r="V5290" s="24"/>
      <c r="W5290" s="23"/>
      <c r="X5290" s="23"/>
      <c r="Y5290" s="23"/>
      <c r="Z5290" s="23"/>
      <c r="AA5290" s="28"/>
      <c r="AB5290" s="26"/>
      <c r="AC5290" s="26"/>
      <c r="AD5290" s="28"/>
      <c r="AE5290" s="28"/>
      <c r="AF5290" s="26"/>
      <c r="AG5290" s="26" t="s">
        <v>60</v>
      </c>
      <c r="AH5290" s="26">
        <f>SUM(AH5287:AH5289)</f>
        <v>7537736.125</v>
      </c>
      <c r="AI5290" s="26"/>
      <c r="AJ5290" s="26">
        <f>SUM(AJ5287:AJ5289)</f>
        <v>0</v>
      </c>
      <c r="AK5290" s="26"/>
      <c r="AL5290" s="26">
        <f>SUM(AL5287:AL5289)</f>
        <v>0</v>
      </c>
    </row>
    <row r="5291" spans="1:39" x14ac:dyDescent="0.25">
      <c r="A5291" s="23" t="s">
        <v>15847</v>
      </c>
      <c r="B5291" s="24" t="s">
        <v>15848</v>
      </c>
      <c r="C5291" s="23" t="s">
        <v>15849</v>
      </c>
      <c r="D5291" s="23" t="s">
        <v>14398</v>
      </c>
      <c r="E5291" s="23">
        <v>2116</v>
      </c>
      <c r="F5291" s="23" t="s">
        <v>15850</v>
      </c>
      <c r="G5291" s="24" t="s">
        <v>15851</v>
      </c>
      <c r="H5291" s="23" t="s">
        <v>43</v>
      </c>
      <c r="I5291" s="23" t="s">
        <v>15852</v>
      </c>
      <c r="J5291" s="23">
        <v>0</v>
      </c>
      <c r="K5291" s="23">
        <v>2</v>
      </c>
      <c r="L5291" s="23">
        <v>79</v>
      </c>
      <c r="M5291" s="23" t="s">
        <v>75</v>
      </c>
      <c r="N5291" s="25">
        <f>((J5291*400)+(K5291*100))+L5291</f>
        <v>279</v>
      </c>
      <c r="O5291" s="26">
        <v>5000</v>
      </c>
      <c r="P5291" s="26">
        <f>N5291*O5291</f>
        <v>1395000</v>
      </c>
      <c r="Q5291" s="23"/>
      <c r="R5291" s="23"/>
      <c r="S5291" s="27"/>
      <c r="T5291" s="23"/>
      <c r="U5291" s="23"/>
      <c r="V5291" s="24"/>
      <c r="W5291" s="23"/>
      <c r="X5291" s="23"/>
      <c r="Y5291" s="23"/>
      <c r="Z5291" s="23"/>
      <c r="AA5291" s="28"/>
      <c r="AB5291" s="26"/>
      <c r="AC5291" s="26"/>
      <c r="AD5291" s="28"/>
      <c r="AE5291" s="28"/>
      <c r="AF5291" s="26"/>
      <c r="AG5291" s="26">
        <f>AF5291+P5291</f>
        <v>1395000</v>
      </c>
      <c r="AH5291" s="26">
        <f>AG5291</f>
        <v>1395000</v>
      </c>
      <c r="AI5291" s="26">
        <v>50000000</v>
      </c>
      <c r="AJ5291" s="26">
        <f>IF((AI5291-AH5291) &gt; 1,0,IF((AI5291-AH5291)&lt;0,AH5291-AI5291,AI5291-AH5291))</f>
        <v>0</v>
      </c>
      <c r="AK5291" s="26">
        <v>0.01</v>
      </c>
      <c r="AL5291" s="26">
        <f>AJ5291*(AK5291/100)</f>
        <v>0</v>
      </c>
    </row>
    <row r="5292" spans="1:39" x14ac:dyDescent="0.25">
      <c r="A5292" s="23"/>
      <c r="B5292" s="24"/>
      <c r="C5292" s="23"/>
      <c r="D5292" s="23"/>
      <c r="E5292" s="23"/>
      <c r="F5292" s="23"/>
      <c r="G5292" s="24"/>
      <c r="H5292" s="23"/>
      <c r="I5292" s="23"/>
      <c r="J5292" s="23"/>
      <c r="K5292" s="23"/>
      <c r="L5292" s="23"/>
      <c r="M5292" s="23"/>
      <c r="N5292" s="25"/>
      <c r="O5292" s="26"/>
      <c r="P5292" s="26"/>
      <c r="Q5292" s="23"/>
      <c r="R5292" s="23"/>
      <c r="S5292" s="27"/>
      <c r="T5292" s="23"/>
      <c r="U5292" s="23"/>
      <c r="V5292" s="24"/>
      <c r="W5292" s="23"/>
      <c r="X5292" s="23"/>
      <c r="Y5292" s="23"/>
      <c r="Z5292" s="23"/>
      <c r="AA5292" s="28"/>
      <c r="AB5292" s="26"/>
      <c r="AC5292" s="26"/>
      <c r="AD5292" s="28"/>
      <c r="AE5292" s="28"/>
      <c r="AF5292" s="26"/>
      <c r="AG5292" s="26" t="s">
        <v>60</v>
      </c>
      <c r="AH5292" s="26">
        <f>AH5291</f>
        <v>1395000</v>
      </c>
      <c r="AI5292" s="26"/>
      <c r="AJ5292" s="26">
        <f>AJ5291</f>
        <v>0</v>
      </c>
      <c r="AK5292" s="26"/>
      <c r="AL5292" s="26">
        <f>AL5291</f>
        <v>0</v>
      </c>
    </row>
    <row r="5293" spans="1:39" x14ac:dyDescent="0.25">
      <c r="A5293" s="23" t="s">
        <v>15853</v>
      </c>
      <c r="B5293" s="24" t="s">
        <v>15854</v>
      </c>
      <c r="C5293" s="23" t="s">
        <v>15855</v>
      </c>
      <c r="D5293" s="23" t="s">
        <v>15856</v>
      </c>
      <c r="E5293" s="23">
        <v>2117</v>
      </c>
      <c r="F5293" s="23" t="s">
        <v>15857</v>
      </c>
      <c r="G5293" s="24" t="s">
        <v>15858</v>
      </c>
      <c r="H5293" s="23" t="s">
        <v>43</v>
      </c>
      <c r="I5293" s="23" t="s">
        <v>15859</v>
      </c>
      <c r="J5293" s="23">
        <v>6</v>
      </c>
      <c r="K5293" s="23">
        <v>1</v>
      </c>
      <c r="L5293" s="23">
        <v>82</v>
      </c>
      <c r="M5293" s="23" t="s">
        <v>75</v>
      </c>
      <c r="N5293" s="25">
        <f>((J5293*400)+(K5293*100))+L5293</f>
        <v>2582</v>
      </c>
      <c r="O5293" s="26">
        <v>5400</v>
      </c>
      <c r="P5293" s="26">
        <f>N5293*O5293</f>
        <v>13942800</v>
      </c>
      <c r="Q5293" s="23"/>
      <c r="R5293" s="23"/>
      <c r="S5293" s="27"/>
      <c r="T5293" s="23"/>
      <c r="U5293" s="23"/>
      <c r="V5293" s="24"/>
      <c r="W5293" s="23"/>
      <c r="X5293" s="23"/>
      <c r="Y5293" s="23"/>
      <c r="Z5293" s="23"/>
      <c r="AA5293" s="28"/>
      <c r="AB5293" s="26"/>
      <c r="AC5293" s="26"/>
      <c r="AD5293" s="28"/>
      <c r="AE5293" s="28"/>
      <c r="AF5293" s="26"/>
      <c r="AG5293" s="26">
        <f>AF5293+P5293</f>
        <v>13942800</v>
      </c>
      <c r="AH5293" s="26">
        <f>AG5293</f>
        <v>13942800</v>
      </c>
      <c r="AI5293" s="26">
        <v>50000000</v>
      </c>
      <c r="AJ5293" s="26">
        <f>IF((AI5293-AH5293) &gt; 1,0,IF((AI5293-AH5293)&lt;0,AH5293-AI5293,AI5293-AH5293))</f>
        <v>0</v>
      </c>
      <c r="AK5293" s="26">
        <v>0.01</v>
      </c>
      <c r="AL5293" s="26">
        <f>AJ5293*(AK5293/100)</f>
        <v>0</v>
      </c>
    </row>
    <row r="5294" spans="1:39" x14ac:dyDescent="0.25">
      <c r="A5294" s="23"/>
      <c r="B5294" s="24"/>
      <c r="C5294" s="23"/>
      <c r="D5294" s="23"/>
      <c r="E5294" s="23"/>
      <c r="F5294" s="23"/>
      <c r="G5294" s="24"/>
      <c r="H5294" s="23"/>
      <c r="I5294" s="23"/>
      <c r="J5294" s="23">
        <v>0</v>
      </c>
      <c r="K5294" s="23">
        <v>0</v>
      </c>
      <c r="L5294" s="23">
        <v>71</v>
      </c>
      <c r="M5294" s="23" t="s">
        <v>59</v>
      </c>
      <c r="N5294" s="25">
        <f>((J5294*400)+(K5294*100))+L5294</f>
        <v>71</v>
      </c>
      <c r="O5294" s="26">
        <v>5400</v>
      </c>
      <c r="P5294" s="26">
        <f>N5294*O5294</f>
        <v>383400</v>
      </c>
      <c r="Q5294" s="23">
        <v>1</v>
      </c>
      <c r="R5294" s="23" t="s">
        <v>15860</v>
      </c>
      <c r="S5294" s="27" t="s">
        <v>15861</v>
      </c>
      <c r="T5294" s="23" t="s">
        <v>15862</v>
      </c>
      <c r="U5294" s="23" t="s">
        <v>15863</v>
      </c>
      <c r="V5294" s="24" t="s">
        <v>15864</v>
      </c>
      <c r="W5294" s="23" t="s">
        <v>109</v>
      </c>
      <c r="X5294" s="23" t="s">
        <v>49</v>
      </c>
      <c r="Y5294" s="23" t="s">
        <v>50</v>
      </c>
      <c r="Z5294" s="23">
        <v>412</v>
      </c>
      <c r="AA5294" s="28">
        <v>100</v>
      </c>
      <c r="AB5294" s="26">
        <v>8150</v>
      </c>
      <c r="AC5294" s="26">
        <f>Z5294*AB5294</f>
        <v>3357800</v>
      </c>
      <c r="AD5294" s="28">
        <v>33</v>
      </c>
      <c r="AE5294" s="28">
        <v>56</v>
      </c>
      <c r="AF5294" s="26">
        <f>(AC5294*(100-AE5294))/100</f>
        <v>1477432</v>
      </c>
      <c r="AG5294" s="26">
        <f>P5294+AF5294</f>
        <v>1860832</v>
      </c>
      <c r="AH5294" s="26">
        <f>(AG5294*AA5294)/100</f>
        <v>1860832</v>
      </c>
      <c r="AI5294" s="26">
        <v>10000000</v>
      </c>
      <c r="AJ5294" s="26">
        <f>IF((AI5294-AH5294) &gt; 1,0,IF((AI5294-AH5294)&lt;0,AH5294-AI5294,AI5294-AH5294))</f>
        <v>0</v>
      </c>
      <c r="AK5294" s="26">
        <v>0.02</v>
      </c>
      <c r="AL5294" s="26">
        <f>ROUND(AJ5294*(AK5294/100),2)</f>
        <v>0</v>
      </c>
      <c r="AM5294" s="3" t="s">
        <v>110</v>
      </c>
    </row>
    <row r="5295" spans="1:39" x14ac:dyDescent="0.25">
      <c r="A5295" s="23"/>
      <c r="B5295" s="24"/>
      <c r="C5295" s="23"/>
      <c r="D5295" s="23"/>
      <c r="E5295" s="23"/>
      <c r="F5295" s="23"/>
      <c r="G5295" s="24"/>
      <c r="H5295" s="23"/>
      <c r="I5295" s="23"/>
      <c r="J5295" s="23">
        <v>0</v>
      </c>
      <c r="K5295" s="23">
        <v>0</v>
      </c>
      <c r="L5295" s="23">
        <v>48</v>
      </c>
      <c r="M5295" s="23" t="s">
        <v>59</v>
      </c>
      <c r="N5295" s="25">
        <f>((J5295*400)+(K5295*100))+L5295</f>
        <v>48</v>
      </c>
      <c r="O5295" s="26">
        <v>5400</v>
      </c>
      <c r="P5295" s="26">
        <f>N5295*O5295</f>
        <v>259200</v>
      </c>
      <c r="Q5295" s="23">
        <v>1</v>
      </c>
      <c r="R5295" s="23" t="s">
        <v>15860</v>
      </c>
      <c r="S5295" s="27" t="s">
        <v>15861</v>
      </c>
      <c r="T5295" s="23" t="s">
        <v>15862</v>
      </c>
      <c r="U5295" s="23" t="s">
        <v>15863</v>
      </c>
      <c r="V5295" s="24" t="s">
        <v>15865</v>
      </c>
      <c r="W5295" s="23" t="s">
        <v>48</v>
      </c>
      <c r="X5295" s="23" t="s">
        <v>49</v>
      </c>
      <c r="Y5295" s="23" t="s">
        <v>50</v>
      </c>
      <c r="Z5295" s="23">
        <v>192</v>
      </c>
      <c r="AA5295" s="28">
        <v>100</v>
      </c>
      <c r="AB5295" s="26">
        <v>8300</v>
      </c>
      <c r="AC5295" s="26">
        <f>Z5295*AB5295</f>
        <v>1593600</v>
      </c>
      <c r="AD5295" s="28">
        <v>22</v>
      </c>
      <c r="AE5295" s="28">
        <v>34</v>
      </c>
      <c r="AF5295" s="26">
        <f>(AC5295*(100-AE5295))/100</f>
        <v>1051776</v>
      </c>
      <c r="AG5295" s="26">
        <f>P5295+AF5295</f>
        <v>1310976</v>
      </c>
      <c r="AH5295" s="26">
        <f>(AG5295*AA5295)/100</f>
        <v>1310976</v>
      </c>
      <c r="AI5295" s="26">
        <v>10000000</v>
      </c>
      <c r="AJ5295" s="26">
        <f>IF((AI5295-AH5295) &gt; 1,0,IF((AI5295-AH5295)&lt;0,AH5295-AI5295,AI5295-AH5295))</f>
        <v>0</v>
      </c>
      <c r="AK5295" s="26">
        <v>0.02</v>
      </c>
      <c r="AL5295" s="26">
        <f>ROUND(AJ5295*(AK5295/100),2)</f>
        <v>0</v>
      </c>
      <c r="AM5295" s="3" t="s">
        <v>51</v>
      </c>
    </row>
    <row r="5296" spans="1:39" x14ac:dyDescent="0.25">
      <c r="A5296" s="23"/>
      <c r="B5296" s="24"/>
      <c r="C5296" s="23"/>
      <c r="D5296" s="23"/>
      <c r="E5296" s="23"/>
      <c r="F5296" s="23"/>
      <c r="G5296" s="24"/>
      <c r="H5296" s="23"/>
      <c r="I5296" s="23"/>
      <c r="J5296" s="23"/>
      <c r="K5296" s="23"/>
      <c r="L5296" s="23"/>
      <c r="M5296" s="23"/>
      <c r="N5296" s="25"/>
      <c r="O5296" s="26"/>
      <c r="P5296" s="26"/>
      <c r="Q5296" s="23"/>
      <c r="R5296" s="23"/>
      <c r="S5296" s="27"/>
      <c r="T5296" s="23"/>
      <c r="U5296" s="23"/>
      <c r="V5296" s="24"/>
      <c r="W5296" s="23"/>
      <c r="X5296" s="23"/>
      <c r="Y5296" s="23"/>
      <c r="Z5296" s="23"/>
      <c r="AA5296" s="28"/>
      <c r="AB5296" s="26"/>
      <c r="AC5296" s="26"/>
      <c r="AD5296" s="28"/>
      <c r="AE5296" s="28"/>
      <c r="AF5296" s="26"/>
      <c r="AG5296" s="26" t="s">
        <v>60</v>
      </c>
      <c r="AH5296" s="26">
        <f>SUM(AH5293:AH5295)</f>
        <v>17114608</v>
      </c>
      <c r="AI5296" s="26"/>
      <c r="AJ5296" s="26">
        <f>SUM(AJ5293:AJ5295)</f>
        <v>0</v>
      </c>
      <c r="AK5296" s="26"/>
      <c r="AL5296" s="26">
        <f>SUM(AL5293:AL5295)</f>
        <v>0</v>
      </c>
    </row>
    <row r="5297" spans="1:39" x14ac:dyDescent="0.25">
      <c r="A5297" s="23" t="s">
        <v>15866</v>
      </c>
      <c r="B5297" s="24" t="s">
        <v>15867</v>
      </c>
      <c r="C5297" s="23" t="s">
        <v>15868</v>
      </c>
      <c r="D5297" s="23" t="s">
        <v>15869</v>
      </c>
      <c r="E5297" s="23">
        <v>2118</v>
      </c>
      <c r="F5297" s="23" t="s">
        <v>15870</v>
      </c>
      <c r="G5297" s="24" t="s">
        <v>15871</v>
      </c>
      <c r="H5297" s="23" t="s">
        <v>43</v>
      </c>
      <c r="I5297" s="23" t="s">
        <v>15872</v>
      </c>
      <c r="J5297" s="23">
        <v>0</v>
      </c>
      <c r="K5297" s="23">
        <v>1</v>
      </c>
      <c r="L5297" s="23">
        <v>46.72</v>
      </c>
      <c r="M5297" s="23" t="s">
        <v>59</v>
      </c>
      <c r="N5297" s="25">
        <f>((J5297*400)+(K5297*100))+L5297</f>
        <v>146.72</v>
      </c>
      <c r="O5297" s="26">
        <v>4400</v>
      </c>
      <c r="P5297" s="26">
        <f>N5297*O5297</f>
        <v>645568</v>
      </c>
      <c r="Q5297" s="23">
        <v>1</v>
      </c>
      <c r="R5297" s="23" t="s">
        <v>15866</v>
      </c>
      <c r="S5297" s="27" t="s">
        <v>15867</v>
      </c>
      <c r="T5297" s="23" t="s">
        <v>15868</v>
      </c>
      <c r="U5297" s="23" t="s">
        <v>15873</v>
      </c>
      <c r="V5297" s="24" t="s">
        <v>15874</v>
      </c>
      <c r="W5297" s="23" t="s">
        <v>48</v>
      </c>
      <c r="X5297" s="23" t="s">
        <v>49</v>
      </c>
      <c r="Y5297" s="23" t="s">
        <v>50</v>
      </c>
      <c r="Z5297" s="23">
        <v>84</v>
      </c>
      <c r="AA5297" s="28">
        <v>100</v>
      </c>
      <c r="AB5297" s="26">
        <v>8300</v>
      </c>
      <c r="AC5297" s="26">
        <f>Z5297*AB5297</f>
        <v>697200</v>
      </c>
      <c r="AD5297" s="28">
        <v>11</v>
      </c>
      <c r="AE5297" s="28">
        <v>12</v>
      </c>
      <c r="AF5297" s="26">
        <f>(AC5297*(100-AE5297))/100</f>
        <v>613536</v>
      </c>
      <c r="AG5297" s="26">
        <f>P5297+AF5297</f>
        <v>1259104</v>
      </c>
      <c r="AH5297" s="26">
        <f>(AG5297*AA5297)/100</f>
        <v>1259104</v>
      </c>
      <c r="AI5297" s="26">
        <v>50000000</v>
      </c>
      <c r="AJ5297" s="26">
        <f>IF((AI5297-AH5297) &gt; 1,0,IF((AI5297-AH5297)&lt;0,AH5297-AI5297,AI5297-AH5297))</f>
        <v>0</v>
      </c>
      <c r="AK5297" s="26">
        <v>0.02</v>
      </c>
      <c r="AL5297" s="26">
        <f>ROUND(AJ5297*(AK5297/100),2)</f>
        <v>0</v>
      </c>
      <c r="AM5297" s="3" t="s">
        <v>51</v>
      </c>
    </row>
    <row r="5298" spans="1:39" x14ac:dyDescent="0.25">
      <c r="A5298" s="23"/>
      <c r="B5298" s="24"/>
      <c r="C5298" s="23"/>
      <c r="D5298" s="23"/>
      <c r="E5298" s="23"/>
      <c r="F5298" s="23"/>
      <c r="G5298" s="24"/>
      <c r="H5298" s="23"/>
      <c r="I5298" s="23"/>
      <c r="J5298" s="23">
        <v>0</v>
      </c>
      <c r="K5298" s="23">
        <v>2</v>
      </c>
      <c r="L5298" s="23">
        <v>53.28</v>
      </c>
      <c r="M5298" s="23" t="s">
        <v>59</v>
      </c>
      <c r="N5298" s="25">
        <f>((J5298*400)+(K5298*100))+L5298</f>
        <v>253.28</v>
      </c>
      <c r="O5298" s="26">
        <v>4400</v>
      </c>
      <c r="P5298" s="26">
        <f>N5298*O5298</f>
        <v>1114432</v>
      </c>
      <c r="Q5298" s="23">
        <v>1</v>
      </c>
      <c r="R5298" s="23" t="s">
        <v>15866</v>
      </c>
      <c r="S5298" s="27" t="s">
        <v>15867</v>
      </c>
      <c r="T5298" s="23" t="s">
        <v>15868</v>
      </c>
      <c r="U5298" s="23" t="s">
        <v>15873</v>
      </c>
      <c r="V5298" s="24" t="s">
        <v>15875</v>
      </c>
      <c r="W5298" s="23" t="s">
        <v>48</v>
      </c>
      <c r="X5298" s="23" t="s">
        <v>49</v>
      </c>
      <c r="Y5298" s="23" t="s">
        <v>50</v>
      </c>
      <c r="Z5298" s="23">
        <v>145</v>
      </c>
      <c r="AA5298" s="28">
        <v>100</v>
      </c>
      <c r="AB5298" s="26">
        <v>8300</v>
      </c>
      <c r="AC5298" s="26">
        <f>Z5298*AB5298</f>
        <v>1203500</v>
      </c>
      <c r="AD5298" s="28">
        <v>11</v>
      </c>
      <c r="AE5298" s="28">
        <v>12</v>
      </c>
      <c r="AF5298" s="26">
        <f>(AC5298*(100-AE5298))/100</f>
        <v>1059080</v>
      </c>
      <c r="AG5298" s="26">
        <f>P5298+AF5298</f>
        <v>2173512</v>
      </c>
      <c r="AH5298" s="26">
        <f>(AG5298*AA5298)/100</f>
        <v>2173512</v>
      </c>
      <c r="AI5298" s="26">
        <v>50000000</v>
      </c>
      <c r="AJ5298" s="26">
        <f>IF((AI5298-AH5298) &gt; 1,0,IF((AI5298-AH5298)&lt;0,AH5298-AI5298,AI5298-AH5298))</f>
        <v>0</v>
      </c>
      <c r="AK5298" s="26">
        <v>0.02</v>
      </c>
      <c r="AL5298" s="26">
        <f>ROUND(AJ5298*(AK5298/100),2)</f>
        <v>0</v>
      </c>
      <c r="AM5298" s="3" t="s">
        <v>51</v>
      </c>
    </row>
    <row r="5299" spans="1:39" x14ac:dyDescent="0.25">
      <c r="A5299" s="23"/>
      <c r="B5299" s="24"/>
      <c r="C5299" s="23"/>
      <c r="D5299" s="23"/>
      <c r="E5299" s="23"/>
      <c r="F5299" s="23"/>
      <c r="G5299" s="24"/>
      <c r="H5299" s="23"/>
      <c r="I5299" s="23"/>
      <c r="J5299" s="23"/>
      <c r="K5299" s="23"/>
      <c r="L5299" s="23"/>
      <c r="M5299" s="23"/>
      <c r="N5299" s="25"/>
      <c r="O5299" s="26"/>
      <c r="P5299" s="26"/>
      <c r="Q5299" s="23"/>
      <c r="R5299" s="23"/>
      <c r="S5299" s="27"/>
      <c r="T5299" s="23"/>
      <c r="U5299" s="23"/>
      <c r="V5299" s="24"/>
      <c r="W5299" s="23"/>
      <c r="X5299" s="23"/>
      <c r="Y5299" s="23"/>
      <c r="Z5299" s="23"/>
      <c r="AA5299" s="28"/>
      <c r="AB5299" s="26"/>
      <c r="AC5299" s="26"/>
      <c r="AD5299" s="28"/>
      <c r="AE5299" s="28"/>
      <c r="AF5299" s="26"/>
      <c r="AG5299" s="26" t="s">
        <v>60</v>
      </c>
      <c r="AH5299" s="26">
        <f>SUM(AH5297:AH5298)</f>
        <v>3432616</v>
      </c>
      <c r="AI5299" s="26"/>
      <c r="AJ5299" s="26">
        <f>SUM(AJ5297:AJ5298)</f>
        <v>0</v>
      </c>
      <c r="AK5299" s="26"/>
      <c r="AL5299" s="26">
        <f>SUM(AL5297:AL5298)</f>
        <v>0</v>
      </c>
    </row>
    <row r="5300" spans="1:39" x14ac:dyDescent="0.25">
      <c r="A5300" s="23" t="s">
        <v>15876</v>
      </c>
      <c r="B5300" s="24" t="s">
        <v>15877</v>
      </c>
      <c r="C5300" s="23" t="s">
        <v>15878</v>
      </c>
      <c r="D5300" s="23" t="s">
        <v>15879</v>
      </c>
      <c r="E5300" s="23">
        <v>2119</v>
      </c>
      <c r="F5300" s="23" t="s">
        <v>15880</v>
      </c>
      <c r="G5300" s="24" t="s">
        <v>15881</v>
      </c>
      <c r="H5300" s="23" t="s">
        <v>43</v>
      </c>
      <c r="I5300" s="23" t="s">
        <v>15882</v>
      </c>
      <c r="J5300" s="23">
        <v>0</v>
      </c>
      <c r="K5300" s="23">
        <v>0</v>
      </c>
      <c r="L5300" s="23">
        <v>50</v>
      </c>
      <c r="M5300" s="23" t="s">
        <v>59</v>
      </c>
      <c r="N5300" s="25">
        <f>((J5300*400)+(K5300*100))+L5300</f>
        <v>50</v>
      </c>
      <c r="O5300" s="26">
        <v>5000</v>
      </c>
      <c r="P5300" s="26">
        <f>N5300*O5300</f>
        <v>250000</v>
      </c>
      <c r="Q5300" s="23">
        <v>1</v>
      </c>
      <c r="R5300" s="23" t="s">
        <v>15883</v>
      </c>
      <c r="S5300" s="27" t="s">
        <v>15884</v>
      </c>
      <c r="T5300" s="23" t="s">
        <v>15885</v>
      </c>
      <c r="U5300" s="23" t="s">
        <v>15886</v>
      </c>
      <c r="V5300" s="24" t="s">
        <v>15887</v>
      </c>
      <c r="W5300" s="23" t="s">
        <v>109</v>
      </c>
      <c r="X5300" s="23" t="s">
        <v>49</v>
      </c>
      <c r="Y5300" s="23" t="s">
        <v>50</v>
      </c>
      <c r="Z5300" s="23">
        <v>218</v>
      </c>
      <c r="AA5300" s="28">
        <v>100</v>
      </c>
      <c r="AB5300" s="26">
        <v>8150</v>
      </c>
      <c r="AC5300" s="26">
        <f>Z5300*AB5300</f>
        <v>1776700</v>
      </c>
      <c r="AD5300" s="28">
        <v>26</v>
      </c>
      <c r="AE5300" s="28">
        <v>42</v>
      </c>
      <c r="AF5300" s="26">
        <f>(AC5300*(100-AE5300))/100</f>
        <v>1030486</v>
      </c>
      <c r="AG5300" s="26">
        <f>P5300+AF5300</f>
        <v>1280486</v>
      </c>
      <c r="AH5300" s="26">
        <f>(AG5300*AA5300)/100</f>
        <v>1280486</v>
      </c>
      <c r="AI5300" s="26">
        <v>10000000</v>
      </c>
      <c r="AJ5300" s="26">
        <f>IF((AI5300-AH5300) &gt; 1,0,IF((AI5300-AH5300)&lt;0,AH5300-AI5300,AI5300-AH5300))</f>
        <v>0</v>
      </c>
      <c r="AK5300" s="26">
        <v>0.02</v>
      </c>
      <c r="AL5300" s="26">
        <f>ROUND(AJ5300*(AK5300/100),2)</f>
        <v>0</v>
      </c>
      <c r="AM5300" s="3" t="s">
        <v>110</v>
      </c>
    </row>
    <row r="5301" spans="1:39" x14ac:dyDescent="0.25">
      <c r="A5301" s="23"/>
      <c r="B5301" s="24"/>
      <c r="C5301" s="23"/>
      <c r="D5301" s="23"/>
      <c r="E5301" s="23"/>
      <c r="F5301" s="23"/>
      <c r="G5301" s="24"/>
      <c r="H5301" s="23"/>
      <c r="I5301" s="23"/>
      <c r="J5301" s="23"/>
      <c r="K5301" s="23"/>
      <c r="L5301" s="23"/>
      <c r="M5301" s="23"/>
      <c r="N5301" s="25"/>
      <c r="O5301" s="26"/>
      <c r="P5301" s="26"/>
      <c r="Q5301" s="23"/>
      <c r="R5301" s="23"/>
      <c r="S5301" s="27"/>
      <c r="T5301" s="23"/>
      <c r="U5301" s="23"/>
      <c r="V5301" s="24"/>
      <c r="W5301" s="23"/>
      <c r="X5301" s="23"/>
      <c r="Y5301" s="23"/>
      <c r="Z5301" s="23"/>
      <c r="AA5301" s="28"/>
      <c r="AB5301" s="26"/>
      <c r="AC5301" s="26"/>
      <c r="AD5301" s="28"/>
      <c r="AE5301" s="28"/>
      <c r="AF5301" s="26"/>
      <c r="AG5301" s="26" t="s">
        <v>60</v>
      </c>
      <c r="AH5301" s="26">
        <f>AH5300</f>
        <v>1280486</v>
      </c>
      <c r="AI5301" s="26"/>
      <c r="AJ5301" s="26">
        <f>AJ5300</f>
        <v>0</v>
      </c>
      <c r="AK5301" s="26"/>
      <c r="AL5301" s="26">
        <f>AL5300</f>
        <v>0</v>
      </c>
    </row>
    <row r="5302" spans="1:39" x14ac:dyDescent="0.25">
      <c r="A5302" s="23" t="s">
        <v>15888</v>
      </c>
      <c r="B5302" s="24" t="s">
        <v>15889</v>
      </c>
      <c r="C5302" s="23" t="s">
        <v>15890</v>
      </c>
      <c r="D5302" s="23" t="s">
        <v>10640</v>
      </c>
      <c r="E5302" s="23">
        <v>2120</v>
      </c>
      <c r="F5302" s="23" t="s">
        <v>15891</v>
      </c>
      <c r="G5302" s="24" t="s">
        <v>15892</v>
      </c>
      <c r="H5302" s="23" t="s">
        <v>43</v>
      </c>
      <c r="I5302" s="23" t="s">
        <v>15893</v>
      </c>
      <c r="J5302" s="23">
        <v>1</v>
      </c>
      <c r="K5302" s="23">
        <v>1</v>
      </c>
      <c r="L5302" s="23">
        <v>80.3</v>
      </c>
      <c r="M5302" s="23" t="s">
        <v>75</v>
      </c>
      <c r="N5302" s="25">
        <f>((J5302*400)+(K5302*100))+L5302</f>
        <v>580.29999999999995</v>
      </c>
      <c r="O5302" s="26">
        <v>2500</v>
      </c>
      <c r="P5302" s="26">
        <f>N5302*O5302</f>
        <v>1450750</v>
      </c>
      <c r="Q5302" s="23"/>
      <c r="R5302" s="23"/>
      <c r="S5302" s="27"/>
      <c r="T5302" s="23"/>
      <c r="U5302" s="23"/>
      <c r="V5302" s="24"/>
      <c r="W5302" s="23"/>
      <c r="X5302" s="23"/>
      <c r="Y5302" s="23"/>
      <c r="Z5302" s="23"/>
      <c r="AA5302" s="28"/>
      <c r="AB5302" s="26"/>
      <c r="AC5302" s="26"/>
      <c r="AD5302" s="28"/>
      <c r="AE5302" s="28"/>
      <c r="AF5302" s="26"/>
      <c r="AG5302" s="26">
        <f>AF5302+P5302</f>
        <v>1450750</v>
      </c>
      <c r="AH5302" s="26">
        <f>AG5302</f>
        <v>1450750</v>
      </c>
      <c r="AI5302" s="26">
        <v>0</v>
      </c>
      <c r="AJ5302" s="26">
        <f>IF((AI5302-AH5302) &gt; 1,0,IF((AI5302-AH5302)&lt;0,AH5302-AI5302,AI5302-AH5302))</f>
        <v>1450750</v>
      </c>
      <c r="AK5302" s="26">
        <v>0.01</v>
      </c>
      <c r="AL5302" s="26">
        <f>AJ5302*(AK5302/100)</f>
        <v>145.07500000000002</v>
      </c>
    </row>
    <row r="5303" spans="1:39" x14ac:dyDescent="0.25">
      <c r="A5303" s="23"/>
      <c r="B5303" s="24"/>
      <c r="C5303" s="23"/>
      <c r="D5303" s="23"/>
      <c r="E5303" s="23">
        <v>2121</v>
      </c>
      <c r="F5303" s="23" t="s">
        <v>15894</v>
      </c>
      <c r="G5303" s="24" t="s">
        <v>15895</v>
      </c>
      <c r="H5303" s="23" t="s">
        <v>43</v>
      </c>
      <c r="I5303" s="23" t="s">
        <v>15896</v>
      </c>
      <c r="J5303" s="23">
        <v>3</v>
      </c>
      <c r="K5303" s="23">
        <v>1</v>
      </c>
      <c r="L5303" s="23">
        <v>37</v>
      </c>
      <c r="M5303" s="23" t="s">
        <v>75</v>
      </c>
      <c r="N5303" s="25">
        <f>((J5303*400)+(K5303*100))+L5303</f>
        <v>1337</v>
      </c>
      <c r="O5303" s="26">
        <v>4050</v>
      </c>
      <c r="P5303" s="26">
        <f>N5303*O5303</f>
        <v>5414850</v>
      </c>
      <c r="Q5303" s="23"/>
      <c r="R5303" s="23"/>
      <c r="S5303" s="27"/>
      <c r="T5303" s="23"/>
      <c r="U5303" s="23"/>
      <c r="V5303" s="24"/>
      <c r="W5303" s="23"/>
      <c r="X5303" s="23"/>
      <c r="Y5303" s="23"/>
      <c r="Z5303" s="23"/>
      <c r="AA5303" s="28"/>
      <c r="AB5303" s="26"/>
      <c r="AC5303" s="26"/>
      <c r="AD5303" s="28"/>
      <c r="AE5303" s="28"/>
      <c r="AF5303" s="26"/>
      <c r="AG5303" s="26">
        <f>AF5303+P5303</f>
        <v>5414850</v>
      </c>
      <c r="AH5303" s="26">
        <f>AG5303</f>
        <v>5414850</v>
      </c>
      <c r="AI5303" s="26">
        <v>50000000</v>
      </c>
      <c r="AJ5303" s="26">
        <f>IF((AI5303-AH5303) &gt; 1,0,IF((AI5303-AH5303)&lt;0,AH5303-AI5303,AI5303-AH5303))</f>
        <v>0</v>
      </c>
      <c r="AK5303" s="26">
        <v>0.01</v>
      </c>
      <c r="AL5303" s="26">
        <f>AJ5303*(AK5303/100)</f>
        <v>0</v>
      </c>
    </row>
    <row r="5304" spans="1:39" x14ac:dyDescent="0.25">
      <c r="A5304" s="23"/>
      <c r="B5304" s="24"/>
      <c r="C5304" s="23"/>
      <c r="D5304" s="23"/>
      <c r="E5304" s="23"/>
      <c r="F5304" s="23"/>
      <c r="G5304" s="24"/>
      <c r="H5304" s="23"/>
      <c r="I5304" s="23"/>
      <c r="J5304" s="23"/>
      <c r="K5304" s="23"/>
      <c r="L5304" s="23"/>
      <c r="M5304" s="23"/>
      <c r="N5304" s="25"/>
      <c r="O5304" s="26"/>
      <c r="P5304" s="26"/>
      <c r="Q5304" s="23"/>
      <c r="R5304" s="23"/>
      <c r="S5304" s="27"/>
      <c r="T5304" s="23"/>
      <c r="U5304" s="23"/>
      <c r="V5304" s="24"/>
      <c r="W5304" s="23"/>
      <c r="X5304" s="23"/>
      <c r="Y5304" s="23"/>
      <c r="Z5304" s="23"/>
      <c r="AA5304" s="28"/>
      <c r="AB5304" s="26"/>
      <c r="AC5304" s="26"/>
      <c r="AD5304" s="28"/>
      <c r="AE5304" s="28"/>
      <c r="AF5304" s="26"/>
      <c r="AG5304" s="26" t="s">
        <v>60</v>
      </c>
      <c r="AH5304" s="26">
        <f>SUM(AH5302:AH5303)</f>
        <v>6865600</v>
      </c>
      <c r="AI5304" s="26"/>
      <c r="AJ5304" s="26">
        <f>SUM(AJ5302:AJ5303)</f>
        <v>1450750</v>
      </c>
      <c r="AK5304" s="26"/>
      <c r="AL5304" s="26">
        <f>SUM(AL5302:AL5303)</f>
        <v>145.07500000000002</v>
      </c>
    </row>
    <row r="5305" spans="1:39" x14ac:dyDescent="0.25">
      <c r="A5305" s="23" t="s">
        <v>15897</v>
      </c>
      <c r="B5305" s="24" t="s">
        <v>15898</v>
      </c>
      <c r="C5305" s="23" t="s">
        <v>15899</v>
      </c>
      <c r="D5305" s="23" t="s">
        <v>15900</v>
      </c>
      <c r="E5305" s="23">
        <v>2122</v>
      </c>
      <c r="F5305" s="23" t="s">
        <v>15901</v>
      </c>
      <c r="G5305" s="24" t="s">
        <v>15902</v>
      </c>
      <c r="H5305" s="23" t="s">
        <v>43</v>
      </c>
      <c r="I5305" s="23" t="s">
        <v>15903</v>
      </c>
      <c r="J5305" s="23">
        <v>0</v>
      </c>
      <c r="K5305" s="23">
        <v>0</v>
      </c>
      <c r="L5305" s="23">
        <v>80</v>
      </c>
      <c r="M5305" s="23" t="s">
        <v>68</v>
      </c>
      <c r="N5305" s="25">
        <f>((J5305*400)+(K5305*100))+L5305</f>
        <v>80</v>
      </c>
      <c r="O5305" s="26">
        <v>5000</v>
      </c>
      <c r="P5305" s="26">
        <f>N5305*O5305</f>
        <v>400000</v>
      </c>
      <c r="Q5305" s="23"/>
      <c r="R5305" s="23"/>
      <c r="S5305" s="27"/>
      <c r="T5305" s="23"/>
      <c r="U5305" s="23"/>
      <c r="V5305" s="24"/>
      <c r="W5305" s="23"/>
      <c r="X5305" s="23"/>
      <c r="Y5305" s="23"/>
      <c r="Z5305" s="23"/>
      <c r="AA5305" s="28"/>
      <c r="AB5305" s="26"/>
      <c r="AC5305" s="26"/>
      <c r="AD5305" s="28"/>
      <c r="AE5305" s="28"/>
      <c r="AF5305" s="26"/>
      <c r="AG5305" s="26">
        <f>AF5305+P5305</f>
        <v>400000</v>
      </c>
      <c r="AH5305" s="26">
        <f>AG5305</f>
        <v>400000</v>
      </c>
      <c r="AI5305" s="26">
        <v>0</v>
      </c>
      <c r="AJ5305" s="26">
        <f>IF((AI5305-AH5305) &gt; 1,0,IF((AI5305-AH5305)&lt;0,AH5305-AI5305,AI5305-AH5305))</f>
        <v>400000</v>
      </c>
      <c r="AK5305" s="26">
        <v>0.3</v>
      </c>
      <c r="AL5305" s="26">
        <f>AJ5305*(AK5305/100)</f>
        <v>1200</v>
      </c>
    </row>
    <row r="5306" spans="1:39" x14ac:dyDescent="0.25">
      <c r="A5306" s="23"/>
      <c r="B5306" s="24"/>
      <c r="C5306" s="23"/>
      <c r="D5306" s="23"/>
      <c r="E5306" s="23"/>
      <c r="F5306" s="23"/>
      <c r="G5306" s="24"/>
      <c r="H5306" s="23"/>
      <c r="I5306" s="23"/>
      <c r="J5306" s="23"/>
      <c r="K5306" s="23"/>
      <c r="L5306" s="23"/>
      <c r="M5306" s="23"/>
      <c r="N5306" s="25"/>
      <c r="O5306" s="26"/>
      <c r="P5306" s="26"/>
      <c r="Q5306" s="23"/>
      <c r="R5306" s="23"/>
      <c r="S5306" s="27"/>
      <c r="T5306" s="23"/>
      <c r="U5306" s="23"/>
      <c r="V5306" s="24"/>
      <c r="W5306" s="23"/>
      <c r="X5306" s="23"/>
      <c r="Y5306" s="23"/>
      <c r="Z5306" s="23"/>
      <c r="AA5306" s="28"/>
      <c r="AB5306" s="26"/>
      <c r="AC5306" s="26"/>
      <c r="AD5306" s="28"/>
      <c r="AE5306" s="28"/>
      <c r="AF5306" s="26"/>
      <c r="AG5306" s="26" t="s">
        <v>60</v>
      </c>
      <c r="AH5306" s="26">
        <f>AH5305</f>
        <v>400000</v>
      </c>
      <c r="AI5306" s="26"/>
      <c r="AJ5306" s="26">
        <f>AJ5305</f>
        <v>400000</v>
      </c>
      <c r="AK5306" s="26"/>
      <c r="AL5306" s="26">
        <f>AL5305</f>
        <v>1200</v>
      </c>
    </row>
    <row r="5307" spans="1:39" x14ac:dyDescent="0.25">
      <c r="A5307" s="23" t="s">
        <v>15904</v>
      </c>
      <c r="B5307" s="24" t="s">
        <v>15905</v>
      </c>
      <c r="C5307" s="23" t="s">
        <v>15906</v>
      </c>
      <c r="D5307" s="23" t="s">
        <v>15907</v>
      </c>
      <c r="E5307" s="23">
        <v>2123</v>
      </c>
      <c r="F5307" s="23" t="s">
        <v>15908</v>
      </c>
      <c r="G5307" s="24" t="s">
        <v>15909</v>
      </c>
      <c r="H5307" s="23" t="s">
        <v>43</v>
      </c>
      <c r="I5307" s="23" t="s">
        <v>15910</v>
      </c>
      <c r="J5307" s="23">
        <v>0</v>
      </c>
      <c r="K5307" s="23">
        <v>0</v>
      </c>
      <c r="L5307" s="23">
        <v>54</v>
      </c>
      <c r="M5307" s="23" t="s">
        <v>59</v>
      </c>
      <c r="N5307" s="25">
        <f>((J5307*400)+(K5307*100))+L5307</f>
        <v>54</v>
      </c>
      <c r="O5307" s="26">
        <v>6500</v>
      </c>
      <c r="P5307" s="26">
        <f>N5307*O5307</f>
        <v>351000</v>
      </c>
      <c r="Q5307" s="23">
        <v>1</v>
      </c>
      <c r="R5307" s="23" t="s">
        <v>15904</v>
      </c>
      <c r="S5307" s="27" t="s">
        <v>15905</v>
      </c>
      <c r="T5307" s="23" t="s">
        <v>15906</v>
      </c>
      <c r="U5307" s="23" t="s">
        <v>15911</v>
      </c>
      <c r="V5307" s="24" t="s">
        <v>15912</v>
      </c>
      <c r="W5307" s="23" t="s">
        <v>109</v>
      </c>
      <c r="X5307" s="23" t="s">
        <v>49</v>
      </c>
      <c r="Y5307" s="23" t="s">
        <v>50</v>
      </c>
      <c r="Z5307" s="23">
        <v>96</v>
      </c>
      <c r="AA5307" s="28">
        <v>100</v>
      </c>
      <c r="AB5307" s="26">
        <v>8150</v>
      </c>
      <c r="AC5307" s="26">
        <f>Z5307*AB5307</f>
        <v>782400</v>
      </c>
      <c r="AD5307" s="28">
        <v>8</v>
      </c>
      <c r="AE5307" s="28">
        <v>8</v>
      </c>
      <c r="AF5307" s="26">
        <f>(AC5307*(100-AE5307))/100</f>
        <v>719808</v>
      </c>
      <c r="AG5307" s="26">
        <f>P5307+AF5307</f>
        <v>1070808</v>
      </c>
      <c r="AH5307" s="26">
        <f>(AG5307*AA5307)/100</f>
        <v>1070808</v>
      </c>
      <c r="AI5307" s="26">
        <v>50000000</v>
      </c>
      <c r="AJ5307" s="26">
        <f>IF((AI5307-AH5307) &gt; 1,0,IF((AI5307-AH5307)&lt;0,AH5307-AI5307,AI5307-AH5307))</f>
        <v>0</v>
      </c>
      <c r="AK5307" s="26">
        <v>0.02</v>
      </c>
      <c r="AL5307" s="26">
        <f>ROUND(AJ5307*(AK5307/100),2)</f>
        <v>0</v>
      </c>
      <c r="AM5307" s="3" t="s">
        <v>110</v>
      </c>
    </row>
    <row r="5308" spans="1:39" x14ac:dyDescent="0.25">
      <c r="A5308" s="23"/>
      <c r="B5308" s="24"/>
      <c r="C5308" s="23"/>
      <c r="D5308" s="23"/>
      <c r="E5308" s="23"/>
      <c r="F5308" s="23"/>
      <c r="G5308" s="24"/>
      <c r="H5308" s="23"/>
      <c r="I5308" s="23"/>
      <c r="J5308" s="23">
        <v>0</v>
      </c>
      <c r="K5308" s="23">
        <v>0</v>
      </c>
      <c r="L5308" s="23">
        <v>5</v>
      </c>
      <c r="M5308" s="23" t="s">
        <v>59</v>
      </c>
      <c r="N5308" s="25">
        <f>((J5308*400)+(K5308*100))+L5308</f>
        <v>5</v>
      </c>
      <c r="O5308" s="26">
        <v>6500</v>
      </c>
      <c r="P5308" s="26">
        <f>N5308*O5308</f>
        <v>32500</v>
      </c>
      <c r="Q5308" s="23">
        <v>1</v>
      </c>
      <c r="R5308" s="23" t="s">
        <v>15904</v>
      </c>
      <c r="S5308" s="27" t="s">
        <v>15905</v>
      </c>
      <c r="T5308" s="23" t="s">
        <v>15906</v>
      </c>
      <c r="U5308" s="23" t="s">
        <v>15911</v>
      </c>
      <c r="V5308" s="24" t="s">
        <v>15913</v>
      </c>
      <c r="W5308" s="23" t="s">
        <v>53</v>
      </c>
      <c r="X5308" s="23" t="s">
        <v>49</v>
      </c>
      <c r="Y5308" s="23" t="s">
        <v>50</v>
      </c>
      <c r="Z5308" s="23">
        <v>20</v>
      </c>
      <c r="AA5308" s="28">
        <v>100</v>
      </c>
      <c r="AB5308" s="26">
        <v>2750</v>
      </c>
      <c r="AC5308" s="26">
        <f>Z5308*AB5308</f>
        <v>55000</v>
      </c>
      <c r="AD5308" s="28">
        <v>8</v>
      </c>
      <c r="AE5308" s="28">
        <v>8</v>
      </c>
      <c r="AF5308" s="26">
        <f>(AC5308*(100-AE5308))/100</f>
        <v>50600</v>
      </c>
      <c r="AG5308" s="26">
        <f>P5308+AF5308</f>
        <v>83100</v>
      </c>
      <c r="AH5308" s="26">
        <f>(AG5308*AA5308)/100</f>
        <v>83100</v>
      </c>
      <c r="AI5308" s="26">
        <v>50000000</v>
      </c>
      <c r="AJ5308" s="26">
        <f>IF((AI5308-AH5308) &gt; 1,0,IF((AI5308-AH5308)&lt;0,AH5308-AI5308,AI5308-AH5308))</f>
        <v>0</v>
      </c>
      <c r="AK5308" s="26">
        <v>0.02</v>
      </c>
      <c r="AL5308" s="26">
        <f>ROUND(AJ5308*(AK5308/100),2)</f>
        <v>0</v>
      </c>
      <c r="AM5308" s="3" t="s">
        <v>83</v>
      </c>
    </row>
    <row r="5309" spans="1:39" x14ac:dyDescent="0.25">
      <c r="A5309" s="23"/>
      <c r="B5309" s="24"/>
      <c r="C5309" s="23"/>
      <c r="D5309" s="23"/>
      <c r="E5309" s="23"/>
      <c r="F5309" s="23"/>
      <c r="G5309" s="24"/>
      <c r="H5309" s="23"/>
      <c r="I5309" s="23"/>
      <c r="J5309" s="23"/>
      <c r="K5309" s="23"/>
      <c r="L5309" s="23"/>
      <c r="M5309" s="23"/>
      <c r="N5309" s="25"/>
      <c r="O5309" s="26"/>
      <c r="P5309" s="26"/>
      <c r="Q5309" s="23"/>
      <c r="R5309" s="23"/>
      <c r="S5309" s="27"/>
      <c r="T5309" s="23"/>
      <c r="U5309" s="23"/>
      <c r="V5309" s="24"/>
      <c r="W5309" s="23"/>
      <c r="X5309" s="23"/>
      <c r="Y5309" s="23"/>
      <c r="Z5309" s="23"/>
      <c r="AA5309" s="28"/>
      <c r="AB5309" s="26"/>
      <c r="AC5309" s="26"/>
      <c r="AD5309" s="28"/>
      <c r="AE5309" s="28"/>
      <c r="AF5309" s="26"/>
      <c r="AG5309" s="26" t="s">
        <v>60</v>
      </c>
      <c r="AH5309" s="26">
        <f>SUM(AH5307:AH5308)</f>
        <v>1153908</v>
      </c>
      <c r="AI5309" s="26"/>
      <c r="AJ5309" s="26">
        <f>SUM(AJ5307:AJ5308)</f>
        <v>0</v>
      </c>
      <c r="AK5309" s="26"/>
      <c r="AL5309" s="26">
        <f>SUM(AL5307:AL5308)</f>
        <v>0</v>
      </c>
    </row>
    <row r="5310" spans="1:39" x14ac:dyDescent="0.25">
      <c r="A5310" s="23" t="s">
        <v>15914</v>
      </c>
      <c r="B5310" s="24" t="s">
        <v>15915</v>
      </c>
      <c r="C5310" s="23" t="s">
        <v>15916</v>
      </c>
      <c r="D5310" s="23" t="s">
        <v>15917</v>
      </c>
      <c r="E5310" s="23">
        <v>2124</v>
      </c>
      <c r="F5310" s="23" t="s">
        <v>15918</v>
      </c>
      <c r="G5310" s="24" t="s">
        <v>15919</v>
      </c>
      <c r="H5310" s="23" t="s">
        <v>43</v>
      </c>
      <c r="I5310" s="23" t="s">
        <v>15920</v>
      </c>
      <c r="J5310" s="23">
        <v>1</v>
      </c>
      <c r="K5310" s="23">
        <v>1</v>
      </c>
      <c r="L5310" s="23">
        <v>79.05</v>
      </c>
      <c r="M5310" s="23" t="s">
        <v>75</v>
      </c>
      <c r="N5310" s="25">
        <f>((J5310*400)+(K5310*100))+L5310</f>
        <v>579.04999999999995</v>
      </c>
      <c r="O5310" s="26">
        <v>4400</v>
      </c>
      <c r="P5310" s="26">
        <f>N5310*O5310</f>
        <v>2547820</v>
      </c>
      <c r="Q5310" s="23"/>
      <c r="R5310" s="23"/>
      <c r="S5310" s="27"/>
      <c r="T5310" s="23"/>
      <c r="U5310" s="23"/>
      <c r="V5310" s="24"/>
      <c r="W5310" s="23"/>
      <c r="X5310" s="23"/>
      <c r="Y5310" s="23"/>
      <c r="Z5310" s="23"/>
      <c r="AA5310" s="28"/>
      <c r="AB5310" s="26"/>
      <c r="AC5310" s="26"/>
      <c r="AD5310" s="28"/>
      <c r="AE5310" s="28"/>
      <c r="AF5310" s="26"/>
      <c r="AG5310" s="26">
        <f>AF5310+P5310</f>
        <v>2547820</v>
      </c>
      <c r="AH5310" s="26">
        <f>AG5310</f>
        <v>2547820</v>
      </c>
      <c r="AI5310" s="26">
        <v>50000000</v>
      </c>
      <c r="AJ5310" s="26">
        <f>IF((AI5310-AH5310) &gt; 1,0,IF((AI5310-AH5310)&lt;0,AH5310-AI5310,AI5310-AH5310))</f>
        <v>0</v>
      </c>
      <c r="AK5310" s="26">
        <v>0.01</v>
      </c>
      <c r="AL5310" s="26">
        <f>AJ5310*(AK5310/100)</f>
        <v>0</v>
      </c>
    </row>
    <row r="5311" spans="1:39" x14ac:dyDescent="0.25">
      <c r="A5311" s="23"/>
      <c r="B5311" s="24"/>
      <c r="C5311" s="23"/>
      <c r="D5311" s="23"/>
      <c r="E5311" s="23"/>
      <c r="F5311" s="23"/>
      <c r="G5311" s="24"/>
      <c r="H5311" s="23"/>
      <c r="I5311" s="23"/>
      <c r="J5311" s="23">
        <v>0</v>
      </c>
      <c r="K5311" s="23">
        <v>0</v>
      </c>
      <c r="L5311" s="23">
        <v>63</v>
      </c>
      <c r="M5311" s="23" t="s">
        <v>59</v>
      </c>
      <c r="N5311" s="25">
        <f>((J5311*400)+(K5311*100))+L5311</f>
        <v>63</v>
      </c>
      <c r="O5311" s="26">
        <v>4400</v>
      </c>
      <c r="P5311" s="26">
        <f>N5311*O5311</f>
        <v>277200</v>
      </c>
      <c r="Q5311" s="23">
        <v>1</v>
      </c>
      <c r="R5311" s="23" t="s">
        <v>15921</v>
      </c>
      <c r="S5311" s="27" t="s">
        <v>15922</v>
      </c>
      <c r="T5311" s="23" t="s">
        <v>15923</v>
      </c>
      <c r="U5311" s="23" t="s">
        <v>15924</v>
      </c>
      <c r="V5311" s="24" t="s">
        <v>15925</v>
      </c>
      <c r="W5311" s="23" t="s">
        <v>109</v>
      </c>
      <c r="X5311" s="23" t="s">
        <v>49</v>
      </c>
      <c r="Y5311" s="23" t="s">
        <v>50</v>
      </c>
      <c r="Z5311" s="23">
        <v>412</v>
      </c>
      <c r="AA5311" s="28">
        <v>100</v>
      </c>
      <c r="AB5311" s="26">
        <v>8150</v>
      </c>
      <c r="AC5311" s="26">
        <f>Z5311*AB5311</f>
        <v>3357800</v>
      </c>
      <c r="AD5311" s="28">
        <v>22</v>
      </c>
      <c r="AE5311" s="28">
        <v>34</v>
      </c>
      <c r="AF5311" s="26">
        <f>(AC5311*(100-AE5311))/100</f>
        <v>2216148</v>
      </c>
      <c r="AG5311" s="26">
        <f>P5311+AF5311</f>
        <v>2493348</v>
      </c>
      <c r="AH5311" s="26">
        <f>(AG5311*AA5311)/100</f>
        <v>2493348</v>
      </c>
      <c r="AI5311" s="26">
        <v>10000000</v>
      </c>
      <c r="AJ5311" s="26">
        <f>IF((AI5311-AH5311) &gt; 1,0,IF((AI5311-AH5311)&lt;0,AH5311-AI5311,AI5311-AH5311))</f>
        <v>0</v>
      </c>
      <c r="AK5311" s="26">
        <v>0.02</v>
      </c>
      <c r="AL5311" s="26">
        <f>ROUND(AJ5311*(AK5311/100),2)</f>
        <v>0</v>
      </c>
      <c r="AM5311" s="3" t="s">
        <v>110</v>
      </c>
    </row>
    <row r="5312" spans="1:39" x14ac:dyDescent="0.25">
      <c r="A5312" s="23"/>
      <c r="B5312" s="24"/>
      <c r="C5312" s="23"/>
      <c r="D5312" s="23"/>
      <c r="E5312" s="23"/>
      <c r="F5312" s="23"/>
      <c r="G5312" s="24"/>
      <c r="H5312" s="23"/>
      <c r="I5312" s="23"/>
      <c r="J5312" s="23">
        <v>0</v>
      </c>
      <c r="K5312" s="23">
        <v>0</v>
      </c>
      <c r="L5312" s="23">
        <v>2.25</v>
      </c>
      <c r="M5312" s="23" t="s">
        <v>59</v>
      </c>
      <c r="N5312" s="25">
        <f>((J5312*400)+(K5312*100))+L5312</f>
        <v>2.25</v>
      </c>
      <c r="O5312" s="26">
        <v>4400</v>
      </c>
      <c r="P5312" s="26">
        <f>N5312*O5312</f>
        <v>9900</v>
      </c>
      <c r="Q5312" s="23">
        <v>1</v>
      </c>
      <c r="R5312" s="23" t="s">
        <v>15921</v>
      </c>
      <c r="S5312" s="27" t="s">
        <v>15922</v>
      </c>
      <c r="T5312" s="23" t="s">
        <v>15923</v>
      </c>
      <c r="U5312" s="23" t="s">
        <v>15924</v>
      </c>
      <c r="V5312" s="24" t="s">
        <v>15926</v>
      </c>
      <c r="W5312" s="23" t="s">
        <v>53</v>
      </c>
      <c r="X5312" s="23" t="s">
        <v>49</v>
      </c>
      <c r="Y5312" s="23" t="s">
        <v>50</v>
      </c>
      <c r="Z5312" s="23">
        <v>9</v>
      </c>
      <c r="AA5312" s="28">
        <v>100</v>
      </c>
      <c r="AB5312" s="26">
        <v>2750</v>
      </c>
      <c r="AC5312" s="26">
        <f>Z5312*AB5312</f>
        <v>24750</v>
      </c>
      <c r="AD5312" s="28">
        <v>22</v>
      </c>
      <c r="AE5312" s="28">
        <v>34</v>
      </c>
      <c r="AF5312" s="26">
        <f>(AC5312*(100-AE5312))/100</f>
        <v>16335</v>
      </c>
      <c r="AG5312" s="26">
        <f>P5312+AF5312</f>
        <v>26235</v>
      </c>
      <c r="AH5312" s="26">
        <f>(AG5312*AA5312)/100</f>
        <v>26235</v>
      </c>
      <c r="AI5312" s="26">
        <v>10000000</v>
      </c>
      <c r="AJ5312" s="26">
        <f>IF((AI5312-AH5312) &gt; 1,0,IF((AI5312-AH5312)&lt;0,AH5312-AI5312,AI5312-AH5312))</f>
        <v>0</v>
      </c>
      <c r="AK5312" s="26">
        <v>0.02</v>
      </c>
      <c r="AL5312" s="26">
        <f>ROUND(AJ5312*(AK5312/100),2)</f>
        <v>0</v>
      </c>
      <c r="AM5312" s="3" t="s">
        <v>159</v>
      </c>
    </row>
    <row r="5313" spans="1:39" x14ac:dyDescent="0.25">
      <c r="A5313" s="23"/>
      <c r="B5313" s="24"/>
      <c r="C5313" s="23"/>
      <c r="D5313" s="23"/>
      <c r="E5313" s="23"/>
      <c r="F5313" s="23"/>
      <c r="G5313" s="24"/>
      <c r="H5313" s="23"/>
      <c r="I5313" s="23"/>
      <c r="J5313" s="23">
        <v>0</v>
      </c>
      <c r="K5313" s="23">
        <v>0</v>
      </c>
      <c r="L5313" s="23">
        <v>1.5</v>
      </c>
      <c r="M5313" s="23" t="s">
        <v>59</v>
      </c>
      <c r="N5313" s="25">
        <f>((J5313*400)+(K5313*100))+L5313</f>
        <v>1.5</v>
      </c>
      <c r="O5313" s="26">
        <v>4400</v>
      </c>
      <c r="P5313" s="26">
        <f>N5313*O5313</f>
        <v>6600</v>
      </c>
      <c r="Q5313" s="23">
        <v>1</v>
      </c>
      <c r="R5313" s="23" t="s">
        <v>15921</v>
      </c>
      <c r="S5313" s="27" t="s">
        <v>15922</v>
      </c>
      <c r="T5313" s="23" t="s">
        <v>15923</v>
      </c>
      <c r="U5313" s="23" t="s">
        <v>15924</v>
      </c>
      <c r="V5313" s="24" t="s">
        <v>15927</v>
      </c>
      <c r="W5313" s="23" t="s">
        <v>79</v>
      </c>
      <c r="X5313" s="23" t="s">
        <v>80</v>
      </c>
      <c r="Y5313" s="23" t="s">
        <v>50</v>
      </c>
      <c r="Z5313" s="23">
        <v>6</v>
      </c>
      <c r="AA5313" s="28">
        <v>100</v>
      </c>
      <c r="AB5313" s="26">
        <v>8200</v>
      </c>
      <c r="AC5313" s="26">
        <f>Z5313*AB5313</f>
        <v>49200</v>
      </c>
      <c r="AD5313" s="28">
        <v>22</v>
      </c>
      <c r="AE5313" s="28">
        <v>93</v>
      </c>
      <c r="AF5313" s="26">
        <f>(AC5313*(100-AE5313))/100</f>
        <v>3444</v>
      </c>
      <c r="AG5313" s="26">
        <f>P5313+AF5313</f>
        <v>10044</v>
      </c>
      <c r="AH5313" s="26">
        <f>(AG5313*AA5313)/100</f>
        <v>10044</v>
      </c>
      <c r="AI5313" s="26">
        <v>10000000</v>
      </c>
      <c r="AJ5313" s="26">
        <f>IF((AI5313-AH5313) &gt; 1,0,IF((AI5313-AH5313)&lt;0,AH5313-AI5313,AI5313-AH5313))</f>
        <v>0</v>
      </c>
      <c r="AK5313" s="26">
        <v>0.02</v>
      </c>
      <c r="AL5313" s="26">
        <f>ROUND(AJ5313*(AK5313/100),2)</f>
        <v>0</v>
      </c>
      <c r="AM5313" s="3" t="s">
        <v>159</v>
      </c>
    </row>
    <row r="5314" spans="1:39" x14ac:dyDescent="0.25">
      <c r="A5314" s="23"/>
      <c r="B5314" s="24"/>
      <c r="C5314" s="23"/>
      <c r="D5314" s="23"/>
      <c r="E5314" s="23"/>
      <c r="F5314" s="23"/>
      <c r="G5314" s="24"/>
      <c r="H5314" s="23"/>
      <c r="I5314" s="23"/>
      <c r="J5314" s="23"/>
      <c r="K5314" s="23"/>
      <c r="L5314" s="23"/>
      <c r="M5314" s="23"/>
      <c r="N5314" s="25"/>
      <c r="O5314" s="26"/>
      <c r="P5314" s="26"/>
      <c r="Q5314" s="23"/>
      <c r="R5314" s="23"/>
      <c r="S5314" s="27"/>
      <c r="T5314" s="23"/>
      <c r="U5314" s="23"/>
      <c r="V5314" s="24"/>
      <c r="W5314" s="23"/>
      <c r="X5314" s="23"/>
      <c r="Y5314" s="23"/>
      <c r="Z5314" s="23"/>
      <c r="AA5314" s="28"/>
      <c r="AB5314" s="26"/>
      <c r="AC5314" s="26"/>
      <c r="AD5314" s="28"/>
      <c r="AE5314" s="28"/>
      <c r="AF5314" s="26"/>
      <c r="AG5314" s="26" t="s">
        <v>60</v>
      </c>
      <c r="AH5314" s="26">
        <f>SUM(AH5310:AH5313)</f>
        <v>5077447</v>
      </c>
      <c r="AI5314" s="26"/>
      <c r="AJ5314" s="26">
        <f>SUM(AJ5310:AJ5313)</f>
        <v>0</v>
      </c>
      <c r="AK5314" s="26"/>
      <c r="AL5314" s="26">
        <f>SUM(AL5310:AL5313)</f>
        <v>0</v>
      </c>
    </row>
    <row r="5315" spans="1:39" x14ac:dyDescent="0.25">
      <c r="A5315" s="23" t="s">
        <v>15928</v>
      </c>
      <c r="B5315" s="24" t="s">
        <v>15929</v>
      </c>
      <c r="C5315" s="23" t="s">
        <v>15930</v>
      </c>
      <c r="D5315" s="23" t="s">
        <v>15931</v>
      </c>
      <c r="E5315" s="23">
        <v>2125</v>
      </c>
      <c r="F5315" s="23" t="s">
        <v>15932</v>
      </c>
      <c r="G5315" s="24" t="s">
        <v>15933</v>
      </c>
      <c r="H5315" s="23" t="s">
        <v>43</v>
      </c>
      <c r="I5315" s="23" t="s">
        <v>15934</v>
      </c>
      <c r="J5315" s="23">
        <v>0</v>
      </c>
      <c r="K5315" s="23">
        <v>1</v>
      </c>
      <c r="L5315" s="23">
        <v>0</v>
      </c>
      <c r="M5315" s="23" t="s">
        <v>75</v>
      </c>
      <c r="N5315" s="25">
        <f>((J5315*400)+(K5315*100))+L5315</f>
        <v>100</v>
      </c>
      <c r="O5315" s="26">
        <v>4500</v>
      </c>
      <c r="P5315" s="26">
        <f>N5315*O5315</f>
        <v>450000</v>
      </c>
      <c r="Q5315" s="23"/>
      <c r="R5315" s="23"/>
      <c r="S5315" s="27"/>
      <c r="T5315" s="23"/>
      <c r="U5315" s="23"/>
      <c r="V5315" s="24"/>
      <c r="W5315" s="23"/>
      <c r="X5315" s="23"/>
      <c r="Y5315" s="23"/>
      <c r="Z5315" s="23"/>
      <c r="AA5315" s="28"/>
      <c r="AB5315" s="26"/>
      <c r="AC5315" s="26"/>
      <c r="AD5315" s="28"/>
      <c r="AE5315" s="28"/>
      <c r="AF5315" s="26"/>
      <c r="AG5315" s="26">
        <f>AF5315+P5315</f>
        <v>450000</v>
      </c>
      <c r="AH5315" s="26">
        <f>AG5315</f>
        <v>450000</v>
      </c>
      <c r="AI5315" s="26">
        <v>50000000</v>
      </c>
      <c r="AJ5315" s="26">
        <f>IF((AI5315-AH5315) &gt; 1,0,IF((AI5315-AH5315)&lt;0,AH5315-AI5315,AI5315-AH5315))</f>
        <v>0</v>
      </c>
      <c r="AK5315" s="26">
        <v>0.01</v>
      </c>
      <c r="AL5315" s="26">
        <f>AJ5315*(AK5315/100)</f>
        <v>0</v>
      </c>
    </row>
    <row r="5316" spans="1:39" x14ac:dyDescent="0.25">
      <c r="A5316" s="23"/>
      <c r="B5316" s="24"/>
      <c r="C5316" s="23"/>
      <c r="D5316" s="23"/>
      <c r="E5316" s="23">
        <v>2126</v>
      </c>
      <c r="F5316" s="23" t="s">
        <v>15935</v>
      </c>
      <c r="G5316" s="24" t="s">
        <v>15936</v>
      </c>
      <c r="H5316" s="23" t="s">
        <v>43</v>
      </c>
      <c r="I5316" s="23" t="s">
        <v>15937</v>
      </c>
      <c r="J5316" s="23">
        <v>0</v>
      </c>
      <c r="K5316" s="23">
        <v>0</v>
      </c>
      <c r="L5316" s="23">
        <v>32.5</v>
      </c>
      <c r="M5316" s="23" t="s">
        <v>75</v>
      </c>
      <c r="N5316" s="25">
        <f>((J5316*400)+(K5316*100))+L5316</f>
        <v>32.5</v>
      </c>
      <c r="O5316" s="26">
        <v>4500</v>
      </c>
      <c r="P5316" s="26">
        <f>N5316*O5316</f>
        <v>146250</v>
      </c>
      <c r="Q5316" s="23"/>
      <c r="R5316" s="23"/>
      <c r="S5316" s="27"/>
      <c r="T5316" s="23"/>
      <c r="U5316" s="23"/>
      <c r="V5316" s="24"/>
      <c r="W5316" s="23"/>
      <c r="X5316" s="23"/>
      <c r="Y5316" s="23"/>
      <c r="Z5316" s="23"/>
      <c r="AA5316" s="28"/>
      <c r="AB5316" s="26"/>
      <c r="AC5316" s="26"/>
      <c r="AD5316" s="28"/>
      <c r="AE5316" s="28"/>
      <c r="AF5316" s="26"/>
      <c r="AG5316" s="26">
        <f>AF5316+P5316</f>
        <v>146250</v>
      </c>
      <c r="AH5316" s="26">
        <f>AG5316</f>
        <v>146250</v>
      </c>
      <c r="AI5316" s="26">
        <v>50000000</v>
      </c>
      <c r="AJ5316" s="26">
        <f>IF((AI5316-AH5316) &gt; 1,0,IF((AI5316-AH5316)&lt;0,AH5316-AI5316,AI5316-AH5316))</f>
        <v>0</v>
      </c>
      <c r="AK5316" s="26">
        <v>0.01</v>
      </c>
      <c r="AL5316" s="26">
        <f>AJ5316*(AK5316/100)</f>
        <v>0</v>
      </c>
    </row>
    <row r="5317" spans="1:39" x14ac:dyDescent="0.25">
      <c r="A5317" s="23"/>
      <c r="B5317" s="24"/>
      <c r="C5317" s="23"/>
      <c r="D5317" s="23"/>
      <c r="E5317" s="23"/>
      <c r="F5317" s="23"/>
      <c r="G5317" s="24"/>
      <c r="H5317" s="23"/>
      <c r="I5317" s="23"/>
      <c r="J5317" s="23"/>
      <c r="K5317" s="23"/>
      <c r="L5317" s="23"/>
      <c r="M5317" s="23"/>
      <c r="N5317" s="25"/>
      <c r="O5317" s="26"/>
      <c r="P5317" s="26"/>
      <c r="Q5317" s="23"/>
      <c r="R5317" s="23"/>
      <c r="S5317" s="27"/>
      <c r="T5317" s="23"/>
      <c r="U5317" s="23"/>
      <c r="V5317" s="24"/>
      <c r="W5317" s="23"/>
      <c r="X5317" s="23"/>
      <c r="Y5317" s="23"/>
      <c r="Z5317" s="23"/>
      <c r="AA5317" s="28"/>
      <c r="AB5317" s="26"/>
      <c r="AC5317" s="26"/>
      <c r="AD5317" s="28"/>
      <c r="AE5317" s="28"/>
      <c r="AF5317" s="26"/>
      <c r="AG5317" s="26" t="s">
        <v>60</v>
      </c>
      <c r="AH5317" s="26">
        <f>SUM(AH5315:AH5316)</f>
        <v>596250</v>
      </c>
      <c r="AI5317" s="26"/>
      <c r="AJ5317" s="26">
        <f>SUM(AJ5315:AJ5316)</f>
        <v>0</v>
      </c>
      <c r="AK5317" s="26"/>
      <c r="AL5317" s="26">
        <f>SUM(AL5315:AL5316)</f>
        <v>0</v>
      </c>
    </row>
    <row r="5318" spans="1:39" x14ac:dyDescent="0.25">
      <c r="A5318" s="23" t="s">
        <v>15938</v>
      </c>
      <c r="B5318" s="24" t="s">
        <v>15939</v>
      </c>
      <c r="C5318" s="23" t="s">
        <v>15940</v>
      </c>
      <c r="D5318" s="23" t="s">
        <v>15941</v>
      </c>
      <c r="E5318" s="23">
        <v>2127</v>
      </c>
      <c r="F5318" s="23" t="s">
        <v>15942</v>
      </c>
      <c r="G5318" s="24" t="s">
        <v>15943</v>
      </c>
      <c r="H5318" s="23" t="s">
        <v>43</v>
      </c>
      <c r="I5318" s="23" t="s">
        <v>15944</v>
      </c>
      <c r="J5318" s="23">
        <v>0</v>
      </c>
      <c r="K5318" s="23">
        <v>2</v>
      </c>
      <c r="L5318" s="23">
        <v>0</v>
      </c>
      <c r="M5318" s="23" t="s">
        <v>75</v>
      </c>
      <c r="N5318" s="25">
        <f>((J5318*400)+(K5318*100))+L5318</f>
        <v>200</v>
      </c>
      <c r="O5318" s="26">
        <v>2000</v>
      </c>
      <c r="P5318" s="26">
        <f>N5318*O5318</f>
        <v>400000</v>
      </c>
      <c r="Q5318" s="23"/>
      <c r="R5318" s="23"/>
      <c r="S5318" s="27"/>
      <c r="T5318" s="23"/>
      <c r="U5318" s="23"/>
      <c r="V5318" s="24"/>
      <c r="W5318" s="23"/>
      <c r="X5318" s="23"/>
      <c r="Y5318" s="23"/>
      <c r="Z5318" s="23"/>
      <c r="AA5318" s="28"/>
      <c r="AB5318" s="26"/>
      <c r="AC5318" s="26"/>
      <c r="AD5318" s="28"/>
      <c r="AE5318" s="28"/>
      <c r="AF5318" s="26"/>
      <c r="AG5318" s="26">
        <f>AF5318+P5318</f>
        <v>400000</v>
      </c>
      <c r="AH5318" s="26">
        <f>AG5318</f>
        <v>400000</v>
      </c>
      <c r="AI5318" s="26">
        <v>50000000</v>
      </c>
      <c r="AJ5318" s="26">
        <f>IF((AI5318-AH5318) &gt; 1,0,IF((AI5318-AH5318)&lt;0,AH5318-AI5318,AI5318-AH5318))</f>
        <v>0</v>
      </c>
      <c r="AK5318" s="26">
        <v>0.01</v>
      </c>
      <c r="AL5318" s="26">
        <f>AJ5318*(AK5318/100)</f>
        <v>0</v>
      </c>
    </row>
    <row r="5319" spans="1:39" x14ac:dyDescent="0.25">
      <c r="A5319" s="23"/>
      <c r="B5319" s="24"/>
      <c r="C5319" s="23"/>
      <c r="D5319" s="23"/>
      <c r="E5319" s="23"/>
      <c r="F5319" s="23"/>
      <c r="G5319" s="24"/>
      <c r="H5319" s="23"/>
      <c r="I5319" s="23"/>
      <c r="J5319" s="23"/>
      <c r="K5319" s="23"/>
      <c r="L5319" s="23"/>
      <c r="M5319" s="23"/>
      <c r="N5319" s="25"/>
      <c r="O5319" s="26"/>
      <c r="P5319" s="26"/>
      <c r="Q5319" s="23"/>
      <c r="R5319" s="23"/>
      <c r="S5319" s="27"/>
      <c r="T5319" s="23"/>
      <c r="U5319" s="23"/>
      <c r="V5319" s="24"/>
      <c r="W5319" s="23"/>
      <c r="X5319" s="23"/>
      <c r="Y5319" s="23"/>
      <c r="Z5319" s="23"/>
      <c r="AA5319" s="28"/>
      <c r="AB5319" s="26"/>
      <c r="AC5319" s="26"/>
      <c r="AD5319" s="28"/>
      <c r="AE5319" s="28"/>
      <c r="AF5319" s="26"/>
      <c r="AG5319" s="26" t="s">
        <v>60</v>
      </c>
      <c r="AH5319" s="26">
        <f>AH5318</f>
        <v>400000</v>
      </c>
      <c r="AI5319" s="26"/>
      <c r="AJ5319" s="26">
        <f>AJ5318</f>
        <v>0</v>
      </c>
      <c r="AK5319" s="26"/>
      <c r="AL5319" s="26">
        <f>AL5318</f>
        <v>0</v>
      </c>
    </row>
    <row r="5320" spans="1:39" x14ac:dyDescent="0.25">
      <c r="A5320" s="23" t="s">
        <v>15945</v>
      </c>
      <c r="B5320" s="24" t="s">
        <v>15946</v>
      </c>
      <c r="C5320" s="23" t="s">
        <v>15947</v>
      </c>
      <c r="D5320" s="23" t="s">
        <v>15948</v>
      </c>
      <c r="E5320" s="23">
        <v>2128</v>
      </c>
      <c r="F5320" s="23" t="s">
        <v>15949</v>
      </c>
      <c r="G5320" s="24" t="s">
        <v>15950</v>
      </c>
      <c r="H5320" s="23" t="s">
        <v>43</v>
      </c>
      <c r="I5320" s="23" t="s">
        <v>15951</v>
      </c>
      <c r="J5320" s="23">
        <v>0</v>
      </c>
      <c r="K5320" s="23">
        <v>0</v>
      </c>
      <c r="L5320" s="23">
        <v>86.4375</v>
      </c>
      <c r="M5320" s="23" t="s">
        <v>59</v>
      </c>
      <c r="N5320" s="25">
        <f>((J5320*400)+(K5320*100))+L5320</f>
        <v>86.4375</v>
      </c>
      <c r="O5320" s="26">
        <v>6500</v>
      </c>
      <c r="P5320" s="26">
        <f>N5320*O5320</f>
        <v>561843.75</v>
      </c>
      <c r="Q5320" s="23">
        <v>1</v>
      </c>
      <c r="R5320" s="23" t="s">
        <v>15945</v>
      </c>
      <c r="S5320" s="27" t="s">
        <v>15946</v>
      </c>
      <c r="T5320" s="23" t="s">
        <v>15947</v>
      </c>
      <c r="U5320" s="23" t="s">
        <v>15952</v>
      </c>
      <c r="V5320" s="24" t="s">
        <v>15953</v>
      </c>
      <c r="W5320" s="23" t="s">
        <v>48</v>
      </c>
      <c r="X5320" s="23" t="s">
        <v>49</v>
      </c>
      <c r="Y5320" s="23" t="s">
        <v>50</v>
      </c>
      <c r="Z5320" s="23">
        <v>130</v>
      </c>
      <c r="AA5320" s="28">
        <v>100</v>
      </c>
      <c r="AB5320" s="26">
        <v>8300</v>
      </c>
      <c r="AC5320" s="26">
        <f>Z5320*AB5320</f>
        <v>1079000</v>
      </c>
      <c r="AD5320" s="28">
        <v>13</v>
      </c>
      <c r="AE5320" s="28">
        <v>16</v>
      </c>
      <c r="AF5320" s="26">
        <f>(AC5320*(100-AE5320))/100</f>
        <v>906360</v>
      </c>
      <c r="AG5320" s="26">
        <f>P5320+AF5320</f>
        <v>1468203.75</v>
      </c>
      <c r="AH5320" s="26">
        <f>(AG5320*AA5320)/100</f>
        <v>1468203.75</v>
      </c>
      <c r="AI5320" s="26">
        <v>50000000</v>
      </c>
      <c r="AJ5320" s="26">
        <f>IF((AI5320-AH5320) &gt; 1,0,IF((AI5320-AH5320)&lt;0,AH5320-AI5320,AI5320-AH5320))</f>
        <v>0</v>
      </c>
      <c r="AK5320" s="26">
        <v>0.02</v>
      </c>
      <c r="AL5320" s="26">
        <f>ROUND(AJ5320*(AK5320/100),2)</f>
        <v>0</v>
      </c>
      <c r="AM5320" s="3" t="s">
        <v>51</v>
      </c>
    </row>
    <row r="5321" spans="1:39" x14ac:dyDescent="0.25">
      <c r="A5321" s="23"/>
      <c r="B5321" s="24"/>
      <c r="C5321" s="23"/>
      <c r="D5321" s="23"/>
      <c r="E5321" s="23"/>
      <c r="F5321" s="23"/>
      <c r="G5321" s="24"/>
      <c r="H5321" s="23"/>
      <c r="I5321" s="23"/>
      <c r="J5321" s="23">
        <v>0</v>
      </c>
      <c r="K5321" s="23">
        <v>0</v>
      </c>
      <c r="L5321" s="23">
        <v>3.5625</v>
      </c>
      <c r="M5321" s="23" t="s">
        <v>59</v>
      </c>
      <c r="N5321" s="25">
        <f>((J5321*400)+(K5321*100))+L5321</f>
        <v>3.5625</v>
      </c>
      <c r="O5321" s="26">
        <v>6500</v>
      </c>
      <c r="P5321" s="26">
        <f>N5321*O5321</f>
        <v>23156.25</v>
      </c>
      <c r="Q5321" s="23">
        <v>1</v>
      </c>
      <c r="R5321" s="23" t="s">
        <v>15945</v>
      </c>
      <c r="S5321" s="27" t="s">
        <v>15946</v>
      </c>
      <c r="T5321" s="23" t="s">
        <v>15947</v>
      </c>
      <c r="U5321" s="23" t="s">
        <v>15952</v>
      </c>
      <c r="V5321" s="24" t="s">
        <v>15954</v>
      </c>
      <c r="W5321" s="23" t="s">
        <v>53</v>
      </c>
      <c r="X5321" s="23" t="s">
        <v>49</v>
      </c>
      <c r="Y5321" s="23" t="s">
        <v>50</v>
      </c>
      <c r="Z5321" s="23">
        <v>14.25</v>
      </c>
      <c r="AA5321" s="28">
        <v>100</v>
      </c>
      <c r="AB5321" s="26">
        <v>2750</v>
      </c>
      <c r="AC5321" s="26">
        <f>Z5321*AB5321</f>
        <v>39187.5</v>
      </c>
      <c r="AD5321" s="28">
        <v>13</v>
      </c>
      <c r="AE5321" s="28">
        <v>16</v>
      </c>
      <c r="AF5321" s="26">
        <f>(AC5321*(100-AE5321))/100</f>
        <v>32917.5</v>
      </c>
      <c r="AG5321" s="26">
        <f>P5321+AF5321</f>
        <v>56073.75</v>
      </c>
      <c r="AH5321" s="26">
        <f>(AG5321*AA5321)/100</f>
        <v>56073.75</v>
      </c>
      <c r="AI5321" s="26">
        <v>50000000</v>
      </c>
      <c r="AJ5321" s="26">
        <f>IF((AI5321-AH5321) &gt; 1,0,IF((AI5321-AH5321)&lt;0,AH5321-AI5321,AI5321-AH5321))</f>
        <v>0</v>
      </c>
      <c r="AK5321" s="26">
        <v>0.02</v>
      </c>
      <c r="AL5321" s="26">
        <f>ROUND(AJ5321*(AK5321/100),2)</f>
        <v>0</v>
      </c>
      <c r="AM5321" s="3" t="s">
        <v>3688</v>
      </c>
    </row>
    <row r="5322" spans="1:39" x14ac:dyDescent="0.25">
      <c r="A5322" s="23"/>
      <c r="B5322" s="24"/>
      <c r="C5322" s="23"/>
      <c r="D5322" s="23"/>
      <c r="E5322" s="23">
        <v>2129</v>
      </c>
      <c r="F5322" s="23" t="s">
        <v>15955</v>
      </c>
      <c r="G5322" s="24" t="s">
        <v>15956</v>
      </c>
      <c r="H5322" s="23" t="s">
        <v>43</v>
      </c>
      <c r="I5322" s="23" t="s">
        <v>15957</v>
      </c>
      <c r="J5322" s="23">
        <v>0</v>
      </c>
      <c r="K5322" s="23">
        <v>0</v>
      </c>
      <c r="L5322" s="23">
        <v>59</v>
      </c>
      <c r="M5322" s="23" t="s">
        <v>59</v>
      </c>
      <c r="N5322" s="25">
        <f>((J5322*400)+(K5322*100))+L5322</f>
        <v>59</v>
      </c>
      <c r="O5322" s="26">
        <v>6500</v>
      </c>
      <c r="P5322" s="26">
        <f>N5322*O5322</f>
        <v>383500</v>
      </c>
      <c r="Q5322" s="23">
        <v>1</v>
      </c>
      <c r="R5322" s="23" t="s">
        <v>15945</v>
      </c>
      <c r="S5322" s="27" t="s">
        <v>15946</v>
      </c>
      <c r="T5322" s="23" t="s">
        <v>15947</v>
      </c>
      <c r="U5322" s="23" t="s">
        <v>15952</v>
      </c>
      <c r="V5322" s="24" t="s">
        <v>15958</v>
      </c>
      <c r="W5322" s="23" t="s">
        <v>53</v>
      </c>
      <c r="X5322" s="23" t="s">
        <v>49</v>
      </c>
      <c r="Y5322" s="23" t="s">
        <v>50</v>
      </c>
      <c r="Z5322" s="23">
        <v>66.5</v>
      </c>
      <c r="AA5322" s="28">
        <v>100</v>
      </c>
      <c r="AB5322" s="26">
        <v>2750</v>
      </c>
      <c r="AC5322" s="26">
        <f>Z5322*AB5322</f>
        <v>182875</v>
      </c>
      <c r="AD5322" s="28">
        <v>12</v>
      </c>
      <c r="AE5322" s="28">
        <v>14</v>
      </c>
      <c r="AF5322" s="26">
        <f>(AC5322*(100-AE5322))/100</f>
        <v>157272.5</v>
      </c>
      <c r="AG5322" s="26">
        <f>P5322+AF5322</f>
        <v>540772.5</v>
      </c>
      <c r="AH5322" s="26">
        <f>(AG5322*AA5322)/100</f>
        <v>540772.5</v>
      </c>
      <c r="AI5322" s="26">
        <v>50000000</v>
      </c>
      <c r="AJ5322" s="26">
        <f>IF((AI5322-AH5322) &gt; 1,0,IF((AI5322-AH5322)&lt;0,AH5322-AI5322,AI5322-AH5322))</f>
        <v>0</v>
      </c>
      <c r="AK5322" s="26">
        <v>0.02</v>
      </c>
      <c r="AL5322" s="26">
        <f>ROUND(AJ5322*(AK5322/100),2)</f>
        <v>0</v>
      </c>
      <c r="AM5322" s="3" t="s">
        <v>83</v>
      </c>
    </row>
    <row r="5323" spans="1:39" x14ac:dyDescent="0.25">
      <c r="A5323" s="23"/>
      <c r="B5323" s="24"/>
      <c r="C5323" s="23"/>
      <c r="D5323" s="23"/>
      <c r="E5323" s="23"/>
      <c r="F5323" s="23"/>
      <c r="G5323" s="24"/>
      <c r="H5323" s="23"/>
      <c r="I5323" s="23"/>
      <c r="J5323" s="23">
        <v>0</v>
      </c>
      <c r="K5323" s="23">
        <v>0</v>
      </c>
      <c r="L5323" s="23">
        <v>1</v>
      </c>
      <c r="M5323" s="23" t="s">
        <v>59</v>
      </c>
      <c r="N5323" s="25">
        <f>((J5323*400)+(K5323*100))+L5323</f>
        <v>1</v>
      </c>
      <c r="O5323" s="26">
        <v>6500</v>
      </c>
      <c r="P5323" s="26">
        <f>N5323*O5323</f>
        <v>6500</v>
      </c>
      <c r="Q5323" s="23">
        <v>1</v>
      </c>
      <c r="R5323" s="23" t="s">
        <v>15945</v>
      </c>
      <c r="S5323" s="27" t="s">
        <v>15946</v>
      </c>
      <c r="T5323" s="23" t="s">
        <v>15947</v>
      </c>
      <c r="U5323" s="23" t="s">
        <v>15952</v>
      </c>
      <c r="V5323" s="24" t="s">
        <v>15959</v>
      </c>
      <c r="W5323" s="23" t="s">
        <v>53</v>
      </c>
      <c r="X5323" s="23" t="s">
        <v>80</v>
      </c>
      <c r="Y5323" s="23" t="s">
        <v>50</v>
      </c>
      <c r="Z5323" s="23">
        <v>4</v>
      </c>
      <c r="AA5323" s="28">
        <v>100</v>
      </c>
      <c r="AB5323" s="26">
        <v>2750</v>
      </c>
      <c r="AC5323" s="26">
        <f>Z5323*AB5323</f>
        <v>11000</v>
      </c>
      <c r="AD5323" s="28">
        <v>12</v>
      </c>
      <c r="AE5323" s="28">
        <v>50</v>
      </c>
      <c r="AF5323" s="26">
        <f>(AC5323*(100-AE5323))/100</f>
        <v>5500</v>
      </c>
      <c r="AG5323" s="26">
        <f>P5323+AF5323</f>
        <v>12000</v>
      </c>
      <c r="AH5323" s="26">
        <f>(AG5323*AA5323)/100</f>
        <v>12000</v>
      </c>
      <c r="AI5323" s="26">
        <v>50000000</v>
      </c>
      <c r="AJ5323" s="26">
        <f>IF((AI5323-AH5323) &gt; 1,0,IF((AI5323-AH5323)&lt;0,AH5323-AI5323,AI5323-AH5323))</f>
        <v>0</v>
      </c>
      <c r="AK5323" s="26">
        <v>0.02</v>
      </c>
      <c r="AL5323" s="26">
        <f>ROUND(AJ5323*(AK5323/100),2)</f>
        <v>0</v>
      </c>
      <c r="AM5323" s="3" t="s">
        <v>3688</v>
      </c>
    </row>
    <row r="5324" spans="1:39" x14ac:dyDescent="0.25">
      <c r="A5324" s="23"/>
      <c r="B5324" s="24"/>
      <c r="C5324" s="23"/>
      <c r="D5324" s="23"/>
      <c r="E5324" s="23">
        <v>2130</v>
      </c>
      <c r="F5324" s="23" t="s">
        <v>15960</v>
      </c>
      <c r="G5324" s="24" t="s">
        <v>15961</v>
      </c>
      <c r="H5324" s="23" t="s">
        <v>43</v>
      </c>
      <c r="I5324" s="23" t="s">
        <v>15962</v>
      </c>
      <c r="J5324" s="23">
        <v>0</v>
      </c>
      <c r="K5324" s="23">
        <v>0</v>
      </c>
      <c r="L5324" s="23">
        <v>6</v>
      </c>
      <c r="M5324" s="23" t="s">
        <v>59</v>
      </c>
      <c r="N5324" s="25">
        <f>((J5324*400)+(K5324*100))+L5324</f>
        <v>6</v>
      </c>
      <c r="O5324" s="26">
        <v>6500</v>
      </c>
      <c r="P5324" s="26">
        <f>N5324*O5324</f>
        <v>39000</v>
      </c>
      <c r="Q5324" s="23"/>
      <c r="R5324" s="23"/>
      <c r="S5324" s="27"/>
      <c r="T5324" s="23"/>
      <c r="U5324" s="23"/>
      <c r="V5324" s="24"/>
      <c r="W5324" s="23"/>
      <c r="X5324" s="23"/>
      <c r="Y5324" s="23"/>
      <c r="Z5324" s="23"/>
      <c r="AA5324" s="28"/>
      <c r="AB5324" s="26"/>
      <c r="AC5324" s="26"/>
      <c r="AD5324" s="28"/>
      <c r="AE5324" s="28"/>
      <c r="AF5324" s="26"/>
      <c r="AG5324" s="26">
        <f>AF5324+P5324</f>
        <v>39000</v>
      </c>
      <c r="AH5324" s="26">
        <f>AG5324</f>
        <v>39000</v>
      </c>
      <c r="AI5324" s="26">
        <v>50000000</v>
      </c>
      <c r="AJ5324" s="26">
        <f>IF((AI5324-AH5324) &gt; 1,0,IF((AI5324-AH5324)&lt;0,AH5324-AI5324,AI5324-AH5324))</f>
        <v>0</v>
      </c>
      <c r="AK5324" s="26">
        <v>0.02</v>
      </c>
      <c r="AL5324" s="26">
        <f>AJ5324*(AK5324/100)</f>
        <v>0</v>
      </c>
    </row>
    <row r="5325" spans="1:39" x14ac:dyDescent="0.25">
      <c r="A5325" s="23"/>
      <c r="B5325" s="24"/>
      <c r="C5325" s="23"/>
      <c r="D5325" s="23"/>
      <c r="E5325" s="23"/>
      <c r="F5325" s="23"/>
      <c r="G5325" s="24"/>
      <c r="H5325" s="23"/>
      <c r="I5325" s="23"/>
      <c r="J5325" s="23"/>
      <c r="K5325" s="23"/>
      <c r="L5325" s="23"/>
      <c r="M5325" s="23"/>
      <c r="N5325" s="25"/>
      <c r="O5325" s="26"/>
      <c r="P5325" s="26"/>
      <c r="Q5325" s="23"/>
      <c r="R5325" s="23"/>
      <c r="S5325" s="27"/>
      <c r="T5325" s="23"/>
      <c r="U5325" s="23"/>
      <c r="V5325" s="24"/>
      <c r="W5325" s="23"/>
      <c r="X5325" s="23"/>
      <c r="Y5325" s="23"/>
      <c r="Z5325" s="23"/>
      <c r="AA5325" s="28"/>
      <c r="AB5325" s="26"/>
      <c r="AC5325" s="26"/>
      <c r="AD5325" s="28"/>
      <c r="AE5325" s="28"/>
      <c r="AF5325" s="26"/>
      <c r="AG5325" s="26" t="s">
        <v>60</v>
      </c>
      <c r="AH5325" s="26">
        <f>SUM(AH5320:AH5324)</f>
        <v>2116050</v>
      </c>
      <c r="AI5325" s="26"/>
      <c r="AJ5325" s="26">
        <f>SUM(AJ5320:AJ5324)</f>
        <v>0</v>
      </c>
      <c r="AK5325" s="26"/>
      <c r="AL5325" s="26">
        <f>SUM(AL5320:AL5324)</f>
        <v>0</v>
      </c>
    </row>
    <row r="5326" spans="1:39" x14ac:dyDescent="0.25">
      <c r="A5326" s="23" t="s">
        <v>15963</v>
      </c>
      <c r="B5326" s="24" t="s">
        <v>15964</v>
      </c>
      <c r="C5326" s="23" t="s">
        <v>15965</v>
      </c>
      <c r="D5326" s="23" t="s">
        <v>14733</v>
      </c>
      <c r="E5326" s="23">
        <v>2131</v>
      </c>
      <c r="F5326" s="23" t="s">
        <v>15966</v>
      </c>
      <c r="G5326" s="24" t="s">
        <v>15967</v>
      </c>
      <c r="H5326" s="23" t="s">
        <v>43</v>
      </c>
      <c r="I5326" s="23" t="s">
        <v>15968</v>
      </c>
      <c r="J5326" s="23">
        <v>0</v>
      </c>
      <c r="K5326" s="23">
        <v>0</v>
      </c>
      <c r="L5326" s="23">
        <v>50</v>
      </c>
      <c r="M5326" s="23" t="s">
        <v>75</v>
      </c>
      <c r="N5326" s="25">
        <f>((J5326*400)+(K5326*100))+L5326</f>
        <v>50</v>
      </c>
      <c r="O5326" s="26">
        <v>5000</v>
      </c>
      <c r="P5326" s="26">
        <f>N5326*O5326</f>
        <v>250000</v>
      </c>
      <c r="Q5326" s="23"/>
      <c r="R5326" s="23"/>
      <c r="S5326" s="27"/>
      <c r="T5326" s="23"/>
      <c r="U5326" s="23"/>
      <c r="V5326" s="24"/>
      <c r="W5326" s="23"/>
      <c r="X5326" s="23"/>
      <c r="Y5326" s="23"/>
      <c r="Z5326" s="23"/>
      <c r="AA5326" s="28"/>
      <c r="AB5326" s="26"/>
      <c r="AC5326" s="26"/>
      <c r="AD5326" s="28"/>
      <c r="AE5326" s="28"/>
      <c r="AF5326" s="26"/>
      <c r="AG5326" s="26">
        <f>AF5326+P5326</f>
        <v>250000</v>
      </c>
      <c r="AH5326" s="26">
        <f>AG5326</f>
        <v>250000</v>
      </c>
      <c r="AI5326" s="26">
        <v>50000000</v>
      </c>
      <c r="AJ5326" s="26">
        <f>IF((AI5326-AH5326) &gt; 1,0,IF((AI5326-AH5326)&lt;0,AH5326-AI5326,AI5326-AH5326))</f>
        <v>0</v>
      </c>
      <c r="AK5326" s="26">
        <v>0.01</v>
      </c>
      <c r="AL5326" s="26">
        <f>AJ5326*(AK5326/100)</f>
        <v>0</v>
      </c>
    </row>
    <row r="5327" spans="1:39" x14ac:dyDescent="0.25">
      <c r="A5327" s="23"/>
      <c r="B5327" s="24"/>
      <c r="C5327" s="23"/>
      <c r="D5327" s="23"/>
      <c r="E5327" s="23"/>
      <c r="F5327" s="23"/>
      <c r="G5327" s="24"/>
      <c r="H5327" s="23"/>
      <c r="I5327" s="23"/>
      <c r="J5327" s="23"/>
      <c r="K5327" s="23"/>
      <c r="L5327" s="23"/>
      <c r="M5327" s="23"/>
      <c r="N5327" s="25"/>
      <c r="O5327" s="26"/>
      <c r="P5327" s="26"/>
      <c r="Q5327" s="23"/>
      <c r="R5327" s="23"/>
      <c r="S5327" s="27"/>
      <c r="T5327" s="23"/>
      <c r="U5327" s="23"/>
      <c r="V5327" s="24"/>
      <c r="W5327" s="23"/>
      <c r="X5327" s="23"/>
      <c r="Y5327" s="23"/>
      <c r="Z5327" s="23"/>
      <c r="AA5327" s="28"/>
      <c r="AB5327" s="26"/>
      <c r="AC5327" s="26"/>
      <c r="AD5327" s="28"/>
      <c r="AE5327" s="28"/>
      <c r="AF5327" s="26"/>
      <c r="AG5327" s="26" t="s">
        <v>60</v>
      </c>
      <c r="AH5327" s="26">
        <f>AH5326</f>
        <v>250000</v>
      </c>
      <c r="AI5327" s="26"/>
      <c r="AJ5327" s="26">
        <f>AJ5326</f>
        <v>0</v>
      </c>
      <c r="AK5327" s="26"/>
      <c r="AL5327" s="26">
        <f>AL5326</f>
        <v>0</v>
      </c>
    </row>
    <row r="5328" spans="1:39" x14ac:dyDescent="0.25">
      <c r="A5328" s="23" t="s">
        <v>15969</v>
      </c>
      <c r="B5328" s="24" t="s">
        <v>15970</v>
      </c>
      <c r="C5328" s="23" t="s">
        <v>15971</v>
      </c>
      <c r="D5328" s="23" t="s">
        <v>7539</v>
      </c>
      <c r="E5328" s="23">
        <v>2132</v>
      </c>
      <c r="F5328" s="23" t="s">
        <v>15972</v>
      </c>
      <c r="G5328" s="24" t="s">
        <v>15973</v>
      </c>
      <c r="H5328" s="23" t="s">
        <v>43</v>
      </c>
      <c r="I5328" s="23" t="s">
        <v>15974</v>
      </c>
      <c r="J5328" s="23">
        <v>11</v>
      </c>
      <c r="K5328" s="23">
        <v>2</v>
      </c>
      <c r="L5328" s="23">
        <v>83</v>
      </c>
      <c r="M5328" s="23" t="s">
        <v>68</v>
      </c>
      <c r="N5328" s="25">
        <f>((J5328*400)+(K5328*100))+L5328</f>
        <v>4683</v>
      </c>
      <c r="O5328" s="26">
        <v>2400</v>
      </c>
      <c r="P5328" s="26">
        <f>N5328*O5328</f>
        <v>11239200</v>
      </c>
      <c r="Q5328" s="23"/>
      <c r="R5328" s="23"/>
      <c r="S5328" s="27"/>
      <c r="T5328" s="23"/>
      <c r="U5328" s="23"/>
      <c r="V5328" s="24"/>
      <c r="W5328" s="23"/>
      <c r="X5328" s="23"/>
      <c r="Y5328" s="23"/>
      <c r="Z5328" s="23"/>
      <c r="AA5328" s="28"/>
      <c r="AB5328" s="26"/>
      <c r="AC5328" s="26"/>
      <c r="AD5328" s="28"/>
      <c r="AE5328" s="28"/>
      <c r="AF5328" s="26"/>
      <c r="AG5328" s="26">
        <f>AF5328+P5328</f>
        <v>11239200</v>
      </c>
      <c r="AH5328" s="26">
        <f>AG5328</f>
        <v>11239200</v>
      </c>
      <c r="AI5328" s="26">
        <v>0</v>
      </c>
      <c r="AJ5328" s="26">
        <f>IF((AI5328-AH5328) &gt; 1,0,IF((AI5328-AH5328)&lt;0,AH5328-AI5328,AI5328-AH5328))</f>
        <v>11239200</v>
      </c>
      <c r="AK5328" s="26">
        <v>0.3</v>
      </c>
      <c r="AL5328" s="26">
        <f>AJ5328*(AK5328/100)</f>
        <v>33717.599999999999</v>
      </c>
    </row>
    <row r="5329" spans="1:39" x14ac:dyDescent="0.25">
      <c r="A5329" s="23"/>
      <c r="B5329" s="24"/>
      <c r="C5329" s="23"/>
      <c r="D5329" s="23"/>
      <c r="E5329" s="23">
        <v>2133</v>
      </c>
      <c r="F5329" s="23" t="s">
        <v>15975</v>
      </c>
      <c r="G5329" s="24" t="s">
        <v>15976</v>
      </c>
      <c r="H5329" s="23" t="s">
        <v>43</v>
      </c>
      <c r="I5329" s="23" t="s">
        <v>15977</v>
      </c>
      <c r="J5329" s="23">
        <v>3</v>
      </c>
      <c r="K5329" s="23">
        <v>0</v>
      </c>
      <c r="L5329" s="23">
        <v>27</v>
      </c>
      <c r="M5329" s="23" t="s">
        <v>68</v>
      </c>
      <c r="N5329" s="25">
        <f>((J5329*400)+(K5329*100))+L5329</f>
        <v>1227</v>
      </c>
      <c r="O5329" s="26">
        <v>1500</v>
      </c>
      <c r="P5329" s="26">
        <f>N5329*O5329</f>
        <v>1840500</v>
      </c>
      <c r="Q5329" s="23"/>
      <c r="R5329" s="23"/>
      <c r="S5329" s="27"/>
      <c r="T5329" s="23"/>
      <c r="U5329" s="23"/>
      <c r="V5329" s="24"/>
      <c r="W5329" s="23"/>
      <c r="X5329" s="23"/>
      <c r="Y5329" s="23"/>
      <c r="Z5329" s="23"/>
      <c r="AA5329" s="28"/>
      <c r="AB5329" s="26"/>
      <c r="AC5329" s="26"/>
      <c r="AD5329" s="28"/>
      <c r="AE5329" s="28"/>
      <c r="AF5329" s="26"/>
      <c r="AG5329" s="26">
        <f>AF5329+P5329</f>
        <v>1840500</v>
      </c>
      <c r="AH5329" s="26">
        <f>AG5329</f>
        <v>1840500</v>
      </c>
      <c r="AI5329" s="26">
        <v>0</v>
      </c>
      <c r="AJ5329" s="26">
        <f>IF((AI5329-AH5329) &gt; 1,0,IF((AI5329-AH5329)&lt;0,AH5329-AI5329,AI5329-AH5329))</f>
        <v>1840500</v>
      </c>
      <c r="AK5329" s="26">
        <v>0.3</v>
      </c>
      <c r="AL5329" s="26">
        <f>AJ5329*(AK5329/100)</f>
        <v>5521.5</v>
      </c>
    </row>
    <row r="5330" spans="1:39" x14ac:dyDescent="0.25">
      <c r="A5330" s="23"/>
      <c r="B5330" s="24"/>
      <c r="C5330" s="23"/>
      <c r="D5330" s="23"/>
      <c r="E5330" s="23"/>
      <c r="F5330" s="23"/>
      <c r="G5330" s="24"/>
      <c r="H5330" s="23"/>
      <c r="I5330" s="23"/>
      <c r="J5330" s="23"/>
      <c r="K5330" s="23"/>
      <c r="L5330" s="23"/>
      <c r="M5330" s="23"/>
      <c r="N5330" s="25"/>
      <c r="O5330" s="26"/>
      <c r="P5330" s="26"/>
      <c r="Q5330" s="23"/>
      <c r="R5330" s="23"/>
      <c r="S5330" s="27"/>
      <c r="T5330" s="23"/>
      <c r="U5330" s="23"/>
      <c r="V5330" s="24"/>
      <c r="W5330" s="23"/>
      <c r="X5330" s="23"/>
      <c r="Y5330" s="23"/>
      <c r="Z5330" s="23"/>
      <c r="AA5330" s="28"/>
      <c r="AB5330" s="26"/>
      <c r="AC5330" s="26"/>
      <c r="AD5330" s="28"/>
      <c r="AE5330" s="28"/>
      <c r="AF5330" s="26"/>
      <c r="AG5330" s="26" t="s">
        <v>60</v>
      </c>
      <c r="AH5330" s="26">
        <f>SUM(AH5328:AH5329)</f>
        <v>13079700</v>
      </c>
      <c r="AI5330" s="26"/>
      <c r="AJ5330" s="26">
        <f>SUM(AJ5328:AJ5329)</f>
        <v>13079700</v>
      </c>
      <c r="AK5330" s="26"/>
      <c r="AL5330" s="26">
        <f>SUM(AL5328:AL5329)</f>
        <v>39239.1</v>
      </c>
    </row>
    <row r="5331" spans="1:39" x14ac:dyDescent="0.25">
      <c r="A5331" s="23" t="s">
        <v>15978</v>
      </c>
      <c r="B5331" s="24" t="s">
        <v>15979</v>
      </c>
      <c r="C5331" s="23" t="s">
        <v>15980</v>
      </c>
      <c r="D5331" s="23" t="s">
        <v>15981</v>
      </c>
      <c r="E5331" s="23">
        <v>2134</v>
      </c>
      <c r="F5331" s="23" t="s">
        <v>15982</v>
      </c>
      <c r="G5331" s="24" t="s">
        <v>15983</v>
      </c>
      <c r="H5331" s="23" t="s">
        <v>43</v>
      </c>
      <c r="I5331" s="23" t="s">
        <v>15984</v>
      </c>
      <c r="J5331" s="23">
        <v>3</v>
      </c>
      <c r="K5331" s="23">
        <v>0</v>
      </c>
      <c r="L5331" s="23">
        <v>17</v>
      </c>
      <c r="M5331" s="23" t="s">
        <v>75</v>
      </c>
      <c r="N5331" s="25">
        <f>((J5331*400)+(K5331*100))+L5331</f>
        <v>1217</v>
      </c>
      <c r="O5331" s="26">
        <v>3950</v>
      </c>
      <c r="P5331" s="26">
        <f>N5331*O5331</f>
        <v>4807150</v>
      </c>
      <c r="Q5331" s="23"/>
      <c r="R5331" s="23"/>
      <c r="S5331" s="27"/>
      <c r="T5331" s="23"/>
      <c r="U5331" s="23"/>
      <c r="V5331" s="24"/>
      <c r="W5331" s="23"/>
      <c r="X5331" s="23"/>
      <c r="Y5331" s="23"/>
      <c r="Z5331" s="23"/>
      <c r="AA5331" s="28"/>
      <c r="AB5331" s="26"/>
      <c r="AC5331" s="26"/>
      <c r="AD5331" s="28"/>
      <c r="AE5331" s="28"/>
      <c r="AF5331" s="26"/>
      <c r="AG5331" s="26">
        <f>AF5331+P5331</f>
        <v>4807150</v>
      </c>
      <c r="AH5331" s="26">
        <f>AG5331</f>
        <v>4807150</v>
      </c>
      <c r="AI5331" s="26">
        <v>50000000</v>
      </c>
      <c r="AJ5331" s="26">
        <f>IF((AI5331-AH5331) &gt; 1,0,IF((AI5331-AH5331)&lt;0,AH5331-AI5331,AI5331-AH5331))</f>
        <v>0</v>
      </c>
      <c r="AK5331" s="26">
        <v>0.01</v>
      </c>
      <c r="AL5331" s="26">
        <f>AJ5331*(AK5331/100)</f>
        <v>0</v>
      </c>
    </row>
    <row r="5332" spans="1:39" x14ac:dyDescent="0.25">
      <c r="A5332" s="23"/>
      <c r="B5332" s="24"/>
      <c r="C5332" s="23"/>
      <c r="D5332" s="23"/>
      <c r="E5332" s="23"/>
      <c r="F5332" s="23"/>
      <c r="G5332" s="24"/>
      <c r="H5332" s="23"/>
      <c r="I5332" s="23"/>
      <c r="J5332" s="23">
        <v>0</v>
      </c>
      <c r="K5332" s="23">
        <v>1</v>
      </c>
      <c r="L5332" s="23">
        <v>20</v>
      </c>
      <c r="M5332" s="23" t="s">
        <v>59</v>
      </c>
      <c r="N5332" s="25">
        <f>((J5332*400)+(K5332*100))+L5332</f>
        <v>120</v>
      </c>
      <c r="O5332" s="26">
        <v>3950</v>
      </c>
      <c r="P5332" s="26">
        <f>N5332*O5332</f>
        <v>474000</v>
      </c>
      <c r="Q5332" s="23">
        <v>1</v>
      </c>
      <c r="R5332" s="23" t="s">
        <v>15978</v>
      </c>
      <c r="S5332" s="27" t="s">
        <v>15979</v>
      </c>
      <c r="T5332" s="23" t="s">
        <v>15980</v>
      </c>
      <c r="U5332" s="23" t="s">
        <v>15985</v>
      </c>
      <c r="V5332" s="24" t="s">
        <v>15986</v>
      </c>
      <c r="W5332" s="23" t="s">
        <v>142</v>
      </c>
      <c r="X5332" s="23" t="s">
        <v>143</v>
      </c>
      <c r="Y5332" s="23" t="s">
        <v>50</v>
      </c>
      <c r="Z5332" s="23">
        <v>560</v>
      </c>
      <c r="AA5332" s="28">
        <v>100</v>
      </c>
      <c r="AB5332" s="26">
        <v>7950</v>
      </c>
      <c r="AC5332" s="26">
        <f>Z5332*AB5332</f>
        <v>4452000</v>
      </c>
      <c r="AD5332" s="28">
        <v>62</v>
      </c>
      <c r="AE5332" s="28">
        <v>85</v>
      </c>
      <c r="AF5332" s="26">
        <f>(AC5332*(100-AE5332))/100</f>
        <v>667800</v>
      </c>
      <c r="AG5332" s="26">
        <f>P5332+AF5332</f>
        <v>1141800</v>
      </c>
      <c r="AH5332" s="26">
        <f>(AG5332*AA5332)/100</f>
        <v>1141800</v>
      </c>
      <c r="AI5332" s="26">
        <v>50000000</v>
      </c>
      <c r="AJ5332" s="26">
        <f>IF((AI5332-AH5332) &gt; 1,0,IF((AI5332-AH5332)&lt;0,AH5332-AI5332,AI5332-AH5332))</f>
        <v>0</v>
      </c>
      <c r="AK5332" s="26">
        <v>0.02</v>
      </c>
      <c r="AL5332" s="26">
        <f>ROUND(AJ5332*(AK5332/100),2)</f>
        <v>0</v>
      </c>
      <c r="AM5332" s="3" t="s">
        <v>110</v>
      </c>
    </row>
    <row r="5333" spans="1:39" x14ac:dyDescent="0.25">
      <c r="A5333" s="23"/>
      <c r="B5333" s="24"/>
      <c r="C5333" s="23"/>
      <c r="D5333" s="23"/>
      <c r="E5333" s="23"/>
      <c r="F5333" s="23"/>
      <c r="G5333" s="24"/>
      <c r="H5333" s="23"/>
      <c r="I5333" s="23"/>
      <c r="J5333" s="23"/>
      <c r="K5333" s="23"/>
      <c r="L5333" s="23"/>
      <c r="M5333" s="23"/>
      <c r="N5333" s="25"/>
      <c r="O5333" s="26"/>
      <c r="P5333" s="26"/>
      <c r="Q5333" s="23"/>
      <c r="R5333" s="23"/>
      <c r="S5333" s="27"/>
      <c r="T5333" s="23"/>
      <c r="U5333" s="23"/>
      <c r="V5333" s="24"/>
      <c r="W5333" s="23"/>
      <c r="X5333" s="23"/>
      <c r="Y5333" s="23"/>
      <c r="Z5333" s="23"/>
      <c r="AA5333" s="28"/>
      <c r="AB5333" s="26"/>
      <c r="AC5333" s="26"/>
      <c r="AD5333" s="28"/>
      <c r="AE5333" s="28"/>
      <c r="AF5333" s="26"/>
      <c r="AG5333" s="26" t="s">
        <v>60</v>
      </c>
      <c r="AH5333" s="26">
        <f>SUM(AH5331:AH5332)</f>
        <v>5948950</v>
      </c>
      <c r="AI5333" s="26"/>
      <c r="AJ5333" s="26">
        <f>SUM(AJ5331:AJ5332)</f>
        <v>0</v>
      </c>
      <c r="AK5333" s="26"/>
      <c r="AL5333" s="26">
        <f>SUM(AL5331:AL5332)</f>
        <v>0</v>
      </c>
    </row>
    <row r="5334" spans="1:39" x14ac:dyDescent="0.25">
      <c r="A5334" s="23" t="s">
        <v>15987</v>
      </c>
      <c r="B5334" s="24" t="s">
        <v>15988</v>
      </c>
      <c r="C5334" s="23" t="s">
        <v>15989</v>
      </c>
      <c r="D5334" s="23" t="s">
        <v>15990</v>
      </c>
      <c r="E5334" s="23">
        <v>2135</v>
      </c>
      <c r="F5334" s="23" t="s">
        <v>15991</v>
      </c>
      <c r="G5334" s="24" t="s">
        <v>15992</v>
      </c>
      <c r="H5334" s="23" t="s">
        <v>43</v>
      </c>
      <c r="I5334" s="23" t="s">
        <v>15993</v>
      </c>
      <c r="J5334" s="23">
        <v>0</v>
      </c>
      <c r="K5334" s="23">
        <v>2</v>
      </c>
      <c r="L5334" s="23">
        <v>3</v>
      </c>
      <c r="M5334" s="23" t="s">
        <v>59</v>
      </c>
      <c r="N5334" s="25">
        <f>((J5334*400)+(K5334*100))+L5334</f>
        <v>203</v>
      </c>
      <c r="O5334" s="26">
        <v>4400</v>
      </c>
      <c r="P5334" s="26">
        <f>N5334*O5334</f>
        <v>893200</v>
      </c>
      <c r="Q5334" s="23">
        <v>1</v>
      </c>
      <c r="R5334" s="23" t="s">
        <v>15987</v>
      </c>
      <c r="S5334" s="27" t="s">
        <v>15988</v>
      </c>
      <c r="T5334" s="23" t="s">
        <v>15989</v>
      </c>
      <c r="U5334" s="23" t="s">
        <v>15994</v>
      </c>
      <c r="V5334" s="24" t="s">
        <v>15995</v>
      </c>
      <c r="W5334" s="23" t="s">
        <v>48</v>
      </c>
      <c r="X5334" s="23" t="s">
        <v>49</v>
      </c>
      <c r="Y5334" s="23" t="s">
        <v>50</v>
      </c>
      <c r="Z5334" s="23">
        <v>171</v>
      </c>
      <c r="AA5334" s="28">
        <v>100</v>
      </c>
      <c r="AB5334" s="26">
        <v>8300</v>
      </c>
      <c r="AC5334" s="26">
        <f>Z5334*AB5334</f>
        <v>1419300</v>
      </c>
      <c r="AD5334" s="28">
        <v>8</v>
      </c>
      <c r="AE5334" s="28">
        <v>8</v>
      </c>
      <c r="AF5334" s="26">
        <f>(AC5334*(100-AE5334))/100</f>
        <v>1305756</v>
      </c>
      <c r="AG5334" s="26">
        <f>P5334+AF5334</f>
        <v>2198956</v>
      </c>
      <c r="AH5334" s="26">
        <f>(AG5334*AA5334)/100</f>
        <v>2198956</v>
      </c>
      <c r="AI5334" s="26">
        <v>50000000</v>
      </c>
      <c r="AJ5334" s="26">
        <f>IF((AI5334-AH5334) &gt; 1,0,IF((AI5334-AH5334)&lt;0,AH5334-AI5334,AI5334-AH5334))</f>
        <v>0</v>
      </c>
      <c r="AK5334" s="26">
        <v>0.02</v>
      </c>
      <c r="AL5334" s="26">
        <f>ROUND(AJ5334*(AK5334/100),2)</f>
        <v>0</v>
      </c>
      <c r="AM5334" s="3" t="s">
        <v>51</v>
      </c>
    </row>
    <row r="5335" spans="1:39" x14ac:dyDescent="0.25">
      <c r="A5335" s="23"/>
      <c r="B5335" s="24"/>
      <c r="C5335" s="23"/>
      <c r="D5335" s="23"/>
      <c r="E5335" s="23"/>
      <c r="F5335" s="23"/>
      <c r="G5335" s="24"/>
      <c r="H5335" s="23"/>
      <c r="I5335" s="23"/>
      <c r="J5335" s="23"/>
      <c r="K5335" s="23"/>
      <c r="L5335" s="23"/>
      <c r="M5335" s="23"/>
      <c r="N5335" s="25"/>
      <c r="O5335" s="26"/>
      <c r="P5335" s="26"/>
      <c r="Q5335" s="23"/>
      <c r="R5335" s="23"/>
      <c r="S5335" s="27"/>
      <c r="T5335" s="23"/>
      <c r="U5335" s="23"/>
      <c r="V5335" s="24"/>
      <c r="W5335" s="23"/>
      <c r="X5335" s="23"/>
      <c r="Y5335" s="23"/>
      <c r="Z5335" s="23"/>
      <c r="AA5335" s="28"/>
      <c r="AB5335" s="26"/>
      <c r="AC5335" s="26"/>
      <c r="AD5335" s="28"/>
      <c r="AE5335" s="28"/>
      <c r="AF5335" s="26"/>
      <c r="AG5335" s="26" t="s">
        <v>60</v>
      </c>
      <c r="AH5335" s="26">
        <f>AH5334</f>
        <v>2198956</v>
      </c>
      <c r="AI5335" s="26"/>
      <c r="AJ5335" s="26">
        <f>AJ5334</f>
        <v>0</v>
      </c>
      <c r="AK5335" s="26"/>
      <c r="AL5335" s="26">
        <f>AL5334</f>
        <v>0</v>
      </c>
    </row>
    <row r="5336" spans="1:39" x14ac:dyDescent="0.25">
      <c r="A5336" s="23" t="s">
        <v>15996</v>
      </c>
      <c r="B5336" s="24" t="s">
        <v>15997</v>
      </c>
      <c r="C5336" s="23" t="s">
        <v>15998</v>
      </c>
      <c r="D5336" s="23" t="s">
        <v>15999</v>
      </c>
      <c r="E5336" s="23">
        <v>2136</v>
      </c>
      <c r="F5336" s="23" t="s">
        <v>16000</v>
      </c>
      <c r="G5336" s="24" t="s">
        <v>16001</v>
      </c>
      <c r="H5336" s="23" t="s">
        <v>43</v>
      </c>
      <c r="I5336" s="23" t="s">
        <v>16002</v>
      </c>
      <c r="J5336" s="23">
        <v>6</v>
      </c>
      <c r="K5336" s="23">
        <v>1</v>
      </c>
      <c r="L5336" s="23">
        <v>78</v>
      </c>
      <c r="M5336" s="23" t="s">
        <v>75</v>
      </c>
      <c r="N5336" s="25">
        <f>((J5336*400)+(K5336*100))+L5336</f>
        <v>2578</v>
      </c>
      <c r="O5336" s="26">
        <v>2800</v>
      </c>
      <c r="P5336" s="26">
        <f>N5336*O5336</f>
        <v>7218400</v>
      </c>
      <c r="Q5336" s="23"/>
      <c r="R5336" s="23"/>
      <c r="S5336" s="27"/>
      <c r="T5336" s="23"/>
      <c r="U5336" s="23"/>
      <c r="V5336" s="24"/>
      <c r="W5336" s="23"/>
      <c r="X5336" s="23"/>
      <c r="Y5336" s="23"/>
      <c r="Z5336" s="23"/>
      <c r="AA5336" s="28"/>
      <c r="AB5336" s="26"/>
      <c r="AC5336" s="26"/>
      <c r="AD5336" s="28"/>
      <c r="AE5336" s="28"/>
      <c r="AF5336" s="26"/>
      <c r="AG5336" s="26">
        <f>AF5336+P5336</f>
        <v>7218400</v>
      </c>
      <c r="AH5336" s="26">
        <f>AG5336</f>
        <v>7218400</v>
      </c>
      <c r="AI5336" s="26">
        <v>50000000</v>
      </c>
      <c r="AJ5336" s="26">
        <f>IF((AI5336-AH5336) &gt; 1,0,IF((AI5336-AH5336)&lt;0,AH5336-AI5336,AI5336-AH5336))</f>
        <v>0</v>
      </c>
      <c r="AK5336" s="26">
        <v>0.01</v>
      </c>
      <c r="AL5336" s="26">
        <f>AJ5336*(AK5336/100)</f>
        <v>0</v>
      </c>
    </row>
    <row r="5337" spans="1:39" x14ac:dyDescent="0.25">
      <c r="A5337" s="23"/>
      <c r="B5337" s="24"/>
      <c r="C5337" s="23"/>
      <c r="D5337" s="23"/>
      <c r="E5337" s="23"/>
      <c r="F5337" s="23"/>
      <c r="G5337" s="24"/>
      <c r="H5337" s="23"/>
      <c r="I5337" s="23"/>
      <c r="J5337" s="23">
        <v>0</v>
      </c>
      <c r="K5337" s="23">
        <v>0</v>
      </c>
      <c r="L5337" s="23">
        <v>7</v>
      </c>
      <c r="M5337" s="23" t="s">
        <v>59</v>
      </c>
      <c r="N5337" s="25">
        <f>((J5337*400)+(K5337*100))+L5337</f>
        <v>7</v>
      </c>
      <c r="O5337" s="26">
        <v>2800</v>
      </c>
      <c r="P5337" s="26">
        <f>N5337*O5337</f>
        <v>19600</v>
      </c>
      <c r="Q5337" s="23">
        <v>1</v>
      </c>
      <c r="R5337" s="23" t="s">
        <v>15996</v>
      </c>
      <c r="S5337" s="27" t="s">
        <v>15997</v>
      </c>
      <c r="T5337" s="23" t="s">
        <v>15998</v>
      </c>
      <c r="U5337" s="23" t="s">
        <v>16003</v>
      </c>
      <c r="V5337" s="24" t="s">
        <v>16004</v>
      </c>
      <c r="W5337" s="23" t="s">
        <v>79</v>
      </c>
      <c r="X5337" s="23" t="s">
        <v>80</v>
      </c>
      <c r="Y5337" s="23" t="s">
        <v>50</v>
      </c>
      <c r="Z5337" s="23">
        <v>28</v>
      </c>
      <c r="AA5337" s="28">
        <v>100</v>
      </c>
      <c r="AB5337" s="26">
        <v>8200</v>
      </c>
      <c r="AC5337" s="26">
        <f>Z5337*AB5337</f>
        <v>229600</v>
      </c>
      <c r="AD5337" s="28">
        <v>12</v>
      </c>
      <c r="AE5337" s="28">
        <v>50</v>
      </c>
      <c r="AF5337" s="26">
        <f>(AC5337*(100-AE5337))/100</f>
        <v>114800</v>
      </c>
      <c r="AG5337" s="26">
        <f>P5337+AF5337</f>
        <v>134400</v>
      </c>
      <c r="AH5337" s="26">
        <f>(AG5337*AA5337)/100</f>
        <v>134400</v>
      </c>
      <c r="AI5337" s="26">
        <v>50000000</v>
      </c>
      <c r="AJ5337" s="26">
        <f>IF((AI5337-AH5337) &gt; 1,0,IF((AI5337-AH5337)&lt;0,AH5337-AI5337,AI5337-AH5337))</f>
        <v>0</v>
      </c>
      <c r="AK5337" s="26">
        <v>0.02</v>
      </c>
      <c r="AL5337" s="26">
        <f>ROUND(AJ5337*(AK5337/100),2)</f>
        <v>0</v>
      </c>
      <c r="AM5337" s="3" t="s">
        <v>51</v>
      </c>
    </row>
    <row r="5338" spans="1:39" x14ac:dyDescent="0.25">
      <c r="A5338" s="23"/>
      <c r="B5338" s="24"/>
      <c r="C5338" s="23"/>
      <c r="D5338" s="23"/>
      <c r="E5338" s="23"/>
      <c r="F5338" s="23"/>
      <c r="G5338" s="24"/>
      <c r="H5338" s="23"/>
      <c r="I5338" s="23"/>
      <c r="J5338" s="23"/>
      <c r="K5338" s="23"/>
      <c r="L5338" s="23"/>
      <c r="M5338" s="23"/>
      <c r="N5338" s="25"/>
      <c r="O5338" s="26"/>
      <c r="P5338" s="26"/>
      <c r="Q5338" s="23"/>
      <c r="R5338" s="23"/>
      <c r="S5338" s="27"/>
      <c r="T5338" s="23"/>
      <c r="U5338" s="23"/>
      <c r="V5338" s="24"/>
      <c r="W5338" s="23"/>
      <c r="X5338" s="23"/>
      <c r="Y5338" s="23"/>
      <c r="Z5338" s="23"/>
      <c r="AA5338" s="28"/>
      <c r="AB5338" s="26"/>
      <c r="AC5338" s="26"/>
      <c r="AD5338" s="28"/>
      <c r="AE5338" s="28"/>
      <c r="AF5338" s="26"/>
      <c r="AG5338" s="26" t="s">
        <v>60</v>
      </c>
      <c r="AH5338" s="26">
        <f>SUM(AH5336:AH5337)</f>
        <v>7352800</v>
      </c>
      <c r="AI5338" s="26"/>
      <c r="AJ5338" s="26">
        <f>SUM(AJ5336:AJ5337)</f>
        <v>0</v>
      </c>
      <c r="AK5338" s="26"/>
      <c r="AL5338" s="26">
        <f>SUM(AL5336:AL5337)</f>
        <v>0</v>
      </c>
    </row>
    <row r="5339" spans="1:39" x14ac:dyDescent="0.25">
      <c r="A5339" s="23" t="s">
        <v>16005</v>
      </c>
      <c r="B5339" s="24" t="s">
        <v>16006</v>
      </c>
      <c r="C5339" s="23" t="s">
        <v>16007</v>
      </c>
      <c r="D5339" s="23" t="s">
        <v>16008</v>
      </c>
      <c r="E5339" s="23">
        <v>2137</v>
      </c>
      <c r="F5339" s="23" t="s">
        <v>16009</v>
      </c>
      <c r="G5339" s="24" t="s">
        <v>16010</v>
      </c>
      <c r="H5339" s="23" t="s">
        <v>43</v>
      </c>
      <c r="I5339" s="23" t="s">
        <v>16011</v>
      </c>
      <c r="J5339" s="23">
        <v>0</v>
      </c>
      <c r="K5339" s="23">
        <v>3</v>
      </c>
      <c r="L5339" s="23">
        <v>14</v>
      </c>
      <c r="M5339" s="23" t="s">
        <v>91</v>
      </c>
      <c r="N5339" s="25">
        <f>((J5339*400)+(K5339*100))+L5339</f>
        <v>314</v>
      </c>
      <c r="O5339" s="26">
        <v>2500</v>
      </c>
      <c r="P5339" s="26">
        <f>N5339*O5339</f>
        <v>785000</v>
      </c>
      <c r="Q5339" s="23"/>
      <c r="R5339" s="23"/>
      <c r="S5339" s="27"/>
      <c r="T5339" s="23"/>
      <c r="U5339" s="23"/>
      <c r="V5339" s="24"/>
      <c r="W5339" s="23"/>
      <c r="X5339" s="23"/>
      <c r="Y5339" s="23"/>
      <c r="Z5339" s="23"/>
      <c r="AA5339" s="28"/>
      <c r="AB5339" s="26"/>
      <c r="AC5339" s="26"/>
      <c r="AD5339" s="28"/>
      <c r="AE5339" s="28"/>
      <c r="AF5339" s="26"/>
      <c r="AG5339" s="26">
        <f>AF5339+P5339</f>
        <v>785000</v>
      </c>
      <c r="AH5339" s="26">
        <f>AG5339</f>
        <v>785000</v>
      </c>
      <c r="AI5339" s="26">
        <v>0</v>
      </c>
      <c r="AJ5339" s="26">
        <f>IF((AI5339-AH5339) &gt; 1,0,IF((AI5339-AH5339)&lt;0,AH5339-AI5339,AI5339-AH5339))</f>
        <v>785000</v>
      </c>
      <c r="AK5339" s="26">
        <v>0.3</v>
      </c>
      <c r="AL5339" s="26">
        <f>AJ5339*(AK5339/100)</f>
        <v>2355</v>
      </c>
    </row>
    <row r="5340" spans="1:39" x14ac:dyDescent="0.25">
      <c r="A5340" s="23"/>
      <c r="B5340" s="24"/>
      <c r="C5340" s="23"/>
      <c r="D5340" s="23"/>
      <c r="E5340" s="23"/>
      <c r="F5340" s="23"/>
      <c r="G5340" s="24"/>
      <c r="H5340" s="23"/>
      <c r="I5340" s="23"/>
      <c r="J5340" s="23"/>
      <c r="K5340" s="23"/>
      <c r="L5340" s="23"/>
      <c r="M5340" s="23"/>
      <c r="N5340" s="25"/>
      <c r="O5340" s="26"/>
      <c r="P5340" s="26"/>
      <c r="Q5340" s="23"/>
      <c r="R5340" s="23"/>
      <c r="S5340" s="27"/>
      <c r="T5340" s="23"/>
      <c r="U5340" s="23"/>
      <c r="V5340" s="24"/>
      <c r="W5340" s="23"/>
      <c r="X5340" s="23"/>
      <c r="Y5340" s="23"/>
      <c r="Z5340" s="23"/>
      <c r="AA5340" s="28"/>
      <c r="AB5340" s="26"/>
      <c r="AC5340" s="26"/>
      <c r="AD5340" s="28"/>
      <c r="AE5340" s="28"/>
      <c r="AF5340" s="26"/>
      <c r="AG5340" s="26" t="s">
        <v>60</v>
      </c>
      <c r="AH5340" s="26">
        <f>AH5339</f>
        <v>785000</v>
      </c>
      <c r="AI5340" s="26"/>
      <c r="AJ5340" s="26">
        <f>AJ5339</f>
        <v>785000</v>
      </c>
      <c r="AK5340" s="26"/>
      <c r="AL5340" s="26">
        <f>AL5339</f>
        <v>2355</v>
      </c>
    </row>
    <row r="5341" spans="1:39" x14ac:dyDescent="0.25">
      <c r="A5341" s="23" t="s">
        <v>16012</v>
      </c>
      <c r="B5341" s="24" t="s">
        <v>16013</v>
      </c>
      <c r="C5341" s="23" t="s">
        <v>16014</v>
      </c>
      <c r="D5341" s="23" t="s">
        <v>16015</v>
      </c>
      <c r="E5341" s="23">
        <v>2138</v>
      </c>
      <c r="F5341" s="23" t="s">
        <v>16016</v>
      </c>
      <c r="G5341" s="24" t="s">
        <v>16017</v>
      </c>
      <c r="H5341" s="23" t="s">
        <v>43</v>
      </c>
      <c r="I5341" s="23" t="s">
        <v>16018</v>
      </c>
      <c r="J5341" s="23">
        <v>12</v>
      </c>
      <c r="K5341" s="23">
        <v>1</v>
      </c>
      <c r="L5341" s="23">
        <v>68.2</v>
      </c>
      <c r="M5341" s="23" t="s">
        <v>75</v>
      </c>
      <c r="N5341" s="25">
        <f>((J5341*400)+(K5341*100))+L5341</f>
        <v>4968.2</v>
      </c>
      <c r="O5341" s="26">
        <v>4700</v>
      </c>
      <c r="P5341" s="26">
        <f>N5341*O5341</f>
        <v>23350540</v>
      </c>
      <c r="Q5341" s="23">
        <v>1</v>
      </c>
      <c r="R5341" s="23" t="s">
        <v>16012</v>
      </c>
      <c r="S5341" s="27" t="s">
        <v>16013</v>
      </c>
      <c r="T5341" s="23" t="s">
        <v>16014</v>
      </c>
      <c r="U5341" s="23" t="s">
        <v>16019</v>
      </c>
      <c r="V5341" s="24" t="s">
        <v>16020</v>
      </c>
      <c r="W5341" s="23" t="s">
        <v>158</v>
      </c>
      <c r="X5341" s="23" t="s">
        <v>49</v>
      </c>
      <c r="Y5341" s="23" t="s">
        <v>571</v>
      </c>
      <c r="Z5341" s="23">
        <v>35</v>
      </c>
      <c r="AA5341" s="28">
        <v>100</v>
      </c>
      <c r="AB5341" s="26">
        <v>5600</v>
      </c>
      <c r="AC5341" s="26">
        <f>Z5341*AB5341</f>
        <v>196000</v>
      </c>
      <c r="AD5341" s="28">
        <v>3</v>
      </c>
      <c r="AE5341" s="28">
        <v>3</v>
      </c>
      <c r="AF5341" s="26">
        <f>(AC5341*(100-AE5341))/100</f>
        <v>190120</v>
      </c>
      <c r="AG5341" s="26">
        <f>P5341+AF5341</f>
        <v>23540660</v>
      </c>
      <c r="AH5341" s="26">
        <f>(AG5341*AA5341)/100</f>
        <v>23540660</v>
      </c>
      <c r="AI5341" s="26">
        <v>50000000</v>
      </c>
      <c r="AJ5341" s="26">
        <f>IF((AI5341-AH5341) &gt; 1,0,IF((AI5341-AH5341)&lt;0,AH5341-AI5341,AI5341-AH5341))</f>
        <v>0</v>
      </c>
      <c r="AK5341" s="26">
        <v>0.01</v>
      </c>
      <c r="AL5341" s="26">
        <f>ROUND(AJ5341*(AK5341/100),2)</f>
        <v>0</v>
      </c>
      <c r="AM5341" s="3" t="s">
        <v>159</v>
      </c>
    </row>
    <row r="5342" spans="1:39" x14ac:dyDescent="0.25">
      <c r="A5342" s="23"/>
      <c r="B5342" s="24"/>
      <c r="C5342" s="23"/>
      <c r="D5342" s="23"/>
      <c r="E5342" s="23"/>
      <c r="F5342" s="23"/>
      <c r="G5342" s="24"/>
      <c r="H5342" s="23"/>
      <c r="I5342" s="23"/>
      <c r="J5342" s="23">
        <v>0</v>
      </c>
      <c r="K5342" s="23">
        <v>0</v>
      </c>
      <c r="L5342" s="23">
        <v>3.8</v>
      </c>
      <c r="M5342" s="23" t="s">
        <v>75</v>
      </c>
      <c r="N5342" s="25">
        <f>((J5342*400)+(K5342*100))+L5342</f>
        <v>3.8</v>
      </c>
      <c r="O5342" s="26">
        <v>4700</v>
      </c>
      <c r="P5342" s="26">
        <f>N5342*O5342</f>
        <v>17860</v>
      </c>
      <c r="Q5342" s="23">
        <v>1</v>
      </c>
      <c r="R5342" s="23" t="s">
        <v>16012</v>
      </c>
      <c r="S5342" s="27" t="s">
        <v>16013</v>
      </c>
      <c r="T5342" s="23" t="s">
        <v>16014</v>
      </c>
      <c r="U5342" s="23" t="s">
        <v>16019</v>
      </c>
      <c r="V5342" s="24" t="s">
        <v>16021</v>
      </c>
      <c r="W5342" s="23" t="s">
        <v>158</v>
      </c>
      <c r="X5342" s="23" t="s">
        <v>49</v>
      </c>
      <c r="Y5342" s="23" t="s">
        <v>571</v>
      </c>
      <c r="Z5342" s="23">
        <v>15</v>
      </c>
      <c r="AA5342" s="28">
        <v>100</v>
      </c>
      <c r="AB5342" s="26">
        <v>5600</v>
      </c>
      <c r="AC5342" s="26">
        <f>Z5342*AB5342</f>
        <v>84000</v>
      </c>
      <c r="AD5342" s="28">
        <v>3</v>
      </c>
      <c r="AE5342" s="28">
        <v>3</v>
      </c>
      <c r="AF5342" s="26">
        <f>(AC5342*(100-AE5342))/100</f>
        <v>81480</v>
      </c>
      <c r="AG5342" s="26">
        <f>P5342+AF5342</f>
        <v>99340</v>
      </c>
      <c r="AH5342" s="26">
        <f>(AG5342*AA5342)/100</f>
        <v>99340</v>
      </c>
      <c r="AI5342" s="26">
        <v>50000000</v>
      </c>
      <c r="AJ5342" s="26">
        <f>IF((AI5342-AH5342) &gt; 1,0,IF((AI5342-AH5342)&lt;0,AH5342-AI5342,AI5342-AH5342))</f>
        <v>0</v>
      </c>
      <c r="AK5342" s="26">
        <v>0.01</v>
      </c>
      <c r="AL5342" s="26">
        <f>ROUND(AJ5342*(AK5342/100),2)</f>
        <v>0</v>
      </c>
      <c r="AM5342" s="3" t="s">
        <v>159</v>
      </c>
    </row>
    <row r="5343" spans="1:39" x14ac:dyDescent="0.25">
      <c r="A5343" s="23"/>
      <c r="B5343" s="24"/>
      <c r="C5343" s="23"/>
      <c r="D5343" s="23"/>
      <c r="E5343" s="23">
        <v>2139</v>
      </c>
      <c r="F5343" s="23" t="s">
        <v>16022</v>
      </c>
      <c r="G5343" s="24" t="s">
        <v>16023</v>
      </c>
      <c r="H5343" s="23" t="s">
        <v>43</v>
      </c>
      <c r="I5343" s="23" t="s">
        <v>16024</v>
      </c>
      <c r="J5343" s="23">
        <v>0</v>
      </c>
      <c r="K5343" s="23">
        <v>2</v>
      </c>
      <c r="L5343" s="23">
        <v>68</v>
      </c>
      <c r="M5343" s="23" t="s">
        <v>75</v>
      </c>
      <c r="N5343" s="25">
        <f>((J5343*400)+(K5343*100))+L5343</f>
        <v>268</v>
      </c>
      <c r="O5343" s="26">
        <v>10000</v>
      </c>
      <c r="P5343" s="26">
        <f>N5343*O5343</f>
        <v>2680000</v>
      </c>
      <c r="Q5343" s="23"/>
      <c r="R5343" s="23"/>
      <c r="S5343" s="27"/>
      <c r="T5343" s="23"/>
      <c r="U5343" s="23"/>
      <c r="V5343" s="24"/>
      <c r="W5343" s="23"/>
      <c r="X5343" s="23"/>
      <c r="Y5343" s="23"/>
      <c r="Z5343" s="23"/>
      <c r="AA5343" s="28"/>
      <c r="AB5343" s="26"/>
      <c r="AC5343" s="26"/>
      <c r="AD5343" s="28"/>
      <c r="AE5343" s="28"/>
      <c r="AF5343" s="26"/>
      <c r="AG5343" s="26">
        <f>AF5343+P5343</f>
        <v>2680000</v>
      </c>
      <c r="AH5343" s="26">
        <f>AG5343</f>
        <v>2680000</v>
      </c>
      <c r="AI5343" s="26">
        <v>50000000</v>
      </c>
      <c r="AJ5343" s="26">
        <f>IF((AI5343-AH5343) &gt; 1,0,IF((AI5343-AH5343)&lt;0,AH5343-AI5343,AI5343-AH5343))</f>
        <v>0</v>
      </c>
      <c r="AK5343" s="26">
        <v>0.01</v>
      </c>
      <c r="AL5343" s="26">
        <f>AJ5343*(AK5343/100)</f>
        <v>0</v>
      </c>
    </row>
    <row r="5344" spans="1:39" x14ac:dyDescent="0.25">
      <c r="A5344" s="23"/>
      <c r="B5344" s="24"/>
      <c r="C5344" s="23"/>
      <c r="D5344" s="23"/>
      <c r="E5344" s="23"/>
      <c r="F5344" s="23"/>
      <c r="G5344" s="24"/>
      <c r="H5344" s="23"/>
      <c r="I5344" s="23"/>
      <c r="J5344" s="23"/>
      <c r="K5344" s="23"/>
      <c r="L5344" s="23"/>
      <c r="M5344" s="23"/>
      <c r="N5344" s="25"/>
      <c r="O5344" s="26"/>
      <c r="P5344" s="26"/>
      <c r="Q5344" s="23"/>
      <c r="R5344" s="23"/>
      <c r="S5344" s="27"/>
      <c r="T5344" s="23"/>
      <c r="U5344" s="23"/>
      <c r="V5344" s="24"/>
      <c r="W5344" s="23"/>
      <c r="X5344" s="23"/>
      <c r="Y5344" s="23"/>
      <c r="Z5344" s="23"/>
      <c r="AA5344" s="28"/>
      <c r="AB5344" s="26"/>
      <c r="AC5344" s="26"/>
      <c r="AD5344" s="28"/>
      <c r="AE5344" s="28"/>
      <c r="AF5344" s="26"/>
      <c r="AG5344" s="26" t="s">
        <v>60</v>
      </c>
      <c r="AH5344" s="26">
        <f>SUM(AH5341:AH5343)</f>
        <v>26320000</v>
      </c>
      <c r="AI5344" s="26"/>
      <c r="AJ5344" s="26">
        <f>SUM(AJ5341:AJ5343)</f>
        <v>0</v>
      </c>
      <c r="AK5344" s="26"/>
      <c r="AL5344" s="26">
        <f>SUM(AL5341:AL5343)</f>
        <v>0</v>
      </c>
    </row>
    <row r="5345" spans="1:39" x14ac:dyDescent="0.25">
      <c r="A5345" s="23" t="s">
        <v>16025</v>
      </c>
      <c r="B5345" s="24" t="s">
        <v>16026</v>
      </c>
      <c r="C5345" s="23" t="s">
        <v>16027</v>
      </c>
      <c r="D5345" s="23" t="s">
        <v>16028</v>
      </c>
      <c r="E5345" s="23">
        <v>2140</v>
      </c>
      <c r="F5345" s="23" t="s">
        <v>16029</v>
      </c>
      <c r="G5345" s="24" t="s">
        <v>16030</v>
      </c>
      <c r="H5345" s="23" t="s">
        <v>43</v>
      </c>
      <c r="I5345" s="23" t="s">
        <v>16031</v>
      </c>
      <c r="J5345" s="23">
        <v>0</v>
      </c>
      <c r="K5345" s="23">
        <v>1</v>
      </c>
      <c r="L5345" s="23">
        <v>96.5</v>
      </c>
      <c r="M5345" s="23" t="s">
        <v>59</v>
      </c>
      <c r="N5345" s="25">
        <f>((J5345*400)+(K5345*100))+L5345</f>
        <v>196.5</v>
      </c>
      <c r="O5345" s="26">
        <v>3950</v>
      </c>
      <c r="P5345" s="26">
        <f>N5345*O5345</f>
        <v>776175</v>
      </c>
      <c r="Q5345" s="23">
        <v>1</v>
      </c>
      <c r="R5345" s="23" t="s">
        <v>16025</v>
      </c>
      <c r="S5345" s="27" t="s">
        <v>16026</v>
      </c>
      <c r="T5345" s="23" t="s">
        <v>16027</v>
      </c>
      <c r="U5345" s="23" t="s">
        <v>16032</v>
      </c>
      <c r="V5345" s="24" t="s">
        <v>16033</v>
      </c>
      <c r="W5345" s="23" t="s">
        <v>48</v>
      </c>
      <c r="X5345" s="23" t="s">
        <v>49</v>
      </c>
      <c r="Y5345" s="23" t="s">
        <v>50</v>
      </c>
      <c r="Z5345" s="23">
        <v>120</v>
      </c>
      <c r="AA5345" s="28">
        <v>100</v>
      </c>
      <c r="AB5345" s="26">
        <v>8300</v>
      </c>
      <c r="AC5345" s="26">
        <f>Z5345*AB5345</f>
        <v>996000</v>
      </c>
      <c r="AD5345" s="28">
        <v>20</v>
      </c>
      <c r="AE5345" s="28">
        <v>30</v>
      </c>
      <c r="AF5345" s="26">
        <f>(AC5345*(100-AE5345))/100</f>
        <v>697200</v>
      </c>
      <c r="AG5345" s="26">
        <f>P5345+AF5345</f>
        <v>1473375</v>
      </c>
      <c r="AH5345" s="26">
        <f>(AG5345*AA5345)/100</f>
        <v>1473375</v>
      </c>
      <c r="AI5345" s="26">
        <v>50000000</v>
      </c>
      <c r="AJ5345" s="26">
        <f>IF((AI5345-AH5345) &gt; 1,0,IF((AI5345-AH5345)&lt;0,AH5345-AI5345,AI5345-AH5345))</f>
        <v>0</v>
      </c>
      <c r="AK5345" s="26">
        <v>0.02</v>
      </c>
      <c r="AL5345" s="26">
        <f>ROUND(AJ5345*(AK5345/100),2)</f>
        <v>0</v>
      </c>
      <c r="AM5345" s="3" t="s">
        <v>51</v>
      </c>
    </row>
    <row r="5346" spans="1:39" x14ac:dyDescent="0.25">
      <c r="A5346" s="23"/>
      <c r="B5346" s="24"/>
      <c r="C5346" s="23"/>
      <c r="D5346" s="23"/>
      <c r="E5346" s="23"/>
      <c r="F5346" s="23"/>
      <c r="G5346" s="24"/>
      <c r="H5346" s="23"/>
      <c r="I5346" s="23"/>
      <c r="J5346" s="23"/>
      <c r="K5346" s="23"/>
      <c r="L5346" s="23"/>
      <c r="M5346" s="23"/>
      <c r="N5346" s="25"/>
      <c r="O5346" s="26"/>
      <c r="P5346" s="26"/>
      <c r="Q5346" s="23"/>
      <c r="R5346" s="23"/>
      <c r="S5346" s="27"/>
      <c r="T5346" s="23"/>
      <c r="U5346" s="23"/>
      <c r="V5346" s="24"/>
      <c r="W5346" s="23"/>
      <c r="X5346" s="23"/>
      <c r="Y5346" s="23"/>
      <c r="Z5346" s="23"/>
      <c r="AA5346" s="28"/>
      <c r="AB5346" s="26"/>
      <c r="AC5346" s="26"/>
      <c r="AD5346" s="28"/>
      <c r="AE5346" s="28"/>
      <c r="AF5346" s="26"/>
      <c r="AG5346" s="26" t="s">
        <v>60</v>
      </c>
      <c r="AH5346" s="26">
        <f>AH5345</f>
        <v>1473375</v>
      </c>
      <c r="AI5346" s="26"/>
      <c r="AJ5346" s="26">
        <f>AJ5345</f>
        <v>0</v>
      </c>
      <c r="AK5346" s="26"/>
      <c r="AL5346" s="26">
        <f>AL5345</f>
        <v>0</v>
      </c>
    </row>
    <row r="5347" spans="1:39" x14ac:dyDescent="0.25">
      <c r="A5347" s="23" t="s">
        <v>16034</v>
      </c>
      <c r="B5347" s="24" t="s">
        <v>16035</v>
      </c>
      <c r="C5347" s="23" t="s">
        <v>16036</v>
      </c>
      <c r="D5347" s="23" t="s">
        <v>16037</v>
      </c>
      <c r="E5347" s="23">
        <v>2141</v>
      </c>
      <c r="F5347" s="23" t="s">
        <v>16038</v>
      </c>
      <c r="G5347" s="24" t="s">
        <v>16039</v>
      </c>
      <c r="H5347" s="23" t="s">
        <v>43</v>
      </c>
      <c r="I5347" s="23" t="s">
        <v>16040</v>
      </c>
      <c r="J5347" s="23">
        <v>2</v>
      </c>
      <c r="K5347" s="23">
        <v>3</v>
      </c>
      <c r="L5347" s="23">
        <v>70</v>
      </c>
      <c r="M5347" s="23" t="s">
        <v>75</v>
      </c>
      <c r="N5347" s="25">
        <f>((J5347*400)+(K5347*100))+L5347</f>
        <v>1170</v>
      </c>
      <c r="O5347" s="26">
        <v>3950</v>
      </c>
      <c r="P5347" s="26">
        <f>N5347*O5347</f>
        <v>4621500</v>
      </c>
      <c r="Q5347" s="23"/>
      <c r="R5347" s="23"/>
      <c r="S5347" s="27"/>
      <c r="T5347" s="23"/>
      <c r="U5347" s="23"/>
      <c r="V5347" s="24"/>
      <c r="W5347" s="23"/>
      <c r="X5347" s="23"/>
      <c r="Y5347" s="23"/>
      <c r="Z5347" s="23"/>
      <c r="AA5347" s="28"/>
      <c r="AB5347" s="26"/>
      <c r="AC5347" s="26"/>
      <c r="AD5347" s="28"/>
      <c r="AE5347" s="28"/>
      <c r="AF5347" s="26"/>
      <c r="AG5347" s="26">
        <f>AF5347+P5347</f>
        <v>4621500</v>
      </c>
      <c r="AH5347" s="26">
        <f>AG5347</f>
        <v>4621500</v>
      </c>
      <c r="AI5347" s="26">
        <v>50000000</v>
      </c>
      <c r="AJ5347" s="26">
        <f>IF((AI5347-AH5347) &gt; 1,0,IF((AI5347-AH5347)&lt;0,AH5347-AI5347,AI5347-AH5347))</f>
        <v>0</v>
      </c>
      <c r="AK5347" s="26">
        <v>0.01</v>
      </c>
      <c r="AL5347" s="26">
        <f>AJ5347*(AK5347/100)</f>
        <v>0</v>
      </c>
    </row>
    <row r="5348" spans="1:39" x14ac:dyDescent="0.25">
      <c r="A5348" s="23"/>
      <c r="B5348" s="24"/>
      <c r="C5348" s="23"/>
      <c r="D5348" s="23"/>
      <c r="E5348" s="23"/>
      <c r="F5348" s="23"/>
      <c r="G5348" s="24"/>
      <c r="H5348" s="23"/>
      <c r="I5348" s="23"/>
      <c r="J5348" s="23">
        <v>0</v>
      </c>
      <c r="K5348" s="23">
        <v>0</v>
      </c>
      <c r="L5348" s="23">
        <v>30</v>
      </c>
      <c r="M5348" s="23" t="s">
        <v>59</v>
      </c>
      <c r="N5348" s="25">
        <f>((J5348*400)+(K5348*100))+L5348</f>
        <v>30</v>
      </c>
      <c r="O5348" s="26">
        <v>3950</v>
      </c>
      <c r="P5348" s="26">
        <f>N5348*O5348</f>
        <v>118500</v>
      </c>
      <c r="Q5348" s="23">
        <v>1</v>
      </c>
      <c r="R5348" s="23" t="s">
        <v>16034</v>
      </c>
      <c r="S5348" s="27" t="s">
        <v>16035</v>
      </c>
      <c r="T5348" s="23" t="s">
        <v>16036</v>
      </c>
      <c r="U5348" s="23" t="s">
        <v>16041</v>
      </c>
      <c r="V5348" s="24" t="s">
        <v>16042</v>
      </c>
      <c r="W5348" s="23" t="s">
        <v>48</v>
      </c>
      <c r="X5348" s="23" t="s">
        <v>49</v>
      </c>
      <c r="Y5348" s="23" t="s">
        <v>50</v>
      </c>
      <c r="Z5348" s="23">
        <v>120</v>
      </c>
      <c r="AA5348" s="28">
        <v>100</v>
      </c>
      <c r="AB5348" s="26">
        <v>8300</v>
      </c>
      <c r="AC5348" s="26">
        <f>Z5348*AB5348</f>
        <v>996000</v>
      </c>
      <c r="AD5348" s="28">
        <v>4</v>
      </c>
      <c r="AE5348" s="28">
        <v>4</v>
      </c>
      <c r="AF5348" s="26">
        <f>(AC5348*(100-AE5348))/100</f>
        <v>956160</v>
      </c>
      <c r="AG5348" s="26">
        <f>P5348+AF5348</f>
        <v>1074660</v>
      </c>
      <c r="AH5348" s="26">
        <f>(AG5348*AA5348)/100</f>
        <v>1074660</v>
      </c>
      <c r="AI5348" s="26">
        <v>50000000</v>
      </c>
      <c r="AJ5348" s="26">
        <f>IF((AI5348-AH5348) &gt; 1,0,IF((AI5348-AH5348)&lt;0,AH5348-AI5348,AI5348-AH5348))</f>
        <v>0</v>
      </c>
      <c r="AK5348" s="26">
        <v>0.02</v>
      </c>
      <c r="AL5348" s="26">
        <f>ROUND(AJ5348*(AK5348/100),2)</f>
        <v>0</v>
      </c>
      <c r="AM5348" s="3" t="s">
        <v>51</v>
      </c>
    </row>
    <row r="5349" spans="1:39" x14ac:dyDescent="0.25">
      <c r="A5349" s="23"/>
      <c r="B5349" s="24"/>
      <c r="C5349" s="23"/>
      <c r="D5349" s="23"/>
      <c r="E5349" s="23">
        <v>2142</v>
      </c>
      <c r="F5349" s="23" t="s">
        <v>16043</v>
      </c>
      <c r="G5349" s="24" t="s">
        <v>16044</v>
      </c>
      <c r="H5349" s="23" t="s">
        <v>43</v>
      </c>
      <c r="I5349" s="23" t="s">
        <v>16045</v>
      </c>
      <c r="J5349" s="23">
        <v>0</v>
      </c>
      <c r="K5349" s="23">
        <v>1</v>
      </c>
      <c r="L5349" s="23">
        <v>6.25</v>
      </c>
      <c r="M5349" s="23" t="s">
        <v>76</v>
      </c>
      <c r="N5349" s="25">
        <f>((J5349*400)+(K5349*100))+L5349</f>
        <v>106.25</v>
      </c>
      <c r="O5349" s="26">
        <v>4000</v>
      </c>
      <c r="P5349" s="26">
        <f>N5349*O5349</f>
        <v>425000</v>
      </c>
      <c r="Q5349" s="23">
        <v>1</v>
      </c>
      <c r="R5349" s="23" t="s">
        <v>16034</v>
      </c>
      <c r="S5349" s="27" t="s">
        <v>16035</v>
      </c>
      <c r="T5349" s="23" t="s">
        <v>16036</v>
      </c>
      <c r="U5349" s="23" t="s">
        <v>16041</v>
      </c>
      <c r="V5349" s="24" t="s">
        <v>16046</v>
      </c>
      <c r="W5349" s="23" t="s">
        <v>1942</v>
      </c>
      <c r="X5349" s="23" t="s">
        <v>49</v>
      </c>
      <c r="Y5349" s="23" t="s">
        <v>318</v>
      </c>
      <c r="Z5349" s="23">
        <v>240.5</v>
      </c>
      <c r="AA5349" s="28">
        <v>100</v>
      </c>
      <c r="AB5349" s="26">
        <v>7600</v>
      </c>
      <c r="AC5349" s="26">
        <f>Z5349*AB5349</f>
        <v>1827800</v>
      </c>
      <c r="AD5349" s="28">
        <v>3</v>
      </c>
      <c r="AE5349" s="28">
        <v>3</v>
      </c>
      <c r="AF5349" s="26">
        <f>(AC5349*(100-AE5349))/100</f>
        <v>1772966</v>
      </c>
      <c r="AG5349" s="26">
        <f>P5349+AF5349</f>
        <v>2197966</v>
      </c>
      <c r="AH5349" s="26">
        <f>(AG5349*AA5349)/100</f>
        <v>2197966</v>
      </c>
      <c r="AI5349" s="26">
        <v>0</v>
      </c>
      <c r="AJ5349" s="26">
        <f>IF((AI5349-AH5349) &gt; 1,0,IF((AI5349-AH5349)&lt;0,AH5349-AI5349,AI5349-AH5349))</f>
        <v>2197966</v>
      </c>
      <c r="AK5349" s="26">
        <v>0.02</v>
      </c>
      <c r="AL5349" s="26">
        <f>ROUND(AJ5349*(AK5349/100),2)</f>
        <v>439.59</v>
      </c>
      <c r="AM5349" s="3" t="s">
        <v>1275</v>
      </c>
    </row>
    <row r="5350" spans="1:39" x14ac:dyDescent="0.25">
      <c r="A5350" s="23"/>
      <c r="B5350" s="24"/>
      <c r="C5350" s="23"/>
      <c r="D5350" s="23"/>
      <c r="E5350" s="23"/>
      <c r="F5350" s="23"/>
      <c r="G5350" s="24"/>
      <c r="H5350" s="23"/>
      <c r="I5350" s="23"/>
      <c r="J5350" s="23">
        <v>0</v>
      </c>
      <c r="K5350" s="23">
        <v>0</v>
      </c>
      <c r="L5350" s="23">
        <v>45.95</v>
      </c>
      <c r="M5350" s="23" t="s">
        <v>76</v>
      </c>
      <c r="N5350" s="25">
        <f>((J5350*400)+(K5350*100))+L5350</f>
        <v>45.95</v>
      </c>
      <c r="O5350" s="26">
        <v>4000</v>
      </c>
      <c r="P5350" s="26">
        <f>N5350*O5350</f>
        <v>183800</v>
      </c>
      <c r="Q5350" s="23">
        <v>1</v>
      </c>
      <c r="R5350" s="23" t="s">
        <v>16034</v>
      </c>
      <c r="S5350" s="27" t="s">
        <v>16035</v>
      </c>
      <c r="T5350" s="23" t="s">
        <v>16036</v>
      </c>
      <c r="U5350" s="23" t="s">
        <v>16041</v>
      </c>
      <c r="V5350" s="24" t="s">
        <v>16047</v>
      </c>
      <c r="W5350" s="23" t="s">
        <v>1942</v>
      </c>
      <c r="X5350" s="23" t="s">
        <v>49</v>
      </c>
      <c r="Y5350" s="23" t="s">
        <v>318</v>
      </c>
      <c r="Z5350" s="23">
        <v>104</v>
      </c>
      <c r="AA5350" s="28">
        <v>100</v>
      </c>
      <c r="AB5350" s="26">
        <v>7600</v>
      </c>
      <c r="AC5350" s="26">
        <f>Z5350*AB5350</f>
        <v>790400</v>
      </c>
      <c r="AD5350" s="28">
        <v>3</v>
      </c>
      <c r="AE5350" s="28">
        <v>3</v>
      </c>
      <c r="AF5350" s="26">
        <f>(AC5350*(100-AE5350))/100</f>
        <v>766688</v>
      </c>
      <c r="AG5350" s="26">
        <f>P5350+AF5350</f>
        <v>950488</v>
      </c>
      <c r="AH5350" s="26">
        <f>(AG5350*AA5350)/100</f>
        <v>950488</v>
      </c>
      <c r="AI5350" s="26">
        <v>0</v>
      </c>
      <c r="AJ5350" s="26">
        <f>IF((AI5350-AH5350) &gt; 1,0,IF((AI5350-AH5350)&lt;0,AH5350-AI5350,AI5350-AH5350))</f>
        <v>950488</v>
      </c>
      <c r="AK5350" s="26">
        <v>0.02</v>
      </c>
      <c r="AL5350" s="26">
        <f>ROUND(AJ5350*(AK5350/100),2)</f>
        <v>190.1</v>
      </c>
      <c r="AM5350" s="3" t="s">
        <v>1275</v>
      </c>
    </row>
    <row r="5351" spans="1:39" x14ac:dyDescent="0.25">
      <c r="A5351" s="23"/>
      <c r="B5351" s="24"/>
      <c r="C5351" s="23"/>
      <c r="D5351" s="23"/>
      <c r="E5351" s="23"/>
      <c r="F5351" s="23"/>
      <c r="G5351" s="24"/>
      <c r="H5351" s="23"/>
      <c r="I5351" s="23"/>
      <c r="J5351" s="23"/>
      <c r="K5351" s="23"/>
      <c r="L5351" s="23"/>
      <c r="M5351" s="23"/>
      <c r="N5351" s="25"/>
      <c r="O5351" s="26"/>
      <c r="P5351" s="26"/>
      <c r="Q5351" s="23"/>
      <c r="R5351" s="23"/>
      <c r="S5351" s="27"/>
      <c r="T5351" s="23"/>
      <c r="U5351" s="23"/>
      <c r="V5351" s="24"/>
      <c r="W5351" s="23"/>
      <c r="X5351" s="23"/>
      <c r="Y5351" s="23"/>
      <c r="Z5351" s="23"/>
      <c r="AA5351" s="28"/>
      <c r="AB5351" s="26"/>
      <c r="AC5351" s="26"/>
      <c r="AD5351" s="28"/>
      <c r="AE5351" s="28"/>
      <c r="AF5351" s="26"/>
      <c r="AG5351" s="26" t="s">
        <v>60</v>
      </c>
      <c r="AH5351" s="26">
        <f>SUM(AH5347:AH5350)</f>
        <v>8844614</v>
      </c>
      <c r="AI5351" s="26"/>
      <c r="AJ5351" s="26">
        <f>SUM(AJ5347:AJ5350)</f>
        <v>3148454</v>
      </c>
      <c r="AK5351" s="26"/>
      <c r="AL5351" s="26">
        <f>SUM(AL5347:AL5350)</f>
        <v>629.68999999999994</v>
      </c>
    </row>
    <row r="5352" spans="1:39" x14ac:dyDescent="0.25">
      <c r="A5352" s="23" t="s">
        <v>16048</v>
      </c>
      <c r="B5352" s="24"/>
      <c r="C5352" s="23" t="s">
        <v>16049</v>
      </c>
      <c r="D5352" s="23" t="s">
        <v>16050</v>
      </c>
      <c r="E5352" s="23">
        <v>2143</v>
      </c>
      <c r="F5352" s="23" t="s">
        <v>16051</v>
      </c>
      <c r="G5352" s="24" t="s">
        <v>16052</v>
      </c>
      <c r="H5352" s="23" t="s">
        <v>43</v>
      </c>
      <c r="I5352" s="23" t="s">
        <v>16053</v>
      </c>
      <c r="J5352" s="23">
        <v>0</v>
      </c>
      <c r="K5352" s="23">
        <v>1</v>
      </c>
      <c r="L5352" s="23">
        <v>56.07</v>
      </c>
      <c r="M5352" s="23" t="s">
        <v>75</v>
      </c>
      <c r="N5352" s="25">
        <f>((J5352*400)+(K5352*100))+L5352</f>
        <v>156.07</v>
      </c>
      <c r="O5352" s="26">
        <v>4500</v>
      </c>
      <c r="P5352" s="26">
        <f>N5352*O5352</f>
        <v>702315</v>
      </c>
      <c r="Q5352" s="23"/>
      <c r="R5352" s="23"/>
      <c r="S5352" s="27"/>
      <c r="T5352" s="23"/>
      <c r="U5352" s="23"/>
      <c r="V5352" s="24"/>
      <c r="W5352" s="23"/>
      <c r="X5352" s="23"/>
      <c r="Y5352" s="23"/>
      <c r="Z5352" s="23"/>
      <c r="AA5352" s="28"/>
      <c r="AB5352" s="26"/>
      <c r="AC5352" s="26"/>
      <c r="AD5352" s="28"/>
      <c r="AE5352" s="28"/>
      <c r="AF5352" s="26"/>
      <c r="AG5352" s="26">
        <f>AF5352+P5352</f>
        <v>702315</v>
      </c>
      <c r="AH5352" s="26">
        <f>AG5352</f>
        <v>702315</v>
      </c>
      <c r="AI5352" s="26">
        <v>50000000</v>
      </c>
      <c r="AJ5352" s="26">
        <f>IF((AI5352-AH5352) &gt; 1,0,IF((AI5352-AH5352)&lt;0,AH5352-AI5352,AI5352-AH5352))</f>
        <v>0</v>
      </c>
      <c r="AK5352" s="26">
        <v>0.01</v>
      </c>
      <c r="AL5352" s="26">
        <f>AJ5352*(AK5352/100)</f>
        <v>0</v>
      </c>
    </row>
    <row r="5353" spans="1:39" x14ac:dyDescent="0.25">
      <c r="A5353" s="23"/>
      <c r="B5353" s="24"/>
      <c r="C5353" s="23"/>
      <c r="D5353" s="23"/>
      <c r="E5353" s="23"/>
      <c r="F5353" s="23"/>
      <c r="G5353" s="24"/>
      <c r="H5353" s="23"/>
      <c r="I5353" s="23"/>
      <c r="J5353" s="23"/>
      <c r="K5353" s="23"/>
      <c r="L5353" s="23"/>
      <c r="M5353" s="23"/>
      <c r="N5353" s="25"/>
      <c r="O5353" s="26"/>
      <c r="P5353" s="26"/>
      <c r="Q5353" s="23"/>
      <c r="R5353" s="23"/>
      <c r="S5353" s="27"/>
      <c r="T5353" s="23"/>
      <c r="U5353" s="23"/>
      <c r="V5353" s="24"/>
      <c r="W5353" s="23"/>
      <c r="X5353" s="23"/>
      <c r="Y5353" s="23"/>
      <c r="Z5353" s="23"/>
      <c r="AA5353" s="28"/>
      <c r="AB5353" s="26"/>
      <c r="AC5353" s="26"/>
      <c r="AD5353" s="28"/>
      <c r="AE5353" s="28"/>
      <c r="AF5353" s="26"/>
      <c r="AG5353" s="26" t="s">
        <v>60</v>
      </c>
      <c r="AH5353" s="26">
        <f>AH5352</f>
        <v>702315</v>
      </c>
      <c r="AI5353" s="26"/>
      <c r="AJ5353" s="26">
        <f>AJ5352</f>
        <v>0</v>
      </c>
      <c r="AK5353" s="26"/>
      <c r="AL5353" s="26">
        <f>AL5352</f>
        <v>0</v>
      </c>
    </row>
    <row r="5354" spans="1:39" x14ac:dyDescent="0.25">
      <c r="A5354" s="23" t="s">
        <v>16054</v>
      </c>
      <c r="B5354" s="24" t="s">
        <v>16055</v>
      </c>
      <c r="C5354" s="23" t="s">
        <v>16056</v>
      </c>
      <c r="D5354" s="23" t="s">
        <v>16057</v>
      </c>
      <c r="E5354" s="23">
        <v>2144</v>
      </c>
      <c r="F5354" s="23" t="s">
        <v>16058</v>
      </c>
      <c r="G5354" s="24" t="s">
        <v>16059</v>
      </c>
      <c r="H5354" s="23" t="s">
        <v>43</v>
      </c>
      <c r="I5354" s="23"/>
      <c r="J5354" s="23">
        <v>0</v>
      </c>
      <c r="K5354" s="23">
        <v>0</v>
      </c>
      <c r="L5354" s="23">
        <v>70.5</v>
      </c>
      <c r="M5354" s="23" t="s">
        <v>91</v>
      </c>
      <c r="N5354" s="25">
        <f>((J5354*400)+(K5354*100))+L5354</f>
        <v>70.5</v>
      </c>
      <c r="O5354" s="26">
        <v>4000</v>
      </c>
      <c r="P5354" s="26">
        <f>N5354*O5354</f>
        <v>282000</v>
      </c>
      <c r="Q5354" s="23"/>
      <c r="R5354" s="23"/>
      <c r="S5354" s="27"/>
      <c r="T5354" s="23"/>
      <c r="U5354" s="23"/>
      <c r="V5354" s="24"/>
      <c r="W5354" s="23"/>
      <c r="X5354" s="23"/>
      <c r="Y5354" s="23"/>
      <c r="Z5354" s="23"/>
      <c r="AA5354" s="28"/>
      <c r="AB5354" s="26"/>
      <c r="AC5354" s="26"/>
      <c r="AD5354" s="28"/>
      <c r="AE5354" s="28"/>
      <c r="AF5354" s="26"/>
      <c r="AG5354" s="26">
        <f>AF5354+P5354</f>
        <v>282000</v>
      </c>
      <c r="AH5354" s="26">
        <f>AG5354</f>
        <v>282000</v>
      </c>
      <c r="AI5354" s="26">
        <v>0</v>
      </c>
      <c r="AJ5354" s="26">
        <f>IF((AI5354-AH5354) &gt; 1,0,IF((AI5354-AH5354)&lt;0,AH5354-AI5354,AI5354-AH5354))</f>
        <v>282000</v>
      </c>
      <c r="AK5354" s="26">
        <v>0.3</v>
      </c>
      <c r="AL5354" s="26">
        <f>AJ5354*(AK5354/100)</f>
        <v>846</v>
      </c>
    </row>
    <row r="5355" spans="1:39" x14ac:dyDescent="0.25">
      <c r="A5355" s="23"/>
      <c r="B5355" s="24"/>
      <c r="C5355" s="23"/>
      <c r="D5355" s="23"/>
      <c r="E5355" s="23"/>
      <c r="F5355" s="23"/>
      <c r="G5355" s="24"/>
      <c r="H5355" s="23"/>
      <c r="I5355" s="23"/>
      <c r="J5355" s="23"/>
      <c r="K5355" s="23"/>
      <c r="L5355" s="23"/>
      <c r="M5355" s="23"/>
      <c r="N5355" s="25"/>
      <c r="O5355" s="26"/>
      <c r="P5355" s="26"/>
      <c r="Q5355" s="23"/>
      <c r="R5355" s="23"/>
      <c r="S5355" s="27"/>
      <c r="T5355" s="23"/>
      <c r="U5355" s="23"/>
      <c r="V5355" s="24"/>
      <c r="W5355" s="23"/>
      <c r="X5355" s="23"/>
      <c r="Y5355" s="23"/>
      <c r="Z5355" s="23"/>
      <c r="AA5355" s="28"/>
      <c r="AB5355" s="26"/>
      <c r="AC5355" s="26"/>
      <c r="AD5355" s="28"/>
      <c r="AE5355" s="28"/>
      <c r="AF5355" s="26"/>
      <c r="AG5355" s="26" t="s">
        <v>60</v>
      </c>
      <c r="AH5355" s="26">
        <f>AH5354</f>
        <v>282000</v>
      </c>
      <c r="AI5355" s="26"/>
      <c r="AJ5355" s="26">
        <f>AJ5354</f>
        <v>282000</v>
      </c>
      <c r="AK5355" s="26"/>
      <c r="AL5355" s="26">
        <f>AL5354</f>
        <v>846</v>
      </c>
    </row>
    <row r="5356" spans="1:39" x14ac:dyDescent="0.25">
      <c r="A5356" s="23" t="s">
        <v>6712</v>
      </c>
      <c r="B5356" s="24" t="s">
        <v>16060</v>
      </c>
      <c r="C5356" s="23" t="s">
        <v>16061</v>
      </c>
      <c r="D5356" s="23" t="s">
        <v>16062</v>
      </c>
      <c r="E5356" s="23">
        <v>2145</v>
      </c>
      <c r="F5356" s="23" t="s">
        <v>16063</v>
      </c>
      <c r="G5356" s="24" t="s">
        <v>16064</v>
      </c>
      <c r="H5356" s="23" t="s">
        <v>43</v>
      </c>
      <c r="I5356" s="23" t="s">
        <v>16065</v>
      </c>
      <c r="J5356" s="23">
        <v>0</v>
      </c>
      <c r="K5356" s="23">
        <v>0</v>
      </c>
      <c r="L5356" s="23">
        <v>25</v>
      </c>
      <c r="M5356" s="23" t="s">
        <v>59</v>
      </c>
      <c r="N5356" s="25">
        <f>((J5356*400)+(K5356*100))+L5356</f>
        <v>25</v>
      </c>
      <c r="O5356" s="26">
        <v>4500</v>
      </c>
      <c r="P5356" s="26">
        <f>N5356*O5356</f>
        <v>112500</v>
      </c>
      <c r="Q5356" s="23">
        <v>1</v>
      </c>
      <c r="R5356" s="23" t="s">
        <v>6712</v>
      </c>
      <c r="S5356" s="27" t="s">
        <v>16060</v>
      </c>
      <c r="T5356" s="23" t="s">
        <v>16061</v>
      </c>
      <c r="U5356" s="23" t="s">
        <v>16066</v>
      </c>
      <c r="V5356" s="24" t="s">
        <v>16067</v>
      </c>
      <c r="W5356" s="23" t="s">
        <v>48</v>
      </c>
      <c r="X5356" s="23" t="s">
        <v>49</v>
      </c>
      <c r="Y5356" s="23" t="s">
        <v>50</v>
      </c>
      <c r="Z5356" s="23">
        <v>100</v>
      </c>
      <c r="AA5356" s="28">
        <v>100</v>
      </c>
      <c r="AB5356" s="26">
        <v>8300</v>
      </c>
      <c r="AC5356" s="26">
        <f>Z5356*AB5356</f>
        <v>830000</v>
      </c>
      <c r="AD5356" s="28">
        <v>22</v>
      </c>
      <c r="AE5356" s="28">
        <v>34</v>
      </c>
      <c r="AF5356" s="26">
        <f>(AC5356*(100-AE5356))/100</f>
        <v>547800</v>
      </c>
      <c r="AG5356" s="26">
        <f>P5356+AF5356</f>
        <v>660300</v>
      </c>
      <c r="AH5356" s="26">
        <f>(AG5356*AA5356)/100</f>
        <v>660300</v>
      </c>
      <c r="AI5356" s="26">
        <v>50000000</v>
      </c>
      <c r="AJ5356" s="26">
        <f>IF((AI5356-AH5356) &gt; 1,0,IF((AI5356-AH5356)&lt;0,AH5356-AI5356,AI5356-AH5356))</f>
        <v>0</v>
      </c>
      <c r="AK5356" s="26">
        <v>0.02</v>
      </c>
      <c r="AL5356" s="26">
        <f>ROUND(AJ5356*(AK5356/100),2)</f>
        <v>0</v>
      </c>
      <c r="AM5356" s="3" t="s">
        <v>51</v>
      </c>
    </row>
    <row r="5357" spans="1:39" x14ac:dyDescent="0.25">
      <c r="A5357" s="23"/>
      <c r="B5357" s="24"/>
      <c r="C5357" s="23"/>
      <c r="D5357" s="23"/>
      <c r="E5357" s="23"/>
      <c r="F5357" s="23"/>
      <c r="G5357" s="24"/>
      <c r="H5357" s="23"/>
      <c r="I5357" s="23"/>
      <c r="J5357" s="23">
        <v>0</v>
      </c>
      <c r="K5357" s="23">
        <v>0</v>
      </c>
      <c r="L5357" s="23">
        <v>3.125</v>
      </c>
      <c r="M5357" s="23" t="s">
        <v>59</v>
      </c>
      <c r="N5357" s="25">
        <f>((J5357*400)+(K5357*100))+L5357</f>
        <v>3.125</v>
      </c>
      <c r="O5357" s="26">
        <v>4500</v>
      </c>
      <c r="P5357" s="26">
        <f>N5357*O5357</f>
        <v>14062.5</v>
      </c>
      <c r="Q5357" s="23">
        <v>1</v>
      </c>
      <c r="R5357" s="23" t="s">
        <v>6712</v>
      </c>
      <c r="S5357" s="27" t="s">
        <v>16060</v>
      </c>
      <c r="T5357" s="23" t="s">
        <v>16061</v>
      </c>
      <c r="U5357" s="23" t="s">
        <v>16066</v>
      </c>
      <c r="V5357" s="24" t="s">
        <v>16068</v>
      </c>
      <c r="W5357" s="23" t="s">
        <v>53</v>
      </c>
      <c r="X5357" s="23" t="s">
        <v>49</v>
      </c>
      <c r="Y5357" s="23" t="s">
        <v>50</v>
      </c>
      <c r="Z5357" s="23">
        <v>12.5</v>
      </c>
      <c r="AA5357" s="28">
        <v>100</v>
      </c>
      <c r="AB5357" s="26">
        <v>2750</v>
      </c>
      <c r="AC5357" s="26">
        <f>Z5357*AB5357</f>
        <v>34375</v>
      </c>
      <c r="AD5357" s="28">
        <v>22</v>
      </c>
      <c r="AE5357" s="28">
        <v>34</v>
      </c>
      <c r="AF5357" s="26">
        <f>(AC5357*(100-AE5357))/100</f>
        <v>22687.5</v>
      </c>
      <c r="AG5357" s="26">
        <f>P5357+AF5357</f>
        <v>36750</v>
      </c>
      <c r="AH5357" s="26">
        <f>(AG5357*AA5357)/100</f>
        <v>36750</v>
      </c>
      <c r="AI5357" s="26">
        <v>50000000</v>
      </c>
      <c r="AJ5357" s="26">
        <f>IF((AI5357-AH5357) &gt; 1,0,IF((AI5357-AH5357)&lt;0,AH5357-AI5357,AI5357-AH5357))</f>
        <v>0</v>
      </c>
      <c r="AK5357" s="26">
        <v>0.02</v>
      </c>
      <c r="AL5357" s="26">
        <f>ROUND(AJ5357*(AK5357/100),2)</f>
        <v>0</v>
      </c>
      <c r="AM5357" s="3" t="s">
        <v>83</v>
      </c>
    </row>
    <row r="5358" spans="1:39" x14ac:dyDescent="0.25">
      <c r="A5358" s="23"/>
      <c r="B5358" s="24"/>
      <c r="C5358" s="23"/>
      <c r="D5358" s="23"/>
      <c r="E5358" s="23"/>
      <c r="F5358" s="23"/>
      <c r="G5358" s="24"/>
      <c r="H5358" s="23"/>
      <c r="I5358" s="23"/>
      <c r="J5358" s="23">
        <v>0</v>
      </c>
      <c r="K5358" s="23">
        <v>3</v>
      </c>
      <c r="L5358" s="23">
        <v>71.875</v>
      </c>
      <c r="M5358" s="23" t="s">
        <v>75</v>
      </c>
      <c r="N5358" s="25">
        <f>((J5358*400)+(K5358*100))+L5358</f>
        <v>371.875</v>
      </c>
      <c r="O5358" s="26">
        <v>4500</v>
      </c>
      <c r="P5358" s="26">
        <f>N5358*O5358</f>
        <v>1673437.5</v>
      </c>
      <c r="Q5358" s="23"/>
      <c r="R5358" s="23"/>
      <c r="S5358" s="27"/>
      <c r="T5358" s="23"/>
      <c r="U5358" s="23"/>
      <c r="V5358" s="24"/>
      <c r="W5358" s="23"/>
      <c r="X5358" s="23"/>
      <c r="Y5358" s="23"/>
      <c r="Z5358" s="23"/>
      <c r="AA5358" s="28"/>
      <c r="AB5358" s="26"/>
      <c r="AC5358" s="26"/>
      <c r="AD5358" s="28"/>
      <c r="AE5358" s="28"/>
      <c r="AF5358" s="26"/>
      <c r="AG5358" s="26">
        <f>AF5358+P5358</f>
        <v>1673437.5</v>
      </c>
      <c r="AH5358" s="26">
        <f>AG5358</f>
        <v>1673437.5</v>
      </c>
      <c r="AI5358" s="26">
        <v>50000000</v>
      </c>
      <c r="AJ5358" s="26">
        <f>IF((AI5358-AH5358) &gt; 1,0,IF((AI5358-AH5358)&lt;0,AH5358-AI5358,AI5358-AH5358))</f>
        <v>0</v>
      </c>
      <c r="AK5358" s="26">
        <v>0.01</v>
      </c>
      <c r="AL5358" s="26">
        <f>AJ5358*(AK5358/100)</f>
        <v>0</v>
      </c>
    </row>
    <row r="5359" spans="1:39" x14ac:dyDescent="0.25">
      <c r="A5359" s="23"/>
      <c r="B5359" s="24"/>
      <c r="C5359" s="23"/>
      <c r="D5359" s="23"/>
      <c r="E5359" s="23">
        <v>2146</v>
      </c>
      <c r="F5359" s="23" t="s">
        <v>16069</v>
      </c>
      <c r="G5359" s="24" t="s">
        <v>16070</v>
      </c>
      <c r="H5359" s="23" t="s">
        <v>43</v>
      </c>
      <c r="I5359" s="23" t="s">
        <v>16071</v>
      </c>
      <c r="J5359" s="23">
        <v>0</v>
      </c>
      <c r="K5359" s="23">
        <v>3</v>
      </c>
      <c r="L5359" s="23">
        <v>0</v>
      </c>
      <c r="M5359" s="23" t="s">
        <v>75</v>
      </c>
      <c r="N5359" s="25">
        <f>((J5359*400)+(K5359*100))+L5359</f>
        <v>300</v>
      </c>
      <c r="O5359" s="26">
        <v>4500</v>
      </c>
      <c r="P5359" s="26">
        <f>N5359*O5359</f>
        <v>1350000</v>
      </c>
      <c r="Q5359" s="23"/>
      <c r="R5359" s="23"/>
      <c r="S5359" s="27"/>
      <c r="T5359" s="23"/>
      <c r="U5359" s="23"/>
      <c r="V5359" s="24"/>
      <c r="W5359" s="23"/>
      <c r="X5359" s="23"/>
      <c r="Y5359" s="23"/>
      <c r="Z5359" s="23"/>
      <c r="AA5359" s="28"/>
      <c r="AB5359" s="26"/>
      <c r="AC5359" s="26"/>
      <c r="AD5359" s="28"/>
      <c r="AE5359" s="28"/>
      <c r="AF5359" s="26"/>
      <c r="AG5359" s="26">
        <f>AF5359+P5359</f>
        <v>1350000</v>
      </c>
      <c r="AH5359" s="26">
        <f>AG5359</f>
        <v>1350000</v>
      </c>
      <c r="AI5359" s="26">
        <v>50000000</v>
      </c>
      <c r="AJ5359" s="26">
        <f>IF((AI5359-AH5359) &gt; 1,0,IF((AI5359-AH5359)&lt;0,AH5359-AI5359,AI5359-AH5359))</f>
        <v>0</v>
      </c>
      <c r="AK5359" s="26">
        <v>0.01</v>
      </c>
      <c r="AL5359" s="26">
        <f>AJ5359*(AK5359/100)</f>
        <v>0</v>
      </c>
    </row>
    <row r="5360" spans="1:39" x14ac:dyDescent="0.25">
      <c r="A5360" s="23"/>
      <c r="B5360" s="24"/>
      <c r="C5360" s="23"/>
      <c r="D5360" s="23"/>
      <c r="E5360" s="23"/>
      <c r="F5360" s="23"/>
      <c r="G5360" s="24"/>
      <c r="H5360" s="23"/>
      <c r="I5360" s="23"/>
      <c r="J5360" s="23"/>
      <c r="K5360" s="23"/>
      <c r="L5360" s="23"/>
      <c r="M5360" s="23"/>
      <c r="N5360" s="25"/>
      <c r="O5360" s="26"/>
      <c r="P5360" s="26"/>
      <c r="Q5360" s="23"/>
      <c r="R5360" s="23"/>
      <c r="S5360" s="27"/>
      <c r="T5360" s="23"/>
      <c r="U5360" s="23"/>
      <c r="V5360" s="24"/>
      <c r="W5360" s="23"/>
      <c r="X5360" s="23"/>
      <c r="Y5360" s="23"/>
      <c r="Z5360" s="23"/>
      <c r="AA5360" s="28"/>
      <c r="AB5360" s="26"/>
      <c r="AC5360" s="26"/>
      <c r="AD5360" s="28"/>
      <c r="AE5360" s="28"/>
      <c r="AF5360" s="26"/>
      <c r="AG5360" s="26" t="s">
        <v>60</v>
      </c>
      <c r="AH5360" s="26">
        <f>SUM(AH5356:AH5359)</f>
        <v>3720487.5</v>
      </c>
      <c r="AI5360" s="26"/>
      <c r="AJ5360" s="26">
        <f>SUM(AJ5356:AJ5359)</f>
        <v>0</v>
      </c>
      <c r="AK5360" s="26"/>
      <c r="AL5360" s="26">
        <f>SUM(AL5356:AL5359)</f>
        <v>0</v>
      </c>
    </row>
    <row r="5361" spans="1:39" x14ac:dyDescent="0.25">
      <c r="A5361" s="23" t="s">
        <v>16072</v>
      </c>
      <c r="B5361" s="24" t="s">
        <v>16073</v>
      </c>
      <c r="C5361" s="23" t="s">
        <v>16074</v>
      </c>
      <c r="D5361" s="23" t="s">
        <v>16075</v>
      </c>
      <c r="E5361" s="23">
        <v>2147</v>
      </c>
      <c r="F5361" s="23" t="s">
        <v>16076</v>
      </c>
      <c r="G5361" s="24" t="s">
        <v>16077</v>
      </c>
      <c r="H5361" s="23" t="s">
        <v>43</v>
      </c>
      <c r="I5361" s="23" t="s">
        <v>16078</v>
      </c>
      <c r="J5361" s="23">
        <v>2</v>
      </c>
      <c r="K5361" s="23">
        <v>2</v>
      </c>
      <c r="L5361" s="23">
        <v>40</v>
      </c>
      <c r="M5361" s="23" t="s">
        <v>75</v>
      </c>
      <c r="N5361" s="25">
        <f t="shared" ref="N5361:N5374" si="870">((J5361*400)+(K5361*100))+L5361</f>
        <v>1040</v>
      </c>
      <c r="O5361" s="26">
        <v>1950</v>
      </c>
      <c r="P5361" s="26">
        <f t="shared" ref="P5361:P5374" si="871">N5361*O5361</f>
        <v>2028000</v>
      </c>
      <c r="Q5361" s="23"/>
      <c r="R5361" s="23"/>
      <c r="S5361" s="27"/>
      <c r="T5361" s="23"/>
      <c r="U5361" s="23"/>
      <c r="V5361" s="24"/>
      <c r="W5361" s="23"/>
      <c r="X5361" s="23"/>
      <c r="Y5361" s="23"/>
      <c r="Z5361" s="23"/>
      <c r="AA5361" s="28"/>
      <c r="AB5361" s="26"/>
      <c r="AC5361" s="26"/>
      <c r="AD5361" s="28"/>
      <c r="AE5361" s="28"/>
      <c r="AF5361" s="26"/>
      <c r="AG5361" s="26">
        <f>AF5361+P5361</f>
        <v>2028000</v>
      </c>
      <c r="AH5361" s="26">
        <f>AG5361</f>
        <v>2028000</v>
      </c>
      <c r="AI5361" s="26">
        <v>50000000</v>
      </c>
      <c r="AJ5361" s="26">
        <f t="shared" ref="AJ5361:AJ5374" si="872">IF((AI5361-AH5361) &gt; 1,0,IF((AI5361-AH5361)&lt;0,AH5361-AI5361,AI5361-AH5361))</f>
        <v>0</v>
      </c>
      <c r="AK5361" s="26">
        <v>0.01</v>
      </c>
      <c r="AL5361" s="26">
        <f>AJ5361*(AK5361/100)</f>
        <v>0</v>
      </c>
    </row>
    <row r="5362" spans="1:39" x14ac:dyDescent="0.25">
      <c r="A5362" s="23"/>
      <c r="B5362" s="24"/>
      <c r="C5362" s="23"/>
      <c r="D5362" s="23"/>
      <c r="E5362" s="23">
        <v>2148</v>
      </c>
      <c r="F5362" s="23" t="s">
        <v>16079</v>
      </c>
      <c r="G5362" s="24" t="s">
        <v>16080</v>
      </c>
      <c r="H5362" s="23" t="s">
        <v>43</v>
      </c>
      <c r="I5362" s="23" t="s">
        <v>16081</v>
      </c>
      <c r="J5362" s="23">
        <v>7</v>
      </c>
      <c r="K5362" s="23">
        <v>1</v>
      </c>
      <c r="L5362" s="23">
        <v>90.44</v>
      </c>
      <c r="M5362" s="23" t="s">
        <v>75</v>
      </c>
      <c r="N5362" s="25">
        <f t="shared" si="870"/>
        <v>2990.44</v>
      </c>
      <c r="O5362" s="26">
        <v>3950</v>
      </c>
      <c r="P5362" s="26">
        <f t="shared" si="871"/>
        <v>11812238</v>
      </c>
      <c r="Q5362" s="23"/>
      <c r="R5362" s="23"/>
      <c r="S5362" s="27"/>
      <c r="T5362" s="23"/>
      <c r="U5362" s="23"/>
      <c r="V5362" s="24"/>
      <c r="W5362" s="23"/>
      <c r="X5362" s="23"/>
      <c r="Y5362" s="23"/>
      <c r="Z5362" s="23"/>
      <c r="AA5362" s="28"/>
      <c r="AB5362" s="26"/>
      <c r="AC5362" s="26"/>
      <c r="AD5362" s="28"/>
      <c r="AE5362" s="28"/>
      <c r="AF5362" s="26"/>
      <c r="AG5362" s="26">
        <f>AF5362+P5362</f>
        <v>11812238</v>
      </c>
      <c r="AH5362" s="26">
        <f>AG5362</f>
        <v>11812238</v>
      </c>
      <c r="AI5362" s="26">
        <v>50000000</v>
      </c>
      <c r="AJ5362" s="26">
        <f t="shared" si="872"/>
        <v>0</v>
      </c>
      <c r="AK5362" s="26">
        <v>0.01</v>
      </c>
      <c r="AL5362" s="26">
        <f>AJ5362*(AK5362/100)</f>
        <v>0</v>
      </c>
    </row>
    <row r="5363" spans="1:39" x14ac:dyDescent="0.25">
      <c r="A5363" s="23"/>
      <c r="B5363" s="24"/>
      <c r="C5363" s="23"/>
      <c r="D5363" s="23"/>
      <c r="E5363" s="23"/>
      <c r="F5363" s="23"/>
      <c r="G5363" s="24"/>
      <c r="H5363" s="23"/>
      <c r="I5363" s="23"/>
      <c r="J5363" s="23">
        <v>0</v>
      </c>
      <c r="K5363" s="23">
        <v>0</v>
      </c>
      <c r="L5363" s="23">
        <v>14.5</v>
      </c>
      <c r="M5363" s="23" t="s">
        <v>76</v>
      </c>
      <c r="N5363" s="25">
        <f t="shared" si="870"/>
        <v>14.5</v>
      </c>
      <c r="O5363" s="26">
        <v>3950</v>
      </c>
      <c r="P5363" s="26">
        <f t="shared" si="871"/>
        <v>57275</v>
      </c>
      <c r="Q5363" s="23">
        <v>1</v>
      </c>
      <c r="R5363" s="23" t="s">
        <v>16072</v>
      </c>
      <c r="S5363" s="27" t="s">
        <v>16073</v>
      </c>
      <c r="T5363" s="23" t="s">
        <v>16074</v>
      </c>
      <c r="U5363" s="23" t="s">
        <v>16082</v>
      </c>
      <c r="V5363" s="24" t="s">
        <v>16083</v>
      </c>
      <c r="W5363" s="23" t="s">
        <v>48</v>
      </c>
      <c r="X5363" s="23" t="s">
        <v>49</v>
      </c>
      <c r="Y5363" s="23" t="s">
        <v>81</v>
      </c>
      <c r="Z5363" s="23">
        <v>58</v>
      </c>
      <c r="AA5363" s="28">
        <v>100</v>
      </c>
      <c r="AB5363" s="26">
        <v>8300</v>
      </c>
      <c r="AC5363" s="26">
        <f t="shared" ref="AC5363:AC5369" si="873">Z5363*AB5363</f>
        <v>481400</v>
      </c>
      <c r="AD5363" s="28">
        <v>3</v>
      </c>
      <c r="AE5363" s="28">
        <v>3</v>
      </c>
      <c r="AF5363" s="26">
        <f t="shared" ref="AF5363:AF5369" si="874">(AC5363*(100-AE5363))/100</f>
        <v>466958</v>
      </c>
      <c r="AG5363" s="26">
        <f t="shared" ref="AG5363:AG5369" si="875">P5363+AF5363</f>
        <v>524233</v>
      </c>
      <c r="AH5363" s="26">
        <f t="shared" ref="AH5363:AH5369" si="876">(AG5363*AA5363)/100</f>
        <v>524233</v>
      </c>
      <c r="AI5363" s="26">
        <v>0</v>
      </c>
      <c r="AJ5363" s="26">
        <f t="shared" si="872"/>
        <v>524233</v>
      </c>
      <c r="AK5363" s="26">
        <v>0.02</v>
      </c>
      <c r="AL5363" s="26">
        <f t="shared" ref="AL5363:AL5369" si="877">ROUND(AJ5363*(AK5363/100),2)</f>
        <v>104.85</v>
      </c>
      <c r="AM5363" s="3" t="s">
        <v>319</v>
      </c>
    </row>
    <row r="5364" spans="1:39" x14ac:dyDescent="0.25">
      <c r="A5364" s="23"/>
      <c r="B5364" s="24"/>
      <c r="C5364" s="23"/>
      <c r="D5364" s="23"/>
      <c r="E5364" s="23"/>
      <c r="F5364" s="23"/>
      <c r="G5364" s="24"/>
      <c r="H5364" s="23"/>
      <c r="I5364" s="23"/>
      <c r="J5364" s="23">
        <v>0</v>
      </c>
      <c r="K5364" s="23">
        <v>0</v>
      </c>
      <c r="L5364" s="23">
        <v>24.5</v>
      </c>
      <c r="M5364" s="23" t="s">
        <v>76</v>
      </c>
      <c r="N5364" s="25">
        <f t="shared" si="870"/>
        <v>24.5</v>
      </c>
      <c r="O5364" s="26">
        <v>3950</v>
      </c>
      <c r="P5364" s="26">
        <f t="shared" si="871"/>
        <v>96775</v>
      </c>
      <c r="Q5364" s="23">
        <v>1</v>
      </c>
      <c r="R5364" s="23" t="s">
        <v>14075</v>
      </c>
      <c r="S5364" s="27" t="s">
        <v>14076</v>
      </c>
      <c r="T5364" s="23" t="s">
        <v>14077</v>
      </c>
      <c r="U5364" s="23" t="s">
        <v>16084</v>
      </c>
      <c r="V5364" s="24" t="s">
        <v>16085</v>
      </c>
      <c r="W5364" s="23" t="s">
        <v>1942</v>
      </c>
      <c r="X5364" s="23" t="s">
        <v>49</v>
      </c>
      <c r="Y5364" s="23" t="s">
        <v>81</v>
      </c>
      <c r="Z5364" s="23">
        <v>98</v>
      </c>
      <c r="AA5364" s="28">
        <v>100</v>
      </c>
      <c r="AB5364" s="26">
        <v>7600</v>
      </c>
      <c r="AC5364" s="26">
        <f t="shared" si="873"/>
        <v>744800</v>
      </c>
      <c r="AD5364" s="28">
        <v>3</v>
      </c>
      <c r="AE5364" s="28">
        <v>3</v>
      </c>
      <c r="AF5364" s="26">
        <f t="shared" si="874"/>
        <v>722456</v>
      </c>
      <c r="AG5364" s="26">
        <f t="shared" si="875"/>
        <v>819231</v>
      </c>
      <c r="AH5364" s="26">
        <f t="shared" si="876"/>
        <v>819231</v>
      </c>
      <c r="AI5364" s="26">
        <v>0</v>
      </c>
      <c r="AJ5364" s="26">
        <f t="shared" si="872"/>
        <v>819231</v>
      </c>
      <c r="AK5364" s="26">
        <v>0.02</v>
      </c>
      <c r="AL5364" s="26">
        <f t="shared" si="877"/>
        <v>163.85</v>
      </c>
      <c r="AM5364" s="3" t="s">
        <v>319</v>
      </c>
    </row>
    <row r="5365" spans="1:39" x14ac:dyDescent="0.25">
      <c r="A5365" s="23"/>
      <c r="B5365" s="24"/>
      <c r="C5365" s="23"/>
      <c r="D5365" s="23"/>
      <c r="E5365" s="23"/>
      <c r="F5365" s="23"/>
      <c r="G5365" s="24"/>
      <c r="H5365" s="23"/>
      <c r="I5365" s="23"/>
      <c r="J5365" s="23">
        <v>0</v>
      </c>
      <c r="K5365" s="23">
        <v>0</v>
      </c>
      <c r="L5365" s="23">
        <v>7.75</v>
      </c>
      <c r="M5365" s="23" t="s">
        <v>76</v>
      </c>
      <c r="N5365" s="25">
        <f t="shared" si="870"/>
        <v>7.75</v>
      </c>
      <c r="O5365" s="26">
        <v>3950</v>
      </c>
      <c r="P5365" s="26">
        <f t="shared" si="871"/>
        <v>30612.5</v>
      </c>
      <c r="Q5365" s="23">
        <v>1</v>
      </c>
      <c r="R5365" s="23" t="s">
        <v>16072</v>
      </c>
      <c r="S5365" s="27" t="s">
        <v>16073</v>
      </c>
      <c r="T5365" s="23" t="s">
        <v>16074</v>
      </c>
      <c r="U5365" s="23" t="s">
        <v>16082</v>
      </c>
      <c r="V5365" s="24" t="s">
        <v>16086</v>
      </c>
      <c r="W5365" s="23" t="s">
        <v>48</v>
      </c>
      <c r="X5365" s="23" t="s">
        <v>49</v>
      </c>
      <c r="Y5365" s="23" t="s">
        <v>81</v>
      </c>
      <c r="Z5365" s="23">
        <v>31</v>
      </c>
      <c r="AA5365" s="28">
        <v>100</v>
      </c>
      <c r="AB5365" s="26">
        <v>8300</v>
      </c>
      <c r="AC5365" s="26">
        <f t="shared" si="873"/>
        <v>257300</v>
      </c>
      <c r="AD5365" s="28">
        <v>3</v>
      </c>
      <c r="AE5365" s="28">
        <v>3</v>
      </c>
      <c r="AF5365" s="26">
        <f t="shared" si="874"/>
        <v>249581</v>
      </c>
      <c r="AG5365" s="26">
        <f t="shared" si="875"/>
        <v>280193.5</v>
      </c>
      <c r="AH5365" s="26">
        <f t="shared" si="876"/>
        <v>280193.5</v>
      </c>
      <c r="AI5365" s="26">
        <v>0</v>
      </c>
      <c r="AJ5365" s="26">
        <f t="shared" si="872"/>
        <v>280193.5</v>
      </c>
      <c r="AK5365" s="26">
        <v>0.02</v>
      </c>
      <c r="AL5365" s="26">
        <f t="shared" si="877"/>
        <v>56.04</v>
      </c>
      <c r="AM5365" s="3" t="s">
        <v>319</v>
      </c>
    </row>
    <row r="5366" spans="1:39" x14ac:dyDescent="0.25">
      <c r="A5366" s="23"/>
      <c r="B5366" s="24"/>
      <c r="C5366" s="23"/>
      <c r="D5366" s="23"/>
      <c r="E5366" s="23"/>
      <c r="F5366" s="23"/>
      <c r="G5366" s="24"/>
      <c r="H5366" s="23"/>
      <c r="I5366" s="23"/>
      <c r="J5366" s="23">
        <v>0</v>
      </c>
      <c r="K5366" s="23">
        <v>0</v>
      </c>
      <c r="L5366" s="23">
        <v>10.06</v>
      </c>
      <c r="M5366" s="23" t="s">
        <v>76</v>
      </c>
      <c r="N5366" s="25">
        <f t="shared" si="870"/>
        <v>10.06</v>
      </c>
      <c r="O5366" s="26">
        <v>3950</v>
      </c>
      <c r="P5366" s="26">
        <f t="shared" si="871"/>
        <v>39737</v>
      </c>
      <c r="Q5366" s="23">
        <v>1</v>
      </c>
      <c r="R5366" s="23" t="s">
        <v>16072</v>
      </c>
      <c r="S5366" s="27" t="s">
        <v>16073</v>
      </c>
      <c r="T5366" s="23" t="s">
        <v>16074</v>
      </c>
      <c r="U5366" s="23" t="s">
        <v>16082</v>
      </c>
      <c r="V5366" s="24" t="s">
        <v>16087</v>
      </c>
      <c r="W5366" s="23" t="s">
        <v>48</v>
      </c>
      <c r="X5366" s="23" t="s">
        <v>49</v>
      </c>
      <c r="Y5366" s="23" t="s">
        <v>81</v>
      </c>
      <c r="Z5366" s="23">
        <v>40.25</v>
      </c>
      <c r="AA5366" s="28">
        <v>100</v>
      </c>
      <c r="AB5366" s="26">
        <v>8300</v>
      </c>
      <c r="AC5366" s="26">
        <f t="shared" si="873"/>
        <v>334075</v>
      </c>
      <c r="AD5366" s="28">
        <v>3</v>
      </c>
      <c r="AE5366" s="28">
        <v>3</v>
      </c>
      <c r="AF5366" s="26">
        <f t="shared" si="874"/>
        <v>324052.75</v>
      </c>
      <c r="AG5366" s="26">
        <f t="shared" si="875"/>
        <v>363789.75</v>
      </c>
      <c r="AH5366" s="26">
        <f t="shared" si="876"/>
        <v>363789.75</v>
      </c>
      <c r="AI5366" s="26">
        <v>0</v>
      </c>
      <c r="AJ5366" s="26">
        <f t="shared" si="872"/>
        <v>363789.75</v>
      </c>
      <c r="AK5366" s="26">
        <v>0.02</v>
      </c>
      <c r="AL5366" s="26">
        <f t="shared" si="877"/>
        <v>72.760000000000005</v>
      </c>
      <c r="AM5366" s="3" t="s">
        <v>319</v>
      </c>
    </row>
    <row r="5367" spans="1:39" x14ac:dyDescent="0.25">
      <c r="A5367" s="23"/>
      <c r="B5367" s="24"/>
      <c r="C5367" s="23"/>
      <c r="D5367" s="23"/>
      <c r="E5367" s="23"/>
      <c r="F5367" s="23"/>
      <c r="G5367" s="24"/>
      <c r="H5367" s="23"/>
      <c r="I5367" s="23"/>
      <c r="J5367" s="23">
        <v>0</v>
      </c>
      <c r="K5367" s="23">
        <v>0</v>
      </c>
      <c r="L5367" s="23">
        <v>58.75</v>
      </c>
      <c r="M5367" s="23" t="s">
        <v>76</v>
      </c>
      <c r="N5367" s="25">
        <f t="shared" si="870"/>
        <v>58.75</v>
      </c>
      <c r="O5367" s="26">
        <v>3950</v>
      </c>
      <c r="P5367" s="26">
        <f t="shared" si="871"/>
        <v>232062.5</v>
      </c>
      <c r="Q5367" s="23">
        <v>1</v>
      </c>
      <c r="R5367" s="23" t="s">
        <v>16072</v>
      </c>
      <c r="S5367" s="27" t="s">
        <v>16073</v>
      </c>
      <c r="T5367" s="23" t="s">
        <v>16074</v>
      </c>
      <c r="U5367" s="23" t="s">
        <v>16082</v>
      </c>
      <c r="V5367" s="24" t="s">
        <v>16088</v>
      </c>
      <c r="W5367" s="23" t="s">
        <v>48</v>
      </c>
      <c r="X5367" s="23" t="s">
        <v>49</v>
      </c>
      <c r="Y5367" s="23" t="s">
        <v>81</v>
      </c>
      <c r="Z5367" s="23">
        <v>235</v>
      </c>
      <c r="AA5367" s="28">
        <v>100</v>
      </c>
      <c r="AB5367" s="26">
        <v>8300</v>
      </c>
      <c r="AC5367" s="26">
        <f t="shared" si="873"/>
        <v>1950500</v>
      </c>
      <c r="AD5367" s="28">
        <v>3</v>
      </c>
      <c r="AE5367" s="28">
        <v>3</v>
      </c>
      <c r="AF5367" s="26">
        <f t="shared" si="874"/>
        <v>1891985</v>
      </c>
      <c r="AG5367" s="26">
        <f t="shared" si="875"/>
        <v>2124047.5</v>
      </c>
      <c r="AH5367" s="26">
        <f t="shared" si="876"/>
        <v>2124047.5</v>
      </c>
      <c r="AI5367" s="26">
        <v>0</v>
      </c>
      <c r="AJ5367" s="26">
        <f t="shared" si="872"/>
        <v>2124047.5</v>
      </c>
      <c r="AK5367" s="26">
        <v>0.02</v>
      </c>
      <c r="AL5367" s="26">
        <f t="shared" si="877"/>
        <v>424.81</v>
      </c>
      <c r="AM5367" s="3" t="s">
        <v>319</v>
      </c>
    </row>
    <row r="5368" spans="1:39" x14ac:dyDescent="0.25">
      <c r="A5368" s="23"/>
      <c r="B5368" s="24"/>
      <c r="C5368" s="23"/>
      <c r="D5368" s="23"/>
      <c r="E5368" s="23"/>
      <c r="F5368" s="23"/>
      <c r="G5368" s="24"/>
      <c r="H5368" s="23"/>
      <c r="I5368" s="23"/>
      <c r="J5368" s="23">
        <v>0</v>
      </c>
      <c r="K5368" s="23">
        <v>0</v>
      </c>
      <c r="L5368" s="23">
        <v>21</v>
      </c>
      <c r="M5368" s="23" t="s">
        <v>76</v>
      </c>
      <c r="N5368" s="25">
        <f t="shared" si="870"/>
        <v>21</v>
      </c>
      <c r="O5368" s="26">
        <v>3950</v>
      </c>
      <c r="P5368" s="26">
        <f t="shared" si="871"/>
        <v>82950</v>
      </c>
      <c r="Q5368" s="23">
        <v>1</v>
      </c>
      <c r="R5368" s="23" t="s">
        <v>16072</v>
      </c>
      <c r="S5368" s="27" t="s">
        <v>16073</v>
      </c>
      <c r="T5368" s="23" t="s">
        <v>16074</v>
      </c>
      <c r="U5368" s="23" t="s">
        <v>16082</v>
      </c>
      <c r="V5368" s="24" t="s">
        <v>16089</v>
      </c>
      <c r="W5368" s="23" t="s">
        <v>53</v>
      </c>
      <c r="X5368" s="23" t="s">
        <v>49</v>
      </c>
      <c r="Y5368" s="23" t="s">
        <v>81</v>
      </c>
      <c r="Z5368" s="23">
        <v>84</v>
      </c>
      <c r="AA5368" s="28">
        <v>100</v>
      </c>
      <c r="AB5368" s="26">
        <v>2750</v>
      </c>
      <c r="AC5368" s="26">
        <f t="shared" si="873"/>
        <v>231000</v>
      </c>
      <c r="AD5368" s="28">
        <v>3</v>
      </c>
      <c r="AE5368" s="28">
        <v>3</v>
      </c>
      <c r="AF5368" s="26">
        <f t="shared" si="874"/>
        <v>224070</v>
      </c>
      <c r="AG5368" s="26">
        <f t="shared" si="875"/>
        <v>307020</v>
      </c>
      <c r="AH5368" s="26">
        <f t="shared" si="876"/>
        <v>307020</v>
      </c>
      <c r="AI5368" s="26">
        <v>0</v>
      </c>
      <c r="AJ5368" s="26">
        <f t="shared" si="872"/>
        <v>307020</v>
      </c>
      <c r="AK5368" s="26">
        <v>0.02</v>
      </c>
      <c r="AL5368" s="26">
        <f t="shared" si="877"/>
        <v>61.4</v>
      </c>
      <c r="AM5368" s="3" t="s">
        <v>83</v>
      </c>
    </row>
    <row r="5369" spans="1:39" x14ac:dyDescent="0.25">
      <c r="A5369" s="23"/>
      <c r="B5369" s="24"/>
      <c r="C5369" s="23"/>
      <c r="D5369" s="23"/>
      <c r="E5369" s="23"/>
      <c r="F5369" s="23"/>
      <c r="G5369" s="24"/>
      <c r="H5369" s="23"/>
      <c r="I5369" s="23"/>
      <c r="J5369" s="23">
        <v>0</v>
      </c>
      <c r="K5369" s="23">
        <v>0</v>
      </c>
      <c r="L5369" s="23">
        <v>40</v>
      </c>
      <c r="M5369" s="23" t="s">
        <v>76</v>
      </c>
      <c r="N5369" s="25">
        <f t="shared" si="870"/>
        <v>40</v>
      </c>
      <c r="O5369" s="26">
        <v>3950</v>
      </c>
      <c r="P5369" s="26">
        <f t="shared" si="871"/>
        <v>158000</v>
      </c>
      <c r="Q5369" s="23">
        <v>1</v>
      </c>
      <c r="R5369" s="23" t="s">
        <v>16072</v>
      </c>
      <c r="S5369" s="27" t="s">
        <v>16073</v>
      </c>
      <c r="T5369" s="23" t="s">
        <v>16074</v>
      </c>
      <c r="U5369" s="23" t="s">
        <v>16082</v>
      </c>
      <c r="V5369" s="24" t="s">
        <v>16090</v>
      </c>
      <c r="W5369" s="23" t="s">
        <v>53</v>
      </c>
      <c r="X5369" s="23" t="s">
        <v>49</v>
      </c>
      <c r="Y5369" s="23" t="s">
        <v>81</v>
      </c>
      <c r="Z5369" s="23">
        <v>160</v>
      </c>
      <c r="AA5369" s="28">
        <v>100</v>
      </c>
      <c r="AB5369" s="26">
        <v>2750</v>
      </c>
      <c r="AC5369" s="26">
        <f t="shared" si="873"/>
        <v>440000</v>
      </c>
      <c r="AD5369" s="28">
        <v>3</v>
      </c>
      <c r="AE5369" s="28">
        <v>3</v>
      </c>
      <c r="AF5369" s="26">
        <f t="shared" si="874"/>
        <v>426800</v>
      </c>
      <c r="AG5369" s="26">
        <f t="shared" si="875"/>
        <v>584800</v>
      </c>
      <c r="AH5369" s="26">
        <f t="shared" si="876"/>
        <v>584800</v>
      </c>
      <c r="AI5369" s="26">
        <v>0</v>
      </c>
      <c r="AJ5369" s="26">
        <f t="shared" si="872"/>
        <v>584800</v>
      </c>
      <c r="AK5369" s="26">
        <v>0.02</v>
      </c>
      <c r="AL5369" s="26">
        <f t="shared" si="877"/>
        <v>116.96</v>
      </c>
      <c r="AM5369" s="3" t="s">
        <v>159</v>
      </c>
    </row>
    <row r="5370" spans="1:39" x14ac:dyDescent="0.25">
      <c r="A5370" s="23"/>
      <c r="B5370" s="24"/>
      <c r="C5370" s="23"/>
      <c r="D5370" s="23"/>
      <c r="E5370" s="23">
        <v>2149</v>
      </c>
      <c r="F5370" s="23" t="s">
        <v>16091</v>
      </c>
      <c r="G5370" s="24" t="s">
        <v>16092</v>
      </c>
      <c r="H5370" s="23" t="s">
        <v>43</v>
      </c>
      <c r="I5370" s="23" t="s">
        <v>16093</v>
      </c>
      <c r="J5370" s="23">
        <v>3</v>
      </c>
      <c r="K5370" s="23">
        <v>3</v>
      </c>
      <c r="L5370" s="23">
        <v>35</v>
      </c>
      <c r="M5370" s="23" t="s">
        <v>75</v>
      </c>
      <c r="N5370" s="25">
        <f t="shared" si="870"/>
        <v>1535</v>
      </c>
      <c r="O5370" s="26">
        <v>3400</v>
      </c>
      <c r="P5370" s="26">
        <f t="shared" si="871"/>
        <v>5219000</v>
      </c>
      <c r="Q5370" s="23"/>
      <c r="R5370" s="23"/>
      <c r="S5370" s="27"/>
      <c r="T5370" s="23"/>
      <c r="U5370" s="23"/>
      <c r="V5370" s="24"/>
      <c r="W5370" s="23"/>
      <c r="X5370" s="23"/>
      <c r="Y5370" s="23"/>
      <c r="Z5370" s="23"/>
      <c r="AA5370" s="28"/>
      <c r="AB5370" s="26"/>
      <c r="AC5370" s="26"/>
      <c r="AD5370" s="28"/>
      <c r="AE5370" s="28"/>
      <c r="AF5370" s="26"/>
      <c r="AG5370" s="26">
        <f>AF5370+P5370</f>
        <v>5219000</v>
      </c>
      <c r="AH5370" s="26">
        <f>AG5370</f>
        <v>5219000</v>
      </c>
      <c r="AI5370" s="26">
        <v>50000000</v>
      </c>
      <c r="AJ5370" s="26">
        <f t="shared" si="872"/>
        <v>0</v>
      </c>
      <c r="AK5370" s="26">
        <v>0.01</v>
      </c>
      <c r="AL5370" s="26">
        <f>AJ5370*(AK5370/100)</f>
        <v>0</v>
      </c>
    </row>
    <row r="5371" spans="1:39" x14ac:dyDescent="0.25">
      <c r="A5371" s="23"/>
      <c r="B5371" s="24"/>
      <c r="C5371" s="23"/>
      <c r="D5371" s="23"/>
      <c r="E5371" s="23">
        <v>2150</v>
      </c>
      <c r="F5371" s="23" t="s">
        <v>16094</v>
      </c>
      <c r="G5371" s="24" t="s">
        <v>16095</v>
      </c>
      <c r="H5371" s="23" t="s">
        <v>43</v>
      </c>
      <c r="I5371" s="23" t="s">
        <v>16096</v>
      </c>
      <c r="J5371" s="23">
        <v>1</v>
      </c>
      <c r="K5371" s="23">
        <v>0</v>
      </c>
      <c r="L5371" s="23">
        <v>25</v>
      </c>
      <c r="M5371" s="23" t="s">
        <v>75</v>
      </c>
      <c r="N5371" s="25">
        <f t="shared" si="870"/>
        <v>425</v>
      </c>
      <c r="O5371" s="26">
        <v>10000</v>
      </c>
      <c r="P5371" s="26">
        <f t="shared" si="871"/>
        <v>4250000</v>
      </c>
      <c r="Q5371" s="23"/>
      <c r="R5371" s="23"/>
      <c r="S5371" s="27"/>
      <c r="T5371" s="23"/>
      <c r="U5371" s="23"/>
      <c r="V5371" s="24"/>
      <c r="W5371" s="23"/>
      <c r="X5371" s="23"/>
      <c r="Y5371" s="23"/>
      <c r="Z5371" s="23"/>
      <c r="AA5371" s="28"/>
      <c r="AB5371" s="26"/>
      <c r="AC5371" s="26"/>
      <c r="AD5371" s="28"/>
      <c r="AE5371" s="28"/>
      <c r="AF5371" s="26"/>
      <c r="AG5371" s="26">
        <f>AF5371+P5371</f>
        <v>4250000</v>
      </c>
      <c r="AH5371" s="26">
        <f>AG5371</f>
        <v>4250000</v>
      </c>
      <c r="AI5371" s="26">
        <v>50000000</v>
      </c>
      <c r="AJ5371" s="26">
        <f t="shared" si="872"/>
        <v>0</v>
      </c>
      <c r="AK5371" s="26">
        <v>0.01</v>
      </c>
      <c r="AL5371" s="26">
        <f>AJ5371*(AK5371/100)</f>
        <v>0</v>
      </c>
    </row>
    <row r="5372" spans="1:39" x14ac:dyDescent="0.25">
      <c r="A5372" s="23"/>
      <c r="B5372" s="24"/>
      <c r="C5372" s="23"/>
      <c r="D5372" s="23"/>
      <c r="E5372" s="23">
        <v>2151</v>
      </c>
      <c r="F5372" s="23" t="s">
        <v>16097</v>
      </c>
      <c r="G5372" s="24" t="s">
        <v>16098</v>
      </c>
      <c r="H5372" s="23" t="s">
        <v>43</v>
      </c>
      <c r="I5372" s="23" t="s">
        <v>16099</v>
      </c>
      <c r="J5372" s="23">
        <v>0</v>
      </c>
      <c r="K5372" s="23">
        <v>2</v>
      </c>
      <c r="L5372" s="23">
        <v>40</v>
      </c>
      <c r="M5372" s="23" t="s">
        <v>91</v>
      </c>
      <c r="N5372" s="25">
        <f t="shared" si="870"/>
        <v>240</v>
      </c>
      <c r="O5372" s="26">
        <v>4000</v>
      </c>
      <c r="P5372" s="26">
        <f t="shared" si="871"/>
        <v>960000</v>
      </c>
      <c r="Q5372" s="23">
        <v>1</v>
      </c>
      <c r="R5372" s="23" t="s">
        <v>16072</v>
      </c>
      <c r="S5372" s="27" t="s">
        <v>16073</v>
      </c>
      <c r="T5372" s="23" t="s">
        <v>16074</v>
      </c>
      <c r="U5372" s="23" t="s">
        <v>16082</v>
      </c>
      <c r="V5372" s="24" t="s">
        <v>16100</v>
      </c>
      <c r="W5372" s="23" t="s">
        <v>158</v>
      </c>
      <c r="X5372" s="23" t="s">
        <v>49</v>
      </c>
      <c r="Y5372" s="23" t="s">
        <v>54</v>
      </c>
      <c r="Z5372" s="23">
        <v>748</v>
      </c>
      <c r="AA5372" s="28">
        <v>100</v>
      </c>
      <c r="AB5372" s="26">
        <v>5600</v>
      </c>
      <c r="AC5372" s="26">
        <f>Z5372*AB5372</f>
        <v>4188800</v>
      </c>
      <c r="AD5372" s="28">
        <v>22</v>
      </c>
      <c r="AE5372" s="28">
        <v>34</v>
      </c>
      <c r="AF5372" s="26">
        <f>(AC5372*(100-AE5372))/100</f>
        <v>2764608</v>
      </c>
      <c r="AG5372" s="26">
        <f>P5372+AF5372</f>
        <v>3724608</v>
      </c>
      <c r="AH5372" s="26">
        <f>(AG5372*AA5372)/100</f>
        <v>3724608</v>
      </c>
      <c r="AI5372" s="26">
        <v>0</v>
      </c>
      <c r="AJ5372" s="26">
        <f t="shared" si="872"/>
        <v>3724608</v>
      </c>
      <c r="AK5372" s="26">
        <v>0.3</v>
      </c>
      <c r="AL5372" s="26">
        <f>ROUND(AJ5372*(AK5372/100),2)</f>
        <v>11173.82</v>
      </c>
      <c r="AM5372" s="3" t="s">
        <v>16101</v>
      </c>
    </row>
    <row r="5373" spans="1:39" x14ac:dyDescent="0.25">
      <c r="A5373" s="23"/>
      <c r="B5373" s="24"/>
      <c r="C5373" s="23"/>
      <c r="D5373" s="23"/>
      <c r="E5373" s="23">
        <v>2152</v>
      </c>
      <c r="F5373" s="23" t="s">
        <v>16102</v>
      </c>
      <c r="G5373" s="24" t="s">
        <v>16103</v>
      </c>
      <c r="H5373" s="23" t="s">
        <v>43</v>
      </c>
      <c r="I5373" s="23" t="s">
        <v>16104</v>
      </c>
      <c r="J5373" s="23">
        <v>0</v>
      </c>
      <c r="K5373" s="23">
        <v>1</v>
      </c>
      <c r="L5373" s="23">
        <v>59.5</v>
      </c>
      <c r="M5373" s="23" t="s">
        <v>59</v>
      </c>
      <c r="N5373" s="25">
        <f t="shared" si="870"/>
        <v>159.5</v>
      </c>
      <c r="O5373" s="26">
        <v>4500</v>
      </c>
      <c r="P5373" s="26">
        <f t="shared" si="871"/>
        <v>717750</v>
      </c>
      <c r="Q5373" s="23">
        <v>1</v>
      </c>
      <c r="R5373" s="23" t="s">
        <v>14769</v>
      </c>
      <c r="S5373" s="27" t="s">
        <v>14770</v>
      </c>
      <c r="T5373" s="23" t="s">
        <v>14771</v>
      </c>
      <c r="U5373" s="23" t="s">
        <v>14776</v>
      </c>
      <c r="V5373" s="24" t="s">
        <v>16105</v>
      </c>
      <c r="W5373" s="23" t="s">
        <v>48</v>
      </c>
      <c r="X5373" s="23" t="s">
        <v>49</v>
      </c>
      <c r="Y5373" s="23" t="s">
        <v>50</v>
      </c>
      <c r="Z5373" s="23">
        <v>330</v>
      </c>
      <c r="AA5373" s="28">
        <v>100</v>
      </c>
      <c r="AB5373" s="26">
        <v>8300</v>
      </c>
      <c r="AC5373" s="26">
        <f>Z5373*AB5373</f>
        <v>2739000</v>
      </c>
      <c r="AD5373" s="28">
        <v>6</v>
      </c>
      <c r="AE5373" s="28">
        <v>6</v>
      </c>
      <c r="AF5373" s="26">
        <f>(AC5373*(100-AE5373))/100</f>
        <v>2574660</v>
      </c>
      <c r="AG5373" s="26">
        <f>P5373+AF5373</f>
        <v>3292410</v>
      </c>
      <c r="AH5373" s="26">
        <f>(AG5373*AA5373)/100</f>
        <v>3292410</v>
      </c>
      <c r="AI5373" s="26">
        <v>10000000</v>
      </c>
      <c r="AJ5373" s="26">
        <f t="shared" si="872"/>
        <v>0</v>
      </c>
      <c r="AK5373" s="26">
        <v>0.02</v>
      </c>
      <c r="AL5373" s="26">
        <f>ROUND(AJ5373*(AK5373/100),2)</f>
        <v>0</v>
      </c>
      <c r="AM5373" s="3" t="s">
        <v>51</v>
      </c>
    </row>
    <row r="5374" spans="1:39" x14ac:dyDescent="0.25">
      <c r="A5374" s="23"/>
      <c r="B5374" s="24"/>
      <c r="C5374" s="23"/>
      <c r="D5374" s="23"/>
      <c r="E5374" s="23"/>
      <c r="F5374" s="23"/>
      <c r="G5374" s="24"/>
      <c r="H5374" s="23"/>
      <c r="I5374" s="23"/>
      <c r="J5374" s="23">
        <v>0</v>
      </c>
      <c r="K5374" s="23">
        <v>0</v>
      </c>
      <c r="L5374" s="23">
        <v>16.5</v>
      </c>
      <c r="M5374" s="23" t="s">
        <v>59</v>
      </c>
      <c r="N5374" s="25">
        <f t="shared" si="870"/>
        <v>16.5</v>
      </c>
      <c r="O5374" s="26">
        <v>4500</v>
      </c>
      <c r="P5374" s="26">
        <f t="shared" si="871"/>
        <v>74250</v>
      </c>
      <c r="Q5374" s="23">
        <v>1</v>
      </c>
      <c r="R5374" s="23" t="s">
        <v>14769</v>
      </c>
      <c r="S5374" s="27" t="s">
        <v>14770</v>
      </c>
      <c r="T5374" s="23" t="s">
        <v>14771</v>
      </c>
      <c r="U5374" s="23" t="s">
        <v>14776</v>
      </c>
      <c r="V5374" s="24" t="s">
        <v>16106</v>
      </c>
      <c r="W5374" s="23" t="s">
        <v>53</v>
      </c>
      <c r="X5374" s="23" t="s">
        <v>49</v>
      </c>
      <c r="Y5374" s="23" t="s">
        <v>50</v>
      </c>
      <c r="Z5374" s="23">
        <v>66</v>
      </c>
      <c r="AA5374" s="28">
        <v>100</v>
      </c>
      <c r="AB5374" s="26">
        <v>2750</v>
      </c>
      <c r="AC5374" s="26">
        <f>Z5374*AB5374</f>
        <v>181500</v>
      </c>
      <c r="AD5374" s="28">
        <v>6</v>
      </c>
      <c r="AE5374" s="28">
        <v>6</v>
      </c>
      <c r="AF5374" s="26">
        <f>(AC5374*(100-AE5374))/100</f>
        <v>170610</v>
      </c>
      <c r="AG5374" s="26">
        <f>P5374+AF5374</f>
        <v>244860</v>
      </c>
      <c r="AH5374" s="26">
        <f>(AG5374*AA5374)/100</f>
        <v>244860</v>
      </c>
      <c r="AI5374" s="26">
        <v>10000000</v>
      </c>
      <c r="AJ5374" s="26">
        <f t="shared" si="872"/>
        <v>0</v>
      </c>
      <c r="AK5374" s="26">
        <v>0.02</v>
      </c>
      <c r="AL5374" s="26">
        <f>ROUND(AJ5374*(AK5374/100),2)</f>
        <v>0</v>
      </c>
      <c r="AM5374" s="3" t="s">
        <v>83</v>
      </c>
    </row>
    <row r="5375" spans="1:39" x14ac:dyDescent="0.25">
      <c r="A5375" s="23"/>
      <c r="B5375" s="24"/>
      <c r="C5375" s="23"/>
      <c r="D5375" s="23"/>
      <c r="E5375" s="23"/>
      <c r="F5375" s="23"/>
      <c r="G5375" s="24"/>
      <c r="H5375" s="23"/>
      <c r="I5375" s="23"/>
      <c r="J5375" s="23"/>
      <c r="K5375" s="23"/>
      <c r="L5375" s="23"/>
      <c r="M5375" s="23"/>
      <c r="N5375" s="25"/>
      <c r="O5375" s="26"/>
      <c r="P5375" s="26"/>
      <c r="Q5375" s="23"/>
      <c r="R5375" s="23"/>
      <c r="S5375" s="27"/>
      <c r="T5375" s="23"/>
      <c r="U5375" s="23"/>
      <c r="V5375" s="24"/>
      <c r="W5375" s="23"/>
      <c r="X5375" s="23"/>
      <c r="Y5375" s="23"/>
      <c r="Z5375" s="23"/>
      <c r="AA5375" s="28"/>
      <c r="AB5375" s="26"/>
      <c r="AC5375" s="26"/>
      <c r="AD5375" s="28"/>
      <c r="AE5375" s="28"/>
      <c r="AF5375" s="26"/>
      <c r="AG5375" s="26" t="s">
        <v>60</v>
      </c>
      <c r="AH5375" s="26">
        <f>SUM(AH5361:AH5374)</f>
        <v>35574430.75</v>
      </c>
      <c r="AI5375" s="26"/>
      <c r="AJ5375" s="26">
        <f>SUM(AJ5361:AJ5374)</f>
        <v>8727922.75</v>
      </c>
      <c r="AK5375" s="26"/>
      <c r="AL5375" s="26">
        <f>SUM(AL5361:AL5374)</f>
        <v>12174.49</v>
      </c>
    </row>
    <row r="5376" spans="1:39" x14ac:dyDescent="0.25">
      <c r="A5376" s="23" t="s">
        <v>16107</v>
      </c>
      <c r="B5376" s="24" t="s">
        <v>16108</v>
      </c>
      <c r="C5376" s="23" t="s">
        <v>16109</v>
      </c>
      <c r="D5376" s="23" t="s">
        <v>16110</v>
      </c>
      <c r="E5376" s="23">
        <v>2153</v>
      </c>
      <c r="F5376" s="23" t="s">
        <v>16111</v>
      </c>
      <c r="G5376" s="24" t="s">
        <v>16112</v>
      </c>
      <c r="H5376" s="23" t="s">
        <v>43</v>
      </c>
      <c r="I5376" s="23" t="s">
        <v>16113</v>
      </c>
      <c r="J5376" s="23">
        <v>0</v>
      </c>
      <c r="K5376" s="23">
        <v>0</v>
      </c>
      <c r="L5376" s="23">
        <v>50</v>
      </c>
      <c r="M5376" s="23" t="s">
        <v>59</v>
      </c>
      <c r="N5376" s="25">
        <f>((J5376*400)+(K5376*100))+L5376</f>
        <v>50</v>
      </c>
      <c r="O5376" s="26">
        <v>5000</v>
      </c>
      <c r="P5376" s="26">
        <f>N5376*O5376</f>
        <v>250000</v>
      </c>
      <c r="Q5376" s="23">
        <v>1</v>
      </c>
      <c r="R5376" s="23" t="s">
        <v>9862</v>
      </c>
      <c r="S5376" s="27" t="s">
        <v>9863</v>
      </c>
      <c r="T5376" s="23" t="s">
        <v>9864</v>
      </c>
      <c r="U5376" s="23" t="s">
        <v>9869</v>
      </c>
      <c r="V5376" s="24" t="s">
        <v>16114</v>
      </c>
      <c r="W5376" s="23" t="s">
        <v>53</v>
      </c>
      <c r="X5376" s="23" t="s">
        <v>49</v>
      </c>
      <c r="Y5376" s="23" t="s">
        <v>50</v>
      </c>
      <c r="Z5376" s="23">
        <v>36.299999999999997</v>
      </c>
      <c r="AA5376" s="28">
        <v>100</v>
      </c>
      <c r="AB5376" s="26">
        <v>2750</v>
      </c>
      <c r="AC5376" s="26">
        <f>Z5376*AB5376</f>
        <v>99824.999999999985</v>
      </c>
      <c r="AD5376" s="28">
        <v>9</v>
      </c>
      <c r="AE5376" s="28">
        <v>9</v>
      </c>
      <c r="AF5376" s="26">
        <f>(AC5376*(100-AE5376))/100</f>
        <v>90840.749999999985</v>
      </c>
      <c r="AG5376" s="26">
        <f>P5376+AF5376</f>
        <v>340840.75</v>
      </c>
      <c r="AH5376" s="26">
        <f>(AG5376*AA5376)/100</f>
        <v>340840.75</v>
      </c>
      <c r="AI5376" s="26">
        <v>10000000</v>
      </c>
      <c r="AJ5376" s="26">
        <f>IF((AI5376-AH5376) &gt; 1,0,IF((AI5376-AH5376)&lt;0,AH5376-AI5376,AI5376-AH5376))</f>
        <v>0</v>
      </c>
      <c r="AK5376" s="26">
        <v>0.02</v>
      </c>
      <c r="AL5376" s="26">
        <f>ROUND(AJ5376*(AK5376/100),2)</f>
        <v>0</v>
      </c>
      <c r="AM5376" s="3" t="s">
        <v>159</v>
      </c>
    </row>
    <row r="5377" spans="1:39" x14ac:dyDescent="0.25">
      <c r="A5377" s="23"/>
      <c r="B5377" s="24"/>
      <c r="C5377" s="23"/>
      <c r="D5377" s="23"/>
      <c r="E5377" s="23"/>
      <c r="F5377" s="23"/>
      <c r="G5377" s="24"/>
      <c r="H5377" s="23"/>
      <c r="I5377" s="23"/>
      <c r="J5377" s="23"/>
      <c r="K5377" s="23"/>
      <c r="L5377" s="23"/>
      <c r="M5377" s="23"/>
      <c r="N5377" s="25"/>
      <c r="O5377" s="26"/>
      <c r="P5377" s="26"/>
      <c r="Q5377" s="23"/>
      <c r="R5377" s="23"/>
      <c r="S5377" s="27"/>
      <c r="T5377" s="23"/>
      <c r="U5377" s="23"/>
      <c r="V5377" s="24"/>
      <c r="W5377" s="23"/>
      <c r="X5377" s="23"/>
      <c r="Y5377" s="23"/>
      <c r="Z5377" s="23"/>
      <c r="AA5377" s="28"/>
      <c r="AB5377" s="26"/>
      <c r="AC5377" s="26"/>
      <c r="AD5377" s="28"/>
      <c r="AE5377" s="28"/>
      <c r="AF5377" s="26"/>
      <c r="AG5377" s="26" t="s">
        <v>60</v>
      </c>
      <c r="AH5377" s="26">
        <f>AH5376</f>
        <v>340840.75</v>
      </c>
      <c r="AI5377" s="26"/>
      <c r="AJ5377" s="26">
        <f>AJ5376</f>
        <v>0</v>
      </c>
      <c r="AK5377" s="26"/>
      <c r="AL5377" s="26">
        <f>AL5376</f>
        <v>0</v>
      </c>
    </row>
    <row r="5378" spans="1:39" x14ac:dyDescent="0.25">
      <c r="A5378" s="23" t="s">
        <v>16115</v>
      </c>
      <c r="B5378" s="24" t="s">
        <v>16116</v>
      </c>
      <c r="C5378" s="23" t="s">
        <v>16117</v>
      </c>
      <c r="D5378" s="23" t="s">
        <v>16118</v>
      </c>
      <c r="E5378" s="23">
        <v>2154</v>
      </c>
      <c r="F5378" s="23" t="s">
        <v>16119</v>
      </c>
      <c r="G5378" s="24" t="s">
        <v>16120</v>
      </c>
      <c r="H5378" s="23" t="s">
        <v>43</v>
      </c>
      <c r="I5378" s="23" t="s">
        <v>16121</v>
      </c>
      <c r="J5378" s="23">
        <v>2</v>
      </c>
      <c r="K5378" s="23">
        <v>3</v>
      </c>
      <c r="L5378" s="23">
        <v>80.31</v>
      </c>
      <c r="M5378" s="23" t="s">
        <v>75</v>
      </c>
      <c r="N5378" s="25">
        <f>((J5378*400)+(K5378*100))+L5378</f>
        <v>1180.31</v>
      </c>
      <c r="O5378" s="26">
        <v>4400</v>
      </c>
      <c r="P5378" s="26">
        <f>N5378*O5378</f>
        <v>5193364</v>
      </c>
      <c r="Q5378" s="23"/>
      <c r="R5378" s="23"/>
      <c r="S5378" s="27"/>
      <c r="T5378" s="23"/>
      <c r="U5378" s="23"/>
      <c r="V5378" s="24"/>
      <c r="W5378" s="23"/>
      <c r="X5378" s="23"/>
      <c r="Y5378" s="23"/>
      <c r="Z5378" s="23"/>
      <c r="AA5378" s="28"/>
      <c r="AB5378" s="26"/>
      <c r="AC5378" s="26"/>
      <c r="AD5378" s="28"/>
      <c r="AE5378" s="28"/>
      <c r="AF5378" s="26"/>
      <c r="AG5378" s="26">
        <f>AF5378+P5378</f>
        <v>5193364</v>
      </c>
      <c r="AH5378" s="26">
        <f>AG5378</f>
        <v>5193364</v>
      </c>
      <c r="AI5378" s="26">
        <v>50000000</v>
      </c>
      <c r="AJ5378" s="26">
        <f>IF((AI5378-AH5378) &gt; 1,0,IF((AI5378-AH5378)&lt;0,AH5378-AI5378,AI5378-AH5378))</f>
        <v>0</v>
      </c>
      <c r="AK5378" s="26">
        <v>0.01</v>
      </c>
      <c r="AL5378" s="26">
        <f>AJ5378*(AK5378/100)</f>
        <v>0</v>
      </c>
    </row>
    <row r="5379" spans="1:39" x14ac:dyDescent="0.25">
      <c r="A5379" s="23"/>
      <c r="B5379" s="24"/>
      <c r="C5379" s="23"/>
      <c r="D5379" s="23"/>
      <c r="E5379" s="23"/>
      <c r="F5379" s="23"/>
      <c r="G5379" s="24"/>
      <c r="H5379" s="23"/>
      <c r="I5379" s="23"/>
      <c r="J5379" s="23">
        <v>0</v>
      </c>
      <c r="K5379" s="23">
        <v>0</v>
      </c>
      <c r="L5379" s="23">
        <v>80.63</v>
      </c>
      <c r="M5379" s="23" t="s">
        <v>255</v>
      </c>
      <c r="N5379" s="25">
        <f>((J5379*400)+(K5379*100))+L5379</f>
        <v>80.63</v>
      </c>
      <c r="O5379" s="26">
        <v>4400</v>
      </c>
      <c r="P5379" s="26">
        <f>N5379*O5379</f>
        <v>354772</v>
      </c>
      <c r="Q5379" s="23">
        <v>1</v>
      </c>
      <c r="R5379" s="23" t="s">
        <v>16122</v>
      </c>
      <c r="S5379" s="27" t="s">
        <v>16116</v>
      </c>
      <c r="T5379" s="23" t="s">
        <v>16117</v>
      </c>
      <c r="U5379" s="23" t="s">
        <v>16123</v>
      </c>
      <c r="V5379" s="24" t="s">
        <v>16124</v>
      </c>
      <c r="W5379" s="23" t="s">
        <v>142</v>
      </c>
      <c r="X5379" s="23" t="s">
        <v>143</v>
      </c>
      <c r="Y5379" s="23" t="s">
        <v>261</v>
      </c>
      <c r="Z5379" s="23">
        <v>375</v>
      </c>
      <c r="AA5379" s="28">
        <v>100</v>
      </c>
      <c r="AB5379" s="26">
        <v>7950</v>
      </c>
      <c r="AC5379" s="26">
        <f>Z5379*AB5379</f>
        <v>2981250</v>
      </c>
      <c r="AD5379" s="28">
        <v>52</v>
      </c>
      <c r="AE5379" s="28">
        <v>85</v>
      </c>
      <c r="AF5379" s="26">
        <f>(AC5379*(100-AE5379))/100</f>
        <v>447187.5</v>
      </c>
      <c r="AG5379" s="26">
        <f>P5379+AF5379</f>
        <v>801959.5</v>
      </c>
      <c r="AH5379" s="26">
        <f>(AG5379*AA5379)/100</f>
        <v>801959.5</v>
      </c>
      <c r="AI5379" s="26">
        <f>IF(AF5379&lt;=10000000,AF5379,10000000)</f>
        <v>447187.5</v>
      </c>
      <c r="AJ5379" s="26">
        <f>IF((AI5379-AH5379) &gt; 1,0,IF((AI5379-AH5379)&lt;0,AH5379-AI5379,AI5379-AH5379))</f>
        <v>354772</v>
      </c>
      <c r="AK5379" s="26">
        <v>0.02</v>
      </c>
      <c r="AL5379" s="26">
        <f>ROUND(AJ5379*(AK5379/100),2)</f>
        <v>70.95</v>
      </c>
      <c r="AM5379" s="3" t="s">
        <v>110</v>
      </c>
    </row>
    <row r="5380" spans="1:39" x14ac:dyDescent="0.25">
      <c r="A5380" s="23"/>
      <c r="B5380" s="24"/>
      <c r="C5380" s="23"/>
      <c r="D5380" s="23"/>
      <c r="E5380" s="23"/>
      <c r="F5380" s="23"/>
      <c r="G5380" s="24"/>
      <c r="H5380" s="23"/>
      <c r="I5380" s="23"/>
      <c r="J5380" s="23">
        <v>0</v>
      </c>
      <c r="K5380" s="23">
        <v>0</v>
      </c>
      <c r="L5380" s="23">
        <v>4.0599999999999996</v>
      </c>
      <c r="M5380" s="23" t="s">
        <v>255</v>
      </c>
      <c r="N5380" s="25">
        <f>((J5380*400)+(K5380*100))+L5380</f>
        <v>4.0599999999999996</v>
      </c>
      <c r="O5380" s="26">
        <v>4400</v>
      </c>
      <c r="P5380" s="26">
        <f>N5380*O5380</f>
        <v>17864</v>
      </c>
      <c r="Q5380" s="23">
        <v>1</v>
      </c>
      <c r="R5380" s="23" t="s">
        <v>16122</v>
      </c>
      <c r="S5380" s="27" t="s">
        <v>16116</v>
      </c>
      <c r="T5380" s="23" t="s">
        <v>16117</v>
      </c>
      <c r="U5380" s="23" t="s">
        <v>16123</v>
      </c>
      <c r="V5380" s="24" t="s">
        <v>16125</v>
      </c>
      <c r="W5380" s="23" t="s">
        <v>53</v>
      </c>
      <c r="X5380" s="23" t="s">
        <v>49</v>
      </c>
      <c r="Y5380" s="23" t="s">
        <v>261</v>
      </c>
      <c r="Z5380" s="23">
        <v>16.25</v>
      </c>
      <c r="AA5380" s="28">
        <v>100</v>
      </c>
      <c r="AB5380" s="26">
        <v>2750</v>
      </c>
      <c r="AC5380" s="26">
        <f>Z5380*AB5380</f>
        <v>44687.5</v>
      </c>
      <c r="AD5380" s="28">
        <v>12</v>
      </c>
      <c r="AE5380" s="28">
        <v>14</v>
      </c>
      <c r="AF5380" s="26">
        <f>(AC5380*(100-AE5380))/100</f>
        <v>38431.25</v>
      </c>
      <c r="AG5380" s="26">
        <f>P5380+AF5380</f>
        <v>56295.25</v>
      </c>
      <c r="AH5380" s="26">
        <f>(AG5380*AA5380)/100</f>
        <v>56295.25</v>
      </c>
      <c r="AI5380" s="26">
        <f>IF(AF5380&lt;=10000000,AF5380,10000000)</f>
        <v>38431.25</v>
      </c>
      <c r="AJ5380" s="26">
        <f>IF((AI5380-AH5380) &gt; 1,0,IF((AI5380-AH5380)&lt;0,AH5380-AI5380,AI5380-AH5380))</f>
        <v>17864</v>
      </c>
      <c r="AK5380" s="26">
        <v>0.02</v>
      </c>
      <c r="AL5380" s="26">
        <f>ROUND(AJ5380*(AK5380/100),2)</f>
        <v>3.57</v>
      </c>
      <c r="AM5380" s="3" t="s">
        <v>264</v>
      </c>
    </row>
    <row r="5381" spans="1:39" x14ac:dyDescent="0.25">
      <c r="A5381" s="23"/>
      <c r="B5381" s="24"/>
      <c r="C5381" s="23"/>
      <c r="D5381" s="23"/>
      <c r="E5381" s="23"/>
      <c r="F5381" s="23"/>
      <c r="G5381" s="24"/>
      <c r="H5381" s="23"/>
      <c r="I5381" s="23"/>
      <c r="J5381" s="23">
        <v>0</v>
      </c>
      <c r="K5381" s="23">
        <v>0</v>
      </c>
      <c r="L5381" s="23">
        <v>4</v>
      </c>
      <c r="M5381" s="23" t="s">
        <v>255</v>
      </c>
      <c r="N5381" s="25">
        <f>((J5381*400)+(K5381*100))+L5381</f>
        <v>4</v>
      </c>
      <c r="O5381" s="26">
        <v>4400</v>
      </c>
      <c r="P5381" s="26">
        <f>N5381*O5381</f>
        <v>17600</v>
      </c>
      <c r="Q5381" s="23">
        <v>1</v>
      </c>
      <c r="R5381" s="23" t="s">
        <v>16122</v>
      </c>
      <c r="S5381" s="27" t="s">
        <v>16116</v>
      </c>
      <c r="T5381" s="23" t="s">
        <v>16117</v>
      </c>
      <c r="U5381" s="23" t="s">
        <v>16123</v>
      </c>
      <c r="V5381" s="24" t="s">
        <v>16126</v>
      </c>
      <c r="W5381" s="23" t="s">
        <v>53</v>
      </c>
      <c r="X5381" s="23" t="s">
        <v>49</v>
      </c>
      <c r="Y5381" s="23" t="s">
        <v>261</v>
      </c>
      <c r="Z5381" s="23">
        <v>16</v>
      </c>
      <c r="AA5381" s="28">
        <v>100</v>
      </c>
      <c r="AB5381" s="26">
        <v>2750</v>
      </c>
      <c r="AC5381" s="26">
        <f>Z5381*AB5381</f>
        <v>44000</v>
      </c>
      <c r="AD5381" s="28">
        <v>7</v>
      </c>
      <c r="AE5381" s="28">
        <v>7</v>
      </c>
      <c r="AF5381" s="26">
        <f>(AC5381*(100-AE5381))/100</f>
        <v>40920</v>
      </c>
      <c r="AG5381" s="26">
        <f>P5381+AF5381</f>
        <v>58520</v>
      </c>
      <c r="AH5381" s="26">
        <f>(AG5381*AA5381)/100</f>
        <v>58520</v>
      </c>
      <c r="AI5381" s="26">
        <f>IF(AF5381&lt;=10000000,AF5381,10000000)</f>
        <v>40920</v>
      </c>
      <c r="AJ5381" s="26">
        <f>IF((AI5381-AH5381) &gt; 1,0,IF((AI5381-AH5381)&lt;0,AH5381-AI5381,AI5381-AH5381))</f>
        <v>17600</v>
      </c>
      <c r="AK5381" s="26">
        <v>0.02</v>
      </c>
      <c r="AL5381" s="26">
        <f>ROUND(AJ5381*(AK5381/100),2)</f>
        <v>3.52</v>
      </c>
      <c r="AM5381" s="3" t="s">
        <v>159</v>
      </c>
    </row>
    <row r="5382" spans="1:39" x14ac:dyDescent="0.25">
      <c r="A5382" s="23"/>
      <c r="B5382" s="24"/>
      <c r="C5382" s="23"/>
      <c r="D5382" s="23"/>
      <c r="E5382" s="23"/>
      <c r="F5382" s="23"/>
      <c r="G5382" s="24"/>
      <c r="H5382" s="23"/>
      <c r="I5382" s="23"/>
      <c r="J5382" s="23"/>
      <c r="K5382" s="23"/>
      <c r="L5382" s="23"/>
      <c r="M5382" s="23"/>
      <c r="N5382" s="25"/>
      <c r="O5382" s="26"/>
      <c r="P5382" s="26"/>
      <c r="Q5382" s="23"/>
      <c r="R5382" s="23"/>
      <c r="S5382" s="27"/>
      <c r="T5382" s="23"/>
      <c r="U5382" s="23"/>
      <c r="V5382" s="24"/>
      <c r="W5382" s="23"/>
      <c r="X5382" s="23"/>
      <c r="Y5382" s="23"/>
      <c r="Z5382" s="23"/>
      <c r="AA5382" s="28"/>
      <c r="AB5382" s="26"/>
      <c r="AC5382" s="26"/>
      <c r="AD5382" s="28"/>
      <c r="AE5382" s="28"/>
      <c r="AF5382" s="26"/>
      <c r="AG5382" s="26" t="s">
        <v>60</v>
      </c>
      <c r="AH5382" s="26">
        <f>SUM(AH5378:AH5381)</f>
        <v>6110138.75</v>
      </c>
      <c r="AI5382" s="26"/>
      <c r="AJ5382" s="26">
        <f>SUM(AJ5378:AJ5381)</f>
        <v>390236</v>
      </c>
      <c r="AK5382" s="26"/>
      <c r="AL5382" s="26">
        <f>SUM(AL5378:AL5381)</f>
        <v>78.039999999999992</v>
      </c>
    </row>
    <row r="5383" spans="1:39" x14ac:dyDescent="0.25">
      <c r="A5383" s="23" t="s">
        <v>16127</v>
      </c>
      <c r="B5383" s="24" t="s">
        <v>16128</v>
      </c>
      <c r="C5383" s="23" t="s">
        <v>16129</v>
      </c>
      <c r="D5383" s="23" t="s">
        <v>16130</v>
      </c>
      <c r="E5383" s="23">
        <v>2155</v>
      </c>
      <c r="F5383" s="23" t="s">
        <v>16131</v>
      </c>
      <c r="G5383" s="24" t="s">
        <v>16132</v>
      </c>
      <c r="H5383" s="23" t="s">
        <v>43</v>
      </c>
      <c r="I5383" s="23" t="s">
        <v>16133</v>
      </c>
      <c r="J5383" s="23">
        <v>3</v>
      </c>
      <c r="K5383" s="23">
        <v>1</v>
      </c>
      <c r="L5383" s="23">
        <v>19</v>
      </c>
      <c r="M5383" s="23" t="s">
        <v>75</v>
      </c>
      <c r="N5383" s="25">
        <f t="shared" ref="N5383:N5388" si="878">((J5383*400)+(K5383*100))+L5383</f>
        <v>1319</v>
      </c>
      <c r="O5383" s="26">
        <v>3750</v>
      </c>
      <c r="P5383" s="26">
        <f t="shared" ref="P5383:P5388" si="879">N5383*O5383</f>
        <v>4946250</v>
      </c>
      <c r="Q5383" s="23"/>
      <c r="R5383" s="23"/>
      <c r="S5383" s="27"/>
      <c r="T5383" s="23"/>
      <c r="U5383" s="23"/>
      <c r="V5383" s="24"/>
      <c r="W5383" s="23"/>
      <c r="X5383" s="23"/>
      <c r="Y5383" s="23"/>
      <c r="Z5383" s="23"/>
      <c r="AA5383" s="28"/>
      <c r="AB5383" s="26"/>
      <c r="AC5383" s="26"/>
      <c r="AD5383" s="28"/>
      <c r="AE5383" s="28"/>
      <c r="AF5383" s="26"/>
      <c r="AG5383" s="26">
        <f>AF5383+P5383</f>
        <v>4946250</v>
      </c>
      <c r="AH5383" s="26">
        <f>AG5383</f>
        <v>4946250</v>
      </c>
      <c r="AI5383" s="26">
        <v>50000000</v>
      </c>
      <c r="AJ5383" s="26">
        <f t="shared" ref="AJ5383:AJ5402" si="880">IF((AI5383-AH5383) &gt; 1,0,IF((AI5383-AH5383)&lt;0,AH5383-AI5383,AI5383-AH5383))</f>
        <v>0</v>
      </c>
      <c r="AK5383" s="26">
        <v>0.01</v>
      </c>
      <c r="AL5383" s="26">
        <f>AJ5383*(AK5383/100)</f>
        <v>0</v>
      </c>
    </row>
    <row r="5384" spans="1:39" x14ac:dyDescent="0.25">
      <c r="A5384" s="23"/>
      <c r="B5384" s="24"/>
      <c r="C5384" s="23"/>
      <c r="D5384" s="23"/>
      <c r="E5384" s="23"/>
      <c r="F5384" s="23"/>
      <c r="G5384" s="24"/>
      <c r="H5384" s="23"/>
      <c r="I5384" s="23"/>
      <c r="J5384" s="23">
        <v>0</v>
      </c>
      <c r="K5384" s="23">
        <v>0</v>
      </c>
      <c r="L5384" s="23">
        <v>69</v>
      </c>
      <c r="M5384" s="23" t="s">
        <v>59</v>
      </c>
      <c r="N5384" s="25">
        <f t="shared" si="878"/>
        <v>69</v>
      </c>
      <c r="O5384" s="26">
        <v>3750</v>
      </c>
      <c r="P5384" s="26">
        <f t="shared" si="879"/>
        <v>258750</v>
      </c>
      <c r="Q5384" s="23">
        <v>1</v>
      </c>
      <c r="R5384" s="23" t="s">
        <v>12884</v>
      </c>
      <c r="S5384" s="27" t="s">
        <v>12885</v>
      </c>
      <c r="T5384" s="23" t="s">
        <v>12886</v>
      </c>
      <c r="U5384" s="23" t="s">
        <v>16134</v>
      </c>
      <c r="V5384" s="24" t="s">
        <v>16135</v>
      </c>
      <c r="W5384" s="23" t="s">
        <v>109</v>
      </c>
      <c r="X5384" s="23" t="s">
        <v>49</v>
      </c>
      <c r="Y5384" s="23" t="s">
        <v>50</v>
      </c>
      <c r="Z5384" s="23">
        <v>276</v>
      </c>
      <c r="AA5384" s="28">
        <v>100</v>
      </c>
      <c r="AB5384" s="26">
        <v>8150</v>
      </c>
      <c r="AC5384" s="26">
        <f t="shared" ref="AC5384:AC5389" si="881">Z5384*AB5384</f>
        <v>2249400</v>
      </c>
      <c r="AD5384" s="28">
        <v>102</v>
      </c>
      <c r="AE5384" s="28">
        <v>76</v>
      </c>
      <c r="AF5384" s="26">
        <f t="shared" ref="AF5384:AF5389" si="882">(AC5384*(100-AE5384))/100</f>
        <v>539856</v>
      </c>
      <c r="AG5384" s="26">
        <f>P5384+AF5384</f>
        <v>798606</v>
      </c>
      <c r="AH5384" s="26">
        <f t="shared" ref="AH5384:AH5389" si="883">(AG5384*AA5384)/100</f>
        <v>798606</v>
      </c>
      <c r="AI5384" s="26">
        <v>10000000</v>
      </c>
      <c r="AJ5384" s="26">
        <f t="shared" si="880"/>
        <v>0</v>
      </c>
      <c r="AK5384" s="26">
        <v>0.02</v>
      </c>
      <c r="AL5384" s="26">
        <f t="shared" ref="AL5384:AL5389" si="884">ROUND(AJ5384*(AK5384/100),2)</f>
        <v>0</v>
      </c>
      <c r="AM5384" s="3" t="s">
        <v>110</v>
      </c>
    </row>
    <row r="5385" spans="1:39" x14ac:dyDescent="0.25">
      <c r="A5385" s="23"/>
      <c r="B5385" s="24"/>
      <c r="C5385" s="23"/>
      <c r="D5385" s="23"/>
      <c r="E5385" s="23"/>
      <c r="F5385" s="23"/>
      <c r="G5385" s="24"/>
      <c r="H5385" s="23"/>
      <c r="I5385" s="23"/>
      <c r="J5385" s="23">
        <v>0</v>
      </c>
      <c r="K5385" s="23">
        <v>0</v>
      </c>
      <c r="L5385" s="23">
        <v>13.5</v>
      </c>
      <c r="M5385" s="23" t="s">
        <v>255</v>
      </c>
      <c r="N5385" s="25">
        <f t="shared" si="878"/>
        <v>13.5</v>
      </c>
      <c r="O5385" s="26">
        <v>3750</v>
      </c>
      <c r="P5385" s="26">
        <f t="shared" si="879"/>
        <v>50625</v>
      </c>
      <c r="Q5385" s="23">
        <v>1</v>
      </c>
      <c r="R5385" s="23" t="s">
        <v>12884</v>
      </c>
      <c r="S5385" s="27" t="s">
        <v>12885</v>
      </c>
      <c r="T5385" s="23" t="s">
        <v>12886</v>
      </c>
      <c r="U5385" s="23" t="s">
        <v>16134</v>
      </c>
      <c r="V5385" s="24" t="s">
        <v>16136</v>
      </c>
      <c r="W5385" s="23" t="s">
        <v>53</v>
      </c>
      <c r="X5385" s="23" t="s">
        <v>49</v>
      </c>
      <c r="Y5385" s="23" t="s">
        <v>261</v>
      </c>
      <c r="Z5385" s="23">
        <v>54</v>
      </c>
      <c r="AA5385" s="28">
        <v>100</v>
      </c>
      <c r="AB5385" s="26">
        <v>2750</v>
      </c>
      <c r="AC5385" s="26">
        <f t="shared" si="881"/>
        <v>148500</v>
      </c>
      <c r="AD5385" s="28">
        <v>12</v>
      </c>
      <c r="AE5385" s="28">
        <v>14</v>
      </c>
      <c r="AF5385" s="26">
        <f t="shared" si="882"/>
        <v>127710</v>
      </c>
      <c r="AG5385" s="26">
        <f>P5385+AF5385</f>
        <v>178335</v>
      </c>
      <c r="AH5385" s="26">
        <f t="shared" si="883"/>
        <v>178335</v>
      </c>
      <c r="AI5385" s="26">
        <f>IF(AF5385&lt;=10000000,AF5385,10000000)</f>
        <v>127710</v>
      </c>
      <c r="AJ5385" s="26">
        <f t="shared" si="880"/>
        <v>50625</v>
      </c>
      <c r="AK5385" s="26">
        <v>0.02</v>
      </c>
      <c r="AL5385" s="26">
        <f t="shared" si="884"/>
        <v>10.130000000000001</v>
      </c>
      <c r="AM5385" s="3" t="s">
        <v>83</v>
      </c>
    </row>
    <row r="5386" spans="1:39" x14ac:dyDescent="0.25">
      <c r="A5386" s="23"/>
      <c r="B5386" s="24"/>
      <c r="C5386" s="23"/>
      <c r="D5386" s="23"/>
      <c r="E5386" s="23"/>
      <c r="F5386" s="23"/>
      <c r="G5386" s="24"/>
      <c r="H5386" s="23"/>
      <c r="I5386" s="23"/>
      <c r="J5386" s="23">
        <v>0</v>
      </c>
      <c r="K5386" s="23">
        <v>0</v>
      </c>
      <c r="L5386" s="23">
        <v>9</v>
      </c>
      <c r="M5386" s="23" t="s">
        <v>59</v>
      </c>
      <c r="N5386" s="25">
        <f t="shared" si="878"/>
        <v>9</v>
      </c>
      <c r="O5386" s="26">
        <v>3750</v>
      </c>
      <c r="P5386" s="26">
        <f t="shared" si="879"/>
        <v>33750</v>
      </c>
      <c r="Q5386" s="23">
        <v>1</v>
      </c>
      <c r="R5386" s="23" t="s">
        <v>12884</v>
      </c>
      <c r="S5386" s="27" t="s">
        <v>12885</v>
      </c>
      <c r="T5386" s="23" t="s">
        <v>12886</v>
      </c>
      <c r="U5386" s="23" t="s">
        <v>16134</v>
      </c>
      <c r="V5386" s="24" t="s">
        <v>16137</v>
      </c>
      <c r="W5386" s="23" t="s">
        <v>53</v>
      </c>
      <c r="X5386" s="23" t="s">
        <v>49</v>
      </c>
      <c r="Y5386" s="23" t="s">
        <v>50</v>
      </c>
      <c r="Z5386" s="23">
        <v>36</v>
      </c>
      <c r="AA5386" s="28">
        <v>100</v>
      </c>
      <c r="AB5386" s="26">
        <v>2750</v>
      </c>
      <c r="AC5386" s="26">
        <f t="shared" si="881"/>
        <v>99000</v>
      </c>
      <c r="AD5386" s="28">
        <v>12</v>
      </c>
      <c r="AE5386" s="28">
        <v>14</v>
      </c>
      <c r="AF5386" s="26">
        <f t="shared" si="882"/>
        <v>85140</v>
      </c>
      <c r="AG5386" s="26">
        <f>P5386+AF5386</f>
        <v>118890</v>
      </c>
      <c r="AH5386" s="26">
        <f t="shared" si="883"/>
        <v>118890</v>
      </c>
      <c r="AI5386" s="26">
        <v>10000000</v>
      </c>
      <c r="AJ5386" s="26">
        <f t="shared" si="880"/>
        <v>0</v>
      </c>
      <c r="AK5386" s="26">
        <v>0.02</v>
      </c>
      <c r="AL5386" s="26">
        <f t="shared" si="884"/>
        <v>0</v>
      </c>
      <c r="AM5386" s="3" t="s">
        <v>159</v>
      </c>
    </row>
    <row r="5387" spans="1:39" x14ac:dyDescent="0.25">
      <c r="A5387" s="23"/>
      <c r="B5387" s="24"/>
      <c r="C5387" s="23"/>
      <c r="D5387" s="23"/>
      <c r="E5387" s="23"/>
      <c r="F5387" s="23"/>
      <c r="G5387" s="24"/>
      <c r="H5387" s="23"/>
      <c r="I5387" s="23"/>
      <c r="J5387" s="23">
        <v>0</v>
      </c>
      <c r="K5387" s="23">
        <v>0</v>
      </c>
      <c r="L5387" s="23">
        <v>6</v>
      </c>
      <c r="M5387" s="23" t="s">
        <v>59</v>
      </c>
      <c r="N5387" s="25">
        <f t="shared" si="878"/>
        <v>6</v>
      </c>
      <c r="O5387" s="26">
        <v>3750</v>
      </c>
      <c r="P5387" s="26">
        <f t="shared" si="879"/>
        <v>22500</v>
      </c>
      <c r="Q5387" s="23">
        <v>1</v>
      </c>
      <c r="R5387" s="23" t="s">
        <v>12884</v>
      </c>
      <c r="S5387" s="27" t="s">
        <v>12885</v>
      </c>
      <c r="T5387" s="23" t="s">
        <v>12886</v>
      </c>
      <c r="U5387" s="23" t="s">
        <v>16134</v>
      </c>
      <c r="V5387" s="24" t="s">
        <v>16138</v>
      </c>
      <c r="W5387" s="23" t="s">
        <v>53</v>
      </c>
      <c r="X5387" s="23" t="s">
        <v>49</v>
      </c>
      <c r="Y5387" s="23" t="s">
        <v>50</v>
      </c>
      <c r="Z5387" s="23">
        <v>24</v>
      </c>
      <c r="AA5387" s="28">
        <v>100</v>
      </c>
      <c r="AB5387" s="26">
        <v>2750</v>
      </c>
      <c r="AC5387" s="26">
        <f t="shared" si="881"/>
        <v>66000</v>
      </c>
      <c r="AD5387" s="28">
        <v>12</v>
      </c>
      <c r="AE5387" s="28">
        <v>14</v>
      </c>
      <c r="AF5387" s="26">
        <f t="shared" si="882"/>
        <v>56760</v>
      </c>
      <c r="AG5387" s="26">
        <f>P5387+AF5387</f>
        <v>79260</v>
      </c>
      <c r="AH5387" s="26">
        <f t="shared" si="883"/>
        <v>79260</v>
      </c>
      <c r="AI5387" s="26">
        <v>10000000</v>
      </c>
      <c r="AJ5387" s="26">
        <f t="shared" si="880"/>
        <v>0</v>
      </c>
      <c r="AK5387" s="26">
        <v>0.02</v>
      </c>
      <c r="AL5387" s="26">
        <f t="shared" si="884"/>
        <v>0</v>
      </c>
      <c r="AM5387" s="3" t="s">
        <v>83</v>
      </c>
    </row>
    <row r="5388" spans="1:39" x14ac:dyDescent="0.25">
      <c r="A5388" s="23"/>
      <c r="B5388" s="24"/>
      <c r="C5388" s="23"/>
      <c r="D5388" s="23"/>
      <c r="E5388" s="23">
        <v>2156</v>
      </c>
      <c r="F5388" s="23" t="s">
        <v>16139</v>
      </c>
      <c r="G5388" s="24" t="s">
        <v>16140</v>
      </c>
      <c r="H5388" s="23" t="s">
        <v>43</v>
      </c>
      <c r="I5388" s="23" t="s">
        <v>16141</v>
      </c>
      <c r="J5388" s="23">
        <v>0</v>
      </c>
      <c r="K5388" s="23">
        <v>0</v>
      </c>
      <c r="L5388" s="23">
        <v>76</v>
      </c>
      <c r="M5388" s="23" t="s">
        <v>45</v>
      </c>
      <c r="N5388" s="25">
        <f t="shared" si="878"/>
        <v>76</v>
      </c>
      <c r="O5388" s="26">
        <v>8750</v>
      </c>
      <c r="P5388" s="26">
        <f t="shared" si="879"/>
        <v>665000</v>
      </c>
      <c r="Q5388" s="23">
        <v>1</v>
      </c>
      <c r="R5388" s="23" t="s">
        <v>15743</v>
      </c>
      <c r="S5388" s="27" t="s">
        <v>15744</v>
      </c>
      <c r="T5388" s="23" t="s">
        <v>15745</v>
      </c>
      <c r="U5388" s="23" t="s">
        <v>15750</v>
      </c>
      <c r="V5388" s="24" t="s">
        <v>16142</v>
      </c>
      <c r="W5388" s="23" t="s">
        <v>48</v>
      </c>
      <c r="X5388" s="23" t="s">
        <v>49</v>
      </c>
      <c r="Y5388" s="23" t="s">
        <v>54</v>
      </c>
      <c r="Z5388" s="23">
        <v>35.25</v>
      </c>
      <c r="AA5388" s="28">
        <v>11.6</v>
      </c>
      <c r="AB5388" s="26">
        <v>8300</v>
      </c>
      <c r="AC5388" s="26">
        <f t="shared" si="881"/>
        <v>292575</v>
      </c>
      <c r="AD5388" s="28">
        <v>59</v>
      </c>
      <c r="AE5388" s="28">
        <v>76</v>
      </c>
      <c r="AF5388" s="26">
        <f t="shared" si="882"/>
        <v>70218</v>
      </c>
      <c r="AG5388" s="26">
        <f>P5388+AF5388+AF5389</f>
        <v>1270568</v>
      </c>
      <c r="AH5388" s="26">
        <f t="shared" si="883"/>
        <v>147385.88799999998</v>
      </c>
      <c r="AI5388" s="26">
        <v>0</v>
      </c>
      <c r="AJ5388" s="26">
        <f t="shared" si="880"/>
        <v>147385.88799999998</v>
      </c>
      <c r="AK5388" s="26">
        <v>0.3</v>
      </c>
      <c r="AL5388" s="26">
        <f t="shared" si="884"/>
        <v>442.16</v>
      </c>
      <c r="AM5388" s="3" t="s">
        <v>1433</v>
      </c>
    </row>
    <row r="5389" spans="1:39" x14ac:dyDescent="0.25">
      <c r="A5389" s="23"/>
      <c r="B5389" s="24"/>
      <c r="C5389" s="23"/>
      <c r="D5389" s="23"/>
      <c r="E5389" s="23"/>
      <c r="F5389" s="23"/>
      <c r="G5389" s="24"/>
      <c r="H5389" s="23"/>
      <c r="I5389" s="23"/>
      <c r="J5389" s="23"/>
      <c r="K5389" s="23"/>
      <c r="L5389" s="23"/>
      <c r="M5389" s="23"/>
      <c r="N5389" s="25"/>
      <c r="O5389" s="26"/>
      <c r="P5389" s="26"/>
      <c r="Q5389" s="23"/>
      <c r="R5389" s="23"/>
      <c r="S5389" s="27"/>
      <c r="T5389" s="23"/>
      <c r="U5389" s="23"/>
      <c r="V5389" s="24"/>
      <c r="W5389" s="23"/>
      <c r="X5389" s="23"/>
      <c r="Y5389" s="23" t="s">
        <v>261</v>
      </c>
      <c r="Z5389" s="23">
        <v>268.75</v>
      </c>
      <c r="AA5389" s="28">
        <v>88.4</v>
      </c>
      <c r="AB5389" s="26">
        <v>8300</v>
      </c>
      <c r="AC5389" s="26">
        <f t="shared" si="881"/>
        <v>2230625</v>
      </c>
      <c r="AD5389" s="28">
        <v>59</v>
      </c>
      <c r="AE5389" s="28">
        <v>76</v>
      </c>
      <c r="AF5389" s="26">
        <f t="shared" si="882"/>
        <v>535350</v>
      </c>
      <c r="AG5389" s="26">
        <f>P5388+AF5388+AF5389</f>
        <v>1270568</v>
      </c>
      <c r="AH5389" s="26">
        <f t="shared" si="883"/>
        <v>1123182.112</v>
      </c>
      <c r="AI5389" s="26">
        <f>IF(AF5389&lt;=10000000,AF5389,10000000)</f>
        <v>535350</v>
      </c>
      <c r="AJ5389" s="26">
        <f t="shared" si="880"/>
        <v>587832.11199999996</v>
      </c>
      <c r="AK5389" s="26">
        <v>0.02</v>
      </c>
      <c r="AL5389" s="26">
        <f t="shared" si="884"/>
        <v>117.57</v>
      </c>
      <c r="AM5389" s="3" t="s">
        <v>51</v>
      </c>
    </row>
    <row r="5390" spans="1:39" x14ac:dyDescent="0.25">
      <c r="A5390" s="23"/>
      <c r="B5390" s="24"/>
      <c r="C5390" s="23"/>
      <c r="D5390" s="23"/>
      <c r="E5390" s="23"/>
      <c r="F5390" s="23"/>
      <c r="G5390" s="24"/>
      <c r="H5390" s="23"/>
      <c r="I5390" s="23"/>
      <c r="J5390" s="23">
        <v>3</v>
      </c>
      <c r="K5390" s="23">
        <v>0</v>
      </c>
      <c r="L5390" s="23">
        <v>76</v>
      </c>
      <c r="M5390" s="23" t="s">
        <v>75</v>
      </c>
      <c r="N5390" s="25">
        <f t="shared" ref="N5390:N5397" si="885">((J5390*400)+(K5390*100))+L5390</f>
        <v>1276</v>
      </c>
      <c r="O5390" s="26">
        <v>8750</v>
      </c>
      <c r="P5390" s="26">
        <f t="shared" ref="P5390:P5397" si="886">N5390*O5390</f>
        <v>11165000</v>
      </c>
      <c r="Q5390" s="23"/>
      <c r="R5390" s="23"/>
      <c r="S5390" s="27"/>
      <c r="T5390" s="23"/>
      <c r="U5390" s="23"/>
      <c r="V5390" s="24"/>
      <c r="W5390" s="23"/>
      <c r="X5390" s="23"/>
      <c r="Y5390" s="23"/>
      <c r="Z5390" s="23"/>
      <c r="AA5390" s="28"/>
      <c r="AB5390" s="26"/>
      <c r="AC5390" s="26"/>
      <c r="AD5390" s="28"/>
      <c r="AE5390" s="28"/>
      <c r="AF5390" s="26"/>
      <c r="AG5390" s="26">
        <f>AF5390+P5390</f>
        <v>11165000</v>
      </c>
      <c r="AH5390" s="26">
        <f>AG5390</f>
        <v>11165000</v>
      </c>
      <c r="AI5390" s="26">
        <v>50000000</v>
      </c>
      <c r="AJ5390" s="26">
        <f t="shared" si="880"/>
        <v>0</v>
      </c>
      <c r="AK5390" s="26">
        <v>0.01</v>
      </c>
      <c r="AL5390" s="26">
        <f>AJ5390*(AK5390/100)</f>
        <v>0</v>
      </c>
    </row>
    <row r="5391" spans="1:39" x14ac:dyDescent="0.25">
      <c r="A5391" s="23"/>
      <c r="B5391" s="24"/>
      <c r="C5391" s="23"/>
      <c r="D5391" s="23"/>
      <c r="E5391" s="23">
        <v>2157</v>
      </c>
      <c r="F5391" s="23" t="s">
        <v>16143</v>
      </c>
      <c r="G5391" s="24" t="s">
        <v>16144</v>
      </c>
      <c r="H5391" s="23" t="s">
        <v>43</v>
      </c>
      <c r="I5391" s="23" t="s">
        <v>16145</v>
      </c>
      <c r="J5391" s="23">
        <v>0</v>
      </c>
      <c r="K5391" s="23">
        <v>0</v>
      </c>
      <c r="L5391" s="23">
        <v>57</v>
      </c>
      <c r="M5391" s="23" t="s">
        <v>76</v>
      </c>
      <c r="N5391" s="25">
        <f t="shared" si="885"/>
        <v>57</v>
      </c>
      <c r="O5391" s="26">
        <v>6500</v>
      </c>
      <c r="P5391" s="26">
        <f t="shared" si="886"/>
        <v>370500</v>
      </c>
      <c r="Q5391" s="23"/>
      <c r="R5391" s="23"/>
      <c r="S5391" s="27"/>
      <c r="T5391" s="23"/>
      <c r="U5391" s="23"/>
      <c r="V5391" s="24"/>
      <c r="W5391" s="23"/>
      <c r="X5391" s="23"/>
      <c r="Y5391" s="23"/>
      <c r="Z5391" s="23"/>
      <c r="AA5391" s="28"/>
      <c r="AB5391" s="26"/>
      <c r="AC5391" s="26"/>
      <c r="AD5391" s="28"/>
      <c r="AE5391" s="28"/>
      <c r="AF5391" s="26"/>
      <c r="AG5391" s="26">
        <f>AF5391+P5391</f>
        <v>370500</v>
      </c>
      <c r="AH5391" s="26">
        <f>AG5391</f>
        <v>370500</v>
      </c>
      <c r="AI5391" s="26">
        <v>0</v>
      </c>
      <c r="AJ5391" s="26">
        <f t="shared" si="880"/>
        <v>370500</v>
      </c>
      <c r="AK5391" s="26">
        <v>0.02</v>
      </c>
      <c r="AL5391" s="26">
        <f>AJ5391*(AK5391/100)</f>
        <v>74.100000000000009</v>
      </c>
    </row>
    <row r="5392" spans="1:39" x14ac:dyDescent="0.25">
      <c r="A5392" s="23"/>
      <c r="B5392" s="24"/>
      <c r="C5392" s="23"/>
      <c r="D5392" s="23"/>
      <c r="E5392" s="23">
        <v>2158</v>
      </c>
      <c r="F5392" s="23" t="s">
        <v>16146</v>
      </c>
      <c r="G5392" s="24" t="s">
        <v>16147</v>
      </c>
      <c r="H5392" s="23" t="s">
        <v>43</v>
      </c>
      <c r="I5392" s="23" t="s">
        <v>16148</v>
      </c>
      <c r="J5392" s="23">
        <v>1</v>
      </c>
      <c r="K5392" s="23">
        <v>2</v>
      </c>
      <c r="L5392" s="23">
        <v>80</v>
      </c>
      <c r="M5392" s="23" t="s">
        <v>75</v>
      </c>
      <c r="N5392" s="25">
        <f t="shared" si="885"/>
        <v>680</v>
      </c>
      <c r="O5392" s="26">
        <v>5000</v>
      </c>
      <c r="P5392" s="26">
        <f t="shared" si="886"/>
        <v>3400000</v>
      </c>
      <c r="Q5392" s="23"/>
      <c r="R5392" s="23"/>
      <c r="S5392" s="27"/>
      <c r="T5392" s="23"/>
      <c r="U5392" s="23"/>
      <c r="V5392" s="24"/>
      <c r="W5392" s="23"/>
      <c r="X5392" s="23"/>
      <c r="Y5392" s="23"/>
      <c r="Z5392" s="23"/>
      <c r="AA5392" s="28"/>
      <c r="AB5392" s="26"/>
      <c r="AC5392" s="26"/>
      <c r="AD5392" s="28"/>
      <c r="AE5392" s="28"/>
      <c r="AF5392" s="26"/>
      <c r="AG5392" s="26">
        <f>AF5392+P5392</f>
        <v>3400000</v>
      </c>
      <c r="AH5392" s="26">
        <f>AG5392</f>
        <v>3400000</v>
      </c>
      <c r="AI5392" s="26">
        <v>50000000</v>
      </c>
      <c r="AJ5392" s="26">
        <f t="shared" si="880"/>
        <v>0</v>
      </c>
      <c r="AK5392" s="26">
        <v>0.01</v>
      </c>
      <c r="AL5392" s="26">
        <f>AJ5392*(AK5392/100)</f>
        <v>0</v>
      </c>
    </row>
    <row r="5393" spans="1:39" x14ac:dyDescent="0.25">
      <c r="A5393" s="23"/>
      <c r="B5393" s="24"/>
      <c r="C5393" s="23"/>
      <c r="D5393" s="23"/>
      <c r="E5393" s="23">
        <v>2159</v>
      </c>
      <c r="F5393" s="23" t="s">
        <v>16149</v>
      </c>
      <c r="G5393" s="24" t="s">
        <v>16150</v>
      </c>
      <c r="H5393" s="23" t="s">
        <v>43</v>
      </c>
      <c r="I5393" s="23" t="s">
        <v>16151</v>
      </c>
      <c r="J5393" s="23">
        <v>0</v>
      </c>
      <c r="K5393" s="23">
        <v>0</v>
      </c>
      <c r="L5393" s="23">
        <v>40</v>
      </c>
      <c r="M5393" s="23" t="s">
        <v>76</v>
      </c>
      <c r="N5393" s="25">
        <f t="shared" si="885"/>
        <v>40</v>
      </c>
      <c r="O5393" s="26">
        <v>2700</v>
      </c>
      <c r="P5393" s="26">
        <f t="shared" si="886"/>
        <v>108000</v>
      </c>
      <c r="Q5393" s="23">
        <v>1</v>
      </c>
      <c r="R5393" s="23" t="s">
        <v>16127</v>
      </c>
      <c r="S5393" s="27" t="s">
        <v>16128</v>
      </c>
      <c r="T5393" s="23" t="s">
        <v>16129</v>
      </c>
      <c r="U5393" s="23" t="s">
        <v>16152</v>
      </c>
      <c r="V5393" s="24" t="s">
        <v>16153</v>
      </c>
      <c r="W5393" s="23" t="s">
        <v>142</v>
      </c>
      <c r="X5393" s="23" t="s">
        <v>143</v>
      </c>
      <c r="Y5393" s="23" t="s">
        <v>81</v>
      </c>
      <c r="Z5393" s="23">
        <v>180</v>
      </c>
      <c r="AA5393" s="28">
        <v>100</v>
      </c>
      <c r="AB5393" s="26">
        <v>7950</v>
      </c>
      <c r="AC5393" s="26">
        <f>Z5393*AB5393</f>
        <v>1431000</v>
      </c>
      <c r="AD5393" s="28">
        <v>12</v>
      </c>
      <c r="AE5393" s="28">
        <v>38</v>
      </c>
      <c r="AF5393" s="26">
        <f>(AC5393*(100-AE5393))/100</f>
        <v>887220</v>
      </c>
      <c r="AG5393" s="26">
        <f>P5393+AF5393</f>
        <v>995220</v>
      </c>
      <c r="AH5393" s="26">
        <f>(AG5393*AA5393)/100</f>
        <v>995220</v>
      </c>
      <c r="AI5393" s="26">
        <v>0</v>
      </c>
      <c r="AJ5393" s="26">
        <f t="shared" si="880"/>
        <v>995220</v>
      </c>
      <c r="AK5393" s="26">
        <v>0.02</v>
      </c>
      <c r="AL5393" s="26">
        <f>ROUND(AJ5393*(AK5393/100),2)</f>
        <v>199.04</v>
      </c>
      <c r="AM5393" s="3" t="s">
        <v>110</v>
      </c>
    </row>
    <row r="5394" spans="1:39" x14ac:dyDescent="0.25">
      <c r="A5394" s="23"/>
      <c r="B5394" s="24"/>
      <c r="C5394" s="23"/>
      <c r="D5394" s="23"/>
      <c r="E5394" s="23"/>
      <c r="F5394" s="23"/>
      <c r="G5394" s="24"/>
      <c r="H5394" s="23"/>
      <c r="I5394" s="23"/>
      <c r="J5394" s="23">
        <v>0</v>
      </c>
      <c r="K5394" s="23">
        <v>0</v>
      </c>
      <c r="L5394" s="23">
        <v>7.5</v>
      </c>
      <c r="M5394" s="23" t="s">
        <v>76</v>
      </c>
      <c r="N5394" s="25">
        <f t="shared" si="885"/>
        <v>7.5</v>
      </c>
      <c r="O5394" s="26">
        <v>2700</v>
      </c>
      <c r="P5394" s="26">
        <f t="shared" si="886"/>
        <v>20250</v>
      </c>
      <c r="Q5394" s="23">
        <v>1</v>
      </c>
      <c r="R5394" s="23" t="s">
        <v>16127</v>
      </c>
      <c r="S5394" s="27" t="s">
        <v>16128</v>
      </c>
      <c r="T5394" s="23" t="s">
        <v>16129</v>
      </c>
      <c r="U5394" s="23" t="s">
        <v>16152</v>
      </c>
      <c r="V5394" s="24" t="s">
        <v>16154</v>
      </c>
      <c r="W5394" s="23" t="s">
        <v>48</v>
      </c>
      <c r="X5394" s="23" t="s">
        <v>49</v>
      </c>
      <c r="Y5394" s="23" t="s">
        <v>81</v>
      </c>
      <c r="Z5394" s="23">
        <v>30</v>
      </c>
      <c r="AA5394" s="28">
        <v>100</v>
      </c>
      <c r="AB5394" s="26">
        <v>8300</v>
      </c>
      <c r="AC5394" s="26">
        <f>Z5394*AB5394</f>
        <v>249000</v>
      </c>
      <c r="AD5394" s="28">
        <v>12</v>
      </c>
      <c r="AE5394" s="28">
        <v>14</v>
      </c>
      <c r="AF5394" s="26">
        <f>(AC5394*(100-AE5394))/100</f>
        <v>214140</v>
      </c>
      <c r="AG5394" s="26">
        <f>P5394+AF5394</f>
        <v>234390</v>
      </c>
      <c r="AH5394" s="26">
        <f>(AG5394*AA5394)/100</f>
        <v>234390</v>
      </c>
      <c r="AI5394" s="26">
        <v>0</v>
      </c>
      <c r="AJ5394" s="26">
        <f t="shared" si="880"/>
        <v>234390</v>
      </c>
      <c r="AK5394" s="26">
        <v>0.02</v>
      </c>
      <c r="AL5394" s="26">
        <f>ROUND(AJ5394*(AK5394/100),2)</f>
        <v>46.88</v>
      </c>
      <c r="AM5394" s="3" t="s">
        <v>159</v>
      </c>
    </row>
    <row r="5395" spans="1:39" x14ac:dyDescent="0.25">
      <c r="A5395" s="23"/>
      <c r="B5395" s="24"/>
      <c r="C5395" s="23"/>
      <c r="D5395" s="23"/>
      <c r="E5395" s="23"/>
      <c r="F5395" s="23"/>
      <c r="G5395" s="24"/>
      <c r="H5395" s="23"/>
      <c r="I5395" s="23"/>
      <c r="J5395" s="23">
        <v>1</v>
      </c>
      <c r="K5395" s="23">
        <v>0</v>
      </c>
      <c r="L5395" s="23">
        <v>86.5</v>
      </c>
      <c r="M5395" s="23" t="s">
        <v>91</v>
      </c>
      <c r="N5395" s="25">
        <f t="shared" si="885"/>
        <v>486.5</v>
      </c>
      <c r="O5395" s="26">
        <v>2700</v>
      </c>
      <c r="P5395" s="26">
        <f t="shared" si="886"/>
        <v>1313550</v>
      </c>
      <c r="Q5395" s="23"/>
      <c r="R5395" s="23"/>
      <c r="S5395" s="27"/>
      <c r="T5395" s="23"/>
      <c r="U5395" s="23"/>
      <c r="V5395" s="24"/>
      <c r="W5395" s="23"/>
      <c r="X5395" s="23"/>
      <c r="Y5395" s="23"/>
      <c r="Z5395" s="23"/>
      <c r="AA5395" s="28"/>
      <c r="AB5395" s="26"/>
      <c r="AC5395" s="26"/>
      <c r="AD5395" s="28"/>
      <c r="AE5395" s="28"/>
      <c r="AF5395" s="26"/>
      <c r="AG5395" s="26">
        <f>AF5395+P5395</f>
        <v>1313550</v>
      </c>
      <c r="AH5395" s="26">
        <f>AG5395</f>
        <v>1313550</v>
      </c>
      <c r="AI5395" s="26">
        <v>0</v>
      </c>
      <c r="AJ5395" s="26">
        <f t="shared" si="880"/>
        <v>1313550</v>
      </c>
      <c r="AK5395" s="26">
        <v>0.3</v>
      </c>
      <c r="AL5395" s="26">
        <f>AJ5395*(AK5395/100)</f>
        <v>3940.65</v>
      </c>
    </row>
    <row r="5396" spans="1:39" x14ac:dyDescent="0.25">
      <c r="A5396" s="23"/>
      <c r="B5396" s="24"/>
      <c r="C5396" s="23"/>
      <c r="D5396" s="23"/>
      <c r="E5396" s="23">
        <v>2160</v>
      </c>
      <c r="F5396" s="23" t="s">
        <v>16155</v>
      </c>
      <c r="G5396" s="24" t="s">
        <v>16156</v>
      </c>
      <c r="H5396" s="23" t="s">
        <v>43</v>
      </c>
      <c r="I5396" s="23" t="s">
        <v>16157</v>
      </c>
      <c r="J5396" s="23">
        <v>6</v>
      </c>
      <c r="K5396" s="23">
        <v>3</v>
      </c>
      <c r="L5396" s="23">
        <v>85.5</v>
      </c>
      <c r="M5396" s="23" t="s">
        <v>75</v>
      </c>
      <c r="N5396" s="25">
        <f t="shared" si="885"/>
        <v>2785.5</v>
      </c>
      <c r="O5396" s="26">
        <v>7500</v>
      </c>
      <c r="P5396" s="26">
        <f t="shared" si="886"/>
        <v>20891250</v>
      </c>
      <c r="Q5396" s="23"/>
      <c r="R5396" s="23"/>
      <c r="S5396" s="27"/>
      <c r="T5396" s="23"/>
      <c r="U5396" s="23"/>
      <c r="V5396" s="24"/>
      <c r="W5396" s="23"/>
      <c r="X5396" s="23"/>
      <c r="Y5396" s="23"/>
      <c r="Z5396" s="23"/>
      <c r="AA5396" s="28"/>
      <c r="AB5396" s="26"/>
      <c r="AC5396" s="26"/>
      <c r="AD5396" s="28"/>
      <c r="AE5396" s="28"/>
      <c r="AF5396" s="26"/>
      <c r="AG5396" s="26">
        <f>AF5396+P5396</f>
        <v>20891250</v>
      </c>
      <c r="AH5396" s="26">
        <f>AG5396</f>
        <v>20891250</v>
      </c>
      <c r="AI5396" s="26">
        <v>50000000</v>
      </c>
      <c r="AJ5396" s="26">
        <f t="shared" si="880"/>
        <v>0</v>
      </c>
      <c r="AK5396" s="26">
        <v>0.01</v>
      </c>
      <c r="AL5396" s="26">
        <f>AJ5396*(AK5396/100)</f>
        <v>0</v>
      </c>
    </row>
    <row r="5397" spans="1:39" x14ac:dyDescent="0.25">
      <c r="A5397" s="23"/>
      <c r="B5397" s="24"/>
      <c r="C5397" s="23"/>
      <c r="D5397" s="23"/>
      <c r="E5397" s="23"/>
      <c r="F5397" s="23"/>
      <c r="G5397" s="24"/>
      <c r="H5397" s="23"/>
      <c r="I5397" s="23"/>
      <c r="J5397" s="23">
        <v>0</v>
      </c>
      <c r="K5397" s="23">
        <v>0</v>
      </c>
      <c r="L5397" s="23">
        <v>13</v>
      </c>
      <c r="M5397" s="23" t="s">
        <v>45</v>
      </c>
      <c r="N5397" s="25">
        <f t="shared" si="885"/>
        <v>13</v>
      </c>
      <c r="O5397" s="26">
        <v>7500</v>
      </c>
      <c r="P5397" s="26">
        <f t="shared" si="886"/>
        <v>97500</v>
      </c>
      <c r="Q5397" s="23">
        <v>1</v>
      </c>
      <c r="R5397" s="23" t="s">
        <v>16158</v>
      </c>
      <c r="S5397" s="27" t="s">
        <v>16159</v>
      </c>
      <c r="T5397" s="23" t="s">
        <v>16160</v>
      </c>
      <c r="U5397" s="23" t="s">
        <v>16161</v>
      </c>
      <c r="V5397" s="24" t="s">
        <v>16162</v>
      </c>
      <c r="W5397" s="23" t="s">
        <v>48</v>
      </c>
      <c r="X5397" s="23" t="s">
        <v>49</v>
      </c>
      <c r="Y5397" s="23" t="s">
        <v>318</v>
      </c>
      <c r="Z5397" s="23">
        <v>52</v>
      </c>
      <c r="AA5397" s="28">
        <v>81.25</v>
      </c>
      <c r="AB5397" s="26">
        <v>8300</v>
      </c>
      <c r="AC5397" s="26">
        <f t="shared" ref="AC5397:AC5402" si="887">Z5397*AB5397</f>
        <v>431600</v>
      </c>
      <c r="AD5397" s="28">
        <v>17</v>
      </c>
      <c r="AE5397" s="28">
        <v>24</v>
      </c>
      <c r="AF5397" s="26">
        <f t="shared" ref="AF5397:AF5402" si="888">(AC5397*(100-AE5397))/100</f>
        <v>328016</v>
      </c>
      <c r="AG5397" s="26">
        <f>P5397+AF5397+AF5398</f>
        <v>501212</v>
      </c>
      <c r="AH5397" s="26">
        <f t="shared" ref="AH5397:AH5402" si="889">(AG5397*AA5397)/100</f>
        <v>407234.75</v>
      </c>
      <c r="AI5397" s="26">
        <v>0</v>
      </c>
      <c r="AJ5397" s="26">
        <f t="shared" si="880"/>
        <v>407234.75</v>
      </c>
      <c r="AK5397" s="26">
        <v>0.02</v>
      </c>
      <c r="AL5397" s="26">
        <f t="shared" ref="AL5397:AL5402" si="890">ROUND(AJ5397*(AK5397/100),2)</f>
        <v>81.45</v>
      </c>
      <c r="AM5397" s="3" t="s">
        <v>319</v>
      </c>
    </row>
    <row r="5398" spans="1:39" x14ac:dyDescent="0.25">
      <c r="A5398" s="23"/>
      <c r="B5398" s="24"/>
      <c r="C5398" s="23"/>
      <c r="D5398" s="23"/>
      <c r="E5398" s="23"/>
      <c r="F5398" s="23"/>
      <c r="G5398" s="24"/>
      <c r="H5398" s="23"/>
      <c r="I5398" s="23"/>
      <c r="J5398" s="23"/>
      <c r="K5398" s="23"/>
      <c r="L5398" s="23"/>
      <c r="M5398" s="23"/>
      <c r="N5398" s="25"/>
      <c r="O5398" s="26"/>
      <c r="P5398" s="26"/>
      <c r="Q5398" s="23"/>
      <c r="R5398" s="23"/>
      <c r="S5398" s="27"/>
      <c r="T5398" s="23"/>
      <c r="U5398" s="23"/>
      <c r="V5398" s="24"/>
      <c r="W5398" s="23"/>
      <c r="X5398" s="23"/>
      <c r="Y5398" s="23" t="s">
        <v>1859</v>
      </c>
      <c r="Z5398" s="23">
        <v>12</v>
      </c>
      <c r="AA5398" s="28">
        <v>18.75</v>
      </c>
      <c r="AB5398" s="26">
        <v>8300</v>
      </c>
      <c r="AC5398" s="26">
        <f t="shared" si="887"/>
        <v>99600</v>
      </c>
      <c r="AD5398" s="28">
        <v>17</v>
      </c>
      <c r="AE5398" s="28">
        <v>24</v>
      </c>
      <c r="AF5398" s="26">
        <f t="shared" si="888"/>
        <v>75696</v>
      </c>
      <c r="AG5398" s="26">
        <f>P5397+AF5397+AF5398</f>
        <v>501212</v>
      </c>
      <c r="AH5398" s="26">
        <f t="shared" si="889"/>
        <v>93977.25</v>
      </c>
      <c r="AI5398" s="26">
        <v>0</v>
      </c>
      <c r="AJ5398" s="26">
        <f t="shared" si="880"/>
        <v>93977.25</v>
      </c>
      <c r="AK5398" s="26">
        <v>0.3</v>
      </c>
      <c r="AL5398" s="26">
        <f t="shared" si="890"/>
        <v>281.93</v>
      </c>
      <c r="AM5398" s="3" t="s">
        <v>1363</v>
      </c>
    </row>
    <row r="5399" spans="1:39" x14ac:dyDescent="0.25">
      <c r="A5399" s="23"/>
      <c r="B5399" s="24"/>
      <c r="C5399" s="23"/>
      <c r="D5399" s="23"/>
      <c r="E5399" s="23"/>
      <c r="F5399" s="23"/>
      <c r="G5399" s="24"/>
      <c r="H5399" s="23"/>
      <c r="I5399" s="23"/>
      <c r="J5399" s="23">
        <v>0</v>
      </c>
      <c r="K5399" s="23">
        <v>0</v>
      </c>
      <c r="L5399" s="23">
        <v>20</v>
      </c>
      <c r="M5399" s="23" t="s">
        <v>76</v>
      </c>
      <c r="N5399" s="25">
        <f>((J5399*400)+(K5399*100))+L5399</f>
        <v>20</v>
      </c>
      <c r="O5399" s="26">
        <v>7500</v>
      </c>
      <c r="P5399" s="26">
        <f>N5399*O5399</f>
        <v>150000</v>
      </c>
      <c r="Q5399" s="23">
        <v>1</v>
      </c>
      <c r="R5399" s="23" t="s">
        <v>16163</v>
      </c>
      <c r="S5399" s="27" t="s">
        <v>16164</v>
      </c>
      <c r="T5399" s="23" t="s">
        <v>16165</v>
      </c>
      <c r="U5399" s="23" t="s">
        <v>16166</v>
      </c>
      <c r="V5399" s="24" t="s">
        <v>16167</v>
      </c>
      <c r="W5399" s="23" t="s">
        <v>349</v>
      </c>
      <c r="X5399" s="23" t="s">
        <v>143</v>
      </c>
      <c r="Y5399" s="23" t="s">
        <v>318</v>
      </c>
      <c r="Z5399" s="23">
        <v>134</v>
      </c>
      <c r="AA5399" s="28">
        <v>100</v>
      </c>
      <c r="AB5399" s="26">
        <v>8150</v>
      </c>
      <c r="AC5399" s="26">
        <f t="shared" si="887"/>
        <v>1092100</v>
      </c>
      <c r="AD5399" s="28">
        <v>36</v>
      </c>
      <c r="AE5399" s="28">
        <v>85</v>
      </c>
      <c r="AF5399" s="26">
        <f t="shared" si="888"/>
        <v>163815</v>
      </c>
      <c r="AG5399" s="26">
        <f>P5399+AF5399</f>
        <v>313815</v>
      </c>
      <c r="AH5399" s="26">
        <f t="shared" si="889"/>
        <v>313815</v>
      </c>
      <c r="AI5399" s="26">
        <v>0</v>
      </c>
      <c r="AJ5399" s="26">
        <f t="shared" si="880"/>
        <v>313815</v>
      </c>
      <c r="AK5399" s="26">
        <v>0.02</v>
      </c>
      <c r="AL5399" s="26">
        <f t="shared" si="890"/>
        <v>62.76</v>
      </c>
      <c r="AM5399" s="3" t="s">
        <v>319</v>
      </c>
    </row>
    <row r="5400" spans="1:39" x14ac:dyDescent="0.25">
      <c r="A5400" s="23"/>
      <c r="B5400" s="24"/>
      <c r="C5400" s="23"/>
      <c r="D5400" s="23"/>
      <c r="E5400" s="23"/>
      <c r="F5400" s="23"/>
      <c r="G5400" s="24"/>
      <c r="H5400" s="23"/>
      <c r="I5400" s="23"/>
      <c r="J5400" s="23">
        <v>0</v>
      </c>
      <c r="K5400" s="23">
        <v>0</v>
      </c>
      <c r="L5400" s="23">
        <v>24.5</v>
      </c>
      <c r="M5400" s="23" t="s">
        <v>76</v>
      </c>
      <c r="N5400" s="25">
        <f>((J5400*400)+(K5400*100))+L5400</f>
        <v>24.5</v>
      </c>
      <c r="O5400" s="26">
        <v>7500</v>
      </c>
      <c r="P5400" s="26">
        <f>N5400*O5400</f>
        <v>183750</v>
      </c>
      <c r="Q5400" s="23">
        <v>1</v>
      </c>
      <c r="R5400" s="23" t="s">
        <v>16168</v>
      </c>
      <c r="S5400" s="27" t="s">
        <v>16169</v>
      </c>
      <c r="T5400" s="23" t="s">
        <v>16170</v>
      </c>
      <c r="U5400" s="23" t="s">
        <v>16171</v>
      </c>
      <c r="V5400" s="24" t="s">
        <v>16172</v>
      </c>
      <c r="W5400" s="23" t="s">
        <v>349</v>
      </c>
      <c r="X5400" s="23" t="s">
        <v>143</v>
      </c>
      <c r="Y5400" s="23" t="s">
        <v>318</v>
      </c>
      <c r="Z5400" s="23">
        <v>98</v>
      </c>
      <c r="AA5400" s="28">
        <v>100</v>
      </c>
      <c r="AB5400" s="26">
        <v>8150</v>
      </c>
      <c r="AC5400" s="26">
        <f t="shared" si="887"/>
        <v>798700</v>
      </c>
      <c r="AD5400" s="28">
        <v>17</v>
      </c>
      <c r="AE5400" s="28">
        <v>60</v>
      </c>
      <c r="AF5400" s="26">
        <f t="shared" si="888"/>
        <v>319480</v>
      </c>
      <c r="AG5400" s="26">
        <f>P5400+AF5400</f>
        <v>503230</v>
      </c>
      <c r="AH5400" s="26">
        <f t="shared" si="889"/>
        <v>503230</v>
      </c>
      <c r="AI5400" s="26">
        <v>0</v>
      </c>
      <c r="AJ5400" s="26">
        <f t="shared" si="880"/>
        <v>503230</v>
      </c>
      <c r="AK5400" s="26">
        <v>0.02</v>
      </c>
      <c r="AL5400" s="26">
        <f t="shared" si="890"/>
        <v>100.65</v>
      </c>
      <c r="AM5400" s="3" t="s">
        <v>319</v>
      </c>
    </row>
    <row r="5401" spans="1:39" x14ac:dyDescent="0.25">
      <c r="A5401" s="23"/>
      <c r="B5401" s="24"/>
      <c r="C5401" s="23"/>
      <c r="D5401" s="23"/>
      <c r="E5401" s="23"/>
      <c r="F5401" s="23"/>
      <c r="G5401" s="24"/>
      <c r="H5401" s="23"/>
      <c r="I5401" s="23"/>
      <c r="J5401" s="23">
        <v>0</v>
      </c>
      <c r="K5401" s="23">
        <v>0</v>
      </c>
      <c r="L5401" s="23">
        <v>26.25</v>
      </c>
      <c r="M5401" s="23" t="s">
        <v>76</v>
      </c>
      <c r="N5401" s="25">
        <f>((J5401*400)+(K5401*100))+L5401</f>
        <v>26.25</v>
      </c>
      <c r="O5401" s="26">
        <v>7500</v>
      </c>
      <c r="P5401" s="26">
        <f>N5401*O5401</f>
        <v>196875</v>
      </c>
      <c r="Q5401" s="23">
        <v>1</v>
      </c>
      <c r="R5401" s="23" t="s">
        <v>16173</v>
      </c>
      <c r="S5401" s="27" t="s">
        <v>16174</v>
      </c>
      <c r="T5401" s="23" t="s">
        <v>16175</v>
      </c>
      <c r="U5401" s="23" t="s">
        <v>16176</v>
      </c>
      <c r="V5401" s="24" t="s">
        <v>16177</v>
      </c>
      <c r="W5401" s="23" t="s">
        <v>1274</v>
      </c>
      <c r="X5401" s="23" t="s">
        <v>143</v>
      </c>
      <c r="Y5401" s="23" t="s">
        <v>318</v>
      </c>
      <c r="Z5401" s="23">
        <v>105</v>
      </c>
      <c r="AA5401" s="28">
        <v>100</v>
      </c>
      <c r="AB5401" s="26">
        <v>8200</v>
      </c>
      <c r="AC5401" s="26">
        <f t="shared" si="887"/>
        <v>861000</v>
      </c>
      <c r="AD5401" s="28">
        <v>17</v>
      </c>
      <c r="AE5401" s="28">
        <v>60</v>
      </c>
      <c r="AF5401" s="26">
        <f t="shared" si="888"/>
        <v>344400</v>
      </c>
      <c r="AG5401" s="26">
        <f>P5401+AF5401</f>
        <v>541275</v>
      </c>
      <c r="AH5401" s="26">
        <f t="shared" si="889"/>
        <v>541275</v>
      </c>
      <c r="AI5401" s="26">
        <v>0</v>
      </c>
      <c r="AJ5401" s="26">
        <f t="shared" si="880"/>
        <v>541275</v>
      </c>
      <c r="AK5401" s="26">
        <v>0.02</v>
      </c>
      <c r="AL5401" s="26">
        <f t="shared" si="890"/>
        <v>108.26</v>
      </c>
      <c r="AM5401" s="3" t="s">
        <v>16178</v>
      </c>
    </row>
    <row r="5402" spans="1:39" x14ac:dyDescent="0.25">
      <c r="A5402" s="23"/>
      <c r="B5402" s="24"/>
      <c r="C5402" s="23"/>
      <c r="D5402" s="23"/>
      <c r="E5402" s="23"/>
      <c r="F5402" s="23"/>
      <c r="G5402" s="24"/>
      <c r="H5402" s="23"/>
      <c r="I5402" s="23"/>
      <c r="J5402" s="23">
        <v>0</v>
      </c>
      <c r="K5402" s="23">
        <v>0</v>
      </c>
      <c r="L5402" s="23">
        <v>15.75</v>
      </c>
      <c r="M5402" s="23" t="s">
        <v>76</v>
      </c>
      <c r="N5402" s="25">
        <f>((J5402*400)+(K5402*100))+L5402</f>
        <v>15.75</v>
      </c>
      <c r="O5402" s="26">
        <v>7500</v>
      </c>
      <c r="P5402" s="26">
        <f>N5402*O5402</f>
        <v>118125</v>
      </c>
      <c r="Q5402" s="23">
        <v>1</v>
      </c>
      <c r="R5402" s="23" t="s">
        <v>16127</v>
      </c>
      <c r="S5402" s="27" t="s">
        <v>16128</v>
      </c>
      <c r="T5402" s="23" t="s">
        <v>16129</v>
      </c>
      <c r="U5402" s="23" t="s">
        <v>16152</v>
      </c>
      <c r="V5402" s="24" t="s">
        <v>16179</v>
      </c>
      <c r="W5402" s="23" t="s">
        <v>53</v>
      </c>
      <c r="X5402" s="23" t="s">
        <v>143</v>
      </c>
      <c r="Y5402" s="23" t="s">
        <v>81</v>
      </c>
      <c r="Z5402" s="23">
        <v>63</v>
      </c>
      <c r="AA5402" s="28">
        <v>100</v>
      </c>
      <c r="AB5402" s="26">
        <v>2750</v>
      </c>
      <c r="AC5402" s="26">
        <f t="shared" si="887"/>
        <v>173250</v>
      </c>
      <c r="AD5402" s="28">
        <v>17</v>
      </c>
      <c r="AE5402" s="28">
        <v>60</v>
      </c>
      <c r="AF5402" s="26">
        <f t="shared" si="888"/>
        <v>69300</v>
      </c>
      <c r="AG5402" s="26">
        <f>P5402+AF5402</f>
        <v>187425</v>
      </c>
      <c r="AH5402" s="26">
        <f t="shared" si="889"/>
        <v>187425</v>
      </c>
      <c r="AI5402" s="26">
        <v>0</v>
      </c>
      <c r="AJ5402" s="26">
        <f t="shared" si="880"/>
        <v>187425</v>
      </c>
      <c r="AK5402" s="26">
        <v>0.02</v>
      </c>
      <c r="AL5402" s="26">
        <f t="shared" si="890"/>
        <v>37.49</v>
      </c>
      <c r="AM5402" s="3" t="s">
        <v>83</v>
      </c>
    </row>
    <row r="5403" spans="1:39" x14ac:dyDescent="0.25">
      <c r="A5403" s="23"/>
      <c r="B5403" s="24"/>
      <c r="C5403" s="23"/>
      <c r="D5403" s="23"/>
      <c r="E5403" s="23"/>
      <c r="F5403" s="23"/>
      <c r="G5403" s="24"/>
      <c r="H5403" s="23"/>
      <c r="I5403" s="23"/>
      <c r="J5403" s="23"/>
      <c r="K5403" s="23"/>
      <c r="L5403" s="23"/>
      <c r="M5403" s="23"/>
      <c r="N5403" s="25"/>
      <c r="O5403" s="26"/>
      <c r="P5403" s="26"/>
      <c r="Q5403" s="23"/>
      <c r="R5403" s="23"/>
      <c r="S5403" s="27"/>
      <c r="T5403" s="23"/>
      <c r="U5403" s="23"/>
      <c r="V5403" s="24"/>
      <c r="W5403" s="23"/>
      <c r="X5403" s="23"/>
      <c r="Y5403" s="23"/>
      <c r="Z5403" s="23"/>
      <c r="AA5403" s="28"/>
      <c r="AB5403" s="26"/>
      <c r="AC5403" s="26"/>
      <c r="AD5403" s="28"/>
      <c r="AE5403" s="28"/>
      <c r="AF5403" s="26"/>
      <c r="AG5403" s="26" t="s">
        <v>60</v>
      </c>
      <c r="AH5403" s="26">
        <f>SUM(AH5383:AH5402)</f>
        <v>47808776</v>
      </c>
      <c r="AI5403" s="26"/>
      <c r="AJ5403" s="26">
        <f>SUM(AJ5383:AJ5402)</f>
        <v>5746460</v>
      </c>
      <c r="AK5403" s="26"/>
      <c r="AL5403" s="26">
        <f>SUM(AL5383:AL5402)</f>
        <v>5503.07</v>
      </c>
    </row>
    <row r="5404" spans="1:39" x14ac:dyDescent="0.25">
      <c r="A5404" s="23" t="s">
        <v>16180</v>
      </c>
      <c r="B5404" s="24" t="s">
        <v>16181</v>
      </c>
      <c r="C5404" s="23" t="s">
        <v>16182</v>
      </c>
      <c r="D5404" s="23" t="s">
        <v>16183</v>
      </c>
      <c r="E5404" s="23">
        <v>2161</v>
      </c>
      <c r="F5404" s="23" t="s">
        <v>16184</v>
      </c>
      <c r="G5404" s="24" t="s">
        <v>16185</v>
      </c>
      <c r="H5404" s="23" t="s">
        <v>43</v>
      </c>
      <c r="I5404" s="23" t="s">
        <v>16186</v>
      </c>
      <c r="J5404" s="23">
        <v>0</v>
      </c>
      <c r="K5404" s="23">
        <v>0</v>
      </c>
      <c r="L5404" s="23">
        <v>56</v>
      </c>
      <c r="M5404" s="23" t="s">
        <v>59</v>
      </c>
      <c r="N5404" s="25">
        <f>((J5404*400)+(K5404*100))+L5404</f>
        <v>56</v>
      </c>
      <c r="O5404" s="26">
        <v>9000</v>
      </c>
      <c r="P5404" s="26">
        <f>N5404*O5404</f>
        <v>504000</v>
      </c>
      <c r="Q5404" s="23">
        <v>1</v>
      </c>
      <c r="R5404" s="23" t="s">
        <v>16187</v>
      </c>
      <c r="S5404" s="27" t="s">
        <v>16188</v>
      </c>
      <c r="T5404" s="23" t="s">
        <v>16189</v>
      </c>
      <c r="U5404" s="23" t="s">
        <v>16190</v>
      </c>
      <c r="V5404" s="24" t="s">
        <v>16191</v>
      </c>
      <c r="W5404" s="23" t="s">
        <v>109</v>
      </c>
      <c r="X5404" s="23" t="s">
        <v>49</v>
      </c>
      <c r="Y5404" s="23" t="s">
        <v>50</v>
      </c>
      <c r="Z5404" s="23">
        <v>169</v>
      </c>
      <c r="AA5404" s="28">
        <v>100</v>
      </c>
      <c r="AB5404" s="26">
        <v>8150</v>
      </c>
      <c r="AC5404" s="26">
        <f>Z5404*AB5404</f>
        <v>1377350</v>
      </c>
      <c r="AD5404" s="28">
        <v>21</v>
      </c>
      <c r="AE5404" s="28">
        <v>32</v>
      </c>
      <c r="AF5404" s="26">
        <f>(AC5404*(100-AE5404))/100</f>
        <v>936598</v>
      </c>
      <c r="AG5404" s="26">
        <f>P5404+AF5404</f>
        <v>1440598</v>
      </c>
      <c r="AH5404" s="26">
        <f>(AG5404*AA5404)/100</f>
        <v>1440598</v>
      </c>
      <c r="AI5404" s="26">
        <v>10000000</v>
      </c>
      <c r="AJ5404" s="26">
        <f>IF((AI5404-AH5404) &gt; 1,0,IF((AI5404-AH5404)&lt;0,AH5404-AI5404,AI5404-AH5404))</f>
        <v>0</v>
      </c>
      <c r="AK5404" s="26">
        <v>0.02</v>
      </c>
      <c r="AL5404" s="26">
        <f>ROUND(AJ5404*(AK5404/100),2)</f>
        <v>0</v>
      </c>
      <c r="AM5404" s="3" t="s">
        <v>110</v>
      </c>
    </row>
    <row r="5405" spans="1:39" x14ac:dyDescent="0.25">
      <c r="A5405" s="23"/>
      <c r="B5405" s="24"/>
      <c r="C5405" s="23"/>
      <c r="D5405" s="23"/>
      <c r="E5405" s="23"/>
      <c r="F5405" s="23"/>
      <c r="G5405" s="24"/>
      <c r="H5405" s="23"/>
      <c r="I5405" s="23"/>
      <c r="J5405" s="23"/>
      <c r="K5405" s="23"/>
      <c r="L5405" s="23"/>
      <c r="M5405" s="23"/>
      <c r="N5405" s="25"/>
      <c r="O5405" s="26"/>
      <c r="P5405" s="26"/>
      <c r="Q5405" s="23"/>
      <c r="R5405" s="23"/>
      <c r="S5405" s="27"/>
      <c r="T5405" s="23"/>
      <c r="U5405" s="23"/>
      <c r="V5405" s="24"/>
      <c r="W5405" s="23"/>
      <c r="X5405" s="23"/>
      <c r="Y5405" s="23"/>
      <c r="Z5405" s="23"/>
      <c r="AA5405" s="28"/>
      <c r="AB5405" s="26"/>
      <c r="AC5405" s="26"/>
      <c r="AD5405" s="28"/>
      <c r="AE5405" s="28"/>
      <c r="AF5405" s="26"/>
      <c r="AG5405" s="26" t="s">
        <v>60</v>
      </c>
      <c r="AH5405" s="26">
        <f>AH5404</f>
        <v>1440598</v>
      </c>
      <c r="AI5405" s="26"/>
      <c r="AJ5405" s="26">
        <f>AJ5404</f>
        <v>0</v>
      </c>
      <c r="AK5405" s="26"/>
      <c r="AL5405" s="26">
        <f>AL5404</f>
        <v>0</v>
      </c>
    </row>
    <row r="5406" spans="1:39" x14ac:dyDescent="0.25">
      <c r="A5406" s="23" t="s">
        <v>792</v>
      </c>
      <c r="B5406" s="24" t="s">
        <v>793</v>
      </c>
      <c r="C5406" s="23" t="s">
        <v>794</v>
      </c>
      <c r="D5406" s="23" t="s">
        <v>1477</v>
      </c>
      <c r="E5406" s="23">
        <v>2162</v>
      </c>
      <c r="F5406" s="23" t="s">
        <v>16192</v>
      </c>
      <c r="G5406" s="24" t="s">
        <v>16193</v>
      </c>
      <c r="H5406" s="23" t="s">
        <v>43</v>
      </c>
      <c r="I5406" s="23" t="s">
        <v>16194</v>
      </c>
      <c r="J5406" s="23">
        <v>0</v>
      </c>
      <c r="K5406" s="23">
        <v>0</v>
      </c>
      <c r="L5406" s="23">
        <v>50</v>
      </c>
      <c r="M5406" s="23" t="s">
        <v>75</v>
      </c>
      <c r="N5406" s="25">
        <f>((J5406*400)+(K5406*100))+L5406</f>
        <v>50</v>
      </c>
      <c r="O5406" s="26">
        <v>4500</v>
      </c>
      <c r="P5406" s="26">
        <f>N5406*O5406</f>
        <v>225000</v>
      </c>
      <c r="Q5406" s="23"/>
      <c r="R5406" s="23"/>
      <c r="S5406" s="27"/>
      <c r="T5406" s="23"/>
      <c r="U5406" s="23"/>
      <c r="V5406" s="24"/>
      <c r="W5406" s="23"/>
      <c r="X5406" s="23"/>
      <c r="Y5406" s="23"/>
      <c r="Z5406" s="23"/>
      <c r="AA5406" s="28"/>
      <c r="AB5406" s="26"/>
      <c r="AC5406" s="26"/>
      <c r="AD5406" s="28"/>
      <c r="AE5406" s="28"/>
      <c r="AF5406" s="26"/>
      <c r="AG5406" s="26">
        <f>AF5406+P5406</f>
        <v>225000</v>
      </c>
      <c r="AH5406" s="26">
        <f>AG5406</f>
        <v>225000</v>
      </c>
      <c r="AI5406" s="26">
        <v>50000000</v>
      </c>
      <c r="AJ5406" s="26">
        <f>IF((AI5406-AH5406) &gt; 1,0,IF((AI5406-AH5406)&lt;0,AH5406-AI5406,AI5406-AH5406))</f>
        <v>0</v>
      </c>
      <c r="AK5406" s="26">
        <v>0.01</v>
      </c>
      <c r="AL5406" s="26">
        <f>AJ5406*(AK5406/100)</f>
        <v>0</v>
      </c>
    </row>
    <row r="5407" spans="1:39" x14ac:dyDescent="0.25">
      <c r="A5407" s="23"/>
      <c r="B5407" s="24"/>
      <c r="C5407" s="23"/>
      <c r="D5407" s="23"/>
      <c r="E5407" s="23">
        <v>2163</v>
      </c>
      <c r="F5407" s="23" t="s">
        <v>16195</v>
      </c>
      <c r="G5407" s="24" t="s">
        <v>16196</v>
      </c>
      <c r="H5407" s="23" t="s">
        <v>43</v>
      </c>
      <c r="I5407" s="23" t="s">
        <v>16197</v>
      </c>
      <c r="J5407" s="23">
        <v>0</v>
      </c>
      <c r="K5407" s="23">
        <v>0</v>
      </c>
      <c r="L5407" s="23">
        <v>50</v>
      </c>
      <c r="M5407" s="23" t="s">
        <v>75</v>
      </c>
      <c r="N5407" s="25">
        <f>((J5407*400)+(K5407*100))+L5407</f>
        <v>50</v>
      </c>
      <c r="O5407" s="26">
        <v>4500</v>
      </c>
      <c r="P5407" s="26">
        <f>N5407*O5407</f>
        <v>225000</v>
      </c>
      <c r="Q5407" s="23"/>
      <c r="R5407" s="23"/>
      <c r="S5407" s="27"/>
      <c r="T5407" s="23"/>
      <c r="U5407" s="23"/>
      <c r="V5407" s="24"/>
      <c r="W5407" s="23"/>
      <c r="X5407" s="23"/>
      <c r="Y5407" s="23"/>
      <c r="Z5407" s="23"/>
      <c r="AA5407" s="28"/>
      <c r="AB5407" s="26"/>
      <c r="AC5407" s="26"/>
      <c r="AD5407" s="28"/>
      <c r="AE5407" s="28"/>
      <c r="AF5407" s="26"/>
      <c r="AG5407" s="26">
        <f>AF5407+P5407</f>
        <v>225000</v>
      </c>
      <c r="AH5407" s="26">
        <f>AG5407</f>
        <v>225000</v>
      </c>
      <c r="AI5407" s="26">
        <v>50000000</v>
      </c>
      <c r="AJ5407" s="26">
        <f>IF((AI5407-AH5407) &gt; 1,0,IF((AI5407-AH5407)&lt;0,AH5407-AI5407,AI5407-AH5407))</f>
        <v>0</v>
      </c>
      <c r="AK5407" s="26">
        <v>0.01</v>
      </c>
      <c r="AL5407" s="26">
        <f>AJ5407*(AK5407/100)</f>
        <v>0</v>
      </c>
    </row>
    <row r="5408" spans="1:39" x14ac:dyDescent="0.25">
      <c r="A5408" s="23"/>
      <c r="B5408" s="24"/>
      <c r="C5408" s="23"/>
      <c r="D5408" s="23"/>
      <c r="E5408" s="23">
        <v>2164</v>
      </c>
      <c r="F5408" s="23" t="s">
        <v>16198</v>
      </c>
      <c r="G5408" s="24" t="s">
        <v>16199</v>
      </c>
      <c r="H5408" s="23" t="s">
        <v>43</v>
      </c>
      <c r="I5408" s="23" t="s">
        <v>16200</v>
      </c>
      <c r="J5408" s="23">
        <v>0</v>
      </c>
      <c r="K5408" s="23">
        <v>0</v>
      </c>
      <c r="L5408" s="23">
        <v>50</v>
      </c>
      <c r="M5408" s="23" t="s">
        <v>75</v>
      </c>
      <c r="N5408" s="25">
        <f>((J5408*400)+(K5408*100))+L5408</f>
        <v>50</v>
      </c>
      <c r="O5408" s="26">
        <v>4500</v>
      </c>
      <c r="P5408" s="26">
        <f>N5408*O5408</f>
        <v>225000</v>
      </c>
      <c r="Q5408" s="23"/>
      <c r="R5408" s="23"/>
      <c r="S5408" s="27"/>
      <c r="T5408" s="23"/>
      <c r="U5408" s="23"/>
      <c r="V5408" s="24"/>
      <c r="W5408" s="23"/>
      <c r="X5408" s="23"/>
      <c r="Y5408" s="23"/>
      <c r="Z5408" s="23"/>
      <c r="AA5408" s="28"/>
      <c r="AB5408" s="26"/>
      <c r="AC5408" s="26"/>
      <c r="AD5408" s="28"/>
      <c r="AE5408" s="28"/>
      <c r="AF5408" s="26"/>
      <c r="AG5408" s="26">
        <f>AF5408+P5408</f>
        <v>225000</v>
      </c>
      <c r="AH5408" s="26">
        <f>AG5408</f>
        <v>225000</v>
      </c>
      <c r="AI5408" s="26">
        <v>50000000</v>
      </c>
      <c r="AJ5408" s="26">
        <f>IF((AI5408-AH5408) &gt; 1,0,IF((AI5408-AH5408)&lt;0,AH5408-AI5408,AI5408-AH5408))</f>
        <v>0</v>
      </c>
      <c r="AK5408" s="26">
        <v>0.01</v>
      </c>
      <c r="AL5408" s="26">
        <f>AJ5408*(AK5408/100)</f>
        <v>0</v>
      </c>
    </row>
    <row r="5409" spans="1:39" x14ac:dyDescent="0.25">
      <c r="A5409" s="23"/>
      <c r="B5409" s="24"/>
      <c r="C5409" s="23"/>
      <c r="D5409" s="23"/>
      <c r="E5409" s="23">
        <v>2165</v>
      </c>
      <c r="F5409" s="23" t="s">
        <v>16201</v>
      </c>
      <c r="G5409" s="24" t="s">
        <v>16202</v>
      </c>
      <c r="H5409" s="23" t="s">
        <v>43</v>
      </c>
      <c r="I5409" s="23" t="s">
        <v>16203</v>
      </c>
      <c r="J5409" s="23">
        <v>0</v>
      </c>
      <c r="K5409" s="23">
        <v>0</v>
      </c>
      <c r="L5409" s="23">
        <v>50</v>
      </c>
      <c r="M5409" s="23" t="s">
        <v>75</v>
      </c>
      <c r="N5409" s="25">
        <f>((J5409*400)+(K5409*100))+L5409</f>
        <v>50</v>
      </c>
      <c r="O5409" s="26">
        <v>4500</v>
      </c>
      <c r="P5409" s="26">
        <f>N5409*O5409</f>
        <v>225000</v>
      </c>
      <c r="Q5409" s="23"/>
      <c r="R5409" s="23"/>
      <c r="S5409" s="27"/>
      <c r="T5409" s="23"/>
      <c r="U5409" s="23"/>
      <c r="V5409" s="24"/>
      <c r="W5409" s="23"/>
      <c r="X5409" s="23"/>
      <c r="Y5409" s="23"/>
      <c r="Z5409" s="23"/>
      <c r="AA5409" s="28"/>
      <c r="AB5409" s="26"/>
      <c r="AC5409" s="26"/>
      <c r="AD5409" s="28"/>
      <c r="AE5409" s="28"/>
      <c r="AF5409" s="26"/>
      <c r="AG5409" s="26">
        <f>AF5409+P5409</f>
        <v>225000</v>
      </c>
      <c r="AH5409" s="26">
        <f>AG5409</f>
        <v>225000</v>
      </c>
      <c r="AI5409" s="26">
        <v>50000000</v>
      </c>
      <c r="AJ5409" s="26">
        <f>IF((AI5409-AH5409) &gt; 1,0,IF((AI5409-AH5409)&lt;0,AH5409-AI5409,AI5409-AH5409))</f>
        <v>0</v>
      </c>
      <c r="AK5409" s="26">
        <v>0.01</v>
      </c>
      <c r="AL5409" s="26">
        <f>AJ5409*(AK5409/100)</f>
        <v>0</v>
      </c>
    </row>
    <row r="5410" spans="1:39" x14ac:dyDescent="0.25">
      <c r="A5410" s="23"/>
      <c r="B5410" s="24"/>
      <c r="C5410" s="23"/>
      <c r="D5410" s="23"/>
      <c r="E5410" s="23">
        <v>2166</v>
      </c>
      <c r="F5410" s="23" t="s">
        <v>16204</v>
      </c>
      <c r="G5410" s="24" t="s">
        <v>16205</v>
      </c>
      <c r="H5410" s="23" t="s">
        <v>43</v>
      </c>
      <c r="I5410" s="23" t="s">
        <v>16206</v>
      </c>
      <c r="J5410" s="23">
        <v>0</v>
      </c>
      <c r="K5410" s="23">
        <v>0</v>
      </c>
      <c r="L5410" s="23">
        <v>50</v>
      </c>
      <c r="M5410" s="23" t="s">
        <v>75</v>
      </c>
      <c r="N5410" s="25">
        <f>((J5410*400)+(K5410*100))+L5410</f>
        <v>50</v>
      </c>
      <c r="O5410" s="26">
        <v>4500</v>
      </c>
      <c r="P5410" s="26">
        <f>N5410*O5410</f>
        <v>225000</v>
      </c>
      <c r="Q5410" s="23"/>
      <c r="R5410" s="23"/>
      <c r="S5410" s="27"/>
      <c r="T5410" s="23"/>
      <c r="U5410" s="23"/>
      <c r="V5410" s="24"/>
      <c r="W5410" s="23"/>
      <c r="X5410" s="23"/>
      <c r="Y5410" s="23"/>
      <c r="Z5410" s="23"/>
      <c r="AA5410" s="28"/>
      <c r="AB5410" s="26"/>
      <c r="AC5410" s="26"/>
      <c r="AD5410" s="28"/>
      <c r="AE5410" s="28"/>
      <c r="AF5410" s="26"/>
      <c r="AG5410" s="26">
        <f>AF5410+P5410</f>
        <v>225000</v>
      </c>
      <c r="AH5410" s="26">
        <f>AG5410</f>
        <v>225000</v>
      </c>
      <c r="AI5410" s="26">
        <v>50000000</v>
      </c>
      <c r="AJ5410" s="26">
        <f>IF((AI5410-AH5410) &gt; 1,0,IF((AI5410-AH5410)&lt;0,AH5410-AI5410,AI5410-AH5410))</f>
        <v>0</v>
      </c>
      <c r="AK5410" s="26">
        <v>0.01</v>
      </c>
      <c r="AL5410" s="26">
        <f>AJ5410*(AK5410/100)</f>
        <v>0</v>
      </c>
    </row>
    <row r="5411" spans="1:39" x14ac:dyDescent="0.25">
      <c r="A5411" s="23"/>
      <c r="B5411" s="24"/>
      <c r="C5411" s="23"/>
      <c r="D5411" s="23"/>
      <c r="E5411" s="23"/>
      <c r="F5411" s="23"/>
      <c r="G5411" s="24"/>
      <c r="H5411" s="23"/>
      <c r="I5411" s="23"/>
      <c r="J5411" s="23"/>
      <c r="K5411" s="23"/>
      <c r="L5411" s="23"/>
      <c r="M5411" s="23"/>
      <c r="N5411" s="25"/>
      <c r="O5411" s="26"/>
      <c r="P5411" s="26"/>
      <c r="Q5411" s="23"/>
      <c r="R5411" s="23"/>
      <c r="S5411" s="27"/>
      <c r="T5411" s="23"/>
      <c r="U5411" s="23"/>
      <c r="V5411" s="24"/>
      <c r="W5411" s="23"/>
      <c r="X5411" s="23"/>
      <c r="Y5411" s="23"/>
      <c r="Z5411" s="23"/>
      <c r="AA5411" s="28"/>
      <c r="AB5411" s="26"/>
      <c r="AC5411" s="26"/>
      <c r="AD5411" s="28"/>
      <c r="AE5411" s="28"/>
      <c r="AF5411" s="26"/>
      <c r="AG5411" s="26" t="s">
        <v>60</v>
      </c>
      <c r="AH5411" s="26">
        <f>SUM(AH5406:AH5410)</f>
        <v>1125000</v>
      </c>
      <c r="AI5411" s="26"/>
      <c r="AJ5411" s="26">
        <f>SUM(AJ5406:AJ5410)</f>
        <v>0</v>
      </c>
      <c r="AK5411" s="26"/>
      <c r="AL5411" s="26">
        <f>SUM(AL5406:AL5410)</f>
        <v>0</v>
      </c>
    </row>
    <row r="5412" spans="1:39" x14ac:dyDescent="0.25">
      <c r="A5412" s="23" t="s">
        <v>16207</v>
      </c>
      <c r="B5412" s="24" t="s">
        <v>16208</v>
      </c>
      <c r="C5412" s="23" t="s">
        <v>16209</v>
      </c>
      <c r="D5412" s="23" t="s">
        <v>16210</v>
      </c>
      <c r="E5412" s="23">
        <v>2167</v>
      </c>
      <c r="F5412" s="23" t="s">
        <v>16211</v>
      </c>
      <c r="G5412" s="24" t="s">
        <v>16212</v>
      </c>
      <c r="H5412" s="23" t="s">
        <v>43</v>
      </c>
      <c r="I5412" s="23" t="s">
        <v>16213</v>
      </c>
      <c r="J5412" s="23">
        <v>3</v>
      </c>
      <c r="K5412" s="23">
        <v>1</v>
      </c>
      <c r="L5412" s="23">
        <v>21</v>
      </c>
      <c r="M5412" s="23" t="s">
        <v>68</v>
      </c>
      <c r="N5412" s="25">
        <f>((J5412*400)+(K5412*100))+L5412</f>
        <v>1321</v>
      </c>
      <c r="O5412" s="26">
        <v>3800</v>
      </c>
      <c r="P5412" s="26">
        <f>N5412*O5412</f>
        <v>5019800</v>
      </c>
      <c r="Q5412" s="23"/>
      <c r="R5412" s="23"/>
      <c r="S5412" s="27"/>
      <c r="T5412" s="23"/>
      <c r="U5412" s="23"/>
      <c r="V5412" s="24"/>
      <c r="W5412" s="23"/>
      <c r="X5412" s="23"/>
      <c r="Y5412" s="23"/>
      <c r="Z5412" s="23"/>
      <c r="AA5412" s="28"/>
      <c r="AB5412" s="26"/>
      <c r="AC5412" s="26"/>
      <c r="AD5412" s="28"/>
      <c r="AE5412" s="28"/>
      <c r="AF5412" s="26"/>
      <c r="AG5412" s="26">
        <f>AF5412+P5412</f>
        <v>5019800</v>
      </c>
      <c r="AH5412" s="26">
        <f>AG5412</f>
        <v>5019800</v>
      </c>
      <c r="AI5412" s="26">
        <v>0</v>
      </c>
      <c r="AJ5412" s="26">
        <f>IF((AI5412-AH5412) &gt; 1,0,IF((AI5412-AH5412)&lt;0,AH5412-AI5412,AI5412-AH5412))</f>
        <v>5019800</v>
      </c>
      <c r="AK5412" s="26">
        <v>0.3</v>
      </c>
      <c r="AL5412" s="26">
        <f>AJ5412*(AK5412/100)</f>
        <v>15059.4</v>
      </c>
    </row>
    <row r="5413" spans="1:39" x14ac:dyDescent="0.25">
      <c r="A5413" s="23"/>
      <c r="B5413" s="24"/>
      <c r="C5413" s="23"/>
      <c r="D5413" s="23"/>
      <c r="E5413" s="23"/>
      <c r="F5413" s="23"/>
      <c r="G5413" s="24"/>
      <c r="H5413" s="23"/>
      <c r="I5413" s="23"/>
      <c r="J5413" s="23"/>
      <c r="K5413" s="23"/>
      <c r="L5413" s="23"/>
      <c r="M5413" s="23"/>
      <c r="N5413" s="25"/>
      <c r="O5413" s="26"/>
      <c r="P5413" s="26"/>
      <c r="Q5413" s="23"/>
      <c r="R5413" s="23"/>
      <c r="S5413" s="27"/>
      <c r="T5413" s="23"/>
      <c r="U5413" s="23"/>
      <c r="V5413" s="24"/>
      <c r="W5413" s="23"/>
      <c r="X5413" s="23"/>
      <c r="Y5413" s="23"/>
      <c r="Z5413" s="23"/>
      <c r="AA5413" s="28"/>
      <c r="AB5413" s="26"/>
      <c r="AC5413" s="26"/>
      <c r="AD5413" s="28"/>
      <c r="AE5413" s="28"/>
      <c r="AF5413" s="26"/>
      <c r="AG5413" s="26" t="s">
        <v>60</v>
      </c>
      <c r="AH5413" s="26">
        <f>AH5412</f>
        <v>5019800</v>
      </c>
      <c r="AI5413" s="26"/>
      <c r="AJ5413" s="26">
        <f>AJ5412</f>
        <v>5019800</v>
      </c>
      <c r="AK5413" s="26"/>
      <c r="AL5413" s="26">
        <f>AL5412</f>
        <v>15059.4</v>
      </c>
    </row>
    <row r="5414" spans="1:39" x14ac:dyDescent="0.25">
      <c r="A5414" s="23" t="s">
        <v>16214</v>
      </c>
      <c r="B5414" s="24" t="s">
        <v>16215</v>
      </c>
      <c r="C5414" s="23" t="s">
        <v>16216</v>
      </c>
      <c r="D5414" s="23" t="s">
        <v>16217</v>
      </c>
      <c r="E5414" s="23">
        <v>2168</v>
      </c>
      <c r="F5414" s="23" t="s">
        <v>16218</v>
      </c>
      <c r="G5414" s="24" t="s">
        <v>16219</v>
      </c>
      <c r="H5414" s="23" t="s">
        <v>43</v>
      </c>
      <c r="I5414" s="23" t="s">
        <v>16220</v>
      </c>
      <c r="J5414" s="23">
        <v>6</v>
      </c>
      <c r="K5414" s="23">
        <v>1</v>
      </c>
      <c r="L5414" s="23">
        <v>10.25</v>
      </c>
      <c r="M5414" s="23" t="s">
        <v>75</v>
      </c>
      <c r="N5414" s="25">
        <f>((J5414*400)+(K5414*100))+L5414</f>
        <v>2510.25</v>
      </c>
      <c r="O5414" s="26">
        <v>4400</v>
      </c>
      <c r="P5414" s="26">
        <f>N5414*O5414</f>
        <v>11045100</v>
      </c>
      <c r="Q5414" s="23"/>
      <c r="R5414" s="23"/>
      <c r="S5414" s="27"/>
      <c r="T5414" s="23"/>
      <c r="U5414" s="23"/>
      <c r="V5414" s="24"/>
      <c r="W5414" s="23"/>
      <c r="X5414" s="23"/>
      <c r="Y5414" s="23"/>
      <c r="Z5414" s="23"/>
      <c r="AA5414" s="28"/>
      <c r="AB5414" s="26"/>
      <c r="AC5414" s="26"/>
      <c r="AD5414" s="28"/>
      <c r="AE5414" s="28"/>
      <c r="AF5414" s="26"/>
      <c r="AG5414" s="26">
        <f>AF5414+P5414</f>
        <v>11045100</v>
      </c>
      <c r="AH5414" s="26">
        <f>AG5414</f>
        <v>11045100</v>
      </c>
      <c r="AI5414" s="26">
        <v>50000000</v>
      </c>
      <c r="AJ5414" s="26">
        <f>IF((AI5414-AH5414) &gt; 1,0,IF((AI5414-AH5414)&lt;0,AH5414-AI5414,AI5414-AH5414))</f>
        <v>0</v>
      </c>
      <c r="AK5414" s="26">
        <v>0.01</v>
      </c>
      <c r="AL5414" s="26">
        <f>AJ5414*(AK5414/100)</f>
        <v>0</v>
      </c>
    </row>
    <row r="5415" spans="1:39" x14ac:dyDescent="0.25">
      <c r="A5415" s="23"/>
      <c r="B5415" s="24"/>
      <c r="C5415" s="23"/>
      <c r="D5415" s="23"/>
      <c r="E5415" s="23"/>
      <c r="F5415" s="23"/>
      <c r="G5415" s="24"/>
      <c r="H5415" s="23"/>
      <c r="I5415" s="23"/>
      <c r="J5415" s="23">
        <v>0</v>
      </c>
      <c r="K5415" s="23">
        <v>0</v>
      </c>
      <c r="L5415" s="23">
        <v>56</v>
      </c>
      <c r="M5415" s="23" t="s">
        <v>59</v>
      </c>
      <c r="N5415" s="25">
        <f>((J5415*400)+(K5415*100))+L5415</f>
        <v>56</v>
      </c>
      <c r="O5415" s="26">
        <v>4400</v>
      </c>
      <c r="P5415" s="26">
        <f>N5415*O5415</f>
        <v>246400</v>
      </c>
      <c r="Q5415" s="23">
        <v>1</v>
      </c>
      <c r="R5415" s="23" t="s">
        <v>16214</v>
      </c>
      <c r="S5415" s="27" t="s">
        <v>16215</v>
      </c>
      <c r="T5415" s="23" t="s">
        <v>16216</v>
      </c>
      <c r="U5415" s="23" t="s">
        <v>16221</v>
      </c>
      <c r="V5415" s="24" t="s">
        <v>16222</v>
      </c>
      <c r="W5415" s="23" t="s">
        <v>142</v>
      </c>
      <c r="X5415" s="23" t="s">
        <v>143</v>
      </c>
      <c r="Y5415" s="23" t="s">
        <v>50</v>
      </c>
      <c r="Z5415" s="23">
        <v>314</v>
      </c>
      <c r="AA5415" s="28">
        <v>100</v>
      </c>
      <c r="AB5415" s="26">
        <v>7950</v>
      </c>
      <c r="AC5415" s="26">
        <f>Z5415*AB5415</f>
        <v>2496300</v>
      </c>
      <c r="AD5415" s="28">
        <v>32</v>
      </c>
      <c r="AE5415" s="28">
        <v>85</v>
      </c>
      <c r="AF5415" s="26">
        <f>(AC5415*(100-AE5415))/100</f>
        <v>374445</v>
      </c>
      <c r="AG5415" s="26">
        <f>P5415+AF5415</f>
        <v>620845</v>
      </c>
      <c r="AH5415" s="26">
        <f>(AG5415*AA5415)/100</f>
        <v>620845</v>
      </c>
      <c r="AI5415" s="26">
        <v>50000000</v>
      </c>
      <c r="AJ5415" s="26">
        <f>IF((AI5415-AH5415) &gt; 1,0,IF((AI5415-AH5415)&lt;0,AH5415-AI5415,AI5415-AH5415))</f>
        <v>0</v>
      </c>
      <c r="AK5415" s="26">
        <v>0.02</v>
      </c>
      <c r="AL5415" s="26">
        <f>ROUND(AJ5415*(AK5415/100),2)</f>
        <v>0</v>
      </c>
      <c r="AM5415" s="3" t="s">
        <v>110</v>
      </c>
    </row>
    <row r="5416" spans="1:39" x14ac:dyDescent="0.25">
      <c r="A5416" s="23"/>
      <c r="B5416" s="24"/>
      <c r="C5416" s="23"/>
      <c r="D5416" s="23"/>
      <c r="E5416" s="23"/>
      <c r="F5416" s="23"/>
      <c r="G5416" s="24"/>
      <c r="H5416" s="23"/>
      <c r="I5416" s="23"/>
      <c r="J5416" s="23">
        <v>0</v>
      </c>
      <c r="K5416" s="23">
        <v>0</v>
      </c>
      <c r="L5416" s="23">
        <v>29.75</v>
      </c>
      <c r="M5416" s="23" t="s">
        <v>59</v>
      </c>
      <c r="N5416" s="25">
        <f>((J5416*400)+(K5416*100))+L5416</f>
        <v>29.75</v>
      </c>
      <c r="O5416" s="26">
        <v>4400</v>
      </c>
      <c r="P5416" s="26">
        <f>N5416*O5416</f>
        <v>130900</v>
      </c>
      <c r="Q5416" s="23">
        <v>1</v>
      </c>
      <c r="R5416" s="23" t="s">
        <v>16214</v>
      </c>
      <c r="S5416" s="27" t="s">
        <v>16215</v>
      </c>
      <c r="T5416" s="23" t="s">
        <v>16216</v>
      </c>
      <c r="U5416" s="23" t="s">
        <v>16221</v>
      </c>
      <c r="V5416" s="24" t="s">
        <v>16223</v>
      </c>
      <c r="W5416" s="23" t="s">
        <v>53</v>
      </c>
      <c r="X5416" s="23" t="s">
        <v>49</v>
      </c>
      <c r="Y5416" s="23" t="s">
        <v>50</v>
      </c>
      <c r="Z5416" s="23">
        <v>119</v>
      </c>
      <c r="AA5416" s="28">
        <v>100</v>
      </c>
      <c r="AB5416" s="26">
        <v>2750</v>
      </c>
      <c r="AC5416" s="26">
        <f>Z5416*AB5416</f>
        <v>327250</v>
      </c>
      <c r="AD5416" s="28">
        <v>32</v>
      </c>
      <c r="AE5416" s="28">
        <v>54</v>
      </c>
      <c r="AF5416" s="26">
        <f>(AC5416*(100-AE5416))/100</f>
        <v>150535</v>
      </c>
      <c r="AG5416" s="26">
        <f>P5416+AF5416</f>
        <v>281435</v>
      </c>
      <c r="AH5416" s="26">
        <f>(AG5416*AA5416)/100</f>
        <v>281435</v>
      </c>
      <c r="AI5416" s="26">
        <v>50000000</v>
      </c>
      <c r="AJ5416" s="26">
        <f>IF((AI5416-AH5416) &gt; 1,0,IF((AI5416-AH5416)&lt;0,AH5416-AI5416,AI5416-AH5416))</f>
        <v>0</v>
      </c>
      <c r="AK5416" s="26">
        <v>0.02</v>
      </c>
      <c r="AL5416" s="26">
        <f>ROUND(AJ5416*(AK5416/100),2)</f>
        <v>0</v>
      </c>
      <c r="AM5416" s="3" t="s">
        <v>83</v>
      </c>
    </row>
    <row r="5417" spans="1:39" x14ac:dyDescent="0.25">
      <c r="A5417" s="23"/>
      <c r="B5417" s="24"/>
      <c r="C5417" s="23"/>
      <c r="D5417" s="23"/>
      <c r="E5417" s="23"/>
      <c r="F5417" s="23"/>
      <c r="G5417" s="24"/>
      <c r="H5417" s="23"/>
      <c r="I5417" s="23"/>
      <c r="J5417" s="23">
        <v>0</v>
      </c>
      <c r="K5417" s="23">
        <v>0</v>
      </c>
      <c r="L5417" s="23">
        <v>32</v>
      </c>
      <c r="M5417" s="23" t="s">
        <v>59</v>
      </c>
      <c r="N5417" s="25">
        <f>((J5417*400)+(K5417*100))+L5417</f>
        <v>32</v>
      </c>
      <c r="O5417" s="26">
        <v>4400</v>
      </c>
      <c r="P5417" s="26">
        <f>N5417*O5417</f>
        <v>140800</v>
      </c>
      <c r="Q5417" s="23">
        <v>1</v>
      </c>
      <c r="R5417" s="23" t="s">
        <v>16214</v>
      </c>
      <c r="S5417" s="27" t="s">
        <v>16215</v>
      </c>
      <c r="T5417" s="23" t="s">
        <v>16216</v>
      </c>
      <c r="U5417" s="23" t="s">
        <v>16221</v>
      </c>
      <c r="V5417" s="24" t="s">
        <v>16224</v>
      </c>
      <c r="W5417" s="23" t="s">
        <v>53</v>
      </c>
      <c r="X5417" s="23" t="s">
        <v>49</v>
      </c>
      <c r="Y5417" s="23" t="s">
        <v>50</v>
      </c>
      <c r="Z5417" s="23">
        <v>128</v>
      </c>
      <c r="AA5417" s="28">
        <v>100</v>
      </c>
      <c r="AB5417" s="26">
        <v>2750</v>
      </c>
      <c r="AC5417" s="26">
        <f>Z5417*AB5417</f>
        <v>352000</v>
      </c>
      <c r="AD5417" s="28">
        <v>32</v>
      </c>
      <c r="AE5417" s="28">
        <v>54</v>
      </c>
      <c r="AF5417" s="26">
        <f>(AC5417*(100-AE5417))/100</f>
        <v>161920</v>
      </c>
      <c r="AG5417" s="26">
        <f>P5417+AF5417</f>
        <v>302720</v>
      </c>
      <c r="AH5417" s="26">
        <f>(AG5417*AA5417)/100</f>
        <v>302720</v>
      </c>
      <c r="AI5417" s="26">
        <v>50000000</v>
      </c>
      <c r="AJ5417" s="26">
        <f>IF((AI5417-AH5417) &gt; 1,0,IF((AI5417-AH5417)&lt;0,AH5417-AI5417,AI5417-AH5417))</f>
        <v>0</v>
      </c>
      <c r="AK5417" s="26">
        <v>0.02</v>
      </c>
      <c r="AL5417" s="26">
        <f>ROUND(AJ5417*(AK5417/100),2)</f>
        <v>0</v>
      </c>
      <c r="AM5417" s="3" t="s">
        <v>83</v>
      </c>
    </row>
    <row r="5418" spans="1:39" x14ac:dyDescent="0.25">
      <c r="A5418" s="23"/>
      <c r="B5418" s="24"/>
      <c r="C5418" s="23"/>
      <c r="D5418" s="23"/>
      <c r="E5418" s="23"/>
      <c r="F5418" s="23"/>
      <c r="G5418" s="24"/>
      <c r="H5418" s="23"/>
      <c r="I5418" s="23"/>
      <c r="J5418" s="23">
        <v>0</v>
      </c>
      <c r="K5418" s="23">
        <v>1</v>
      </c>
      <c r="L5418" s="23">
        <v>10</v>
      </c>
      <c r="M5418" s="23" t="s">
        <v>59</v>
      </c>
      <c r="N5418" s="25">
        <f>((J5418*400)+(K5418*100))+L5418</f>
        <v>110</v>
      </c>
      <c r="O5418" s="26">
        <v>4400</v>
      </c>
      <c r="P5418" s="26">
        <f>N5418*O5418</f>
        <v>484000</v>
      </c>
      <c r="Q5418" s="23">
        <v>1</v>
      </c>
      <c r="R5418" s="23" t="s">
        <v>16214</v>
      </c>
      <c r="S5418" s="27" t="s">
        <v>16215</v>
      </c>
      <c r="T5418" s="23" t="s">
        <v>16216</v>
      </c>
      <c r="U5418" s="23" t="s">
        <v>16221</v>
      </c>
      <c r="V5418" s="24" t="s">
        <v>16225</v>
      </c>
      <c r="W5418" s="23" t="s">
        <v>53</v>
      </c>
      <c r="X5418" s="23" t="s">
        <v>49</v>
      </c>
      <c r="Y5418" s="23" t="s">
        <v>50</v>
      </c>
      <c r="Z5418" s="23">
        <v>440</v>
      </c>
      <c r="AA5418" s="28">
        <v>100</v>
      </c>
      <c r="AB5418" s="26">
        <v>2750</v>
      </c>
      <c r="AC5418" s="26">
        <f>Z5418*AB5418</f>
        <v>1210000</v>
      </c>
      <c r="AD5418" s="28">
        <v>32</v>
      </c>
      <c r="AE5418" s="28">
        <v>54</v>
      </c>
      <c r="AF5418" s="26">
        <f>(AC5418*(100-AE5418))/100</f>
        <v>556600</v>
      </c>
      <c r="AG5418" s="26">
        <f>P5418+AF5418</f>
        <v>1040600</v>
      </c>
      <c r="AH5418" s="26">
        <f>(AG5418*AA5418)/100</f>
        <v>1040600</v>
      </c>
      <c r="AI5418" s="26">
        <v>50000000</v>
      </c>
      <c r="AJ5418" s="26">
        <f>IF((AI5418-AH5418) &gt; 1,0,IF((AI5418-AH5418)&lt;0,AH5418-AI5418,AI5418-AH5418))</f>
        <v>0</v>
      </c>
      <c r="AK5418" s="26">
        <v>0.02</v>
      </c>
      <c r="AL5418" s="26">
        <f>ROUND(AJ5418*(AK5418/100),2)</f>
        <v>0</v>
      </c>
      <c r="AM5418" s="3" t="s">
        <v>51</v>
      </c>
    </row>
    <row r="5419" spans="1:39" x14ac:dyDescent="0.25">
      <c r="A5419" s="23"/>
      <c r="B5419" s="24"/>
      <c r="C5419" s="23"/>
      <c r="D5419" s="23"/>
      <c r="E5419" s="23"/>
      <c r="F5419" s="23"/>
      <c r="G5419" s="24"/>
      <c r="H5419" s="23"/>
      <c r="I5419" s="23"/>
      <c r="J5419" s="23"/>
      <c r="K5419" s="23"/>
      <c r="L5419" s="23"/>
      <c r="M5419" s="23"/>
      <c r="N5419" s="25"/>
      <c r="O5419" s="26"/>
      <c r="P5419" s="26"/>
      <c r="Q5419" s="23"/>
      <c r="R5419" s="23"/>
      <c r="S5419" s="27"/>
      <c r="T5419" s="23"/>
      <c r="U5419" s="23"/>
      <c r="V5419" s="24"/>
      <c r="W5419" s="23"/>
      <c r="X5419" s="23"/>
      <c r="Y5419" s="23"/>
      <c r="Z5419" s="23"/>
      <c r="AA5419" s="28"/>
      <c r="AB5419" s="26"/>
      <c r="AC5419" s="26"/>
      <c r="AD5419" s="28"/>
      <c r="AE5419" s="28"/>
      <c r="AF5419" s="26"/>
      <c r="AG5419" s="26" t="s">
        <v>60</v>
      </c>
      <c r="AH5419" s="26">
        <f>SUM(AH5414:AH5418)</f>
        <v>13290700</v>
      </c>
      <c r="AI5419" s="26"/>
      <c r="AJ5419" s="26">
        <f>SUM(AJ5414:AJ5418)</f>
        <v>0</v>
      </c>
      <c r="AK5419" s="26"/>
      <c r="AL5419" s="26">
        <f>SUM(AL5414:AL5418)</f>
        <v>0</v>
      </c>
    </row>
    <row r="5420" spans="1:39" x14ac:dyDescent="0.25">
      <c r="A5420" s="23" t="s">
        <v>16226</v>
      </c>
      <c r="B5420" s="24" t="s">
        <v>16227</v>
      </c>
      <c r="C5420" s="23" t="s">
        <v>16228</v>
      </c>
      <c r="D5420" s="23" t="s">
        <v>9908</v>
      </c>
      <c r="E5420" s="23">
        <v>2169</v>
      </c>
      <c r="F5420" s="23" t="s">
        <v>16229</v>
      </c>
      <c r="G5420" s="24" t="s">
        <v>16230</v>
      </c>
      <c r="H5420" s="23" t="s">
        <v>43</v>
      </c>
      <c r="I5420" s="23" t="s">
        <v>16231</v>
      </c>
      <c r="J5420" s="23">
        <v>0</v>
      </c>
      <c r="K5420" s="23">
        <v>0</v>
      </c>
      <c r="L5420" s="23">
        <v>30</v>
      </c>
      <c r="M5420" s="23" t="s">
        <v>75</v>
      </c>
      <c r="N5420" s="25">
        <f>((J5420*400)+(K5420*100))+L5420</f>
        <v>30</v>
      </c>
      <c r="O5420" s="26">
        <v>5000</v>
      </c>
      <c r="P5420" s="26">
        <f>N5420*O5420</f>
        <v>150000</v>
      </c>
      <c r="Q5420" s="23"/>
      <c r="R5420" s="23"/>
      <c r="S5420" s="27"/>
      <c r="T5420" s="23"/>
      <c r="U5420" s="23"/>
      <c r="V5420" s="24"/>
      <c r="W5420" s="23"/>
      <c r="X5420" s="23"/>
      <c r="Y5420" s="23"/>
      <c r="Z5420" s="23"/>
      <c r="AA5420" s="28"/>
      <c r="AB5420" s="26"/>
      <c r="AC5420" s="26"/>
      <c r="AD5420" s="28"/>
      <c r="AE5420" s="28"/>
      <c r="AF5420" s="26"/>
      <c r="AG5420" s="26">
        <f>AF5420+P5420</f>
        <v>150000</v>
      </c>
      <c r="AH5420" s="26">
        <f>AG5420</f>
        <v>150000</v>
      </c>
      <c r="AI5420" s="26">
        <v>50000000</v>
      </c>
      <c r="AJ5420" s="26">
        <f>IF((AI5420-AH5420) &gt; 1,0,IF((AI5420-AH5420)&lt;0,AH5420-AI5420,AI5420-AH5420))</f>
        <v>0</v>
      </c>
      <c r="AK5420" s="26">
        <v>0.01</v>
      </c>
      <c r="AL5420" s="26">
        <f>AJ5420*(AK5420/100)</f>
        <v>0</v>
      </c>
    </row>
    <row r="5421" spans="1:39" x14ac:dyDescent="0.25">
      <c r="A5421" s="23"/>
      <c r="B5421" s="24"/>
      <c r="C5421" s="23"/>
      <c r="D5421" s="23"/>
      <c r="E5421" s="23"/>
      <c r="F5421" s="23"/>
      <c r="G5421" s="24"/>
      <c r="H5421" s="23"/>
      <c r="I5421" s="23"/>
      <c r="J5421" s="23"/>
      <c r="K5421" s="23"/>
      <c r="L5421" s="23"/>
      <c r="M5421" s="23"/>
      <c r="N5421" s="25"/>
      <c r="O5421" s="26"/>
      <c r="P5421" s="26"/>
      <c r="Q5421" s="23"/>
      <c r="R5421" s="23"/>
      <c r="S5421" s="27"/>
      <c r="T5421" s="23"/>
      <c r="U5421" s="23"/>
      <c r="V5421" s="24"/>
      <c r="W5421" s="23"/>
      <c r="X5421" s="23"/>
      <c r="Y5421" s="23"/>
      <c r="Z5421" s="23"/>
      <c r="AA5421" s="28"/>
      <c r="AB5421" s="26"/>
      <c r="AC5421" s="26"/>
      <c r="AD5421" s="28"/>
      <c r="AE5421" s="28"/>
      <c r="AF5421" s="26"/>
      <c r="AG5421" s="26" t="s">
        <v>60</v>
      </c>
      <c r="AH5421" s="26">
        <f>AH5420</f>
        <v>150000</v>
      </c>
      <c r="AI5421" s="26"/>
      <c r="AJ5421" s="26">
        <f>AJ5420</f>
        <v>0</v>
      </c>
      <c r="AK5421" s="26"/>
      <c r="AL5421" s="26">
        <f>AL5420</f>
        <v>0</v>
      </c>
    </row>
    <row r="5422" spans="1:39" x14ac:dyDescent="0.25">
      <c r="A5422" s="23" t="s">
        <v>16232</v>
      </c>
      <c r="B5422" s="24" t="s">
        <v>16233</v>
      </c>
      <c r="C5422" s="23" t="s">
        <v>16234</v>
      </c>
      <c r="D5422" s="23" t="s">
        <v>16235</v>
      </c>
      <c r="E5422" s="23">
        <v>2170</v>
      </c>
      <c r="F5422" s="23" t="s">
        <v>16236</v>
      </c>
      <c r="G5422" s="24" t="s">
        <v>16237</v>
      </c>
      <c r="H5422" s="23" t="s">
        <v>43</v>
      </c>
      <c r="I5422" s="23" t="s">
        <v>16238</v>
      </c>
      <c r="J5422" s="23">
        <v>1</v>
      </c>
      <c r="K5422" s="23">
        <v>1</v>
      </c>
      <c r="L5422" s="23">
        <v>89</v>
      </c>
      <c r="M5422" s="23" t="s">
        <v>75</v>
      </c>
      <c r="N5422" s="25">
        <f>((J5422*400)+(K5422*100))+L5422</f>
        <v>589</v>
      </c>
      <c r="O5422" s="26">
        <v>4400</v>
      </c>
      <c r="P5422" s="26">
        <f>N5422*O5422</f>
        <v>2591600</v>
      </c>
      <c r="Q5422" s="23"/>
      <c r="R5422" s="23"/>
      <c r="S5422" s="27"/>
      <c r="T5422" s="23"/>
      <c r="U5422" s="23"/>
      <c r="V5422" s="24"/>
      <c r="W5422" s="23"/>
      <c r="X5422" s="23"/>
      <c r="Y5422" s="23"/>
      <c r="Z5422" s="23"/>
      <c r="AA5422" s="28"/>
      <c r="AB5422" s="26"/>
      <c r="AC5422" s="26"/>
      <c r="AD5422" s="28"/>
      <c r="AE5422" s="28"/>
      <c r="AF5422" s="26"/>
      <c r="AG5422" s="26">
        <f>AF5422+P5422</f>
        <v>2591600</v>
      </c>
      <c r="AH5422" s="26">
        <f>AG5422</f>
        <v>2591600</v>
      </c>
      <c r="AI5422" s="26">
        <v>50000000</v>
      </c>
      <c r="AJ5422" s="26">
        <f>IF((AI5422-AH5422) &gt; 1,0,IF((AI5422-AH5422)&lt;0,AH5422-AI5422,AI5422-AH5422))</f>
        <v>0</v>
      </c>
      <c r="AK5422" s="26">
        <v>0.01</v>
      </c>
      <c r="AL5422" s="26">
        <f>AJ5422*(AK5422/100)</f>
        <v>0</v>
      </c>
    </row>
    <row r="5423" spans="1:39" x14ac:dyDescent="0.25">
      <c r="A5423" s="23"/>
      <c r="B5423" s="24"/>
      <c r="C5423" s="23"/>
      <c r="D5423" s="23"/>
      <c r="E5423" s="23"/>
      <c r="F5423" s="23"/>
      <c r="G5423" s="24"/>
      <c r="H5423" s="23"/>
      <c r="I5423" s="23"/>
      <c r="J5423" s="23"/>
      <c r="K5423" s="23"/>
      <c r="L5423" s="23"/>
      <c r="M5423" s="23"/>
      <c r="N5423" s="25"/>
      <c r="O5423" s="26"/>
      <c r="P5423" s="26"/>
      <c r="Q5423" s="23"/>
      <c r="R5423" s="23"/>
      <c r="S5423" s="27"/>
      <c r="T5423" s="23"/>
      <c r="U5423" s="23"/>
      <c r="V5423" s="24"/>
      <c r="W5423" s="23"/>
      <c r="X5423" s="23"/>
      <c r="Y5423" s="23"/>
      <c r="Z5423" s="23"/>
      <c r="AA5423" s="28"/>
      <c r="AB5423" s="26"/>
      <c r="AC5423" s="26"/>
      <c r="AD5423" s="28"/>
      <c r="AE5423" s="28"/>
      <c r="AF5423" s="26"/>
      <c r="AG5423" s="26" t="s">
        <v>60</v>
      </c>
      <c r="AH5423" s="26">
        <f>AH5422</f>
        <v>2591600</v>
      </c>
      <c r="AI5423" s="26"/>
      <c r="AJ5423" s="26">
        <f>AJ5422</f>
        <v>0</v>
      </c>
      <c r="AK5423" s="26"/>
      <c r="AL5423" s="26">
        <f>AL5422</f>
        <v>0</v>
      </c>
    </row>
    <row r="5424" spans="1:39" x14ac:dyDescent="0.25">
      <c r="A5424" s="23" t="s">
        <v>16239</v>
      </c>
      <c r="B5424" s="24" t="s">
        <v>16240</v>
      </c>
      <c r="C5424" s="23" t="s">
        <v>16241</v>
      </c>
      <c r="D5424" s="23" t="s">
        <v>16242</v>
      </c>
      <c r="E5424" s="23">
        <v>2171</v>
      </c>
      <c r="F5424" s="23" t="s">
        <v>16243</v>
      </c>
      <c r="G5424" s="24" t="s">
        <v>16244</v>
      </c>
      <c r="H5424" s="23" t="s">
        <v>43</v>
      </c>
      <c r="I5424" s="23" t="s">
        <v>16245</v>
      </c>
      <c r="J5424" s="23">
        <v>5</v>
      </c>
      <c r="K5424" s="23">
        <v>3</v>
      </c>
      <c r="L5424" s="23">
        <v>90.75</v>
      </c>
      <c r="M5424" s="23" t="s">
        <v>75</v>
      </c>
      <c r="N5424" s="25">
        <f>((J5424*400)+(K5424*100))+L5424</f>
        <v>2390.75</v>
      </c>
      <c r="O5424" s="26">
        <v>1000</v>
      </c>
      <c r="P5424" s="26">
        <f>N5424*O5424</f>
        <v>2390750</v>
      </c>
      <c r="Q5424" s="23"/>
      <c r="R5424" s="23"/>
      <c r="S5424" s="27"/>
      <c r="T5424" s="23"/>
      <c r="U5424" s="23"/>
      <c r="V5424" s="24"/>
      <c r="W5424" s="23"/>
      <c r="X5424" s="23"/>
      <c r="Y5424" s="23"/>
      <c r="Z5424" s="23"/>
      <c r="AA5424" s="28"/>
      <c r="AB5424" s="26"/>
      <c r="AC5424" s="26"/>
      <c r="AD5424" s="28"/>
      <c r="AE5424" s="28"/>
      <c r="AF5424" s="26"/>
      <c r="AG5424" s="26">
        <f>AF5424+P5424</f>
        <v>2390750</v>
      </c>
      <c r="AH5424" s="26">
        <f>AG5424</f>
        <v>2390750</v>
      </c>
      <c r="AI5424" s="26">
        <v>50000000</v>
      </c>
      <c r="AJ5424" s="26">
        <f>IF((AI5424-AH5424) &gt; 1,0,IF((AI5424-AH5424)&lt;0,AH5424-AI5424,AI5424-AH5424))</f>
        <v>0</v>
      </c>
      <c r="AK5424" s="26">
        <v>0.01</v>
      </c>
      <c r="AL5424" s="26">
        <f>AJ5424*(AK5424/100)</f>
        <v>0</v>
      </c>
    </row>
    <row r="5425" spans="1:39" x14ac:dyDescent="0.25">
      <c r="A5425" s="23"/>
      <c r="B5425" s="24"/>
      <c r="C5425" s="23"/>
      <c r="D5425" s="23"/>
      <c r="E5425" s="23"/>
      <c r="F5425" s="23"/>
      <c r="G5425" s="24"/>
      <c r="H5425" s="23"/>
      <c r="I5425" s="23"/>
      <c r="J5425" s="23">
        <v>0</v>
      </c>
      <c r="K5425" s="23">
        <v>0</v>
      </c>
      <c r="L5425" s="23">
        <v>25</v>
      </c>
      <c r="M5425" s="23" t="s">
        <v>255</v>
      </c>
      <c r="N5425" s="25">
        <f>((J5425*400)+(K5425*100))+L5425</f>
        <v>25</v>
      </c>
      <c r="O5425" s="26">
        <v>1000</v>
      </c>
      <c r="P5425" s="26">
        <f>N5425*O5425</f>
        <v>25000</v>
      </c>
      <c r="Q5425" s="23">
        <v>1</v>
      </c>
      <c r="R5425" s="23" t="s">
        <v>16246</v>
      </c>
      <c r="S5425" s="27" t="s">
        <v>16247</v>
      </c>
      <c r="T5425" s="23" t="s">
        <v>16248</v>
      </c>
      <c r="U5425" s="23" t="s">
        <v>16249</v>
      </c>
      <c r="V5425" s="24" t="s">
        <v>16250</v>
      </c>
      <c r="W5425" s="23" t="s">
        <v>48</v>
      </c>
      <c r="X5425" s="23" t="s">
        <v>49</v>
      </c>
      <c r="Y5425" s="23" t="s">
        <v>261</v>
      </c>
      <c r="Z5425" s="23">
        <v>100</v>
      </c>
      <c r="AA5425" s="28">
        <v>100</v>
      </c>
      <c r="AB5425" s="26">
        <v>8300</v>
      </c>
      <c r="AC5425" s="26">
        <f>Z5425*AB5425</f>
        <v>830000</v>
      </c>
      <c r="AD5425" s="28">
        <v>42</v>
      </c>
      <c r="AE5425" s="28">
        <v>74</v>
      </c>
      <c r="AF5425" s="26">
        <f>(AC5425*(100-AE5425))/100</f>
        <v>215800</v>
      </c>
      <c r="AG5425" s="26">
        <f>P5425+AF5425</f>
        <v>240800</v>
      </c>
      <c r="AH5425" s="26">
        <f>(AG5425*AA5425)/100</f>
        <v>240800</v>
      </c>
      <c r="AI5425" s="26">
        <f>IF(AF5425&lt;=10000000,AF5425,10000000)</f>
        <v>215800</v>
      </c>
      <c r="AJ5425" s="26">
        <f>IF((AI5425-AH5425) &gt; 1,0,IF((AI5425-AH5425)&lt;0,AH5425-AI5425,AI5425-AH5425))</f>
        <v>25000</v>
      </c>
      <c r="AK5425" s="26">
        <v>0.02</v>
      </c>
      <c r="AL5425" s="26">
        <f>ROUND(AJ5425*(AK5425/100),2)</f>
        <v>5</v>
      </c>
      <c r="AM5425" s="3" t="s">
        <v>51</v>
      </c>
    </row>
    <row r="5426" spans="1:39" x14ac:dyDescent="0.25">
      <c r="A5426" s="23"/>
      <c r="B5426" s="24"/>
      <c r="C5426" s="23"/>
      <c r="D5426" s="23"/>
      <c r="E5426" s="23"/>
      <c r="F5426" s="23"/>
      <c r="G5426" s="24"/>
      <c r="H5426" s="23"/>
      <c r="I5426" s="23"/>
      <c r="J5426" s="23">
        <v>0</v>
      </c>
      <c r="K5426" s="23">
        <v>0</v>
      </c>
      <c r="L5426" s="23">
        <v>1.25</v>
      </c>
      <c r="M5426" s="23" t="s">
        <v>255</v>
      </c>
      <c r="N5426" s="25">
        <f>((J5426*400)+(K5426*100))+L5426</f>
        <v>1.25</v>
      </c>
      <c r="O5426" s="26">
        <v>1000</v>
      </c>
      <c r="P5426" s="26">
        <f>N5426*O5426</f>
        <v>1250</v>
      </c>
      <c r="Q5426" s="23">
        <v>1</v>
      </c>
      <c r="R5426" s="23" t="s">
        <v>16246</v>
      </c>
      <c r="S5426" s="27" t="s">
        <v>16247</v>
      </c>
      <c r="T5426" s="23" t="s">
        <v>16248</v>
      </c>
      <c r="U5426" s="23" t="s">
        <v>16249</v>
      </c>
      <c r="V5426" s="24" t="s">
        <v>16251</v>
      </c>
      <c r="W5426" s="23" t="s">
        <v>53</v>
      </c>
      <c r="X5426" s="23" t="s">
        <v>143</v>
      </c>
      <c r="Y5426" s="23" t="s">
        <v>261</v>
      </c>
      <c r="Z5426" s="23">
        <v>5</v>
      </c>
      <c r="AA5426" s="28">
        <v>100</v>
      </c>
      <c r="AB5426" s="26">
        <v>2750</v>
      </c>
      <c r="AC5426" s="26">
        <f>Z5426*AB5426</f>
        <v>13750</v>
      </c>
      <c r="AD5426" s="28">
        <v>5</v>
      </c>
      <c r="AE5426" s="28">
        <v>10</v>
      </c>
      <c r="AF5426" s="26">
        <f>(AC5426*(100-AE5426))/100</f>
        <v>12375</v>
      </c>
      <c r="AG5426" s="26">
        <f>P5426+AF5426</f>
        <v>13625</v>
      </c>
      <c r="AH5426" s="26">
        <f>(AG5426*AA5426)/100</f>
        <v>13625</v>
      </c>
      <c r="AI5426" s="26">
        <f>IF(AF5426&lt;=10000000,AF5426,10000000)</f>
        <v>12375</v>
      </c>
      <c r="AJ5426" s="26">
        <f>IF((AI5426-AH5426) &gt; 1,0,IF((AI5426-AH5426)&lt;0,AH5426-AI5426,AI5426-AH5426))</f>
        <v>1250</v>
      </c>
      <c r="AK5426" s="26">
        <v>0.02</v>
      </c>
      <c r="AL5426" s="26">
        <f>ROUND(AJ5426*(AK5426/100),2)</f>
        <v>0.25</v>
      </c>
      <c r="AM5426" s="3" t="s">
        <v>83</v>
      </c>
    </row>
    <row r="5427" spans="1:39" x14ac:dyDescent="0.25">
      <c r="A5427" s="23"/>
      <c r="B5427" s="24"/>
      <c r="C5427" s="23"/>
      <c r="D5427" s="23"/>
      <c r="E5427" s="23"/>
      <c r="F5427" s="23"/>
      <c r="G5427" s="24"/>
      <c r="H5427" s="23"/>
      <c r="I5427" s="23"/>
      <c r="J5427" s="23">
        <v>0</v>
      </c>
      <c r="K5427" s="23">
        <v>0</v>
      </c>
      <c r="L5427" s="23">
        <v>3</v>
      </c>
      <c r="M5427" s="23" t="s">
        <v>255</v>
      </c>
      <c r="N5427" s="25">
        <f>((J5427*400)+(K5427*100))+L5427</f>
        <v>3</v>
      </c>
      <c r="O5427" s="26">
        <v>1000</v>
      </c>
      <c r="P5427" s="26">
        <f>N5427*O5427</f>
        <v>3000</v>
      </c>
      <c r="Q5427" s="23">
        <v>1</v>
      </c>
      <c r="R5427" s="23" t="s">
        <v>16246</v>
      </c>
      <c r="S5427" s="27" t="s">
        <v>16247</v>
      </c>
      <c r="T5427" s="23" t="s">
        <v>16248</v>
      </c>
      <c r="U5427" s="23" t="s">
        <v>16249</v>
      </c>
      <c r="V5427" s="24" t="s">
        <v>16252</v>
      </c>
      <c r="W5427" s="23" t="s">
        <v>53</v>
      </c>
      <c r="X5427" s="23" t="s">
        <v>143</v>
      </c>
      <c r="Y5427" s="23" t="s">
        <v>261</v>
      </c>
      <c r="Z5427" s="23">
        <v>12</v>
      </c>
      <c r="AA5427" s="28">
        <v>100</v>
      </c>
      <c r="AB5427" s="26">
        <v>2750</v>
      </c>
      <c r="AC5427" s="26">
        <f>Z5427*AB5427</f>
        <v>33000</v>
      </c>
      <c r="AD5427" s="28">
        <v>5</v>
      </c>
      <c r="AE5427" s="28">
        <v>10</v>
      </c>
      <c r="AF5427" s="26">
        <f>(AC5427*(100-AE5427))/100</f>
        <v>29700</v>
      </c>
      <c r="AG5427" s="26">
        <f>P5427+AF5427</f>
        <v>32700</v>
      </c>
      <c r="AH5427" s="26">
        <f>(AG5427*AA5427)/100</f>
        <v>32700</v>
      </c>
      <c r="AI5427" s="26">
        <f>IF(AF5427&lt;=10000000,AF5427,10000000)</f>
        <v>29700</v>
      </c>
      <c r="AJ5427" s="26">
        <f>IF((AI5427-AH5427) &gt; 1,0,IF((AI5427-AH5427)&lt;0,AH5427-AI5427,AI5427-AH5427))</f>
        <v>3000</v>
      </c>
      <c r="AK5427" s="26">
        <v>0.02</v>
      </c>
      <c r="AL5427" s="26">
        <f>ROUND(AJ5427*(AK5427/100),2)</f>
        <v>0.6</v>
      </c>
      <c r="AM5427" s="3" t="s">
        <v>368</v>
      </c>
    </row>
    <row r="5428" spans="1:39" x14ac:dyDescent="0.25">
      <c r="A5428" s="23"/>
      <c r="B5428" s="24"/>
      <c r="C5428" s="23"/>
      <c r="D5428" s="23"/>
      <c r="E5428" s="23"/>
      <c r="F5428" s="23"/>
      <c r="G5428" s="24"/>
      <c r="H5428" s="23"/>
      <c r="I5428" s="23"/>
      <c r="J5428" s="23"/>
      <c r="K5428" s="23"/>
      <c r="L5428" s="23"/>
      <c r="M5428" s="23"/>
      <c r="N5428" s="25"/>
      <c r="O5428" s="26"/>
      <c r="P5428" s="26"/>
      <c r="Q5428" s="23"/>
      <c r="R5428" s="23"/>
      <c r="S5428" s="27"/>
      <c r="T5428" s="23"/>
      <c r="U5428" s="23"/>
      <c r="V5428" s="24"/>
      <c r="W5428" s="23"/>
      <c r="X5428" s="23"/>
      <c r="Y5428" s="23"/>
      <c r="Z5428" s="23"/>
      <c r="AA5428" s="28"/>
      <c r="AB5428" s="26"/>
      <c r="AC5428" s="26"/>
      <c r="AD5428" s="28"/>
      <c r="AE5428" s="28"/>
      <c r="AF5428" s="26"/>
      <c r="AG5428" s="26" t="s">
        <v>60</v>
      </c>
      <c r="AH5428" s="26">
        <f>SUM(AH5424:AH5427)</f>
        <v>2677875</v>
      </c>
      <c r="AI5428" s="26"/>
      <c r="AJ5428" s="26">
        <f>SUM(AJ5424:AJ5427)</f>
        <v>29250</v>
      </c>
      <c r="AK5428" s="26"/>
      <c r="AL5428" s="26">
        <f>SUM(AL5424:AL5427)</f>
        <v>5.85</v>
      </c>
    </row>
    <row r="5429" spans="1:39" x14ac:dyDescent="0.25">
      <c r="A5429" s="23" t="s">
        <v>16253</v>
      </c>
      <c r="B5429" s="24" t="s">
        <v>16254</v>
      </c>
      <c r="C5429" s="23" t="s">
        <v>16255</v>
      </c>
      <c r="D5429" s="23" t="s">
        <v>16256</v>
      </c>
      <c r="E5429" s="23">
        <v>2172</v>
      </c>
      <c r="F5429" s="23" t="s">
        <v>16257</v>
      </c>
      <c r="G5429" s="24" t="s">
        <v>16258</v>
      </c>
      <c r="H5429" s="23" t="s">
        <v>43</v>
      </c>
      <c r="I5429" s="23" t="s">
        <v>16259</v>
      </c>
      <c r="J5429" s="23">
        <v>0</v>
      </c>
      <c r="K5429" s="23">
        <v>2</v>
      </c>
      <c r="L5429" s="23">
        <v>84.25</v>
      </c>
      <c r="M5429" s="23" t="s">
        <v>59</v>
      </c>
      <c r="N5429" s="25">
        <f>((J5429*400)+(K5429*100))+L5429</f>
        <v>284.25</v>
      </c>
      <c r="O5429" s="26">
        <v>3000</v>
      </c>
      <c r="P5429" s="26">
        <f>N5429*O5429</f>
        <v>852750</v>
      </c>
      <c r="Q5429" s="23">
        <v>1</v>
      </c>
      <c r="R5429" s="23" t="s">
        <v>16253</v>
      </c>
      <c r="S5429" s="27" t="s">
        <v>16254</v>
      </c>
      <c r="T5429" s="23" t="s">
        <v>16255</v>
      </c>
      <c r="U5429" s="23" t="s">
        <v>16260</v>
      </c>
      <c r="V5429" s="24" t="s">
        <v>16261</v>
      </c>
      <c r="W5429" s="23" t="s">
        <v>142</v>
      </c>
      <c r="X5429" s="23" t="s">
        <v>143</v>
      </c>
      <c r="Y5429" s="23" t="s">
        <v>50</v>
      </c>
      <c r="Z5429" s="23">
        <v>312</v>
      </c>
      <c r="AA5429" s="28">
        <v>100</v>
      </c>
      <c r="AB5429" s="26">
        <v>7950</v>
      </c>
      <c r="AC5429" s="26">
        <f>Z5429*AB5429</f>
        <v>2480400</v>
      </c>
      <c r="AD5429" s="28">
        <v>7</v>
      </c>
      <c r="AE5429" s="28">
        <v>18</v>
      </c>
      <c r="AF5429" s="26">
        <f>(AC5429*(100-AE5429))/100</f>
        <v>2033928</v>
      </c>
      <c r="AG5429" s="26">
        <f>P5429+AF5429</f>
        <v>2886678</v>
      </c>
      <c r="AH5429" s="26">
        <f>(AG5429*AA5429)/100</f>
        <v>2886678</v>
      </c>
      <c r="AI5429" s="26">
        <v>50000000</v>
      </c>
      <c r="AJ5429" s="26">
        <f>IF((AI5429-AH5429) &gt; 1,0,IF((AI5429-AH5429)&lt;0,AH5429-AI5429,AI5429-AH5429))</f>
        <v>0</v>
      </c>
      <c r="AK5429" s="26">
        <v>0.02</v>
      </c>
      <c r="AL5429" s="26">
        <f>ROUND(AJ5429*(AK5429/100),2)</f>
        <v>0</v>
      </c>
      <c r="AM5429" s="3" t="s">
        <v>110</v>
      </c>
    </row>
    <row r="5430" spans="1:39" x14ac:dyDescent="0.25">
      <c r="A5430" s="23"/>
      <c r="B5430" s="24"/>
      <c r="C5430" s="23"/>
      <c r="D5430" s="23"/>
      <c r="E5430" s="23"/>
      <c r="F5430" s="23"/>
      <c r="G5430" s="24"/>
      <c r="H5430" s="23"/>
      <c r="I5430" s="23"/>
      <c r="J5430" s="23">
        <v>0</v>
      </c>
      <c r="K5430" s="23">
        <v>0</v>
      </c>
      <c r="L5430" s="23">
        <v>43.75</v>
      </c>
      <c r="M5430" s="23" t="s">
        <v>59</v>
      </c>
      <c r="N5430" s="25">
        <f>((J5430*400)+(K5430*100))+L5430</f>
        <v>43.75</v>
      </c>
      <c r="O5430" s="26">
        <v>3000</v>
      </c>
      <c r="P5430" s="26">
        <f>N5430*O5430</f>
        <v>131250</v>
      </c>
      <c r="Q5430" s="23">
        <v>1</v>
      </c>
      <c r="R5430" s="23" t="s">
        <v>16253</v>
      </c>
      <c r="S5430" s="27" t="s">
        <v>16254</v>
      </c>
      <c r="T5430" s="23" t="s">
        <v>16255</v>
      </c>
      <c r="U5430" s="23" t="s">
        <v>16260</v>
      </c>
      <c r="V5430" s="24" t="s">
        <v>16262</v>
      </c>
      <c r="W5430" s="23" t="s">
        <v>53</v>
      </c>
      <c r="X5430" s="23" t="s">
        <v>143</v>
      </c>
      <c r="Y5430" s="23" t="s">
        <v>50</v>
      </c>
      <c r="Z5430" s="23">
        <v>175</v>
      </c>
      <c r="AA5430" s="28">
        <v>100</v>
      </c>
      <c r="AB5430" s="26">
        <v>2750</v>
      </c>
      <c r="AC5430" s="26">
        <f>Z5430*AB5430</f>
        <v>481250</v>
      </c>
      <c r="AD5430" s="28">
        <v>5</v>
      </c>
      <c r="AE5430" s="28">
        <v>10</v>
      </c>
      <c r="AF5430" s="26">
        <f>(AC5430*(100-AE5430))/100</f>
        <v>433125</v>
      </c>
      <c r="AG5430" s="26">
        <f>P5430+AF5430</f>
        <v>564375</v>
      </c>
      <c r="AH5430" s="26">
        <f>(AG5430*AA5430)/100</f>
        <v>564375</v>
      </c>
      <c r="AI5430" s="26">
        <v>50000000</v>
      </c>
      <c r="AJ5430" s="26">
        <f>IF((AI5430-AH5430) &gt; 1,0,IF((AI5430-AH5430)&lt;0,AH5430-AI5430,AI5430-AH5430))</f>
        <v>0</v>
      </c>
      <c r="AK5430" s="26">
        <v>0.02</v>
      </c>
      <c r="AL5430" s="26">
        <f>ROUND(AJ5430*(AK5430/100),2)</f>
        <v>0</v>
      </c>
      <c r="AM5430" s="3" t="s">
        <v>83</v>
      </c>
    </row>
    <row r="5431" spans="1:39" x14ac:dyDescent="0.25">
      <c r="A5431" s="23"/>
      <c r="B5431" s="24"/>
      <c r="C5431" s="23"/>
      <c r="D5431" s="23"/>
      <c r="E5431" s="23"/>
      <c r="F5431" s="23"/>
      <c r="G5431" s="24"/>
      <c r="H5431" s="23"/>
      <c r="I5431" s="23"/>
      <c r="J5431" s="23"/>
      <c r="K5431" s="23"/>
      <c r="L5431" s="23"/>
      <c r="M5431" s="23"/>
      <c r="N5431" s="25"/>
      <c r="O5431" s="26"/>
      <c r="P5431" s="26"/>
      <c r="Q5431" s="23"/>
      <c r="R5431" s="23"/>
      <c r="S5431" s="27"/>
      <c r="T5431" s="23"/>
      <c r="U5431" s="23"/>
      <c r="V5431" s="24"/>
      <c r="W5431" s="23"/>
      <c r="X5431" s="23"/>
      <c r="Y5431" s="23"/>
      <c r="Z5431" s="23"/>
      <c r="AA5431" s="28"/>
      <c r="AB5431" s="26"/>
      <c r="AC5431" s="26"/>
      <c r="AD5431" s="28"/>
      <c r="AE5431" s="28"/>
      <c r="AF5431" s="26"/>
      <c r="AG5431" s="26" t="s">
        <v>60</v>
      </c>
      <c r="AH5431" s="26">
        <f>SUM(AH5429:AH5430)</f>
        <v>3451053</v>
      </c>
      <c r="AI5431" s="26"/>
      <c r="AJ5431" s="26">
        <f>SUM(AJ5429:AJ5430)</f>
        <v>0</v>
      </c>
      <c r="AK5431" s="26"/>
      <c r="AL5431" s="26">
        <f>SUM(AL5429:AL5430)</f>
        <v>0</v>
      </c>
    </row>
    <row r="5432" spans="1:39" x14ac:dyDescent="0.25">
      <c r="A5432" s="23" t="s">
        <v>16263</v>
      </c>
      <c r="B5432" s="24" t="s">
        <v>16264</v>
      </c>
      <c r="C5432" s="23" t="s">
        <v>16265</v>
      </c>
      <c r="D5432" s="23" t="s">
        <v>611</v>
      </c>
      <c r="E5432" s="23">
        <v>2173</v>
      </c>
      <c r="F5432" s="23" t="s">
        <v>16266</v>
      </c>
      <c r="G5432" s="24" t="s">
        <v>16267</v>
      </c>
      <c r="H5432" s="23" t="s">
        <v>43</v>
      </c>
      <c r="I5432" s="23" t="s">
        <v>16268</v>
      </c>
      <c r="J5432" s="23">
        <v>0</v>
      </c>
      <c r="K5432" s="23">
        <v>1</v>
      </c>
      <c r="L5432" s="23">
        <v>60</v>
      </c>
      <c r="M5432" s="23" t="s">
        <v>75</v>
      </c>
      <c r="N5432" s="25">
        <f>((J5432*400)+(K5432*100))+L5432</f>
        <v>160</v>
      </c>
      <c r="O5432" s="26">
        <v>2250</v>
      </c>
      <c r="P5432" s="26">
        <f>N5432*O5432</f>
        <v>360000</v>
      </c>
      <c r="Q5432" s="23"/>
      <c r="R5432" s="23"/>
      <c r="S5432" s="27"/>
      <c r="T5432" s="23"/>
      <c r="U5432" s="23"/>
      <c r="V5432" s="24"/>
      <c r="W5432" s="23"/>
      <c r="X5432" s="23"/>
      <c r="Y5432" s="23"/>
      <c r="Z5432" s="23"/>
      <c r="AA5432" s="28"/>
      <c r="AB5432" s="26"/>
      <c r="AC5432" s="26"/>
      <c r="AD5432" s="28"/>
      <c r="AE5432" s="28"/>
      <c r="AF5432" s="26"/>
      <c r="AG5432" s="26">
        <f>AF5432+P5432</f>
        <v>360000</v>
      </c>
      <c r="AH5432" s="26">
        <f>AG5432</f>
        <v>360000</v>
      </c>
      <c r="AI5432" s="26">
        <v>50000000</v>
      </c>
      <c r="AJ5432" s="26">
        <f>IF((AI5432-AH5432) &gt; 1,0,IF((AI5432-AH5432)&lt;0,AH5432-AI5432,AI5432-AH5432))</f>
        <v>0</v>
      </c>
      <c r="AK5432" s="26">
        <v>0.01</v>
      </c>
      <c r="AL5432" s="26">
        <f>AJ5432*(AK5432/100)</f>
        <v>0</v>
      </c>
    </row>
    <row r="5433" spans="1:39" x14ac:dyDescent="0.25">
      <c r="A5433" s="23"/>
      <c r="B5433" s="24"/>
      <c r="C5433" s="23"/>
      <c r="D5433" s="23"/>
      <c r="E5433" s="23"/>
      <c r="F5433" s="23"/>
      <c r="G5433" s="24"/>
      <c r="H5433" s="23"/>
      <c r="I5433" s="23"/>
      <c r="J5433" s="23"/>
      <c r="K5433" s="23"/>
      <c r="L5433" s="23"/>
      <c r="M5433" s="23"/>
      <c r="N5433" s="25"/>
      <c r="O5433" s="26"/>
      <c r="P5433" s="26"/>
      <c r="Q5433" s="23"/>
      <c r="R5433" s="23"/>
      <c r="S5433" s="27"/>
      <c r="T5433" s="23"/>
      <c r="U5433" s="23"/>
      <c r="V5433" s="24"/>
      <c r="W5433" s="23"/>
      <c r="X5433" s="23"/>
      <c r="Y5433" s="23"/>
      <c r="Z5433" s="23"/>
      <c r="AA5433" s="28"/>
      <c r="AB5433" s="26"/>
      <c r="AC5433" s="26"/>
      <c r="AD5433" s="28"/>
      <c r="AE5433" s="28"/>
      <c r="AF5433" s="26"/>
      <c r="AG5433" s="26" t="s">
        <v>60</v>
      </c>
      <c r="AH5433" s="26">
        <f>AH5432</f>
        <v>360000</v>
      </c>
      <c r="AI5433" s="26"/>
      <c r="AJ5433" s="26">
        <f>AJ5432</f>
        <v>0</v>
      </c>
      <c r="AK5433" s="26"/>
      <c r="AL5433" s="26">
        <f>AL5432</f>
        <v>0</v>
      </c>
    </row>
    <row r="5434" spans="1:39" x14ac:dyDescent="0.25">
      <c r="A5434" s="23" t="s">
        <v>16269</v>
      </c>
      <c r="B5434" s="24" t="s">
        <v>16270</v>
      </c>
      <c r="C5434" s="23" t="s">
        <v>16271</v>
      </c>
      <c r="D5434" s="23" t="s">
        <v>16272</v>
      </c>
      <c r="E5434" s="23">
        <v>2174</v>
      </c>
      <c r="F5434" s="23" t="s">
        <v>16273</v>
      </c>
      <c r="G5434" s="24" t="s">
        <v>16274</v>
      </c>
      <c r="H5434" s="23" t="s">
        <v>43</v>
      </c>
      <c r="I5434" s="23" t="s">
        <v>16275</v>
      </c>
      <c r="J5434" s="23">
        <v>1</v>
      </c>
      <c r="K5434" s="23">
        <v>1</v>
      </c>
      <c r="L5434" s="23">
        <v>40</v>
      </c>
      <c r="M5434" s="23" t="s">
        <v>68</v>
      </c>
      <c r="N5434" s="25">
        <f>((J5434*400)+(K5434*100))+L5434</f>
        <v>540</v>
      </c>
      <c r="O5434" s="26">
        <v>3000</v>
      </c>
      <c r="P5434" s="26">
        <f>N5434*O5434</f>
        <v>1620000</v>
      </c>
      <c r="Q5434" s="23"/>
      <c r="R5434" s="23"/>
      <c r="S5434" s="27"/>
      <c r="T5434" s="23"/>
      <c r="U5434" s="23"/>
      <c r="V5434" s="24"/>
      <c r="W5434" s="23"/>
      <c r="X5434" s="23"/>
      <c r="Y5434" s="23"/>
      <c r="Z5434" s="23"/>
      <c r="AA5434" s="28"/>
      <c r="AB5434" s="26"/>
      <c r="AC5434" s="26"/>
      <c r="AD5434" s="28"/>
      <c r="AE5434" s="28"/>
      <c r="AF5434" s="26"/>
      <c r="AG5434" s="26">
        <f>AF5434+P5434</f>
        <v>1620000</v>
      </c>
      <c r="AH5434" s="26">
        <f>AG5434</f>
        <v>1620000</v>
      </c>
      <c r="AI5434" s="26">
        <v>0</v>
      </c>
      <c r="AJ5434" s="26">
        <f>IF((AI5434-AH5434) &gt; 1,0,IF((AI5434-AH5434)&lt;0,AH5434-AI5434,AI5434-AH5434))</f>
        <v>1620000</v>
      </c>
      <c r="AK5434" s="26">
        <v>0.3</v>
      </c>
      <c r="AL5434" s="26">
        <f>AJ5434*(AK5434/100)</f>
        <v>4860</v>
      </c>
    </row>
    <row r="5435" spans="1:39" x14ac:dyDescent="0.25">
      <c r="A5435" s="23"/>
      <c r="B5435" s="24"/>
      <c r="C5435" s="23"/>
      <c r="D5435" s="23"/>
      <c r="E5435" s="23"/>
      <c r="F5435" s="23"/>
      <c r="G5435" s="24"/>
      <c r="H5435" s="23"/>
      <c r="I5435" s="23"/>
      <c r="J5435" s="23"/>
      <c r="K5435" s="23"/>
      <c r="L5435" s="23"/>
      <c r="M5435" s="23"/>
      <c r="N5435" s="25"/>
      <c r="O5435" s="26"/>
      <c r="P5435" s="26"/>
      <c r="Q5435" s="23"/>
      <c r="R5435" s="23"/>
      <c r="S5435" s="27"/>
      <c r="T5435" s="23"/>
      <c r="U5435" s="23"/>
      <c r="V5435" s="24"/>
      <c r="W5435" s="23"/>
      <c r="X5435" s="23"/>
      <c r="Y5435" s="23"/>
      <c r="Z5435" s="23"/>
      <c r="AA5435" s="28"/>
      <c r="AB5435" s="26"/>
      <c r="AC5435" s="26"/>
      <c r="AD5435" s="28"/>
      <c r="AE5435" s="28"/>
      <c r="AF5435" s="26"/>
      <c r="AG5435" s="26" t="s">
        <v>60</v>
      </c>
      <c r="AH5435" s="26">
        <f>AH5434</f>
        <v>1620000</v>
      </c>
      <c r="AI5435" s="26"/>
      <c r="AJ5435" s="26">
        <f>AJ5434</f>
        <v>1620000</v>
      </c>
      <c r="AK5435" s="26"/>
      <c r="AL5435" s="26">
        <f>AL5434</f>
        <v>4860</v>
      </c>
    </row>
    <row r="5436" spans="1:39" x14ac:dyDescent="0.25">
      <c r="A5436" s="23" t="s">
        <v>16276</v>
      </c>
      <c r="B5436" s="24" t="s">
        <v>16277</v>
      </c>
      <c r="C5436" s="23" t="s">
        <v>16278</v>
      </c>
      <c r="D5436" s="23" t="s">
        <v>16279</v>
      </c>
      <c r="E5436" s="23">
        <v>2175</v>
      </c>
      <c r="F5436" s="23" t="s">
        <v>16280</v>
      </c>
      <c r="G5436" s="24" t="s">
        <v>16281</v>
      </c>
      <c r="H5436" s="23" t="s">
        <v>43</v>
      </c>
      <c r="I5436" s="23" t="s">
        <v>16282</v>
      </c>
      <c r="J5436" s="23">
        <v>0</v>
      </c>
      <c r="K5436" s="23">
        <v>0</v>
      </c>
      <c r="L5436" s="23">
        <v>67.73</v>
      </c>
      <c r="M5436" s="23" t="s">
        <v>45</v>
      </c>
      <c r="N5436" s="25">
        <f>((J5436*400)+(K5436*100))+L5436</f>
        <v>67.73</v>
      </c>
      <c r="O5436" s="26">
        <v>10000</v>
      </c>
      <c r="P5436" s="26">
        <f>N5436*O5436</f>
        <v>677300</v>
      </c>
      <c r="Q5436" s="23">
        <v>1</v>
      </c>
      <c r="R5436" s="23" t="s">
        <v>16283</v>
      </c>
      <c r="S5436" s="27" t="s">
        <v>16284</v>
      </c>
      <c r="T5436" s="23" t="s">
        <v>16285</v>
      </c>
      <c r="U5436" s="23" t="s">
        <v>16286</v>
      </c>
      <c r="V5436" s="24" t="s">
        <v>16287</v>
      </c>
      <c r="W5436" s="23" t="s">
        <v>48</v>
      </c>
      <c r="X5436" s="23" t="s">
        <v>49</v>
      </c>
      <c r="Y5436" s="23" t="s">
        <v>261</v>
      </c>
      <c r="Z5436" s="23">
        <v>220.5</v>
      </c>
      <c r="AA5436" s="28">
        <v>92.65</v>
      </c>
      <c r="AB5436" s="26">
        <v>8300</v>
      </c>
      <c r="AC5436" s="26">
        <f>Z5436*AB5436</f>
        <v>1830150</v>
      </c>
      <c r="AD5436" s="28">
        <v>7</v>
      </c>
      <c r="AE5436" s="28">
        <v>7</v>
      </c>
      <c r="AF5436" s="26">
        <f>(AC5436*(100-AE5436))/100</f>
        <v>1702039.5</v>
      </c>
      <c r="AG5436" s="26">
        <f>P5436+AF5436+AF5437</f>
        <v>2514422</v>
      </c>
      <c r="AH5436" s="26">
        <f>(AG5436*AA5436)/100</f>
        <v>2329611.983</v>
      </c>
      <c r="AI5436" s="26">
        <f>IF(AF5436&lt;=10000000,AF5436,10000000)</f>
        <v>1702039.5</v>
      </c>
      <c r="AJ5436" s="26">
        <f>IF((AI5436-AH5436) &gt; 1,0,IF((AI5436-AH5436)&lt;0,AH5436-AI5436,AI5436-AH5436))</f>
        <v>627572.48300000001</v>
      </c>
      <c r="AK5436" s="26">
        <v>0.02</v>
      </c>
      <c r="AL5436" s="26">
        <f>ROUND(AJ5436*(AK5436/100),2)</f>
        <v>125.51</v>
      </c>
      <c r="AM5436" s="3" t="s">
        <v>51</v>
      </c>
    </row>
    <row r="5437" spans="1:39" x14ac:dyDescent="0.25">
      <c r="A5437" s="23"/>
      <c r="B5437" s="24"/>
      <c r="C5437" s="23"/>
      <c r="D5437" s="23"/>
      <c r="E5437" s="23"/>
      <c r="F5437" s="23"/>
      <c r="G5437" s="24"/>
      <c r="H5437" s="23"/>
      <c r="I5437" s="23"/>
      <c r="J5437" s="23"/>
      <c r="K5437" s="23"/>
      <c r="L5437" s="23"/>
      <c r="M5437" s="23"/>
      <c r="N5437" s="25"/>
      <c r="O5437" s="26"/>
      <c r="P5437" s="26"/>
      <c r="Q5437" s="23"/>
      <c r="R5437" s="23"/>
      <c r="S5437" s="27"/>
      <c r="T5437" s="23"/>
      <c r="U5437" s="23"/>
      <c r="V5437" s="24"/>
      <c r="W5437" s="23"/>
      <c r="X5437" s="23"/>
      <c r="Y5437" s="23" t="s">
        <v>54</v>
      </c>
      <c r="Z5437" s="23">
        <v>17.5</v>
      </c>
      <c r="AA5437" s="28">
        <v>7.35</v>
      </c>
      <c r="AB5437" s="26">
        <v>8300</v>
      </c>
      <c r="AC5437" s="26">
        <f>Z5437*AB5437</f>
        <v>145250</v>
      </c>
      <c r="AD5437" s="28">
        <v>7</v>
      </c>
      <c r="AE5437" s="28">
        <v>7</v>
      </c>
      <c r="AF5437" s="26">
        <f>(AC5437*(100-AE5437))/100</f>
        <v>135082.5</v>
      </c>
      <c r="AG5437" s="26">
        <f>P5436+AF5436+AF5437</f>
        <v>2514422</v>
      </c>
      <c r="AH5437" s="26">
        <f>(AG5437*AA5437)/100</f>
        <v>184810.01699999999</v>
      </c>
      <c r="AI5437" s="26">
        <v>0</v>
      </c>
      <c r="AJ5437" s="26">
        <f>IF((AI5437-AH5437) &gt; 1,0,IF((AI5437-AH5437)&lt;0,AH5437-AI5437,AI5437-AH5437))</f>
        <v>184810.01699999999</v>
      </c>
      <c r="AK5437" s="26">
        <v>0.3</v>
      </c>
      <c r="AL5437" s="26">
        <f>ROUND(AJ5437*(AK5437/100),2)</f>
        <v>554.42999999999995</v>
      </c>
      <c r="AM5437" s="3" t="s">
        <v>4694</v>
      </c>
    </row>
    <row r="5438" spans="1:39" x14ac:dyDescent="0.25">
      <c r="A5438" s="23"/>
      <c r="B5438" s="24"/>
      <c r="C5438" s="23"/>
      <c r="D5438" s="23"/>
      <c r="E5438" s="23"/>
      <c r="F5438" s="23"/>
      <c r="G5438" s="24"/>
      <c r="H5438" s="23"/>
      <c r="I5438" s="23"/>
      <c r="J5438" s="23">
        <v>0</v>
      </c>
      <c r="K5438" s="23">
        <v>0</v>
      </c>
      <c r="L5438" s="23">
        <v>24</v>
      </c>
      <c r="M5438" s="23" t="s">
        <v>255</v>
      </c>
      <c r="N5438" s="25">
        <f>((J5438*400)+(K5438*100))+L5438</f>
        <v>24</v>
      </c>
      <c r="O5438" s="26">
        <v>10000</v>
      </c>
      <c r="P5438" s="26">
        <f>N5438*O5438</f>
        <v>240000</v>
      </c>
      <c r="Q5438" s="23">
        <v>1</v>
      </c>
      <c r="R5438" s="23" t="s">
        <v>16276</v>
      </c>
      <c r="S5438" s="27" t="s">
        <v>16277</v>
      </c>
      <c r="T5438" s="23" t="s">
        <v>16278</v>
      </c>
      <c r="U5438" s="23" t="s">
        <v>16288</v>
      </c>
      <c r="V5438" s="24" t="s">
        <v>16289</v>
      </c>
      <c r="W5438" s="23" t="s">
        <v>53</v>
      </c>
      <c r="X5438" s="23" t="s">
        <v>49</v>
      </c>
      <c r="Y5438" s="23" t="s">
        <v>50</v>
      </c>
      <c r="Z5438" s="23">
        <v>96</v>
      </c>
      <c r="AA5438" s="28">
        <v>100</v>
      </c>
      <c r="AB5438" s="26">
        <v>2750</v>
      </c>
      <c r="AC5438" s="26">
        <f>Z5438*AB5438</f>
        <v>264000</v>
      </c>
      <c r="AD5438" s="28">
        <v>12</v>
      </c>
      <c r="AE5438" s="28">
        <v>14</v>
      </c>
      <c r="AF5438" s="26">
        <f>(AC5438*(100-AE5438))/100</f>
        <v>227040</v>
      </c>
      <c r="AG5438" s="26">
        <f>P5438+AF5438</f>
        <v>467040</v>
      </c>
      <c r="AH5438" s="26">
        <f>(AG5438*AA5438)/100</f>
        <v>467040</v>
      </c>
      <c r="AI5438" s="26">
        <v>50000000</v>
      </c>
      <c r="AJ5438" s="26">
        <f>IF((AI5438-AH5438) &gt; 1,0,IF((AI5438-AH5438)&lt;0,AH5438-AI5438,AI5438-AH5438))</f>
        <v>0</v>
      </c>
      <c r="AK5438" s="26">
        <v>0.02</v>
      </c>
      <c r="AL5438" s="26">
        <f>ROUND(AJ5438*(AK5438/100),2)</f>
        <v>0</v>
      </c>
      <c r="AM5438" s="3" t="s">
        <v>159</v>
      </c>
    </row>
    <row r="5439" spans="1:39" x14ac:dyDescent="0.25">
      <c r="A5439" s="23"/>
      <c r="B5439" s="24"/>
      <c r="C5439" s="23"/>
      <c r="D5439" s="23"/>
      <c r="E5439" s="23"/>
      <c r="F5439" s="23"/>
      <c r="G5439" s="24"/>
      <c r="H5439" s="23"/>
      <c r="I5439" s="23"/>
      <c r="J5439" s="23">
        <v>0</v>
      </c>
      <c r="K5439" s="23">
        <v>0</v>
      </c>
      <c r="L5439" s="23">
        <v>17.07</v>
      </c>
      <c r="M5439" s="23" t="s">
        <v>76</v>
      </c>
      <c r="N5439" s="25">
        <f>((J5439*400)+(K5439*100))+L5439</f>
        <v>17.07</v>
      </c>
      <c r="O5439" s="26">
        <v>10000</v>
      </c>
      <c r="P5439" s="26">
        <f>N5439*O5439</f>
        <v>170700</v>
      </c>
      <c r="Q5439" s="23">
        <v>1</v>
      </c>
      <c r="R5439" s="23" t="s">
        <v>16276</v>
      </c>
      <c r="S5439" s="27" t="s">
        <v>16277</v>
      </c>
      <c r="T5439" s="23" t="s">
        <v>16278</v>
      </c>
      <c r="U5439" s="23" t="s">
        <v>16288</v>
      </c>
      <c r="V5439" s="24" t="s">
        <v>16290</v>
      </c>
      <c r="W5439" s="23" t="s">
        <v>142</v>
      </c>
      <c r="X5439" s="23" t="s">
        <v>143</v>
      </c>
      <c r="Y5439" s="23" t="s">
        <v>81</v>
      </c>
      <c r="Z5439" s="23">
        <v>108</v>
      </c>
      <c r="AA5439" s="28">
        <v>100</v>
      </c>
      <c r="AB5439" s="26">
        <v>7950</v>
      </c>
      <c r="AC5439" s="26">
        <f>Z5439*AB5439</f>
        <v>858600</v>
      </c>
      <c r="AD5439" s="28">
        <v>12</v>
      </c>
      <c r="AE5439" s="28">
        <v>38</v>
      </c>
      <c r="AF5439" s="26">
        <f>(AC5439*(100-AE5439))/100</f>
        <v>532332</v>
      </c>
      <c r="AG5439" s="26">
        <f>P5439+AF5439</f>
        <v>703032</v>
      </c>
      <c r="AH5439" s="26">
        <f>(AG5439*AA5439)/100</f>
        <v>703032</v>
      </c>
      <c r="AI5439" s="26">
        <v>0</v>
      </c>
      <c r="AJ5439" s="26">
        <f>IF((AI5439-AH5439) &gt; 1,0,IF((AI5439-AH5439)&lt;0,AH5439-AI5439,AI5439-AH5439))</f>
        <v>703032</v>
      </c>
      <c r="AK5439" s="26">
        <v>0.02</v>
      </c>
      <c r="AL5439" s="26">
        <f>ROUND(AJ5439*(AK5439/100),2)</f>
        <v>140.61000000000001</v>
      </c>
      <c r="AM5439" s="3" t="s">
        <v>110</v>
      </c>
    </row>
    <row r="5440" spans="1:39" x14ac:dyDescent="0.25">
      <c r="A5440" s="23"/>
      <c r="B5440" s="24"/>
      <c r="C5440" s="23"/>
      <c r="D5440" s="23"/>
      <c r="E5440" s="23">
        <v>2176</v>
      </c>
      <c r="F5440" s="23" t="s">
        <v>16291</v>
      </c>
      <c r="G5440" s="24" t="s">
        <v>16292</v>
      </c>
      <c r="H5440" s="23" t="s">
        <v>43</v>
      </c>
      <c r="I5440" s="23" t="s">
        <v>16293</v>
      </c>
      <c r="J5440" s="23">
        <v>0</v>
      </c>
      <c r="K5440" s="23">
        <v>0</v>
      </c>
      <c r="L5440" s="23">
        <v>88.9</v>
      </c>
      <c r="M5440" s="23" t="s">
        <v>76</v>
      </c>
      <c r="N5440" s="25">
        <f>((J5440*400)+(K5440*100))+L5440</f>
        <v>88.9</v>
      </c>
      <c r="O5440" s="26">
        <v>10000</v>
      </c>
      <c r="P5440" s="26">
        <f>N5440*O5440</f>
        <v>889000</v>
      </c>
      <c r="Q5440" s="23">
        <v>1</v>
      </c>
      <c r="R5440" s="23" t="s">
        <v>16276</v>
      </c>
      <c r="S5440" s="27" t="s">
        <v>16277</v>
      </c>
      <c r="T5440" s="23" t="s">
        <v>16278</v>
      </c>
      <c r="U5440" s="23" t="s">
        <v>16288</v>
      </c>
      <c r="V5440" s="24" t="s">
        <v>16294</v>
      </c>
      <c r="W5440" s="23" t="s">
        <v>48</v>
      </c>
      <c r="X5440" s="23" t="s">
        <v>49</v>
      </c>
      <c r="Y5440" s="23" t="s">
        <v>81</v>
      </c>
      <c r="Z5440" s="23">
        <v>5</v>
      </c>
      <c r="AA5440" s="28">
        <v>100</v>
      </c>
      <c r="AB5440" s="26">
        <v>8300</v>
      </c>
      <c r="AC5440" s="26">
        <f>Z5440*AB5440</f>
        <v>41500</v>
      </c>
      <c r="AD5440" s="28">
        <v>12</v>
      </c>
      <c r="AE5440" s="28">
        <v>14</v>
      </c>
      <c r="AF5440" s="26">
        <f>(AC5440*(100-AE5440))/100</f>
        <v>35690</v>
      </c>
      <c r="AG5440" s="26">
        <f>P5440+AF5440</f>
        <v>924690</v>
      </c>
      <c r="AH5440" s="26">
        <f>(AG5440*AA5440)/100</f>
        <v>924690</v>
      </c>
      <c r="AI5440" s="26">
        <v>0</v>
      </c>
      <c r="AJ5440" s="26">
        <f>IF((AI5440-AH5440) &gt; 1,0,IF((AI5440-AH5440)&lt;0,AH5440-AI5440,AI5440-AH5440))</f>
        <v>924690</v>
      </c>
      <c r="AK5440" s="26">
        <v>0.02</v>
      </c>
      <c r="AL5440" s="26">
        <f>ROUND(AJ5440*(AK5440/100),2)</f>
        <v>184.94</v>
      </c>
      <c r="AM5440" s="3" t="s">
        <v>51</v>
      </c>
    </row>
    <row r="5441" spans="1:39" x14ac:dyDescent="0.25">
      <c r="A5441" s="23"/>
      <c r="B5441" s="24"/>
      <c r="C5441" s="23"/>
      <c r="D5441" s="23"/>
      <c r="E5441" s="23"/>
      <c r="F5441" s="23"/>
      <c r="G5441" s="24"/>
      <c r="H5441" s="23"/>
      <c r="I5441" s="23"/>
      <c r="J5441" s="23"/>
      <c r="K5441" s="23"/>
      <c r="L5441" s="23"/>
      <c r="M5441" s="23"/>
      <c r="N5441" s="25"/>
      <c r="O5441" s="26"/>
      <c r="P5441" s="26"/>
      <c r="Q5441" s="23"/>
      <c r="R5441" s="23"/>
      <c r="S5441" s="27"/>
      <c r="T5441" s="23"/>
      <c r="U5441" s="23"/>
      <c r="V5441" s="24"/>
      <c r="W5441" s="23"/>
      <c r="X5441" s="23"/>
      <c r="Y5441" s="23"/>
      <c r="Z5441" s="23"/>
      <c r="AA5441" s="28"/>
      <c r="AB5441" s="26"/>
      <c r="AC5441" s="26"/>
      <c r="AD5441" s="28"/>
      <c r="AE5441" s="28"/>
      <c r="AF5441" s="26"/>
      <c r="AG5441" s="26" t="s">
        <v>60</v>
      </c>
      <c r="AH5441" s="26">
        <f>SUM(AH5436:AH5440)</f>
        <v>4609184</v>
      </c>
      <c r="AI5441" s="26"/>
      <c r="AJ5441" s="26">
        <f>SUM(AJ5436:AJ5440)</f>
        <v>2440104.5</v>
      </c>
      <c r="AK5441" s="26"/>
      <c r="AL5441" s="26">
        <f>SUM(AL5436:AL5440)</f>
        <v>1005.49</v>
      </c>
    </row>
    <row r="5442" spans="1:39" x14ac:dyDescent="0.25">
      <c r="A5442" s="23" t="s">
        <v>5721</v>
      </c>
      <c r="B5442" s="24" t="s">
        <v>5722</v>
      </c>
      <c r="C5442" s="23" t="s">
        <v>5723</v>
      </c>
      <c r="D5442" s="23" t="s">
        <v>16295</v>
      </c>
      <c r="E5442" s="23">
        <v>2177</v>
      </c>
      <c r="F5442" s="23" t="s">
        <v>16296</v>
      </c>
      <c r="G5442" s="24" t="s">
        <v>16297</v>
      </c>
      <c r="H5442" s="23" t="s">
        <v>43</v>
      </c>
      <c r="I5442" s="23" t="s">
        <v>16298</v>
      </c>
      <c r="J5442" s="23">
        <v>2</v>
      </c>
      <c r="K5442" s="23">
        <v>1</v>
      </c>
      <c r="L5442" s="23">
        <v>87</v>
      </c>
      <c r="M5442" s="23" t="s">
        <v>75</v>
      </c>
      <c r="N5442" s="25">
        <f>((J5442*400)+(K5442*100))+L5442</f>
        <v>987</v>
      </c>
      <c r="O5442" s="26">
        <v>3200</v>
      </c>
      <c r="P5442" s="26">
        <f>N5442*O5442</f>
        <v>3158400</v>
      </c>
      <c r="Q5442" s="23"/>
      <c r="R5442" s="23"/>
      <c r="S5442" s="27"/>
      <c r="T5442" s="23"/>
      <c r="U5442" s="23"/>
      <c r="V5442" s="24"/>
      <c r="W5442" s="23"/>
      <c r="X5442" s="23"/>
      <c r="Y5442" s="23"/>
      <c r="Z5442" s="23"/>
      <c r="AA5442" s="28"/>
      <c r="AB5442" s="26"/>
      <c r="AC5442" s="26"/>
      <c r="AD5442" s="28"/>
      <c r="AE5442" s="28"/>
      <c r="AF5442" s="26"/>
      <c r="AG5442" s="26">
        <f>AF5442+P5442</f>
        <v>3158400</v>
      </c>
      <c r="AH5442" s="26">
        <f>AG5442</f>
        <v>3158400</v>
      </c>
      <c r="AI5442" s="26">
        <v>50000000</v>
      </c>
      <c r="AJ5442" s="26">
        <f>IF((AI5442-AH5442) &gt; 1,0,IF((AI5442-AH5442)&lt;0,AH5442-AI5442,AI5442-AH5442))</f>
        <v>0</v>
      </c>
      <c r="AK5442" s="26">
        <v>0.01</v>
      </c>
      <c r="AL5442" s="26">
        <f>AJ5442*(AK5442/100)</f>
        <v>0</v>
      </c>
    </row>
    <row r="5443" spans="1:39" x14ac:dyDescent="0.25">
      <c r="A5443" s="23"/>
      <c r="B5443" s="24"/>
      <c r="C5443" s="23"/>
      <c r="D5443" s="23"/>
      <c r="E5443" s="23">
        <v>2178</v>
      </c>
      <c r="F5443" s="23" t="s">
        <v>16299</v>
      </c>
      <c r="G5443" s="24" t="s">
        <v>16300</v>
      </c>
      <c r="H5443" s="23" t="s">
        <v>43</v>
      </c>
      <c r="I5443" s="23" t="s">
        <v>16301</v>
      </c>
      <c r="J5443" s="23">
        <v>2</v>
      </c>
      <c r="K5443" s="23">
        <v>0</v>
      </c>
      <c r="L5443" s="23">
        <v>96.5</v>
      </c>
      <c r="M5443" s="23" t="s">
        <v>75</v>
      </c>
      <c r="N5443" s="25">
        <f>((J5443*400)+(K5443*100))+L5443</f>
        <v>896.5</v>
      </c>
      <c r="O5443" s="26">
        <v>3200</v>
      </c>
      <c r="P5443" s="26">
        <f>N5443*O5443</f>
        <v>2868800</v>
      </c>
      <c r="Q5443" s="23"/>
      <c r="R5443" s="23"/>
      <c r="S5443" s="27"/>
      <c r="T5443" s="23"/>
      <c r="U5443" s="23"/>
      <c r="V5443" s="24"/>
      <c r="W5443" s="23"/>
      <c r="X5443" s="23"/>
      <c r="Y5443" s="23"/>
      <c r="Z5443" s="23"/>
      <c r="AA5443" s="28"/>
      <c r="AB5443" s="26"/>
      <c r="AC5443" s="26"/>
      <c r="AD5443" s="28"/>
      <c r="AE5443" s="28"/>
      <c r="AF5443" s="26"/>
      <c r="AG5443" s="26">
        <f>AF5443+P5443</f>
        <v>2868800</v>
      </c>
      <c r="AH5443" s="26">
        <f>AG5443</f>
        <v>2868800</v>
      </c>
      <c r="AI5443" s="26">
        <v>50000000</v>
      </c>
      <c r="AJ5443" s="26">
        <f>IF((AI5443-AH5443) &gt; 1,0,IF((AI5443-AH5443)&lt;0,AH5443-AI5443,AI5443-AH5443))</f>
        <v>0</v>
      </c>
      <c r="AK5443" s="26">
        <v>0.01</v>
      </c>
      <c r="AL5443" s="26">
        <f>AJ5443*(AK5443/100)</f>
        <v>0</v>
      </c>
    </row>
    <row r="5444" spans="1:39" x14ac:dyDescent="0.25">
      <c r="A5444" s="23"/>
      <c r="B5444" s="24"/>
      <c r="C5444" s="23"/>
      <c r="D5444" s="23"/>
      <c r="E5444" s="23"/>
      <c r="F5444" s="23"/>
      <c r="G5444" s="24"/>
      <c r="H5444" s="23"/>
      <c r="I5444" s="23"/>
      <c r="J5444" s="23">
        <v>0</v>
      </c>
      <c r="K5444" s="23">
        <v>0</v>
      </c>
      <c r="L5444" s="23">
        <v>36</v>
      </c>
      <c r="M5444" s="23" t="s">
        <v>59</v>
      </c>
      <c r="N5444" s="25">
        <f>((J5444*400)+(K5444*100))+L5444</f>
        <v>36</v>
      </c>
      <c r="O5444" s="26">
        <v>3200</v>
      </c>
      <c r="P5444" s="26">
        <f>N5444*O5444</f>
        <v>115200</v>
      </c>
      <c r="Q5444" s="23">
        <v>1</v>
      </c>
      <c r="R5444" s="23" t="s">
        <v>5721</v>
      </c>
      <c r="S5444" s="27" t="s">
        <v>5722</v>
      </c>
      <c r="T5444" s="23" t="s">
        <v>5723</v>
      </c>
      <c r="U5444" s="23" t="s">
        <v>5724</v>
      </c>
      <c r="V5444" s="24" t="s">
        <v>16302</v>
      </c>
      <c r="W5444" s="23" t="s">
        <v>537</v>
      </c>
      <c r="X5444" s="23" t="s">
        <v>80</v>
      </c>
      <c r="Y5444" s="23" t="s">
        <v>50</v>
      </c>
      <c r="Z5444" s="23">
        <v>240</v>
      </c>
      <c r="AA5444" s="28">
        <v>100</v>
      </c>
      <c r="AB5444" s="26">
        <v>7650</v>
      </c>
      <c r="AC5444" s="26">
        <f>Z5444*AB5444</f>
        <v>1836000</v>
      </c>
      <c r="AD5444" s="28">
        <v>3</v>
      </c>
      <c r="AE5444" s="28">
        <v>9</v>
      </c>
      <c r="AF5444" s="26">
        <f>(AC5444*(100-AE5444))/100</f>
        <v>1670760</v>
      </c>
      <c r="AG5444" s="26">
        <f>P5444+AF5444</f>
        <v>1785960</v>
      </c>
      <c r="AH5444" s="26">
        <f>(AG5444*AA5444)/100</f>
        <v>1785960</v>
      </c>
      <c r="AI5444" s="26">
        <v>50000000</v>
      </c>
      <c r="AJ5444" s="26">
        <f>IF((AI5444-AH5444) &gt; 1,0,IF((AI5444-AH5444)&lt;0,AH5444-AI5444,AI5444-AH5444))</f>
        <v>0</v>
      </c>
      <c r="AK5444" s="26">
        <v>0.02</v>
      </c>
      <c r="AL5444" s="26">
        <f>ROUND(AJ5444*(AK5444/100),2)</f>
        <v>0</v>
      </c>
      <c r="AM5444" s="3" t="s">
        <v>110</v>
      </c>
    </row>
    <row r="5445" spans="1:39" x14ac:dyDescent="0.25">
      <c r="A5445" s="23"/>
      <c r="B5445" s="24"/>
      <c r="C5445" s="23"/>
      <c r="D5445" s="23"/>
      <c r="E5445" s="23"/>
      <c r="F5445" s="23"/>
      <c r="G5445" s="24"/>
      <c r="H5445" s="23"/>
      <c r="I5445" s="23"/>
      <c r="J5445" s="23">
        <v>0</v>
      </c>
      <c r="K5445" s="23">
        <v>0</v>
      </c>
      <c r="L5445" s="23">
        <v>54.5</v>
      </c>
      <c r="M5445" s="23" t="s">
        <v>59</v>
      </c>
      <c r="N5445" s="25">
        <f>((J5445*400)+(K5445*100))+L5445</f>
        <v>54.5</v>
      </c>
      <c r="O5445" s="26">
        <v>3200</v>
      </c>
      <c r="P5445" s="26">
        <f>N5445*O5445</f>
        <v>174400</v>
      </c>
      <c r="Q5445" s="23">
        <v>1</v>
      </c>
      <c r="R5445" s="23" t="s">
        <v>5721</v>
      </c>
      <c r="S5445" s="27" t="s">
        <v>5722</v>
      </c>
      <c r="T5445" s="23" t="s">
        <v>5723</v>
      </c>
      <c r="U5445" s="23" t="s">
        <v>5724</v>
      </c>
      <c r="V5445" s="24" t="s">
        <v>16303</v>
      </c>
      <c r="W5445" s="23" t="s">
        <v>53</v>
      </c>
      <c r="X5445" s="23" t="s">
        <v>80</v>
      </c>
      <c r="Y5445" s="23" t="s">
        <v>50</v>
      </c>
      <c r="Z5445" s="23">
        <v>218</v>
      </c>
      <c r="AA5445" s="28">
        <v>100</v>
      </c>
      <c r="AB5445" s="26">
        <v>2750</v>
      </c>
      <c r="AC5445" s="26">
        <f>Z5445*AB5445</f>
        <v>599500</v>
      </c>
      <c r="AD5445" s="28">
        <v>60</v>
      </c>
      <c r="AE5445" s="28">
        <v>93</v>
      </c>
      <c r="AF5445" s="26">
        <f>(AC5445*(100-AE5445))/100</f>
        <v>41965</v>
      </c>
      <c r="AG5445" s="26">
        <f>P5445+AF5445</f>
        <v>216365</v>
      </c>
      <c r="AH5445" s="26">
        <f>(AG5445*AA5445)/100</f>
        <v>216365</v>
      </c>
      <c r="AI5445" s="26">
        <v>50000000</v>
      </c>
      <c r="AJ5445" s="26">
        <f>IF((AI5445-AH5445) &gt; 1,0,IF((AI5445-AH5445)&lt;0,AH5445-AI5445,AI5445-AH5445))</f>
        <v>0</v>
      </c>
      <c r="AK5445" s="26">
        <v>0.02</v>
      </c>
      <c r="AL5445" s="26">
        <f>ROUND(AJ5445*(AK5445/100),2)</f>
        <v>0</v>
      </c>
      <c r="AM5445" s="3" t="s">
        <v>159</v>
      </c>
    </row>
    <row r="5446" spans="1:39" x14ac:dyDescent="0.25">
      <c r="A5446" s="23"/>
      <c r="B5446" s="24"/>
      <c r="C5446" s="23"/>
      <c r="D5446" s="23"/>
      <c r="E5446" s="23"/>
      <c r="F5446" s="23"/>
      <c r="G5446" s="24"/>
      <c r="H5446" s="23"/>
      <c r="I5446" s="23"/>
      <c r="J5446" s="23"/>
      <c r="K5446" s="23"/>
      <c r="L5446" s="23"/>
      <c r="M5446" s="23"/>
      <c r="N5446" s="25"/>
      <c r="O5446" s="26"/>
      <c r="P5446" s="26"/>
      <c r="Q5446" s="23"/>
      <c r="R5446" s="23"/>
      <c r="S5446" s="27"/>
      <c r="T5446" s="23"/>
      <c r="U5446" s="23"/>
      <c r="V5446" s="24"/>
      <c r="W5446" s="23"/>
      <c r="X5446" s="23"/>
      <c r="Y5446" s="23"/>
      <c r="Z5446" s="23"/>
      <c r="AA5446" s="28"/>
      <c r="AB5446" s="26"/>
      <c r="AC5446" s="26"/>
      <c r="AD5446" s="28"/>
      <c r="AE5446" s="28"/>
      <c r="AF5446" s="26"/>
      <c r="AG5446" s="26" t="s">
        <v>60</v>
      </c>
      <c r="AH5446" s="26">
        <f>SUM(AH5442:AH5445)</f>
        <v>8029525</v>
      </c>
      <c r="AI5446" s="26"/>
      <c r="AJ5446" s="26">
        <f>SUM(AJ5442:AJ5445)</f>
        <v>0</v>
      </c>
      <c r="AK5446" s="26"/>
      <c r="AL5446" s="26">
        <f>SUM(AL5442:AL5445)</f>
        <v>0</v>
      </c>
    </row>
    <row r="5447" spans="1:39" x14ac:dyDescent="0.25">
      <c r="A5447" s="23" t="s">
        <v>16304</v>
      </c>
      <c r="B5447" s="24" t="s">
        <v>16305</v>
      </c>
      <c r="C5447" s="23" t="s">
        <v>16306</v>
      </c>
      <c r="D5447" s="23" t="s">
        <v>16307</v>
      </c>
      <c r="E5447" s="23">
        <v>2179</v>
      </c>
      <c r="F5447" s="23" t="s">
        <v>16308</v>
      </c>
      <c r="G5447" s="24" t="s">
        <v>16309</v>
      </c>
      <c r="H5447" s="23" t="s">
        <v>43</v>
      </c>
      <c r="I5447" s="23" t="s">
        <v>16310</v>
      </c>
      <c r="J5447" s="23">
        <v>0</v>
      </c>
      <c r="K5447" s="23">
        <v>1</v>
      </c>
      <c r="L5447" s="23">
        <v>18</v>
      </c>
      <c r="M5447" s="23" t="s">
        <v>45</v>
      </c>
      <c r="N5447" s="25">
        <f>((J5447*400)+(K5447*100))+L5447</f>
        <v>118</v>
      </c>
      <c r="O5447" s="26">
        <v>10000</v>
      </c>
      <c r="P5447" s="26">
        <f>N5447*O5447</f>
        <v>1180000</v>
      </c>
      <c r="Q5447" s="23">
        <v>1</v>
      </c>
      <c r="R5447" s="23" t="s">
        <v>16304</v>
      </c>
      <c r="S5447" s="27" t="s">
        <v>16305</v>
      </c>
      <c r="T5447" s="23" t="s">
        <v>16306</v>
      </c>
      <c r="U5447" s="23" t="s">
        <v>16311</v>
      </c>
      <c r="V5447" s="24" t="s">
        <v>16312</v>
      </c>
      <c r="W5447" s="23" t="s">
        <v>48</v>
      </c>
      <c r="X5447" s="23" t="s">
        <v>49</v>
      </c>
      <c r="Y5447" s="23" t="s">
        <v>50</v>
      </c>
      <c r="Z5447" s="23">
        <v>297</v>
      </c>
      <c r="AA5447" s="28">
        <v>86.09</v>
      </c>
      <c r="AB5447" s="26">
        <v>8300</v>
      </c>
      <c r="AC5447" s="26">
        <f>Z5447*AB5447</f>
        <v>2465100</v>
      </c>
      <c r="AD5447" s="28">
        <v>40</v>
      </c>
      <c r="AE5447" s="28">
        <v>70</v>
      </c>
      <c r="AF5447" s="26">
        <f>(AC5447*(100-AE5447))/100</f>
        <v>739530</v>
      </c>
      <c r="AG5447" s="26">
        <f>P5447+AF5447+AF5448</f>
        <v>2039050</v>
      </c>
      <c r="AH5447" s="26">
        <f>(AG5447*AA5447)/100</f>
        <v>1755418.145</v>
      </c>
      <c r="AI5447" s="26">
        <v>50000000</v>
      </c>
      <c r="AJ5447" s="26">
        <f>IF((AI5447-AH5447) &gt; 1,0,IF((AI5447-AH5447)&lt;0,AH5447-AI5447,AI5447-AH5447))</f>
        <v>0</v>
      </c>
      <c r="AK5447" s="26">
        <v>0.02</v>
      </c>
      <c r="AL5447" s="26">
        <f>ROUND(AJ5447*(AK5447/100),2)</f>
        <v>0</v>
      </c>
      <c r="AM5447" s="3" t="s">
        <v>51</v>
      </c>
    </row>
    <row r="5448" spans="1:39" x14ac:dyDescent="0.25">
      <c r="A5448" s="23"/>
      <c r="B5448" s="24"/>
      <c r="C5448" s="23"/>
      <c r="D5448" s="23"/>
      <c r="E5448" s="23"/>
      <c r="F5448" s="23"/>
      <c r="G5448" s="24"/>
      <c r="H5448" s="23"/>
      <c r="I5448" s="23"/>
      <c r="J5448" s="23"/>
      <c r="K5448" s="23"/>
      <c r="L5448" s="23"/>
      <c r="M5448" s="23"/>
      <c r="N5448" s="25"/>
      <c r="O5448" s="26"/>
      <c r="P5448" s="26"/>
      <c r="Q5448" s="23"/>
      <c r="R5448" s="23"/>
      <c r="S5448" s="27"/>
      <c r="T5448" s="23"/>
      <c r="U5448" s="23"/>
      <c r="V5448" s="24"/>
      <c r="W5448" s="23"/>
      <c r="X5448" s="23"/>
      <c r="Y5448" s="23" t="s">
        <v>54</v>
      </c>
      <c r="Z5448" s="23">
        <v>48</v>
      </c>
      <c r="AA5448" s="28">
        <v>13.91</v>
      </c>
      <c r="AB5448" s="26">
        <v>8300</v>
      </c>
      <c r="AC5448" s="26">
        <f>Z5448*AB5448</f>
        <v>398400</v>
      </c>
      <c r="AD5448" s="28">
        <v>40</v>
      </c>
      <c r="AE5448" s="28">
        <v>70</v>
      </c>
      <c r="AF5448" s="26">
        <f>(AC5448*(100-AE5448))/100</f>
        <v>119520</v>
      </c>
      <c r="AG5448" s="26">
        <f>P5447+AF5447+AF5448</f>
        <v>2039050</v>
      </c>
      <c r="AH5448" s="26">
        <f>(AG5448*AA5448)/100</f>
        <v>283631.85499999998</v>
      </c>
      <c r="AI5448" s="26">
        <v>0</v>
      </c>
      <c r="AJ5448" s="26">
        <f>IF((AI5448-AH5448) &gt; 1,0,IF((AI5448-AH5448)&lt;0,AH5448-AI5448,AI5448-AH5448))</f>
        <v>283631.85499999998</v>
      </c>
      <c r="AK5448" s="26">
        <v>0.3</v>
      </c>
      <c r="AL5448" s="26">
        <f>ROUND(AJ5448*(AK5448/100),2)</f>
        <v>850.9</v>
      </c>
      <c r="AM5448" s="3" t="s">
        <v>1836</v>
      </c>
    </row>
    <row r="5449" spans="1:39" x14ac:dyDescent="0.25">
      <c r="A5449" s="23"/>
      <c r="B5449" s="24"/>
      <c r="C5449" s="23"/>
      <c r="D5449" s="23"/>
      <c r="E5449" s="23"/>
      <c r="F5449" s="23"/>
      <c r="G5449" s="24"/>
      <c r="H5449" s="23"/>
      <c r="I5449" s="23"/>
      <c r="J5449" s="23"/>
      <c r="K5449" s="23"/>
      <c r="L5449" s="23"/>
      <c r="M5449" s="23"/>
      <c r="N5449" s="25"/>
      <c r="O5449" s="26"/>
      <c r="P5449" s="26"/>
      <c r="Q5449" s="23"/>
      <c r="R5449" s="23"/>
      <c r="S5449" s="27"/>
      <c r="T5449" s="23"/>
      <c r="U5449" s="23"/>
      <c r="V5449" s="24"/>
      <c r="W5449" s="23"/>
      <c r="X5449" s="23"/>
      <c r="Y5449" s="23"/>
      <c r="Z5449" s="23"/>
      <c r="AA5449" s="28"/>
      <c r="AB5449" s="26"/>
      <c r="AC5449" s="26"/>
      <c r="AD5449" s="28"/>
      <c r="AE5449" s="28"/>
      <c r="AF5449" s="26"/>
      <c r="AG5449" s="26" t="s">
        <v>60</v>
      </c>
      <c r="AH5449" s="26">
        <f>SUM(AH5447:AH5448)</f>
        <v>2039050</v>
      </c>
      <c r="AI5449" s="26"/>
      <c r="AJ5449" s="26">
        <f>SUM(AJ5447:AJ5448)</f>
        <v>283631.85499999998</v>
      </c>
      <c r="AK5449" s="26"/>
      <c r="AL5449" s="26">
        <f>SUM(AL5447:AL5448)</f>
        <v>850.9</v>
      </c>
    </row>
    <row r="5450" spans="1:39" x14ac:dyDescent="0.25">
      <c r="A5450" s="23" t="s">
        <v>16313</v>
      </c>
      <c r="B5450" s="24" t="s">
        <v>16314</v>
      </c>
      <c r="C5450" s="23" t="s">
        <v>16315</v>
      </c>
      <c r="D5450" s="23" t="s">
        <v>16316</v>
      </c>
      <c r="E5450" s="23">
        <v>2180</v>
      </c>
      <c r="F5450" s="23" t="s">
        <v>16317</v>
      </c>
      <c r="G5450" s="24" t="s">
        <v>16318</v>
      </c>
      <c r="H5450" s="23" t="s">
        <v>43</v>
      </c>
      <c r="I5450" s="23" t="s">
        <v>16319</v>
      </c>
      <c r="J5450" s="23">
        <v>0</v>
      </c>
      <c r="K5450" s="23">
        <v>1</v>
      </c>
      <c r="L5450" s="23">
        <v>70.25</v>
      </c>
      <c r="M5450" s="23" t="s">
        <v>45</v>
      </c>
      <c r="N5450" s="25">
        <f>((J5450*400)+(K5450*100))+L5450</f>
        <v>170.25</v>
      </c>
      <c r="O5450" s="26">
        <v>22000</v>
      </c>
      <c r="P5450" s="26">
        <f>N5450*O5450</f>
        <v>3745500</v>
      </c>
      <c r="Q5450" s="23">
        <v>1</v>
      </c>
      <c r="R5450" s="23" t="s">
        <v>16320</v>
      </c>
      <c r="S5450" s="27" t="s">
        <v>16321</v>
      </c>
      <c r="T5450" s="23" t="s">
        <v>16322</v>
      </c>
      <c r="U5450" s="23" t="s">
        <v>16323</v>
      </c>
      <c r="V5450" s="24" t="s">
        <v>16324</v>
      </c>
      <c r="W5450" s="23" t="s">
        <v>142</v>
      </c>
      <c r="X5450" s="23" t="s">
        <v>143</v>
      </c>
      <c r="Y5450" s="23" t="s">
        <v>54</v>
      </c>
      <c r="Z5450" s="23">
        <v>93</v>
      </c>
      <c r="AA5450" s="28">
        <v>30.19</v>
      </c>
      <c r="AB5450" s="26">
        <v>7950</v>
      </c>
      <c r="AC5450" s="26">
        <f>Z5450*AB5450</f>
        <v>739350</v>
      </c>
      <c r="AD5450" s="28">
        <v>41</v>
      </c>
      <c r="AE5450" s="28">
        <v>85</v>
      </c>
      <c r="AF5450" s="26">
        <f>(AC5450*(100-AE5450))/100</f>
        <v>110902.5</v>
      </c>
      <c r="AG5450" s="26">
        <f>P5450+AF5450+AF5451</f>
        <v>4112790</v>
      </c>
      <c r="AH5450" s="26">
        <f>(AG5450*AA5450)/100</f>
        <v>1241651.301</v>
      </c>
      <c r="AI5450" s="26">
        <v>0</v>
      </c>
      <c r="AJ5450" s="26">
        <f>IF((AI5450-AH5450) &gt; 1,0,IF((AI5450-AH5450)&lt;0,AH5450-AI5450,AI5450-AH5450))</f>
        <v>1241651.301</v>
      </c>
      <c r="AK5450" s="26">
        <v>0.3</v>
      </c>
      <c r="AL5450" s="26">
        <f>ROUND(AJ5450*(AK5450/100),2)</f>
        <v>3724.95</v>
      </c>
      <c r="AM5450" s="3" t="s">
        <v>16325</v>
      </c>
    </row>
    <row r="5451" spans="1:39" x14ac:dyDescent="0.25">
      <c r="A5451" s="23"/>
      <c r="B5451" s="24"/>
      <c r="C5451" s="23"/>
      <c r="D5451" s="23"/>
      <c r="E5451" s="23"/>
      <c r="F5451" s="23"/>
      <c r="G5451" s="24"/>
      <c r="H5451" s="23"/>
      <c r="I5451" s="23"/>
      <c r="J5451" s="23"/>
      <c r="K5451" s="23"/>
      <c r="L5451" s="23"/>
      <c r="M5451" s="23"/>
      <c r="N5451" s="25"/>
      <c r="O5451" s="26"/>
      <c r="P5451" s="26"/>
      <c r="Q5451" s="23"/>
      <c r="R5451" s="23"/>
      <c r="S5451" s="27"/>
      <c r="T5451" s="23"/>
      <c r="U5451" s="23"/>
      <c r="V5451" s="24"/>
      <c r="W5451" s="23"/>
      <c r="X5451" s="23"/>
      <c r="Y5451" s="23" t="s">
        <v>50</v>
      </c>
      <c r="Z5451" s="23">
        <v>215</v>
      </c>
      <c r="AA5451" s="28">
        <v>69.81</v>
      </c>
      <c r="AB5451" s="26">
        <v>7950</v>
      </c>
      <c r="AC5451" s="26">
        <f>Z5451*AB5451</f>
        <v>1709250</v>
      </c>
      <c r="AD5451" s="28">
        <v>41</v>
      </c>
      <c r="AE5451" s="28">
        <v>85</v>
      </c>
      <c r="AF5451" s="26">
        <f>(AC5451*(100-AE5451))/100</f>
        <v>256387.5</v>
      </c>
      <c r="AG5451" s="26">
        <f>P5450+AF5450+AF5451</f>
        <v>4112790</v>
      </c>
      <c r="AH5451" s="26">
        <f>(AG5451*AA5451)/100</f>
        <v>2871138.6990000005</v>
      </c>
      <c r="AI5451" s="26">
        <v>10000000</v>
      </c>
      <c r="AJ5451" s="26">
        <f>IF((AI5451-AH5451) &gt; 1,0,IF((AI5451-AH5451)&lt;0,AH5451-AI5451,AI5451-AH5451))</f>
        <v>0</v>
      </c>
      <c r="AK5451" s="26">
        <v>0.02</v>
      </c>
      <c r="AL5451" s="26">
        <f>ROUND(AJ5451*(AK5451/100),2)</f>
        <v>0</v>
      </c>
      <c r="AM5451" s="3" t="s">
        <v>110</v>
      </c>
    </row>
    <row r="5452" spans="1:39" x14ac:dyDescent="0.25">
      <c r="A5452" s="23"/>
      <c r="B5452" s="24"/>
      <c r="C5452" s="23"/>
      <c r="D5452" s="23"/>
      <c r="E5452" s="23"/>
      <c r="F5452" s="23"/>
      <c r="G5452" s="24"/>
      <c r="H5452" s="23"/>
      <c r="I5452" s="23"/>
      <c r="J5452" s="23">
        <v>0</v>
      </c>
      <c r="K5452" s="23">
        <v>0</v>
      </c>
      <c r="L5452" s="23">
        <v>39.75</v>
      </c>
      <c r="M5452" s="23" t="s">
        <v>59</v>
      </c>
      <c r="N5452" s="25">
        <f>((J5452*400)+(K5452*100))+L5452</f>
        <v>39.75</v>
      </c>
      <c r="O5452" s="26">
        <v>22000</v>
      </c>
      <c r="P5452" s="26">
        <f>N5452*O5452</f>
        <v>874500</v>
      </c>
      <c r="Q5452" s="23">
        <v>1</v>
      </c>
      <c r="R5452" s="23" t="s">
        <v>16313</v>
      </c>
      <c r="S5452" s="27" t="s">
        <v>16314</v>
      </c>
      <c r="T5452" s="23" t="s">
        <v>16315</v>
      </c>
      <c r="U5452" s="23" t="s">
        <v>16326</v>
      </c>
      <c r="V5452" s="24" t="s">
        <v>16327</v>
      </c>
      <c r="W5452" s="23" t="s">
        <v>349</v>
      </c>
      <c r="X5452" s="23" t="s">
        <v>143</v>
      </c>
      <c r="Y5452" s="23" t="s">
        <v>50</v>
      </c>
      <c r="Z5452" s="23">
        <v>159</v>
      </c>
      <c r="AA5452" s="28">
        <v>100</v>
      </c>
      <c r="AB5452" s="26">
        <v>8150</v>
      </c>
      <c r="AC5452" s="26">
        <f>Z5452*AB5452</f>
        <v>1295850</v>
      </c>
      <c r="AD5452" s="28">
        <v>27</v>
      </c>
      <c r="AE5452" s="28">
        <v>85</v>
      </c>
      <c r="AF5452" s="26">
        <f>(AC5452*(100-AE5452))/100</f>
        <v>194377.5</v>
      </c>
      <c r="AG5452" s="26">
        <f>P5452+AF5452</f>
        <v>1068877.5</v>
      </c>
      <c r="AH5452" s="26">
        <f>(AG5452*AA5452)/100</f>
        <v>1068877.5</v>
      </c>
      <c r="AI5452" s="26">
        <v>50000000</v>
      </c>
      <c r="AJ5452" s="26">
        <f>IF((AI5452-AH5452) &gt; 1,0,IF((AI5452-AH5452)&lt;0,AH5452-AI5452,AI5452-AH5452))</f>
        <v>0</v>
      </c>
      <c r="AK5452" s="26">
        <v>0.02</v>
      </c>
      <c r="AL5452" s="26">
        <f>ROUND(AJ5452*(AK5452/100),2)</f>
        <v>0</v>
      </c>
      <c r="AM5452" s="3" t="s">
        <v>51</v>
      </c>
    </row>
    <row r="5453" spans="1:39" x14ac:dyDescent="0.25">
      <c r="A5453" s="23"/>
      <c r="B5453" s="24"/>
      <c r="C5453" s="23"/>
      <c r="D5453" s="23"/>
      <c r="E5453" s="23"/>
      <c r="F5453" s="23"/>
      <c r="G5453" s="24"/>
      <c r="H5453" s="23"/>
      <c r="I5453" s="23"/>
      <c r="J5453" s="23"/>
      <c r="K5453" s="23"/>
      <c r="L5453" s="23"/>
      <c r="M5453" s="23"/>
      <c r="N5453" s="25"/>
      <c r="O5453" s="26"/>
      <c r="P5453" s="26"/>
      <c r="Q5453" s="23"/>
      <c r="R5453" s="23"/>
      <c r="S5453" s="27"/>
      <c r="T5453" s="23"/>
      <c r="U5453" s="23"/>
      <c r="V5453" s="24"/>
      <c r="W5453" s="23"/>
      <c r="X5453" s="23"/>
      <c r="Y5453" s="23"/>
      <c r="Z5453" s="23"/>
      <c r="AA5453" s="28"/>
      <c r="AB5453" s="26"/>
      <c r="AC5453" s="26"/>
      <c r="AD5453" s="28"/>
      <c r="AE5453" s="28"/>
      <c r="AF5453" s="26"/>
      <c r="AG5453" s="26" t="s">
        <v>60</v>
      </c>
      <c r="AH5453" s="26">
        <f>SUM(AH5450:AH5452)</f>
        <v>5181667.5</v>
      </c>
      <c r="AI5453" s="26"/>
      <c r="AJ5453" s="26">
        <f>SUM(AJ5450:AJ5452)</f>
        <v>1241651.301</v>
      </c>
      <c r="AK5453" s="26"/>
      <c r="AL5453" s="26">
        <f>SUM(AL5450:AL5452)</f>
        <v>3724.95</v>
      </c>
    </row>
    <row r="5454" spans="1:39" x14ac:dyDescent="0.25">
      <c r="A5454" s="23" t="s">
        <v>16328</v>
      </c>
      <c r="B5454" s="24" t="s">
        <v>16329</v>
      </c>
      <c r="C5454" s="23" t="s">
        <v>16330</v>
      </c>
      <c r="D5454" s="23" t="s">
        <v>16331</v>
      </c>
      <c r="E5454" s="23">
        <v>2181</v>
      </c>
      <c r="F5454" s="23" t="s">
        <v>16332</v>
      </c>
      <c r="G5454" s="24" t="s">
        <v>16333</v>
      </c>
      <c r="H5454" s="23" t="s">
        <v>43</v>
      </c>
      <c r="I5454" s="23" t="s">
        <v>16334</v>
      </c>
      <c r="J5454" s="23">
        <v>4</v>
      </c>
      <c r="K5454" s="23">
        <v>3</v>
      </c>
      <c r="L5454" s="23">
        <v>86.5</v>
      </c>
      <c r="M5454" s="23" t="s">
        <v>75</v>
      </c>
      <c r="N5454" s="25">
        <f t="shared" ref="N5454:N5459" si="891">((J5454*400)+(K5454*100))+L5454</f>
        <v>1986.5</v>
      </c>
      <c r="O5454" s="26">
        <v>3950</v>
      </c>
      <c r="P5454" s="26">
        <f t="shared" ref="P5454:P5459" si="892">N5454*O5454</f>
        <v>7846675</v>
      </c>
      <c r="Q5454" s="23"/>
      <c r="R5454" s="23"/>
      <c r="S5454" s="27"/>
      <c r="T5454" s="23"/>
      <c r="U5454" s="23"/>
      <c r="V5454" s="24"/>
      <c r="W5454" s="23"/>
      <c r="X5454" s="23"/>
      <c r="Y5454" s="23"/>
      <c r="Z5454" s="23"/>
      <c r="AA5454" s="28"/>
      <c r="AB5454" s="26"/>
      <c r="AC5454" s="26"/>
      <c r="AD5454" s="28"/>
      <c r="AE5454" s="28"/>
      <c r="AF5454" s="26"/>
      <c r="AG5454" s="26">
        <f>AF5454+P5454</f>
        <v>7846675</v>
      </c>
      <c r="AH5454" s="26">
        <f>AG5454</f>
        <v>7846675</v>
      </c>
      <c r="AI5454" s="26">
        <v>50000000</v>
      </c>
      <c r="AJ5454" s="26">
        <f t="shared" ref="AJ5454:AJ5464" si="893">IF((AI5454-AH5454) &gt; 1,0,IF((AI5454-AH5454)&lt;0,AH5454-AI5454,AI5454-AH5454))</f>
        <v>0</v>
      </c>
      <c r="AK5454" s="26">
        <v>0.01</v>
      </c>
      <c r="AL5454" s="26">
        <f>AJ5454*(AK5454/100)</f>
        <v>0</v>
      </c>
    </row>
    <row r="5455" spans="1:39" x14ac:dyDescent="0.25">
      <c r="A5455" s="23"/>
      <c r="B5455" s="24"/>
      <c r="C5455" s="23"/>
      <c r="D5455" s="23"/>
      <c r="E5455" s="23"/>
      <c r="F5455" s="23"/>
      <c r="G5455" s="24"/>
      <c r="H5455" s="23"/>
      <c r="I5455" s="23"/>
      <c r="J5455" s="23">
        <v>0</v>
      </c>
      <c r="K5455" s="23">
        <v>0</v>
      </c>
      <c r="L5455" s="23">
        <v>13.5</v>
      </c>
      <c r="M5455" s="23" t="s">
        <v>76</v>
      </c>
      <c r="N5455" s="25">
        <f t="shared" si="891"/>
        <v>13.5</v>
      </c>
      <c r="O5455" s="26">
        <v>3950</v>
      </c>
      <c r="P5455" s="26">
        <f t="shared" si="892"/>
        <v>53325</v>
      </c>
      <c r="Q5455" s="23">
        <v>1</v>
      </c>
      <c r="R5455" s="23" t="s">
        <v>16328</v>
      </c>
      <c r="S5455" s="27" t="s">
        <v>16329</v>
      </c>
      <c r="T5455" s="23" t="s">
        <v>16330</v>
      </c>
      <c r="U5455" s="23" t="s">
        <v>16335</v>
      </c>
      <c r="V5455" s="24" t="s">
        <v>16336</v>
      </c>
      <c r="W5455" s="23" t="s">
        <v>48</v>
      </c>
      <c r="X5455" s="23" t="s">
        <v>49</v>
      </c>
      <c r="Y5455" s="23" t="s">
        <v>318</v>
      </c>
      <c r="Z5455" s="23">
        <v>54</v>
      </c>
      <c r="AA5455" s="28">
        <v>100</v>
      </c>
      <c r="AB5455" s="26">
        <v>8300</v>
      </c>
      <c r="AC5455" s="26">
        <f>Z5455*AB5455</f>
        <v>448200</v>
      </c>
      <c r="AD5455" s="28">
        <v>22</v>
      </c>
      <c r="AE5455" s="28">
        <v>34</v>
      </c>
      <c r="AF5455" s="26">
        <f>(AC5455*(100-AE5455))/100</f>
        <v>295812</v>
      </c>
      <c r="AG5455" s="26">
        <f>P5455+AF5455</f>
        <v>349137</v>
      </c>
      <c r="AH5455" s="26">
        <f>(AG5455*AA5455)/100</f>
        <v>349137</v>
      </c>
      <c r="AI5455" s="26">
        <v>0</v>
      </c>
      <c r="AJ5455" s="26">
        <f t="shared" si="893"/>
        <v>349137</v>
      </c>
      <c r="AK5455" s="26">
        <v>0.02</v>
      </c>
      <c r="AL5455" s="26">
        <f>ROUND(AJ5455*(AK5455/100),2)</f>
        <v>69.83</v>
      </c>
      <c r="AM5455" s="3" t="s">
        <v>319</v>
      </c>
    </row>
    <row r="5456" spans="1:39" x14ac:dyDescent="0.25">
      <c r="A5456" s="23"/>
      <c r="B5456" s="24"/>
      <c r="C5456" s="23"/>
      <c r="D5456" s="23"/>
      <c r="E5456" s="23"/>
      <c r="F5456" s="23"/>
      <c r="G5456" s="24"/>
      <c r="H5456" s="23"/>
      <c r="I5456" s="23"/>
      <c r="J5456" s="23">
        <v>0</v>
      </c>
      <c r="K5456" s="23">
        <v>0</v>
      </c>
      <c r="L5456" s="23">
        <v>10</v>
      </c>
      <c r="M5456" s="23" t="s">
        <v>76</v>
      </c>
      <c r="N5456" s="25">
        <f t="shared" si="891"/>
        <v>10</v>
      </c>
      <c r="O5456" s="26">
        <v>3950</v>
      </c>
      <c r="P5456" s="26">
        <f t="shared" si="892"/>
        <v>39500</v>
      </c>
      <c r="Q5456" s="23">
        <v>1</v>
      </c>
      <c r="R5456" s="23" t="s">
        <v>16328</v>
      </c>
      <c r="S5456" s="27" t="s">
        <v>16329</v>
      </c>
      <c r="T5456" s="23" t="s">
        <v>16330</v>
      </c>
      <c r="U5456" s="23" t="s">
        <v>16335</v>
      </c>
      <c r="V5456" s="24" t="s">
        <v>16337</v>
      </c>
      <c r="W5456" s="23" t="s">
        <v>53</v>
      </c>
      <c r="X5456" s="23" t="s">
        <v>49</v>
      </c>
      <c r="Y5456" s="23" t="s">
        <v>318</v>
      </c>
      <c r="Z5456" s="23">
        <v>40</v>
      </c>
      <c r="AA5456" s="28">
        <v>100</v>
      </c>
      <c r="AB5456" s="26">
        <v>2750</v>
      </c>
      <c r="AC5456" s="26">
        <f>Z5456*AB5456</f>
        <v>110000</v>
      </c>
      <c r="AD5456" s="28">
        <v>22</v>
      </c>
      <c r="AE5456" s="28">
        <v>34</v>
      </c>
      <c r="AF5456" s="26">
        <f>(AC5456*(100-AE5456))/100</f>
        <v>72600</v>
      </c>
      <c r="AG5456" s="26">
        <f>P5456+AF5456</f>
        <v>112100</v>
      </c>
      <c r="AH5456" s="26">
        <f>(AG5456*AA5456)/100</f>
        <v>112100</v>
      </c>
      <c r="AI5456" s="26">
        <v>0</v>
      </c>
      <c r="AJ5456" s="26">
        <f t="shared" si="893"/>
        <v>112100</v>
      </c>
      <c r="AK5456" s="26">
        <v>0.02</v>
      </c>
      <c r="AL5456" s="26">
        <f>ROUND(AJ5456*(AK5456/100),2)</f>
        <v>22.42</v>
      </c>
      <c r="AM5456" s="3" t="s">
        <v>159</v>
      </c>
    </row>
    <row r="5457" spans="1:39" x14ac:dyDescent="0.25">
      <c r="A5457" s="23"/>
      <c r="B5457" s="24"/>
      <c r="C5457" s="23"/>
      <c r="D5457" s="23"/>
      <c r="E5457" s="23">
        <v>2182</v>
      </c>
      <c r="F5457" s="23" t="s">
        <v>16338</v>
      </c>
      <c r="G5457" s="24" t="s">
        <v>16339</v>
      </c>
      <c r="H5457" s="23" t="s">
        <v>43</v>
      </c>
      <c r="I5457" s="23" t="s">
        <v>16340</v>
      </c>
      <c r="J5457" s="23">
        <v>1</v>
      </c>
      <c r="K5457" s="23">
        <v>0</v>
      </c>
      <c r="L5457" s="23">
        <v>46</v>
      </c>
      <c r="M5457" s="23" t="s">
        <v>75</v>
      </c>
      <c r="N5457" s="25">
        <f t="shared" si="891"/>
        <v>446</v>
      </c>
      <c r="O5457" s="26">
        <v>1000</v>
      </c>
      <c r="P5457" s="26">
        <f t="shared" si="892"/>
        <v>446000</v>
      </c>
      <c r="Q5457" s="23"/>
      <c r="R5457" s="23"/>
      <c r="S5457" s="27"/>
      <c r="T5457" s="23"/>
      <c r="U5457" s="23"/>
      <c r="V5457" s="24"/>
      <c r="W5457" s="23"/>
      <c r="X5457" s="23"/>
      <c r="Y5457" s="23"/>
      <c r="Z5457" s="23"/>
      <c r="AA5457" s="28"/>
      <c r="AB5457" s="26"/>
      <c r="AC5457" s="26"/>
      <c r="AD5457" s="28"/>
      <c r="AE5457" s="28"/>
      <c r="AF5457" s="26"/>
      <c r="AG5457" s="26">
        <f>AF5457+P5457</f>
        <v>446000</v>
      </c>
      <c r="AH5457" s="26">
        <f>AG5457</f>
        <v>446000</v>
      </c>
      <c r="AI5457" s="26">
        <v>50000000</v>
      </c>
      <c r="AJ5457" s="26">
        <f t="shared" si="893"/>
        <v>0</v>
      </c>
      <c r="AK5457" s="26">
        <v>0.01</v>
      </c>
      <c r="AL5457" s="26">
        <f>AJ5457*(AK5457/100)</f>
        <v>0</v>
      </c>
    </row>
    <row r="5458" spans="1:39" x14ac:dyDescent="0.25">
      <c r="A5458" s="23"/>
      <c r="B5458" s="24"/>
      <c r="C5458" s="23"/>
      <c r="D5458" s="23"/>
      <c r="E5458" s="23">
        <v>2183</v>
      </c>
      <c r="F5458" s="23" t="s">
        <v>16341</v>
      </c>
      <c r="G5458" s="24" t="s">
        <v>16342</v>
      </c>
      <c r="H5458" s="23" t="s">
        <v>43</v>
      </c>
      <c r="I5458" s="23" t="s">
        <v>16343</v>
      </c>
      <c r="J5458" s="23">
        <v>2</v>
      </c>
      <c r="K5458" s="23">
        <v>2</v>
      </c>
      <c r="L5458" s="23">
        <v>50</v>
      </c>
      <c r="M5458" s="23" t="s">
        <v>75</v>
      </c>
      <c r="N5458" s="25">
        <f t="shared" si="891"/>
        <v>1050</v>
      </c>
      <c r="O5458" s="26">
        <v>3950</v>
      </c>
      <c r="P5458" s="26">
        <f t="shared" si="892"/>
        <v>4147500</v>
      </c>
      <c r="Q5458" s="23"/>
      <c r="R5458" s="23"/>
      <c r="S5458" s="27"/>
      <c r="T5458" s="23"/>
      <c r="U5458" s="23"/>
      <c r="V5458" s="24"/>
      <c r="W5458" s="23"/>
      <c r="X5458" s="23"/>
      <c r="Y5458" s="23"/>
      <c r="Z5458" s="23"/>
      <c r="AA5458" s="28"/>
      <c r="AB5458" s="26"/>
      <c r="AC5458" s="26"/>
      <c r="AD5458" s="28"/>
      <c r="AE5458" s="28"/>
      <c r="AF5458" s="26"/>
      <c r="AG5458" s="26">
        <f>AF5458+P5458</f>
        <v>4147500</v>
      </c>
      <c r="AH5458" s="26">
        <f>AG5458</f>
        <v>4147500</v>
      </c>
      <c r="AI5458" s="26">
        <v>50000000</v>
      </c>
      <c r="AJ5458" s="26">
        <f t="shared" si="893"/>
        <v>0</v>
      </c>
      <c r="AK5458" s="26">
        <v>0.01</v>
      </c>
      <c r="AL5458" s="26">
        <f>AJ5458*(AK5458/100)</f>
        <v>0</v>
      </c>
    </row>
    <row r="5459" spans="1:39" x14ac:dyDescent="0.25">
      <c r="A5459" s="23"/>
      <c r="B5459" s="24"/>
      <c r="C5459" s="23"/>
      <c r="D5459" s="23"/>
      <c r="E5459" s="23"/>
      <c r="F5459" s="23"/>
      <c r="G5459" s="24"/>
      <c r="H5459" s="23"/>
      <c r="I5459" s="23"/>
      <c r="J5459" s="23">
        <v>0</v>
      </c>
      <c r="K5459" s="23">
        <v>1</v>
      </c>
      <c r="L5459" s="23">
        <v>70.5</v>
      </c>
      <c r="M5459" s="23" t="s">
        <v>45</v>
      </c>
      <c r="N5459" s="25">
        <f t="shared" si="891"/>
        <v>170.5</v>
      </c>
      <c r="O5459" s="26">
        <v>3950</v>
      </c>
      <c r="P5459" s="26">
        <f t="shared" si="892"/>
        <v>673475</v>
      </c>
      <c r="Q5459" s="23">
        <v>1</v>
      </c>
      <c r="R5459" s="23" t="s">
        <v>16328</v>
      </c>
      <c r="S5459" s="27" t="s">
        <v>16329</v>
      </c>
      <c r="T5459" s="23" t="s">
        <v>16330</v>
      </c>
      <c r="U5459" s="23" t="s">
        <v>16335</v>
      </c>
      <c r="V5459" s="24" t="s">
        <v>16344</v>
      </c>
      <c r="W5459" s="23" t="s">
        <v>2461</v>
      </c>
      <c r="X5459" s="23" t="s">
        <v>49</v>
      </c>
      <c r="Y5459" s="23" t="s">
        <v>1859</v>
      </c>
      <c r="Z5459" s="23">
        <v>165</v>
      </c>
      <c r="AA5459" s="28">
        <v>24.19</v>
      </c>
      <c r="AB5459" s="26">
        <v>5700</v>
      </c>
      <c r="AC5459" s="26">
        <f t="shared" ref="AC5459:AC5464" si="894">Z5459*AB5459</f>
        <v>940500</v>
      </c>
      <c r="AD5459" s="28">
        <v>6</v>
      </c>
      <c r="AE5459" s="28">
        <v>6</v>
      </c>
      <c r="AF5459" s="26">
        <f t="shared" ref="AF5459:AF5464" si="895">(AC5459*(100-AE5459))/100</f>
        <v>884070</v>
      </c>
      <c r="AG5459" s="26">
        <f>P5459+AF5459+AF5460</f>
        <v>4327631</v>
      </c>
      <c r="AH5459" s="26">
        <f t="shared" ref="AH5459:AH5464" si="896">(AG5459*AA5459)/100</f>
        <v>1046853.9389</v>
      </c>
      <c r="AI5459" s="26">
        <v>0</v>
      </c>
      <c r="AJ5459" s="26">
        <f t="shared" si="893"/>
        <v>1046853.9389</v>
      </c>
      <c r="AK5459" s="26">
        <v>0.3</v>
      </c>
      <c r="AL5459" s="26">
        <f t="shared" ref="AL5459:AL5464" si="897">ROUND(AJ5459*(AK5459/100),2)</f>
        <v>3140.56</v>
      </c>
      <c r="AM5459" s="3" t="s">
        <v>4066</v>
      </c>
    </row>
    <row r="5460" spans="1:39" x14ac:dyDescent="0.25">
      <c r="A5460" s="23"/>
      <c r="B5460" s="24"/>
      <c r="C5460" s="23"/>
      <c r="D5460" s="23"/>
      <c r="E5460" s="23"/>
      <c r="F5460" s="23"/>
      <c r="G5460" s="24"/>
      <c r="H5460" s="23"/>
      <c r="I5460" s="23"/>
      <c r="J5460" s="23"/>
      <c r="K5460" s="23"/>
      <c r="L5460" s="23"/>
      <c r="M5460" s="23"/>
      <c r="N5460" s="25"/>
      <c r="O5460" s="26"/>
      <c r="P5460" s="26"/>
      <c r="Q5460" s="23"/>
      <c r="R5460" s="23"/>
      <c r="S5460" s="27"/>
      <c r="T5460" s="23"/>
      <c r="U5460" s="23"/>
      <c r="V5460" s="24"/>
      <c r="W5460" s="23"/>
      <c r="X5460" s="23"/>
      <c r="Y5460" s="23" t="s">
        <v>318</v>
      </c>
      <c r="Z5460" s="23">
        <v>517</v>
      </c>
      <c r="AA5460" s="28">
        <v>75.81</v>
      </c>
      <c r="AB5460" s="26">
        <v>5700</v>
      </c>
      <c r="AC5460" s="26">
        <f t="shared" si="894"/>
        <v>2946900</v>
      </c>
      <c r="AD5460" s="28">
        <v>6</v>
      </c>
      <c r="AE5460" s="28">
        <v>6</v>
      </c>
      <c r="AF5460" s="26">
        <f t="shared" si="895"/>
        <v>2770086</v>
      </c>
      <c r="AG5460" s="26">
        <f>P5459+AF5459+AF5460</f>
        <v>4327631</v>
      </c>
      <c r="AH5460" s="26">
        <f t="shared" si="896"/>
        <v>3280777.0611</v>
      </c>
      <c r="AI5460" s="26">
        <v>0</v>
      </c>
      <c r="AJ5460" s="26">
        <f t="shared" si="893"/>
        <v>3280777.0611</v>
      </c>
      <c r="AK5460" s="26">
        <v>0.02</v>
      </c>
      <c r="AL5460" s="26">
        <f t="shared" si="897"/>
        <v>656.16</v>
      </c>
      <c r="AM5460" s="3" t="s">
        <v>16345</v>
      </c>
    </row>
    <row r="5461" spans="1:39" x14ac:dyDescent="0.25">
      <c r="A5461" s="23"/>
      <c r="B5461" s="24"/>
      <c r="C5461" s="23"/>
      <c r="D5461" s="23"/>
      <c r="E5461" s="23"/>
      <c r="F5461" s="23"/>
      <c r="G5461" s="24"/>
      <c r="H5461" s="23"/>
      <c r="I5461" s="23"/>
      <c r="J5461" s="23">
        <v>0</v>
      </c>
      <c r="K5461" s="23">
        <v>0</v>
      </c>
      <c r="L5461" s="23">
        <v>46</v>
      </c>
      <c r="M5461" s="23" t="s">
        <v>91</v>
      </c>
      <c r="N5461" s="25">
        <f>((J5461*400)+(K5461*100))+L5461</f>
        <v>46</v>
      </c>
      <c r="O5461" s="26">
        <v>3950</v>
      </c>
      <c r="P5461" s="26">
        <f>N5461*O5461</f>
        <v>181700</v>
      </c>
      <c r="Q5461" s="23">
        <v>1</v>
      </c>
      <c r="R5461" s="23" t="s">
        <v>16346</v>
      </c>
      <c r="S5461" s="27"/>
      <c r="T5461" s="23" t="s">
        <v>16347</v>
      </c>
      <c r="U5461" s="23" t="s">
        <v>16335</v>
      </c>
      <c r="V5461" s="24" t="s">
        <v>16348</v>
      </c>
      <c r="W5461" s="23" t="s">
        <v>2461</v>
      </c>
      <c r="X5461" s="23" t="s">
        <v>49</v>
      </c>
      <c r="Y5461" s="23" t="s">
        <v>54</v>
      </c>
      <c r="Z5461" s="23">
        <v>184</v>
      </c>
      <c r="AA5461" s="28">
        <v>100</v>
      </c>
      <c r="AB5461" s="26">
        <v>5700</v>
      </c>
      <c r="AC5461" s="26">
        <f t="shared" si="894"/>
        <v>1048800</v>
      </c>
      <c r="AD5461" s="28">
        <v>6</v>
      </c>
      <c r="AE5461" s="28">
        <v>6</v>
      </c>
      <c r="AF5461" s="26">
        <f t="shared" si="895"/>
        <v>985872</v>
      </c>
      <c r="AG5461" s="26">
        <f>P5461+AF5461</f>
        <v>1167572</v>
      </c>
      <c r="AH5461" s="26">
        <f t="shared" si="896"/>
        <v>1167572</v>
      </c>
      <c r="AI5461" s="26">
        <v>0</v>
      </c>
      <c r="AJ5461" s="26">
        <f t="shared" si="893"/>
        <v>1167572</v>
      </c>
      <c r="AK5461" s="26">
        <v>0.3</v>
      </c>
      <c r="AL5461" s="26">
        <f t="shared" si="897"/>
        <v>3502.72</v>
      </c>
      <c r="AM5461" s="3" t="s">
        <v>4066</v>
      </c>
    </row>
    <row r="5462" spans="1:39" x14ac:dyDescent="0.25">
      <c r="A5462" s="23"/>
      <c r="B5462" s="24"/>
      <c r="C5462" s="23"/>
      <c r="D5462" s="23"/>
      <c r="E5462" s="23"/>
      <c r="F5462" s="23"/>
      <c r="G5462" s="24"/>
      <c r="H5462" s="23"/>
      <c r="I5462" s="23"/>
      <c r="J5462" s="23">
        <v>0</v>
      </c>
      <c r="K5462" s="23">
        <v>0</v>
      </c>
      <c r="L5462" s="23">
        <v>7</v>
      </c>
      <c r="M5462" s="23" t="s">
        <v>76</v>
      </c>
      <c r="N5462" s="25">
        <f>((J5462*400)+(K5462*100))+L5462</f>
        <v>7</v>
      </c>
      <c r="O5462" s="26">
        <v>3950</v>
      </c>
      <c r="P5462" s="26">
        <f>N5462*O5462</f>
        <v>27650</v>
      </c>
      <c r="Q5462" s="23">
        <v>1</v>
      </c>
      <c r="R5462" s="23" t="s">
        <v>16328</v>
      </c>
      <c r="S5462" s="27" t="s">
        <v>16329</v>
      </c>
      <c r="T5462" s="23" t="s">
        <v>16330</v>
      </c>
      <c r="U5462" s="23" t="s">
        <v>16335</v>
      </c>
      <c r="V5462" s="24" t="s">
        <v>16349</v>
      </c>
      <c r="W5462" s="23" t="s">
        <v>48</v>
      </c>
      <c r="X5462" s="23" t="s">
        <v>49</v>
      </c>
      <c r="Y5462" s="23" t="s">
        <v>50</v>
      </c>
      <c r="Z5462" s="23">
        <v>28</v>
      </c>
      <c r="AA5462" s="28">
        <v>100</v>
      </c>
      <c r="AB5462" s="26">
        <v>8300</v>
      </c>
      <c r="AC5462" s="26">
        <f t="shared" si="894"/>
        <v>232400</v>
      </c>
      <c r="AD5462" s="28">
        <v>42</v>
      </c>
      <c r="AE5462" s="28">
        <v>74</v>
      </c>
      <c r="AF5462" s="26">
        <f t="shared" si="895"/>
        <v>60424</v>
      </c>
      <c r="AG5462" s="26">
        <f>P5462+AF5462</f>
        <v>88074</v>
      </c>
      <c r="AH5462" s="26">
        <f t="shared" si="896"/>
        <v>88074</v>
      </c>
      <c r="AI5462" s="26">
        <v>50000000</v>
      </c>
      <c r="AJ5462" s="26">
        <f t="shared" si="893"/>
        <v>0</v>
      </c>
      <c r="AK5462" s="26">
        <v>0.02</v>
      </c>
      <c r="AL5462" s="26">
        <f t="shared" si="897"/>
        <v>0</v>
      </c>
      <c r="AM5462" s="3" t="s">
        <v>51</v>
      </c>
    </row>
    <row r="5463" spans="1:39" x14ac:dyDescent="0.25">
      <c r="A5463" s="23"/>
      <c r="B5463" s="24"/>
      <c r="C5463" s="23"/>
      <c r="D5463" s="23"/>
      <c r="E5463" s="23"/>
      <c r="F5463" s="23"/>
      <c r="G5463" s="24"/>
      <c r="H5463" s="23"/>
      <c r="I5463" s="23"/>
      <c r="J5463" s="23">
        <v>0</v>
      </c>
      <c r="K5463" s="23">
        <v>1</v>
      </c>
      <c r="L5463" s="23">
        <v>59.5</v>
      </c>
      <c r="M5463" s="23" t="s">
        <v>76</v>
      </c>
      <c r="N5463" s="25">
        <f>((J5463*400)+(K5463*100))+L5463</f>
        <v>159.5</v>
      </c>
      <c r="O5463" s="26">
        <v>3950</v>
      </c>
      <c r="P5463" s="26">
        <f>N5463*O5463</f>
        <v>630025</v>
      </c>
      <c r="Q5463" s="23">
        <v>1</v>
      </c>
      <c r="R5463" s="23" t="s">
        <v>16328</v>
      </c>
      <c r="S5463" s="27" t="s">
        <v>16329</v>
      </c>
      <c r="T5463" s="23" t="s">
        <v>16330</v>
      </c>
      <c r="U5463" s="23" t="s">
        <v>16335</v>
      </c>
      <c r="V5463" s="24" t="s">
        <v>16350</v>
      </c>
      <c r="W5463" s="23" t="s">
        <v>158</v>
      </c>
      <c r="X5463" s="23" t="s">
        <v>49</v>
      </c>
      <c r="Y5463" s="23" t="s">
        <v>81</v>
      </c>
      <c r="Z5463" s="23">
        <v>638</v>
      </c>
      <c r="AA5463" s="28">
        <v>100</v>
      </c>
      <c r="AB5463" s="26">
        <v>5600</v>
      </c>
      <c r="AC5463" s="26">
        <f t="shared" si="894"/>
        <v>3572800</v>
      </c>
      <c r="AD5463" s="28">
        <v>42</v>
      </c>
      <c r="AE5463" s="28">
        <v>74</v>
      </c>
      <c r="AF5463" s="26">
        <f t="shared" si="895"/>
        <v>928928</v>
      </c>
      <c r="AG5463" s="26">
        <f>P5463+AF5463</f>
        <v>1558953</v>
      </c>
      <c r="AH5463" s="26">
        <f t="shared" si="896"/>
        <v>1558953</v>
      </c>
      <c r="AI5463" s="26">
        <v>0</v>
      </c>
      <c r="AJ5463" s="26">
        <f t="shared" si="893"/>
        <v>1558953</v>
      </c>
      <c r="AK5463" s="26">
        <v>0.02</v>
      </c>
      <c r="AL5463" s="26">
        <f t="shared" si="897"/>
        <v>311.79000000000002</v>
      </c>
      <c r="AM5463" s="3" t="s">
        <v>159</v>
      </c>
    </row>
    <row r="5464" spans="1:39" x14ac:dyDescent="0.25">
      <c r="A5464" s="23"/>
      <c r="B5464" s="24"/>
      <c r="C5464" s="23"/>
      <c r="D5464" s="23"/>
      <c r="E5464" s="23"/>
      <c r="F5464" s="23"/>
      <c r="G5464" s="24"/>
      <c r="H5464" s="23"/>
      <c r="I5464" s="23"/>
      <c r="J5464" s="23">
        <v>0</v>
      </c>
      <c r="K5464" s="23">
        <v>0</v>
      </c>
      <c r="L5464" s="23">
        <v>15</v>
      </c>
      <c r="M5464" s="23" t="s">
        <v>76</v>
      </c>
      <c r="N5464" s="25">
        <f>((J5464*400)+(K5464*100))+L5464</f>
        <v>15</v>
      </c>
      <c r="O5464" s="26">
        <v>3950</v>
      </c>
      <c r="P5464" s="26">
        <f>N5464*O5464</f>
        <v>59250</v>
      </c>
      <c r="Q5464" s="23">
        <v>1</v>
      </c>
      <c r="R5464" s="23" t="s">
        <v>16328</v>
      </c>
      <c r="S5464" s="27" t="s">
        <v>16329</v>
      </c>
      <c r="T5464" s="23" t="s">
        <v>16330</v>
      </c>
      <c r="U5464" s="23" t="s">
        <v>16335</v>
      </c>
      <c r="V5464" s="24" t="s">
        <v>16351</v>
      </c>
      <c r="W5464" s="23" t="s">
        <v>53</v>
      </c>
      <c r="X5464" s="23" t="s">
        <v>49</v>
      </c>
      <c r="Y5464" s="23" t="s">
        <v>81</v>
      </c>
      <c r="Z5464" s="23">
        <v>60</v>
      </c>
      <c r="AA5464" s="28">
        <v>100</v>
      </c>
      <c r="AB5464" s="26">
        <v>2750</v>
      </c>
      <c r="AC5464" s="26">
        <f t="shared" si="894"/>
        <v>165000</v>
      </c>
      <c r="AD5464" s="28">
        <v>42</v>
      </c>
      <c r="AE5464" s="28">
        <v>74</v>
      </c>
      <c r="AF5464" s="26">
        <f t="shared" si="895"/>
        <v>42900</v>
      </c>
      <c r="AG5464" s="26">
        <f>P5464+AF5464</f>
        <v>102150</v>
      </c>
      <c r="AH5464" s="26">
        <f t="shared" si="896"/>
        <v>102150</v>
      </c>
      <c r="AI5464" s="26">
        <v>0</v>
      </c>
      <c r="AJ5464" s="26">
        <f t="shared" si="893"/>
        <v>102150</v>
      </c>
      <c r="AK5464" s="26">
        <v>0.02</v>
      </c>
      <c r="AL5464" s="26">
        <f t="shared" si="897"/>
        <v>20.43</v>
      </c>
      <c r="AM5464" s="3" t="s">
        <v>83</v>
      </c>
    </row>
    <row r="5465" spans="1:39" x14ac:dyDescent="0.25">
      <c r="A5465" s="23"/>
      <c r="B5465" s="24"/>
      <c r="C5465" s="23"/>
      <c r="D5465" s="23"/>
      <c r="E5465" s="23"/>
      <c r="F5465" s="23"/>
      <c r="G5465" s="24"/>
      <c r="H5465" s="23"/>
      <c r="I5465" s="23"/>
      <c r="J5465" s="23"/>
      <c r="K5465" s="23"/>
      <c r="L5465" s="23"/>
      <c r="M5465" s="23"/>
      <c r="N5465" s="25"/>
      <c r="O5465" s="26"/>
      <c r="P5465" s="26"/>
      <c r="Q5465" s="23"/>
      <c r="R5465" s="23"/>
      <c r="S5465" s="27"/>
      <c r="T5465" s="23"/>
      <c r="U5465" s="23"/>
      <c r="V5465" s="24"/>
      <c r="W5465" s="23"/>
      <c r="X5465" s="23"/>
      <c r="Y5465" s="23"/>
      <c r="Z5465" s="23"/>
      <c r="AA5465" s="28"/>
      <c r="AB5465" s="26"/>
      <c r="AC5465" s="26"/>
      <c r="AD5465" s="28"/>
      <c r="AE5465" s="28"/>
      <c r="AF5465" s="26"/>
      <c r="AG5465" s="26" t="s">
        <v>60</v>
      </c>
      <c r="AH5465" s="26">
        <f>SUM(AH5454:AH5464)</f>
        <v>20145792</v>
      </c>
      <c r="AI5465" s="26"/>
      <c r="AJ5465" s="26">
        <f>SUM(AJ5454:AJ5464)</f>
        <v>7617543</v>
      </c>
      <c r="AK5465" s="26"/>
      <c r="AL5465" s="26">
        <f>SUM(AL5454:AL5464)</f>
        <v>7723.91</v>
      </c>
    </row>
    <row r="5466" spans="1:39" x14ac:dyDescent="0.25">
      <c r="A5466" s="23" t="s">
        <v>16352</v>
      </c>
      <c r="B5466" s="24" t="s">
        <v>16353</v>
      </c>
      <c r="C5466" s="23" t="s">
        <v>16354</v>
      </c>
      <c r="D5466" s="23" t="s">
        <v>16355</v>
      </c>
      <c r="E5466" s="23">
        <v>2184</v>
      </c>
      <c r="F5466" s="23" t="s">
        <v>16356</v>
      </c>
      <c r="G5466" s="24" t="s">
        <v>16357</v>
      </c>
      <c r="H5466" s="23" t="s">
        <v>43</v>
      </c>
      <c r="I5466" s="23" t="s">
        <v>16358</v>
      </c>
      <c r="J5466" s="23">
        <v>0</v>
      </c>
      <c r="K5466" s="23">
        <v>1</v>
      </c>
      <c r="L5466" s="23">
        <v>2.5</v>
      </c>
      <c r="M5466" s="23" t="s">
        <v>76</v>
      </c>
      <c r="N5466" s="25">
        <f>((J5466*400)+(K5466*100))+L5466</f>
        <v>102.5</v>
      </c>
      <c r="O5466" s="26">
        <v>5000</v>
      </c>
      <c r="P5466" s="26">
        <f>N5466*O5466</f>
        <v>512500</v>
      </c>
      <c r="Q5466" s="23">
        <v>1</v>
      </c>
      <c r="R5466" s="23" t="s">
        <v>16352</v>
      </c>
      <c r="S5466" s="27" t="s">
        <v>16353</v>
      </c>
      <c r="T5466" s="23" t="s">
        <v>16354</v>
      </c>
      <c r="U5466" s="23" t="s">
        <v>16359</v>
      </c>
      <c r="V5466" s="24" t="s">
        <v>16360</v>
      </c>
      <c r="W5466" s="23" t="s">
        <v>48</v>
      </c>
      <c r="X5466" s="23" t="s">
        <v>49</v>
      </c>
      <c r="Y5466" s="23" t="s">
        <v>81</v>
      </c>
      <c r="Z5466" s="23">
        <v>225</v>
      </c>
      <c r="AA5466" s="28">
        <v>100</v>
      </c>
      <c r="AB5466" s="26">
        <v>8300</v>
      </c>
      <c r="AC5466" s="26">
        <f>Z5466*AB5466</f>
        <v>1867500</v>
      </c>
      <c r="AD5466" s="28">
        <v>7</v>
      </c>
      <c r="AE5466" s="28">
        <v>7</v>
      </c>
      <c r="AF5466" s="26">
        <f>(AC5466*(100-AE5466))/100</f>
        <v>1736775</v>
      </c>
      <c r="AG5466" s="26">
        <f>P5466+AF5466</f>
        <v>2249275</v>
      </c>
      <c r="AH5466" s="26">
        <f>(AG5466*AA5466)/100</f>
        <v>2249275</v>
      </c>
      <c r="AI5466" s="26">
        <v>0</v>
      </c>
      <c r="AJ5466" s="26">
        <f>IF((AI5466-AH5466) &gt; 1,0,IF((AI5466-AH5466)&lt;0,AH5466-AI5466,AI5466-AH5466))</f>
        <v>2249275</v>
      </c>
      <c r="AK5466" s="26">
        <v>0.02</v>
      </c>
      <c r="AL5466" s="26">
        <f>ROUND(AJ5466*(AK5466/100),2)</f>
        <v>449.86</v>
      </c>
      <c r="AM5466" s="3" t="s">
        <v>51</v>
      </c>
    </row>
    <row r="5467" spans="1:39" x14ac:dyDescent="0.25">
      <c r="A5467" s="23"/>
      <c r="B5467" s="24"/>
      <c r="C5467" s="23"/>
      <c r="D5467" s="23"/>
      <c r="E5467" s="23"/>
      <c r="F5467" s="23"/>
      <c r="G5467" s="24"/>
      <c r="H5467" s="23"/>
      <c r="I5467" s="23"/>
      <c r="J5467" s="23">
        <v>0</v>
      </c>
      <c r="K5467" s="23">
        <v>0</v>
      </c>
      <c r="L5467" s="23">
        <v>13.5</v>
      </c>
      <c r="M5467" s="23" t="s">
        <v>76</v>
      </c>
      <c r="N5467" s="25">
        <f>((J5467*400)+(K5467*100))+L5467</f>
        <v>13.5</v>
      </c>
      <c r="O5467" s="26">
        <v>5000</v>
      </c>
      <c r="P5467" s="26">
        <f>N5467*O5467</f>
        <v>67500</v>
      </c>
      <c r="Q5467" s="23">
        <v>1</v>
      </c>
      <c r="R5467" s="23" t="s">
        <v>16352</v>
      </c>
      <c r="S5467" s="27" t="s">
        <v>16353</v>
      </c>
      <c r="T5467" s="23" t="s">
        <v>16354</v>
      </c>
      <c r="U5467" s="23" t="s">
        <v>16359</v>
      </c>
      <c r="V5467" s="24" t="s">
        <v>16361</v>
      </c>
      <c r="W5467" s="23" t="s">
        <v>53</v>
      </c>
      <c r="X5467" s="23" t="s">
        <v>49</v>
      </c>
      <c r="Y5467" s="23" t="s">
        <v>81</v>
      </c>
      <c r="Z5467" s="23">
        <v>54</v>
      </c>
      <c r="AA5467" s="28">
        <v>100</v>
      </c>
      <c r="AB5467" s="26">
        <v>2750</v>
      </c>
      <c r="AC5467" s="26">
        <f>Z5467*AB5467</f>
        <v>148500</v>
      </c>
      <c r="AD5467" s="28">
        <v>7</v>
      </c>
      <c r="AE5467" s="28">
        <v>7</v>
      </c>
      <c r="AF5467" s="26">
        <f>(AC5467*(100-AE5467))/100</f>
        <v>138105</v>
      </c>
      <c r="AG5467" s="26">
        <f>P5467+AF5467</f>
        <v>205605</v>
      </c>
      <c r="AH5467" s="26">
        <f>(AG5467*AA5467)/100</f>
        <v>205605</v>
      </c>
      <c r="AI5467" s="26">
        <v>0</v>
      </c>
      <c r="AJ5467" s="26">
        <f>IF((AI5467-AH5467) &gt; 1,0,IF((AI5467-AH5467)&lt;0,AH5467-AI5467,AI5467-AH5467))</f>
        <v>205605</v>
      </c>
      <c r="AK5467" s="26">
        <v>0.02</v>
      </c>
      <c r="AL5467" s="26">
        <f>ROUND(AJ5467*(AK5467/100),2)</f>
        <v>41.12</v>
      </c>
      <c r="AM5467" s="3" t="s">
        <v>83</v>
      </c>
    </row>
    <row r="5468" spans="1:39" x14ac:dyDescent="0.25">
      <c r="A5468" s="23"/>
      <c r="B5468" s="24"/>
      <c r="C5468" s="23"/>
      <c r="D5468" s="23"/>
      <c r="E5468" s="23"/>
      <c r="F5468" s="23"/>
      <c r="G5468" s="24"/>
      <c r="H5468" s="23"/>
      <c r="I5468" s="23"/>
      <c r="J5468" s="23"/>
      <c r="K5468" s="23"/>
      <c r="L5468" s="23"/>
      <c r="M5468" s="23"/>
      <c r="N5468" s="25"/>
      <c r="O5468" s="26"/>
      <c r="P5468" s="26"/>
      <c r="Q5468" s="23"/>
      <c r="R5468" s="23"/>
      <c r="S5468" s="27"/>
      <c r="T5468" s="23"/>
      <c r="U5468" s="23"/>
      <c r="V5468" s="24"/>
      <c r="W5468" s="23"/>
      <c r="X5468" s="23"/>
      <c r="Y5468" s="23"/>
      <c r="Z5468" s="23"/>
      <c r="AA5468" s="28"/>
      <c r="AB5468" s="26"/>
      <c r="AC5468" s="26"/>
      <c r="AD5468" s="28"/>
      <c r="AE5468" s="28"/>
      <c r="AF5468" s="26"/>
      <c r="AG5468" s="26" t="s">
        <v>60</v>
      </c>
      <c r="AH5468" s="26">
        <f>SUM(AH5466:AH5467)</f>
        <v>2454880</v>
      </c>
      <c r="AI5468" s="26"/>
      <c r="AJ5468" s="26">
        <f>SUM(AJ5466:AJ5467)</f>
        <v>2454880</v>
      </c>
      <c r="AK5468" s="26"/>
      <c r="AL5468" s="26">
        <f>SUM(AL5466:AL5467)</f>
        <v>490.98</v>
      </c>
    </row>
    <row r="5469" spans="1:39" x14ac:dyDescent="0.25">
      <c r="A5469" s="23" t="s">
        <v>16362</v>
      </c>
      <c r="B5469" s="24" t="s">
        <v>16363</v>
      </c>
      <c r="C5469" s="23" t="s">
        <v>16364</v>
      </c>
      <c r="D5469" s="23" t="s">
        <v>16365</v>
      </c>
      <c r="E5469" s="23">
        <v>2185</v>
      </c>
      <c r="F5469" s="23" t="s">
        <v>16366</v>
      </c>
      <c r="G5469" s="24" t="s">
        <v>16367</v>
      </c>
      <c r="H5469" s="23" t="s">
        <v>43</v>
      </c>
      <c r="I5469" s="23" t="s">
        <v>16368</v>
      </c>
      <c r="J5469" s="23">
        <v>4</v>
      </c>
      <c r="K5469" s="23">
        <v>3</v>
      </c>
      <c r="L5469" s="23">
        <v>70.62</v>
      </c>
      <c r="M5469" s="23" t="s">
        <v>75</v>
      </c>
      <c r="N5469" s="25">
        <f>((J5469*400)+(K5469*100))+L5469</f>
        <v>1970.62</v>
      </c>
      <c r="O5469" s="26">
        <v>3750</v>
      </c>
      <c r="P5469" s="26">
        <f>N5469*O5469</f>
        <v>7389825</v>
      </c>
      <c r="Q5469" s="23"/>
      <c r="R5469" s="23"/>
      <c r="S5469" s="27"/>
      <c r="T5469" s="23"/>
      <c r="U5469" s="23"/>
      <c r="V5469" s="24"/>
      <c r="W5469" s="23"/>
      <c r="X5469" s="23"/>
      <c r="Y5469" s="23"/>
      <c r="Z5469" s="23"/>
      <c r="AA5469" s="28"/>
      <c r="AB5469" s="26"/>
      <c r="AC5469" s="26"/>
      <c r="AD5469" s="28"/>
      <c r="AE5469" s="28"/>
      <c r="AF5469" s="26"/>
      <c r="AG5469" s="26">
        <f>AF5469+P5469</f>
        <v>7389825</v>
      </c>
      <c r="AH5469" s="26">
        <f>AG5469</f>
        <v>7389825</v>
      </c>
      <c r="AI5469" s="26">
        <v>50000000</v>
      </c>
      <c r="AJ5469" s="26">
        <f>IF((AI5469-AH5469) &gt; 1,0,IF((AI5469-AH5469)&lt;0,AH5469-AI5469,AI5469-AH5469))</f>
        <v>0</v>
      </c>
      <c r="AK5469" s="26">
        <v>0.01</v>
      </c>
      <c r="AL5469" s="26">
        <f>AJ5469*(AK5469/100)</f>
        <v>0</v>
      </c>
    </row>
    <row r="5470" spans="1:39" x14ac:dyDescent="0.25">
      <c r="A5470" s="23"/>
      <c r="B5470" s="24"/>
      <c r="C5470" s="23"/>
      <c r="D5470" s="23"/>
      <c r="E5470" s="23"/>
      <c r="F5470" s="23"/>
      <c r="G5470" s="24"/>
      <c r="H5470" s="23"/>
      <c r="I5470" s="23"/>
      <c r="J5470" s="23">
        <v>0</v>
      </c>
      <c r="K5470" s="23">
        <v>0</v>
      </c>
      <c r="L5470" s="23">
        <v>82.5</v>
      </c>
      <c r="M5470" s="23" t="s">
        <v>59</v>
      </c>
      <c r="N5470" s="25">
        <f>((J5470*400)+(K5470*100))+L5470</f>
        <v>82.5</v>
      </c>
      <c r="O5470" s="26">
        <v>3750</v>
      </c>
      <c r="P5470" s="26">
        <f>N5470*O5470</f>
        <v>309375</v>
      </c>
      <c r="Q5470" s="23">
        <v>1</v>
      </c>
      <c r="R5470" s="23" t="s">
        <v>16369</v>
      </c>
      <c r="S5470" s="27" t="s">
        <v>16370</v>
      </c>
      <c r="T5470" s="23" t="s">
        <v>16371</v>
      </c>
      <c r="U5470" s="23" t="s">
        <v>16372</v>
      </c>
      <c r="V5470" s="24" t="s">
        <v>16373</v>
      </c>
      <c r="W5470" s="23" t="s">
        <v>142</v>
      </c>
      <c r="X5470" s="23" t="s">
        <v>143</v>
      </c>
      <c r="Y5470" s="23" t="s">
        <v>50</v>
      </c>
      <c r="Z5470" s="23">
        <v>393</v>
      </c>
      <c r="AA5470" s="28">
        <v>100</v>
      </c>
      <c r="AB5470" s="26">
        <v>7950</v>
      </c>
      <c r="AC5470" s="26">
        <f>Z5470*AB5470</f>
        <v>3124350</v>
      </c>
      <c r="AD5470" s="28">
        <v>42</v>
      </c>
      <c r="AE5470" s="28">
        <v>85</v>
      </c>
      <c r="AF5470" s="26">
        <f>(AC5470*(100-AE5470))/100</f>
        <v>468652.5</v>
      </c>
      <c r="AG5470" s="26">
        <f>P5470+AF5470</f>
        <v>778027.5</v>
      </c>
      <c r="AH5470" s="26">
        <f>(AG5470*AA5470)/100</f>
        <v>778027.5</v>
      </c>
      <c r="AI5470" s="26">
        <v>10000000</v>
      </c>
      <c r="AJ5470" s="26">
        <f>IF((AI5470-AH5470) &gt; 1,0,IF((AI5470-AH5470)&lt;0,AH5470-AI5470,AI5470-AH5470))</f>
        <v>0</v>
      </c>
      <c r="AK5470" s="26">
        <v>0.02</v>
      </c>
      <c r="AL5470" s="26">
        <f>ROUND(AJ5470*(AK5470/100),2)</f>
        <v>0</v>
      </c>
      <c r="AM5470" s="3" t="s">
        <v>110</v>
      </c>
    </row>
    <row r="5471" spans="1:39" x14ac:dyDescent="0.25">
      <c r="A5471" s="23"/>
      <c r="B5471" s="24"/>
      <c r="C5471" s="23"/>
      <c r="D5471" s="23"/>
      <c r="E5471" s="23"/>
      <c r="F5471" s="23"/>
      <c r="G5471" s="24"/>
      <c r="H5471" s="23"/>
      <c r="I5471" s="23"/>
      <c r="J5471" s="23">
        <v>0</v>
      </c>
      <c r="K5471" s="23">
        <v>0</v>
      </c>
      <c r="L5471" s="23">
        <v>6.88</v>
      </c>
      <c r="M5471" s="23" t="s">
        <v>59</v>
      </c>
      <c r="N5471" s="25">
        <f>((J5471*400)+(K5471*100))+L5471</f>
        <v>6.88</v>
      </c>
      <c r="O5471" s="26">
        <v>3750</v>
      </c>
      <c r="P5471" s="26">
        <f>N5471*O5471</f>
        <v>25800</v>
      </c>
      <c r="Q5471" s="23">
        <v>1</v>
      </c>
      <c r="R5471" s="23" t="s">
        <v>16369</v>
      </c>
      <c r="S5471" s="27" t="s">
        <v>16370</v>
      </c>
      <c r="T5471" s="23" t="s">
        <v>16371</v>
      </c>
      <c r="U5471" s="23" t="s">
        <v>16372</v>
      </c>
      <c r="V5471" s="24" t="s">
        <v>16374</v>
      </c>
      <c r="W5471" s="23" t="s">
        <v>48</v>
      </c>
      <c r="X5471" s="23" t="s">
        <v>49</v>
      </c>
      <c r="Y5471" s="23" t="s">
        <v>50</v>
      </c>
      <c r="Z5471" s="23">
        <v>27.5</v>
      </c>
      <c r="AA5471" s="28">
        <v>100</v>
      </c>
      <c r="AB5471" s="26">
        <v>8300</v>
      </c>
      <c r="AC5471" s="26">
        <f>Z5471*AB5471</f>
        <v>228250</v>
      </c>
      <c r="AD5471" s="28">
        <v>42</v>
      </c>
      <c r="AE5471" s="28">
        <v>74</v>
      </c>
      <c r="AF5471" s="26">
        <f>(AC5471*(100-AE5471))/100</f>
        <v>59345</v>
      </c>
      <c r="AG5471" s="26">
        <f>P5471+AF5471</f>
        <v>85145</v>
      </c>
      <c r="AH5471" s="26">
        <f>(AG5471*AA5471)/100</f>
        <v>85145</v>
      </c>
      <c r="AI5471" s="26">
        <v>10000000</v>
      </c>
      <c r="AJ5471" s="26">
        <f>IF((AI5471-AH5471) &gt; 1,0,IF((AI5471-AH5471)&lt;0,AH5471-AI5471,AI5471-AH5471))</f>
        <v>0</v>
      </c>
      <c r="AK5471" s="26">
        <v>0.02</v>
      </c>
      <c r="AL5471" s="26">
        <f>ROUND(AJ5471*(AK5471/100),2)</f>
        <v>0</v>
      </c>
      <c r="AM5471" s="3" t="s">
        <v>83</v>
      </c>
    </row>
    <row r="5472" spans="1:39" x14ac:dyDescent="0.25">
      <c r="A5472" s="23"/>
      <c r="B5472" s="24"/>
      <c r="C5472" s="23"/>
      <c r="D5472" s="23"/>
      <c r="E5472" s="23"/>
      <c r="F5472" s="23"/>
      <c r="G5472" s="24"/>
      <c r="H5472" s="23"/>
      <c r="I5472" s="23"/>
      <c r="J5472" s="23"/>
      <c r="K5472" s="23"/>
      <c r="L5472" s="23"/>
      <c r="M5472" s="23"/>
      <c r="N5472" s="25"/>
      <c r="O5472" s="26"/>
      <c r="P5472" s="26"/>
      <c r="Q5472" s="23"/>
      <c r="R5472" s="23"/>
      <c r="S5472" s="27"/>
      <c r="T5472" s="23"/>
      <c r="U5472" s="23"/>
      <c r="V5472" s="24"/>
      <c r="W5472" s="23"/>
      <c r="X5472" s="23"/>
      <c r="Y5472" s="23"/>
      <c r="Z5472" s="23"/>
      <c r="AA5472" s="28"/>
      <c r="AB5472" s="26"/>
      <c r="AC5472" s="26"/>
      <c r="AD5472" s="28"/>
      <c r="AE5472" s="28"/>
      <c r="AF5472" s="26"/>
      <c r="AG5472" s="26" t="s">
        <v>60</v>
      </c>
      <c r="AH5472" s="26">
        <f>SUM(AH5469:AH5471)</f>
        <v>8252997.5</v>
      </c>
      <c r="AI5472" s="26"/>
      <c r="AJ5472" s="26">
        <f>SUM(AJ5469:AJ5471)</f>
        <v>0</v>
      </c>
      <c r="AK5472" s="26"/>
      <c r="AL5472" s="26">
        <f>SUM(AL5469:AL5471)</f>
        <v>0</v>
      </c>
    </row>
    <row r="5473" spans="1:39" x14ac:dyDescent="0.25">
      <c r="A5473" s="23" t="s">
        <v>16375</v>
      </c>
      <c r="B5473" s="24"/>
      <c r="C5473" s="23" t="s">
        <v>16376</v>
      </c>
      <c r="D5473" s="23" t="s">
        <v>16377</v>
      </c>
      <c r="E5473" s="23">
        <v>2186</v>
      </c>
      <c r="F5473" s="23" t="s">
        <v>16378</v>
      </c>
      <c r="G5473" s="24" t="s">
        <v>16379</v>
      </c>
      <c r="H5473" s="23" t="s">
        <v>91</v>
      </c>
      <c r="I5473" s="23"/>
      <c r="J5473" s="23">
        <v>0</v>
      </c>
      <c r="K5473" s="23">
        <v>0</v>
      </c>
      <c r="L5473" s="23">
        <v>27</v>
      </c>
      <c r="M5473" s="23" t="s">
        <v>255</v>
      </c>
      <c r="N5473" s="25">
        <f>((J5473*400)+(K5473*100))+L5473</f>
        <v>27</v>
      </c>
      <c r="O5473" s="26">
        <v>0</v>
      </c>
      <c r="P5473" s="26">
        <f>N5473*O5473</f>
        <v>0</v>
      </c>
      <c r="Q5473" s="23">
        <v>1</v>
      </c>
      <c r="R5473" s="23" t="s">
        <v>16375</v>
      </c>
      <c r="S5473" s="27"/>
      <c r="T5473" s="23" t="s">
        <v>16376</v>
      </c>
      <c r="U5473" s="23" t="s">
        <v>16380</v>
      </c>
      <c r="V5473" s="24" t="s">
        <v>16381</v>
      </c>
      <c r="W5473" s="23" t="s">
        <v>48</v>
      </c>
      <c r="X5473" s="23" t="s">
        <v>49</v>
      </c>
      <c r="Y5473" s="23" t="s">
        <v>261</v>
      </c>
      <c r="Z5473" s="23">
        <v>108</v>
      </c>
      <c r="AA5473" s="28">
        <v>100</v>
      </c>
      <c r="AB5473" s="26">
        <v>8300</v>
      </c>
      <c r="AC5473" s="26">
        <f>Z5473*AB5473</f>
        <v>896400</v>
      </c>
      <c r="AD5473" s="28">
        <v>42</v>
      </c>
      <c r="AE5473" s="28">
        <v>74</v>
      </c>
      <c r="AF5473" s="26">
        <f>(AC5473*(100-AE5473))/100</f>
        <v>233064</v>
      </c>
      <c r="AG5473" s="26">
        <f>P5473+AF5473</f>
        <v>233064</v>
      </c>
      <c r="AH5473" s="26">
        <f>(AG5473*AA5473)/100</f>
        <v>233064</v>
      </c>
      <c r="AI5473" s="26">
        <f>IF(AF5473&lt;=10000000,AF5473,10000000)</f>
        <v>233064</v>
      </c>
      <c r="AJ5473" s="26">
        <f>IF((AI5473-AH5473) &gt; 1,0,IF((AI5473-AH5473)&lt;0,AH5473-AI5473,AI5473-AH5473))</f>
        <v>0</v>
      </c>
      <c r="AK5473" s="26">
        <v>0.02</v>
      </c>
      <c r="AL5473" s="26">
        <f>ROUND(AJ5473*(AK5473/100),2)</f>
        <v>0</v>
      </c>
      <c r="AM5473" s="3" t="s">
        <v>51</v>
      </c>
    </row>
    <row r="5474" spans="1:39" x14ac:dyDescent="0.25">
      <c r="A5474" s="23"/>
      <c r="B5474" s="24"/>
      <c r="C5474" s="23"/>
      <c r="D5474" s="23"/>
      <c r="E5474" s="23"/>
      <c r="F5474" s="23"/>
      <c r="G5474" s="24"/>
      <c r="H5474" s="23"/>
      <c r="I5474" s="23"/>
      <c r="J5474" s="23"/>
      <c r="K5474" s="23"/>
      <c r="L5474" s="23"/>
      <c r="M5474" s="23"/>
      <c r="N5474" s="25"/>
      <c r="O5474" s="26"/>
      <c r="P5474" s="26"/>
      <c r="Q5474" s="23"/>
      <c r="R5474" s="23"/>
      <c r="S5474" s="27"/>
      <c r="T5474" s="23"/>
      <c r="U5474" s="23"/>
      <c r="V5474" s="24"/>
      <c r="W5474" s="23"/>
      <c r="X5474" s="23"/>
      <c r="Y5474" s="23"/>
      <c r="Z5474" s="23"/>
      <c r="AA5474" s="28"/>
      <c r="AB5474" s="26"/>
      <c r="AC5474" s="26"/>
      <c r="AD5474" s="28"/>
      <c r="AE5474" s="28"/>
      <c r="AF5474" s="26"/>
      <c r="AG5474" s="26" t="s">
        <v>60</v>
      </c>
      <c r="AH5474" s="26">
        <f>AH5473</f>
        <v>233064</v>
      </c>
      <c r="AI5474" s="26"/>
      <c r="AJ5474" s="26">
        <f>AJ5473</f>
        <v>0</v>
      </c>
      <c r="AK5474" s="26"/>
      <c r="AL5474" s="26">
        <f>AL5473</f>
        <v>0</v>
      </c>
    </row>
    <row r="5475" spans="1:39" x14ac:dyDescent="0.25">
      <c r="A5475" s="23" t="s">
        <v>16382</v>
      </c>
      <c r="B5475" s="24"/>
      <c r="C5475" s="23" t="s">
        <v>16383</v>
      </c>
      <c r="D5475" s="23" t="s">
        <v>6021</v>
      </c>
      <c r="E5475" s="23">
        <v>2187</v>
      </c>
      <c r="F5475" s="23" t="s">
        <v>16384</v>
      </c>
      <c r="G5475" s="24" t="s">
        <v>16385</v>
      </c>
      <c r="H5475" s="23" t="s">
        <v>43</v>
      </c>
      <c r="I5475" s="23" t="s">
        <v>16386</v>
      </c>
      <c r="J5475" s="23">
        <v>7</v>
      </c>
      <c r="K5475" s="23">
        <v>0</v>
      </c>
      <c r="L5475" s="23">
        <v>11.25</v>
      </c>
      <c r="M5475" s="23" t="s">
        <v>75</v>
      </c>
      <c r="N5475" s="25">
        <f>((J5475*400)+(K5475*100))+L5475</f>
        <v>2811.25</v>
      </c>
      <c r="O5475" s="26">
        <v>1400</v>
      </c>
      <c r="P5475" s="26">
        <f>N5475*O5475</f>
        <v>3935750</v>
      </c>
      <c r="Q5475" s="23"/>
      <c r="R5475" s="23"/>
      <c r="S5475" s="27"/>
      <c r="T5475" s="23"/>
      <c r="U5475" s="23"/>
      <c r="V5475" s="24"/>
      <c r="W5475" s="23"/>
      <c r="X5475" s="23"/>
      <c r="Y5475" s="23"/>
      <c r="Z5475" s="23"/>
      <c r="AA5475" s="28"/>
      <c r="AB5475" s="26"/>
      <c r="AC5475" s="26"/>
      <c r="AD5475" s="28"/>
      <c r="AE5475" s="28"/>
      <c r="AF5475" s="26"/>
      <c r="AG5475" s="26">
        <f>AF5475+P5475</f>
        <v>3935750</v>
      </c>
      <c r="AH5475" s="26">
        <f>AG5475</f>
        <v>3935750</v>
      </c>
      <c r="AI5475" s="26">
        <v>50000000</v>
      </c>
      <c r="AJ5475" s="26">
        <f>IF((AI5475-AH5475) &gt; 1,0,IF((AI5475-AH5475)&lt;0,AH5475-AI5475,AI5475-AH5475))</f>
        <v>0</v>
      </c>
      <c r="AK5475" s="26">
        <v>0.01</v>
      </c>
      <c r="AL5475" s="26">
        <f>AJ5475*(AK5475/100)</f>
        <v>0</v>
      </c>
    </row>
    <row r="5476" spans="1:39" x14ac:dyDescent="0.25">
      <c r="A5476" s="23"/>
      <c r="B5476" s="24"/>
      <c r="C5476" s="23"/>
      <c r="D5476" s="23"/>
      <c r="E5476" s="23"/>
      <c r="F5476" s="23"/>
      <c r="G5476" s="24"/>
      <c r="H5476" s="23"/>
      <c r="I5476" s="23"/>
      <c r="J5476" s="23">
        <v>0</v>
      </c>
      <c r="K5476" s="23">
        <v>0</v>
      </c>
      <c r="L5476" s="23">
        <v>63.75</v>
      </c>
      <c r="M5476" s="23" t="s">
        <v>59</v>
      </c>
      <c r="N5476" s="25">
        <f>((J5476*400)+(K5476*100))+L5476</f>
        <v>63.75</v>
      </c>
      <c r="O5476" s="26">
        <v>1400</v>
      </c>
      <c r="P5476" s="26">
        <f>N5476*O5476</f>
        <v>89250</v>
      </c>
      <c r="Q5476" s="23">
        <v>1</v>
      </c>
      <c r="R5476" s="23" t="s">
        <v>16387</v>
      </c>
      <c r="S5476" s="27" t="s">
        <v>16388</v>
      </c>
      <c r="T5476" s="23" t="s">
        <v>16389</v>
      </c>
      <c r="U5476" s="23" t="s">
        <v>16390</v>
      </c>
      <c r="V5476" s="24" t="s">
        <v>16391</v>
      </c>
      <c r="W5476" s="23" t="s">
        <v>79</v>
      </c>
      <c r="X5476" s="23" t="s">
        <v>80</v>
      </c>
      <c r="Y5476" s="23" t="s">
        <v>50</v>
      </c>
      <c r="Z5476" s="23">
        <v>255</v>
      </c>
      <c r="AA5476" s="28">
        <v>100</v>
      </c>
      <c r="AB5476" s="26">
        <v>8200</v>
      </c>
      <c r="AC5476" s="26">
        <f>Z5476*AB5476</f>
        <v>2091000</v>
      </c>
      <c r="AD5476" s="28">
        <v>57</v>
      </c>
      <c r="AE5476" s="28">
        <v>93</v>
      </c>
      <c r="AF5476" s="26">
        <f>(AC5476*(100-AE5476))/100</f>
        <v>146370</v>
      </c>
      <c r="AG5476" s="26">
        <f>P5476+AF5476</f>
        <v>235620</v>
      </c>
      <c r="AH5476" s="26">
        <f>(AG5476*AA5476)/100</f>
        <v>235620</v>
      </c>
      <c r="AI5476" s="26">
        <v>10000000</v>
      </c>
      <c r="AJ5476" s="26">
        <f>IF((AI5476-AH5476) &gt; 1,0,IF((AI5476-AH5476)&lt;0,AH5476-AI5476,AI5476-AH5476))</f>
        <v>0</v>
      </c>
      <c r="AK5476" s="26">
        <v>0.02</v>
      </c>
      <c r="AL5476" s="26">
        <f>ROUND(AJ5476*(AK5476/100),2)</f>
        <v>0</v>
      </c>
      <c r="AM5476" s="3" t="s">
        <v>51</v>
      </c>
    </row>
    <row r="5477" spans="1:39" x14ac:dyDescent="0.25">
      <c r="A5477" s="23"/>
      <c r="B5477" s="24"/>
      <c r="C5477" s="23"/>
      <c r="D5477" s="23"/>
      <c r="E5477" s="23"/>
      <c r="F5477" s="23"/>
      <c r="G5477" s="24"/>
      <c r="H5477" s="23"/>
      <c r="I5477" s="23"/>
      <c r="J5477" s="23">
        <v>0</v>
      </c>
      <c r="K5477" s="23">
        <v>0</v>
      </c>
      <c r="L5477" s="23">
        <v>25</v>
      </c>
      <c r="M5477" s="23" t="s">
        <v>59</v>
      </c>
      <c r="N5477" s="25">
        <f>((J5477*400)+(K5477*100))+L5477</f>
        <v>25</v>
      </c>
      <c r="O5477" s="26">
        <v>1400</v>
      </c>
      <c r="P5477" s="26">
        <f>N5477*O5477</f>
        <v>35000</v>
      </c>
      <c r="Q5477" s="23">
        <v>1</v>
      </c>
      <c r="R5477" s="23" t="s">
        <v>16387</v>
      </c>
      <c r="S5477" s="27" t="s">
        <v>16388</v>
      </c>
      <c r="T5477" s="23" t="s">
        <v>16389</v>
      </c>
      <c r="U5477" s="23" t="s">
        <v>16390</v>
      </c>
      <c r="V5477" s="24" t="s">
        <v>16392</v>
      </c>
      <c r="W5477" s="23" t="s">
        <v>53</v>
      </c>
      <c r="X5477" s="23" t="s">
        <v>49</v>
      </c>
      <c r="Y5477" s="23" t="s">
        <v>50</v>
      </c>
      <c r="Z5477" s="23">
        <v>100</v>
      </c>
      <c r="AA5477" s="28">
        <v>100</v>
      </c>
      <c r="AB5477" s="26">
        <v>2750</v>
      </c>
      <c r="AC5477" s="26">
        <f>Z5477*AB5477</f>
        <v>275000</v>
      </c>
      <c r="AD5477" s="28">
        <v>57</v>
      </c>
      <c r="AE5477" s="28">
        <v>76</v>
      </c>
      <c r="AF5477" s="26">
        <f>(AC5477*(100-AE5477))/100</f>
        <v>66000</v>
      </c>
      <c r="AG5477" s="26">
        <f>P5477+AF5477</f>
        <v>101000</v>
      </c>
      <c r="AH5477" s="26">
        <f>(AG5477*AA5477)/100</f>
        <v>101000</v>
      </c>
      <c r="AI5477" s="26">
        <v>10000000</v>
      </c>
      <c r="AJ5477" s="26">
        <f>IF((AI5477-AH5477) &gt; 1,0,IF((AI5477-AH5477)&lt;0,AH5477-AI5477,AI5477-AH5477))</f>
        <v>0</v>
      </c>
      <c r="AK5477" s="26">
        <v>0.02</v>
      </c>
      <c r="AL5477" s="26">
        <f>ROUND(AJ5477*(AK5477/100),2)</f>
        <v>0</v>
      </c>
      <c r="AM5477" s="3" t="s">
        <v>83</v>
      </c>
    </row>
    <row r="5478" spans="1:39" x14ac:dyDescent="0.25">
      <c r="A5478" s="23"/>
      <c r="B5478" s="24"/>
      <c r="C5478" s="23"/>
      <c r="D5478" s="23"/>
      <c r="E5478" s="23"/>
      <c r="F5478" s="23"/>
      <c r="G5478" s="24"/>
      <c r="H5478" s="23"/>
      <c r="I5478" s="23"/>
      <c r="J5478" s="23">
        <v>0</v>
      </c>
      <c r="K5478" s="23">
        <v>0</v>
      </c>
      <c r="L5478" s="23">
        <v>6</v>
      </c>
      <c r="M5478" s="23" t="s">
        <v>59</v>
      </c>
      <c r="N5478" s="25">
        <f>((J5478*400)+(K5478*100))+L5478</f>
        <v>6</v>
      </c>
      <c r="O5478" s="26">
        <v>1400</v>
      </c>
      <c r="P5478" s="26">
        <f>N5478*O5478</f>
        <v>8400</v>
      </c>
      <c r="Q5478" s="23">
        <v>1</v>
      </c>
      <c r="R5478" s="23" t="s">
        <v>16387</v>
      </c>
      <c r="S5478" s="27" t="s">
        <v>16388</v>
      </c>
      <c r="T5478" s="23" t="s">
        <v>16389</v>
      </c>
      <c r="U5478" s="23" t="s">
        <v>16390</v>
      </c>
      <c r="V5478" s="24" t="s">
        <v>16393</v>
      </c>
      <c r="W5478" s="23" t="s">
        <v>53</v>
      </c>
      <c r="X5478" s="23" t="s">
        <v>49</v>
      </c>
      <c r="Y5478" s="23" t="s">
        <v>50</v>
      </c>
      <c r="Z5478" s="23">
        <v>24</v>
      </c>
      <c r="AA5478" s="28">
        <v>100</v>
      </c>
      <c r="AB5478" s="26">
        <v>2750</v>
      </c>
      <c r="AC5478" s="26">
        <f>Z5478*AB5478</f>
        <v>66000</v>
      </c>
      <c r="AD5478" s="28">
        <v>57</v>
      </c>
      <c r="AE5478" s="28">
        <v>76</v>
      </c>
      <c r="AF5478" s="26">
        <f>(AC5478*(100-AE5478))/100</f>
        <v>15840</v>
      </c>
      <c r="AG5478" s="26">
        <f>P5478+AF5478</f>
        <v>24240</v>
      </c>
      <c r="AH5478" s="26">
        <f>(AG5478*AA5478)/100</f>
        <v>24240</v>
      </c>
      <c r="AI5478" s="26">
        <v>10000000</v>
      </c>
      <c r="AJ5478" s="26">
        <f>IF((AI5478-AH5478) &gt; 1,0,IF((AI5478-AH5478)&lt;0,AH5478-AI5478,AI5478-AH5478))</f>
        <v>0</v>
      </c>
      <c r="AK5478" s="26">
        <v>0.02</v>
      </c>
      <c r="AL5478" s="26">
        <f>ROUND(AJ5478*(AK5478/100),2)</f>
        <v>0</v>
      </c>
      <c r="AM5478" s="3" t="s">
        <v>159</v>
      </c>
    </row>
    <row r="5479" spans="1:39" x14ac:dyDescent="0.25">
      <c r="A5479" s="23"/>
      <c r="B5479" s="24"/>
      <c r="C5479" s="23"/>
      <c r="D5479" s="23"/>
      <c r="E5479" s="23"/>
      <c r="F5479" s="23"/>
      <c r="G5479" s="24"/>
      <c r="H5479" s="23"/>
      <c r="I5479" s="23"/>
      <c r="J5479" s="23"/>
      <c r="K5479" s="23"/>
      <c r="L5479" s="23"/>
      <c r="M5479" s="23"/>
      <c r="N5479" s="25"/>
      <c r="O5479" s="26"/>
      <c r="P5479" s="26"/>
      <c r="Q5479" s="23"/>
      <c r="R5479" s="23"/>
      <c r="S5479" s="27"/>
      <c r="T5479" s="23"/>
      <c r="U5479" s="23"/>
      <c r="V5479" s="24"/>
      <c r="W5479" s="23"/>
      <c r="X5479" s="23"/>
      <c r="Y5479" s="23"/>
      <c r="Z5479" s="23"/>
      <c r="AA5479" s="28"/>
      <c r="AB5479" s="26"/>
      <c r="AC5479" s="26"/>
      <c r="AD5479" s="28"/>
      <c r="AE5479" s="28"/>
      <c r="AF5479" s="26"/>
      <c r="AG5479" s="26" t="s">
        <v>60</v>
      </c>
      <c r="AH5479" s="26">
        <f>SUM(AH5475:AH5478)</f>
        <v>4296610</v>
      </c>
      <c r="AI5479" s="26"/>
      <c r="AJ5479" s="26">
        <f>SUM(AJ5475:AJ5478)</f>
        <v>0</v>
      </c>
      <c r="AK5479" s="26"/>
      <c r="AL5479" s="26">
        <f>SUM(AL5475:AL5478)</f>
        <v>0</v>
      </c>
    </row>
    <row r="5480" spans="1:39" x14ac:dyDescent="0.25">
      <c r="A5480" s="23" t="s">
        <v>16394</v>
      </c>
      <c r="B5480" s="24"/>
      <c r="C5480" s="23" t="s">
        <v>16395</v>
      </c>
      <c r="D5480" s="23" t="s">
        <v>8285</v>
      </c>
      <c r="E5480" s="23">
        <v>2188</v>
      </c>
      <c r="F5480" s="23" t="s">
        <v>16396</v>
      </c>
      <c r="G5480" s="24" t="s">
        <v>16397</v>
      </c>
      <c r="H5480" s="23" t="s">
        <v>43</v>
      </c>
      <c r="I5480" s="23" t="s">
        <v>16398</v>
      </c>
      <c r="J5480" s="23">
        <v>0</v>
      </c>
      <c r="K5480" s="23">
        <v>1</v>
      </c>
      <c r="L5480" s="23">
        <v>0</v>
      </c>
      <c r="M5480" s="23" t="s">
        <v>75</v>
      </c>
      <c r="N5480" s="25">
        <f>((J5480*400)+(K5480*100))+L5480</f>
        <v>100</v>
      </c>
      <c r="O5480" s="26">
        <v>6000</v>
      </c>
      <c r="P5480" s="26">
        <f>N5480*O5480</f>
        <v>600000</v>
      </c>
      <c r="Q5480" s="23"/>
      <c r="R5480" s="23"/>
      <c r="S5480" s="27"/>
      <c r="T5480" s="23"/>
      <c r="U5480" s="23"/>
      <c r="V5480" s="24"/>
      <c r="W5480" s="23"/>
      <c r="X5480" s="23"/>
      <c r="Y5480" s="23"/>
      <c r="Z5480" s="23"/>
      <c r="AA5480" s="28"/>
      <c r="AB5480" s="26"/>
      <c r="AC5480" s="26"/>
      <c r="AD5480" s="28"/>
      <c r="AE5480" s="28"/>
      <c r="AF5480" s="26"/>
      <c r="AG5480" s="26">
        <f>AF5480+P5480</f>
        <v>600000</v>
      </c>
      <c r="AH5480" s="26">
        <f>AG5480</f>
        <v>600000</v>
      </c>
      <c r="AI5480" s="26">
        <v>50000000</v>
      </c>
      <c r="AJ5480" s="26">
        <f>IF((AI5480-AH5480) &gt; 1,0,IF((AI5480-AH5480)&lt;0,AH5480-AI5480,AI5480-AH5480))</f>
        <v>0</v>
      </c>
      <c r="AK5480" s="26">
        <v>0.01</v>
      </c>
      <c r="AL5480" s="26">
        <f>AJ5480*(AK5480/100)</f>
        <v>0</v>
      </c>
    </row>
    <row r="5481" spans="1:39" x14ac:dyDescent="0.25">
      <c r="A5481" s="23"/>
      <c r="B5481" s="24"/>
      <c r="C5481" s="23"/>
      <c r="D5481" s="23"/>
      <c r="E5481" s="23"/>
      <c r="F5481" s="23"/>
      <c r="G5481" s="24"/>
      <c r="H5481" s="23"/>
      <c r="I5481" s="23"/>
      <c r="J5481" s="23"/>
      <c r="K5481" s="23"/>
      <c r="L5481" s="23"/>
      <c r="M5481" s="23"/>
      <c r="N5481" s="25"/>
      <c r="O5481" s="26"/>
      <c r="P5481" s="26"/>
      <c r="Q5481" s="23"/>
      <c r="R5481" s="23"/>
      <c r="S5481" s="27"/>
      <c r="T5481" s="23"/>
      <c r="U5481" s="23"/>
      <c r="V5481" s="24"/>
      <c r="W5481" s="23"/>
      <c r="X5481" s="23"/>
      <c r="Y5481" s="23"/>
      <c r="Z5481" s="23"/>
      <c r="AA5481" s="28"/>
      <c r="AB5481" s="26"/>
      <c r="AC5481" s="26"/>
      <c r="AD5481" s="28"/>
      <c r="AE5481" s="28"/>
      <c r="AF5481" s="26"/>
      <c r="AG5481" s="26" t="s">
        <v>60</v>
      </c>
      <c r="AH5481" s="26">
        <f>AH5480</f>
        <v>600000</v>
      </c>
      <c r="AI5481" s="26"/>
      <c r="AJ5481" s="26">
        <f>AJ5480</f>
        <v>0</v>
      </c>
      <c r="AK5481" s="26"/>
      <c r="AL5481" s="26">
        <f>AL5480</f>
        <v>0</v>
      </c>
    </row>
    <row r="5482" spans="1:39" x14ac:dyDescent="0.25">
      <c r="A5482" s="23" t="s">
        <v>16399</v>
      </c>
      <c r="B5482" s="24"/>
      <c r="C5482" s="23" t="s">
        <v>16400</v>
      </c>
      <c r="D5482" s="23" t="s">
        <v>16401</v>
      </c>
      <c r="E5482" s="23">
        <v>2189</v>
      </c>
      <c r="F5482" s="23" t="s">
        <v>16402</v>
      </c>
      <c r="G5482" s="24" t="s">
        <v>16403</v>
      </c>
      <c r="H5482" s="23" t="s">
        <v>43</v>
      </c>
      <c r="I5482" s="23" t="s">
        <v>16404</v>
      </c>
      <c r="J5482" s="23">
        <v>1</v>
      </c>
      <c r="K5482" s="23">
        <v>0</v>
      </c>
      <c r="L5482" s="23">
        <v>56.75</v>
      </c>
      <c r="M5482" s="23" t="s">
        <v>75</v>
      </c>
      <c r="N5482" s="25">
        <f>((J5482*400)+(K5482*100))+L5482</f>
        <v>456.75</v>
      </c>
      <c r="O5482" s="26">
        <v>2500</v>
      </c>
      <c r="P5482" s="26">
        <f>N5482*O5482</f>
        <v>1141875</v>
      </c>
      <c r="Q5482" s="23"/>
      <c r="R5482" s="23"/>
      <c r="S5482" s="27"/>
      <c r="T5482" s="23"/>
      <c r="U5482" s="23"/>
      <c r="V5482" s="24"/>
      <c r="W5482" s="23"/>
      <c r="X5482" s="23"/>
      <c r="Y5482" s="23"/>
      <c r="Z5482" s="23"/>
      <c r="AA5482" s="28"/>
      <c r="AB5482" s="26"/>
      <c r="AC5482" s="26"/>
      <c r="AD5482" s="28"/>
      <c r="AE5482" s="28"/>
      <c r="AF5482" s="26"/>
      <c r="AG5482" s="26">
        <f>AF5482+P5482</f>
        <v>1141875</v>
      </c>
      <c r="AH5482" s="26">
        <f>AG5482</f>
        <v>1141875</v>
      </c>
      <c r="AI5482" s="26">
        <v>0</v>
      </c>
      <c r="AJ5482" s="26">
        <f>IF((AI5482-AH5482) &gt; 1,0,IF((AI5482-AH5482)&lt;0,AH5482-AI5482,AI5482-AH5482))</f>
        <v>1141875</v>
      </c>
      <c r="AK5482" s="26">
        <v>0.01</v>
      </c>
      <c r="AL5482" s="26">
        <f>AJ5482*(AK5482/100)</f>
        <v>114.1875</v>
      </c>
    </row>
    <row r="5483" spans="1:39" x14ac:dyDescent="0.25">
      <c r="A5483" s="23"/>
      <c r="B5483" s="24"/>
      <c r="C5483" s="23"/>
      <c r="D5483" s="23"/>
      <c r="E5483" s="23"/>
      <c r="F5483" s="23"/>
      <c r="G5483" s="24"/>
      <c r="H5483" s="23"/>
      <c r="I5483" s="23"/>
      <c r="J5483" s="23">
        <v>0</v>
      </c>
      <c r="K5483" s="23">
        <v>0</v>
      </c>
      <c r="L5483" s="23">
        <v>12</v>
      </c>
      <c r="M5483" s="23" t="s">
        <v>91</v>
      </c>
      <c r="N5483" s="25">
        <f>((J5483*400)+(K5483*100))+L5483</f>
        <v>12</v>
      </c>
      <c r="O5483" s="26">
        <v>2500</v>
      </c>
      <c r="P5483" s="26">
        <f>N5483*O5483</f>
        <v>30000</v>
      </c>
      <c r="Q5483" s="23">
        <v>1</v>
      </c>
      <c r="R5483" s="23" t="s">
        <v>16405</v>
      </c>
      <c r="S5483" s="27" t="s">
        <v>16406</v>
      </c>
      <c r="T5483" s="23" t="s">
        <v>16407</v>
      </c>
      <c r="U5483" s="23" t="s">
        <v>16408</v>
      </c>
      <c r="V5483" s="24" t="s">
        <v>16409</v>
      </c>
      <c r="W5483" s="23" t="s">
        <v>48</v>
      </c>
      <c r="X5483" s="23" t="s">
        <v>49</v>
      </c>
      <c r="Y5483" s="23" t="s">
        <v>54</v>
      </c>
      <c r="Z5483" s="23">
        <v>48</v>
      </c>
      <c r="AA5483" s="28">
        <v>100</v>
      </c>
      <c r="AB5483" s="26">
        <v>8300</v>
      </c>
      <c r="AC5483" s="26">
        <f>Z5483*AB5483</f>
        <v>398400</v>
      </c>
      <c r="AD5483" s="28">
        <v>3</v>
      </c>
      <c r="AE5483" s="28">
        <v>3</v>
      </c>
      <c r="AF5483" s="26">
        <f>(AC5483*(100-AE5483))/100</f>
        <v>386448</v>
      </c>
      <c r="AG5483" s="26">
        <f>P5483+AF5483</f>
        <v>416448</v>
      </c>
      <c r="AH5483" s="26">
        <f>(AG5483*AA5483)/100</f>
        <v>416448</v>
      </c>
      <c r="AI5483" s="26">
        <v>0</v>
      </c>
      <c r="AJ5483" s="26">
        <f>IF((AI5483-AH5483) &gt; 1,0,IF((AI5483-AH5483)&lt;0,AH5483-AI5483,AI5483-AH5483))</f>
        <v>416448</v>
      </c>
      <c r="AK5483" s="26">
        <v>0.3</v>
      </c>
      <c r="AL5483" s="26">
        <f>ROUND(AJ5483*(AK5483/100),2)</f>
        <v>1249.3399999999999</v>
      </c>
      <c r="AM5483" s="3" t="s">
        <v>5182</v>
      </c>
    </row>
    <row r="5484" spans="1:39" x14ac:dyDescent="0.25">
      <c r="A5484" s="23"/>
      <c r="B5484" s="24"/>
      <c r="C5484" s="23"/>
      <c r="D5484" s="23"/>
      <c r="E5484" s="23"/>
      <c r="F5484" s="23"/>
      <c r="G5484" s="24"/>
      <c r="H5484" s="23"/>
      <c r="I5484" s="23"/>
      <c r="J5484" s="23">
        <v>0</v>
      </c>
      <c r="K5484" s="23">
        <v>0</v>
      </c>
      <c r="L5484" s="23">
        <v>31.25</v>
      </c>
      <c r="M5484" s="23" t="s">
        <v>255</v>
      </c>
      <c r="N5484" s="25">
        <f>((J5484*400)+(K5484*100))+L5484</f>
        <v>31.25</v>
      </c>
      <c r="O5484" s="26">
        <v>2500</v>
      </c>
      <c r="P5484" s="26">
        <f>N5484*O5484</f>
        <v>78125</v>
      </c>
      <c r="Q5484" s="23">
        <v>1</v>
      </c>
      <c r="R5484" s="23" t="s">
        <v>16405</v>
      </c>
      <c r="S5484" s="27" t="s">
        <v>16406</v>
      </c>
      <c r="T5484" s="23" t="s">
        <v>16407</v>
      </c>
      <c r="U5484" s="23" t="s">
        <v>16408</v>
      </c>
      <c r="V5484" s="24" t="s">
        <v>16410</v>
      </c>
      <c r="W5484" s="23" t="s">
        <v>48</v>
      </c>
      <c r="X5484" s="23" t="s">
        <v>49</v>
      </c>
      <c r="Y5484" s="23" t="s">
        <v>261</v>
      </c>
      <c r="Z5484" s="23">
        <v>125</v>
      </c>
      <c r="AA5484" s="28">
        <v>100</v>
      </c>
      <c r="AB5484" s="26">
        <v>8300</v>
      </c>
      <c r="AC5484" s="26">
        <f>Z5484*AB5484</f>
        <v>1037500</v>
      </c>
      <c r="AD5484" s="28">
        <v>52</v>
      </c>
      <c r="AE5484" s="28">
        <v>76</v>
      </c>
      <c r="AF5484" s="26">
        <f>(AC5484*(100-AE5484))/100</f>
        <v>249000</v>
      </c>
      <c r="AG5484" s="26">
        <f>P5484+AF5484</f>
        <v>327125</v>
      </c>
      <c r="AH5484" s="26">
        <f>(AG5484*AA5484)/100</f>
        <v>327125</v>
      </c>
      <c r="AI5484" s="26">
        <f>IF(AF5484&lt;=10000000,AF5484,10000000)</f>
        <v>249000</v>
      </c>
      <c r="AJ5484" s="26">
        <f>IF((AI5484-AH5484) &gt; 1,0,IF((AI5484-AH5484)&lt;0,AH5484-AI5484,AI5484-AH5484))</f>
        <v>78125</v>
      </c>
      <c r="AK5484" s="26">
        <v>0.02</v>
      </c>
      <c r="AL5484" s="26">
        <f>ROUND(AJ5484*(AK5484/100),2)</f>
        <v>15.63</v>
      </c>
      <c r="AM5484" s="3" t="s">
        <v>51</v>
      </c>
    </row>
    <row r="5485" spans="1:39" x14ac:dyDescent="0.25">
      <c r="A5485" s="23"/>
      <c r="B5485" s="24"/>
      <c r="C5485" s="23"/>
      <c r="D5485" s="23"/>
      <c r="E5485" s="23"/>
      <c r="F5485" s="23"/>
      <c r="G5485" s="24"/>
      <c r="H5485" s="23"/>
      <c r="I5485" s="23"/>
      <c r="J5485" s="23"/>
      <c r="K5485" s="23"/>
      <c r="L5485" s="23"/>
      <c r="M5485" s="23"/>
      <c r="N5485" s="25"/>
      <c r="O5485" s="26"/>
      <c r="P5485" s="26"/>
      <c r="Q5485" s="23"/>
      <c r="R5485" s="23"/>
      <c r="S5485" s="27"/>
      <c r="T5485" s="23"/>
      <c r="U5485" s="23"/>
      <c r="V5485" s="24"/>
      <c r="W5485" s="23"/>
      <c r="X5485" s="23"/>
      <c r="Y5485" s="23"/>
      <c r="Z5485" s="23"/>
      <c r="AA5485" s="28"/>
      <c r="AB5485" s="26"/>
      <c r="AC5485" s="26"/>
      <c r="AD5485" s="28"/>
      <c r="AE5485" s="28"/>
      <c r="AF5485" s="26"/>
      <c r="AG5485" s="26" t="s">
        <v>60</v>
      </c>
      <c r="AH5485" s="26">
        <f>SUM(AH5482:AH5484)</f>
        <v>1885448</v>
      </c>
      <c r="AI5485" s="26"/>
      <c r="AJ5485" s="26">
        <f>SUM(AJ5482:AJ5484)</f>
        <v>1636448</v>
      </c>
      <c r="AK5485" s="26"/>
      <c r="AL5485" s="26">
        <f>SUM(AL5482:AL5484)</f>
        <v>1379.1575</v>
      </c>
    </row>
    <row r="5486" spans="1:39" x14ac:dyDescent="0.25">
      <c r="A5486" s="23" t="s">
        <v>16411</v>
      </c>
      <c r="B5486" s="24"/>
      <c r="C5486" s="23" t="s">
        <v>16412</v>
      </c>
      <c r="D5486" s="23" t="s">
        <v>16413</v>
      </c>
      <c r="E5486" s="23">
        <v>2190</v>
      </c>
      <c r="F5486" s="23" t="s">
        <v>16414</v>
      </c>
      <c r="G5486" s="24" t="s">
        <v>16415</v>
      </c>
      <c r="H5486" s="23" t="s">
        <v>43</v>
      </c>
      <c r="I5486" s="23" t="s">
        <v>16416</v>
      </c>
      <c r="J5486" s="23">
        <v>0</v>
      </c>
      <c r="K5486" s="23">
        <v>0</v>
      </c>
      <c r="L5486" s="23">
        <v>54.5</v>
      </c>
      <c r="M5486" s="23" t="s">
        <v>59</v>
      </c>
      <c r="N5486" s="25">
        <f>((J5486*400)+(K5486*100))+L5486</f>
        <v>54.5</v>
      </c>
      <c r="O5486" s="26">
        <v>4400</v>
      </c>
      <c r="P5486" s="26">
        <f>N5486*O5486</f>
        <v>239800</v>
      </c>
      <c r="Q5486" s="23">
        <v>1</v>
      </c>
      <c r="R5486" s="23" t="s">
        <v>16411</v>
      </c>
      <c r="S5486" s="27"/>
      <c r="T5486" s="23" t="s">
        <v>16412</v>
      </c>
      <c r="U5486" s="23" t="s">
        <v>16417</v>
      </c>
      <c r="V5486" s="24" t="s">
        <v>16418</v>
      </c>
      <c r="W5486" s="23" t="s">
        <v>48</v>
      </c>
      <c r="X5486" s="23" t="s">
        <v>49</v>
      </c>
      <c r="Y5486" s="23" t="s">
        <v>50</v>
      </c>
      <c r="Z5486" s="23">
        <v>218</v>
      </c>
      <c r="AA5486" s="28">
        <v>100</v>
      </c>
      <c r="AB5486" s="26">
        <v>8300</v>
      </c>
      <c r="AC5486" s="26">
        <f>Z5486*AB5486</f>
        <v>1809400</v>
      </c>
      <c r="AD5486" s="28">
        <v>22</v>
      </c>
      <c r="AE5486" s="28">
        <v>34</v>
      </c>
      <c r="AF5486" s="26">
        <f>(AC5486*(100-AE5486))/100</f>
        <v>1194204</v>
      </c>
      <c r="AG5486" s="26">
        <f>P5486+AF5486</f>
        <v>1434004</v>
      </c>
      <c r="AH5486" s="26">
        <f>(AG5486*AA5486)/100</f>
        <v>1434004</v>
      </c>
      <c r="AI5486" s="26">
        <v>50000000</v>
      </c>
      <c r="AJ5486" s="26">
        <f>IF((AI5486-AH5486) &gt; 1,0,IF((AI5486-AH5486)&lt;0,AH5486-AI5486,AI5486-AH5486))</f>
        <v>0</v>
      </c>
      <c r="AK5486" s="26">
        <v>0.02</v>
      </c>
      <c r="AL5486" s="26">
        <f>ROUND(AJ5486*(AK5486/100),2)</f>
        <v>0</v>
      </c>
      <c r="AM5486" s="3" t="s">
        <v>51</v>
      </c>
    </row>
    <row r="5487" spans="1:39" x14ac:dyDescent="0.25">
      <c r="A5487" s="23"/>
      <c r="B5487" s="24"/>
      <c r="C5487" s="23"/>
      <c r="D5487" s="23"/>
      <c r="E5487" s="23"/>
      <c r="F5487" s="23"/>
      <c r="G5487" s="24"/>
      <c r="H5487" s="23"/>
      <c r="I5487" s="23"/>
      <c r="J5487" s="23">
        <v>0</v>
      </c>
      <c r="K5487" s="23">
        <v>0</v>
      </c>
      <c r="L5487" s="23">
        <v>8.75</v>
      </c>
      <c r="M5487" s="23" t="s">
        <v>59</v>
      </c>
      <c r="N5487" s="25">
        <f>((J5487*400)+(K5487*100))+L5487</f>
        <v>8.75</v>
      </c>
      <c r="O5487" s="26">
        <v>4400</v>
      </c>
      <c r="P5487" s="26">
        <f>N5487*O5487</f>
        <v>38500</v>
      </c>
      <c r="Q5487" s="23">
        <v>1</v>
      </c>
      <c r="R5487" s="23" t="s">
        <v>16411</v>
      </c>
      <c r="S5487" s="27"/>
      <c r="T5487" s="23" t="s">
        <v>16412</v>
      </c>
      <c r="U5487" s="23" t="s">
        <v>16417</v>
      </c>
      <c r="V5487" s="24" t="s">
        <v>16419</v>
      </c>
      <c r="W5487" s="23" t="s">
        <v>53</v>
      </c>
      <c r="X5487" s="23" t="s">
        <v>80</v>
      </c>
      <c r="Y5487" s="23" t="s">
        <v>50</v>
      </c>
      <c r="Z5487" s="23">
        <v>35</v>
      </c>
      <c r="AA5487" s="28">
        <v>100</v>
      </c>
      <c r="AB5487" s="26">
        <v>2750</v>
      </c>
      <c r="AC5487" s="26">
        <f>Z5487*AB5487</f>
        <v>96250</v>
      </c>
      <c r="AD5487" s="28">
        <v>22</v>
      </c>
      <c r="AE5487" s="28">
        <v>93</v>
      </c>
      <c r="AF5487" s="26">
        <f>(AC5487*(100-AE5487))/100</f>
        <v>6737.5</v>
      </c>
      <c r="AG5487" s="26">
        <f>P5487+AF5487</f>
        <v>45237.5</v>
      </c>
      <c r="AH5487" s="26">
        <f>(AG5487*AA5487)/100</f>
        <v>45237.5</v>
      </c>
      <c r="AI5487" s="26">
        <v>50000000</v>
      </c>
      <c r="AJ5487" s="26">
        <f>IF((AI5487-AH5487) &gt; 1,0,IF((AI5487-AH5487)&lt;0,AH5487-AI5487,AI5487-AH5487))</f>
        <v>0</v>
      </c>
      <c r="AK5487" s="26">
        <v>0.02</v>
      </c>
      <c r="AL5487" s="26">
        <f>ROUND(AJ5487*(AK5487/100),2)</f>
        <v>0</v>
      </c>
      <c r="AM5487" s="3" t="s">
        <v>159</v>
      </c>
    </row>
    <row r="5488" spans="1:39" x14ac:dyDescent="0.25">
      <c r="A5488" s="23"/>
      <c r="B5488" s="24"/>
      <c r="C5488" s="23"/>
      <c r="D5488" s="23"/>
      <c r="E5488" s="23"/>
      <c r="F5488" s="23"/>
      <c r="G5488" s="24"/>
      <c r="H5488" s="23"/>
      <c r="I5488" s="23"/>
      <c r="J5488" s="23">
        <v>0</v>
      </c>
      <c r="K5488" s="23">
        <v>0</v>
      </c>
      <c r="L5488" s="23">
        <v>1.88</v>
      </c>
      <c r="M5488" s="23" t="s">
        <v>76</v>
      </c>
      <c r="N5488" s="25">
        <f>((J5488*400)+(K5488*100))+L5488</f>
        <v>1.88</v>
      </c>
      <c r="O5488" s="26">
        <v>4400</v>
      </c>
      <c r="P5488" s="26">
        <f>N5488*O5488</f>
        <v>8272</v>
      </c>
      <c r="Q5488" s="23">
        <v>1</v>
      </c>
      <c r="R5488" s="23" t="s">
        <v>16411</v>
      </c>
      <c r="S5488" s="27"/>
      <c r="T5488" s="23" t="s">
        <v>16412</v>
      </c>
      <c r="U5488" s="23" t="s">
        <v>16417</v>
      </c>
      <c r="V5488" s="24" t="s">
        <v>16420</v>
      </c>
      <c r="W5488" s="23" t="s">
        <v>403</v>
      </c>
      <c r="X5488" s="23" t="s">
        <v>49</v>
      </c>
      <c r="Y5488" s="23" t="s">
        <v>50</v>
      </c>
      <c r="Z5488" s="23">
        <v>7.5</v>
      </c>
      <c r="AA5488" s="28">
        <v>100</v>
      </c>
      <c r="AB5488" s="26">
        <v>6100</v>
      </c>
      <c r="AC5488" s="26">
        <f>Z5488*AB5488</f>
        <v>45750</v>
      </c>
      <c r="AD5488" s="28">
        <v>22</v>
      </c>
      <c r="AE5488" s="28">
        <v>34</v>
      </c>
      <c r="AF5488" s="26">
        <f>(AC5488*(100-AE5488))/100</f>
        <v>30195</v>
      </c>
      <c r="AG5488" s="26">
        <f>P5488+AF5488</f>
        <v>38467</v>
      </c>
      <c r="AH5488" s="26">
        <f>(AG5488*AA5488)/100</f>
        <v>38467</v>
      </c>
      <c r="AI5488" s="26">
        <v>50000000</v>
      </c>
      <c r="AJ5488" s="26">
        <f>IF((AI5488-AH5488) &gt; 1,0,IF((AI5488-AH5488)&lt;0,AH5488-AI5488,AI5488-AH5488))</f>
        <v>0</v>
      </c>
      <c r="AK5488" s="26">
        <v>0.02</v>
      </c>
      <c r="AL5488" s="26">
        <f>ROUND(AJ5488*(AK5488/100),2)</f>
        <v>0</v>
      </c>
      <c r="AM5488" s="3" t="s">
        <v>421</v>
      </c>
    </row>
    <row r="5489" spans="1:39" x14ac:dyDescent="0.25">
      <c r="A5489" s="23"/>
      <c r="B5489" s="24"/>
      <c r="C5489" s="23"/>
      <c r="D5489" s="23"/>
      <c r="E5489" s="23"/>
      <c r="F5489" s="23"/>
      <c r="G5489" s="24"/>
      <c r="H5489" s="23"/>
      <c r="I5489" s="23"/>
      <c r="J5489" s="23">
        <v>2</v>
      </c>
      <c r="K5489" s="23">
        <v>2</v>
      </c>
      <c r="L5489" s="23">
        <v>32.869999999999997</v>
      </c>
      <c r="M5489" s="23" t="s">
        <v>59</v>
      </c>
      <c r="N5489" s="25">
        <f>((J5489*400)+(K5489*100))+L5489</f>
        <v>1032.8699999999999</v>
      </c>
      <c r="O5489" s="26">
        <v>4400</v>
      </c>
      <c r="P5489" s="26">
        <f>N5489*O5489</f>
        <v>4544627.9999999991</v>
      </c>
      <c r="Q5489" s="23"/>
      <c r="R5489" s="23"/>
      <c r="S5489" s="27"/>
      <c r="T5489" s="23"/>
      <c r="U5489" s="23"/>
      <c r="V5489" s="24"/>
      <c r="W5489" s="23"/>
      <c r="X5489" s="23"/>
      <c r="Y5489" s="23"/>
      <c r="Z5489" s="23"/>
      <c r="AA5489" s="28"/>
      <c r="AB5489" s="26"/>
      <c r="AC5489" s="26"/>
      <c r="AD5489" s="28"/>
      <c r="AE5489" s="28"/>
      <c r="AF5489" s="26"/>
      <c r="AG5489" s="26">
        <f>AF5489+P5489</f>
        <v>4544627.9999999991</v>
      </c>
      <c r="AH5489" s="26">
        <f>AG5489</f>
        <v>4544627.9999999991</v>
      </c>
      <c r="AI5489" s="26">
        <v>50000000</v>
      </c>
      <c r="AJ5489" s="26">
        <f>IF((AI5489-AH5489) &gt; 1,0,IF((AI5489-AH5489)&lt;0,AH5489-AI5489,AI5489-AH5489))</f>
        <v>0</v>
      </c>
      <c r="AK5489" s="26">
        <v>0.02</v>
      </c>
      <c r="AL5489" s="26">
        <f>AJ5489*(AK5489/100)</f>
        <v>0</v>
      </c>
    </row>
    <row r="5490" spans="1:39" x14ac:dyDescent="0.25">
      <c r="A5490" s="23"/>
      <c r="B5490" s="24"/>
      <c r="C5490" s="23"/>
      <c r="D5490" s="23"/>
      <c r="E5490" s="23"/>
      <c r="F5490" s="23"/>
      <c r="G5490" s="24"/>
      <c r="H5490" s="23"/>
      <c r="I5490" s="23"/>
      <c r="J5490" s="23"/>
      <c r="K5490" s="23"/>
      <c r="L5490" s="23"/>
      <c r="M5490" s="23"/>
      <c r="N5490" s="25"/>
      <c r="O5490" s="26"/>
      <c r="P5490" s="26"/>
      <c r="Q5490" s="23"/>
      <c r="R5490" s="23"/>
      <c r="S5490" s="27"/>
      <c r="T5490" s="23"/>
      <c r="U5490" s="23"/>
      <c r="V5490" s="24"/>
      <c r="W5490" s="23"/>
      <c r="X5490" s="23"/>
      <c r="Y5490" s="23"/>
      <c r="Z5490" s="23"/>
      <c r="AA5490" s="28"/>
      <c r="AB5490" s="26"/>
      <c r="AC5490" s="26"/>
      <c r="AD5490" s="28"/>
      <c r="AE5490" s="28"/>
      <c r="AF5490" s="26"/>
      <c r="AG5490" s="26" t="s">
        <v>60</v>
      </c>
      <c r="AH5490" s="26">
        <f>SUM(AH5486:AH5489)</f>
        <v>6062336.4999999991</v>
      </c>
      <c r="AI5490" s="26"/>
      <c r="AJ5490" s="26">
        <f>SUM(AJ5486:AJ5489)</f>
        <v>0</v>
      </c>
      <c r="AK5490" s="26"/>
      <c r="AL5490" s="26">
        <f>SUM(AL5486:AL5489)</f>
        <v>0</v>
      </c>
    </row>
    <row r="5491" spans="1:39" x14ac:dyDescent="0.25">
      <c r="A5491" s="23" t="s">
        <v>16421</v>
      </c>
      <c r="B5491" s="24" t="s">
        <v>13070</v>
      </c>
      <c r="C5491" s="23" t="s">
        <v>16422</v>
      </c>
      <c r="D5491" s="23" t="s">
        <v>13060</v>
      </c>
      <c r="E5491" s="23">
        <v>2191</v>
      </c>
      <c r="F5491" s="23" t="s">
        <v>16423</v>
      </c>
      <c r="G5491" s="24" t="s">
        <v>16424</v>
      </c>
      <c r="H5491" s="23" t="s">
        <v>43</v>
      </c>
      <c r="I5491" s="23" t="s">
        <v>16425</v>
      </c>
      <c r="J5491" s="23">
        <v>1</v>
      </c>
      <c r="K5491" s="23">
        <v>0</v>
      </c>
      <c r="L5491" s="23">
        <v>0</v>
      </c>
      <c r="M5491" s="23" t="s">
        <v>75</v>
      </c>
      <c r="N5491" s="25">
        <f>((J5491*400)+(K5491*100))+L5491</f>
        <v>400</v>
      </c>
      <c r="O5491" s="26">
        <v>4500</v>
      </c>
      <c r="P5491" s="26">
        <f>N5491*O5491</f>
        <v>1800000</v>
      </c>
      <c r="Q5491" s="23"/>
      <c r="R5491" s="23"/>
      <c r="S5491" s="27"/>
      <c r="T5491" s="23"/>
      <c r="U5491" s="23"/>
      <c r="V5491" s="24"/>
      <c r="W5491" s="23"/>
      <c r="X5491" s="23"/>
      <c r="Y5491" s="23"/>
      <c r="Z5491" s="23"/>
      <c r="AA5491" s="28"/>
      <c r="AB5491" s="26"/>
      <c r="AC5491" s="26"/>
      <c r="AD5491" s="28"/>
      <c r="AE5491" s="28"/>
      <c r="AF5491" s="26"/>
      <c r="AG5491" s="26">
        <f>AF5491+P5491</f>
        <v>1800000</v>
      </c>
      <c r="AH5491" s="26">
        <f>AG5491</f>
        <v>1800000</v>
      </c>
      <c r="AI5491" s="26">
        <v>50000000</v>
      </c>
      <c r="AJ5491" s="26">
        <f>IF((AI5491-AH5491) &gt; 1,0,IF((AI5491-AH5491)&lt;0,AH5491-AI5491,AI5491-AH5491))</f>
        <v>0</v>
      </c>
      <c r="AK5491" s="26">
        <v>0.01</v>
      </c>
      <c r="AL5491" s="26">
        <f>AJ5491*(AK5491/100)</f>
        <v>0</v>
      </c>
    </row>
    <row r="5492" spans="1:39" x14ac:dyDescent="0.25">
      <c r="A5492" s="23"/>
      <c r="B5492" s="24"/>
      <c r="C5492" s="23"/>
      <c r="D5492" s="23"/>
      <c r="E5492" s="23"/>
      <c r="F5492" s="23"/>
      <c r="G5492" s="24"/>
      <c r="H5492" s="23"/>
      <c r="I5492" s="23"/>
      <c r="J5492" s="23"/>
      <c r="K5492" s="23"/>
      <c r="L5492" s="23"/>
      <c r="M5492" s="23"/>
      <c r="N5492" s="25"/>
      <c r="O5492" s="26"/>
      <c r="P5492" s="26"/>
      <c r="Q5492" s="23"/>
      <c r="R5492" s="23"/>
      <c r="S5492" s="27"/>
      <c r="T5492" s="23"/>
      <c r="U5492" s="23"/>
      <c r="V5492" s="24"/>
      <c r="W5492" s="23"/>
      <c r="X5492" s="23"/>
      <c r="Y5492" s="23"/>
      <c r="Z5492" s="23"/>
      <c r="AA5492" s="28"/>
      <c r="AB5492" s="26"/>
      <c r="AC5492" s="26"/>
      <c r="AD5492" s="28"/>
      <c r="AE5492" s="28"/>
      <c r="AF5492" s="26"/>
      <c r="AG5492" s="26" t="s">
        <v>60</v>
      </c>
      <c r="AH5492" s="26">
        <f>AH5491</f>
        <v>1800000</v>
      </c>
      <c r="AI5492" s="26"/>
      <c r="AJ5492" s="26">
        <f>AJ5491</f>
        <v>0</v>
      </c>
      <c r="AK5492" s="26"/>
      <c r="AL5492" s="26">
        <f>AL5491</f>
        <v>0</v>
      </c>
    </row>
    <row r="5493" spans="1:39" x14ac:dyDescent="0.25">
      <c r="A5493" s="23" t="s">
        <v>16426</v>
      </c>
      <c r="B5493" s="24" t="s">
        <v>16427</v>
      </c>
      <c r="C5493" s="23" t="s">
        <v>16428</v>
      </c>
      <c r="D5493" s="23" t="s">
        <v>16429</v>
      </c>
      <c r="E5493" s="23">
        <v>2192</v>
      </c>
      <c r="F5493" s="23" t="s">
        <v>16430</v>
      </c>
      <c r="G5493" s="24" t="s">
        <v>16431</v>
      </c>
      <c r="H5493" s="23" t="s">
        <v>43</v>
      </c>
      <c r="I5493" s="23" t="s">
        <v>16432</v>
      </c>
      <c r="J5493" s="23">
        <v>0</v>
      </c>
      <c r="K5493" s="23">
        <v>0</v>
      </c>
      <c r="L5493" s="23">
        <v>29</v>
      </c>
      <c r="M5493" s="23" t="s">
        <v>45</v>
      </c>
      <c r="N5493" s="25">
        <f>((J5493*400)+(K5493*100))+L5493</f>
        <v>29</v>
      </c>
      <c r="O5493" s="26">
        <v>5000</v>
      </c>
      <c r="P5493" s="26">
        <f>N5493*O5493</f>
        <v>145000</v>
      </c>
      <c r="Q5493" s="23">
        <v>1</v>
      </c>
      <c r="R5493" s="23" t="s">
        <v>16433</v>
      </c>
      <c r="S5493" s="27" t="s">
        <v>16434</v>
      </c>
      <c r="T5493" s="23" t="s">
        <v>16435</v>
      </c>
      <c r="U5493" s="23" t="s">
        <v>16436</v>
      </c>
      <c r="V5493" s="24" t="s">
        <v>16437</v>
      </c>
      <c r="W5493" s="23" t="s">
        <v>142</v>
      </c>
      <c r="X5493" s="23" t="s">
        <v>143</v>
      </c>
      <c r="Y5493" s="23" t="s">
        <v>50</v>
      </c>
      <c r="Z5493" s="23">
        <v>80</v>
      </c>
      <c r="AA5493" s="28">
        <v>86.96</v>
      </c>
      <c r="AB5493" s="26">
        <v>7950</v>
      </c>
      <c r="AC5493" s="26">
        <f>Z5493*AB5493</f>
        <v>636000</v>
      </c>
      <c r="AD5493" s="28">
        <v>6</v>
      </c>
      <c r="AE5493" s="28">
        <v>14</v>
      </c>
      <c r="AF5493" s="26">
        <f>(AC5493*(100-AE5493))/100</f>
        <v>546960</v>
      </c>
      <c r="AG5493" s="26">
        <f>P5493+AF5493+AF5494</f>
        <v>774004</v>
      </c>
      <c r="AH5493" s="26">
        <f>(AG5493*AA5493)/100</f>
        <v>673073.87839999993</v>
      </c>
      <c r="AI5493" s="26">
        <v>10000000</v>
      </c>
      <c r="AJ5493" s="26">
        <f>IF((AI5493-AH5493) &gt; 1,0,IF((AI5493-AH5493)&lt;0,AH5493-AI5493,AI5493-AH5493))</f>
        <v>0</v>
      </c>
      <c r="AK5493" s="26">
        <v>0.02</v>
      </c>
      <c r="AL5493" s="26">
        <f>ROUND(AJ5493*(AK5493/100),2)</f>
        <v>0</v>
      </c>
      <c r="AM5493" s="3" t="s">
        <v>110</v>
      </c>
    </row>
    <row r="5494" spans="1:39" x14ac:dyDescent="0.25">
      <c r="A5494" s="23"/>
      <c r="B5494" s="24"/>
      <c r="C5494" s="23"/>
      <c r="D5494" s="23"/>
      <c r="E5494" s="23"/>
      <c r="F5494" s="23"/>
      <c r="G5494" s="24"/>
      <c r="H5494" s="23"/>
      <c r="I5494" s="23"/>
      <c r="J5494" s="23"/>
      <c r="K5494" s="23"/>
      <c r="L5494" s="23"/>
      <c r="M5494" s="23"/>
      <c r="N5494" s="25"/>
      <c r="O5494" s="26"/>
      <c r="P5494" s="26"/>
      <c r="Q5494" s="23"/>
      <c r="R5494" s="23"/>
      <c r="S5494" s="27"/>
      <c r="T5494" s="23"/>
      <c r="U5494" s="23"/>
      <c r="V5494" s="24"/>
      <c r="W5494" s="23"/>
      <c r="X5494" s="23"/>
      <c r="Y5494" s="23" t="s">
        <v>54</v>
      </c>
      <c r="Z5494" s="23">
        <v>12</v>
      </c>
      <c r="AA5494" s="28">
        <v>13.04</v>
      </c>
      <c r="AB5494" s="26">
        <v>7950</v>
      </c>
      <c r="AC5494" s="26">
        <f>Z5494*AB5494</f>
        <v>95400</v>
      </c>
      <c r="AD5494" s="28">
        <v>6</v>
      </c>
      <c r="AE5494" s="28">
        <v>14</v>
      </c>
      <c r="AF5494" s="26">
        <f>(AC5494*(100-AE5494))/100</f>
        <v>82044</v>
      </c>
      <c r="AG5494" s="26">
        <f>P5493+AF5493+AF5494</f>
        <v>774004</v>
      </c>
      <c r="AH5494" s="26">
        <f>(AG5494*AA5494)/100</f>
        <v>100930.1216</v>
      </c>
      <c r="AI5494" s="26">
        <v>0</v>
      </c>
      <c r="AJ5494" s="26">
        <f>IF((AI5494-AH5494) &gt; 1,0,IF((AI5494-AH5494)&lt;0,AH5494-AI5494,AI5494-AH5494))</f>
        <v>100930.1216</v>
      </c>
      <c r="AK5494" s="26">
        <v>0.3</v>
      </c>
      <c r="AL5494" s="26">
        <f>ROUND(AJ5494*(AK5494/100),2)</f>
        <v>302.79000000000002</v>
      </c>
      <c r="AM5494" s="3" t="s">
        <v>1836</v>
      </c>
    </row>
    <row r="5495" spans="1:39" x14ac:dyDescent="0.25">
      <c r="A5495" s="23"/>
      <c r="B5495" s="24"/>
      <c r="C5495" s="23"/>
      <c r="D5495" s="23"/>
      <c r="E5495" s="23"/>
      <c r="F5495" s="23"/>
      <c r="G5495" s="24"/>
      <c r="H5495" s="23"/>
      <c r="I5495" s="23"/>
      <c r="J5495" s="23"/>
      <c r="K5495" s="23"/>
      <c r="L5495" s="23"/>
      <c r="M5495" s="23"/>
      <c r="N5495" s="25"/>
      <c r="O5495" s="26"/>
      <c r="P5495" s="26"/>
      <c r="Q5495" s="23"/>
      <c r="R5495" s="23"/>
      <c r="S5495" s="27"/>
      <c r="T5495" s="23"/>
      <c r="U5495" s="23"/>
      <c r="V5495" s="24"/>
      <c r="W5495" s="23"/>
      <c r="X5495" s="23"/>
      <c r="Y5495" s="23"/>
      <c r="Z5495" s="23"/>
      <c r="AA5495" s="28"/>
      <c r="AB5495" s="26"/>
      <c r="AC5495" s="26"/>
      <c r="AD5495" s="28"/>
      <c r="AE5495" s="28"/>
      <c r="AF5495" s="26"/>
      <c r="AG5495" s="26" t="s">
        <v>60</v>
      </c>
      <c r="AH5495" s="26">
        <f>SUM(AH5493:AH5494)</f>
        <v>774003.99999999988</v>
      </c>
      <c r="AI5495" s="26"/>
      <c r="AJ5495" s="26">
        <f>SUM(AJ5493:AJ5494)</f>
        <v>100930.1216</v>
      </c>
      <c r="AK5495" s="26"/>
      <c r="AL5495" s="26">
        <f>SUM(AL5493:AL5494)</f>
        <v>302.79000000000002</v>
      </c>
    </row>
    <row r="5496" spans="1:39" x14ac:dyDescent="0.25">
      <c r="A5496" s="23" t="s">
        <v>16438</v>
      </c>
      <c r="B5496" s="24" t="s">
        <v>16439</v>
      </c>
      <c r="C5496" s="23" t="s">
        <v>16440</v>
      </c>
      <c r="D5496" s="23" t="s">
        <v>16441</v>
      </c>
      <c r="E5496" s="23">
        <v>2193</v>
      </c>
      <c r="F5496" s="23" t="s">
        <v>16442</v>
      </c>
      <c r="G5496" s="24" t="s">
        <v>16443</v>
      </c>
      <c r="H5496" s="23" t="s">
        <v>43</v>
      </c>
      <c r="I5496" s="23" t="s">
        <v>16444</v>
      </c>
      <c r="J5496" s="23">
        <v>0</v>
      </c>
      <c r="K5496" s="23">
        <v>2</v>
      </c>
      <c r="L5496" s="23">
        <v>56</v>
      </c>
      <c r="M5496" s="23" t="s">
        <v>45</v>
      </c>
      <c r="N5496" s="25">
        <f>((J5496*400)+(K5496*100))+L5496</f>
        <v>256</v>
      </c>
      <c r="O5496" s="26">
        <v>18000</v>
      </c>
      <c r="P5496" s="26">
        <f>N5496*O5496</f>
        <v>4608000</v>
      </c>
      <c r="Q5496" s="23">
        <v>1</v>
      </c>
      <c r="R5496" s="23" t="s">
        <v>16445</v>
      </c>
      <c r="S5496" s="27"/>
      <c r="T5496" s="23" t="s">
        <v>16446</v>
      </c>
      <c r="U5496" s="23" t="s">
        <v>16447</v>
      </c>
      <c r="V5496" s="24" t="s">
        <v>16448</v>
      </c>
      <c r="W5496" s="23" t="s">
        <v>639</v>
      </c>
      <c r="X5496" s="23" t="s">
        <v>49</v>
      </c>
      <c r="Y5496" s="23" t="s">
        <v>54</v>
      </c>
      <c r="Z5496" s="23">
        <v>408</v>
      </c>
      <c r="AA5496" s="28">
        <v>68.23</v>
      </c>
      <c r="AB5496" s="26">
        <v>6350</v>
      </c>
      <c r="AC5496" s="26">
        <f>Z5496*AB5496</f>
        <v>2590800</v>
      </c>
      <c r="AD5496" s="28">
        <v>7</v>
      </c>
      <c r="AE5496" s="28">
        <v>7</v>
      </c>
      <c r="AF5496" s="26">
        <f>(AC5496*(100-AE5496))/100</f>
        <v>2409444</v>
      </c>
      <c r="AG5496" s="26">
        <f>P5496+AF5496+AF5497</f>
        <v>8139489</v>
      </c>
      <c r="AH5496" s="26">
        <f>(AG5496*AA5496)/100</f>
        <v>5553573.3447000002</v>
      </c>
      <c r="AI5496" s="26">
        <v>0</v>
      </c>
      <c r="AJ5496" s="26">
        <f>IF((AI5496-AH5496) &gt; 1,0,IF((AI5496-AH5496)&lt;0,AH5496-AI5496,AI5496-AH5496))</f>
        <v>5553573.3447000002</v>
      </c>
      <c r="AK5496" s="26">
        <v>0.3</v>
      </c>
      <c r="AL5496" s="26">
        <f>ROUND(AJ5496*(AK5496/100),2)</f>
        <v>16660.72</v>
      </c>
      <c r="AM5496" s="3" t="s">
        <v>16449</v>
      </c>
    </row>
    <row r="5497" spans="1:39" x14ac:dyDescent="0.25">
      <c r="A5497" s="23"/>
      <c r="B5497" s="24"/>
      <c r="C5497" s="23"/>
      <c r="D5497" s="23"/>
      <c r="E5497" s="23"/>
      <c r="F5497" s="23"/>
      <c r="G5497" s="24"/>
      <c r="H5497" s="23"/>
      <c r="I5497" s="23"/>
      <c r="J5497" s="23"/>
      <c r="K5497" s="23"/>
      <c r="L5497" s="23"/>
      <c r="M5497" s="23"/>
      <c r="N5497" s="25"/>
      <c r="O5497" s="26"/>
      <c r="P5497" s="26"/>
      <c r="Q5497" s="23"/>
      <c r="R5497" s="23"/>
      <c r="S5497" s="27"/>
      <c r="T5497" s="23"/>
      <c r="U5497" s="23"/>
      <c r="V5497" s="24"/>
      <c r="W5497" s="23"/>
      <c r="X5497" s="23"/>
      <c r="Y5497" s="23" t="s">
        <v>81</v>
      </c>
      <c r="Z5497" s="23">
        <v>190</v>
      </c>
      <c r="AA5497" s="28">
        <v>31.77</v>
      </c>
      <c r="AB5497" s="26">
        <v>6350</v>
      </c>
      <c r="AC5497" s="26">
        <f>Z5497*AB5497</f>
        <v>1206500</v>
      </c>
      <c r="AD5497" s="28">
        <v>7</v>
      </c>
      <c r="AE5497" s="28">
        <v>7</v>
      </c>
      <c r="AF5497" s="26">
        <f>(AC5497*(100-AE5497))/100</f>
        <v>1122045</v>
      </c>
      <c r="AG5497" s="26">
        <f>P5496+AF5496+AF5497</f>
        <v>8139489</v>
      </c>
      <c r="AH5497" s="26">
        <f>(AG5497*AA5497)/100</f>
        <v>2585915.6553000002</v>
      </c>
      <c r="AI5497" s="26">
        <v>0</v>
      </c>
      <c r="AJ5497" s="26">
        <f>IF((AI5497-AH5497) &gt; 1,0,IF((AI5497-AH5497)&lt;0,AH5497-AI5497,AI5497-AH5497))</f>
        <v>2585915.6553000002</v>
      </c>
      <c r="AK5497" s="26">
        <v>0.02</v>
      </c>
      <c r="AL5497" s="26">
        <f>ROUND(AJ5497*(AK5497/100),2)</f>
        <v>517.17999999999995</v>
      </c>
      <c r="AM5497" s="3" t="s">
        <v>110</v>
      </c>
    </row>
    <row r="5498" spans="1:39" x14ac:dyDescent="0.25">
      <c r="A5498" s="23"/>
      <c r="B5498" s="24"/>
      <c r="C5498" s="23"/>
      <c r="D5498" s="23"/>
      <c r="E5498" s="23"/>
      <c r="F5498" s="23"/>
      <c r="G5498" s="24"/>
      <c r="H5498" s="23"/>
      <c r="I5498" s="23"/>
      <c r="J5498" s="23">
        <v>0</v>
      </c>
      <c r="K5498" s="23">
        <v>0</v>
      </c>
      <c r="L5498" s="23">
        <v>15</v>
      </c>
      <c r="M5498" s="23" t="s">
        <v>76</v>
      </c>
      <c r="N5498" s="25">
        <f>((J5498*400)+(K5498*100))+L5498</f>
        <v>15</v>
      </c>
      <c r="O5498" s="26">
        <v>18000</v>
      </c>
      <c r="P5498" s="26">
        <f>N5498*O5498</f>
        <v>270000</v>
      </c>
      <c r="Q5498" s="23">
        <v>1</v>
      </c>
      <c r="R5498" s="23" t="s">
        <v>16445</v>
      </c>
      <c r="S5498" s="27"/>
      <c r="T5498" s="23" t="s">
        <v>16446</v>
      </c>
      <c r="U5498" s="23" t="s">
        <v>16447</v>
      </c>
      <c r="V5498" s="24" t="s">
        <v>16450</v>
      </c>
      <c r="W5498" s="23" t="s">
        <v>1274</v>
      </c>
      <c r="X5498" s="23" t="s">
        <v>49</v>
      </c>
      <c r="Y5498" s="23" t="s">
        <v>81</v>
      </c>
      <c r="Z5498" s="23">
        <v>60</v>
      </c>
      <c r="AA5498" s="28">
        <v>100</v>
      </c>
      <c r="AB5498" s="26">
        <v>8200</v>
      </c>
      <c r="AC5498" s="26">
        <f>Z5498*AB5498</f>
        <v>492000</v>
      </c>
      <c r="AD5498" s="28">
        <v>7</v>
      </c>
      <c r="AE5498" s="28">
        <v>7</v>
      </c>
      <c r="AF5498" s="26">
        <f>(AC5498*(100-AE5498))/100</f>
        <v>457560</v>
      </c>
      <c r="AG5498" s="26">
        <f>P5498+AF5498</f>
        <v>727560</v>
      </c>
      <c r="AH5498" s="26">
        <f>(AG5498*AA5498)/100</f>
        <v>727560</v>
      </c>
      <c r="AI5498" s="26">
        <v>0</v>
      </c>
      <c r="AJ5498" s="26">
        <f>IF((AI5498-AH5498) &gt; 1,0,IF((AI5498-AH5498)&lt;0,AH5498-AI5498,AI5498-AH5498))</f>
        <v>727560</v>
      </c>
      <c r="AK5498" s="26">
        <v>0.02</v>
      </c>
      <c r="AL5498" s="26">
        <f>ROUND(AJ5498*(AK5498/100),2)</f>
        <v>145.51</v>
      </c>
      <c r="AM5498" s="3" t="s">
        <v>401</v>
      </c>
    </row>
    <row r="5499" spans="1:39" x14ac:dyDescent="0.25">
      <c r="A5499" s="23"/>
      <c r="B5499" s="24"/>
      <c r="C5499" s="23"/>
      <c r="D5499" s="23"/>
      <c r="E5499" s="23">
        <v>2194</v>
      </c>
      <c r="F5499" s="23" t="s">
        <v>16451</v>
      </c>
      <c r="G5499" s="24" t="s">
        <v>16452</v>
      </c>
      <c r="H5499" s="23" t="s">
        <v>43</v>
      </c>
      <c r="I5499" s="23" t="s">
        <v>16453</v>
      </c>
      <c r="J5499" s="23">
        <v>0</v>
      </c>
      <c r="K5499" s="23">
        <v>2</v>
      </c>
      <c r="L5499" s="23">
        <v>14</v>
      </c>
      <c r="M5499" s="23" t="s">
        <v>76</v>
      </c>
      <c r="N5499" s="25">
        <f>((J5499*400)+(K5499*100))+L5499</f>
        <v>214</v>
      </c>
      <c r="O5499" s="26">
        <v>18000</v>
      </c>
      <c r="P5499" s="26">
        <f>N5499*O5499</f>
        <v>3852000</v>
      </c>
      <c r="Q5499" s="23">
        <v>1</v>
      </c>
      <c r="R5499" s="23" t="s">
        <v>16438</v>
      </c>
      <c r="S5499" s="27" t="s">
        <v>16439</v>
      </c>
      <c r="T5499" s="23" t="s">
        <v>16440</v>
      </c>
      <c r="U5499" s="23" t="s">
        <v>16454</v>
      </c>
      <c r="V5499" s="24" t="s">
        <v>16455</v>
      </c>
      <c r="W5499" s="23" t="s">
        <v>53</v>
      </c>
      <c r="X5499" s="23" t="s">
        <v>49</v>
      </c>
      <c r="Y5499" s="23" t="s">
        <v>81</v>
      </c>
      <c r="Z5499" s="23">
        <v>366</v>
      </c>
      <c r="AA5499" s="28">
        <v>100</v>
      </c>
      <c r="AB5499" s="26">
        <v>2750</v>
      </c>
      <c r="AC5499" s="26">
        <f>Z5499*AB5499</f>
        <v>1006500</v>
      </c>
      <c r="AD5499" s="28">
        <v>22</v>
      </c>
      <c r="AE5499" s="28">
        <v>34</v>
      </c>
      <c r="AF5499" s="26">
        <f>(AC5499*(100-AE5499))/100</f>
        <v>664290</v>
      </c>
      <c r="AG5499" s="26">
        <f>P5499+AF5499</f>
        <v>4516290</v>
      </c>
      <c r="AH5499" s="26">
        <f>(AG5499*AA5499)/100</f>
        <v>4516290</v>
      </c>
      <c r="AI5499" s="26">
        <v>0</v>
      </c>
      <c r="AJ5499" s="26">
        <f>IF((AI5499-AH5499) &gt; 1,0,IF((AI5499-AH5499)&lt;0,AH5499-AI5499,AI5499-AH5499))</f>
        <v>4516290</v>
      </c>
      <c r="AK5499" s="26">
        <v>0.02</v>
      </c>
      <c r="AL5499" s="26">
        <f>ROUND(AJ5499*(AK5499/100),2)</f>
        <v>903.26</v>
      </c>
      <c r="AM5499" s="3" t="s">
        <v>83</v>
      </c>
    </row>
    <row r="5500" spans="1:39" x14ac:dyDescent="0.25">
      <c r="A5500" s="23"/>
      <c r="B5500" s="24"/>
      <c r="C5500" s="23"/>
      <c r="D5500" s="23"/>
      <c r="E5500" s="23">
        <v>2195</v>
      </c>
      <c r="F5500" s="23" t="s">
        <v>16456</v>
      </c>
      <c r="G5500" s="24" t="s">
        <v>16457</v>
      </c>
      <c r="H5500" s="23" t="s">
        <v>43</v>
      </c>
      <c r="I5500" s="23" t="s">
        <v>16458</v>
      </c>
      <c r="J5500" s="23">
        <v>0</v>
      </c>
      <c r="K5500" s="23">
        <v>0</v>
      </c>
      <c r="L5500" s="23">
        <v>88</v>
      </c>
      <c r="M5500" s="23" t="s">
        <v>76</v>
      </c>
      <c r="N5500" s="25">
        <f>((J5500*400)+(K5500*100))+L5500</f>
        <v>88</v>
      </c>
      <c r="O5500" s="26">
        <v>6500</v>
      </c>
      <c r="P5500" s="26">
        <f>N5500*O5500</f>
        <v>572000</v>
      </c>
      <c r="Q5500" s="23">
        <v>1</v>
      </c>
      <c r="R5500" s="23" t="s">
        <v>16438</v>
      </c>
      <c r="S5500" s="27" t="s">
        <v>16439</v>
      </c>
      <c r="T5500" s="23" t="s">
        <v>16440</v>
      </c>
      <c r="U5500" s="23" t="s">
        <v>16454</v>
      </c>
      <c r="V5500" s="24" t="s">
        <v>16459</v>
      </c>
      <c r="W5500" s="23" t="s">
        <v>48</v>
      </c>
      <c r="X5500" s="23" t="s">
        <v>49</v>
      </c>
      <c r="Y5500" s="23" t="s">
        <v>81</v>
      </c>
      <c r="Z5500" s="23">
        <v>87.5</v>
      </c>
      <c r="AA5500" s="28">
        <v>100</v>
      </c>
      <c r="AB5500" s="26">
        <v>8300</v>
      </c>
      <c r="AC5500" s="26">
        <f>Z5500*AB5500</f>
        <v>726250</v>
      </c>
      <c r="AD5500" s="28">
        <v>3</v>
      </c>
      <c r="AE5500" s="28">
        <v>3</v>
      </c>
      <c r="AF5500" s="26">
        <f>(AC5500*(100-AE5500))/100</f>
        <v>704462.5</v>
      </c>
      <c r="AG5500" s="26">
        <f>P5500+AF5500</f>
        <v>1276462.5</v>
      </c>
      <c r="AH5500" s="26">
        <f>(AG5500*AA5500)/100</f>
        <v>1276462.5</v>
      </c>
      <c r="AI5500" s="26">
        <v>0</v>
      </c>
      <c r="AJ5500" s="26">
        <f>IF((AI5500-AH5500) &gt; 1,0,IF((AI5500-AH5500)&lt;0,AH5500-AI5500,AI5500-AH5500))</f>
        <v>1276462.5</v>
      </c>
      <c r="AK5500" s="26">
        <v>0.02</v>
      </c>
      <c r="AL5500" s="26">
        <f>ROUND(AJ5500*(AK5500/100),2)</f>
        <v>255.29</v>
      </c>
      <c r="AM5500" s="3" t="s">
        <v>51</v>
      </c>
    </row>
    <row r="5501" spans="1:39" x14ac:dyDescent="0.25">
      <c r="A5501" s="23"/>
      <c r="B5501" s="24"/>
      <c r="C5501" s="23"/>
      <c r="D5501" s="23"/>
      <c r="E5501" s="23"/>
      <c r="F5501" s="23"/>
      <c r="G5501" s="24"/>
      <c r="H5501" s="23"/>
      <c r="I5501" s="23"/>
      <c r="J5501" s="23"/>
      <c r="K5501" s="23"/>
      <c r="L5501" s="23"/>
      <c r="M5501" s="23"/>
      <c r="N5501" s="25"/>
      <c r="O5501" s="26"/>
      <c r="P5501" s="26"/>
      <c r="Q5501" s="23"/>
      <c r="R5501" s="23"/>
      <c r="S5501" s="27"/>
      <c r="T5501" s="23"/>
      <c r="U5501" s="23"/>
      <c r="V5501" s="24"/>
      <c r="W5501" s="23"/>
      <c r="X5501" s="23"/>
      <c r="Y5501" s="23"/>
      <c r="Z5501" s="23"/>
      <c r="AA5501" s="28"/>
      <c r="AB5501" s="26"/>
      <c r="AC5501" s="26"/>
      <c r="AD5501" s="28"/>
      <c r="AE5501" s="28"/>
      <c r="AF5501" s="26"/>
      <c r="AG5501" s="26" t="s">
        <v>60</v>
      </c>
      <c r="AH5501" s="26">
        <f>SUM(AH5496:AH5500)</f>
        <v>14659801.5</v>
      </c>
      <c r="AI5501" s="26"/>
      <c r="AJ5501" s="26">
        <f>SUM(AJ5496:AJ5500)</f>
        <v>14659801.5</v>
      </c>
      <c r="AK5501" s="26"/>
      <c r="AL5501" s="26">
        <f>SUM(AL5496:AL5500)</f>
        <v>18481.96</v>
      </c>
    </row>
    <row r="5502" spans="1:39" x14ac:dyDescent="0.25">
      <c r="A5502" s="23" t="s">
        <v>16460</v>
      </c>
      <c r="B5502" s="24" t="s">
        <v>16461</v>
      </c>
      <c r="C5502" s="23" t="s">
        <v>16462</v>
      </c>
      <c r="D5502" s="23" t="s">
        <v>16463</v>
      </c>
      <c r="E5502" s="23">
        <v>2196</v>
      </c>
      <c r="F5502" s="23" t="s">
        <v>16464</v>
      </c>
      <c r="G5502" s="24" t="s">
        <v>16465</v>
      </c>
      <c r="H5502" s="23" t="s">
        <v>43</v>
      </c>
      <c r="I5502" s="23" t="s">
        <v>16466</v>
      </c>
      <c r="J5502" s="23">
        <v>0</v>
      </c>
      <c r="K5502" s="23">
        <v>0</v>
      </c>
      <c r="L5502" s="23">
        <v>69</v>
      </c>
      <c r="M5502" s="23" t="s">
        <v>91</v>
      </c>
      <c r="N5502" s="25">
        <f>((J5502*400)+(K5502*100))+L5502</f>
        <v>69</v>
      </c>
      <c r="O5502" s="26">
        <v>10000</v>
      </c>
      <c r="P5502" s="26">
        <f>N5502*O5502</f>
        <v>690000</v>
      </c>
      <c r="Q5502" s="23">
        <v>1</v>
      </c>
      <c r="R5502" s="23" t="s">
        <v>16460</v>
      </c>
      <c r="S5502" s="27" t="s">
        <v>16461</v>
      </c>
      <c r="T5502" s="23" t="s">
        <v>16462</v>
      </c>
      <c r="U5502" s="23" t="s">
        <v>16467</v>
      </c>
      <c r="V5502" s="24" t="s">
        <v>16468</v>
      </c>
      <c r="W5502" s="23" t="s">
        <v>158</v>
      </c>
      <c r="X5502" s="23" t="s">
        <v>49</v>
      </c>
      <c r="Y5502" s="23" t="s">
        <v>54</v>
      </c>
      <c r="Z5502" s="23">
        <v>277</v>
      </c>
      <c r="AA5502" s="28">
        <v>100</v>
      </c>
      <c r="AB5502" s="26">
        <v>5600</v>
      </c>
      <c r="AC5502" s="26">
        <f>Z5502*AB5502</f>
        <v>1551200</v>
      </c>
      <c r="AD5502" s="28">
        <v>19</v>
      </c>
      <c r="AE5502" s="28">
        <v>28</v>
      </c>
      <c r="AF5502" s="26">
        <f>(AC5502*(100-AE5502))/100</f>
        <v>1116864</v>
      </c>
      <c r="AG5502" s="26">
        <f>P5502+AF5502</f>
        <v>1806864</v>
      </c>
      <c r="AH5502" s="26">
        <f>(AG5502*AA5502)/100</f>
        <v>1806864</v>
      </c>
      <c r="AI5502" s="26">
        <v>0</v>
      </c>
      <c r="AJ5502" s="26">
        <f>IF((AI5502-AH5502) &gt; 1,0,IF((AI5502-AH5502)&lt;0,AH5502-AI5502,AI5502-AH5502))</f>
        <v>1806864</v>
      </c>
      <c r="AK5502" s="26">
        <v>0.3</v>
      </c>
      <c r="AL5502" s="26">
        <f>ROUND(AJ5502*(AK5502/100),2)</f>
        <v>5420.59</v>
      </c>
      <c r="AM5502" s="3" t="s">
        <v>689</v>
      </c>
    </row>
    <row r="5503" spans="1:39" x14ac:dyDescent="0.25">
      <c r="A5503" s="23"/>
      <c r="B5503" s="24"/>
      <c r="C5503" s="23"/>
      <c r="D5503" s="23"/>
      <c r="E5503" s="23"/>
      <c r="F5503" s="23"/>
      <c r="G5503" s="24"/>
      <c r="H5503" s="23"/>
      <c r="I5503" s="23"/>
      <c r="J5503" s="23">
        <v>0</v>
      </c>
      <c r="K5503" s="23">
        <v>0</v>
      </c>
      <c r="L5503" s="23">
        <v>53.57</v>
      </c>
      <c r="M5503" s="23" t="s">
        <v>45</v>
      </c>
      <c r="N5503" s="25">
        <f>((J5503*400)+(K5503*100))+L5503</f>
        <v>53.57</v>
      </c>
      <c r="O5503" s="26">
        <v>10000</v>
      </c>
      <c r="P5503" s="26">
        <f>N5503*O5503</f>
        <v>535700</v>
      </c>
      <c r="Q5503" s="23">
        <v>1</v>
      </c>
      <c r="R5503" s="23" t="s">
        <v>13816</v>
      </c>
      <c r="S5503" s="27" t="s">
        <v>13817</v>
      </c>
      <c r="T5503" s="23" t="s">
        <v>13818</v>
      </c>
      <c r="U5503" s="23" t="s">
        <v>13832</v>
      </c>
      <c r="V5503" s="24" t="s">
        <v>16469</v>
      </c>
      <c r="W5503" s="23" t="s">
        <v>48</v>
      </c>
      <c r="X5503" s="23" t="s">
        <v>49</v>
      </c>
      <c r="Y5503" s="23" t="s">
        <v>54</v>
      </c>
      <c r="Z5503" s="23">
        <v>54.25</v>
      </c>
      <c r="AA5503" s="28">
        <v>25.32</v>
      </c>
      <c r="AB5503" s="26">
        <v>8300</v>
      </c>
      <c r="AC5503" s="26">
        <f>Z5503*AB5503</f>
        <v>450275</v>
      </c>
      <c r="AD5503" s="28">
        <v>14</v>
      </c>
      <c r="AE5503" s="28">
        <v>18</v>
      </c>
      <c r="AF5503" s="26">
        <f>(AC5503*(100-AE5503))/100</f>
        <v>369225.5</v>
      </c>
      <c r="AG5503" s="26">
        <f>P5503+AF5503+AF5504</f>
        <v>1993885.5</v>
      </c>
      <c r="AH5503" s="26">
        <f>(AG5503*AA5503)/100</f>
        <v>504851.80859999999</v>
      </c>
      <c r="AI5503" s="26">
        <v>0</v>
      </c>
      <c r="AJ5503" s="26">
        <f>IF((AI5503-AH5503) &gt; 1,0,IF((AI5503-AH5503)&lt;0,AH5503-AI5503,AI5503-AH5503))</f>
        <v>504851.80859999999</v>
      </c>
      <c r="AK5503" s="26">
        <v>0.3</v>
      </c>
      <c r="AL5503" s="26">
        <f>ROUND(AJ5503*(AK5503/100),2)</f>
        <v>1514.56</v>
      </c>
      <c r="AM5503" s="3" t="s">
        <v>6416</v>
      </c>
    </row>
    <row r="5504" spans="1:39" x14ac:dyDescent="0.25">
      <c r="A5504" s="23"/>
      <c r="B5504" s="24"/>
      <c r="C5504" s="23"/>
      <c r="D5504" s="23"/>
      <c r="E5504" s="23"/>
      <c r="F5504" s="23"/>
      <c r="G5504" s="24"/>
      <c r="H5504" s="23"/>
      <c r="I5504" s="23"/>
      <c r="J5504" s="23"/>
      <c r="K5504" s="23"/>
      <c r="L5504" s="23"/>
      <c r="M5504" s="23"/>
      <c r="N5504" s="25"/>
      <c r="O5504" s="26"/>
      <c r="P5504" s="26"/>
      <c r="Q5504" s="23"/>
      <c r="R5504" s="23"/>
      <c r="S5504" s="27"/>
      <c r="T5504" s="23"/>
      <c r="U5504" s="23"/>
      <c r="V5504" s="24"/>
      <c r="W5504" s="23"/>
      <c r="X5504" s="23"/>
      <c r="Y5504" s="23" t="s">
        <v>261</v>
      </c>
      <c r="Z5504" s="23">
        <v>160</v>
      </c>
      <c r="AA5504" s="28">
        <v>74.680000000000007</v>
      </c>
      <c r="AB5504" s="26">
        <v>8300</v>
      </c>
      <c r="AC5504" s="26">
        <f>Z5504*AB5504</f>
        <v>1328000</v>
      </c>
      <c r="AD5504" s="28">
        <v>14</v>
      </c>
      <c r="AE5504" s="28">
        <v>18</v>
      </c>
      <c r="AF5504" s="26">
        <f>(AC5504*(100-AE5504))/100</f>
        <v>1088960</v>
      </c>
      <c r="AG5504" s="26">
        <f>P5503+AF5503+AF5504</f>
        <v>1993885.5</v>
      </c>
      <c r="AH5504" s="26">
        <f>(AG5504*AA5504)/100</f>
        <v>1489033.6914000001</v>
      </c>
      <c r="AI5504" s="26">
        <f>IF(AF5504&lt;=10000000,AF5504,10000000)</f>
        <v>1088960</v>
      </c>
      <c r="AJ5504" s="26">
        <f>IF((AI5504-AH5504) &gt; 1,0,IF((AI5504-AH5504)&lt;0,AH5504-AI5504,AI5504-AH5504))</f>
        <v>400073.69140000013</v>
      </c>
      <c r="AK5504" s="26">
        <v>0.02</v>
      </c>
      <c r="AL5504" s="26">
        <f>ROUND(AJ5504*(AK5504/100),2)</f>
        <v>80.010000000000005</v>
      </c>
      <c r="AM5504" s="3" t="s">
        <v>51</v>
      </c>
    </row>
    <row r="5505" spans="1:39" x14ac:dyDescent="0.25">
      <c r="A5505" s="23"/>
      <c r="B5505" s="24"/>
      <c r="C5505" s="23"/>
      <c r="D5505" s="23"/>
      <c r="E5505" s="23"/>
      <c r="F5505" s="23"/>
      <c r="G5505" s="24"/>
      <c r="H5505" s="23"/>
      <c r="I5505" s="23"/>
      <c r="J5505" s="23">
        <v>0</v>
      </c>
      <c r="K5505" s="23">
        <v>3</v>
      </c>
      <c r="L5505" s="23">
        <v>44.43</v>
      </c>
      <c r="M5505" s="23" t="s">
        <v>75</v>
      </c>
      <c r="N5505" s="25">
        <f>((J5505*400)+(K5505*100))+L5505</f>
        <v>344.43</v>
      </c>
      <c r="O5505" s="26">
        <v>10000</v>
      </c>
      <c r="P5505" s="26">
        <f>N5505*O5505</f>
        <v>3444300</v>
      </c>
      <c r="Q5505" s="23"/>
      <c r="R5505" s="23"/>
      <c r="S5505" s="27"/>
      <c r="T5505" s="23"/>
      <c r="U5505" s="23"/>
      <c r="V5505" s="24"/>
      <c r="W5505" s="23"/>
      <c r="X5505" s="23"/>
      <c r="Y5505" s="23"/>
      <c r="Z5505" s="23"/>
      <c r="AA5505" s="28"/>
      <c r="AB5505" s="26"/>
      <c r="AC5505" s="26"/>
      <c r="AD5505" s="28"/>
      <c r="AE5505" s="28"/>
      <c r="AF5505" s="26"/>
      <c r="AG5505" s="26">
        <f>AF5505+P5505</f>
        <v>3444300</v>
      </c>
      <c r="AH5505" s="26">
        <f>AG5505</f>
        <v>3444300</v>
      </c>
      <c r="AI5505" s="26">
        <v>50000000</v>
      </c>
      <c r="AJ5505" s="26">
        <f>IF((AI5505-AH5505) &gt; 1,0,IF((AI5505-AH5505)&lt;0,AH5505-AI5505,AI5505-AH5505))</f>
        <v>0</v>
      </c>
      <c r="AK5505" s="26">
        <v>0.01</v>
      </c>
      <c r="AL5505" s="26">
        <f>AJ5505*(AK5505/100)</f>
        <v>0</v>
      </c>
    </row>
    <row r="5506" spans="1:39" x14ac:dyDescent="0.25">
      <c r="A5506" s="23"/>
      <c r="B5506" s="24"/>
      <c r="C5506" s="23"/>
      <c r="D5506" s="23"/>
      <c r="E5506" s="23"/>
      <c r="F5506" s="23"/>
      <c r="G5506" s="24"/>
      <c r="H5506" s="23"/>
      <c r="I5506" s="23"/>
      <c r="J5506" s="23"/>
      <c r="K5506" s="23"/>
      <c r="L5506" s="23"/>
      <c r="M5506" s="23"/>
      <c r="N5506" s="25"/>
      <c r="O5506" s="26"/>
      <c r="P5506" s="26"/>
      <c r="Q5506" s="23"/>
      <c r="R5506" s="23"/>
      <c r="S5506" s="27"/>
      <c r="T5506" s="23"/>
      <c r="U5506" s="23"/>
      <c r="V5506" s="24"/>
      <c r="W5506" s="23"/>
      <c r="X5506" s="23"/>
      <c r="Y5506" s="23"/>
      <c r="Z5506" s="23"/>
      <c r="AA5506" s="28"/>
      <c r="AB5506" s="26"/>
      <c r="AC5506" s="26"/>
      <c r="AD5506" s="28"/>
      <c r="AE5506" s="28"/>
      <c r="AF5506" s="26"/>
      <c r="AG5506" s="26" t="s">
        <v>60</v>
      </c>
      <c r="AH5506" s="26">
        <f>SUM(AH5502:AH5505)</f>
        <v>7245049.5</v>
      </c>
      <c r="AI5506" s="26"/>
      <c r="AJ5506" s="26">
        <f>SUM(AJ5502:AJ5505)</f>
        <v>2711789.5</v>
      </c>
      <c r="AK5506" s="26"/>
      <c r="AL5506" s="26">
        <f>SUM(AL5502:AL5505)</f>
        <v>7015.16</v>
      </c>
    </row>
    <row r="5507" spans="1:39" x14ac:dyDescent="0.25">
      <c r="A5507" s="23" t="s">
        <v>16470</v>
      </c>
      <c r="B5507" s="24" t="s">
        <v>16471</v>
      </c>
      <c r="C5507" s="23" t="s">
        <v>16472</v>
      </c>
      <c r="D5507" s="23" t="s">
        <v>16473</v>
      </c>
      <c r="E5507" s="23">
        <v>2197</v>
      </c>
      <c r="F5507" s="23" t="s">
        <v>16474</v>
      </c>
      <c r="G5507" s="24" t="s">
        <v>16475</v>
      </c>
      <c r="H5507" s="23" t="s">
        <v>43</v>
      </c>
      <c r="I5507" s="23" t="s">
        <v>16476</v>
      </c>
      <c r="J5507" s="23">
        <v>0</v>
      </c>
      <c r="K5507" s="23">
        <v>3</v>
      </c>
      <c r="L5507" s="23">
        <v>64</v>
      </c>
      <c r="M5507" s="23" t="s">
        <v>91</v>
      </c>
      <c r="N5507" s="25">
        <f>((J5507*400)+(K5507*100))+L5507</f>
        <v>364</v>
      </c>
      <c r="O5507" s="26">
        <v>4500</v>
      </c>
      <c r="P5507" s="26">
        <f>N5507*O5507</f>
        <v>1638000</v>
      </c>
      <c r="Q5507" s="23"/>
      <c r="R5507" s="23"/>
      <c r="S5507" s="27"/>
      <c r="T5507" s="23"/>
      <c r="U5507" s="23"/>
      <c r="V5507" s="24"/>
      <c r="W5507" s="23"/>
      <c r="X5507" s="23"/>
      <c r="Y5507" s="23"/>
      <c r="Z5507" s="23"/>
      <c r="AA5507" s="28"/>
      <c r="AB5507" s="26"/>
      <c r="AC5507" s="26"/>
      <c r="AD5507" s="28"/>
      <c r="AE5507" s="28"/>
      <c r="AF5507" s="26"/>
      <c r="AG5507" s="26">
        <f>AF5507+P5507</f>
        <v>1638000</v>
      </c>
      <c r="AH5507" s="26">
        <f>AG5507</f>
        <v>1638000</v>
      </c>
      <c r="AI5507" s="26">
        <v>0</v>
      </c>
      <c r="AJ5507" s="26">
        <f>IF((AI5507-AH5507) &gt; 1,0,IF((AI5507-AH5507)&lt;0,AH5507-AI5507,AI5507-AH5507))</f>
        <v>1638000</v>
      </c>
      <c r="AK5507" s="26">
        <v>0.3</v>
      </c>
      <c r="AL5507" s="26">
        <f>AJ5507*(AK5507/100)</f>
        <v>4914</v>
      </c>
    </row>
    <row r="5508" spans="1:39" x14ac:dyDescent="0.25">
      <c r="A5508" s="23"/>
      <c r="B5508" s="24"/>
      <c r="C5508" s="23"/>
      <c r="D5508" s="23"/>
      <c r="E5508" s="23">
        <v>2198</v>
      </c>
      <c r="F5508" s="23" t="s">
        <v>16477</v>
      </c>
      <c r="G5508" s="24" t="s">
        <v>16478</v>
      </c>
      <c r="H5508" s="23" t="s">
        <v>43</v>
      </c>
      <c r="I5508" s="23" t="s">
        <v>16479</v>
      </c>
      <c r="J5508" s="23">
        <v>0</v>
      </c>
      <c r="K5508" s="23">
        <v>3</v>
      </c>
      <c r="L5508" s="23">
        <v>14</v>
      </c>
      <c r="M5508" s="23" t="s">
        <v>91</v>
      </c>
      <c r="N5508" s="25">
        <f>((J5508*400)+(K5508*100))+L5508</f>
        <v>314</v>
      </c>
      <c r="O5508" s="26">
        <v>4500</v>
      </c>
      <c r="P5508" s="26">
        <f>N5508*O5508</f>
        <v>1413000</v>
      </c>
      <c r="Q5508" s="23"/>
      <c r="R5508" s="23"/>
      <c r="S5508" s="27"/>
      <c r="T5508" s="23"/>
      <c r="U5508" s="23"/>
      <c r="V5508" s="24"/>
      <c r="W5508" s="23"/>
      <c r="X5508" s="23"/>
      <c r="Y5508" s="23"/>
      <c r="Z5508" s="23"/>
      <c r="AA5508" s="28"/>
      <c r="AB5508" s="26"/>
      <c r="AC5508" s="26"/>
      <c r="AD5508" s="28"/>
      <c r="AE5508" s="28"/>
      <c r="AF5508" s="26"/>
      <c r="AG5508" s="26">
        <f>AF5508+P5508</f>
        <v>1413000</v>
      </c>
      <c r="AH5508" s="26">
        <f>AG5508</f>
        <v>1413000</v>
      </c>
      <c r="AI5508" s="26">
        <v>0</v>
      </c>
      <c r="AJ5508" s="26">
        <f>IF((AI5508-AH5508) &gt; 1,0,IF((AI5508-AH5508)&lt;0,AH5508-AI5508,AI5508-AH5508))</f>
        <v>1413000</v>
      </c>
      <c r="AK5508" s="26">
        <v>0.3</v>
      </c>
      <c r="AL5508" s="26">
        <f>AJ5508*(AK5508/100)</f>
        <v>4239</v>
      </c>
    </row>
    <row r="5509" spans="1:39" x14ac:dyDescent="0.25">
      <c r="A5509" s="23"/>
      <c r="B5509" s="24"/>
      <c r="C5509" s="23"/>
      <c r="D5509" s="23"/>
      <c r="E5509" s="23"/>
      <c r="F5509" s="23"/>
      <c r="G5509" s="24"/>
      <c r="H5509" s="23"/>
      <c r="I5509" s="23"/>
      <c r="J5509" s="23"/>
      <c r="K5509" s="23"/>
      <c r="L5509" s="23"/>
      <c r="M5509" s="23"/>
      <c r="N5509" s="25"/>
      <c r="O5509" s="26"/>
      <c r="P5509" s="26"/>
      <c r="Q5509" s="23"/>
      <c r="R5509" s="23"/>
      <c r="S5509" s="27"/>
      <c r="T5509" s="23"/>
      <c r="U5509" s="23"/>
      <c r="V5509" s="24"/>
      <c r="W5509" s="23"/>
      <c r="X5509" s="23"/>
      <c r="Y5509" s="23"/>
      <c r="Z5509" s="23"/>
      <c r="AA5509" s="28"/>
      <c r="AB5509" s="26"/>
      <c r="AC5509" s="26"/>
      <c r="AD5509" s="28"/>
      <c r="AE5509" s="28"/>
      <c r="AF5509" s="26"/>
      <c r="AG5509" s="26" t="s">
        <v>60</v>
      </c>
      <c r="AH5509" s="26">
        <f>SUM(AH5507:AH5508)</f>
        <v>3051000</v>
      </c>
      <c r="AI5509" s="26"/>
      <c r="AJ5509" s="26">
        <f>SUM(AJ5507:AJ5508)</f>
        <v>3051000</v>
      </c>
      <c r="AK5509" s="26"/>
      <c r="AL5509" s="26">
        <f>SUM(AL5507:AL5508)</f>
        <v>9153</v>
      </c>
    </row>
    <row r="5510" spans="1:39" x14ac:dyDescent="0.25">
      <c r="A5510" s="23" t="s">
        <v>16480</v>
      </c>
      <c r="B5510" s="24" t="s">
        <v>16481</v>
      </c>
      <c r="C5510" s="23" t="s">
        <v>16482</v>
      </c>
      <c r="D5510" s="23" t="s">
        <v>16483</v>
      </c>
      <c r="E5510" s="23">
        <v>2199</v>
      </c>
      <c r="F5510" s="23" t="s">
        <v>16484</v>
      </c>
      <c r="G5510" s="24" t="s">
        <v>16485</v>
      </c>
      <c r="H5510" s="23" t="s">
        <v>43</v>
      </c>
      <c r="I5510" s="23" t="s">
        <v>16486</v>
      </c>
      <c r="J5510" s="23">
        <v>0</v>
      </c>
      <c r="K5510" s="23">
        <v>1</v>
      </c>
      <c r="L5510" s="23">
        <v>59</v>
      </c>
      <c r="M5510" s="23" t="s">
        <v>75</v>
      </c>
      <c r="N5510" s="25">
        <f>((J5510*400)+(K5510*100))+L5510</f>
        <v>159</v>
      </c>
      <c r="O5510" s="26">
        <v>2250</v>
      </c>
      <c r="P5510" s="26">
        <f>N5510*O5510</f>
        <v>357750</v>
      </c>
      <c r="Q5510" s="23"/>
      <c r="R5510" s="23"/>
      <c r="S5510" s="27"/>
      <c r="T5510" s="23"/>
      <c r="U5510" s="23"/>
      <c r="V5510" s="24"/>
      <c r="W5510" s="23"/>
      <c r="X5510" s="23"/>
      <c r="Y5510" s="23"/>
      <c r="Z5510" s="23"/>
      <c r="AA5510" s="28"/>
      <c r="AB5510" s="26"/>
      <c r="AC5510" s="26"/>
      <c r="AD5510" s="28"/>
      <c r="AE5510" s="28"/>
      <c r="AF5510" s="26"/>
      <c r="AG5510" s="26">
        <f>AF5510+P5510</f>
        <v>357750</v>
      </c>
      <c r="AH5510" s="26">
        <f>AG5510</f>
        <v>357750</v>
      </c>
      <c r="AI5510" s="26">
        <v>50000000</v>
      </c>
      <c r="AJ5510" s="26">
        <f>IF((AI5510-AH5510) &gt; 1,0,IF((AI5510-AH5510)&lt;0,AH5510-AI5510,AI5510-AH5510))</f>
        <v>0</v>
      </c>
      <c r="AK5510" s="26">
        <v>0.01</v>
      </c>
      <c r="AL5510" s="26">
        <f>AJ5510*(AK5510/100)</f>
        <v>0</v>
      </c>
    </row>
    <row r="5511" spans="1:39" x14ac:dyDescent="0.25">
      <c r="A5511" s="23"/>
      <c r="B5511" s="24"/>
      <c r="C5511" s="23"/>
      <c r="D5511" s="23"/>
      <c r="E5511" s="23">
        <v>2200</v>
      </c>
      <c r="F5511" s="23" t="s">
        <v>16487</v>
      </c>
      <c r="G5511" s="24" t="s">
        <v>16488</v>
      </c>
      <c r="H5511" s="23" t="s">
        <v>43</v>
      </c>
      <c r="I5511" s="23" t="s">
        <v>16489</v>
      </c>
      <c r="J5511" s="23">
        <v>5</v>
      </c>
      <c r="K5511" s="23">
        <v>2</v>
      </c>
      <c r="L5511" s="23">
        <v>40</v>
      </c>
      <c r="M5511" s="23" t="s">
        <v>75</v>
      </c>
      <c r="N5511" s="25">
        <f>((J5511*400)+(K5511*100))+L5511</f>
        <v>2240</v>
      </c>
      <c r="O5511" s="26">
        <v>3750</v>
      </c>
      <c r="P5511" s="26">
        <f>N5511*O5511</f>
        <v>8400000</v>
      </c>
      <c r="Q5511" s="23"/>
      <c r="R5511" s="23"/>
      <c r="S5511" s="27"/>
      <c r="T5511" s="23"/>
      <c r="U5511" s="23"/>
      <c r="V5511" s="24"/>
      <c r="W5511" s="23"/>
      <c r="X5511" s="23"/>
      <c r="Y5511" s="23"/>
      <c r="Z5511" s="23"/>
      <c r="AA5511" s="28"/>
      <c r="AB5511" s="26"/>
      <c r="AC5511" s="26"/>
      <c r="AD5511" s="28"/>
      <c r="AE5511" s="28"/>
      <c r="AF5511" s="26"/>
      <c r="AG5511" s="26">
        <f>AF5511+P5511</f>
        <v>8400000</v>
      </c>
      <c r="AH5511" s="26">
        <f>AG5511</f>
        <v>8400000</v>
      </c>
      <c r="AI5511" s="26">
        <v>50000000</v>
      </c>
      <c r="AJ5511" s="26">
        <f>IF((AI5511-AH5511) &gt; 1,0,IF((AI5511-AH5511)&lt;0,AH5511-AI5511,AI5511-AH5511))</f>
        <v>0</v>
      </c>
      <c r="AK5511" s="26">
        <v>0.01</v>
      </c>
      <c r="AL5511" s="26">
        <f>AJ5511*(AK5511/100)</f>
        <v>0</v>
      </c>
    </row>
    <row r="5512" spans="1:39" x14ac:dyDescent="0.25">
      <c r="A5512" s="23"/>
      <c r="B5512" s="24"/>
      <c r="C5512" s="23"/>
      <c r="D5512" s="23"/>
      <c r="E5512" s="23">
        <v>2201</v>
      </c>
      <c r="F5512" s="23" t="s">
        <v>16490</v>
      </c>
      <c r="G5512" s="24" t="s">
        <v>16491</v>
      </c>
      <c r="H5512" s="23" t="s">
        <v>43</v>
      </c>
      <c r="I5512" s="23" t="s">
        <v>16492</v>
      </c>
      <c r="J5512" s="23">
        <v>0</v>
      </c>
      <c r="K5512" s="23">
        <v>3</v>
      </c>
      <c r="L5512" s="23">
        <v>59</v>
      </c>
      <c r="M5512" s="23" t="s">
        <v>75</v>
      </c>
      <c r="N5512" s="25">
        <f>((J5512*400)+(K5512*100))+L5512</f>
        <v>359</v>
      </c>
      <c r="O5512" s="26">
        <v>1500</v>
      </c>
      <c r="P5512" s="26">
        <f>N5512*O5512</f>
        <v>538500</v>
      </c>
      <c r="Q5512" s="23"/>
      <c r="R5512" s="23"/>
      <c r="S5512" s="27"/>
      <c r="T5512" s="23"/>
      <c r="U5512" s="23"/>
      <c r="V5512" s="24"/>
      <c r="W5512" s="23"/>
      <c r="X5512" s="23"/>
      <c r="Y5512" s="23"/>
      <c r="Z5512" s="23"/>
      <c r="AA5512" s="28"/>
      <c r="AB5512" s="26"/>
      <c r="AC5512" s="26"/>
      <c r="AD5512" s="28"/>
      <c r="AE5512" s="28"/>
      <c r="AF5512" s="26"/>
      <c r="AG5512" s="26">
        <f>AF5512+P5512</f>
        <v>538500</v>
      </c>
      <c r="AH5512" s="26">
        <f>AG5512</f>
        <v>538500</v>
      </c>
      <c r="AI5512" s="26">
        <v>50000000</v>
      </c>
      <c r="AJ5512" s="26">
        <f>IF((AI5512-AH5512) &gt; 1,0,IF((AI5512-AH5512)&lt;0,AH5512-AI5512,AI5512-AH5512))</f>
        <v>0</v>
      </c>
      <c r="AK5512" s="26">
        <v>0.01</v>
      </c>
      <c r="AL5512" s="26">
        <f>AJ5512*(AK5512/100)</f>
        <v>0</v>
      </c>
    </row>
    <row r="5513" spans="1:39" x14ac:dyDescent="0.25">
      <c r="A5513" s="23"/>
      <c r="B5513" s="24"/>
      <c r="C5513" s="23"/>
      <c r="D5513" s="23"/>
      <c r="E5513" s="23"/>
      <c r="F5513" s="23"/>
      <c r="G5513" s="24"/>
      <c r="H5513" s="23"/>
      <c r="I5513" s="23"/>
      <c r="J5513" s="23"/>
      <c r="K5513" s="23"/>
      <c r="L5513" s="23"/>
      <c r="M5513" s="23"/>
      <c r="N5513" s="25"/>
      <c r="O5513" s="26"/>
      <c r="P5513" s="26"/>
      <c r="Q5513" s="23"/>
      <c r="R5513" s="23"/>
      <c r="S5513" s="27"/>
      <c r="T5513" s="23"/>
      <c r="U5513" s="23"/>
      <c r="V5513" s="24"/>
      <c r="W5513" s="23"/>
      <c r="X5513" s="23"/>
      <c r="Y5513" s="23"/>
      <c r="Z5513" s="23"/>
      <c r="AA5513" s="28"/>
      <c r="AB5513" s="26"/>
      <c r="AC5513" s="26"/>
      <c r="AD5513" s="28"/>
      <c r="AE5513" s="28"/>
      <c r="AF5513" s="26"/>
      <c r="AG5513" s="26" t="s">
        <v>60</v>
      </c>
      <c r="AH5513" s="26">
        <f>SUM(AH5510:AH5512)</f>
        <v>9296250</v>
      </c>
      <c r="AI5513" s="26"/>
      <c r="AJ5513" s="26">
        <f>SUM(AJ5510:AJ5512)</f>
        <v>0</v>
      </c>
      <c r="AK5513" s="26"/>
      <c r="AL5513" s="26">
        <f>SUM(AL5510:AL5512)</f>
        <v>0</v>
      </c>
    </row>
    <row r="5514" spans="1:39" x14ac:dyDescent="0.25">
      <c r="A5514" s="23" t="s">
        <v>16493</v>
      </c>
      <c r="B5514" s="24" t="s">
        <v>16494</v>
      </c>
      <c r="C5514" s="23" t="s">
        <v>16495</v>
      </c>
      <c r="D5514" s="23" t="s">
        <v>16496</v>
      </c>
      <c r="E5514" s="23">
        <v>2202</v>
      </c>
      <c r="F5514" s="23" t="s">
        <v>16497</v>
      </c>
      <c r="G5514" s="24" t="s">
        <v>16498</v>
      </c>
      <c r="H5514" s="23" t="s">
        <v>43</v>
      </c>
      <c r="I5514" s="23" t="s">
        <v>16499</v>
      </c>
      <c r="J5514" s="23">
        <v>0</v>
      </c>
      <c r="K5514" s="23">
        <v>1</v>
      </c>
      <c r="L5514" s="23">
        <v>0</v>
      </c>
      <c r="M5514" s="23" t="s">
        <v>75</v>
      </c>
      <c r="N5514" s="25">
        <f t="shared" ref="N5514:N5519" si="898">((J5514*400)+(K5514*100))+L5514</f>
        <v>100</v>
      </c>
      <c r="O5514" s="26">
        <v>1000</v>
      </c>
      <c r="P5514" s="26">
        <f t="shared" ref="P5514:P5519" si="899">N5514*O5514</f>
        <v>100000</v>
      </c>
      <c r="Q5514" s="23"/>
      <c r="R5514" s="23"/>
      <c r="S5514" s="27"/>
      <c r="T5514" s="23"/>
      <c r="U5514" s="23"/>
      <c r="V5514" s="24"/>
      <c r="W5514" s="23"/>
      <c r="X5514" s="23"/>
      <c r="Y5514" s="23"/>
      <c r="Z5514" s="23"/>
      <c r="AA5514" s="28"/>
      <c r="AB5514" s="26"/>
      <c r="AC5514" s="26"/>
      <c r="AD5514" s="28"/>
      <c r="AE5514" s="28"/>
      <c r="AF5514" s="26"/>
      <c r="AG5514" s="26">
        <f>AF5514+P5514</f>
        <v>100000</v>
      </c>
      <c r="AH5514" s="26">
        <f>AG5514</f>
        <v>100000</v>
      </c>
      <c r="AI5514" s="26">
        <v>50000000</v>
      </c>
      <c r="AJ5514" s="26">
        <f t="shared" ref="AJ5514:AJ5519" si="900">IF((AI5514-AH5514) &gt; 1,0,IF((AI5514-AH5514)&lt;0,AH5514-AI5514,AI5514-AH5514))</f>
        <v>0</v>
      </c>
      <c r="AK5514" s="26">
        <v>0.01</v>
      </c>
      <c r="AL5514" s="26">
        <f>AJ5514*(AK5514/100)</f>
        <v>0</v>
      </c>
    </row>
    <row r="5515" spans="1:39" x14ac:dyDescent="0.25">
      <c r="A5515" s="23"/>
      <c r="B5515" s="24"/>
      <c r="C5515" s="23"/>
      <c r="D5515" s="23"/>
      <c r="E5515" s="23">
        <v>2203</v>
      </c>
      <c r="F5515" s="23" t="s">
        <v>16500</v>
      </c>
      <c r="G5515" s="24" t="s">
        <v>16501</v>
      </c>
      <c r="H5515" s="23" t="s">
        <v>43</v>
      </c>
      <c r="I5515" s="23" t="s">
        <v>16502</v>
      </c>
      <c r="J5515" s="23">
        <v>0</v>
      </c>
      <c r="K5515" s="23">
        <v>2</v>
      </c>
      <c r="L5515" s="23">
        <v>23.5</v>
      </c>
      <c r="M5515" s="23" t="s">
        <v>255</v>
      </c>
      <c r="N5515" s="25">
        <f t="shared" si="898"/>
        <v>223.5</v>
      </c>
      <c r="O5515" s="26">
        <v>1000</v>
      </c>
      <c r="P5515" s="26">
        <f t="shared" si="899"/>
        <v>223500</v>
      </c>
      <c r="Q5515" s="23">
        <v>1</v>
      </c>
      <c r="R5515" s="23" t="s">
        <v>16503</v>
      </c>
      <c r="S5515" s="27" t="s">
        <v>16504</v>
      </c>
      <c r="T5515" s="23" t="s">
        <v>16505</v>
      </c>
      <c r="U5515" s="23" t="s">
        <v>16506</v>
      </c>
      <c r="V5515" s="24" t="s">
        <v>16507</v>
      </c>
      <c r="W5515" s="23" t="s">
        <v>48</v>
      </c>
      <c r="X5515" s="23" t="s">
        <v>49</v>
      </c>
      <c r="Y5515" s="23" t="s">
        <v>261</v>
      </c>
      <c r="Z5515" s="23">
        <v>101</v>
      </c>
      <c r="AA5515" s="28">
        <v>100</v>
      </c>
      <c r="AB5515" s="26">
        <v>8300</v>
      </c>
      <c r="AC5515" s="26">
        <f>Z5515*AB5515</f>
        <v>838300</v>
      </c>
      <c r="AD5515" s="28">
        <v>12</v>
      </c>
      <c r="AE5515" s="28">
        <v>14</v>
      </c>
      <c r="AF5515" s="26">
        <f>(AC5515*(100-AE5515))/100</f>
        <v>720938</v>
      </c>
      <c r="AG5515" s="26">
        <f>P5515+AF5515</f>
        <v>944438</v>
      </c>
      <c r="AH5515" s="26">
        <f>(AG5515*AA5515)/100</f>
        <v>944438</v>
      </c>
      <c r="AI5515" s="26">
        <f>IF(AF5515&lt;=10000000,AF5515,10000000)</f>
        <v>720938</v>
      </c>
      <c r="AJ5515" s="26">
        <f t="shared" si="900"/>
        <v>223500</v>
      </c>
      <c r="AK5515" s="26">
        <v>0.02</v>
      </c>
      <c r="AL5515" s="26">
        <f>ROUND(AJ5515*(AK5515/100),2)</f>
        <v>44.7</v>
      </c>
      <c r="AM5515" s="3" t="s">
        <v>51</v>
      </c>
    </row>
    <row r="5516" spans="1:39" x14ac:dyDescent="0.25">
      <c r="A5516" s="23"/>
      <c r="B5516" s="24"/>
      <c r="C5516" s="23"/>
      <c r="D5516" s="23"/>
      <c r="E5516" s="23"/>
      <c r="F5516" s="23"/>
      <c r="G5516" s="24"/>
      <c r="H5516" s="23"/>
      <c r="I5516" s="23"/>
      <c r="J5516" s="23">
        <v>0</v>
      </c>
      <c r="K5516" s="23">
        <v>0</v>
      </c>
      <c r="L5516" s="23">
        <v>12.25</v>
      </c>
      <c r="M5516" s="23" t="s">
        <v>255</v>
      </c>
      <c r="N5516" s="25">
        <f t="shared" si="898"/>
        <v>12.25</v>
      </c>
      <c r="O5516" s="26">
        <v>1000</v>
      </c>
      <c r="P5516" s="26">
        <f t="shared" si="899"/>
        <v>12250</v>
      </c>
      <c r="Q5516" s="23">
        <v>1</v>
      </c>
      <c r="R5516" s="23" t="s">
        <v>16508</v>
      </c>
      <c r="S5516" s="27" t="s">
        <v>16509</v>
      </c>
      <c r="T5516" s="23" t="s">
        <v>16510</v>
      </c>
      <c r="U5516" s="23" t="s">
        <v>16511</v>
      </c>
      <c r="V5516" s="24" t="s">
        <v>16512</v>
      </c>
      <c r="W5516" s="23" t="s">
        <v>109</v>
      </c>
      <c r="X5516" s="23" t="s">
        <v>49</v>
      </c>
      <c r="Y5516" s="23" t="s">
        <v>261</v>
      </c>
      <c r="Z5516" s="23">
        <v>98</v>
      </c>
      <c r="AA5516" s="28">
        <v>100</v>
      </c>
      <c r="AB5516" s="26">
        <v>8150</v>
      </c>
      <c r="AC5516" s="26">
        <f>Z5516*AB5516</f>
        <v>798700</v>
      </c>
      <c r="AD5516" s="28">
        <v>12</v>
      </c>
      <c r="AE5516" s="28">
        <v>14</v>
      </c>
      <c r="AF5516" s="26">
        <f>(AC5516*(100-AE5516))/100</f>
        <v>686882</v>
      </c>
      <c r="AG5516" s="26">
        <f>P5516+AF5516</f>
        <v>699132</v>
      </c>
      <c r="AH5516" s="26">
        <f>(AG5516*AA5516)/100</f>
        <v>699132</v>
      </c>
      <c r="AI5516" s="26">
        <f>IF(AF5516&lt;=10000000,AF5516,10000000)</f>
        <v>686882</v>
      </c>
      <c r="AJ5516" s="26">
        <f t="shared" si="900"/>
        <v>12250</v>
      </c>
      <c r="AK5516" s="26">
        <v>0.02</v>
      </c>
      <c r="AL5516" s="26">
        <f>ROUND(AJ5516*(AK5516/100),2)</f>
        <v>2.4500000000000002</v>
      </c>
      <c r="AM5516" s="3" t="s">
        <v>110</v>
      </c>
    </row>
    <row r="5517" spans="1:39" x14ac:dyDescent="0.25">
      <c r="A5517" s="23"/>
      <c r="B5517" s="24"/>
      <c r="C5517" s="23"/>
      <c r="D5517" s="23"/>
      <c r="E5517" s="23"/>
      <c r="F5517" s="23"/>
      <c r="G5517" s="24"/>
      <c r="H5517" s="23"/>
      <c r="I5517" s="23"/>
      <c r="J5517" s="23">
        <v>0</v>
      </c>
      <c r="K5517" s="23">
        <v>0</v>
      </c>
      <c r="L5517" s="23">
        <v>19.25</v>
      </c>
      <c r="M5517" s="23" t="s">
        <v>255</v>
      </c>
      <c r="N5517" s="25">
        <f t="shared" si="898"/>
        <v>19.25</v>
      </c>
      <c r="O5517" s="26">
        <v>1000</v>
      </c>
      <c r="P5517" s="26">
        <f t="shared" si="899"/>
        <v>19250</v>
      </c>
      <c r="Q5517" s="23">
        <v>1</v>
      </c>
      <c r="R5517" s="23" t="s">
        <v>16508</v>
      </c>
      <c r="S5517" s="27" t="s">
        <v>16509</v>
      </c>
      <c r="T5517" s="23" t="s">
        <v>16510</v>
      </c>
      <c r="U5517" s="23" t="s">
        <v>16511</v>
      </c>
      <c r="V5517" s="24" t="s">
        <v>16513</v>
      </c>
      <c r="W5517" s="23" t="s">
        <v>48</v>
      </c>
      <c r="X5517" s="23" t="s">
        <v>49</v>
      </c>
      <c r="Y5517" s="23" t="s">
        <v>261</v>
      </c>
      <c r="Z5517" s="23">
        <v>77</v>
      </c>
      <c r="AA5517" s="28">
        <v>100</v>
      </c>
      <c r="AB5517" s="26">
        <v>8300</v>
      </c>
      <c r="AC5517" s="26">
        <f>Z5517*AB5517</f>
        <v>639100</v>
      </c>
      <c r="AD5517" s="28">
        <v>12</v>
      </c>
      <c r="AE5517" s="28">
        <v>14</v>
      </c>
      <c r="AF5517" s="26">
        <f>(AC5517*(100-AE5517))/100</f>
        <v>549626</v>
      </c>
      <c r="AG5517" s="26">
        <f>P5517+AF5517</f>
        <v>568876</v>
      </c>
      <c r="AH5517" s="26">
        <f>(AG5517*AA5517)/100</f>
        <v>568876</v>
      </c>
      <c r="AI5517" s="26">
        <f>IF(AF5517&lt;=10000000,AF5517,10000000)</f>
        <v>549626</v>
      </c>
      <c r="AJ5517" s="26">
        <f t="shared" si="900"/>
        <v>19250</v>
      </c>
      <c r="AK5517" s="26">
        <v>0.02</v>
      </c>
      <c r="AL5517" s="26">
        <f>ROUND(AJ5517*(AK5517/100),2)</f>
        <v>3.85</v>
      </c>
      <c r="AM5517" s="3" t="s">
        <v>51</v>
      </c>
    </row>
    <row r="5518" spans="1:39" x14ac:dyDescent="0.25">
      <c r="A5518" s="23"/>
      <c r="B5518" s="24"/>
      <c r="C5518" s="23"/>
      <c r="D5518" s="23"/>
      <c r="E5518" s="23">
        <v>2204</v>
      </c>
      <c r="F5518" s="23" t="s">
        <v>16514</v>
      </c>
      <c r="G5518" s="24" t="s">
        <v>16515</v>
      </c>
      <c r="H5518" s="23" t="s">
        <v>43</v>
      </c>
      <c r="I5518" s="23" t="s">
        <v>16516</v>
      </c>
      <c r="J5518" s="23">
        <v>0</v>
      </c>
      <c r="K5518" s="23">
        <v>1</v>
      </c>
      <c r="L5518" s="23">
        <v>74</v>
      </c>
      <c r="M5518" s="23" t="s">
        <v>255</v>
      </c>
      <c r="N5518" s="25">
        <f t="shared" si="898"/>
        <v>174</v>
      </c>
      <c r="O5518" s="26">
        <v>4000</v>
      </c>
      <c r="P5518" s="26">
        <f t="shared" si="899"/>
        <v>696000</v>
      </c>
      <c r="Q5518" s="23">
        <v>1</v>
      </c>
      <c r="R5518" s="23" t="s">
        <v>16517</v>
      </c>
      <c r="S5518" s="27" t="s">
        <v>16518</v>
      </c>
      <c r="T5518" s="23" t="s">
        <v>16519</v>
      </c>
      <c r="U5518" s="23" t="s">
        <v>16520</v>
      </c>
      <c r="V5518" s="24" t="s">
        <v>16521</v>
      </c>
      <c r="W5518" s="23" t="s">
        <v>142</v>
      </c>
      <c r="X5518" s="23" t="s">
        <v>143</v>
      </c>
      <c r="Y5518" s="23" t="s">
        <v>261</v>
      </c>
      <c r="Z5518" s="23">
        <v>86.5</v>
      </c>
      <c r="AA5518" s="28">
        <v>100</v>
      </c>
      <c r="AB5518" s="26">
        <v>7950</v>
      </c>
      <c r="AC5518" s="26">
        <f>Z5518*AB5518</f>
        <v>687675</v>
      </c>
      <c r="AD5518" s="28">
        <v>62</v>
      </c>
      <c r="AE5518" s="28">
        <v>85</v>
      </c>
      <c r="AF5518" s="26">
        <f>(AC5518*(100-AE5518))/100</f>
        <v>103151.25</v>
      </c>
      <c r="AG5518" s="26">
        <f>P5518+AF5518</f>
        <v>799151.25</v>
      </c>
      <c r="AH5518" s="26">
        <f>(AG5518*AA5518)/100</f>
        <v>799151.25</v>
      </c>
      <c r="AI5518" s="26">
        <f>IF(AF5518&lt;=10000000,AF5518,10000000)</f>
        <v>103151.25</v>
      </c>
      <c r="AJ5518" s="26">
        <f t="shared" si="900"/>
        <v>696000</v>
      </c>
      <c r="AK5518" s="26">
        <v>0.02</v>
      </c>
      <c r="AL5518" s="26">
        <f>ROUND(AJ5518*(AK5518/100),2)</f>
        <v>139.19999999999999</v>
      </c>
      <c r="AM5518" s="3" t="s">
        <v>110</v>
      </c>
    </row>
    <row r="5519" spans="1:39" x14ac:dyDescent="0.25">
      <c r="A5519" s="23"/>
      <c r="B5519" s="24"/>
      <c r="C5519" s="23"/>
      <c r="D5519" s="23"/>
      <c r="E5519" s="23">
        <v>2205</v>
      </c>
      <c r="F5519" s="23" t="s">
        <v>16522</v>
      </c>
      <c r="G5519" s="24" t="s">
        <v>16523</v>
      </c>
      <c r="H5519" s="23" t="s">
        <v>43</v>
      </c>
      <c r="I5519" s="23" t="s">
        <v>16524</v>
      </c>
      <c r="J5519" s="23">
        <v>0</v>
      </c>
      <c r="K5519" s="23">
        <v>1</v>
      </c>
      <c r="L5519" s="23">
        <v>0</v>
      </c>
      <c r="M5519" s="23" t="s">
        <v>76</v>
      </c>
      <c r="N5519" s="25">
        <f t="shared" si="898"/>
        <v>100</v>
      </c>
      <c r="O5519" s="26">
        <v>4500</v>
      </c>
      <c r="P5519" s="26">
        <f t="shared" si="899"/>
        <v>450000</v>
      </c>
      <c r="Q5519" s="23">
        <v>1</v>
      </c>
      <c r="R5519" s="23" t="s">
        <v>16493</v>
      </c>
      <c r="S5519" s="27" t="s">
        <v>16494</v>
      </c>
      <c r="T5519" s="23" t="s">
        <v>16495</v>
      </c>
      <c r="U5519" s="23" t="s">
        <v>16525</v>
      </c>
      <c r="V5519" s="24" t="s">
        <v>16526</v>
      </c>
      <c r="W5519" s="23" t="s">
        <v>48</v>
      </c>
      <c r="X5519" s="23" t="s">
        <v>49</v>
      </c>
      <c r="Y5519" s="23" t="s">
        <v>81</v>
      </c>
      <c r="Z5519" s="23">
        <v>250</v>
      </c>
      <c r="AA5519" s="28">
        <v>100</v>
      </c>
      <c r="AB5519" s="26">
        <v>8300</v>
      </c>
      <c r="AC5519" s="26">
        <f>Z5519*AB5519</f>
        <v>2075000</v>
      </c>
      <c r="AD5519" s="28">
        <v>22</v>
      </c>
      <c r="AE5519" s="28">
        <v>34</v>
      </c>
      <c r="AF5519" s="26">
        <f>(AC5519*(100-AE5519))/100</f>
        <v>1369500</v>
      </c>
      <c r="AG5519" s="26">
        <f>P5519+AF5519</f>
        <v>1819500</v>
      </c>
      <c r="AH5519" s="26">
        <f>(AG5519*AA5519)/100</f>
        <v>1819500</v>
      </c>
      <c r="AI5519" s="26">
        <v>0</v>
      </c>
      <c r="AJ5519" s="26">
        <f t="shared" si="900"/>
        <v>1819500</v>
      </c>
      <c r="AK5519" s="26">
        <v>0.02</v>
      </c>
      <c r="AL5519" s="26">
        <f>ROUND(AJ5519*(AK5519/100),2)</f>
        <v>363.9</v>
      </c>
      <c r="AM5519" s="3" t="s">
        <v>51</v>
      </c>
    </row>
    <row r="5520" spans="1:39" x14ac:dyDescent="0.25">
      <c r="A5520" s="23"/>
      <c r="B5520" s="24"/>
      <c r="C5520" s="23"/>
      <c r="D5520" s="23"/>
      <c r="E5520" s="23"/>
      <c r="F5520" s="23"/>
      <c r="G5520" s="24"/>
      <c r="H5520" s="23"/>
      <c r="I5520" s="23"/>
      <c r="J5520" s="23"/>
      <c r="K5520" s="23"/>
      <c r="L5520" s="23"/>
      <c r="M5520" s="23"/>
      <c r="N5520" s="25"/>
      <c r="O5520" s="26"/>
      <c r="P5520" s="26"/>
      <c r="Q5520" s="23"/>
      <c r="R5520" s="23"/>
      <c r="S5520" s="27"/>
      <c r="T5520" s="23"/>
      <c r="U5520" s="23"/>
      <c r="V5520" s="24"/>
      <c r="W5520" s="23"/>
      <c r="X5520" s="23"/>
      <c r="Y5520" s="23"/>
      <c r="Z5520" s="23"/>
      <c r="AA5520" s="28"/>
      <c r="AB5520" s="26"/>
      <c r="AC5520" s="26"/>
      <c r="AD5520" s="28"/>
      <c r="AE5520" s="28"/>
      <c r="AF5520" s="26"/>
      <c r="AG5520" s="26" t="s">
        <v>60</v>
      </c>
      <c r="AH5520" s="26">
        <f>SUM(AH5514:AH5519)</f>
        <v>4931097.25</v>
      </c>
      <c r="AI5520" s="26"/>
      <c r="AJ5520" s="26">
        <f>SUM(AJ5514:AJ5519)</f>
        <v>2770500</v>
      </c>
      <c r="AK5520" s="26"/>
      <c r="AL5520" s="26">
        <f>SUM(AL5514:AL5519)</f>
        <v>554.09999999999991</v>
      </c>
    </row>
    <row r="5521" spans="1:39" x14ac:dyDescent="0.25">
      <c r="A5521" s="23" t="s">
        <v>16527</v>
      </c>
      <c r="B5521" s="24" t="s">
        <v>16528</v>
      </c>
      <c r="C5521" s="23" t="s">
        <v>16529</v>
      </c>
      <c r="D5521" s="23" t="s">
        <v>8149</v>
      </c>
      <c r="E5521" s="23">
        <v>2206</v>
      </c>
      <c r="F5521" s="23" t="s">
        <v>16530</v>
      </c>
      <c r="G5521" s="24" t="s">
        <v>16531</v>
      </c>
      <c r="H5521" s="23" t="s">
        <v>43</v>
      </c>
      <c r="I5521" s="23" t="s">
        <v>16532</v>
      </c>
      <c r="J5521" s="23">
        <v>1</v>
      </c>
      <c r="K5521" s="23">
        <v>2</v>
      </c>
      <c r="L5521" s="23">
        <v>9</v>
      </c>
      <c r="M5521" s="23" t="s">
        <v>75</v>
      </c>
      <c r="N5521" s="25">
        <f t="shared" ref="N5521:N5539" si="901">((J5521*400)+(K5521*100))+L5521</f>
        <v>609</v>
      </c>
      <c r="O5521" s="26">
        <v>4400</v>
      </c>
      <c r="P5521" s="26">
        <f t="shared" ref="P5521:P5539" si="902">N5521*O5521</f>
        <v>2679600</v>
      </c>
      <c r="Q5521" s="23"/>
      <c r="R5521" s="23"/>
      <c r="S5521" s="27"/>
      <c r="T5521" s="23"/>
      <c r="U5521" s="23"/>
      <c r="V5521" s="24"/>
      <c r="W5521" s="23"/>
      <c r="X5521" s="23"/>
      <c r="Y5521" s="23"/>
      <c r="Z5521" s="23"/>
      <c r="AA5521" s="28"/>
      <c r="AB5521" s="26"/>
      <c r="AC5521" s="26"/>
      <c r="AD5521" s="28"/>
      <c r="AE5521" s="28"/>
      <c r="AF5521" s="26"/>
      <c r="AG5521" s="26">
        <f>AF5521+P5521</f>
        <v>2679600</v>
      </c>
      <c r="AH5521" s="26">
        <f>AG5521</f>
        <v>2679600</v>
      </c>
      <c r="AI5521" s="26">
        <v>50000000</v>
      </c>
      <c r="AJ5521" s="26">
        <f t="shared" ref="AJ5521:AJ5546" si="903">IF((AI5521-AH5521) &gt; 1,0,IF((AI5521-AH5521)&lt;0,AH5521-AI5521,AI5521-AH5521))</f>
        <v>0</v>
      </c>
      <c r="AK5521" s="26">
        <v>0.01</v>
      </c>
      <c r="AL5521" s="26">
        <f>AJ5521*(AK5521/100)</f>
        <v>0</v>
      </c>
    </row>
    <row r="5522" spans="1:39" x14ac:dyDescent="0.25">
      <c r="A5522" s="23"/>
      <c r="B5522" s="24"/>
      <c r="C5522" s="23"/>
      <c r="D5522" s="23"/>
      <c r="E5522" s="23"/>
      <c r="F5522" s="23"/>
      <c r="G5522" s="24"/>
      <c r="H5522" s="23"/>
      <c r="I5522" s="23"/>
      <c r="J5522" s="23">
        <v>0</v>
      </c>
      <c r="K5522" s="23">
        <v>0</v>
      </c>
      <c r="L5522" s="23">
        <v>6</v>
      </c>
      <c r="M5522" s="23" t="s">
        <v>75</v>
      </c>
      <c r="N5522" s="25">
        <f t="shared" si="901"/>
        <v>6</v>
      </c>
      <c r="O5522" s="26">
        <v>4400</v>
      </c>
      <c r="P5522" s="26">
        <f t="shared" si="902"/>
        <v>26400</v>
      </c>
      <c r="Q5522" s="23">
        <v>1</v>
      </c>
      <c r="R5522" s="23" t="s">
        <v>10339</v>
      </c>
      <c r="S5522" s="27" t="s">
        <v>10340</v>
      </c>
      <c r="T5522" s="23" t="s">
        <v>10341</v>
      </c>
      <c r="U5522" s="23" t="s">
        <v>10342</v>
      </c>
      <c r="V5522" s="24" t="s">
        <v>16533</v>
      </c>
      <c r="W5522" s="23" t="s">
        <v>349</v>
      </c>
      <c r="X5522" s="23" t="s">
        <v>143</v>
      </c>
      <c r="Y5522" s="23" t="s">
        <v>571</v>
      </c>
      <c r="Z5522" s="23">
        <v>24</v>
      </c>
      <c r="AA5522" s="28">
        <v>100</v>
      </c>
      <c r="AB5522" s="26">
        <v>8150</v>
      </c>
      <c r="AC5522" s="26">
        <f>Z5522*AB5522</f>
        <v>195600</v>
      </c>
      <c r="AD5522" s="28">
        <v>12</v>
      </c>
      <c r="AE5522" s="28">
        <v>38</v>
      </c>
      <c r="AF5522" s="26">
        <f>(AC5522*(100-AE5522))/100</f>
        <v>121272</v>
      </c>
      <c r="AG5522" s="26">
        <f>P5522+AF5522</f>
        <v>147672</v>
      </c>
      <c r="AH5522" s="26">
        <f>(AG5522*AA5522)/100</f>
        <v>147672</v>
      </c>
      <c r="AI5522" s="26">
        <v>50000000</v>
      </c>
      <c r="AJ5522" s="26">
        <f t="shared" si="903"/>
        <v>0</v>
      </c>
      <c r="AK5522" s="26">
        <v>0.01</v>
      </c>
      <c r="AL5522" s="26">
        <f>ROUND(AJ5522*(AK5522/100),2)</f>
        <v>0</v>
      </c>
      <c r="AM5522" s="3" t="s">
        <v>159</v>
      </c>
    </row>
    <row r="5523" spans="1:39" x14ac:dyDescent="0.25">
      <c r="A5523" s="23"/>
      <c r="B5523" s="24"/>
      <c r="C5523" s="23"/>
      <c r="D5523" s="23"/>
      <c r="E5523" s="23">
        <v>2207</v>
      </c>
      <c r="F5523" s="23" t="s">
        <v>16534</v>
      </c>
      <c r="G5523" s="24" t="s">
        <v>16535</v>
      </c>
      <c r="H5523" s="23" t="s">
        <v>43</v>
      </c>
      <c r="I5523" s="23" t="s">
        <v>16536</v>
      </c>
      <c r="J5523" s="23">
        <v>1</v>
      </c>
      <c r="K5523" s="23">
        <v>1</v>
      </c>
      <c r="L5523" s="23">
        <v>68</v>
      </c>
      <c r="M5523" s="23" t="s">
        <v>75</v>
      </c>
      <c r="N5523" s="25">
        <f t="shared" si="901"/>
        <v>568</v>
      </c>
      <c r="O5523" s="26">
        <v>6000</v>
      </c>
      <c r="P5523" s="26">
        <f t="shared" si="902"/>
        <v>3408000</v>
      </c>
      <c r="Q5523" s="23"/>
      <c r="R5523" s="23"/>
      <c r="S5523" s="27"/>
      <c r="T5523" s="23"/>
      <c r="U5523" s="23"/>
      <c r="V5523" s="24"/>
      <c r="W5523" s="23"/>
      <c r="X5523" s="23"/>
      <c r="Y5523" s="23"/>
      <c r="Z5523" s="23"/>
      <c r="AA5523" s="28"/>
      <c r="AB5523" s="26"/>
      <c r="AC5523" s="26"/>
      <c r="AD5523" s="28"/>
      <c r="AE5523" s="28"/>
      <c r="AF5523" s="26"/>
      <c r="AG5523" s="26">
        <f>AF5523+P5523</f>
        <v>3408000</v>
      </c>
      <c r="AH5523" s="26">
        <f>AG5523</f>
        <v>3408000</v>
      </c>
      <c r="AI5523" s="26">
        <v>50000000</v>
      </c>
      <c r="AJ5523" s="26">
        <f t="shared" si="903"/>
        <v>0</v>
      </c>
      <c r="AK5523" s="26">
        <v>0.01</v>
      </c>
      <c r="AL5523" s="26">
        <f>AJ5523*(AK5523/100)</f>
        <v>0</v>
      </c>
    </row>
    <row r="5524" spans="1:39" x14ac:dyDescent="0.25">
      <c r="A5524" s="23"/>
      <c r="B5524" s="24"/>
      <c r="C5524" s="23"/>
      <c r="D5524" s="23"/>
      <c r="E5524" s="23">
        <v>2208</v>
      </c>
      <c r="F5524" s="23" t="s">
        <v>16537</v>
      </c>
      <c r="G5524" s="24" t="s">
        <v>16538</v>
      </c>
      <c r="H5524" s="23" t="s">
        <v>43</v>
      </c>
      <c r="I5524" s="23" t="s">
        <v>16539</v>
      </c>
      <c r="J5524" s="23">
        <v>0</v>
      </c>
      <c r="K5524" s="23">
        <v>0</v>
      </c>
      <c r="L5524" s="23">
        <v>36</v>
      </c>
      <c r="M5524" s="23" t="s">
        <v>76</v>
      </c>
      <c r="N5524" s="25">
        <f t="shared" si="901"/>
        <v>36</v>
      </c>
      <c r="O5524" s="26">
        <v>4500</v>
      </c>
      <c r="P5524" s="26">
        <f t="shared" si="902"/>
        <v>162000</v>
      </c>
      <c r="Q5524" s="23">
        <v>1</v>
      </c>
      <c r="R5524" s="23" t="s">
        <v>8178</v>
      </c>
      <c r="S5524" s="27"/>
      <c r="T5524" s="23" t="s">
        <v>8179</v>
      </c>
      <c r="U5524" s="23" t="s">
        <v>8180</v>
      </c>
      <c r="V5524" s="24" t="s">
        <v>16540</v>
      </c>
      <c r="W5524" s="23" t="s">
        <v>1274</v>
      </c>
      <c r="X5524" s="23" t="s">
        <v>49</v>
      </c>
      <c r="Y5524" s="23" t="s">
        <v>81</v>
      </c>
      <c r="Z5524" s="23">
        <v>144</v>
      </c>
      <c r="AA5524" s="28">
        <v>100</v>
      </c>
      <c r="AB5524" s="26">
        <v>8200</v>
      </c>
      <c r="AC5524" s="26">
        <f>Z5524*AB5524</f>
        <v>1180800</v>
      </c>
      <c r="AD5524" s="28">
        <v>5</v>
      </c>
      <c r="AE5524" s="28">
        <v>5</v>
      </c>
      <c r="AF5524" s="26">
        <f>(AC5524*(100-AE5524))/100</f>
        <v>1121760</v>
      </c>
      <c r="AG5524" s="26">
        <f>P5524+AF5524</f>
        <v>1283760</v>
      </c>
      <c r="AH5524" s="26">
        <f>(AG5524*AA5524)/100</f>
        <v>1283760</v>
      </c>
      <c r="AI5524" s="26">
        <v>0</v>
      </c>
      <c r="AJ5524" s="26">
        <f t="shared" si="903"/>
        <v>1283760</v>
      </c>
      <c r="AK5524" s="26">
        <v>0.02</v>
      </c>
      <c r="AL5524" s="26">
        <f>ROUND(AJ5524*(AK5524/100),2)</f>
        <v>256.75</v>
      </c>
      <c r="AM5524" s="3" t="s">
        <v>401</v>
      </c>
    </row>
    <row r="5525" spans="1:39" x14ac:dyDescent="0.25">
      <c r="A5525" s="23"/>
      <c r="B5525" s="24"/>
      <c r="C5525" s="23"/>
      <c r="D5525" s="23"/>
      <c r="E5525" s="23"/>
      <c r="F5525" s="23"/>
      <c r="G5525" s="24"/>
      <c r="H5525" s="23"/>
      <c r="I5525" s="23"/>
      <c r="J5525" s="23">
        <v>0</v>
      </c>
      <c r="K5525" s="23">
        <v>0</v>
      </c>
      <c r="L5525" s="23">
        <v>36</v>
      </c>
      <c r="M5525" s="23" t="s">
        <v>76</v>
      </c>
      <c r="N5525" s="25">
        <f t="shared" si="901"/>
        <v>36</v>
      </c>
      <c r="O5525" s="26">
        <v>4500</v>
      </c>
      <c r="P5525" s="26">
        <f t="shared" si="902"/>
        <v>162000</v>
      </c>
      <c r="Q5525" s="23">
        <v>1</v>
      </c>
      <c r="R5525" s="23" t="s">
        <v>8178</v>
      </c>
      <c r="S5525" s="27"/>
      <c r="T5525" s="23" t="s">
        <v>8179</v>
      </c>
      <c r="U5525" s="23" t="s">
        <v>8180</v>
      </c>
      <c r="V5525" s="24" t="s">
        <v>16541</v>
      </c>
      <c r="W5525" s="23" t="s">
        <v>1274</v>
      </c>
      <c r="X5525" s="23" t="s">
        <v>49</v>
      </c>
      <c r="Y5525" s="23" t="s">
        <v>81</v>
      </c>
      <c r="Z5525" s="23">
        <v>1</v>
      </c>
      <c r="AA5525" s="28">
        <v>100</v>
      </c>
      <c r="AB5525" s="26">
        <v>8200</v>
      </c>
      <c r="AC5525" s="26">
        <f>Z5525*AB5525</f>
        <v>8200</v>
      </c>
      <c r="AD5525" s="28">
        <v>5</v>
      </c>
      <c r="AE5525" s="28">
        <v>5</v>
      </c>
      <c r="AF5525" s="26">
        <f>(AC5525*(100-AE5525))/100</f>
        <v>7790</v>
      </c>
      <c r="AG5525" s="26">
        <f>P5525+AF5525</f>
        <v>169790</v>
      </c>
      <c r="AH5525" s="26">
        <f>(AG5525*AA5525)/100</f>
        <v>169790</v>
      </c>
      <c r="AI5525" s="26">
        <v>0</v>
      </c>
      <c r="AJ5525" s="26">
        <f t="shared" si="903"/>
        <v>169790</v>
      </c>
      <c r="AK5525" s="26">
        <v>0.02</v>
      </c>
      <c r="AL5525" s="26">
        <f>ROUND(AJ5525*(AK5525/100),2)</f>
        <v>33.96</v>
      </c>
      <c r="AM5525" s="3" t="s">
        <v>401</v>
      </c>
    </row>
    <row r="5526" spans="1:39" x14ac:dyDescent="0.25">
      <c r="A5526" s="23"/>
      <c r="B5526" s="24"/>
      <c r="C5526" s="23"/>
      <c r="D5526" s="23"/>
      <c r="E5526" s="23"/>
      <c r="F5526" s="23"/>
      <c r="G5526" s="24"/>
      <c r="H5526" s="23"/>
      <c r="I5526" s="23"/>
      <c r="J5526" s="23">
        <v>0</v>
      </c>
      <c r="K5526" s="23">
        <v>3</v>
      </c>
      <c r="L5526" s="23">
        <v>16</v>
      </c>
      <c r="M5526" s="23" t="s">
        <v>76</v>
      </c>
      <c r="N5526" s="25">
        <f t="shared" si="901"/>
        <v>316</v>
      </c>
      <c r="O5526" s="26">
        <v>4500</v>
      </c>
      <c r="P5526" s="26">
        <f t="shared" si="902"/>
        <v>1422000</v>
      </c>
      <c r="Q5526" s="23"/>
      <c r="R5526" s="23"/>
      <c r="S5526" s="27"/>
      <c r="T5526" s="23"/>
      <c r="U5526" s="23"/>
      <c r="V5526" s="24"/>
      <c r="W5526" s="23"/>
      <c r="X5526" s="23"/>
      <c r="Y5526" s="23"/>
      <c r="Z5526" s="23"/>
      <c r="AA5526" s="28"/>
      <c r="AB5526" s="26"/>
      <c r="AC5526" s="26"/>
      <c r="AD5526" s="28"/>
      <c r="AE5526" s="28"/>
      <c r="AF5526" s="26"/>
      <c r="AG5526" s="26">
        <f>AF5526+P5526</f>
        <v>1422000</v>
      </c>
      <c r="AH5526" s="26">
        <f>AG5526</f>
        <v>1422000</v>
      </c>
      <c r="AI5526" s="26">
        <v>0</v>
      </c>
      <c r="AJ5526" s="26">
        <f t="shared" si="903"/>
        <v>1422000</v>
      </c>
      <c r="AK5526" s="26">
        <v>0.02</v>
      </c>
      <c r="AL5526" s="26">
        <f>AJ5526*(AK5526/100)</f>
        <v>284.40000000000003</v>
      </c>
    </row>
    <row r="5527" spans="1:39" x14ac:dyDescent="0.25">
      <c r="A5527" s="23"/>
      <c r="B5527" s="24"/>
      <c r="C5527" s="23"/>
      <c r="D5527" s="23"/>
      <c r="E5527" s="23">
        <v>2209</v>
      </c>
      <c r="F5527" s="23" t="s">
        <v>16542</v>
      </c>
      <c r="G5527" s="24" t="s">
        <v>16543</v>
      </c>
      <c r="H5527" s="23" t="s">
        <v>43</v>
      </c>
      <c r="I5527" s="23" t="s">
        <v>16544</v>
      </c>
      <c r="J5527" s="23">
        <v>0</v>
      </c>
      <c r="K5527" s="23">
        <v>1</v>
      </c>
      <c r="L5527" s="23">
        <v>79.62</v>
      </c>
      <c r="M5527" s="23" t="s">
        <v>76</v>
      </c>
      <c r="N5527" s="25">
        <f t="shared" si="901"/>
        <v>179.62</v>
      </c>
      <c r="O5527" s="26">
        <v>4500</v>
      </c>
      <c r="P5527" s="26">
        <f t="shared" si="902"/>
        <v>808290</v>
      </c>
      <c r="Q5527" s="23">
        <v>1</v>
      </c>
      <c r="R5527" s="23" t="s">
        <v>8178</v>
      </c>
      <c r="S5527" s="27"/>
      <c r="T5527" s="23" t="s">
        <v>8179</v>
      </c>
      <c r="U5527" s="23" t="s">
        <v>8180</v>
      </c>
      <c r="V5527" s="24" t="s">
        <v>16545</v>
      </c>
      <c r="W5527" s="23" t="s">
        <v>48</v>
      </c>
      <c r="X5527" s="23" t="s">
        <v>49</v>
      </c>
      <c r="Y5527" s="23" t="s">
        <v>81</v>
      </c>
      <c r="Z5527" s="23">
        <v>58.24</v>
      </c>
      <c r="AA5527" s="28">
        <v>100</v>
      </c>
      <c r="AB5527" s="26">
        <v>8300</v>
      </c>
      <c r="AC5527" s="26">
        <f t="shared" ref="AC5527:AC5536" si="904">Z5527*AB5527</f>
        <v>483392</v>
      </c>
      <c r="AD5527" s="28">
        <v>5</v>
      </c>
      <c r="AE5527" s="28">
        <v>5</v>
      </c>
      <c r="AF5527" s="26">
        <f t="shared" ref="AF5527:AF5536" si="905">(AC5527*(100-AE5527))/100</f>
        <v>459222.4</v>
      </c>
      <c r="AG5527" s="26">
        <f t="shared" ref="AG5527:AG5536" si="906">P5527+AF5527</f>
        <v>1267512.3999999999</v>
      </c>
      <c r="AH5527" s="26">
        <f t="shared" ref="AH5527:AH5536" si="907">(AG5527*AA5527)/100</f>
        <v>1267512.3999999999</v>
      </c>
      <c r="AI5527" s="26">
        <v>0</v>
      </c>
      <c r="AJ5527" s="26">
        <f t="shared" si="903"/>
        <v>1267512.3999999999</v>
      </c>
      <c r="AK5527" s="26">
        <v>0.02</v>
      </c>
      <c r="AL5527" s="26">
        <f t="shared" ref="AL5527:AL5536" si="908">ROUND(AJ5527*(AK5527/100),2)</f>
        <v>253.5</v>
      </c>
      <c r="AM5527" s="3" t="s">
        <v>401</v>
      </c>
    </row>
    <row r="5528" spans="1:39" x14ac:dyDescent="0.25">
      <c r="A5528" s="23"/>
      <c r="B5528" s="24"/>
      <c r="C5528" s="23"/>
      <c r="D5528" s="23"/>
      <c r="E5528" s="23"/>
      <c r="F5528" s="23"/>
      <c r="G5528" s="24"/>
      <c r="H5528" s="23"/>
      <c r="I5528" s="23"/>
      <c r="J5528" s="23">
        <v>0</v>
      </c>
      <c r="K5528" s="23">
        <v>0</v>
      </c>
      <c r="L5528" s="23">
        <v>17.71</v>
      </c>
      <c r="M5528" s="23" t="s">
        <v>76</v>
      </c>
      <c r="N5528" s="25">
        <f t="shared" si="901"/>
        <v>17.71</v>
      </c>
      <c r="O5528" s="26">
        <v>4500</v>
      </c>
      <c r="P5528" s="26">
        <f t="shared" si="902"/>
        <v>79695</v>
      </c>
      <c r="Q5528" s="23">
        <v>1</v>
      </c>
      <c r="R5528" s="23" t="s">
        <v>8178</v>
      </c>
      <c r="S5528" s="27"/>
      <c r="T5528" s="23" t="s">
        <v>8179</v>
      </c>
      <c r="U5528" s="23" t="s">
        <v>8180</v>
      </c>
      <c r="V5528" s="24" t="s">
        <v>16546</v>
      </c>
      <c r="W5528" s="23" t="s">
        <v>53</v>
      </c>
      <c r="X5528" s="23" t="s">
        <v>49</v>
      </c>
      <c r="Y5528" s="23" t="s">
        <v>81</v>
      </c>
      <c r="Z5528" s="23">
        <v>70.819999999999993</v>
      </c>
      <c r="AA5528" s="28">
        <v>100</v>
      </c>
      <c r="AB5528" s="26">
        <v>2750</v>
      </c>
      <c r="AC5528" s="26">
        <f t="shared" si="904"/>
        <v>194754.99999999997</v>
      </c>
      <c r="AD5528" s="28">
        <v>5</v>
      </c>
      <c r="AE5528" s="28">
        <v>5</v>
      </c>
      <c r="AF5528" s="26">
        <f t="shared" si="905"/>
        <v>185017.24999999997</v>
      </c>
      <c r="AG5528" s="26">
        <f t="shared" si="906"/>
        <v>264712.25</v>
      </c>
      <c r="AH5528" s="26">
        <f t="shared" si="907"/>
        <v>264712.25</v>
      </c>
      <c r="AI5528" s="26">
        <v>0</v>
      </c>
      <c r="AJ5528" s="26">
        <f t="shared" si="903"/>
        <v>264712.25</v>
      </c>
      <c r="AK5528" s="26">
        <v>0.02</v>
      </c>
      <c r="AL5528" s="26">
        <f t="shared" si="908"/>
        <v>52.94</v>
      </c>
      <c r="AM5528" s="3" t="s">
        <v>10097</v>
      </c>
    </row>
    <row r="5529" spans="1:39" x14ac:dyDescent="0.25">
      <c r="A5529" s="23"/>
      <c r="B5529" s="24"/>
      <c r="C5529" s="23"/>
      <c r="D5529" s="23"/>
      <c r="E5529" s="23"/>
      <c r="F5529" s="23"/>
      <c r="G5529" s="24"/>
      <c r="H5529" s="23"/>
      <c r="I5529" s="23"/>
      <c r="J5529" s="23">
        <v>0</v>
      </c>
      <c r="K5529" s="23">
        <v>0</v>
      </c>
      <c r="L5529" s="23">
        <v>2.67</v>
      </c>
      <c r="M5529" s="23" t="s">
        <v>76</v>
      </c>
      <c r="N5529" s="25">
        <f t="shared" si="901"/>
        <v>2.67</v>
      </c>
      <c r="O5529" s="26">
        <v>4500</v>
      </c>
      <c r="P5529" s="26">
        <f t="shared" si="902"/>
        <v>12015</v>
      </c>
      <c r="Q5529" s="23">
        <v>1</v>
      </c>
      <c r="R5529" s="23" t="s">
        <v>8178</v>
      </c>
      <c r="S5529" s="27"/>
      <c r="T5529" s="23" t="s">
        <v>8179</v>
      </c>
      <c r="U5529" s="23" t="s">
        <v>8180</v>
      </c>
      <c r="V5529" s="24" t="s">
        <v>16547</v>
      </c>
      <c r="W5529" s="23" t="s">
        <v>403</v>
      </c>
      <c r="X5529" s="23" t="s">
        <v>49</v>
      </c>
      <c r="Y5529" s="23" t="s">
        <v>81</v>
      </c>
      <c r="Z5529" s="23">
        <v>10.69</v>
      </c>
      <c r="AA5529" s="28">
        <v>100</v>
      </c>
      <c r="AB5529" s="26">
        <v>6100</v>
      </c>
      <c r="AC5529" s="26">
        <f t="shared" si="904"/>
        <v>65209</v>
      </c>
      <c r="AD5529" s="28">
        <v>5</v>
      </c>
      <c r="AE5529" s="28">
        <v>5</v>
      </c>
      <c r="AF5529" s="26">
        <f t="shared" si="905"/>
        <v>61948.55</v>
      </c>
      <c r="AG5529" s="26">
        <f t="shared" si="906"/>
        <v>73963.55</v>
      </c>
      <c r="AH5529" s="26">
        <f t="shared" si="907"/>
        <v>73963.55</v>
      </c>
      <c r="AI5529" s="26">
        <v>0</v>
      </c>
      <c r="AJ5529" s="26">
        <f t="shared" si="903"/>
        <v>73963.55</v>
      </c>
      <c r="AK5529" s="26">
        <v>0.02</v>
      </c>
      <c r="AL5529" s="26">
        <f t="shared" si="908"/>
        <v>14.79</v>
      </c>
      <c r="AM5529" s="3" t="s">
        <v>421</v>
      </c>
    </row>
    <row r="5530" spans="1:39" x14ac:dyDescent="0.25">
      <c r="A5530" s="23"/>
      <c r="B5530" s="24"/>
      <c r="C5530" s="23"/>
      <c r="D5530" s="23"/>
      <c r="E5530" s="23">
        <v>2210</v>
      </c>
      <c r="F5530" s="23" t="s">
        <v>16548</v>
      </c>
      <c r="G5530" s="24" t="s">
        <v>16549</v>
      </c>
      <c r="H5530" s="23" t="s">
        <v>43</v>
      </c>
      <c r="I5530" s="23" t="s">
        <v>16550</v>
      </c>
      <c r="J5530" s="23">
        <v>1</v>
      </c>
      <c r="K5530" s="23">
        <v>1</v>
      </c>
      <c r="L5530" s="23">
        <v>67</v>
      </c>
      <c r="M5530" s="23" t="s">
        <v>91</v>
      </c>
      <c r="N5530" s="25">
        <f t="shared" si="901"/>
        <v>567</v>
      </c>
      <c r="O5530" s="26">
        <v>3400</v>
      </c>
      <c r="P5530" s="26">
        <f t="shared" si="902"/>
        <v>1927800</v>
      </c>
      <c r="Q5530" s="23">
        <v>1</v>
      </c>
      <c r="R5530" s="23" t="s">
        <v>8178</v>
      </c>
      <c r="S5530" s="27"/>
      <c r="T5530" s="23" t="s">
        <v>8179</v>
      </c>
      <c r="U5530" s="23" t="s">
        <v>8180</v>
      </c>
      <c r="V5530" s="24" t="s">
        <v>16551</v>
      </c>
      <c r="W5530" s="23" t="s">
        <v>639</v>
      </c>
      <c r="X5530" s="23" t="s">
        <v>49</v>
      </c>
      <c r="Y5530" s="23" t="s">
        <v>54</v>
      </c>
      <c r="Z5530" s="23">
        <v>2268</v>
      </c>
      <c r="AA5530" s="28">
        <v>100</v>
      </c>
      <c r="AB5530" s="26">
        <v>6350</v>
      </c>
      <c r="AC5530" s="26">
        <f t="shared" si="904"/>
        <v>14401800</v>
      </c>
      <c r="AD5530" s="28">
        <v>5</v>
      </c>
      <c r="AE5530" s="28">
        <v>5</v>
      </c>
      <c r="AF5530" s="26">
        <f t="shared" si="905"/>
        <v>13681710</v>
      </c>
      <c r="AG5530" s="26">
        <f t="shared" si="906"/>
        <v>15609510</v>
      </c>
      <c r="AH5530" s="26">
        <f t="shared" si="907"/>
        <v>15609510</v>
      </c>
      <c r="AI5530" s="26">
        <v>0</v>
      </c>
      <c r="AJ5530" s="26">
        <f t="shared" si="903"/>
        <v>15609510</v>
      </c>
      <c r="AK5530" s="26">
        <v>0.3</v>
      </c>
      <c r="AL5530" s="26">
        <f t="shared" si="908"/>
        <v>46828.53</v>
      </c>
      <c r="AM5530" s="3" t="s">
        <v>16552</v>
      </c>
    </row>
    <row r="5531" spans="1:39" x14ac:dyDescent="0.25">
      <c r="A5531" s="23"/>
      <c r="B5531" s="24"/>
      <c r="C5531" s="23"/>
      <c r="D5531" s="23"/>
      <c r="E5531" s="23"/>
      <c r="F5531" s="23"/>
      <c r="G5531" s="24"/>
      <c r="H5531" s="23"/>
      <c r="I5531" s="23"/>
      <c r="J5531" s="23">
        <v>0</v>
      </c>
      <c r="K5531" s="23">
        <v>0</v>
      </c>
      <c r="L5531" s="23">
        <v>16.25</v>
      </c>
      <c r="M5531" s="23" t="s">
        <v>91</v>
      </c>
      <c r="N5531" s="25">
        <f t="shared" si="901"/>
        <v>16.25</v>
      </c>
      <c r="O5531" s="26">
        <v>3400</v>
      </c>
      <c r="P5531" s="26">
        <f t="shared" si="902"/>
        <v>55250</v>
      </c>
      <c r="Q5531" s="23">
        <v>1</v>
      </c>
      <c r="R5531" s="23" t="s">
        <v>8178</v>
      </c>
      <c r="S5531" s="27"/>
      <c r="T5531" s="23" t="s">
        <v>8179</v>
      </c>
      <c r="U5531" s="23" t="s">
        <v>8180</v>
      </c>
      <c r="V5531" s="24" t="s">
        <v>16553</v>
      </c>
      <c r="W5531" s="23" t="s">
        <v>403</v>
      </c>
      <c r="X5531" s="23" t="s">
        <v>49</v>
      </c>
      <c r="Y5531" s="23" t="s">
        <v>54</v>
      </c>
      <c r="Z5531" s="23">
        <v>65</v>
      </c>
      <c r="AA5531" s="28">
        <v>100</v>
      </c>
      <c r="AB5531" s="26">
        <v>6100</v>
      </c>
      <c r="AC5531" s="26">
        <f t="shared" si="904"/>
        <v>396500</v>
      </c>
      <c r="AD5531" s="28">
        <v>5</v>
      </c>
      <c r="AE5531" s="28">
        <v>5</v>
      </c>
      <c r="AF5531" s="26">
        <f t="shared" si="905"/>
        <v>376675</v>
      </c>
      <c r="AG5531" s="26">
        <f t="shared" si="906"/>
        <v>431925</v>
      </c>
      <c r="AH5531" s="26">
        <f t="shared" si="907"/>
        <v>431925</v>
      </c>
      <c r="AI5531" s="26">
        <v>0</v>
      </c>
      <c r="AJ5531" s="26">
        <f t="shared" si="903"/>
        <v>431925</v>
      </c>
      <c r="AK5531" s="26">
        <v>0.3</v>
      </c>
      <c r="AL5531" s="26">
        <f t="shared" si="908"/>
        <v>1295.78</v>
      </c>
      <c r="AM5531" s="3" t="s">
        <v>16554</v>
      </c>
    </row>
    <row r="5532" spans="1:39" x14ac:dyDescent="0.25">
      <c r="A5532" s="23"/>
      <c r="B5532" s="24"/>
      <c r="C5532" s="23"/>
      <c r="D5532" s="23"/>
      <c r="E5532" s="23"/>
      <c r="F5532" s="23"/>
      <c r="G5532" s="24"/>
      <c r="H5532" s="23"/>
      <c r="I5532" s="23"/>
      <c r="J5532" s="23">
        <v>0</v>
      </c>
      <c r="K5532" s="23">
        <v>0</v>
      </c>
      <c r="L5532" s="23">
        <v>47.5</v>
      </c>
      <c r="M5532" s="23" t="s">
        <v>91</v>
      </c>
      <c r="N5532" s="25">
        <f t="shared" si="901"/>
        <v>47.5</v>
      </c>
      <c r="O5532" s="26">
        <v>3400</v>
      </c>
      <c r="P5532" s="26">
        <f t="shared" si="902"/>
        <v>161500</v>
      </c>
      <c r="Q5532" s="23">
        <v>1</v>
      </c>
      <c r="R5532" s="23" t="s">
        <v>8178</v>
      </c>
      <c r="S5532" s="27"/>
      <c r="T5532" s="23" t="s">
        <v>8179</v>
      </c>
      <c r="U5532" s="23" t="s">
        <v>8180</v>
      </c>
      <c r="V5532" s="24" t="s">
        <v>16555</v>
      </c>
      <c r="W5532" s="23" t="s">
        <v>53</v>
      </c>
      <c r="X5532" s="23" t="s">
        <v>49</v>
      </c>
      <c r="Y5532" s="23" t="s">
        <v>54</v>
      </c>
      <c r="Z5532" s="23">
        <v>190</v>
      </c>
      <c r="AA5532" s="28">
        <v>100</v>
      </c>
      <c r="AB5532" s="26">
        <v>2750</v>
      </c>
      <c r="AC5532" s="26">
        <f t="shared" si="904"/>
        <v>522500</v>
      </c>
      <c r="AD5532" s="28">
        <v>5</v>
      </c>
      <c r="AE5532" s="28">
        <v>5</v>
      </c>
      <c r="AF5532" s="26">
        <f t="shared" si="905"/>
        <v>496375</v>
      </c>
      <c r="AG5532" s="26">
        <f t="shared" si="906"/>
        <v>657875</v>
      </c>
      <c r="AH5532" s="26">
        <f t="shared" si="907"/>
        <v>657875</v>
      </c>
      <c r="AI5532" s="26">
        <v>0</v>
      </c>
      <c r="AJ5532" s="26">
        <f t="shared" si="903"/>
        <v>657875</v>
      </c>
      <c r="AK5532" s="26">
        <v>0.3</v>
      </c>
      <c r="AL5532" s="26">
        <f t="shared" si="908"/>
        <v>1973.63</v>
      </c>
      <c r="AM5532" s="3" t="s">
        <v>83</v>
      </c>
    </row>
    <row r="5533" spans="1:39" x14ac:dyDescent="0.25">
      <c r="A5533" s="23"/>
      <c r="B5533" s="24"/>
      <c r="C5533" s="23"/>
      <c r="D5533" s="23"/>
      <c r="E5533" s="23"/>
      <c r="F5533" s="23"/>
      <c r="G5533" s="24"/>
      <c r="H5533" s="23"/>
      <c r="I5533" s="23"/>
      <c r="J5533" s="23">
        <v>0</v>
      </c>
      <c r="K5533" s="23">
        <v>0</v>
      </c>
      <c r="L5533" s="23">
        <v>22.68</v>
      </c>
      <c r="M5533" s="23" t="s">
        <v>91</v>
      </c>
      <c r="N5533" s="25">
        <f t="shared" si="901"/>
        <v>22.68</v>
      </c>
      <c r="O5533" s="26">
        <v>3400</v>
      </c>
      <c r="P5533" s="26">
        <f t="shared" si="902"/>
        <v>77112</v>
      </c>
      <c r="Q5533" s="23">
        <v>1</v>
      </c>
      <c r="R5533" s="23" t="s">
        <v>8178</v>
      </c>
      <c r="S5533" s="27"/>
      <c r="T5533" s="23" t="s">
        <v>8179</v>
      </c>
      <c r="U5533" s="23" t="s">
        <v>8180</v>
      </c>
      <c r="V5533" s="24" t="s">
        <v>16556</v>
      </c>
      <c r="W5533" s="23" t="s">
        <v>158</v>
      </c>
      <c r="X5533" s="23" t="s">
        <v>49</v>
      </c>
      <c r="Y5533" s="23" t="s">
        <v>54</v>
      </c>
      <c r="Z5533" s="23">
        <v>90.72</v>
      </c>
      <c r="AA5533" s="28">
        <v>100</v>
      </c>
      <c r="AB5533" s="26">
        <v>5600</v>
      </c>
      <c r="AC5533" s="26">
        <f t="shared" si="904"/>
        <v>508032</v>
      </c>
      <c r="AD5533" s="28">
        <v>5</v>
      </c>
      <c r="AE5533" s="28">
        <v>5</v>
      </c>
      <c r="AF5533" s="26">
        <f t="shared" si="905"/>
        <v>482630.40000000002</v>
      </c>
      <c r="AG5533" s="26">
        <f t="shared" si="906"/>
        <v>559742.4</v>
      </c>
      <c r="AH5533" s="26">
        <f t="shared" si="907"/>
        <v>559742.4</v>
      </c>
      <c r="AI5533" s="26">
        <v>0</v>
      </c>
      <c r="AJ5533" s="26">
        <f t="shared" si="903"/>
        <v>559742.4</v>
      </c>
      <c r="AK5533" s="26">
        <v>0.3</v>
      </c>
      <c r="AL5533" s="26">
        <f t="shared" si="908"/>
        <v>1679.23</v>
      </c>
      <c r="AM5533" s="3" t="s">
        <v>16557</v>
      </c>
    </row>
    <row r="5534" spans="1:39" x14ac:dyDescent="0.25">
      <c r="A5534" s="23"/>
      <c r="B5534" s="24"/>
      <c r="C5534" s="23"/>
      <c r="D5534" s="23"/>
      <c r="E5534" s="23"/>
      <c r="F5534" s="23"/>
      <c r="G5534" s="24"/>
      <c r="H5534" s="23"/>
      <c r="I5534" s="23"/>
      <c r="J5534" s="23">
        <v>0</v>
      </c>
      <c r="K5534" s="23">
        <v>0</v>
      </c>
      <c r="L5534" s="23">
        <v>6.75</v>
      </c>
      <c r="M5534" s="23" t="s">
        <v>91</v>
      </c>
      <c r="N5534" s="25">
        <f t="shared" si="901"/>
        <v>6.75</v>
      </c>
      <c r="O5534" s="26">
        <v>3400</v>
      </c>
      <c r="P5534" s="26">
        <f t="shared" si="902"/>
        <v>22950</v>
      </c>
      <c r="Q5534" s="23">
        <v>1</v>
      </c>
      <c r="R5534" s="23" t="s">
        <v>8178</v>
      </c>
      <c r="S5534" s="27"/>
      <c r="T5534" s="23" t="s">
        <v>8179</v>
      </c>
      <c r="U5534" s="23" t="s">
        <v>8180</v>
      </c>
      <c r="V5534" s="24" t="s">
        <v>16558</v>
      </c>
      <c r="W5534" s="23" t="s">
        <v>403</v>
      </c>
      <c r="X5534" s="23" t="s">
        <v>49</v>
      </c>
      <c r="Y5534" s="23" t="s">
        <v>54</v>
      </c>
      <c r="Z5534" s="23">
        <v>27</v>
      </c>
      <c r="AA5534" s="28">
        <v>100</v>
      </c>
      <c r="AB5534" s="26">
        <v>6100</v>
      </c>
      <c r="AC5534" s="26">
        <f t="shared" si="904"/>
        <v>164700</v>
      </c>
      <c r="AD5534" s="28">
        <v>5</v>
      </c>
      <c r="AE5534" s="28">
        <v>5</v>
      </c>
      <c r="AF5534" s="26">
        <f t="shared" si="905"/>
        <v>156465</v>
      </c>
      <c r="AG5534" s="26">
        <f t="shared" si="906"/>
        <v>179415</v>
      </c>
      <c r="AH5534" s="26">
        <f t="shared" si="907"/>
        <v>179415</v>
      </c>
      <c r="AI5534" s="26">
        <v>0</v>
      </c>
      <c r="AJ5534" s="26">
        <f t="shared" si="903"/>
        <v>179415</v>
      </c>
      <c r="AK5534" s="26">
        <v>0.3</v>
      </c>
      <c r="AL5534" s="26">
        <f t="shared" si="908"/>
        <v>538.25</v>
      </c>
      <c r="AM5534" s="3" t="s">
        <v>421</v>
      </c>
    </row>
    <row r="5535" spans="1:39" x14ac:dyDescent="0.25">
      <c r="A5535" s="23"/>
      <c r="B5535" s="24"/>
      <c r="C5535" s="23"/>
      <c r="D5535" s="23"/>
      <c r="E5535" s="23"/>
      <c r="F5535" s="23"/>
      <c r="G5535" s="24"/>
      <c r="H5535" s="23"/>
      <c r="I5535" s="23"/>
      <c r="J5535" s="23">
        <v>0</v>
      </c>
      <c r="K5535" s="23">
        <v>0</v>
      </c>
      <c r="L5535" s="23">
        <v>21</v>
      </c>
      <c r="M5535" s="23" t="s">
        <v>91</v>
      </c>
      <c r="N5535" s="25">
        <f t="shared" si="901"/>
        <v>21</v>
      </c>
      <c r="O5535" s="26">
        <v>3400</v>
      </c>
      <c r="P5535" s="26">
        <f t="shared" si="902"/>
        <v>71400</v>
      </c>
      <c r="Q5535" s="23">
        <v>1</v>
      </c>
      <c r="R5535" s="23" t="s">
        <v>8178</v>
      </c>
      <c r="S5535" s="27"/>
      <c r="T5535" s="23" t="s">
        <v>8179</v>
      </c>
      <c r="U5535" s="23" t="s">
        <v>8180</v>
      </c>
      <c r="V5535" s="24" t="s">
        <v>16559</v>
      </c>
      <c r="W5535" s="23" t="s">
        <v>158</v>
      </c>
      <c r="X5535" s="23" t="s">
        <v>49</v>
      </c>
      <c r="Y5535" s="23" t="s">
        <v>54</v>
      </c>
      <c r="Z5535" s="23">
        <v>84</v>
      </c>
      <c r="AA5535" s="28">
        <v>100</v>
      </c>
      <c r="AB5535" s="26">
        <v>5600</v>
      </c>
      <c r="AC5535" s="26">
        <f t="shared" si="904"/>
        <v>470400</v>
      </c>
      <c r="AD5535" s="28">
        <v>5</v>
      </c>
      <c r="AE5535" s="28">
        <v>5</v>
      </c>
      <c r="AF5535" s="26">
        <f t="shared" si="905"/>
        <v>446880</v>
      </c>
      <c r="AG5535" s="26">
        <f t="shared" si="906"/>
        <v>518280</v>
      </c>
      <c r="AH5535" s="26">
        <f t="shared" si="907"/>
        <v>518280</v>
      </c>
      <c r="AI5535" s="26">
        <v>0</v>
      </c>
      <c r="AJ5535" s="26">
        <f t="shared" si="903"/>
        <v>518280</v>
      </c>
      <c r="AK5535" s="26">
        <v>0.3</v>
      </c>
      <c r="AL5535" s="26">
        <f t="shared" si="908"/>
        <v>1554.84</v>
      </c>
      <c r="AM5535" s="3" t="s">
        <v>159</v>
      </c>
    </row>
    <row r="5536" spans="1:39" x14ac:dyDescent="0.25">
      <c r="A5536" s="23"/>
      <c r="B5536" s="24"/>
      <c r="C5536" s="23"/>
      <c r="D5536" s="23"/>
      <c r="E5536" s="23"/>
      <c r="F5536" s="23"/>
      <c r="G5536" s="24"/>
      <c r="H5536" s="23"/>
      <c r="I5536" s="23"/>
      <c r="J5536" s="23">
        <v>0</v>
      </c>
      <c r="K5536" s="23">
        <v>0</v>
      </c>
      <c r="L5536" s="23">
        <v>1.5</v>
      </c>
      <c r="M5536" s="23" t="s">
        <v>91</v>
      </c>
      <c r="N5536" s="25">
        <f t="shared" si="901"/>
        <v>1.5</v>
      </c>
      <c r="O5536" s="26">
        <v>3400</v>
      </c>
      <c r="P5536" s="26">
        <f t="shared" si="902"/>
        <v>5100</v>
      </c>
      <c r="Q5536" s="23">
        <v>1</v>
      </c>
      <c r="R5536" s="23" t="s">
        <v>8178</v>
      </c>
      <c r="S5536" s="27"/>
      <c r="T5536" s="23" t="s">
        <v>8179</v>
      </c>
      <c r="U5536" s="23" t="s">
        <v>8180</v>
      </c>
      <c r="V5536" s="24" t="s">
        <v>16560</v>
      </c>
      <c r="W5536" s="23" t="s">
        <v>1191</v>
      </c>
      <c r="X5536" s="23" t="s">
        <v>49</v>
      </c>
      <c r="Y5536" s="23" t="s">
        <v>54</v>
      </c>
      <c r="Z5536" s="23">
        <v>6</v>
      </c>
      <c r="AA5536" s="28">
        <v>100</v>
      </c>
      <c r="AB5536" s="26">
        <v>7750</v>
      </c>
      <c r="AC5536" s="26">
        <f t="shared" si="904"/>
        <v>46500</v>
      </c>
      <c r="AD5536" s="28">
        <v>5</v>
      </c>
      <c r="AE5536" s="28">
        <v>5</v>
      </c>
      <c r="AF5536" s="26">
        <f t="shared" si="905"/>
        <v>44175</v>
      </c>
      <c r="AG5536" s="26">
        <f t="shared" si="906"/>
        <v>49275</v>
      </c>
      <c r="AH5536" s="26">
        <f t="shared" si="907"/>
        <v>49275</v>
      </c>
      <c r="AI5536" s="26">
        <v>0</v>
      </c>
      <c r="AJ5536" s="26">
        <f t="shared" si="903"/>
        <v>49275</v>
      </c>
      <c r="AK5536" s="26">
        <v>0.3</v>
      </c>
      <c r="AL5536" s="26">
        <f t="shared" si="908"/>
        <v>147.83000000000001</v>
      </c>
      <c r="AM5536" s="3" t="s">
        <v>580</v>
      </c>
    </row>
    <row r="5537" spans="1:39" x14ac:dyDescent="0.25">
      <c r="A5537" s="23"/>
      <c r="B5537" s="24"/>
      <c r="C5537" s="23"/>
      <c r="D5537" s="23"/>
      <c r="E5537" s="23"/>
      <c r="F5537" s="23"/>
      <c r="G5537" s="24"/>
      <c r="H5537" s="23"/>
      <c r="I5537" s="23"/>
      <c r="J5537" s="23">
        <v>3</v>
      </c>
      <c r="K5537" s="23">
        <v>1</v>
      </c>
      <c r="L5537" s="23">
        <v>17.32</v>
      </c>
      <c r="M5537" s="23" t="s">
        <v>75</v>
      </c>
      <c r="N5537" s="25">
        <f t="shared" si="901"/>
        <v>1317.32</v>
      </c>
      <c r="O5537" s="26">
        <v>3400</v>
      </c>
      <c r="P5537" s="26">
        <f t="shared" si="902"/>
        <v>4478888</v>
      </c>
      <c r="Q5537" s="23"/>
      <c r="R5537" s="23"/>
      <c r="S5537" s="27"/>
      <c r="T5537" s="23"/>
      <c r="U5537" s="23"/>
      <c r="V5537" s="24"/>
      <c r="W5537" s="23"/>
      <c r="X5537" s="23"/>
      <c r="Y5537" s="23"/>
      <c r="Z5537" s="23"/>
      <c r="AA5537" s="28"/>
      <c r="AB5537" s="26"/>
      <c r="AC5537" s="26"/>
      <c r="AD5537" s="28"/>
      <c r="AE5537" s="28"/>
      <c r="AF5537" s="26"/>
      <c r="AG5537" s="26">
        <f>AF5537+P5537</f>
        <v>4478888</v>
      </c>
      <c r="AH5537" s="26">
        <f>AG5537</f>
        <v>4478888</v>
      </c>
      <c r="AI5537" s="26">
        <v>50000000</v>
      </c>
      <c r="AJ5537" s="26">
        <f t="shared" si="903"/>
        <v>0</v>
      </c>
      <c r="AK5537" s="26">
        <v>0.01</v>
      </c>
      <c r="AL5537" s="26">
        <f>AJ5537*(AK5537/100)</f>
        <v>0</v>
      </c>
    </row>
    <row r="5538" spans="1:39" x14ac:dyDescent="0.25">
      <c r="A5538" s="23"/>
      <c r="B5538" s="24"/>
      <c r="C5538" s="23"/>
      <c r="D5538" s="23"/>
      <c r="E5538" s="23">
        <v>2211</v>
      </c>
      <c r="F5538" s="23" t="s">
        <v>16561</v>
      </c>
      <c r="G5538" s="24" t="s">
        <v>16562</v>
      </c>
      <c r="H5538" s="23" t="s">
        <v>43</v>
      </c>
      <c r="I5538" s="23" t="s">
        <v>16563</v>
      </c>
      <c r="J5538" s="23">
        <v>5</v>
      </c>
      <c r="K5538" s="23">
        <v>3</v>
      </c>
      <c r="L5538" s="23">
        <v>30.9</v>
      </c>
      <c r="M5538" s="23" t="s">
        <v>75</v>
      </c>
      <c r="N5538" s="25">
        <f t="shared" si="901"/>
        <v>2330.9</v>
      </c>
      <c r="O5538" s="26">
        <v>3400</v>
      </c>
      <c r="P5538" s="26">
        <f t="shared" si="902"/>
        <v>7925060</v>
      </c>
      <c r="Q5538" s="23"/>
      <c r="R5538" s="23"/>
      <c r="S5538" s="27"/>
      <c r="T5538" s="23"/>
      <c r="U5538" s="23"/>
      <c r="V5538" s="24"/>
      <c r="W5538" s="23"/>
      <c r="X5538" s="23"/>
      <c r="Y5538" s="23"/>
      <c r="Z5538" s="23"/>
      <c r="AA5538" s="28"/>
      <c r="AB5538" s="26"/>
      <c r="AC5538" s="26"/>
      <c r="AD5538" s="28"/>
      <c r="AE5538" s="28"/>
      <c r="AF5538" s="26"/>
      <c r="AG5538" s="26">
        <f>AF5538+P5538</f>
        <v>7925060</v>
      </c>
      <c r="AH5538" s="26">
        <f>AG5538</f>
        <v>7925060</v>
      </c>
      <c r="AI5538" s="26">
        <v>50000000</v>
      </c>
      <c r="AJ5538" s="26">
        <f t="shared" si="903"/>
        <v>0</v>
      </c>
      <c r="AK5538" s="26">
        <v>0.01</v>
      </c>
      <c r="AL5538" s="26">
        <f>AJ5538*(AK5538/100)</f>
        <v>0</v>
      </c>
    </row>
    <row r="5539" spans="1:39" x14ac:dyDescent="0.25">
      <c r="A5539" s="23"/>
      <c r="B5539" s="24"/>
      <c r="C5539" s="23"/>
      <c r="D5539" s="23"/>
      <c r="E5539" s="23">
        <v>2212</v>
      </c>
      <c r="F5539" s="23" t="s">
        <v>16564</v>
      </c>
      <c r="G5539" s="24" t="s">
        <v>16565</v>
      </c>
      <c r="H5539" s="23" t="s">
        <v>43</v>
      </c>
      <c r="I5539" s="23" t="s">
        <v>16566</v>
      </c>
      <c r="J5539" s="23">
        <v>0</v>
      </c>
      <c r="K5539" s="23">
        <v>1</v>
      </c>
      <c r="L5539" s="23">
        <v>75.5</v>
      </c>
      <c r="M5539" s="23" t="s">
        <v>45</v>
      </c>
      <c r="N5539" s="25">
        <f t="shared" si="901"/>
        <v>175.5</v>
      </c>
      <c r="O5539" s="26">
        <v>6250</v>
      </c>
      <c r="P5539" s="26">
        <f t="shared" si="902"/>
        <v>1096875</v>
      </c>
      <c r="Q5539" s="23">
        <v>1</v>
      </c>
      <c r="R5539" s="23" t="s">
        <v>8178</v>
      </c>
      <c r="S5539" s="27"/>
      <c r="T5539" s="23" t="s">
        <v>8179</v>
      </c>
      <c r="U5539" s="23" t="s">
        <v>8180</v>
      </c>
      <c r="V5539" s="24" t="s">
        <v>16567</v>
      </c>
      <c r="W5539" s="23" t="s">
        <v>1191</v>
      </c>
      <c r="X5539" s="23" t="s">
        <v>49</v>
      </c>
      <c r="Y5539" s="23" t="s">
        <v>54</v>
      </c>
      <c r="Z5539" s="23">
        <v>1404</v>
      </c>
      <c r="AA5539" s="28">
        <v>66.67</v>
      </c>
      <c r="AB5539" s="26">
        <v>7750</v>
      </c>
      <c r="AC5539" s="26">
        <f t="shared" ref="AC5539:AC5545" si="909">Z5539*AB5539</f>
        <v>10881000</v>
      </c>
      <c r="AD5539" s="28">
        <v>23</v>
      </c>
      <c r="AE5539" s="28">
        <v>36</v>
      </c>
      <c r="AF5539" s="26">
        <f t="shared" ref="AF5539:AF5545" si="910">(AC5539*(100-AE5539))/100</f>
        <v>6963840</v>
      </c>
      <c r="AG5539" s="26">
        <f>P5539+AF5539+AF5540</f>
        <v>11542635</v>
      </c>
      <c r="AH5539" s="26">
        <f t="shared" ref="AH5539:AH5545" si="911">(AG5539*AA5539)/100</f>
        <v>7695474.7545000007</v>
      </c>
      <c r="AI5539" s="26">
        <v>0</v>
      </c>
      <c r="AJ5539" s="26">
        <f t="shared" si="903"/>
        <v>7695474.7545000007</v>
      </c>
      <c r="AK5539" s="26">
        <v>0.3</v>
      </c>
      <c r="AL5539" s="26">
        <f t="shared" ref="AL5539:AL5545" si="912">ROUND(AJ5539*(AK5539/100),2)</f>
        <v>23086.42</v>
      </c>
      <c r="AM5539" s="3" t="s">
        <v>1192</v>
      </c>
    </row>
    <row r="5540" spans="1:39" x14ac:dyDescent="0.25">
      <c r="A5540" s="23"/>
      <c r="B5540" s="24"/>
      <c r="C5540" s="23"/>
      <c r="D5540" s="23"/>
      <c r="E5540" s="23"/>
      <c r="F5540" s="23"/>
      <c r="G5540" s="24"/>
      <c r="H5540" s="23"/>
      <c r="I5540" s="23"/>
      <c r="J5540" s="23"/>
      <c r="K5540" s="23"/>
      <c r="L5540" s="23"/>
      <c r="M5540" s="23"/>
      <c r="N5540" s="25"/>
      <c r="O5540" s="26"/>
      <c r="P5540" s="26"/>
      <c r="Q5540" s="23"/>
      <c r="R5540" s="23"/>
      <c r="S5540" s="27"/>
      <c r="T5540" s="23"/>
      <c r="U5540" s="23"/>
      <c r="V5540" s="24"/>
      <c r="W5540" s="23"/>
      <c r="X5540" s="23"/>
      <c r="Y5540" s="23" t="s">
        <v>81</v>
      </c>
      <c r="Z5540" s="23">
        <v>702</v>
      </c>
      <c r="AA5540" s="28">
        <v>33.33</v>
      </c>
      <c r="AB5540" s="26">
        <v>7750</v>
      </c>
      <c r="AC5540" s="26">
        <f t="shared" si="909"/>
        <v>5440500</v>
      </c>
      <c r="AD5540" s="28">
        <v>23</v>
      </c>
      <c r="AE5540" s="28">
        <v>36</v>
      </c>
      <c r="AF5540" s="26">
        <f t="shared" si="910"/>
        <v>3481920</v>
      </c>
      <c r="AG5540" s="26">
        <f>P5539+AF5539+AF5540</f>
        <v>11542635</v>
      </c>
      <c r="AH5540" s="26">
        <f t="shared" si="911"/>
        <v>3847160.2454999997</v>
      </c>
      <c r="AI5540" s="26">
        <v>0</v>
      </c>
      <c r="AJ5540" s="26">
        <f t="shared" si="903"/>
        <v>3847160.2454999997</v>
      </c>
      <c r="AK5540" s="26">
        <v>0.02</v>
      </c>
      <c r="AL5540" s="26">
        <f t="shared" si="912"/>
        <v>769.43</v>
      </c>
      <c r="AM5540" s="3" t="s">
        <v>16568</v>
      </c>
    </row>
    <row r="5541" spans="1:39" x14ac:dyDescent="0.25">
      <c r="A5541" s="23"/>
      <c r="B5541" s="24"/>
      <c r="C5541" s="23"/>
      <c r="D5541" s="23"/>
      <c r="E5541" s="23"/>
      <c r="F5541" s="23"/>
      <c r="G5541" s="24"/>
      <c r="H5541" s="23"/>
      <c r="I5541" s="23"/>
      <c r="J5541" s="23">
        <v>1</v>
      </c>
      <c r="K5541" s="23">
        <v>0</v>
      </c>
      <c r="L5541" s="23">
        <v>42.5</v>
      </c>
      <c r="M5541" s="23" t="s">
        <v>91</v>
      </c>
      <c r="N5541" s="25">
        <f t="shared" ref="N5541:N5546" si="913">((J5541*400)+(K5541*100))+L5541</f>
        <v>442.5</v>
      </c>
      <c r="O5541" s="26">
        <v>6250</v>
      </c>
      <c r="P5541" s="26">
        <f t="shared" ref="P5541:P5546" si="914">N5541*O5541</f>
        <v>2765625</v>
      </c>
      <c r="Q5541" s="23">
        <v>1</v>
      </c>
      <c r="R5541" s="23" t="s">
        <v>8178</v>
      </c>
      <c r="S5541" s="27"/>
      <c r="T5541" s="23" t="s">
        <v>8179</v>
      </c>
      <c r="U5541" s="23" t="s">
        <v>8180</v>
      </c>
      <c r="V5541" s="24" t="s">
        <v>16569</v>
      </c>
      <c r="W5541" s="23" t="s">
        <v>158</v>
      </c>
      <c r="X5541" s="23" t="s">
        <v>49</v>
      </c>
      <c r="Y5541" s="23" t="s">
        <v>54</v>
      </c>
      <c r="Z5541" s="23">
        <v>3486</v>
      </c>
      <c r="AA5541" s="28">
        <v>100</v>
      </c>
      <c r="AB5541" s="26">
        <v>5600</v>
      </c>
      <c r="AC5541" s="26">
        <f t="shared" si="909"/>
        <v>19521600</v>
      </c>
      <c r="AD5541" s="28">
        <v>23</v>
      </c>
      <c r="AE5541" s="28">
        <v>36</v>
      </c>
      <c r="AF5541" s="26">
        <f t="shared" si="910"/>
        <v>12493824</v>
      </c>
      <c r="AG5541" s="26">
        <f>P5541+AF5541</f>
        <v>15259449</v>
      </c>
      <c r="AH5541" s="26">
        <f t="shared" si="911"/>
        <v>15259449</v>
      </c>
      <c r="AI5541" s="26">
        <v>0</v>
      </c>
      <c r="AJ5541" s="26">
        <f t="shared" si="903"/>
        <v>15259449</v>
      </c>
      <c r="AK5541" s="26">
        <v>0.3</v>
      </c>
      <c r="AL5541" s="26">
        <f t="shared" si="912"/>
        <v>45778.35</v>
      </c>
      <c r="AM5541" s="3" t="s">
        <v>16570</v>
      </c>
    </row>
    <row r="5542" spans="1:39" x14ac:dyDescent="0.25">
      <c r="A5542" s="23"/>
      <c r="B5542" s="24"/>
      <c r="C5542" s="23"/>
      <c r="D5542" s="23"/>
      <c r="E5542" s="23"/>
      <c r="F5542" s="23"/>
      <c r="G5542" s="24"/>
      <c r="H5542" s="23"/>
      <c r="I5542" s="23"/>
      <c r="J5542" s="23">
        <v>0</v>
      </c>
      <c r="K5542" s="23">
        <v>0</v>
      </c>
      <c r="L5542" s="23">
        <v>56.38</v>
      </c>
      <c r="M5542" s="23" t="s">
        <v>91</v>
      </c>
      <c r="N5542" s="25">
        <f t="shared" si="913"/>
        <v>56.38</v>
      </c>
      <c r="O5542" s="26">
        <v>6250</v>
      </c>
      <c r="P5542" s="26">
        <f t="shared" si="914"/>
        <v>352375</v>
      </c>
      <c r="Q5542" s="23">
        <v>1</v>
      </c>
      <c r="R5542" s="23" t="s">
        <v>8178</v>
      </c>
      <c r="S5542" s="27"/>
      <c r="T5542" s="23" t="s">
        <v>8179</v>
      </c>
      <c r="U5542" s="23" t="s">
        <v>8180</v>
      </c>
      <c r="V5542" s="24" t="s">
        <v>16571</v>
      </c>
      <c r="W5542" s="23" t="s">
        <v>403</v>
      </c>
      <c r="X5542" s="23" t="s">
        <v>49</v>
      </c>
      <c r="Y5542" s="23" t="s">
        <v>54</v>
      </c>
      <c r="Z5542" s="23">
        <v>785</v>
      </c>
      <c r="AA5542" s="28">
        <v>100</v>
      </c>
      <c r="AB5542" s="26">
        <v>6100</v>
      </c>
      <c r="AC5542" s="26">
        <f t="shared" si="909"/>
        <v>4788500</v>
      </c>
      <c r="AD5542" s="28">
        <v>23</v>
      </c>
      <c r="AE5542" s="28">
        <v>36</v>
      </c>
      <c r="AF5542" s="26">
        <f t="shared" si="910"/>
        <v>3064640</v>
      </c>
      <c r="AG5542" s="26">
        <f>P5542+AF5542</f>
        <v>3417015</v>
      </c>
      <c r="AH5542" s="26">
        <f t="shared" si="911"/>
        <v>3417015</v>
      </c>
      <c r="AI5542" s="26">
        <v>0</v>
      </c>
      <c r="AJ5542" s="26">
        <f t="shared" si="903"/>
        <v>3417015</v>
      </c>
      <c r="AK5542" s="26">
        <v>0.3</v>
      </c>
      <c r="AL5542" s="26">
        <f t="shared" si="912"/>
        <v>10251.049999999999</v>
      </c>
      <c r="AM5542" s="3" t="s">
        <v>16572</v>
      </c>
    </row>
    <row r="5543" spans="1:39" x14ac:dyDescent="0.25">
      <c r="A5543" s="23"/>
      <c r="B5543" s="24"/>
      <c r="C5543" s="23"/>
      <c r="D5543" s="23"/>
      <c r="E5543" s="23"/>
      <c r="F5543" s="23"/>
      <c r="G5543" s="24"/>
      <c r="H5543" s="23"/>
      <c r="I5543" s="23"/>
      <c r="J5543" s="23">
        <v>0</v>
      </c>
      <c r="K5543" s="23">
        <v>0</v>
      </c>
      <c r="L5543" s="23">
        <v>16</v>
      </c>
      <c r="M5543" s="23" t="s">
        <v>91</v>
      </c>
      <c r="N5543" s="25">
        <f t="shared" si="913"/>
        <v>16</v>
      </c>
      <c r="O5543" s="26">
        <v>6250</v>
      </c>
      <c r="P5543" s="26">
        <f t="shared" si="914"/>
        <v>100000</v>
      </c>
      <c r="Q5543" s="23">
        <v>1</v>
      </c>
      <c r="R5543" s="23" t="s">
        <v>8178</v>
      </c>
      <c r="S5543" s="27"/>
      <c r="T5543" s="23" t="s">
        <v>8179</v>
      </c>
      <c r="U5543" s="23" t="s">
        <v>8180</v>
      </c>
      <c r="V5543" s="24" t="s">
        <v>16573</v>
      </c>
      <c r="W5543" s="23" t="s">
        <v>158</v>
      </c>
      <c r="X5543" s="23" t="s">
        <v>49</v>
      </c>
      <c r="Y5543" s="23" t="s">
        <v>54</v>
      </c>
      <c r="Z5543" s="23">
        <v>128</v>
      </c>
      <c r="AA5543" s="28">
        <v>100</v>
      </c>
      <c r="AB5543" s="26">
        <v>5600</v>
      </c>
      <c r="AC5543" s="26">
        <f t="shared" si="909"/>
        <v>716800</v>
      </c>
      <c r="AD5543" s="28">
        <v>23</v>
      </c>
      <c r="AE5543" s="28">
        <v>36</v>
      </c>
      <c r="AF5543" s="26">
        <f t="shared" si="910"/>
        <v>458752</v>
      </c>
      <c r="AG5543" s="26">
        <f>P5543+AF5543</f>
        <v>558752</v>
      </c>
      <c r="AH5543" s="26">
        <f t="shared" si="911"/>
        <v>558752</v>
      </c>
      <c r="AI5543" s="26">
        <v>0</v>
      </c>
      <c r="AJ5543" s="26">
        <f t="shared" si="903"/>
        <v>558752</v>
      </c>
      <c r="AK5543" s="26">
        <v>0.3</v>
      </c>
      <c r="AL5543" s="26">
        <f t="shared" si="912"/>
        <v>1676.26</v>
      </c>
      <c r="AM5543" s="3" t="s">
        <v>3478</v>
      </c>
    </row>
    <row r="5544" spans="1:39" x14ac:dyDescent="0.25">
      <c r="A5544" s="23"/>
      <c r="B5544" s="24"/>
      <c r="C5544" s="23"/>
      <c r="D5544" s="23"/>
      <c r="E5544" s="23"/>
      <c r="F5544" s="23"/>
      <c r="G5544" s="24"/>
      <c r="H5544" s="23"/>
      <c r="I5544" s="23"/>
      <c r="J5544" s="23">
        <v>0</v>
      </c>
      <c r="K5544" s="23">
        <v>0</v>
      </c>
      <c r="L5544" s="23">
        <v>23.38</v>
      </c>
      <c r="M5544" s="23" t="s">
        <v>91</v>
      </c>
      <c r="N5544" s="25">
        <f t="shared" si="913"/>
        <v>23.38</v>
      </c>
      <c r="O5544" s="26">
        <v>6250</v>
      </c>
      <c r="P5544" s="26">
        <f t="shared" si="914"/>
        <v>146125</v>
      </c>
      <c r="Q5544" s="23">
        <v>1</v>
      </c>
      <c r="R5544" s="23" t="s">
        <v>8178</v>
      </c>
      <c r="S5544" s="27"/>
      <c r="T5544" s="23" t="s">
        <v>8179</v>
      </c>
      <c r="U5544" s="23" t="s">
        <v>8180</v>
      </c>
      <c r="V5544" s="24" t="s">
        <v>16574</v>
      </c>
      <c r="W5544" s="23" t="s">
        <v>53</v>
      </c>
      <c r="X5544" s="23" t="s">
        <v>49</v>
      </c>
      <c r="Y5544" s="23" t="s">
        <v>54</v>
      </c>
      <c r="Z5544" s="23">
        <v>93.5</v>
      </c>
      <c r="AA5544" s="28">
        <v>100</v>
      </c>
      <c r="AB5544" s="26">
        <v>2750</v>
      </c>
      <c r="AC5544" s="26">
        <f t="shared" si="909"/>
        <v>257125</v>
      </c>
      <c r="AD5544" s="28">
        <v>23</v>
      </c>
      <c r="AE5544" s="28">
        <v>36</v>
      </c>
      <c r="AF5544" s="26">
        <f t="shared" si="910"/>
        <v>164560</v>
      </c>
      <c r="AG5544" s="26">
        <f>P5544+AF5544</f>
        <v>310685</v>
      </c>
      <c r="AH5544" s="26">
        <f t="shared" si="911"/>
        <v>310685</v>
      </c>
      <c r="AI5544" s="26">
        <v>0</v>
      </c>
      <c r="AJ5544" s="26">
        <f t="shared" si="903"/>
        <v>310685</v>
      </c>
      <c r="AK5544" s="26">
        <v>0.3</v>
      </c>
      <c r="AL5544" s="26">
        <f t="shared" si="912"/>
        <v>932.06</v>
      </c>
      <c r="AM5544" s="3" t="s">
        <v>83</v>
      </c>
    </row>
    <row r="5545" spans="1:39" x14ac:dyDescent="0.25">
      <c r="A5545" s="23"/>
      <c r="B5545" s="24"/>
      <c r="C5545" s="23"/>
      <c r="D5545" s="23"/>
      <c r="E5545" s="23"/>
      <c r="F5545" s="23"/>
      <c r="G5545" s="24"/>
      <c r="H5545" s="23"/>
      <c r="I5545" s="23"/>
      <c r="J5545" s="23">
        <v>0</v>
      </c>
      <c r="K5545" s="23">
        <v>0</v>
      </c>
      <c r="L5545" s="23">
        <v>1.88</v>
      </c>
      <c r="M5545" s="23" t="s">
        <v>91</v>
      </c>
      <c r="N5545" s="25">
        <f t="shared" si="913"/>
        <v>1.88</v>
      </c>
      <c r="O5545" s="26">
        <v>6250</v>
      </c>
      <c r="P5545" s="26">
        <f t="shared" si="914"/>
        <v>11750</v>
      </c>
      <c r="Q5545" s="23">
        <v>1</v>
      </c>
      <c r="R5545" s="23" t="s">
        <v>8178</v>
      </c>
      <c r="S5545" s="27"/>
      <c r="T5545" s="23" t="s">
        <v>8179</v>
      </c>
      <c r="U5545" s="23" t="s">
        <v>8180</v>
      </c>
      <c r="V5545" s="24" t="s">
        <v>16575</v>
      </c>
      <c r="W5545" s="23" t="s">
        <v>1191</v>
      </c>
      <c r="X5545" s="23" t="s">
        <v>49</v>
      </c>
      <c r="Y5545" s="23" t="s">
        <v>54</v>
      </c>
      <c r="Z5545" s="23">
        <v>7.5</v>
      </c>
      <c r="AA5545" s="28">
        <v>100</v>
      </c>
      <c r="AB5545" s="26">
        <v>7750</v>
      </c>
      <c r="AC5545" s="26">
        <f t="shared" si="909"/>
        <v>58125</v>
      </c>
      <c r="AD5545" s="28">
        <v>23</v>
      </c>
      <c r="AE5545" s="28">
        <v>36</v>
      </c>
      <c r="AF5545" s="26">
        <f t="shared" si="910"/>
        <v>37200</v>
      </c>
      <c r="AG5545" s="26">
        <f>P5545+AF5545</f>
        <v>48950</v>
      </c>
      <c r="AH5545" s="26">
        <f t="shared" si="911"/>
        <v>48950</v>
      </c>
      <c r="AI5545" s="26">
        <v>0</v>
      </c>
      <c r="AJ5545" s="26">
        <f t="shared" si="903"/>
        <v>48950</v>
      </c>
      <c r="AK5545" s="26">
        <v>0.3</v>
      </c>
      <c r="AL5545" s="26">
        <f t="shared" si="912"/>
        <v>146.85</v>
      </c>
      <c r="AM5545" s="3" t="s">
        <v>580</v>
      </c>
    </row>
    <row r="5546" spans="1:39" x14ac:dyDescent="0.25">
      <c r="A5546" s="23"/>
      <c r="B5546" s="24"/>
      <c r="C5546" s="23"/>
      <c r="D5546" s="23"/>
      <c r="E5546" s="23"/>
      <c r="F5546" s="23"/>
      <c r="G5546" s="24"/>
      <c r="H5546" s="23"/>
      <c r="I5546" s="23"/>
      <c r="J5546" s="23">
        <v>3</v>
      </c>
      <c r="K5546" s="23">
        <v>1</v>
      </c>
      <c r="L5546" s="23">
        <v>65.36</v>
      </c>
      <c r="M5546" s="23" t="s">
        <v>75</v>
      </c>
      <c r="N5546" s="25">
        <f t="shared" si="913"/>
        <v>1365.36</v>
      </c>
      <c r="O5546" s="26">
        <v>6250</v>
      </c>
      <c r="P5546" s="26">
        <f t="shared" si="914"/>
        <v>8533500</v>
      </c>
      <c r="Q5546" s="23"/>
      <c r="R5546" s="23"/>
      <c r="S5546" s="27"/>
      <c r="T5546" s="23"/>
      <c r="U5546" s="23"/>
      <c r="V5546" s="24"/>
      <c r="W5546" s="23"/>
      <c r="X5546" s="23"/>
      <c r="Y5546" s="23"/>
      <c r="Z5546" s="23"/>
      <c r="AA5546" s="28"/>
      <c r="AB5546" s="26"/>
      <c r="AC5546" s="26"/>
      <c r="AD5546" s="28"/>
      <c r="AE5546" s="28"/>
      <c r="AF5546" s="26"/>
      <c r="AG5546" s="26">
        <f>AF5546+P5546</f>
        <v>8533500</v>
      </c>
      <c r="AH5546" s="26">
        <f>AG5546</f>
        <v>8533500</v>
      </c>
      <c r="AI5546" s="26">
        <v>50000000</v>
      </c>
      <c r="AJ5546" s="26">
        <f t="shared" si="903"/>
        <v>0</v>
      </c>
      <c r="AK5546" s="26">
        <v>0.01</v>
      </c>
      <c r="AL5546" s="26">
        <f>AJ5546*(AK5546/100)</f>
        <v>0</v>
      </c>
    </row>
    <row r="5547" spans="1:39" x14ac:dyDescent="0.25">
      <c r="A5547" s="23"/>
      <c r="B5547" s="24"/>
      <c r="C5547" s="23"/>
      <c r="D5547" s="23"/>
      <c r="E5547" s="23"/>
      <c r="F5547" s="23"/>
      <c r="G5547" s="24"/>
      <c r="H5547" s="23"/>
      <c r="I5547" s="23"/>
      <c r="J5547" s="23"/>
      <c r="K5547" s="23"/>
      <c r="L5547" s="23"/>
      <c r="M5547" s="23"/>
      <c r="N5547" s="25"/>
      <c r="O5547" s="26"/>
      <c r="P5547" s="26"/>
      <c r="Q5547" s="23"/>
      <c r="R5547" s="23"/>
      <c r="S5547" s="27"/>
      <c r="T5547" s="23"/>
      <c r="U5547" s="23"/>
      <c r="V5547" s="24"/>
      <c r="W5547" s="23"/>
      <c r="X5547" s="23"/>
      <c r="Y5547" s="23"/>
      <c r="Z5547" s="23"/>
      <c r="AA5547" s="28"/>
      <c r="AB5547" s="26"/>
      <c r="AC5547" s="26"/>
      <c r="AD5547" s="28"/>
      <c r="AE5547" s="28"/>
      <c r="AF5547" s="26"/>
      <c r="AG5547" s="26" t="s">
        <v>60</v>
      </c>
      <c r="AH5547" s="26">
        <f>SUM(AH5521:AH5546)</f>
        <v>80797966.599999994</v>
      </c>
      <c r="AI5547" s="26"/>
      <c r="AJ5547" s="26">
        <f>SUM(AJ5521:AJ5546)</f>
        <v>53625246.600000001</v>
      </c>
      <c r="AK5547" s="26"/>
      <c r="AL5547" s="26">
        <f>SUM(AL5521:AL5546)</f>
        <v>137554.84999999998</v>
      </c>
    </row>
    <row r="5548" spans="1:39" x14ac:dyDescent="0.25">
      <c r="A5548" s="23" t="s">
        <v>6476</v>
      </c>
      <c r="B5548" s="24" t="s">
        <v>6477</v>
      </c>
      <c r="C5548" s="23" t="s">
        <v>6478</v>
      </c>
      <c r="D5548" s="23" t="s">
        <v>6472</v>
      </c>
      <c r="E5548" s="23">
        <v>2213</v>
      </c>
      <c r="F5548" s="23" t="s">
        <v>16576</v>
      </c>
      <c r="G5548" s="24" t="s">
        <v>16577</v>
      </c>
      <c r="H5548" s="23" t="s">
        <v>43</v>
      </c>
      <c r="I5548" s="23" t="s">
        <v>16578</v>
      </c>
      <c r="J5548" s="23">
        <v>0</v>
      </c>
      <c r="K5548" s="23">
        <v>0</v>
      </c>
      <c r="L5548" s="23">
        <v>61.25</v>
      </c>
      <c r="M5548" s="23" t="s">
        <v>76</v>
      </c>
      <c r="N5548" s="25">
        <f t="shared" ref="N5548:N5553" si="915">((J5548*400)+(K5548*100))+L5548</f>
        <v>61.25</v>
      </c>
      <c r="O5548" s="26">
        <v>3500</v>
      </c>
      <c r="P5548" s="26">
        <f t="shared" ref="P5548:P5553" si="916">N5548*O5548</f>
        <v>214375</v>
      </c>
      <c r="Q5548" s="23">
        <v>1</v>
      </c>
      <c r="R5548" s="23" t="s">
        <v>6476</v>
      </c>
      <c r="S5548" s="27" t="s">
        <v>6477</v>
      </c>
      <c r="T5548" s="23" t="s">
        <v>6478</v>
      </c>
      <c r="U5548" s="23" t="s">
        <v>6479</v>
      </c>
      <c r="V5548" s="24" t="s">
        <v>16579</v>
      </c>
      <c r="W5548" s="23" t="s">
        <v>1274</v>
      </c>
      <c r="X5548" s="23" t="s">
        <v>49</v>
      </c>
      <c r="Y5548" s="23" t="s">
        <v>318</v>
      </c>
      <c r="Z5548" s="23">
        <v>245</v>
      </c>
      <c r="AA5548" s="28">
        <v>100</v>
      </c>
      <c r="AB5548" s="26">
        <v>8200</v>
      </c>
      <c r="AC5548" s="26">
        <f t="shared" ref="AC5548:AC5564" si="917">Z5548*AB5548</f>
        <v>2009000</v>
      </c>
      <c r="AD5548" s="28">
        <v>26</v>
      </c>
      <c r="AE5548" s="28">
        <v>42</v>
      </c>
      <c r="AF5548" s="26">
        <f t="shared" ref="AF5548:AF5564" si="918">(AC5548*(100-AE5548))/100</f>
        <v>1165220</v>
      </c>
      <c r="AG5548" s="26">
        <f>P5548+AF5548</f>
        <v>1379595</v>
      </c>
      <c r="AH5548" s="26">
        <f t="shared" ref="AH5548:AH5564" si="919">(AG5548*AA5548)/100</f>
        <v>1379595</v>
      </c>
      <c r="AI5548" s="26">
        <v>0</v>
      </c>
      <c r="AJ5548" s="26">
        <f t="shared" ref="AJ5548:AJ5565" si="920">IF((AI5548-AH5548) &gt; 1,0,IF((AI5548-AH5548)&lt;0,AH5548-AI5548,AI5548-AH5548))</f>
        <v>1379595</v>
      </c>
      <c r="AK5548" s="26">
        <v>0.02</v>
      </c>
      <c r="AL5548" s="26">
        <f t="shared" ref="AL5548:AL5564" si="921">ROUND(AJ5548*(AK5548/100),2)</f>
        <v>275.92</v>
      </c>
      <c r="AM5548" s="3" t="s">
        <v>16580</v>
      </c>
    </row>
    <row r="5549" spans="1:39" x14ac:dyDescent="0.25">
      <c r="A5549" s="23"/>
      <c r="B5549" s="24"/>
      <c r="C5549" s="23"/>
      <c r="D5549" s="23"/>
      <c r="E5549" s="23"/>
      <c r="F5549" s="23"/>
      <c r="G5549" s="24"/>
      <c r="H5549" s="23"/>
      <c r="I5549" s="23"/>
      <c r="J5549" s="23">
        <v>0</v>
      </c>
      <c r="K5549" s="23">
        <v>0</v>
      </c>
      <c r="L5549" s="23">
        <v>55.125</v>
      </c>
      <c r="M5549" s="23" t="s">
        <v>76</v>
      </c>
      <c r="N5549" s="25">
        <f t="shared" si="915"/>
        <v>55.125</v>
      </c>
      <c r="O5549" s="26">
        <v>3500</v>
      </c>
      <c r="P5549" s="26">
        <f t="shared" si="916"/>
        <v>192937.5</v>
      </c>
      <c r="Q5549" s="23">
        <v>1</v>
      </c>
      <c r="R5549" s="23" t="s">
        <v>6476</v>
      </c>
      <c r="S5549" s="27" t="s">
        <v>6477</v>
      </c>
      <c r="T5549" s="23" t="s">
        <v>6478</v>
      </c>
      <c r="U5549" s="23" t="s">
        <v>6479</v>
      </c>
      <c r="V5549" s="24" t="s">
        <v>16581</v>
      </c>
      <c r="W5549" s="23" t="s">
        <v>1274</v>
      </c>
      <c r="X5549" s="23" t="s">
        <v>49</v>
      </c>
      <c r="Y5549" s="23" t="s">
        <v>318</v>
      </c>
      <c r="Z5549" s="23">
        <v>220.5</v>
      </c>
      <c r="AA5549" s="28">
        <v>100</v>
      </c>
      <c r="AB5549" s="26">
        <v>8200</v>
      </c>
      <c r="AC5549" s="26">
        <f t="shared" si="917"/>
        <v>1808100</v>
      </c>
      <c r="AD5549" s="28">
        <v>26</v>
      </c>
      <c r="AE5549" s="28">
        <v>42</v>
      </c>
      <c r="AF5549" s="26">
        <f t="shared" si="918"/>
        <v>1048698</v>
      </c>
      <c r="AG5549" s="26">
        <f>P5549+AF5549</f>
        <v>1241635.5</v>
      </c>
      <c r="AH5549" s="26">
        <f t="shared" si="919"/>
        <v>1241635.5</v>
      </c>
      <c r="AI5549" s="26">
        <v>0</v>
      </c>
      <c r="AJ5549" s="26">
        <f t="shared" si="920"/>
        <v>1241635.5</v>
      </c>
      <c r="AK5549" s="26">
        <v>0.02</v>
      </c>
      <c r="AL5549" s="26">
        <f t="shared" si="921"/>
        <v>248.33</v>
      </c>
      <c r="AM5549" s="3" t="s">
        <v>16582</v>
      </c>
    </row>
    <row r="5550" spans="1:39" x14ac:dyDescent="0.25">
      <c r="A5550" s="23"/>
      <c r="B5550" s="24"/>
      <c r="C5550" s="23"/>
      <c r="D5550" s="23"/>
      <c r="E5550" s="23"/>
      <c r="F5550" s="23"/>
      <c r="G5550" s="24"/>
      <c r="H5550" s="23"/>
      <c r="I5550" s="23"/>
      <c r="J5550" s="23">
        <v>0</v>
      </c>
      <c r="K5550" s="23">
        <v>0</v>
      </c>
      <c r="L5550" s="23">
        <v>56</v>
      </c>
      <c r="M5550" s="23" t="s">
        <v>76</v>
      </c>
      <c r="N5550" s="25">
        <f t="shared" si="915"/>
        <v>56</v>
      </c>
      <c r="O5550" s="26">
        <v>3500</v>
      </c>
      <c r="P5550" s="26">
        <f t="shared" si="916"/>
        <v>196000</v>
      </c>
      <c r="Q5550" s="23">
        <v>1</v>
      </c>
      <c r="R5550" s="23" t="s">
        <v>6476</v>
      </c>
      <c r="S5550" s="27" t="s">
        <v>6477</v>
      </c>
      <c r="T5550" s="23" t="s">
        <v>6478</v>
      </c>
      <c r="U5550" s="23" t="s">
        <v>6479</v>
      </c>
      <c r="V5550" s="24" t="s">
        <v>16583</v>
      </c>
      <c r="W5550" s="23" t="s">
        <v>1274</v>
      </c>
      <c r="X5550" s="23" t="s">
        <v>49</v>
      </c>
      <c r="Y5550" s="23" t="s">
        <v>318</v>
      </c>
      <c r="Z5550" s="23">
        <v>224</v>
      </c>
      <c r="AA5550" s="28">
        <v>100</v>
      </c>
      <c r="AB5550" s="26">
        <v>8200</v>
      </c>
      <c r="AC5550" s="26">
        <f t="shared" si="917"/>
        <v>1836800</v>
      </c>
      <c r="AD5550" s="28">
        <v>26</v>
      </c>
      <c r="AE5550" s="28">
        <v>42</v>
      </c>
      <c r="AF5550" s="26">
        <f t="shared" si="918"/>
        <v>1065344</v>
      </c>
      <c r="AG5550" s="26">
        <f>P5550+AF5550</f>
        <v>1261344</v>
      </c>
      <c r="AH5550" s="26">
        <f t="shared" si="919"/>
        <v>1261344</v>
      </c>
      <c r="AI5550" s="26">
        <v>0</v>
      </c>
      <c r="AJ5550" s="26">
        <f t="shared" si="920"/>
        <v>1261344</v>
      </c>
      <c r="AK5550" s="26">
        <v>0.02</v>
      </c>
      <c r="AL5550" s="26">
        <f t="shared" si="921"/>
        <v>252.27</v>
      </c>
      <c r="AM5550" s="3" t="s">
        <v>16584</v>
      </c>
    </row>
    <row r="5551" spans="1:39" x14ac:dyDescent="0.25">
      <c r="A5551" s="23"/>
      <c r="B5551" s="24"/>
      <c r="C5551" s="23"/>
      <c r="D5551" s="23"/>
      <c r="E5551" s="23"/>
      <c r="F5551" s="23"/>
      <c r="G5551" s="24"/>
      <c r="H5551" s="23"/>
      <c r="I5551" s="23"/>
      <c r="J5551" s="23">
        <v>0</v>
      </c>
      <c r="K5551" s="23">
        <v>0</v>
      </c>
      <c r="L5551" s="23">
        <v>56</v>
      </c>
      <c r="M5551" s="23" t="s">
        <v>76</v>
      </c>
      <c r="N5551" s="25">
        <f t="shared" si="915"/>
        <v>56</v>
      </c>
      <c r="O5551" s="26">
        <v>3500</v>
      </c>
      <c r="P5551" s="26">
        <f t="shared" si="916"/>
        <v>196000</v>
      </c>
      <c r="Q5551" s="23">
        <v>1</v>
      </c>
      <c r="R5551" s="23" t="s">
        <v>6476</v>
      </c>
      <c r="S5551" s="27" t="s">
        <v>6477</v>
      </c>
      <c r="T5551" s="23" t="s">
        <v>6478</v>
      </c>
      <c r="U5551" s="23" t="s">
        <v>6479</v>
      </c>
      <c r="V5551" s="24" t="s">
        <v>16585</v>
      </c>
      <c r="W5551" s="23" t="s">
        <v>1274</v>
      </c>
      <c r="X5551" s="23" t="s">
        <v>49</v>
      </c>
      <c r="Y5551" s="23" t="s">
        <v>318</v>
      </c>
      <c r="Z5551" s="23">
        <v>224</v>
      </c>
      <c r="AA5551" s="28">
        <v>100</v>
      </c>
      <c r="AB5551" s="26">
        <v>8200</v>
      </c>
      <c r="AC5551" s="26">
        <f t="shared" si="917"/>
        <v>1836800</v>
      </c>
      <c r="AD5551" s="28">
        <v>26</v>
      </c>
      <c r="AE5551" s="28">
        <v>42</v>
      </c>
      <c r="AF5551" s="26">
        <f t="shared" si="918"/>
        <v>1065344</v>
      </c>
      <c r="AG5551" s="26">
        <f>P5551+AF5551</f>
        <v>1261344</v>
      </c>
      <c r="AH5551" s="26">
        <f t="shared" si="919"/>
        <v>1261344</v>
      </c>
      <c r="AI5551" s="26">
        <v>0</v>
      </c>
      <c r="AJ5551" s="26">
        <f t="shared" si="920"/>
        <v>1261344</v>
      </c>
      <c r="AK5551" s="26">
        <v>0.02</v>
      </c>
      <c r="AL5551" s="26">
        <f t="shared" si="921"/>
        <v>252.27</v>
      </c>
      <c r="AM5551" s="3" t="s">
        <v>16584</v>
      </c>
    </row>
    <row r="5552" spans="1:39" x14ac:dyDescent="0.25">
      <c r="A5552" s="23"/>
      <c r="B5552" s="24"/>
      <c r="C5552" s="23"/>
      <c r="D5552" s="23"/>
      <c r="E5552" s="23"/>
      <c r="F5552" s="23"/>
      <c r="G5552" s="24"/>
      <c r="H5552" s="23"/>
      <c r="I5552" s="23"/>
      <c r="J5552" s="23">
        <v>0</v>
      </c>
      <c r="K5552" s="23">
        <v>0</v>
      </c>
      <c r="L5552" s="23">
        <v>14</v>
      </c>
      <c r="M5552" s="23" t="s">
        <v>76</v>
      </c>
      <c r="N5552" s="25">
        <f t="shared" si="915"/>
        <v>14</v>
      </c>
      <c r="O5552" s="26">
        <v>3500</v>
      </c>
      <c r="P5552" s="26">
        <f t="shared" si="916"/>
        <v>49000</v>
      </c>
      <c r="Q5552" s="23">
        <v>1</v>
      </c>
      <c r="R5552" s="23" t="s">
        <v>6476</v>
      </c>
      <c r="S5552" s="27" t="s">
        <v>6477</v>
      </c>
      <c r="T5552" s="23" t="s">
        <v>6478</v>
      </c>
      <c r="U5552" s="23" t="s">
        <v>6479</v>
      </c>
      <c r="V5552" s="24" t="s">
        <v>16586</v>
      </c>
      <c r="W5552" s="23" t="s">
        <v>1274</v>
      </c>
      <c r="X5552" s="23" t="s">
        <v>49</v>
      </c>
      <c r="Y5552" s="23" t="s">
        <v>318</v>
      </c>
      <c r="Z5552" s="23">
        <v>56</v>
      </c>
      <c r="AA5552" s="28">
        <v>100</v>
      </c>
      <c r="AB5552" s="26">
        <v>8200</v>
      </c>
      <c r="AC5552" s="26">
        <f t="shared" si="917"/>
        <v>459200</v>
      </c>
      <c r="AD5552" s="28">
        <v>26</v>
      </c>
      <c r="AE5552" s="28">
        <v>42</v>
      </c>
      <c r="AF5552" s="26">
        <f t="shared" si="918"/>
        <v>266336</v>
      </c>
      <c r="AG5552" s="26">
        <f>P5552+AF5552</f>
        <v>315336</v>
      </c>
      <c r="AH5552" s="26">
        <f t="shared" si="919"/>
        <v>315336</v>
      </c>
      <c r="AI5552" s="26">
        <v>0</v>
      </c>
      <c r="AJ5552" s="26">
        <f t="shared" si="920"/>
        <v>315336</v>
      </c>
      <c r="AK5552" s="26">
        <v>0.02</v>
      </c>
      <c r="AL5552" s="26">
        <f t="shared" si="921"/>
        <v>63.07</v>
      </c>
      <c r="AM5552" s="3" t="s">
        <v>16587</v>
      </c>
    </row>
    <row r="5553" spans="1:39" x14ac:dyDescent="0.25">
      <c r="A5553" s="23"/>
      <c r="B5553" s="24"/>
      <c r="C5553" s="23"/>
      <c r="D5553" s="23"/>
      <c r="E5553" s="23"/>
      <c r="F5553" s="23"/>
      <c r="G5553" s="24"/>
      <c r="H5553" s="23"/>
      <c r="I5553" s="23"/>
      <c r="J5553" s="23">
        <v>0</v>
      </c>
      <c r="K5553" s="23">
        <v>0</v>
      </c>
      <c r="L5553" s="23">
        <v>97.25</v>
      </c>
      <c r="M5553" s="23" t="s">
        <v>45</v>
      </c>
      <c r="N5553" s="25">
        <f t="shared" si="915"/>
        <v>97.25</v>
      </c>
      <c r="O5553" s="26">
        <v>3500</v>
      </c>
      <c r="P5553" s="26">
        <f t="shared" si="916"/>
        <v>340375</v>
      </c>
      <c r="Q5553" s="23">
        <v>1</v>
      </c>
      <c r="R5553" s="23" t="s">
        <v>6476</v>
      </c>
      <c r="S5553" s="27" t="s">
        <v>6477</v>
      </c>
      <c r="T5553" s="23" t="s">
        <v>6478</v>
      </c>
      <c r="U5553" s="23" t="s">
        <v>6479</v>
      </c>
      <c r="V5553" s="24" t="s">
        <v>16588</v>
      </c>
      <c r="W5553" s="23" t="s">
        <v>1274</v>
      </c>
      <c r="X5553" s="23" t="s">
        <v>49</v>
      </c>
      <c r="Y5553" s="23" t="s">
        <v>318</v>
      </c>
      <c r="Z5553" s="23">
        <v>248</v>
      </c>
      <c r="AA5553" s="28">
        <v>63.75</v>
      </c>
      <c r="AB5553" s="26">
        <v>8200</v>
      </c>
      <c r="AC5553" s="26">
        <f t="shared" si="917"/>
        <v>2033600</v>
      </c>
      <c r="AD5553" s="28">
        <v>26</v>
      </c>
      <c r="AE5553" s="28">
        <v>42</v>
      </c>
      <c r="AF5553" s="26">
        <f t="shared" si="918"/>
        <v>1179488</v>
      </c>
      <c r="AG5553" s="26">
        <f>P5553+AF5553+AF5555</f>
        <v>1928879</v>
      </c>
      <c r="AH5553" s="26">
        <f t="shared" si="919"/>
        <v>1229660.3625</v>
      </c>
      <c r="AI5553" s="26">
        <v>0</v>
      </c>
      <c r="AJ5553" s="26">
        <f t="shared" si="920"/>
        <v>1229660.3625</v>
      </c>
      <c r="AK5553" s="26">
        <v>0.02</v>
      </c>
      <c r="AL5553" s="26">
        <f t="shared" si="921"/>
        <v>245.93</v>
      </c>
      <c r="AM5553" s="3" t="s">
        <v>16589</v>
      </c>
    </row>
    <row r="5554" spans="1:39" x14ac:dyDescent="0.25">
      <c r="A5554" s="23"/>
      <c r="B5554" s="24"/>
      <c r="C5554" s="23"/>
      <c r="D5554" s="23"/>
      <c r="E5554" s="23"/>
      <c r="F5554" s="23"/>
      <c r="G5554" s="24"/>
      <c r="H5554" s="23"/>
      <c r="I5554" s="23"/>
      <c r="J5554" s="23"/>
      <c r="K5554" s="23"/>
      <c r="L5554" s="23"/>
      <c r="M5554" s="23"/>
      <c r="N5554" s="25"/>
      <c r="O5554" s="26"/>
      <c r="P5554" s="26"/>
      <c r="Q5554" s="23"/>
      <c r="R5554" s="23"/>
      <c r="S5554" s="27"/>
      <c r="T5554" s="23"/>
      <c r="U5554" s="23"/>
      <c r="V5554" s="24"/>
      <c r="W5554" s="23"/>
      <c r="X5554" s="23"/>
      <c r="Y5554" s="23" t="s">
        <v>54</v>
      </c>
      <c r="Z5554" s="23">
        <v>55</v>
      </c>
      <c r="AA5554" s="28">
        <v>14.14</v>
      </c>
      <c r="AB5554" s="26">
        <v>8200</v>
      </c>
      <c r="AC5554" s="26">
        <f t="shared" si="917"/>
        <v>451000</v>
      </c>
      <c r="AD5554" s="28">
        <v>26</v>
      </c>
      <c r="AE5554" s="28">
        <v>42</v>
      </c>
      <c r="AF5554" s="26">
        <f t="shared" si="918"/>
        <v>261580</v>
      </c>
      <c r="AG5554" s="26">
        <f>P5553+AF5553+AF5555</f>
        <v>1928879</v>
      </c>
      <c r="AH5554" s="26">
        <f t="shared" si="919"/>
        <v>272743.49060000002</v>
      </c>
      <c r="AI5554" s="26">
        <v>0</v>
      </c>
      <c r="AJ5554" s="26">
        <f t="shared" si="920"/>
        <v>272743.49060000002</v>
      </c>
      <c r="AK5554" s="26">
        <v>0.3</v>
      </c>
      <c r="AL5554" s="26">
        <f t="shared" si="921"/>
        <v>818.23</v>
      </c>
      <c r="AM5554" s="3" t="s">
        <v>3045</v>
      </c>
    </row>
    <row r="5555" spans="1:39" x14ac:dyDescent="0.25">
      <c r="A5555" s="23"/>
      <c r="B5555" s="24"/>
      <c r="C5555" s="23"/>
      <c r="D5555" s="23"/>
      <c r="E5555" s="23"/>
      <c r="F5555" s="23"/>
      <c r="G5555" s="24"/>
      <c r="H5555" s="23"/>
      <c r="I5555" s="23"/>
      <c r="J5555" s="23"/>
      <c r="K5555" s="23"/>
      <c r="L5555" s="23"/>
      <c r="M5555" s="23"/>
      <c r="N5555" s="25"/>
      <c r="O5555" s="26"/>
      <c r="P5555" s="26"/>
      <c r="Q5555" s="23"/>
      <c r="R5555" s="23"/>
      <c r="S5555" s="27"/>
      <c r="T5555" s="23"/>
      <c r="U5555" s="23"/>
      <c r="V5555" s="24"/>
      <c r="W5555" s="23"/>
      <c r="X5555" s="23"/>
      <c r="Y5555" s="23" t="s">
        <v>261</v>
      </c>
      <c r="Z5555" s="23">
        <v>86</v>
      </c>
      <c r="AA5555" s="28">
        <v>22.11</v>
      </c>
      <c r="AB5555" s="26">
        <v>8200</v>
      </c>
      <c r="AC5555" s="26">
        <f t="shared" si="917"/>
        <v>705200</v>
      </c>
      <c r="AD5555" s="28">
        <v>26</v>
      </c>
      <c r="AE5555" s="28">
        <v>42</v>
      </c>
      <c r="AF5555" s="26">
        <f t="shared" si="918"/>
        <v>409016</v>
      </c>
      <c r="AG5555" s="26">
        <f>P5553+AF5553+AF5555</f>
        <v>1928879</v>
      </c>
      <c r="AH5555" s="26">
        <f t="shared" si="919"/>
        <v>426475.14689999999</v>
      </c>
      <c r="AI5555" s="26">
        <f>IF(AF5555&lt;=10000000,AF5555,10000000)</f>
        <v>409016</v>
      </c>
      <c r="AJ5555" s="26">
        <f t="shared" si="920"/>
        <v>17459.146899999992</v>
      </c>
      <c r="AK5555" s="26">
        <v>0.02</v>
      </c>
      <c r="AL5555" s="26">
        <f t="shared" si="921"/>
        <v>3.49</v>
      </c>
      <c r="AM5555" s="3" t="s">
        <v>51</v>
      </c>
    </row>
    <row r="5556" spans="1:39" x14ac:dyDescent="0.25">
      <c r="A5556" s="23"/>
      <c r="B5556" s="24"/>
      <c r="C5556" s="23"/>
      <c r="D5556" s="23"/>
      <c r="E5556" s="23"/>
      <c r="F5556" s="23"/>
      <c r="G5556" s="24"/>
      <c r="H5556" s="23"/>
      <c r="I5556" s="23"/>
      <c r="J5556" s="23">
        <v>0</v>
      </c>
      <c r="K5556" s="23">
        <v>0</v>
      </c>
      <c r="L5556" s="23">
        <v>97.5</v>
      </c>
      <c r="M5556" s="23" t="s">
        <v>76</v>
      </c>
      <c r="N5556" s="25">
        <f t="shared" ref="N5556:N5565" si="922">((J5556*400)+(K5556*100))+L5556</f>
        <v>97.5</v>
      </c>
      <c r="O5556" s="26">
        <v>3500</v>
      </c>
      <c r="P5556" s="26">
        <f t="shared" ref="P5556:P5565" si="923">N5556*O5556</f>
        <v>341250</v>
      </c>
      <c r="Q5556" s="23">
        <v>1</v>
      </c>
      <c r="R5556" s="23" t="s">
        <v>6476</v>
      </c>
      <c r="S5556" s="27" t="s">
        <v>6477</v>
      </c>
      <c r="T5556" s="23" t="s">
        <v>6478</v>
      </c>
      <c r="U5556" s="23" t="s">
        <v>6479</v>
      </c>
      <c r="V5556" s="24" t="s">
        <v>16590</v>
      </c>
      <c r="W5556" s="23" t="s">
        <v>1274</v>
      </c>
      <c r="X5556" s="23" t="s">
        <v>49</v>
      </c>
      <c r="Y5556" s="23" t="s">
        <v>318</v>
      </c>
      <c r="Z5556" s="23">
        <v>390</v>
      </c>
      <c r="AA5556" s="28">
        <v>100</v>
      </c>
      <c r="AB5556" s="26">
        <v>8200</v>
      </c>
      <c r="AC5556" s="26">
        <f t="shared" si="917"/>
        <v>3198000</v>
      </c>
      <c r="AD5556" s="28">
        <v>26</v>
      </c>
      <c r="AE5556" s="28">
        <v>42</v>
      </c>
      <c r="AF5556" s="26">
        <f t="shared" si="918"/>
        <v>1854840</v>
      </c>
      <c r="AG5556" s="26">
        <f t="shared" ref="AG5556:AG5564" si="924">P5556+AF5556</f>
        <v>2196090</v>
      </c>
      <c r="AH5556" s="26">
        <f t="shared" si="919"/>
        <v>2196090</v>
      </c>
      <c r="AI5556" s="26">
        <v>0</v>
      </c>
      <c r="AJ5556" s="26">
        <f t="shared" si="920"/>
        <v>2196090</v>
      </c>
      <c r="AK5556" s="26">
        <v>0.02</v>
      </c>
      <c r="AL5556" s="26">
        <f t="shared" si="921"/>
        <v>439.22</v>
      </c>
      <c r="AM5556" s="3" t="s">
        <v>16591</v>
      </c>
    </row>
    <row r="5557" spans="1:39" x14ac:dyDescent="0.25">
      <c r="A5557" s="23"/>
      <c r="B5557" s="24"/>
      <c r="C5557" s="23"/>
      <c r="D5557" s="23"/>
      <c r="E5557" s="23"/>
      <c r="F5557" s="23"/>
      <c r="G5557" s="24"/>
      <c r="H5557" s="23"/>
      <c r="I5557" s="23"/>
      <c r="J5557" s="23">
        <v>0</v>
      </c>
      <c r="K5557" s="23">
        <v>0</v>
      </c>
      <c r="L5557" s="23">
        <v>96</v>
      </c>
      <c r="M5557" s="23" t="s">
        <v>76</v>
      </c>
      <c r="N5557" s="25">
        <f t="shared" si="922"/>
        <v>96</v>
      </c>
      <c r="O5557" s="26">
        <v>3500</v>
      </c>
      <c r="P5557" s="26">
        <f t="shared" si="923"/>
        <v>336000</v>
      </c>
      <c r="Q5557" s="23">
        <v>1</v>
      </c>
      <c r="R5557" s="23" t="s">
        <v>6476</v>
      </c>
      <c r="S5557" s="27" t="s">
        <v>6477</v>
      </c>
      <c r="T5557" s="23" t="s">
        <v>6478</v>
      </c>
      <c r="U5557" s="23" t="s">
        <v>6479</v>
      </c>
      <c r="V5557" s="24" t="s">
        <v>16592</v>
      </c>
      <c r="W5557" s="23" t="s">
        <v>1274</v>
      </c>
      <c r="X5557" s="23" t="s">
        <v>49</v>
      </c>
      <c r="Y5557" s="23" t="s">
        <v>318</v>
      </c>
      <c r="Z5557" s="23">
        <v>384</v>
      </c>
      <c r="AA5557" s="28">
        <v>100</v>
      </c>
      <c r="AB5557" s="26">
        <v>8200</v>
      </c>
      <c r="AC5557" s="26">
        <f t="shared" si="917"/>
        <v>3148800</v>
      </c>
      <c r="AD5557" s="28">
        <v>26</v>
      </c>
      <c r="AE5557" s="28">
        <v>42</v>
      </c>
      <c r="AF5557" s="26">
        <f t="shared" si="918"/>
        <v>1826304</v>
      </c>
      <c r="AG5557" s="26">
        <f t="shared" si="924"/>
        <v>2162304</v>
      </c>
      <c r="AH5557" s="26">
        <f t="shared" si="919"/>
        <v>2162304</v>
      </c>
      <c r="AI5557" s="26">
        <v>0</v>
      </c>
      <c r="AJ5557" s="26">
        <f t="shared" si="920"/>
        <v>2162304</v>
      </c>
      <c r="AK5557" s="26">
        <v>0.02</v>
      </c>
      <c r="AL5557" s="26">
        <f t="shared" si="921"/>
        <v>432.46</v>
      </c>
      <c r="AM5557" s="3" t="s">
        <v>16593</v>
      </c>
    </row>
    <row r="5558" spans="1:39" x14ac:dyDescent="0.25">
      <c r="A5558" s="23"/>
      <c r="B5558" s="24"/>
      <c r="C5558" s="23"/>
      <c r="D5558" s="23"/>
      <c r="E5558" s="23"/>
      <c r="F5558" s="23"/>
      <c r="G5558" s="24"/>
      <c r="H5558" s="23"/>
      <c r="I5558" s="23"/>
      <c r="J5558" s="23">
        <v>0</v>
      </c>
      <c r="K5558" s="23">
        <v>0</v>
      </c>
      <c r="L5558" s="23">
        <v>6.75</v>
      </c>
      <c r="M5558" s="23" t="s">
        <v>76</v>
      </c>
      <c r="N5558" s="25">
        <f t="shared" si="922"/>
        <v>6.75</v>
      </c>
      <c r="O5558" s="26">
        <v>3500</v>
      </c>
      <c r="P5558" s="26">
        <f t="shared" si="923"/>
        <v>23625</v>
      </c>
      <c r="Q5558" s="23">
        <v>1</v>
      </c>
      <c r="R5558" s="23" t="s">
        <v>6476</v>
      </c>
      <c r="S5558" s="27" t="s">
        <v>6477</v>
      </c>
      <c r="T5558" s="23" t="s">
        <v>6478</v>
      </c>
      <c r="U5558" s="23" t="s">
        <v>6479</v>
      </c>
      <c r="V5558" s="24" t="s">
        <v>16594</v>
      </c>
      <c r="W5558" s="23" t="s">
        <v>53</v>
      </c>
      <c r="X5558" s="23" t="s">
        <v>49</v>
      </c>
      <c r="Y5558" s="23" t="s">
        <v>81</v>
      </c>
      <c r="Z5558" s="23">
        <v>27</v>
      </c>
      <c r="AA5558" s="28">
        <v>100</v>
      </c>
      <c r="AB5558" s="26">
        <v>2750</v>
      </c>
      <c r="AC5558" s="26">
        <f t="shared" si="917"/>
        <v>74250</v>
      </c>
      <c r="AD5558" s="28">
        <v>26</v>
      </c>
      <c r="AE5558" s="28">
        <v>42</v>
      </c>
      <c r="AF5558" s="26">
        <f t="shared" si="918"/>
        <v>43065</v>
      </c>
      <c r="AG5558" s="26">
        <f t="shared" si="924"/>
        <v>66690</v>
      </c>
      <c r="AH5558" s="26">
        <f t="shared" si="919"/>
        <v>66690</v>
      </c>
      <c r="AI5558" s="26">
        <v>0</v>
      </c>
      <c r="AJ5558" s="26">
        <f t="shared" si="920"/>
        <v>66690</v>
      </c>
      <c r="AK5558" s="26">
        <v>0.02</v>
      </c>
      <c r="AL5558" s="26">
        <f t="shared" si="921"/>
        <v>13.34</v>
      </c>
      <c r="AM5558" s="3" t="s">
        <v>83</v>
      </c>
    </row>
    <row r="5559" spans="1:39" x14ac:dyDescent="0.25">
      <c r="A5559" s="23"/>
      <c r="B5559" s="24"/>
      <c r="C5559" s="23"/>
      <c r="D5559" s="23"/>
      <c r="E5559" s="23"/>
      <c r="F5559" s="23"/>
      <c r="G5559" s="24"/>
      <c r="H5559" s="23"/>
      <c r="I5559" s="23"/>
      <c r="J5559" s="23">
        <v>0</v>
      </c>
      <c r="K5559" s="23">
        <v>0</v>
      </c>
      <c r="L5559" s="23">
        <v>2.25</v>
      </c>
      <c r="M5559" s="23" t="s">
        <v>76</v>
      </c>
      <c r="N5559" s="25">
        <f t="shared" si="922"/>
        <v>2.25</v>
      </c>
      <c r="O5559" s="26">
        <v>3500</v>
      </c>
      <c r="P5559" s="26">
        <f t="shared" si="923"/>
        <v>7875</v>
      </c>
      <c r="Q5559" s="23">
        <v>1</v>
      </c>
      <c r="R5559" s="23" t="s">
        <v>6476</v>
      </c>
      <c r="S5559" s="27" t="s">
        <v>6477</v>
      </c>
      <c r="T5559" s="23" t="s">
        <v>6478</v>
      </c>
      <c r="U5559" s="23" t="s">
        <v>6479</v>
      </c>
      <c r="V5559" s="24" t="s">
        <v>16595</v>
      </c>
      <c r="W5559" s="23" t="s">
        <v>158</v>
      </c>
      <c r="X5559" s="23" t="s">
        <v>49</v>
      </c>
      <c r="Y5559" s="23" t="s">
        <v>81</v>
      </c>
      <c r="Z5559" s="23">
        <v>9</v>
      </c>
      <c r="AA5559" s="28">
        <v>100</v>
      </c>
      <c r="AB5559" s="26">
        <v>5600</v>
      </c>
      <c r="AC5559" s="26">
        <f t="shared" si="917"/>
        <v>50400</v>
      </c>
      <c r="AD5559" s="28">
        <v>26</v>
      </c>
      <c r="AE5559" s="28">
        <v>42</v>
      </c>
      <c r="AF5559" s="26">
        <f t="shared" si="918"/>
        <v>29232</v>
      </c>
      <c r="AG5559" s="26">
        <f t="shared" si="924"/>
        <v>37107</v>
      </c>
      <c r="AH5559" s="26">
        <f t="shared" si="919"/>
        <v>37107</v>
      </c>
      <c r="AI5559" s="26">
        <v>0</v>
      </c>
      <c r="AJ5559" s="26">
        <f t="shared" si="920"/>
        <v>37107</v>
      </c>
      <c r="AK5559" s="26">
        <v>0.02</v>
      </c>
      <c r="AL5559" s="26">
        <f t="shared" si="921"/>
        <v>7.42</v>
      </c>
      <c r="AM5559" s="3" t="s">
        <v>6483</v>
      </c>
    </row>
    <row r="5560" spans="1:39" x14ac:dyDescent="0.25">
      <c r="A5560" s="23"/>
      <c r="B5560" s="24"/>
      <c r="C5560" s="23"/>
      <c r="D5560" s="23"/>
      <c r="E5560" s="23"/>
      <c r="F5560" s="23"/>
      <c r="G5560" s="24"/>
      <c r="H5560" s="23"/>
      <c r="I5560" s="23"/>
      <c r="J5560" s="23">
        <v>0</v>
      </c>
      <c r="K5560" s="23">
        <v>0</v>
      </c>
      <c r="L5560" s="23">
        <v>48.75</v>
      </c>
      <c r="M5560" s="23" t="s">
        <v>76</v>
      </c>
      <c r="N5560" s="25">
        <f t="shared" si="922"/>
        <v>48.75</v>
      </c>
      <c r="O5560" s="26">
        <v>3500</v>
      </c>
      <c r="P5560" s="26">
        <f t="shared" si="923"/>
        <v>170625</v>
      </c>
      <c r="Q5560" s="23">
        <v>1</v>
      </c>
      <c r="R5560" s="23" t="s">
        <v>6476</v>
      </c>
      <c r="S5560" s="27" t="s">
        <v>6477</v>
      </c>
      <c r="T5560" s="23" t="s">
        <v>6478</v>
      </c>
      <c r="U5560" s="23" t="s">
        <v>6479</v>
      </c>
      <c r="V5560" s="24" t="s">
        <v>16596</v>
      </c>
      <c r="W5560" s="23" t="s">
        <v>53</v>
      </c>
      <c r="X5560" s="23" t="s">
        <v>49</v>
      </c>
      <c r="Y5560" s="23" t="s">
        <v>81</v>
      </c>
      <c r="Z5560" s="23">
        <v>195</v>
      </c>
      <c r="AA5560" s="28">
        <v>100</v>
      </c>
      <c r="AB5560" s="26">
        <v>2750</v>
      </c>
      <c r="AC5560" s="26">
        <f t="shared" si="917"/>
        <v>536250</v>
      </c>
      <c r="AD5560" s="28">
        <v>3</v>
      </c>
      <c r="AE5560" s="28">
        <v>3</v>
      </c>
      <c r="AF5560" s="26">
        <f t="shared" si="918"/>
        <v>520162.5</v>
      </c>
      <c r="AG5560" s="26">
        <f t="shared" si="924"/>
        <v>690787.5</v>
      </c>
      <c r="AH5560" s="26">
        <f t="shared" si="919"/>
        <v>690787.5</v>
      </c>
      <c r="AI5560" s="26">
        <v>0</v>
      </c>
      <c r="AJ5560" s="26">
        <f t="shared" si="920"/>
        <v>690787.5</v>
      </c>
      <c r="AK5560" s="26">
        <v>0.02</v>
      </c>
      <c r="AL5560" s="26">
        <f t="shared" si="921"/>
        <v>138.16</v>
      </c>
      <c r="AM5560" s="3" t="s">
        <v>83</v>
      </c>
    </row>
    <row r="5561" spans="1:39" x14ac:dyDescent="0.25">
      <c r="A5561" s="23"/>
      <c r="B5561" s="24"/>
      <c r="C5561" s="23"/>
      <c r="D5561" s="23"/>
      <c r="E5561" s="23"/>
      <c r="F5561" s="23"/>
      <c r="G5561" s="24"/>
      <c r="H5561" s="23"/>
      <c r="I5561" s="23"/>
      <c r="J5561" s="23">
        <v>0</v>
      </c>
      <c r="K5561" s="23">
        <v>0</v>
      </c>
      <c r="L5561" s="23">
        <v>65</v>
      </c>
      <c r="M5561" s="23" t="s">
        <v>59</v>
      </c>
      <c r="N5561" s="25">
        <f t="shared" si="922"/>
        <v>65</v>
      </c>
      <c r="O5561" s="26">
        <v>3500</v>
      </c>
      <c r="P5561" s="26">
        <f t="shared" si="923"/>
        <v>227500</v>
      </c>
      <c r="Q5561" s="23">
        <v>1</v>
      </c>
      <c r="R5561" s="23" t="s">
        <v>6476</v>
      </c>
      <c r="S5561" s="27" t="s">
        <v>6477</v>
      </c>
      <c r="T5561" s="23" t="s">
        <v>6478</v>
      </c>
      <c r="U5561" s="23" t="s">
        <v>6479</v>
      </c>
      <c r="V5561" s="24" t="s">
        <v>16597</v>
      </c>
      <c r="W5561" s="23" t="s">
        <v>109</v>
      </c>
      <c r="X5561" s="23" t="s">
        <v>49</v>
      </c>
      <c r="Y5561" s="23" t="s">
        <v>50</v>
      </c>
      <c r="Z5561" s="23">
        <v>404</v>
      </c>
      <c r="AA5561" s="28">
        <v>100</v>
      </c>
      <c r="AB5561" s="26">
        <v>8150</v>
      </c>
      <c r="AC5561" s="26">
        <f t="shared" si="917"/>
        <v>3292600</v>
      </c>
      <c r="AD5561" s="28">
        <v>32</v>
      </c>
      <c r="AE5561" s="28">
        <v>54</v>
      </c>
      <c r="AF5561" s="26">
        <f t="shared" si="918"/>
        <v>1514596</v>
      </c>
      <c r="AG5561" s="26">
        <f t="shared" si="924"/>
        <v>1742096</v>
      </c>
      <c r="AH5561" s="26">
        <f t="shared" si="919"/>
        <v>1742096</v>
      </c>
      <c r="AI5561" s="26">
        <v>50000000</v>
      </c>
      <c r="AJ5561" s="26">
        <f t="shared" si="920"/>
        <v>0</v>
      </c>
      <c r="AK5561" s="26">
        <v>0.02</v>
      </c>
      <c r="AL5561" s="26">
        <f t="shared" si="921"/>
        <v>0</v>
      </c>
      <c r="AM5561" s="3" t="s">
        <v>110</v>
      </c>
    </row>
    <row r="5562" spans="1:39" x14ac:dyDescent="0.25">
      <c r="A5562" s="23"/>
      <c r="B5562" s="24"/>
      <c r="C5562" s="23"/>
      <c r="D5562" s="23"/>
      <c r="E5562" s="23"/>
      <c r="F5562" s="23"/>
      <c r="G5562" s="24"/>
      <c r="H5562" s="23"/>
      <c r="I5562" s="23"/>
      <c r="J5562" s="23">
        <v>0</v>
      </c>
      <c r="K5562" s="23">
        <v>0</v>
      </c>
      <c r="L5562" s="23">
        <v>33.25</v>
      </c>
      <c r="M5562" s="23" t="s">
        <v>59</v>
      </c>
      <c r="N5562" s="25">
        <f t="shared" si="922"/>
        <v>33.25</v>
      </c>
      <c r="O5562" s="26">
        <v>3500</v>
      </c>
      <c r="P5562" s="26">
        <f t="shared" si="923"/>
        <v>116375</v>
      </c>
      <c r="Q5562" s="23">
        <v>1</v>
      </c>
      <c r="R5562" s="23" t="s">
        <v>6476</v>
      </c>
      <c r="S5562" s="27" t="s">
        <v>6477</v>
      </c>
      <c r="T5562" s="23" t="s">
        <v>6478</v>
      </c>
      <c r="U5562" s="23" t="s">
        <v>6479</v>
      </c>
      <c r="V5562" s="24" t="s">
        <v>16598</v>
      </c>
      <c r="W5562" s="23" t="s">
        <v>158</v>
      </c>
      <c r="X5562" s="23" t="s">
        <v>49</v>
      </c>
      <c r="Y5562" s="23" t="s">
        <v>50</v>
      </c>
      <c r="Z5562" s="23">
        <v>133</v>
      </c>
      <c r="AA5562" s="28">
        <v>100</v>
      </c>
      <c r="AB5562" s="26">
        <v>5600</v>
      </c>
      <c r="AC5562" s="26">
        <f t="shared" si="917"/>
        <v>744800</v>
      </c>
      <c r="AD5562" s="28">
        <v>32</v>
      </c>
      <c r="AE5562" s="28">
        <v>54</v>
      </c>
      <c r="AF5562" s="26">
        <f t="shared" si="918"/>
        <v>342608</v>
      </c>
      <c r="AG5562" s="26">
        <f t="shared" si="924"/>
        <v>458983</v>
      </c>
      <c r="AH5562" s="26">
        <f t="shared" si="919"/>
        <v>458983</v>
      </c>
      <c r="AI5562" s="26">
        <v>50000000</v>
      </c>
      <c r="AJ5562" s="26">
        <f t="shared" si="920"/>
        <v>0</v>
      </c>
      <c r="AK5562" s="26">
        <v>0.02</v>
      </c>
      <c r="AL5562" s="26">
        <f t="shared" si="921"/>
        <v>0</v>
      </c>
      <c r="AM5562" s="3" t="s">
        <v>159</v>
      </c>
    </row>
    <row r="5563" spans="1:39" x14ac:dyDescent="0.25">
      <c r="A5563" s="23"/>
      <c r="B5563" s="24"/>
      <c r="C5563" s="23"/>
      <c r="D5563" s="23"/>
      <c r="E5563" s="23"/>
      <c r="F5563" s="23"/>
      <c r="G5563" s="24"/>
      <c r="H5563" s="23"/>
      <c r="I5563" s="23"/>
      <c r="J5563" s="23">
        <v>0</v>
      </c>
      <c r="K5563" s="23">
        <v>0</v>
      </c>
      <c r="L5563" s="23">
        <v>22</v>
      </c>
      <c r="M5563" s="23" t="s">
        <v>59</v>
      </c>
      <c r="N5563" s="25">
        <f t="shared" si="922"/>
        <v>22</v>
      </c>
      <c r="O5563" s="26">
        <v>3500</v>
      </c>
      <c r="P5563" s="26">
        <f t="shared" si="923"/>
        <v>77000</v>
      </c>
      <c r="Q5563" s="23">
        <v>1</v>
      </c>
      <c r="R5563" s="23" t="s">
        <v>6476</v>
      </c>
      <c r="S5563" s="27" t="s">
        <v>6477</v>
      </c>
      <c r="T5563" s="23" t="s">
        <v>6478</v>
      </c>
      <c r="U5563" s="23" t="s">
        <v>6479</v>
      </c>
      <c r="V5563" s="24" t="s">
        <v>16599</v>
      </c>
      <c r="W5563" s="23" t="s">
        <v>48</v>
      </c>
      <c r="X5563" s="23" t="s">
        <v>49</v>
      </c>
      <c r="Y5563" s="23" t="s">
        <v>50</v>
      </c>
      <c r="Z5563" s="23">
        <v>88</v>
      </c>
      <c r="AA5563" s="28">
        <v>100</v>
      </c>
      <c r="AB5563" s="26">
        <v>8300</v>
      </c>
      <c r="AC5563" s="26">
        <f t="shared" si="917"/>
        <v>730400</v>
      </c>
      <c r="AD5563" s="28">
        <v>32</v>
      </c>
      <c r="AE5563" s="28">
        <v>54</v>
      </c>
      <c r="AF5563" s="26">
        <f t="shared" si="918"/>
        <v>335984</v>
      </c>
      <c r="AG5563" s="26">
        <f t="shared" si="924"/>
        <v>412984</v>
      </c>
      <c r="AH5563" s="26">
        <f t="shared" si="919"/>
        <v>412984</v>
      </c>
      <c r="AI5563" s="26">
        <v>50000000</v>
      </c>
      <c r="AJ5563" s="26">
        <f t="shared" si="920"/>
        <v>0</v>
      </c>
      <c r="AK5563" s="26">
        <v>0.02</v>
      </c>
      <c r="AL5563" s="26">
        <f t="shared" si="921"/>
        <v>0</v>
      </c>
      <c r="AM5563" s="3" t="s">
        <v>13209</v>
      </c>
    </row>
    <row r="5564" spans="1:39" x14ac:dyDescent="0.25">
      <c r="A5564" s="23"/>
      <c r="B5564" s="24"/>
      <c r="C5564" s="23"/>
      <c r="D5564" s="23"/>
      <c r="E5564" s="23"/>
      <c r="F5564" s="23"/>
      <c r="G5564" s="24"/>
      <c r="H5564" s="23"/>
      <c r="I5564" s="23"/>
      <c r="J5564" s="23">
        <v>0</v>
      </c>
      <c r="K5564" s="23">
        <v>0</v>
      </c>
      <c r="L5564" s="23">
        <v>5.25</v>
      </c>
      <c r="M5564" s="23" t="s">
        <v>59</v>
      </c>
      <c r="N5564" s="25">
        <f t="shared" si="922"/>
        <v>5.25</v>
      </c>
      <c r="O5564" s="26">
        <v>3500</v>
      </c>
      <c r="P5564" s="26">
        <f t="shared" si="923"/>
        <v>18375</v>
      </c>
      <c r="Q5564" s="23">
        <v>1</v>
      </c>
      <c r="R5564" s="23" t="s">
        <v>6476</v>
      </c>
      <c r="S5564" s="27" t="s">
        <v>6477</v>
      </c>
      <c r="T5564" s="23" t="s">
        <v>6478</v>
      </c>
      <c r="U5564" s="23" t="s">
        <v>6479</v>
      </c>
      <c r="V5564" s="24" t="s">
        <v>16600</v>
      </c>
      <c r="W5564" s="23" t="s">
        <v>53</v>
      </c>
      <c r="X5564" s="23" t="s">
        <v>49</v>
      </c>
      <c r="Y5564" s="23" t="s">
        <v>50</v>
      </c>
      <c r="Z5564" s="23">
        <v>21</v>
      </c>
      <c r="AA5564" s="28">
        <v>100</v>
      </c>
      <c r="AB5564" s="26">
        <v>2750</v>
      </c>
      <c r="AC5564" s="26">
        <f t="shared" si="917"/>
        <v>57750</v>
      </c>
      <c r="AD5564" s="28">
        <v>32</v>
      </c>
      <c r="AE5564" s="28">
        <v>54</v>
      </c>
      <c r="AF5564" s="26">
        <f t="shared" si="918"/>
        <v>26565</v>
      </c>
      <c r="AG5564" s="26">
        <f t="shared" si="924"/>
        <v>44940</v>
      </c>
      <c r="AH5564" s="26">
        <f t="shared" si="919"/>
        <v>44940</v>
      </c>
      <c r="AI5564" s="26">
        <v>50000000</v>
      </c>
      <c r="AJ5564" s="26">
        <f t="shared" si="920"/>
        <v>0</v>
      </c>
      <c r="AK5564" s="26">
        <v>0.02</v>
      </c>
      <c r="AL5564" s="26">
        <f t="shared" si="921"/>
        <v>0</v>
      </c>
      <c r="AM5564" s="3" t="s">
        <v>83</v>
      </c>
    </row>
    <row r="5565" spans="1:39" x14ac:dyDescent="0.25">
      <c r="A5565" s="23"/>
      <c r="B5565" s="24"/>
      <c r="C5565" s="23"/>
      <c r="D5565" s="23"/>
      <c r="E5565" s="23"/>
      <c r="F5565" s="23"/>
      <c r="G5565" s="24"/>
      <c r="H5565" s="23"/>
      <c r="I5565" s="23"/>
      <c r="J5565" s="23">
        <v>5</v>
      </c>
      <c r="K5565" s="23">
        <v>0</v>
      </c>
      <c r="L5565" s="23">
        <v>7.625</v>
      </c>
      <c r="M5565" s="23" t="s">
        <v>75</v>
      </c>
      <c r="N5565" s="25">
        <f t="shared" si="922"/>
        <v>2007.625</v>
      </c>
      <c r="O5565" s="26">
        <v>3500</v>
      </c>
      <c r="P5565" s="26">
        <f t="shared" si="923"/>
        <v>7026687.5</v>
      </c>
      <c r="Q5565" s="23"/>
      <c r="R5565" s="23"/>
      <c r="S5565" s="27"/>
      <c r="T5565" s="23"/>
      <c r="U5565" s="23"/>
      <c r="V5565" s="24"/>
      <c r="W5565" s="23"/>
      <c r="X5565" s="23"/>
      <c r="Y5565" s="23"/>
      <c r="Z5565" s="23"/>
      <c r="AA5565" s="28"/>
      <c r="AB5565" s="26"/>
      <c r="AC5565" s="26"/>
      <c r="AD5565" s="28"/>
      <c r="AE5565" s="28"/>
      <c r="AF5565" s="26"/>
      <c r="AG5565" s="26">
        <f>AF5565+P5565</f>
        <v>7026687.5</v>
      </c>
      <c r="AH5565" s="26">
        <f>AG5565</f>
        <v>7026687.5</v>
      </c>
      <c r="AI5565" s="26">
        <v>50000000</v>
      </c>
      <c r="AJ5565" s="26">
        <f t="shared" si="920"/>
        <v>0</v>
      </c>
      <c r="AK5565" s="26">
        <v>0.01</v>
      </c>
      <c r="AL5565" s="26">
        <f>AJ5565*(AK5565/100)</f>
        <v>0</v>
      </c>
    </row>
    <row r="5566" spans="1:39" x14ac:dyDescent="0.25">
      <c r="A5566" s="23"/>
      <c r="B5566" s="24"/>
      <c r="C5566" s="23"/>
      <c r="D5566" s="23"/>
      <c r="E5566" s="23"/>
      <c r="F5566" s="23"/>
      <c r="G5566" s="24"/>
      <c r="H5566" s="23"/>
      <c r="I5566" s="23"/>
      <c r="J5566" s="23"/>
      <c r="K5566" s="23"/>
      <c r="L5566" s="23"/>
      <c r="M5566" s="23"/>
      <c r="N5566" s="25"/>
      <c r="O5566" s="26"/>
      <c r="P5566" s="26"/>
      <c r="Q5566" s="23"/>
      <c r="R5566" s="23"/>
      <c r="S5566" s="27"/>
      <c r="T5566" s="23"/>
      <c r="U5566" s="23"/>
      <c r="V5566" s="24"/>
      <c r="W5566" s="23"/>
      <c r="X5566" s="23"/>
      <c r="Y5566" s="23"/>
      <c r="Z5566" s="23"/>
      <c r="AA5566" s="28"/>
      <c r="AB5566" s="26"/>
      <c r="AC5566" s="26"/>
      <c r="AD5566" s="28"/>
      <c r="AE5566" s="28"/>
      <c r="AF5566" s="26"/>
      <c r="AG5566" s="26" t="s">
        <v>60</v>
      </c>
      <c r="AH5566" s="26">
        <f>SUM(AH5548:AH5565)</f>
        <v>22226802.5</v>
      </c>
      <c r="AI5566" s="26"/>
      <c r="AJ5566" s="26">
        <f>SUM(AJ5548:AJ5565)</f>
        <v>12132096</v>
      </c>
      <c r="AK5566" s="26"/>
      <c r="AL5566" s="26">
        <f>SUM(AL5548:AL5565)</f>
        <v>3190.1099999999997</v>
      </c>
    </row>
    <row r="5567" spans="1:39" x14ac:dyDescent="0.25">
      <c r="A5567" s="23" t="s">
        <v>16601</v>
      </c>
      <c r="B5567" s="24" t="s">
        <v>16602</v>
      </c>
      <c r="C5567" s="23" t="s">
        <v>16603</v>
      </c>
      <c r="D5567" s="23" t="s">
        <v>12000</v>
      </c>
      <c r="E5567" s="23">
        <v>2214</v>
      </c>
      <c r="F5567" s="23" t="s">
        <v>16604</v>
      </c>
      <c r="G5567" s="24" t="s">
        <v>16605</v>
      </c>
      <c r="H5567" s="23" t="s">
        <v>43</v>
      </c>
      <c r="I5567" s="23" t="s">
        <v>16606</v>
      </c>
      <c r="J5567" s="23">
        <v>7</v>
      </c>
      <c r="K5567" s="23">
        <v>2</v>
      </c>
      <c r="L5567" s="23">
        <v>10.94</v>
      </c>
      <c r="M5567" s="23" t="s">
        <v>75</v>
      </c>
      <c r="N5567" s="25">
        <f>((J5567*400)+(K5567*100))+L5567</f>
        <v>3010.94</v>
      </c>
      <c r="O5567" s="26">
        <v>5400</v>
      </c>
      <c r="P5567" s="26">
        <f>N5567*O5567</f>
        <v>16259076</v>
      </c>
      <c r="Q5567" s="23"/>
      <c r="R5567" s="23"/>
      <c r="S5567" s="27"/>
      <c r="T5567" s="23"/>
      <c r="U5567" s="23"/>
      <c r="V5567" s="24"/>
      <c r="W5567" s="23"/>
      <c r="X5567" s="23"/>
      <c r="Y5567" s="23"/>
      <c r="Z5567" s="23"/>
      <c r="AA5567" s="28"/>
      <c r="AB5567" s="26"/>
      <c r="AC5567" s="26"/>
      <c r="AD5567" s="28"/>
      <c r="AE5567" s="28"/>
      <c r="AF5567" s="26"/>
      <c r="AG5567" s="26">
        <f>AF5567+P5567</f>
        <v>16259076</v>
      </c>
      <c r="AH5567" s="26">
        <f>AG5567</f>
        <v>16259076</v>
      </c>
      <c r="AI5567" s="26">
        <v>50000000</v>
      </c>
      <c r="AJ5567" s="26">
        <f>IF((AI5567-AH5567) &gt; 1,0,IF((AI5567-AH5567)&lt;0,AH5567-AI5567,AI5567-AH5567))</f>
        <v>0</v>
      </c>
      <c r="AK5567" s="26">
        <v>0.01</v>
      </c>
      <c r="AL5567" s="26">
        <f>AJ5567*(AK5567/100)</f>
        <v>0</v>
      </c>
    </row>
    <row r="5568" spans="1:39" x14ac:dyDescent="0.25">
      <c r="A5568" s="23"/>
      <c r="B5568" s="24"/>
      <c r="C5568" s="23"/>
      <c r="D5568" s="23"/>
      <c r="E5568" s="23"/>
      <c r="F5568" s="23"/>
      <c r="G5568" s="24"/>
      <c r="H5568" s="23"/>
      <c r="I5568" s="23"/>
      <c r="J5568" s="23">
        <v>0</v>
      </c>
      <c r="K5568" s="23">
        <v>0</v>
      </c>
      <c r="L5568" s="23">
        <v>58.5</v>
      </c>
      <c r="M5568" s="23" t="s">
        <v>59</v>
      </c>
      <c r="N5568" s="25">
        <f>((J5568*400)+(K5568*100))+L5568</f>
        <v>58.5</v>
      </c>
      <c r="O5568" s="26">
        <v>5400</v>
      </c>
      <c r="P5568" s="26">
        <f>N5568*O5568</f>
        <v>315900</v>
      </c>
      <c r="Q5568" s="23">
        <v>1</v>
      </c>
      <c r="R5568" s="23" t="s">
        <v>16601</v>
      </c>
      <c r="S5568" s="27" t="s">
        <v>16602</v>
      </c>
      <c r="T5568" s="23" t="s">
        <v>16603</v>
      </c>
      <c r="U5568" s="23" t="s">
        <v>12007</v>
      </c>
      <c r="V5568" s="24" t="s">
        <v>16607</v>
      </c>
      <c r="W5568" s="23" t="s">
        <v>109</v>
      </c>
      <c r="X5568" s="23" t="s">
        <v>49</v>
      </c>
      <c r="Y5568" s="23" t="s">
        <v>50</v>
      </c>
      <c r="Z5568" s="23">
        <v>298</v>
      </c>
      <c r="AA5568" s="28">
        <v>100</v>
      </c>
      <c r="AB5568" s="26">
        <v>8150</v>
      </c>
      <c r="AC5568" s="26">
        <f>Z5568*AB5568</f>
        <v>2428700</v>
      </c>
      <c r="AD5568" s="28">
        <v>27</v>
      </c>
      <c r="AE5568" s="28">
        <v>44</v>
      </c>
      <c r="AF5568" s="26">
        <f>(AC5568*(100-AE5568))/100</f>
        <v>1360072</v>
      </c>
      <c r="AG5568" s="26">
        <f>P5568+AF5568</f>
        <v>1675972</v>
      </c>
      <c r="AH5568" s="26">
        <f>(AG5568*AA5568)/100</f>
        <v>1675972</v>
      </c>
      <c r="AI5568" s="26">
        <v>50000000</v>
      </c>
      <c r="AJ5568" s="26">
        <f>IF((AI5568-AH5568) &gt; 1,0,IF((AI5568-AH5568)&lt;0,AH5568-AI5568,AI5568-AH5568))</f>
        <v>0</v>
      </c>
      <c r="AK5568" s="26">
        <v>0.02</v>
      </c>
      <c r="AL5568" s="26">
        <f>ROUND(AJ5568*(AK5568/100),2)</f>
        <v>0</v>
      </c>
      <c r="AM5568" s="3" t="s">
        <v>110</v>
      </c>
    </row>
    <row r="5569" spans="1:39" x14ac:dyDescent="0.25">
      <c r="A5569" s="23"/>
      <c r="B5569" s="24"/>
      <c r="C5569" s="23"/>
      <c r="D5569" s="23"/>
      <c r="E5569" s="23"/>
      <c r="F5569" s="23"/>
      <c r="G5569" s="24"/>
      <c r="H5569" s="23"/>
      <c r="I5569" s="23"/>
      <c r="J5569" s="23">
        <v>0</v>
      </c>
      <c r="K5569" s="23">
        <v>0</v>
      </c>
      <c r="L5569" s="23">
        <v>76</v>
      </c>
      <c r="M5569" s="23" t="s">
        <v>59</v>
      </c>
      <c r="N5569" s="25">
        <f>((J5569*400)+(K5569*100))+L5569</f>
        <v>76</v>
      </c>
      <c r="O5569" s="26">
        <v>5400</v>
      </c>
      <c r="P5569" s="26">
        <f>N5569*O5569</f>
        <v>410400</v>
      </c>
      <c r="Q5569" s="23">
        <v>1</v>
      </c>
      <c r="R5569" s="23" t="s">
        <v>16601</v>
      </c>
      <c r="S5569" s="27" t="s">
        <v>16602</v>
      </c>
      <c r="T5569" s="23" t="s">
        <v>16603</v>
      </c>
      <c r="U5569" s="23" t="s">
        <v>12007</v>
      </c>
      <c r="V5569" s="24" t="s">
        <v>16608</v>
      </c>
      <c r="W5569" s="23" t="s">
        <v>53</v>
      </c>
      <c r="X5569" s="23" t="s">
        <v>49</v>
      </c>
      <c r="Y5569" s="23" t="s">
        <v>50</v>
      </c>
      <c r="Z5569" s="23">
        <v>304</v>
      </c>
      <c r="AA5569" s="28">
        <v>100</v>
      </c>
      <c r="AB5569" s="26">
        <v>2750</v>
      </c>
      <c r="AC5569" s="26">
        <f>Z5569*AB5569</f>
        <v>836000</v>
      </c>
      <c r="AD5569" s="28">
        <v>27</v>
      </c>
      <c r="AE5569" s="28">
        <v>44</v>
      </c>
      <c r="AF5569" s="26">
        <f>(AC5569*(100-AE5569))/100</f>
        <v>468160</v>
      </c>
      <c r="AG5569" s="26">
        <f>P5569+AF5569</f>
        <v>878560</v>
      </c>
      <c r="AH5569" s="26">
        <f>(AG5569*AA5569)/100</f>
        <v>878560</v>
      </c>
      <c r="AI5569" s="26">
        <v>50000000</v>
      </c>
      <c r="AJ5569" s="26">
        <f>IF((AI5569-AH5569) &gt; 1,0,IF((AI5569-AH5569)&lt;0,AH5569-AI5569,AI5569-AH5569))</f>
        <v>0</v>
      </c>
      <c r="AK5569" s="26">
        <v>0.02</v>
      </c>
      <c r="AL5569" s="26">
        <f>ROUND(AJ5569*(AK5569/100),2)</f>
        <v>0</v>
      </c>
      <c r="AM5569" s="3" t="s">
        <v>159</v>
      </c>
    </row>
    <row r="5570" spans="1:39" x14ac:dyDescent="0.25">
      <c r="A5570" s="23"/>
      <c r="B5570" s="24"/>
      <c r="C5570" s="23"/>
      <c r="D5570" s="23"/>
      <c r="E5570" s="23"/>
      <c r="F5570" s="23"/>
      <c r="G5570" s="24"/>
      <c r="H5570" s="23"/>
      <c r="I5570" s="23"/>
      <c r="J5570" s="23">
        <v>0</v>
      </c>
      <c r="K5570" s="23">
        <v>0</v>
      </c>
      <c r="L5570" s="23">
        <v>6.56</v>
      </c>
      <c r="M5570" s="23" t="s">
        <v>59</v>
      </c>
      <c r="N5570" s="25">
        <f>((J5570*400)+(K5570*100))+L5570</f>
        <v>6.56</v>
      </c>
      <c r="O5570" s="26">
        <v>5400</v>
      </c>
      <c r="P5570" s="26">
        <f>N5570*O5570</f>
        <v>35424</v>
      </c>
      <c r="Q5570" s="23">
        <v>1</v>
      </c>
      <c r="R5570" s="23" t="s">
        <v>16601</v>
      </c>
      <c r="S5570" s="27" t="s">
        <v>16602</v>
      </c>
      <c r="T5570" s="23" t="s">
        <v>16603</v>
      </c>
      <c r="U5570" s="23" t="s">
        <v>12007</v>
      </c>
      <c r="V5570" s="24" t="s">
        <v>16609</v>
      </c>
      <c r="W5570" s="23" t="s">
        <v>53</v>
      </c>
      <c r="X5570" s="23" t="s">
        <v>49</v>
      </c>
      <c r="Y5570" s="23" t="s">
        <v>50</v>
      </c>
      <c r="Z5570" s="23">
        <v>26.25</v>
      </c>
      <c r="AA5570" s="28">
        <v>100</v>
      </c>
      <c r="AB5570" s="26">
        <v>2750</v>
      </c>
      <c r="AC5570" s="26">
        <f>Z5570*AB5570</f>
        <v>72187.5</v>
      </c>
      <c r="AD5570" s="28">
        <v>27</v>
      </c>
      <c r="AE5570" s="28">
        <v>44</v>
      </c>
      <c r="AF5570" s="26">
        <f>(AC5570*(100-AE5570))/100</f>
        <v>40425</v>
      </c>
      <c r="AG5570" s="26">
        <f>P5570+AF5570</f>
        <v>75849</v>
      </c>
      <c r="AH5570" s="26">
        <f>(AG5570*AA5570)/100</f>
        <v>75849</v>
      </c>
      <c r="AI5570" s="26">
        <v>50000000</v>
      </c>
      <c r="AJ5570" s="26">
        <f>IF((AI5570-AH5570) &gt; 1,0,IF((AI5570-AH5570)&lt;0,AH5570-AI5570,AI5570-AH5570))</f>
        <v>0</v>
      </c>
      <c r="AK5570" s="26">
        <v>0.02</v>
      </c>
      <c r="AL5570" s="26">
        <f>ROUND(AJ5570*(AK5570/100),2)</f>
        <v>0</v>
      </c>
      <c r="AM5570" s="3" t="s">
        <v>159</v>
      </c>
    </row>
    <row r="5571" spans="1:39" x14ac:dyDescent="0.25">
      <c r="A5571" s="23"/>
      <c r="B5571" s="24"/>
      <c r="C5571" s="23"/>
      <c r="D5571" s="23"/>
      <c r="E5571" s="23">
        <v>2215</v>
      </c>
      <c r="F5571" s="23" t="s">
        <v>16610</v>
      </c>
      <c r="G5571" s="24" t="s">
        <v>16611</v>
      </c>
      <c r="H5571" s="23" t="s">
        <v>43</v>
      </c>
      <c r="I5571" s="23" t="s">
        <v>16612</v>
      </c>
      <c r="J5571" s="23">
        <v>7</v>
      </c>
      <c r="K5571" s="23">
        <v>3</v>
      </c>
      <c r="L5571" s="23">
        <v>52</v>
      </c>
      <c r="M5571" s="23" t="s">
        <v>75</v>
      </c>
      <c r="N5571" s="25">
        <f>((J5571*400)+(K5571*100))+L5571</f>
        <v>3152</v>
      </c>
      <c r="O5571" s="26">
        <v>5400</v>
      </c>
      <c r="P5571" s="26">
        <f>N5571*O5571</f>
        <v>17020800</v>
      </c>
      <c r="Q5571" s="23"/>
      <c r="R5571" s="23"/>
      <c r="S5571" s="27"/>
      <c r="T5571" s="23"/>
      <c r="U5571" s="23"/>
      <c r="V5571" s="24"/>
      <c r="W5571" s="23"/>
      <c r="X5571" s="23"/>
      <c r="Y5571" s="23"/>
      <c r="Z5571" s="23"/>
      <c r="AA5571" s="28"/>
      <c r="AB5571" s="26"/>
      <c r="AC5571" s="26"/>
      <c r="AD5571" s="28"/>
      <c r="AE5571" s="28"/>
      <c r="AF5571" s="26"/>
      <c r="AG5571" s="26">
        <f>AF5571+P5571</f>
        <v>17020800</v>
      </c>
      <c r="AH5571" s="26">
        <f>AG5571</f>
        <v>17020800</v>
      </c>
      <c r="AI5571" s="26">
        <v>50000000</v>
      </c>
      <c r="AJ5571" s="26">
        <f>IF((AI5571-AH5571) &gt; 1,0,IF((AI5571-AH5571)&lt;0,AH5571-AI5571,AI5571-AH5571))</f>
        <v>0</v>
      </c>
      <c r="AK5571" s="26">
        <v>0.01</v>
      </c>
      <c r="AL5571" s="26">
        <f>AJ5571*(AK5571/100)</f>
        <v>0</v>
      </c>
    </row>
    <row r="5572" spans="1:39" x14ac:dyDescent="0.25">
      <c r="A5572" s="23"/>
      <c r="B5572" s="24"/>
      <c r="C5572" s="23"/>
      <c r="D5572" s="23"/>
      <c r="E5572" s="23"/>
      <c r="F5572" s="23"/>
      <c r="G5572" s="24"/>
      <c r="H5572" s="23"/>
      <c r="I5572" s="23"/>
      <c r="J5572" s="23"/>
      <c r="K5572" s="23"/>
      <c r="L5572" s="23"/>
      <c r="M5572" s="23"/>
      <c r="N5572" s="25"/>
      <c r="O5572" s="26"/>
      <c r="P5572" s="26"/>
      <c r="Q5572" s="23"/>
      <c r="R5572" s="23"/>
      <c r="S5572" s="27"/>
      <c r="T5572" s="23"/>
      <c r="U5572" s="23"/>
      <c r="V5572" s="24"/>
      <c r="W5572" s="23"/>
      <c r="X5572" s="23"/>
      <c r="Y5572" s="23"/>
      <c r="Z5572" s="23"/>
      <c r="AA5572" s="28"/>
      <c r="AB5572" s="26"/>
      <c r="AC5572" s="26"/>
      <c r="AD5572" s="28"/>
      <c r="AE5572" s="28"/>
      <c r="AF5572" s="26"/>
      <c r="AG5572" s="26" t="s">
        <v>60</v>
      </c>
      <c r="AH5572" s="26">
        <f>SUM(AH5567:AH5571)</f>
        <v>35910257</v>
      </c>
      <c r="AI5572" s="26"/>
      <c r="AJ5572" s="26">
        <f>SUM(AJ5567:AJ5571)</f>
        <v>0</v>
      </c>
      <c r="AK5572" s="26"/>
      <c r="AL5572" s="26">
        <f>SUM(AL5567:AL5571)</f>
        <v>0</v>
      </c>
    </row>
    <row r="5573" spans="1:39" x14ac:dyDescent="0.25">
      <c r="A5573" s="23" t="s">
        <v>16613</v>
      </c>
      <c r="B5573" s="24" t="s">
        <v>16614</v>
      </c>
      <c r="C5573" s="23" t="s">
        <v>16615</v>
      </c>
      <c r="D5573" s="23" t="s">
        <v>2519</v>
      </c>
      <c r="E5573" s="23">
        <v>2216</v>
      </c>
      <c r="F5573" s="23" t="s">
        <v>16616</v>
      </c>
      <c r="G5573" s="24" t="s">
        <v>16617</v>
      </c>
      <c r="H5573" s="23" t="s">
        <v>43</v>
      </c>
      <c r="I5573" s="23" t="s">
        <v>16618</v>
      </c>
      <c r="J5573" s="23">
        <v>3</v>
      </c>
      <c r="K5573" s="23">
        <v>0</v>
      </c>
      <c r="L5573" s="23">
        <v>23</v>
      </c>
      <c r="M5573" s="23" t="s">
        <v>75</v>
      </c>
      <c r="N5573" s="25">
        <f>((J5573*400)+(K5573*100))+L5573</f>
        <v>1223</v>
      </c>
      <c r="O5573" s="26">
        <v>1500</v>
      </c>
      <c r="P5573" s="26">
        <f>N5573*O5573</f>
        <v>1834500</v>
      </c>
      <c r="Q5573" s="23"/>
      <c r="R5573" s="23"/>
      <c r="S5573" s="27"/>
      <c r="T5573" s="23"/>
      <c r="U5573" s="23"/>
      <c r="V5573" s="24"/>
      <c r="W5573" s="23"/>
      <c r="X5573" s="23"/>
      <c r="Y5573" s="23"/>
      <c r="Z5573" s="23"/>
      <c r="AA5573" s="28"/>
      <c r="AB5573" s="26"/>
      <c r="AC5573" s="26"/>
      <c r="AD5573" s="28"/>
      <c r="AE5573" s="28"/>
      <c r="AF5573" s="26"/>
      <c r="AG5573" s="26">
        <f>AF5573+P5573</f>
        <v>1834500</v>
      </c>
      <c r="AH5573" s="26">
        <f>AG5573</f>
        <v>1834500</v>
      </c>
      <c r="AI5573" s="26">
        <v>50000000</v>
      </c>
      <c r="AJ5573" s="26">
        <f>IF((AI5573-AH5573) &gt; 1,0,IF((AI5573-AH5573)&lt;0,AH5573-AI5573,AI5573-AH5573))</f>
        <v>0</v>
      </c>
      <c r="AK5573" s="26">
        <v>0.01</v>
      </c>
      <c r="AL5573" s="26">
        <f>AJ5573*(AK5573/100)</f>
        <v>0</v>
      </c>
    </row>
    <row r="5574" spans="1:39" x14ac:dyDescent="0.25">
      <c r="A5574" s="23"/>
      <c r="B5574" s="24"/>
      <c r="C5574" s="23"/>
      <c r="D5574" s="23"/>
      <c r="E5574" s="23"/>
      <c r="F5574" s="23"/>
      <c r="G5574" s="24"/>
      <c r="H5574" s="23"/>
      <c r="I5574" s="23"/>
      <c r="J5574" s="23"/>
      <c r="K5574" s="23"/>
      <c r="L5574" s="23"/>
      <c r="M5574" s="23"/>
      <c r="N5574" s="25"/>
      <c r="O5574" s="26"/>
      <c r="P5574" s="26"/>
      <c r="Q5574" s="23"/>
      <c r="R5574" s="23"/>
      <c r="S5574" s="27"/>
      <c r="T5574" s="23"/>
      <c r="U5574" s="23"/>
      <c r="V5574" s="24"/>
      <c r="W5574" s="23"/>
      <c r="X5574" s="23"/>
      <c r="Y5574" s="23"/>
      <c r="Z5574" s="23"/>
      <c r="AA5574" s="28"/>
      <c r="AB5574" s="26"/>
      <c r="AC5574" s="26"/>
      <c r="AD5574" s="28"/>
      <c r="AE5574" s="28"/>
      <c r="AF5574" s="26"/>
      <c r="AG5574" s="26" t="s">
        <v>60</v>
      </c>
      <c r="AH5574" s="26">
        <f>AH5573</f>
        <v>1834500</v>
      </c>
      <c r="AI5574" s="26"/>
      <c r="AJ5574" s="26">
        <f>AJ5573</f>
        <v>0</v>
      </c>
      <c r="AK5574" s="26"/>
      <c r="AL5574" s="26">
        <f>AL5573</f>
        <v>0</v>
      </c>
    </row>
    <row r="5575" spans="1:39" x14ac:dyDescent="0.25">
      <c r="A5575" s="23" t="s">
        <v>16619</v>
      </c>
      <c r="B5575" s="24"/>
      <c r="C5575" s="23" t="s">
        <v>16620</v>
      </c>
      <c r="D5575" s="23" t="s">
        <v>16621</v>
      </c>
      <c r="E5575" s="23">
        <v>2217</v>
      </c>
      <c r="F5575" s="23" t="s">
        <v>16622</v>
      </c>
      <c r="G5575" s="24" t="s">
        <v>16623</v>
      </c>
      <c r="H5575" s="23" t="s">
        <v>43</v>
      </c>
      <c r="I5575" s="23" t="s">
        <v>16624</v>
      </c>
      <c r="J5575" s="23">
        <v>0</v>
      </c>
      <c r="K5575" s="23">
        <v>0</v>
      </c>
      <c r="L5575" s="23">
        <v>33</v>
      </c>
      <c r="M5575" s="23" t="s">
        <v>76</v>
      </c>
      <c r="N5575" s="25">
        <f>((J5575*400)+(K5575*100))+L5575</f>
        <v>33</v>
      </c>
      <c r="O5575" s="26">
        <v>3000</v>
      </c>
      <c r="P5575" s="26">
        <f>N5575*O5575</f>
        <v>99000</v>
      </c>
      <c r="Q5575" s="23">
        <v>1</v>
      </c>
      <c r="R5575" s="23" t="s">
        <v>16619</v>
      </c>
      <c r="S5575" s="27"/>
      <c r="T5575" s="23" t="s">
        <v>16620</v>
      </c>
      <c r="U5575" s="23" t="s">
        <v>16625</v>
      </c>
      <c r="V5575" s="24" t="s">
        <v>16626</v>
      </c>
      <c r="W5575" s="23" t="s">
        <v>109</v>
      </c>
      <c r="X5575" s="23" t="s">
        <v>49</v>
      </c>
      <c r="Y5575" s="23" t="s">
        <v>81</v>
      </c>
      <c r="Z5575" s="23">
        <v>150</v>
      </c>
      <c r="AA5575" s="28">
        <v>100</v>
      </c>
      <c r="AB5575" s="26">
        <v>8150</v>
      </c>
      <c r="AC5575" s="26">
        <f>Z5575*AB5575</f>
        <v>1222500</v>
      </c>
      <c r="AD5575" s="28">
        <v>22</v>
      </c>
      <c r="AE5575" s="28">
        <v>34</v>
      </c>
      <c r="AF5575" s="26">
        <f>(AC5575*(100-AE5575))/100</f>
        <v>806850</v>
      </c>
      <c r="AG5575" s="26">
        <f>P5575+AF5575</f>
        <v>905850</v>
      </c>
      <c r="AH5575" s="26">
        <f>(AG5575*AA5575)/100</f>
        <v>905850</v>
      </c>
      <c r="AI5575" s="26">
        <v>0</v>
      </c>
      <c r="AJ5575" s="26">
        <f>IF((AI5575-AH5575) &gt; 1,0,IF((AI5575-AH5575)&lt;0,AH5575-AI5575,AI5575-AH5575))</f>
        <v>905850</v>
      </c>
      <c r="AK5575" s="26">
        <v>0.02</v>
      </c>
      <c r="AL5575" s="26">
        <f>ROUND(AJ5575*(AK5575/100),2)</f>
        <v>181.17</v>
      </c>
      <c r="AM5575" s="3" t="s">
        <v>110</v>
      </c>
    </row>
    <row r="5576" spans="1:39" x14ac:dyDescent="0.25">
      <c r="A5576" s="23"/>
      <c r="B5576" s="24"/>
      <c r="C5576" s="23"/>
      <c r="D5576" s="23"/>
      <c r="E5576" s="23"/>
      <c r="F5576" s="23"/>
      <c r="G5576" s="24"/>
      <c r="H5576" s="23"/>
      <c r="I5576" s="23"/>
      <c r="J5576" s="23"/>
      <c r="K5576" s="23"/>
      <c r="L5576" s="23"/>
      <c r="M5576" s="23"/>
      <c r="N5576" s="25"/>
      <c r="O5576" s="26"/>
      <c r="P5576" s="26"/>
      <c r="Q5576" s="23"/>
      <c r="R5576" s="23"/>
      <c r="S5576" s="27"/>
      <c r="T5576" s="23"/>
      <c r="U5576" s="23"/>
      <c r="V5576" s="24"/>
      <c r="W5576" s="23"/>
      <c r="X5576" s="23"/>
      <c r="Y5576" s="23"/>
      <c r="Z5576" s="23"/>
      <c r="AA5576" s="28"/>
      <c r="AB5576" s="26"/>
      <c r="AC5576" s="26"/>
      <c r="AD5576" s="28"/>
      <c r="AE5576" s="28"/>
      <c r="AF5576" s="26"/>
      <c r="AG5576" s="26" t="s">
        <v>60</v>
      </c>
      <c r="AH5576" s="26">
        <f>AH5575</f>
        <v>905850</v>
      </c>
      <c r="AI5576" s="26"/>
      <c r="AJ5576" s="26">
        <f>AJ5575</f>
        <v>905850</v>
      </c>
      <c r="AK5576" s="26"/>
      <c r="AL5576" s="26">
        <f>AL5575</f>
        <v>181.17</v>
      </c>
    </row>
    <row r="5577" spans="1:39" x14ac:dyDescent="0.25">
      <c r="A5577" s="23" t="s">
        <v>6185</v>
      </c>
      <c r="B5577" s="24" t="s">
        <v>6186</v>
      </c>
      <c r="C5577" s="23" t="s">
        <v>6187</v>
      </c>
      <c r="D5577" s="23" t="s">
        <v>6181</v>
      </c>
      <c r="E5577" s="23">
        <v>2218</v>
      </c>
      <c r="F5577" s="23" t="s">
        <v>16627</v>
      </c>
      <c r="G5577" s="24" t="s">
        <v>16628</v>
      </c>
      <c r="H5577" s="23" t="s">
        <v>43</v>
      </c>
      <c r="I5577" s="23" t="s">
        <v>16629</v>
      </c>
      <c r="J5577" s="23">
        <v>1</v>
      </c>
      <c r="K5577" s="23">
        <v>1</v>
      </c>
      <c r="L5577" s="23">
        <v>72</v>
      </c>
      <c r="M5577" s="23" t="s">
        <v>75</v>
      </c>
      <c r="N5577" s="25">
        <f>((J5577*400)+(K5577*100))+L5577</f>
        <v>572</v>
      </c>
      <c r="O5577" s="26">
        <v>1500</v>
      </c>
      <c r="P5577" s="26">
        <f>N5577*O5577</f>
        <v>858000</v>
      </c>
      <c r="Q5577" s="23"/>
      <c r="R5577" s="23"/>
      <c r="S5577" s="27"/>
      <c r="T5577" s="23"/>
      <c r="U5577" s="23"/>
      <c r="V5577" s="24"/>
      <c r="W5577" s="23"/>
      <c r="X5577" s="23"/>
      <c r="Y5577" s="23"/>
      <c r="Z5577" s="23"/>
      <c r="AA5577" s="28"/>
      <c r="AB5577" s="26"/>
      <c r="AC5577" s="26"/>
      <c r="AD5577" s="28"/>
      <c r="AE5577" s="28"/>
      <c r="AF5577" s="26"/>
      <c r="AG5577" s="26">
        <f>AF5577+P5577</f>
        <v>858000</v>
      </c>
      <c r="AH5577" s="26">
        <f>AG5577</f>
        <v>858000</v>
      </c>
      <c r="AI5577" s="26">
        <v>50000000</v>
      </c>
      <c r="AJ5577" s="26">
        <f>IF((AI5577-AH5577) &gt; 1,0,IF((AI5577-AH5577)&lt;0,AH5577-AI5577,AI5577-AH5577))</f>
        <v>0</v>
      </c>
      <c r="AK5577" s="26">
        <v>0.01</v>
      </c>
      <c r="AL5577" s="26">
        <f>AJ5577*(AK5577/100)</f>
        <v>0</v>
      </c>
    </row>
    <row r="5578" spans="1:39" x14ac:dyDescent="0.25">
      <c r="A5578" s="23"/>
      <c r="B5578" s="24"/>
      <c r="C5578" s="23"/>
      <c r="D5578" s="23"/>
      <c r="E5578" s="23"/>
      <c r="F5578" s="23"/>
      <c r="G5578" s="24"/>
      <c r="H5578" s="23"/>
      <c r="I5578" s="23"/>
      <c r="J5578" s="23"/>
      <c r="K5578" s="23"/>
      <c r="L5578" s="23"/>
      <c r="M5578" s="23"/>
      <c r="N5578" s="25"/>
      <c r="O5578" s="26"/>
      <c r="P5578" s="26"/>
      <c r="Q5578" s="23"/>
      <c r="R5578" s="23"/>
      <c r="S5578" s="27"/>
      <c r="T5578" s="23"/>
      <c r="U5578" s="23"/>
      <c r="V5578" s="24"/>
      <c r="W5578" s="23"/>
      <c r="X5578" s="23"/>
      <c r="Y5578" s="23"/>
      <c r="Z5578" s="23"/>
      <c r="AA5578" s="28"/>
      <c r="AB5578" s="26"/>
      <c r="AC5578" s="26"/>
      <c r="AD5578" s="28"/>
      <c r="AE5578" s="28"/>
      <c r="AF5578" s="26"/>
      <c r="AG5578" s="26" t="s">
        <v>60</v>
      </c>
      <c r="AH5578" s="26">
        <f>AH5577</f>
        <v>858000</v>
      </c>
      <c r="AI5578" s="26"/>
      <c r="AJ5578" s="26">
        <f>AJ5577</f>
        <v>0</v>
      </c>
      <c r="AK5578" s="26"/>
      <c r="AL5578" s="26">
        <f>AL5577</f>
        <v>0</v>
      </c>
    </row>
    <row r="5579" spans="1:39" x14ac:dyDescent="0.25">
      <c r="A5579" s="23" t="s">
        <v>16630</v>
      </c>
      <c r="B5579" s="24" t="s">
        <v>16631</v>
      </c>
      <c r="C5579" s="23" t="s">
        <v>16632</v>
      </c>
      <c r="D5579" s="23" t="s">
        <v>16633</v>
      </c>
      <c r="E5579" s="23">
        <v>2219</v>
      </c>
      <c r="F5579" s="23" t="s">
        <v>16634</v>
      </c>
      <c r="G5579" s="24" t="s">
        <v>16635</v>
      </c>
      <c r="H5579" s="23" t="s">
        <v>43</v>
      </c>
      <c r="I5579" s="23" t="s">
        <v>16636</v>
      </c>
      <c r="J5579" s="23">
        <v>2</v>
      </c>
      <c r="K5579" s="23">
        <v>1</v>
      </c>
      <c r="L5579" s="23">
        <v>89.9</v>
      </c>
      <c r="M5579" s="23" t="s">
        <v>75</v>
      </c>
      <c r="N5579" s="25">
        <f>((J5579*400)+(K5579*100))+L5579</f>
        <v>989.9</v>
      </c>
      <c r="O5579" s="26">
        <v>3750</v>
      </c>
      <c r="P5579" s="26">
        <f>N5579*O5579</f>
        <v>3712125</v>
      </c>
      <c r="Q5579" s="23"/>
      <c r="R5579" s="23"/>
      <c r="S5579" s="27"/>
      <c r="T5579" s="23"/>
      <c r="U5579" s="23"/>
      <c r="V5579" s="24"/>
      <c r="W5579" s="23"/>
      <c r="X5579" s="23"/>
      <c r="Y5579" s="23"/>
      <c r="Z5579" s="23"/>
      <c r="AA5579" s="28"/>
      <c r="AB5579" s="26"/>
      <c r="AC5579" s="26"/>
      <c r="AD5579" s="28"/>
      <c r="AE5579" s="28"/>
      <c r="AF5579" s="26"/>
      <c r="AG5579" s="26">
        <f>AF5579+P5579</f>
        <v>3712125</v>
      </c>
      <c r="AH5579" s="26">
        <f>AG5579</f>
        <v>3712125</v>
      </c>
      <c r="AI5579" s="26">
        <v>50000000</v>
      </c>
      <c r="AJ5579" s="26">
        <f>IF((AI5579-AH5579) &gt; 1,0,IF((AI5579-AH5579)&lt;0,AH5579-AI5579,AI5579-AH5579))</f>
        <v>0</v>
      </c>
      <c r="AK5579" s="26">
        <v>0.01</v>
      </c>
      <c r="AL5579" s="26">
        <f>AJ5579*(AK5579/100)</f>
        <v>0</v>
      </c>
    </row>
    <row r="5580" spans="1:39" x14ac:dyDescent="0.25">
      <c r="A5580" s="23"/>
      <c r="B5580" s="24"/>
      <c r="C5580" s="23"/>
      <c r="D5580" s="23"/>
      <c r="E5580" s="23">
        <v>2220</v>
      </c>
      <c r="F5580" s="23" t="s">
        <v>16637</v>
      </c>
      <c r="G5580" s="24" t="s">
        <v>16638</v>
      </c>
      <c r="H5580" s="23" t="s">
        <v>43</v>
      </c>
      <c r="I5580" s="23" t="s">
        <v>16639</v>
      </c>
      <c r="J5580" s="23">
        <v>0</v>
      </c>
      <c r="K5580" s="23">
        <v>3</v>
      </c>
      <c r="L5580" s="23">
        <v>47</v>
      </c>
      <c r="M5580" s="23" t="s">
        <v>59</v>
      </c>
      <c r="N5580" s="25">
        <f>((J5580*400)+(K5580*100))+L5580</f>
        <v>347</v>
      </c>
      <c r="O5580" s="26">
        <v>5000</v>
      </c>
      <c r="P5580" s="26">
        <f>N5580*O5580</f>
        <v>1735000</v>
      </c>
      <c r="Q5580" s="23">
        <v>1</v>
      </c>
      <c r="R5580" s="23" t="s">
        <v>16630</v>
      </c>
      <c r="S5580" s="27" t="s">
        <v>16631</v>
      </c>
      <c r="T5580" s="23" t="s">
        <v>16632</v>
      </c>
      <c r="U5580" s="23" t="s">
        <v>16640</v>
      </c>
      <c r="V5580" s="24" t="s">
        <v>16641</v>
      </c>
      <c r="W5580" s="23" t="s">
        <v>142</v>
      </c>
      <c r="X5580" s="23" t="s">
        <v>143</v>
      </c>
      <c r="Y5580" s="23" t="s">
        <v>50</v>
      </c>
      <c r="Z5580" s="23">
        <v>332</v>
      </c>
      <c r="AA5580" s="28">
        <v>100</v>
      </c>
      <c r="AB5580" s="26">
        <v>7950</v>
      </c>
      <c r="AC5580" s="26">
        <f>Z5580*AB5580</f>
        <v>2639400</v>
      </c>
      <c r="AD5580" s="28">
        <v>52</v>
      </c>
      <c r="AE5580" s="28">
        <v>85</v>
      </c>
      <c r="AF5580" s="26">
        <f>(AC5580*(100-AE5580))/100</f>
        <v>395910</v>
      </c>
      <c r="AG5580" s="26">
        <f>P5580+AF5580</f>
        <v>2130910</v>
      </c>
      <c r="AH5580" s="26">
        <f>(AG5580*AA5580)/100</f>
        <v>2130910</v>
      </c>
      <c r="AI5580" s="26">
        <v>50000000</v>
      </c>
      <c r="AJ5580" s="26">
        <f>IF((AI5580-AH5580) &gt; 1,0,IF((AI5580-AH5580)&lt;0,AH5580-AI5580,AI5580-AH5580))</f>
        <v>0</v>
      </c>
      <c r="AK5580" s="26">
        <v>0.02</v>
      </c>
      <c r="AL5580" s="26">
        <f>ROUND(AJ5580*(AK5580/100),2)</f>
        <v>0</v>
      </c>
      <c r="AM5580" s="3" t="s">
        <v>110</v>
      </c>
    </row>
    <row r="5581" spans="1:39" x14ac:dyDescent="0.25">
      <c r="A5581" s="23"/>
      <c r="B5581" s="24"/>
      <c r="C5581" s="23"/>
      <c r="D5581" s="23"/>
      <c r="E5581" s="23">
        <v>2221</v>
      </c>
      <c r="F5581" s="23" t="s">
        <v>16642</v>
      </c>
      <c r="G5581" s="24" t="s">
        <v>16643</v>
      </c>
      <c r="H5581" s="23" t="s">
        <v>43</v>
      </c>
      <c r="I5581" s="23" t="s">
        <v>16644</v>
      </c>
      <c r="J5581" s="23">
        <v>0</v>
      </c>
      <c r="K5581" s="23">
        <v>0</v>
      </c>
      <c r="L5581" s="23">
        <v>85.46</v>
      </c>
      <c r="M5581" s="23" t="s">
        <v>76</v>
      </c>
      <c r="N5581" s="25">
        <f>((J5581*400)+(K5581*100))+L5581</f>
        <v>85.46</v>
      </c>
      <c r="O5581" s="26">
        <v>5000</v>
      </c>
      <c r="P5581" s="26">
        <f>N5581*O5581</f>
        <v>427299.99999999994</v>
      </c>
      <c r="Q5581" s="23">
        <v>1</v>
      </c>
      <c r="R5581" s="23" t="s">
        <v>16630</v>
      </c>
      <c r="S5581" s="27" t="s">
        <v>16631</v>
      </c>
      <c r="T5581" s="23" t="s">
        <v>16632</v>
      </c>
      <c r="U5581" s="23" t="s">
        <v>16640</v>
      </c>
      <c r="V5581" s="24" t="s">
        <v>16645</v>
      </c>
      <c r="W5581" s="23" t="s">
        <v>48</v>
      </c>
      <c r="X5581" s="23" t="s">
        <v>49</v>
      </c>
      <c r="Y5581" s="23" t="s">
        <v>81</v>
      </c>
      <c r="Z5581" s="23">
        <v>87</v>
      </c>
      <c r="AA5581" s="28">
        <v>100</v>
      </c>
      <c r="AB5581" s="26">
        <v>8300</v>
      </c>
      <c r="AC5581" s="26">
        <f>Z5581*AB5581</f>
        <v>722100</v>
      </c>
      <c r="AD5581" s="28">
        <v>42</v>
      </c>
      <c r="AE5581" s="28">
        <v>74</v>
      </c>
      <c r="AF5581" s="26">
        <f>(AC5581*(100-AE5581))/100</f>
        <v>187746</v>
      </c>
      <c r="AG5581" s="26">
        <f>P5581+AF5581</f>
        <v>615046</v>
      </c>
      <c r="AH5581" s="26">
        <f>(AG5581*AA5581)/100</f>
        <v>615046</v>
      </c>
      <c r="AI5581" s="26">
        <v>0</v>
      </c>
      <c r="AJ5581" s="26">
        <f>IF((AI5581-AH5581) &gt; 1,0,IF((AI5581-AH5581)&lt;0,AH5581-AI5581,AI5581-AH5581))</f>
        <v>615046</v>
      </c>
      <c r="AK5581" s="26">
        <v>0.02</v>
      </c>
      <c r="AL5581" s="26">
        <f>ROUND(AJ5581*(AK5581/100),2)</f>
        <v>123.01</v>
      </c>
      <c r="AM5581" s="3" t="s">
        <v>51</v>
      </c>
    </row>
    <row r="5582" spans="1:39" x14ac:dyDescent="0.25">
      <c r="A5582" s="23"/>
      <c r="B5582" s="24"/>
      <c r="C5582" s="23"/>
      <c r="D5582" s="23"/>
      <c r="E5582" s="23"/>
      <c r="F5582" s="23"/>
      <c r="G5582" s="24"/>
      <c r="H5582" s="23"/>
      <c r="I5582" s="23"/>
      <c r="J5582" s="23">
        <v>0</v>
      </c>
      <c r="K5582" s="23">
        <v>0</v>
      </c>
      <c r="L5582" s="23">
        <v>25.54</v>
      </c>
      <c r="M5582" s="23" t="s">
        <v>76</v>
      </c>
      <c r="N5582" s="25">
        <f>((J5582*400)+(K5582*100))+L5582</f>
        <v>25.54</v>
      </c>
      <c r="O5582" s="26">
        <v>5000</v>
      </c>
      <c r="P5582" s="26">
        <f>N5582*O5582</f>
        <v>127700</v>
      </c>
      <c r="Q5582" s="23">
        <v>1</v>
      </c>
      <c r="R5582" s="23" t="s">
        <v>16630</v>
      </c>
      <c r="S5582" s="27" t="s">
        <v>16631</v>
      </c>
      <c r="T5582" s="23" t="s">
        <v>16632</v>
      </c>
      <c r="U5582" s="23" t="s">
        <v>16640</v>
      </c>
      <c r="V5582" s="24" t="s">
        <v>16646</v>
      </c>
      <c r="W5582" s="23" t="s">
        <v>48</v>
      </c>
      <c r="X5582" s="23" t="s">
        <v>49</v>
      </c>
      <c r="Y5582" s="23" t="s">
        <v>81</v>
      </c>
      <c r="Z5582" s="23">
        <v>26</v>
      </c>
      <c r="AA5582" s="28">
        <v>100</v>
      </c>
      <c r="AB5582" s="26">
        <v>8300</v>
      </c>
      <c r="AC5582" s="26">
        <f>Z5582*AB5582</f>
        <v>215800</v>
      </c>
      <c r="AD5582" s="28">
        <v>42</v>
      </c>
      <c r="AE5582" s="28">
        <v>74</v>
      </c>
      <c r="AF5582" s="26">
        <f>(AC5582*(100-AE5582))/100</f>
        <v>56108</v>
      </c>
      <c r="AG5582" s="26">
        <f>P5582+AF5582</f>
        <v>183808</v>
      </c>
      <c r="AH5582" s="26">
        <f>(AG5582*AA5582)/100</f>
        <v>183808</v>
      </c>
      <c r="AI5582" s="26">
        <v>0</v>
      </c>
      <c r="AJ5582" s="26">
        <f>IF((AI5582-AH5582) &gt; 1,0,IF((AI5582-AH5582)&lt;0,AH5582-AI5582,AI5582-AH5582))</f>
        <v>183808</v>
      </c>
      <c r="AK5582" s="26">
        <v>0.02</v>
      </c>
      <c r="AL5582" s="26">
        <f>ROUND(AJ5582*(AK5582/100),2)</f>
        <v>36.76</v>
      </c>
      <c r="AM5582" s="3" t="s">
        <v>51</v>
      </c>
    </row>
    <row r="5583" spans="1:39" x14ac:dyDescent="0.25">
      <c r="A5583" s="23"/>
      <c r="B5583" s="24"/>
      <c r="C5583" s="23"/>
      <c r="D5583" s="23"/>
      <c r="E5583" s="23"/>
      <c r="F5583" s="23"/>
      <c r="G5583" s="24"/>
      <c r="H5583" s="23"/>
      <c r="I5583" s="23"/>
      <c r="J5583" s="23"/>
      <c r="K5583" s="23"/>
      <c r="L5583" s="23"/>
      <c r="M5583" s="23"/>
      <c r="N5583" s="25"/>
      <c r="O5583" s="26"/>
      <c r="P5583" s="26"/>
      <c r="Q5583" s="23"/>
      <c r="R5583" s="23"/>
      <c r="S5583" s="27"/>
      <c r="T5583" s="23"/>
      <c r="U5583" s="23"/>
      <c r="V5583" s="24"/>
      <c r="W5583" s="23"/>
      <c r="X5583" s="23"/>
      <c r="Y5583" s="23"/>
      <c r="Z5583" s="23"/>
      <c r="AA5583" s="28"/>
      <c r="AB5583" s="26"/>
      <c r="AC5583" s="26"/>
      <c r="AD5583" s="28"/>
      <c r="AE5583" s="28"/>
      <c r="AF5583" s="26"/>
      <c r="AG5583" s="26" t="s">
        <v>60</v>
      </c>
      <c r="AH5583" s="26">
        <f>SUM(AH5579:AH5582)</f>
        <v>6641889</v>
      </c>
      <c r="AI5583" s="26"/>
      <c r="AJ5583" s="26">
        <f>SUM(AJ5579:AJ5582)</f>
        <v>798854</v>
      </c>
      <c r="AK5583" s="26"/>
      <c r="AL5583" s="26">
        <f>SUM(AL5579:AL5582)</f>
        <v>159.77000000000001</v>
      </c>
    </row>
    <row r="5584" spans="1:39" x14ac:dyDescent="0.25">
      <c r="A5584" s="23" t="s">
        <v>16647</v>
      </c>
      <c r="B5584" s="24"/>
      <c r="C5584" s="23" t="s">
        <v>16648</v>
      </c>
      <c r="D5584" s="23" t="s">
        <v>16649</v>
      </c>
      <c r="E5584" s="23">
        <v>2222</v>
      </c>
      <c r="F5584" s="23" t="s">
        <v>16650</v>
      </c>
      <c r="G5584" s="24" t="s">
        <v>16651</v>
      </c>
      <c r="H5584" s="23" t="s">
        <v>43</v>
      </c>
      <c r="I5584" s="23" t="s">
        <v>16652</v>
      </c>
      <c r="J5584" s="23">
        <v>0</v>
      </c>
      <c r="K5584" s="23">
        <v>2</v>
      </c>
      <c r="L5584" s="23">
        <v>61.12</v>
      </c>
      <c r="M5584" s="23" t="s">
        <v>255</v>
      </c>
      <c r="N5584" s="25">
        <f>((J5584*400)+(K5584*100))+L5584</f>
        <v>261.12</v>
      </c>
      <c r="O5584" s="26">
        <v>6000</v>
      </c>
      <c r="P5584" s="26">
        <f>N5584*O5584</f>
        <v>1566720</v>
      </c>
      <c r="Q5584" s="23">
        <v>1</v>
      </c>
      <c r="R5584" s="23" t="s">
        <v>16653</v>
      </c>
      <c r="S5584" s="27" t="s">
        <v>16654</v>
      </c>
      <c r="T5584" s="23" t="s">
        <v>16655</v>
      </c>
      <c r="U5584" s="23" t="s">
        <v>16656</v>
      </c>
      <c r="V5584" s="24" t="s">
        <v>16657</v>
      </c>
      <c r="W5584" s="23" t="s">
        <v>109</v>
      </c>
      <c r="X5584" s="23" t="s">
        <v>49</v>
      </c>
      <c r="Y5584" s="23" t="s">
        <v>261</v>
      </c>
      <c r="Z5584" s="23">
        <v>192</v>
      </c>
      <c r="AA5584" s="28">
        <v>100</v>
      </c>
      <c r="AB5584" s="26">
        <v>8150</v>
      </c>
      <c r="AC5584" s="26">
        <f>Z5584*AB5584</f>
        <v>1564800</v>
      </c>
      <c r="AD5584" s="28">
        <v>7</v>
      </c>
      <c r="AE5584" s="28">
        <v>7</v>
      </c>
      <c r="AF5584" s="26">
        <f>(AC5584*(100-AE5584))/100</f>
        <v>1455264</v>
      </c>
      <c r="AG5584" s="26">
        <f>P5584+AF5584</f>
        <v>3021984</v>
      </c>
      <c r="AH5584" s="26">
        <f>(AG5584*AA5584)/100</f>
        <v>3021984</v>
      </c>
      <c r="AI5584" s="26">
        <f>IF(AF5584&lt;=10000000,AF5584,10000000)</f>
        <v>1455264</v>
      </c>
      <c r="AJ5584" s="26">
        <f>IF((AI5584-AH5584) &gt; 1,0,IF((AI5584-AH5584)&lt;0,AH5584-AI5584,AI5584-AH5584))</f>
        <v>1566720</v>
      </c>
      <c r="AK5584" s="26">
        <v>0.02</v>
      </c>
      <c r="AL5584" s="26">
        <f>ROUND(AJ5584*(AK5584/100),2)</f>
        <v>313.33999999999997</v>
      </c>
      <c r="AM5584" s="3" t="s">
        <v>110</v>
      </c>
    </row>
    <row r="5585" spans="1:39" x14ac:dyDescent="0.25">
      <c r="A5585" s="23"/>
      <c r="B5585" s="24"/>
      <c r="C5585" s="23"/>
      <c r="D5585" s="23"/>
      <c r="E5585" s="23"/>
      <c r="F5585" s="23"/>
      <c r="G5585" s="24"/>
      <c r="H5585" s="23"/>
      <c r="I5585" s="23"/>
      <c r="J5585" s="23">
        <v>0</v>
      </c>
      <c r="K5585" s="23">
        <v>0</v>
      </c>
      <c r="L5585" s="23">
        <v>6.13</v>
      </c>
      <c r="M5585" s="23" t="s">
        <v>255</v>
      </c>
      <c r="N5585" s="25">
        <f>((J5585*400)+(K5585*100))+L5585</f>
        <v>6.13</v>
      </c>
      <c r="O5585" s="26">
        <v>6000</v>
      </c>
      <c r="P5585" s="26">
        <f>N5585*O5585</f>
        <v>36780</v>
      </c>
      <c r="Q5585" s="23">
        <v>1</v>
      </c>
      <c r="R5585" s="23" t="s">
        <v>16653</v>
      </c>
      <c r="S5585" s="27" t="s">
        <v>16654</v>
      </c>
      <c r="T5585" s="23" t="s">
        <v>16655</v>
      </c>
      <c r="U5585" s="23" t="s">
        <v>16656</v>
      </c>
      <c r="V5585" s="24" t="s">
        <v>16658</v>
      </c>
      <c r="W5585" s="23" t="s">
        <v>48</v>
      </c>
      <c r="X5585" s="23" t="s">
        <v>49</v>
      </c>
      <c r="Y5585" s="23" t="s">
        <v>261</v>
      </c>
      <c r="Z5585" s="23">
        <v>24.5</v>
      </c>
      <c r="AA5585" s="28">
        <v>100</v>
      </c>
      <c r="AB5585" s="26">
        <v>8300</v>
      </c>
      <c r="AC5585" s="26">
        <f>Z5585*AB5585</f>
        <v>203350</v>
      </c>
      <c r="AD5585" s="28">
        <v>12</v>
      </c>
      <c r="AE5585" s="28">
        <v>14</v>
      </c>
      <c r="AF5585" s="26">
        <f>(AC5585*(100-AE5585))/100</f>
        <v>174881</v>
      </c>
      <c r="AG5585" s="26">
        <f>P5585+AF5585</f>
        <v>211661</v>
      </c>
      <c r="AH5585" s="26">
        <f>(AG5585*AA5585)/100</f>
        <v>211661</v>
      </c>
      <c r="AI5585" s="26">
        <f>IF(AF5585&lt;=10000000,AF5585,10000000)</f>
        <v>174881</v>
      </c>
      <c r="AJ5585" s="26">
        <f>IF((AI5585-AH5585) &gt; 1,0,IF((AI5585-AH5585)&lt;0,AH5585-AI5585,AI5585-AH5585))</f>
        <v>36780</v>
      </c>
      <c r="AK5585" s="26">
        <v>0.02</v>
      </c>
      <c r="AL5585" s="26">
        <f>ROUND(AJ5585*(AK5585/100),2)</f>
        <v>7.36</v>
      </c>
      <c r="AM5585" s="3" t="s">
        <v>83</v>
      </c>
    </row>
    <row r="5586" spans="1:39" x14ac:dyDescent="0.25">
      <c r="A5586" s="23"/>
      <c r="B5586" s="24"/>
      <c r="C5586" s="23"/>
      <c r="D5586" s="23"/>
      <c r="E5586" s="23"/>
      <c r="F5586" s="23"/>
      <c r="G5586" s="24"/>
      <c r="H5586" s="23"/>
      <c r="I5586" s="23"/>
      <c r="J5586" s="23">
        <v>0</v>
      </c>
      <c r="K5586" s="23">
        <v>0</v>
      </c>
      <c r="L5586" s="23">
        <v>8.75</v>
      </c>
      <c r="M5586" s="23" t="s">
        <v>76</v>
      </c>
      <c r="N5586" s="25">
        <f>((J5586*400)+(K5586*100))+L5586</f>
        <v>8.75</v>
      </c>
      <c r="O5586" s="26">
        <v>6000</v>
      </c>
      <c r="P5586" s="26">
        <f>N5586*O5586</f>
        <v>52500</v>
      </c>
      <c r="Q5586" s="23">
        <v>1</v>
      </c>
      <c r="R5586" s="23" t="s">
        <v>16653</v>
      </c>
      <c r="S5586" s="27" t="s">
        <v>16654</v>
      </c>
      <c r="T5586" s="23" t="s">
        <v>16655</v>
      </c>
      <c r="U5586" s="23" t="s">
        <v>16656</v>
      </c>
      <c r="V5586" s="24" t="s">
        <v>16659</v>
      </c>
      <c r="W5586" s="23" t="s">
        <v>48</v>
      </c>
      <c r="X5586" s="23" t="s">
        <v>49</v>
      </c>
      <c r="Y5586" s="23" t="s">
        <v>81</v>
      </c>
      <c r="Z5586" s="23">
        <v>35</v>
      </c>
      <c r="AA5586" s="28">
        <v>100</v>
      </c>
      <c r="AB5586" s="26">
        <v>8300</v>
      </c>
      <c r="AC5586" s="26">
        <f>Z5586*AB5586</f>
        <v>290500</v>
      </c>
      <c r="AD5586" s="28">
        <v>12</v>
      </c>
      <c r="AE5586" s="28">
        <v>14</v>
      </c>
      <c r="AF5586" s="26">
        <f>(AC5586*(100-AE5586))/100</f>
        <v>249830</v>
      </c>
      <c r="AG5586" s="26">
        <f>P5586+AF5586</f>
        <v>302330</v>
      </c>
      <c r="AH5586" s="26">
        <f>(AG5586*AA5586)/100</f>
        <v>302330</v>
      </c>
      <c r="AI5586" s="26">
        <v>0</v>
      </c>
      <c r="AJ5586" s="26">
        <f>IF((AI5586-AH5586) &gt; 1,0,IF((AI5586-AH5586)&lt;0,AH5586-AI5586,AI5586-AH5586))</f>
        <v>302330</v>
      </c>
      <c r="AK5586" s="26">
        <v>0.02</v>
      </c>
      <c r="AL5586" s="26">
        <f>ROUND(AJ5586*(AK5586/100),2)</f>
        <v>60.47</v>
      </c>
      <c r="AM5586" s="3" t="s">
        <v>1121</v>
      </c>
    </row>
    <row r="5587" spans="1:39" x14ac:dyDescent="0.25">
      <c r="A5587" s="23"/>
      <c r="B5587" s="24"/>
      <c r="C5587" s="23"/>
      <c r="D5587" s="23"/>
      <c r="E5587" s="23"/>
      <c r="F5587" s="23"/>
      <c r="G5587" s="24"/>
      <c r="H5587" s="23"/>
      <c r="I5587" s="23"/>
      <c r="J5587" s="23"/>
      <c r="K5587" s="23"/>
      <c r="L5587" s="23"/>
      <c r="M5587" s="23"/>
      <c r="N5587" s="25"/>
      <c r="O5587" s="26"/>
      <c r="P5587" s="26"/>
      <c r="Q5587" s="23"/>
      <c r="R5587" s="23"/>
      <c r="S5587" s="27"/>
      <c r="T5587" s="23"/>
      <c r="U5587" s="23"/>
      <c r="V5587" s="24"/>
      <c r="W5587" s="23"/>
      <c r="X5587" s="23"/>
      <c r="Y5587" s="23"/>
      <c r="Z5587" s="23"/>
      <c r="AA5587" s="28"/>
      <c r="AB5587" s="26"/>
      <c r="AC5587" s="26"/>
      <c r="AD5587" s="28"/>
      <c r="AE5587" s="28"/>
      <c r="AF5587" s="26"/>
      <c r="AG5587" s="26" t="s">
        <v>60</v>
      </c>
      <c r="AH5587" s="26">
        <f>SUM(AH5584:AH5586)</f>
        <v>3535975</v>
      </c>
      <c r="AI5587" s="26"/>
      <c r="AJ5587" s="26">
        <f>SUM(AJ5584:AJ5586)</f>
        <v>1905830</v>
      </c>
      <c r="AK5587" s="26"/>
      <c r="AL5587" s="26">
        <f>SUM(AL5584:AL5586)</f>
        <v>381.16999999999996</v>
      </c>
    </row>
    <row r="5588" spans="1:39" x14ac:dyDescent="0.25">
      <c r="A5588" s="23" t="s">
        <v>16660</v>
      </c>
      <c r="B5588" s="24"/>
      <c r="C5588" s="23" t="s">
        <v>16661</v>
      </c>
      <c r="D5588" s="23" t="s">
        <v>16662</v>
      </c>
      <c r="E5588" s="23">
        <v>2223</v>
      </c>
      <c r="F5588" s="23" t="s">
        <v>16663</v>
      </c>
      <c r="G5588" s="24" t="s">
        <v>16664</v>
      </c>
      <c r="H5588" s="23" t="s">
        <v>43</v>
      </c>
      <c r="I5588" s="23" t="s">
        <v>16665</v>
      </c>
      <c r="J5588" s="23">
        <v>0</v>
      </c>
      <c r="K5588" s="23">
        <v>0</v>
      </c>
      <c r="L5588" s="23">
        <v>53</v>
      </c>
      <c r="M5588" s="23" t="s">
        <v>45</v>
      </c>
      <c r="N5588" s="25">
        <f>((J5588*400)+(K5588*100))+L5588</f>
        <v>53</v>
      </c>
      <c r="O5588" s="26">
        <v>5000</v>
      </c>
      <c r="P5588" s="26">
        <f>N5588*O5588</f>
        <v>265000</v>
      </c>
      <c r="Q5588" s="23">
        <v>1</v>
      </c>
      <c r="R5588" s="23" t="s">
        <v>16666</v>
      </c>
      <c r="S5588" s="27" t="s">
        <v>16667</v>
      </c>
      <c r="T5588" s="23" t="s">
        <v>16668</v>
      </c>
      <c r="U5588" s="23" t="s">
        <v>16669</v>
      </c>
      <c r="V5588" s="24" t="s">
        <v>16670</v>
      </c>
      <c r="W5588" s="23" t="s">
        <v>53</v>
      </c>
      <c r="X5588" s="23" t="s">
        <v>49</v>
      </c>
      <c r="Y5588" s="23" t="s">
        <v>54</v>
      </c>
      <c r="Z5588" s="23">
        <v>24</v>
      </c>
      <c r="AA5588" s="28">
        <v>25.53</v>
      </c>
      <c r="AB5588" s="26">
        <v>2750</v>
      </c>
      <c r="AC5588" s="26">
        <f>Z5588*AB5588</f>
        <v>66000</v>
      </c>
      <c r="AD5588" s="28">
        <v>17</v>
      </c>
      <c r="AE5588" s="28">
        <v>24</v>
      </c>
      <c r="AF5588" s="26">
        <f>(AC5588*(100-AE5588))/100</f>
        <v>50160</v>
      </c>
      <c r="AG5588" s="26">
        <f>P5588+AF5588+AF5589</f>
        <v>461460</v>
      </c>
      <c r="AH5588" s="26">
        <f>(AG5588*AA5588)/100</f>
        <v>117810.73800000001</v>
      </c>
      <c r="AI5588" s="26">
        <v>0</v>
      </c>
      <c r="AJ5588" s="26">
        <f>IF((AI5588-AH5588) &gt; 1,0,IF((AI5588-AH5588)&lt;0,AH5588-AI5588,AI5588-AH5588))</f>
        <v>117810.73800000001</v>
      </c>
      <c r="AK5588" s="26">
        <v>0.3</v>
      </c>
      <c r="AL5588" s="26">
        <f>ROUND(AJ5588*(AK5588/100),2)</f>
        <v>353.43</v>
      </c>
      <c r="AM5588" s="3" t="s">
        <v>5182</v>
      </c>
    </row>
    <row r="5589" spans="1:39" x14ac:dyDescent="0.25">
      <c r="A5589" s="23"/>
      <c r="B5589" s="24"/>
      <c r="C5589" s="23"/>
      <c r="D5589" s="23"/>
      <c r="E5589" s="23"/>
      <c r="F5589" s="23"/>
      <c r="G5589" s="24"/>
      <c r="H5589" s="23"/>
      <c r="I5589" s="23"/>
      <c r="J5589" s="23"/>
      <c r="K5589" s="23"/>
      <c r="L5589" s="23"/>
      <c r="M5589" s="23"/>
      <c r="N5589" s="25"/>
      <c r="O5589" s="26"/>
      <c r="P5589" s="26"/>
      <c r="Q5589" s="23"/>
      <c r="R5589" s="23"/>
      <c r="S5589" s="27"/>
      <c r="T5589" s="23"/>
      <c r="U5589" s="23"/>
      <c r="V5589" s="24"/>
      <c r="W5589" s="23"/>
      <c r="X5589" s="23"/>
      <c r="Y5589" s="23" t="s">
        <v>261</v>
      </c>
      <c r="Z5589" s="23">
        <v>70</v>
      </c>
      <c r="AA5589" s="28">
        <v>74.47</v>
      </c>
      <c r="AB5589" s="26">
        <v>2750</v>
      </c>
      <c r="AC5589" s="26">
        <f>Z5589*AB5589</f>
        <v>192500</v>
      </c>
      <c r="AD5589" s="28">
        <v>17</v>
      </c>
      <c r="AE5589" s="28">
        <v>24</v>
      </c>
      <c r="AF5589" s="26">
        <f>(AC5589*(100-AE5589))/100</f>
        <v>146300</v>
      </c>
      <c r="AG5589" s="26">
        <f>P5588+AF5588+AF5589</f>
        <v>461460</v>
      </c>
      <c r="AH5589" s="26">
        <f>(AG5589*AA5589)/100</f>
        <v>343649.26200000005</v>
      </c>
      <c r="AI5589" s="26">
        <f>IF(AF5589&lt;=10000000,AF5589,10000000)</f>
        <v>146300</v>
      </c>
      <c r="AJ5589" s="26">
        <f>IF((AI5589-AH5589) &gt; 1,0,IF((AI5589-AH5589)&lt;0,AH5589-AI5589,AI5589-AH5589))</f>
        <v>197349.26200000005</v>
      </c>
      <c r="AK5589" s="26">
        <v>0.02</v>
      </c>
      <c r="AL5589" s="26">
        <f>ROUND(AJ5589*(AK5589/100),2)</f>
        <v>39.47</v>
      </c>
      <c r="AM5589" s="3" t="s">
        <v>51</v>
      </c>
    </row>
    <row r="5590" spans="1:39" x14ac:dyDescent="0.25">
      <c r="A5590" s="23"/>
      <c r="B5590" s="24"/>
      <c r="C5590" s="23"/>
      <c r="D5590" s="23"/>
      <c r="E5590" s="23"/>
      <c r="F5590" s="23"/>
      <c r="G5590" s="24"/>
      <c r="H5590" s="23"/>
      <c r="I5590" s="23"/>
      <c r="J5590" s="23"/>
      <c r="K5590" s="23"/>
      <c r="L5590" s="23"/>
      <c r="M5590" s="23"/>
      <c r="N5590" s="25"/>
      <c r="O5590" s="26"/>
      <c r="P5590" s="26"/>
      <c r="Q5590" s="23"/>
      <c r="R5590" s="23"/>
      <c r="S5590" s="27"/>
      <c r="T5590" s="23"/>
      <c r="U5590" s="23"/>
      <c r="V5590" s="24"/>
      <c r="W5590" s="23"/>
      <c r="X5590" s="23"/>
      <c r="Y5590" s="23"/>
      <c r="Z5590" s="23"/>
      <c r="AA5590" s="28"/>
      <c r="AB5590" s="26"/>
      <c r="AC5590" s="26"/>
      <c r="AD5590" s="28"/>
      <c r="AE5590" s="28"/>
      <c r="AF5590" s="26"/>
      <c r="AG5590" s="26" t="s">
        <v>60</v>
      </c>
      <c r="AH5590" s="26">
        <f>SUM(AH5588:AH5589)</f>
        <v>461460.00000000006</v>
      </c>
      <c r="AI5590" s="26"/>
      <c r="AJ5590" s="26">
        <f>SUM(AJ5588:AJ5589)</f>
        <v>315160.00000000006</v>
      </c>
      <c r="AK5590" s="26"/>
      <c r="AL5590" s="26">
        <f>SUM(AL5588:AL5589)</f>
        <v>392.9</v>
      </c>
    </row>
    <row r="5591" spans="1:39" x14ac:dyDescent="0.25">
      <c r="A5591" s="23" t="s">
        <v>16671</v>
      </c>
      <c r="B5591" s="24" t="s">
        <v>16672</v>
      </c>
      <c r="C5591" s="23" t="s">
        <v>16673</v>
      </c>
      <c r="D5591" s="23" t="s">
        <v>1587</v>
      </c>
      <c r="E5591" s="23">
        <v>2224</v>
      </c>
      <c r="F5591" s="23" t="s">
        <v>16674</v>
      </c>
      <c r="G5591" s="24" t="s">
        <v>16675</v>
      </c>
      <c r="H5591" s="23" t="s">
        <v>43</v>
      </c>
      <c r="I5591" s="23" t="s">
        <v>16676</v>
      </c>
      <c r="J5591" s="23">
        <v>6</v>
      </c>
      <c r="K5591" s="23">
        <v>2</v>
      </c>
      <c r="L5591" s="23">
        <v>0</v>
      </c>
      <c r="M5591" s="23" t="s">
        <v>75</v>
      </c>
      <c r="N5591" s="25">
        <f>((J5591*400)+(K5591*100))+L5591</f>
        <v>2600</v>
      </c>
      <c r="O5591" s="26">
        <v>3150</v>
      </c>
      <c r="P5591" s="26">
        <f>N5591*O5591</f>
        <v>8190000</v>
      </c>
      <c r="Q5591" s="23"/>
      <c r="R5591" s="23"/>
      <c r="S5591" s="27"/>
      <c r="T5591" s="23"/>
      <c r="U5591" s="23"/>
      <c r="V5591" s="24"/>
      <c r="W5591" s="23"/>
      <c r="X5591" s="23"/>
      <c r="Y5591" s="23"/>
      <c r="Z5591" s="23"/>
      <c r="AA5591" s="28"/>
      <c r="AB5591" s="26"/>
      <c r="AC5591" s="26"/>
      <c r="AD5591" s="28"/>
      <c r="AE5591" s="28"/>
      <c r="AF5591" s="26"/>
      <c r="AG5591" s="26">
        <f>AF5591+P5591</f>
        <v>8190000</v>
      </c>
      <c r="AH5591" s="26">
        <f>AG5591</f>
        <v>8190000</v>
      </c>
      <c r="AI5591" s="26">
        <v>50000000</v>
      </c>
      <c r="AJ5591" s="26">
        <f>IF((AI5591-AH5591) &gt; 1,0,IF((AI5591-AH5591)&lt;0,AH5591-AI5591,AI5591-AH5591))</f>
        <v>0</v>
      </c>
      <c r="AK5591" s="26">
        <v>0.01</v>
      </c>
      <c r="AL5591" s="26">
        <f>AJ5591*(AK5591/100)</f>
        <v>0</v>
      </c>
    </row>
    <row r="5592" spans="1:39" x14ac:dyDescent="0.25">
      <c r="A5592" s="23"/>
      <c r="B5592" s="24"/>
      <c r="C5592" s="23"/>
      <c r="D5592" s="23"/>
      <c r="E5592" s="23"/>
      <c r="F5592" s="23"/>
      <c r="G5592" s="24"/>
      <c r="H5592" s="23"/>
      <c r="I5592" s="23"/>
      <c r="J5592" s="23"/>
      <c r="K5592" s="23"/>
      <c r="L5592" s="23"/>
      <c r="M5592" s="23"/>
      <c r="N5592" s="25"/>
      <c r="O5592" s="26"/>
      <c r="P5592" s="26"/>
      <c r="Q5592" s="23"/>
      <c r="R5592" s="23"/>
      <c r="S5592" s="27"/>
      <c r="T5592" s="23"/>
      <c r="U5592" s="23"/>
      <c r="V5592" s="24"/>
      <c r="W5592" s="23"/>
      <c r="X5592" s="23"/>
      <c r="Y5592" s="23"/>
      <c r="Z5592" s="23"/>
      <c r="AA5592" s="28"/>
      <c r="AB5592" s="26"/>
      <c r="AC5592" s="26"/>
      <c r="AD5592" s="28"/>
      <c r="AE5592" s="28"/>
      <c r="AF5592" s="26"/>
      <c r="AG5592" s="26" t="s">
        <v>60</v>
      </c>
      <c r="AH5592" s="26">
        <f>AH5591</f>
        <v>8190000</v>
      </c>
      <c r="AI5592" s="26"/>
      <c r="AJ5592" s="26">
        <f>AJ5591</f>
        <v>0</v>
      </c>
      <c r="AK5592" s="26"/>
      <c r="AL5592" s="26">
        <f>AL5591</f>
        <v>0</v>
      </c>
    </row>
    <row r="5593" spans="1:39" x14ac:dyDescent="0.25">
      <c r="A5593" s="23" t="s">
        <v>16677</v>
      </c>
      <c r="B5593" s="24" t="s">
        <v>16678</v>
      </c>
      <c r="C5593" s="23" t="s">
        <v>16679</v>
      </c>
      <c r="D5593" s="23" t="s">
        <v>16680</v>
      </c>
      <c r="E5593" s="23">
        <v>2225</v>
      </c>
      <c r="F5593" s="23" t="s">
        <v>16681</v>
      </c>
      <c r="G5593" s="24" t="s">
        <v>16682</v>
      </c>
      <c r="H5593" s="23" t="s">
        <v>43</v>
      </c>
      <c r="I5593" s="23" t="s">
        <v>16683</v>
      </c>
      <c r="J5593" s="23">
        <v>0</v>
      </c>
      <c r="K5593" s="23">
        <v>3</v>
      </c>
      <c r="L5593" s="23">
        <v>59.5</v>
      </c>
      <c r="M5593" s="23" t="s">
        <v>59</v>
      </c>
      <c r="N5593" s="25">
        <f>((J5593*400)+(K5593*100))+L5593</f>
        <v>359.5</v>
      </c>
      <c r="O5593" s="26">
        <v>2550</v>
      </c>
      <c r="P5593" s="26">
        <f>N5593*O5593</f>
        <v>916725</v>
      </c>
      <c r="Q5593" s="23">
        <v>1</v>
      </c>
      <c r="R5593" s="23" t="s">
        <v>16677</v>
      </c>
      <c r="S5593" s="27" t="s">
        <v>16678</v>
      </c>
      <c r="T5593" s="23" t="s">
        <v>16679</v>
      </c>
      <c r="U5593" s="23" t="s">
        <v>16684</v>
      </c>
      <c r="V5593" s="24" t="s">
        <v>16685</v>
      </c>
      <c r="W5593" s="23" t="s">
        <v>142</v>
      </c>
      <c r="X5593" s="23" t="s">
        <v>143</v>
      </c>
      <c r="Y5593" s="23" t="s">
        <v>50</v>
      </c>
      <c r="Z5593" s="23">
        <v>210</v>
      </c>
      <c r="AA5593" s="28">
        <v>100</v>
      </c>
      <c r="AB5593" s="26">
        <v>7950</v>
      </c>
      <c r="AC5593" s="26">
        <f>Z5593*AB5593</f>
        <v>1669500</v>
      </c>
      <c r="AD5593" s="28">
        <v>3</v>
      </c>
      <c r="AE5593" s="28">
        <v>6</v>
      </c>
      <c r="AF5593" s="26">
        <f>(AC5593*(100-AE5593))/100</f>
        <v>1569330</v>
      </c>
      <c r="AG5593" s="26">
        <f>P5593+AF5593</f>
        <v>2486055</v>
      </c>
      <c r="AH5593" s="26">
        <f>(AG5593*AA5593)/100</f>
        <v>2486055</v>
      </c>
      <c r="AI5593" s="26">
        <v>50000000</v>
      </c>
      <c r="AJ5593" s="26">
        <f>IF((AI5593-AH5593) &gt; 1,0,IF((AI5593-AH5593)&lt;0,AH5593-AI5593,AI5593-AH5593))</f>
        <v>0</v>
      </c>
      <c r="AK5593" s="26">
        <v>0.02</v>
      </c>
      <c r="AL5593" s="26">
        <f>ROUND(AJ5593*(AK5593/100),2)</f>
        <v>0</v>
      </c>
      <c r="AM5593" s="3" t="s">
        <v>110</v>
      </c>
    </row>
    <row r="5594" spans="1:39" x14ac:dyDescent="0.25">
      <c r="A5594" s="23"/>
      <c r="B5594" s="24"/>
      <c r="C5594" s="23"/>
      <c r="D5594" s="23"/>
      <c r="E5594" s="23"/>
      <c r="F5594" s="23"/>
      <c r="G5594" s="24"/>
      <c r="H5594" s="23"/>
      <c r="I5594" s="23"/>
      <c r="J5594" s="23">
        <v>0</v>
      </c>
      <c r="K5594" s="23">
        <v>0</v>
      </c>
      <c r="L5594" s="23">
        <v>2</v>
      </c>
      <c r="M5594" s="23" t="s">
        <v>59</v>
      </c>
      <c r="N5594" s="25">
        <f>((J5594*400)+(K5594*100))+L5594</f>
        <v>2</v>
      </c>
      <c r="O5594" s="26">
        <v>2550</v>
      </c>
      <c r="P5594" s="26">
        <f>N5594*O5594</f>
        <v>5100</v>
      </c>
      <c r="Q5594" s="23">
        <v>1</v>
      </c>
      <c r="R5594" s="23" t="s">
        <v>16677</v>
      </c>
      <c r="S5594" s="27" t="s">
        <v>16678</v>
      </c>
      <c r="T5594" s="23" t="s">
        <v>16679</v>
      </c>
      <c r="U5594" s="23" t="s">
        <v>16684</v>
      </c>
      <c r="V5594" s="24" t="s">
        <v>16686</v>
      </c>
      <c r="W5594" s="23" t="s">
        <v>403</v>
      </c>
      <c r="X5594" s="23" t="s">
        <v>49</v>
      </c>
      <c r="Y5594" s="23" t="s">
        <v>50</v>
      </c>
      <c r="Z5594" s="23">
        <v>8</v>
      </c>
      <c r="AA5594" s="28">
        <v>100</v>
      </c>
      <c r="AB5594" s="26">
        <v>6100</v>
      </c>
      <c r="AC5594" s="26">
        <f>Z5594*AB5594</f>
        <v>48800</v>
      </c>
      <c r="AD5594" s="28">
        <v>42</v>
      </c>
      <c r="AE5594" s="28">
        <v>74</v>
      </c>
      <c r="AF5594" s="26">
        <f>(AC5594*(100-AE5594))/100</f>
        <v>12688</v>
      </c>
      <c r="AG5594" s="26">
        <f>P5594+AF5594</f>
        <v>17788</v>
      </c>
      <c r="AH5594" s="26">
        <f>(AG5594*AA5594)/100</f>
        <v>17788</v>
      </c>
      <c r="AI5594" s="26">
        <v>50000000</v>
      </c>
      <c r="AJ5594" s="26">
        <f>IF((AI5594-AH5594) &gt; 1,0,IF((AI5594-AH5594)&lt;0,AH5594-AI5594,AI5594-AH5594))</f>
        <v>0</v>
      </c>
      <c r="AK5594" s="26">
        <v>0.02</v>
      </c>
      <c r="AL5594" s="26">
        <f>ROUND(AJ5594*(AK5594/100),2)</f>
        <v>0</v>
      </c>
      <c r="AM5594" s="3" t="s">
        <v>421</v>
      </c>
    </row>
    <row r="5595" spans="1:39" x14ac:dyDescent="0.25">
      <c r="A5595" s="23"/>
      <c r="B5595" s="24"/>
      <c r="C5595" s="23"/>
      <c r="D5595" s="23"/>
      <c r="E5595" s="23"/>
      <c r="F5595" s="23"/>
      <c r="G5595" s="24"/>
      <c r="H5595" s="23"/>
      <c r="I5595" s="23"/>
      <c r="J5595" s="23"/>
      <c r="K5595" s="23"/>
      <c r="L5595" s="23"/>
      <c r="M5595" s="23"/>
      <c r="N5595" s="25"/>
      <c r="O5595" s="26"/>
      <c r="P5595" s="26"/>
      <c r="Q5595" s="23"/>
      <c r="R5595" s="23"/>
      <c r="S5595" s="27"/>
      <c r="T5595" s="23"/>
      <c r="U5595" s="23"/>
      <c r="V5595" s="24"/>
      <c r="W5595" s="23"/>
      <c r="X5595" s="23"/>
      <c r="Y5595" s="23"/>
      <c r="Z5595" s="23"/>
      <c r="AA5595" s="28"/>
      <c r="AB5595" s="26"/>
      <c r="AC5595" s="26"/>
      <c r="AD5595" s="28"/>
      <c r="AE5595" s="28"/>
      <c r="AF5595" s="26"/>
      <c r="AG5595" s="26" t="s">
        <v>60</v>
      </c>
      <c r="AH5595" s="26">
        <f>SUM(AH5593:AH5594)</f>
        <v>2503843</v>
      </c>
      <c r="AI5595" s="26"/>
      <c r="AJ5595" s="26">
        <f>SUM(AJ5593:AJ5594)</f>
        <v>0</v>
      </c>
      <c r="AK5595" s="26"/>
      <c r="AL5595" s="26">
        <f>SUM(AL5593:AL5594)</f>
        <v>0</v>
      </c>
    </row>
    <row r="5596" spans="1:39" x14ac:dyDescent="0.25">
      <c r="A5596" s="23" t="s">
        <v>16687</v>
      </c>
      <c r="B5596" s="24" t="s">
        <v>16688</v>
      </c>
      <c r="C5596" s="23" t="s">
        <v>16689</v>
      </c>
      <c r="D5596" s="23" t="s">
        <v>16690</v>
      </c>
      <c r="E5596" s="23">
        <v>2226</v>
      </c>
      <c r="F5596" s="23" t="s">
        <v>16691</v>
      </c>
      <c r="G5596" s="24" t="s">
        <v>16692</v>
      </c>
      <c r="H5596" s="23" t="s">
        <v>43</v>
      </c>
      <c r="I5596" s="23" t="s">
        <v>16693</v>
      </c>
      <c r="J5596" s="23">
        <v>0</v>
      </c>
      <c r="K5596" s="23">
        <v>1</v>
      </c>
      <c r="L5596" s="23">
        <v>0</v>
      </c>
      <c r="M5596" s="23" t="s">
        <v>68</v>
      </c>
      <c r="N5596" s="25">
        <f t="shared" ref="N5596:N5606" si="925">((J5596*400)+(K5596*100))+L5596</f>
        <v>100</v>
      </c>
      <c r="O5596" s="26">
        <v>1500</v>
      </c>
      <c r="P5596" s="26">
        <f t="shared" ref="P5596:P5606" si="926">N5596*O5596</f>
        <v>150000</v>
      </c>
      <c r="Q5596" s="23"/>
      <c r="R5596" s="23"/>
      <c r="S5596" s="27"/>
      <c r="T5596" s="23"/>
      <c r="U5596" s="23"/>
      <c r="V5596" s="24"/>
      <c r="W5596" s="23"/>
      <c r="X5596" s="23"/>
      <c r="Y5596" s="23"/>
      <c r="Z5596" s="23"/>
      <c r="AA5596" s="28"/>
      <c r="AB5596" s="26"/>
      <c r="AC5596" s="26"/>
      <c r="AD5596" s="28"/>
      <c r="AE5596" s="28"/>
      <c r="AF5596" s="26"/>
      <c r="AG5596" s="26">
        <f>AF5596+P5596</f>
        <v>150000</v>
      </c>
      <c r="AH5596" s="26">
        <f>AG5596</f>
        <v>150000</v>
      </c>
      <c r="AI5596" s="26">
        <v>0</v>
      </c>
      <c r="AJ5596" s="26">
        <f t="shared" ref="AJ5596:AJ5606" si="927">IF((AI5596-AH5596) &gt; 1,0,IF((AI5596-AH5596)&lt;0,AH5596-AI5596,AI5596-AH5596))</f>
        <v>150000</v>
      </c>
      <c r="AK5596" s="26">
        <v>0.3</v>
      </c>
      <c r="AL5596" s="26">
        <f>AJ5596*(AK5596/100)</f>
        <v>450</v>
      </c>
    </row>
    <row r="5597" spans="1:39" x14ac:dyDescent="0.25">
      <c r="A5597" s="23"/>
      <c r="B5597" s="24"/>
      <c r="C5597" s="23"/>
      <c r="D5597" s="23"/>
      <c r="E5597" s="23">
        <v>2227</v>
      </c>
      <c r="F5597" s="23" t="s">
        <v>16694</v>
      </c>
      <c r="G5597" s="24" t="s">
        <v>16695</v>
      </c>
      <c r="H5597" s="23" t="s">
        <v>43</v>
      </c>
      <c r="I5597" s="23" t="s">
        <v>16696</v>
      </c>
      <c r="J5597" s="23">
        <v>0</v>
      </c>
      <c r="K5597" s="23">
        <v>0</v>
      </c>
      <c r="L5597" s="23">
        <v>32</v>
      </c>
      <c r="M5597" s="23" t="s">
        <v>75</v>
      </c>
      <c r="N5597" s="25">
        <f t="shared" si="925"/>
        <v>32</v>
      </c>
      <c r="O5597" s="26">
        <v>4500</v>
      </c>
      <c r="P5597" s="26">
        <f t="shared" si="926"/>
        <v>144000</v>
      </c>
      <c r="Q5597" s="23"/>
      <c r="R5597" s="23"/>
      <c r="S5597" s="27"/>
      <c r="T5597" s="23"/>
      <c r="U5597" s="23"/>
      <c r="V5597" s="24"/>
      <c r="W5597" s="23"/>
      <c r="X5597" s="23"/>
      <c r="Y5597" s="23"/>
      <c r="Z5597" s="23"/>
      <c r="AA5597" s="28"/>
      <c r="AB5597" s="26"/>
      <c r="AC5597" s="26"/>
      <c r="AD5597" s="28"/>
      <c r="AE5597" s="28"/>
      <c r="AF5597" s="26"/>
      <c r="AG5597" s="26">
        <f>AF5597+P5597</f>
        <v>144000</v>
      </c>
      <c r="AH5597" s="26">
        <f>AG5597</f>
        <v>144000</v>
      </c>
      <c r="AI5597" s="26">
        <v>50000000</v>
      </c>
      <c r="AJ5597" s="26">
        <f t="shared" si="927"/>
        <v>0</v>
      </c>
      <c r="AK5597" s="26">
        <v>0.01</v>
      </c>
      <c r="AL5597" s="26">
        <f>AJ5597*(AK5597/100)</f>
        <v>0</v>
      </c>
    </row>
    <row r="5598" spans="1:39" x14ac:dyDescent="0.25">
      <c r="A5598" s="23"/>
      <c r="B5598" s="24"/>
      <c r="C5598" s="23"/>
      <c r="D5598" s="23"/>
      <c r="E5598" s="23">
        <v>2228</v>
      </c>
      <c r="F5598" s="23" t="s">
        <v>16697</v>
      </c>
      <c r="G5598" s="24" t="s">
        <v>16698</v>
      </c>
      <c r="H5598" s="23" t="s">
        <v>43</v>
      </c>
      <c r="I5598" s="23" t="s">
        <v>16699</v>
      </c>
      <c r="J5598" s="23">
        <v>1</v>
      </c>
      <c r="K5598" s="23">
        <v>0</v>
      </c>
      <c r="L5598" s="23">
        <v>41.87</v>
      </c>
      <c r="M5598" s="23" t="s">
        <v>75</v>
      </c>
      <c r="N5598" s="25">
        <f t="shared" si="925"/>
        <v>441.87</v>
      </c>
      <c r="O5598" s="26">
        <v>4500</v>
      </c>
      <c r="P5598" s="26">
        <f t="shared" si="926"/>
        <v>1988415</v>
      </c>
      <c r="Q5598" s="23"/>
      <c r="R5598" s="23"/>
      <c r="S5598" s="27"/>
      <c r="T5598" s="23"/>
      <c r="U5598" s="23"/>
      <c r="V5598" s="24"/>
      <c r="W5598" s="23"/>
      <c r="X5598" s="23"/>
      <c r="Y5598" s="23"/>
      <c r="Z5598" s="23"/>
      <c r="AA5598" s="28"/>
      <c r="AB5598" s="26"/>
      <c r="AC5598" s="26"/>
      <c r="AD5598" s="28"/>
      <c r="AE5598" s="28"/>
      <c r="AF5598" s="26"/>
      <c r="AG5598" s="26">
        <f>AF5598+P5598</f>
        <v>1988415</v>
      </c>
      <c r="AH5598" s="26">
        <f>AG5598</f>
        <v>1988415</v>
      </c>
      <c r="AI5598" s="26">
        <v>50000000</v>
      </c>
      <c r="AJ5598" s="26">
        <f t="shared" si="927"/>
        <v>0</v>
      </c>
      <c r="AK5598" s="26">
        <v>0.01</v>
      </c>
      <c r="AL5598" s="26">
        <f>AJ5598*(AK5598/100)</f>
        <v>0</v>
      </c>
    </row>
    <row r="5599" spans="1:39" x14ac:dyDescent="0.25">
      <c r="A5599" s="23"/>
      <c r="B5599" s="24"/>
      <c r="C5599" s="23"/>
      <c r="D5599" s="23"/>
      <c r="E5599" s="23"/>
      <c r="F5599" s="23"/>
      <c r="G5599" s="24"/>
      <c r="H5599" s="23"/>
      <c r="I5599" s="23"/>
      <c r="J5599" s="23">
        <v>0</v>
      </c>
      <c r="K5599" s="23">
        <v>0</v>
      </c>
      <c r="L5599" s="23">
        <v>26.13</v>
      </c>
      <c r="M5599" s="23" t="s">
        <v>255</v>
      </c>
      <c r="N5599" s="25">
        <f t="shared" si="925"/>
        <v>26.13</v>
      </c>
      <c r="O5599" s="26">
        <v>4500</v>
      </c>
      <c r="P5599" s="26">
        <f t="shared" si="926"/>
        <v>117585</v>
      </c>
      <c r="Q5599" s="23">
        <v>1</v>
      </c>
      <c r="R5599" s="23" t="s">
        <v>16700</v>
      </c>
      <c r="S5599" s="27" t="s">
        <v>16701</v>
      </c>
      <c r="T5599" s="23" t="s">
        <v>16702</v>
      </c>
      <c r="U5599" s="23" t="s">
        <v>16703</v>
      </c>
      <c r="V5599" s="24" t="s">
        <v>16704</v>
      </c>
      <c r="W5599" s="23" t="s">
        <v>537</v>
      </c>
      <c r="X5599" s="23" t="s">
        <v>80</v>
      </c>
      <c r="Y5599" s="23" t="s">
        <v>261</v>
      </c>
      <c r="Z5599" s="23">
        <v>134.5</v>
      </c>
      <c r="AA5599" s="28">
        <v>100</v>
      </c>
      <c r="AB5599" s="26">
        <v>7650</v>
      </c>
      <c r="AC5599" s="26">
        <f>Z5599*AB5599</f>
        <v>1028925</v>
      </c>
      <c r="AD5599" s="28">
        <v>22</v>
      </c>
      <c r="AE5599" s="28">
        <v>93</v>
      </c>
      <c r="AF5599" s="26">
        <f>(AC5599*(100-AE5599))/100</f>
        <v>72024.75</v>
      </c>
      <c r="AG5599" s="26">
        <f>P5599+AF5599</f>
        <v>189609.75</v>
      </c>
      <c r="AH5599" s="26">
        <f>(AG5599*AA5599)/100</f>
        <v>189609.75</v>
      </c>
      <c r="AI5599" s="26">
        <f>IF(AF5599&lt;=10000000,AF5599,10000000)</f>
        <v>72024.75</v>
      </c>
      <c r="AJ5599" s="26">
        <f t="shared" si="927"/>
        <v>117585</v>
      </c>
      <c r="AK5599" s="26">
        <v>0.02</v>
      </c>
      <c r="AL5599" s="26">
        <f>ROUND(AJ5599*(AK5599/100),2)</f>
        <v>23.52</v>
      </c>
      <c r="AM5599" s="3" t="s">
        <v>110</v>
      </c>
    </row>
    <row r="5600" spans="1:39" x14ac:dyDescent="0.25">
      <c r="A5600" s="23"/>
      <c r="B5600" s="24"/>
      <c r="C5600" s="23"/>
      <c r="D5600" s="23"/>
      <c r="E5600" s="23">
        <v>2229</v>
      </c>
      <c r="F5600" s="23" t="s">
        <v>16705</v>
      </c>
      <c r="G5600" s="24" t="s">
        <v>16706</v>
      </c>
      <c r="H5600" s="23" t="s">
        <v>43</v>
      </c>
      <c r="I5600" s="23" t="s">
        <v>16707</v>
      </c>
      <c r="J5600" s="23">
        <v>1</v>
      </c>
      <c r="K5600" s="23">
        <v>0</v>
      </c>
      <c r="L5600" s="23">
        <v>0</v>
      </c>
      <c r="M5600" s="23" t="s">
        <v>75</v>
      </c>
      <c r="N5600" s="25">
        <f t="shared" si="925"/>
        <v>400</v>
      </c>
      <c r="O5600" s="26">
        <v>1500</v>
      </c>
      <c r="P5600" s="26">
        <f t="shared" si="926"/>
        <v>600000</v>
      </c>
      <c r="Q5600" s="23"/>
      <c r="R5600" s="23"/>
      <c r="S5600" s="27"/>
      <c r="T5600" s="23"/>
      <c r="U5600" s="23"/>
      <c r="V5600" s="24"/>
      <c r="W5600" s="23"/>
      <c r="X5600" s="23"/>
      <c r="Y5600" s="23"/>
      <c r="Z5600" s="23"/>
      <c r="AA5600" s="28"/>
      <c r="AB5600" s="26"/>
      <c r="AC5600" s="26"/>
      <c r="AD5600" s="28"/>
      <c r="AE5600" s="28"/>
      <c r="AF5600" s="26"/>
      <c r="AG5600" s="26">
        <f t="shared" ref="AG5600:AG5606" si="928">AF5600+P5600</f>
        <v>600000</v>
      </c>
      <c r="AH5600" s="26">
        <f t="shared" ref="AH5600:AH5606" si="929">AG5600</f>
        <v>600000</v>
      </c>
      <c r="AI5600" s="26">
        <v>50000000</v>
      </c>
      <c r="AJ5600" s="26">
        <f t="shared" si="927"/>
        <v>0</v>
      </c>
      <c r="AK5600" s="26">
        <v>0.01</v>
      </c>
      <c r="AL5600" s="26">
        <f t="shared" ref="AL5600:AL5606" si="930">AJ5600*(AK5600/100)</f>
        <v>0</v>
      </c>
    </row>
    <row r="5601" spans="1:39" x14ac:dyDescent="0.25">
      <c r="A5601" s="23"/>
      <c r="B5601" s="24"/>
      <c r="C5601" s="23"/>
      <c r="D5601" s="23"/>
      <c r="E5601" s="23">
        <v>2230</v>
      </c>
      <c r="F5601" s="23" t="s">
        <v>16708</v>
      </c>
      <c r="G5601" s="24" t="s">
        <v>16709</v>
      </c>
      <c r="H5601" s="23" t="s">
        <v>43</v>
      </c>
      <c r="I5601" s="23" t="s">
        <v>16710</v>
      </c>
      <c r="J5601" s="23">
        <v>5</v>
      </c>
      <c r="K5601" s="23">
        <v>1</v>
      </c>
      <c r="L5601" s="23">
        <v>89</v>
      </c>
      <c r="M5601" s="23" t="s">
        <v>75</v>
      </c>
      <c r="N5601" s="25">
        <f t="shared" si="925"/>
        <v>2189</v>
      </c>
      <c r="O5601" s="26">
        <v>5250</v>
      </c>
      <c r="P5601" s="26">
        <f t="shared" si="926"/>
        <v>11492250</v>
      </c>
      <c r="Q5601" s="23"/>
      <c r="R5601" s="23"/>
      <c r="S5601" s="27"/>
      <c r="T5601" s="23"/>
      <c r="U5601" s="23"/>
      <c r="V5601" s="24"/>
      <c r="W5601" s="23"/>
      <c r="X5601" s="23"/>
      <c r="Y5601" s="23"/>
      <c r="Z5601" s="23"/>
      <c r="AA5601" s="28"/>
      <c r="AB5601" s="26"/>
      <c r="AC5601" s="26"/>
      <c r="AD5601" s="28"/>
      <c r="AE5601" s="28"/>
      <c r="AF5601" s="26"/>
      <c r="AG5601" s="26">
        <f t="shared" si="928"/>
        <v>11492250</v>
      </c>
      <c r="AH5601" s="26">
        <f t="shared" si="929"/>
        <v>11492250</v>
      </c>
      <c r="AI5601" s="26">
        <v>50000000</v>
      </c>
      <c r="AJ5601" s="26">
        <f t="shared" si="927"/>
        <v>0</v>
      </c>
      <c r="AK5601" s="26">
        <v>0.01</v>
      </c>
      <c r="AL5601" s="26">
        <f t="shared" si="930"/>
        <v>0</v>
      </c>
    </row>
    <row r="5602" spans="1:39" x14ac:dyDescent="0.25">
      <c r="A5602" s="23"/>
      <c r="B5602" s="24"/>
      <c r="C5602" s="23"/>
      <c r="D5602" s="23"/>
      <c r="E5602" s="23">
        <v>2231</v>
      </c>
      <c r="F5602" s="23" t="s">
        <v>16711</v>
      </c>
      <c r="G5602" s="24" t="s">
        <v>16712</v>
      </c>
      <c r="H5602" s="23" t="s">
        <v>43</v>
      </c>
      <c r="I5602" s="23" t="s">
        <v>16713</v>
      </c>
      <c r="J5602" s="23">
        <v>4</v>
      </c>
      <c r="K5602" s="23">
        <v>2</v>
      </c>
      <c r="L5602" s="23">
        <v>0</v>
      </c>
      <c r="M5602" s="23" t="s">
        <v>75</v>
      </c>
      <c r="N5602" s="25">
        <f t="shared" si="925"/>
        <v>1800</v>
      </c>
      <c r="O5602" s="26">
        <v>1500</v>
      </c>
      <c r="P5602" s="26">
        <f t="shared" si="926"/>
        <v>2700000</v>
      </c>
      <c r="Q5602" s="23"/>
      <c r="R5602" s="23"/>
      <c r="S5602" s="27"/>
      <c r="T5602" s="23"/>
      <c r="U5602" s="23"/>
      <c r="V5602" s="24"/>
      <c r="W5602" s="23"/>
      <c r="X5602" s="23"/>
      <c r="Y5602" s="23"/>
      <c r="Z5602" s="23"/>
      <c r="AA5602" s="28"/>
      <c r="AB5602" s="26"/>
      <c r="AC5602" s="26"/>
      <c r="AD5602" s="28"/>
      <c r="AE5602" s="28"/>
      <c r="AF5602" s="26"/>
      <c r="AG5602" s="26">
        <f t="shared" si="928"/>
        <v>2700000</v>
      </c>
      <c r="AH5602" s="26">
        <f t="shared" si="929"/>
        <v>2700000</v>
      </c>
      <c r="AI5602" s="26">
        <v>50000000</v>
      </c>
      <c r="AJ5602" s="26">
        <f t="shared" si="927"/>
        <v>0</v>
      </c>
      <c r="AK5602" s="26">
        <v>0.01</v>
      </c>
      <c r="AL5602" s="26">
        <f t="shared" si="930"/>
        <v>0</v>
      </c>
    </row>
    <row r="5603" spans="1:39" x14ac:dyDescent="0.25">
      <c r="A5603" s="23"/>
      <c r="B5603" s="24"/>
      <c r="C5603" s="23"/>
      <c r="D5603" s="23"/>
      <c r="E5603" s="23">
        <v>2232</v>
      </c>
      <c r="F5603" s="23" t="s">
        <v>16714</v>
      </c>
      <c r="G5603" s="24" t="s">
        <v>16715</v>
      </c>
      <c r="H5603" s="23" t="s">
        <v>43</v>
      </c>
      <c r="I5603" s="23" t="s">
        <v>16716</v>
      </c>
      <c r="J5603" s="23">
        <v>0</v>
      </c>
      <c r="K5603" s="23">
        <v>0</v>
      </c>
      <c r="L5603" s="23">
        <v>56</v>
      </c>
      <c r="M5603" s="23" t="s">
        <v>91</v>
      </c>
      <c r="N5603" s="25">
        <f t="shared" si="925"/>
        <v>56</v>
      </c>
      <c r="O5603" s="26">
        <v>2000</v>
      </c>
      <c r="P5603" s="26">
        <f t="shared" si="926"/>
        <v>112000</v>
      </c>
      <c r="Q5603" s="23"/>
      <c r="R5603" s="23"/>
      <c r="S5603" s="27"/>
      <c r="T5603" s="23"/>
      <c r="U5603" s="23"/>
      <c r="V5603" s="24"/>
      <c r="W5603" s="23"/>
      <c r="X5603" s="23"/>
      <c r="Y5603" s="23"/>
      <c r="Z5603" s="23"/>
      <c r="AA5603" s="28"/>
      <c r="AB5603" s="26"/>
      <c r="AC5603" s="26"/>
      <c r="AD5603" s="28"/>
      <c r="AE5603" s="28"/>
      <c r="AF5603" s="26"/>
      <c r="AG5603" s="26">
        <f t="shared" si="928"/>
        <v>112000</v>
      </c>
      <c r="AH5603" s="26">
        <f t="shared" si="929"/>
        <v>112000</v>
      </c>
      <c r="AI5603" s="26">
        <v>0</v>
      </c>
      <c r="AJ5603" s="26">
        <f t="shared" si="927"/>
        <v>112000</v>
      </c>
      <c r="AK5603" s="26">
        <v>0.3</v>
      </c>
      <c r="AL5603" s="26">
        <f t="shared" si="930"/>
        <v>336</v>
      </c>
    </row>
    <row r="5604" spans="1:39" x14ac:dyDescent="0.25">
      <c r="A5604" s="23"/>
      <c r="B5604" s="24"/>
      <c r="C5604" s="23"/>
      <c r="D5604" s="23"/>
      <c r="E5604" s="23">
        <v>2233</v>
      </c>
      <c r="F5604" s="23" t="s">
        <v>16717</v>
      </c>
      <c r="G5604" s="24" t="s">
        <v>16718</v>
      </c>
      <c r="H5604" s="23" t="s">
        <v>43</v>
      </c>
      <c r="I5604" s="23" t="s">
        <v>16719</v>
      </c>
      <c r="J5604" s="23">
        <v>3</v>
      </c>
      <c r="K5604" s="23">
        <v>1</v>
      </c>
      <c r="L5604" s="23">
        <v>21</v>
      </c>
      <c r="M5604" s="23" t="s">
        <v>91</v>
      </c>
      <c r="N5604" s="25">
        <f t="shared" si="925"/>
        <v>1321</v>
      </c>
      <c r="O5604" s="26">
        <v>3950</v>
      </c>
      <c r="P5604" s="26">
        <f t="shared" si="926"/>
        <v>5217950</v>
      </c>
      <c r="Q5604" s="23"/>
      <c r="R5604" s="23"/>
      <c r="S5604" s="27"/>
      <c r="T5604" s="23"/>
      <c r="U5604" s="23"/>
      <c r="V5604" s="24"/>
      <c r="W5604" s="23"/>
      <c r="X5604" s="23"/>
      <c r="Y5604" s="23"/>
      <c r="Z5604" s="23"/>
      <c r="AA5604" s="28"/>
      <c r="AB5604" s="26"/>
      <c r="AC5604" s="26"/>
      <c r="AD5604" s="28"/>
      <c r="AE5604" s="28"/>
      <c r="AF5604" s="26"/>
      <c r="AG5604" s="26">
        <f t="shared" si="928"/>
        <v>5217950</v>
      </c>
      <c r="AH5604" s="26">
        <f t="shared" si="929"/>
        <v>5217950</v>
      </c>
      <c r="AI5604" s="26">
        <v>0</v>
      </c>
      <c r="AJ5604" s="26">
        <f t="shared" si="927"/>
        <v>5217950</v>
      </c>
      <c r="AK5604" s="26">
        <v>0.3</v>
      </c>
      <c r="AL5604" s="26">
        <f t="shared" si="930"/>
        <v>15653.85</v>
      </c>
    </row>
    <row r="5605" spans="1:39" x14ac:dyDescent="0.25">
      <c r="A5605" s="23"/>
      <c r="B5605" s="24"/>
      <c r="C5605" s="23"/>
      <c r="D5605" s="23"/>
      <c r="E5605" s="23">
        <v>2234</v>
      </c>
      <c r="F5605" s="23" t="s">
        <v>16720</v>
      </c>
      <c r="G5605" s="24" t="s">
        <v>16721</v>
      </c>
      <c r="H5605" s="23" t="s">
        <v>43</v>
      </c>
      <c r="I5605" s="23" t="s">
        <v>16722</v>
      </c>
      <c r="J5605" s="23">
        <v>0</v>
      </c>
      <c r="K5605" s="23">
        <v>0</v>
      </c>
      <c r="L5605" s="23">
        <v>53.7</v>
      </c>
      <c r="M5605" s="23" t="s">
        <v>68</v>
      </c>
      <c r="N5605" s="25">
        <f t="shared" si="925"/>
        <v>53.7</v>
      </c>
      <c r="O5605" s="26">
        <v>2250</v>
      </c>
      <c r="P5605" s="26">
        <f t="shared" si="926"/>
        <v>120825</v>
      </c>
      <c r="Q5605" s="23"/>
      <c r="R5605" s="23"/>
      <c r="S5605" s="27"/>
      <c r="T5605" s="23"/>
      <c r="U5605" s="23"/>
      <c r="V5605" s="24"/>
      <c r="W5605" s="23"/>
      <c r="X5605" s="23"/>
      <c r="Y5605" s="23"/>
      <c r="Z5605" s="23"/>
      <c r="AA5605" s="28"/>
      <c r="AB5605" s="26"/>
      <c r="AC5605" s="26"/>
      <c r="AD5605" s="28"/>
      <c r="AE5605" s="28"/>
      <c r="AF5605" s="26"/>
      <c r="AG5605" s="26">
        <f t="shared" si="928"/>
        <v>120825</v>
      </c>
      <c r="AH5605" s="26">
        <f t="shared" si="929"/>
        <v>120825</v>
      </c>
      <c r="AI5605" s="26">
        <v>0</v>
      </c>
      <c r="AJ5605" s="26">
        <f t="shared" si="927"/>
        <v>120825</v>
      </c>
      <c r="AK5605" s="26">
        <v>0.3</v>
      </c>
      <c r="AL5605" s="26">
        <f t="shared" si="930"/>
        <v>362.47500000000002</v>
      </c>
    </row>
    <row r="5606" spans="1:39" x14ac:dyDescent="0.25">
      <c r="A5606" s="23"/>
      <c r="B5606" s="24"/>
      <c r="C5606" s="23"/>
      <c r="D5606" s="23"/>
      <c r="E5606" s="23">
        <v>2235</v>
      </c>
      <c r="F5606" s="23" t="s">
        <v>16723</v>
      </c>
      <c r="G5606" s="24" t="s">
        <v>16724</v>
      </c>
      <c r="H5606" s="23" t="s">
        <v>43</v>
      </c>
      <c r="I5606" s="23" t="s">
        <v>16725</v>
      </c>
      <c r="J5606" s="23">
        <v>0</v>
      </c>
      <c r="K5606" s="23">
        <v>0</v>
      </c>
      <c r="L5606" s="23">
        <v>64</v>
      </c>
      <c r="M5606" s="23" t="s">
        <v>75</v>
      </c>
      <c r="N5606" s="25">
        <f t="shared" si="925"/>
        <v>64</v>
      </c>
      <c r="O5606" s="26">
        <v>1500</v>
      </c>
      <c r="P5606" s="26">
        <f t="shared" si="926"/>
        <v>96000</v>
      </c>
      <c r="Q5606" s="23"/>
      <c r="R5606" s="23"/>
      <c r="S5606" s="27"/>
      <c r="T5606" s="23"/>
      <c r="U5606" s="23"/>
      <c r="V5606" s="24"/>
      <c r="W5606" s="23"/>
      <c r="X5606" s="23"/>
      <c r="Y5606" s="23"/>
      <c r="Z5606" s="23"/>
      <c r="AA5606" s="28"/>
      <c r="AB5606" s="26"/>
      <c r="AC5606" s="26"/>
      <c r="AD5606" s="28"/>
      <c r="AE5606" s="28"/>
      <c r="AF5606" s="26"/>
      <c r="AG5606" s="26">
        <f t="shared" si="928"/>
        <v>96000</v>
      </c>
      <c r="AH5606" s="26">
        <f t="shared" si="929"/>
        <v>96000</v>
      </c>
      <c r="AI5606" s="26">
        <v>50000000</v>
      </c>
      <c r="AJ5606" s="26">
        <f t="shared" si="927"/>
        <v>0</v>
      </c>
      <c r="AK5606" s="26">
        <v>0.01</v>
      </c>
      <c r="AL5606" s="26">
        <f t="shared" si="930"/>
        <v>0</v>
      </c>
    </row>
    <row r="5607" spans="1:39" x14ac:dyDescent="0.25">
      <c r="A5607" s="23"/>
      <c r="B5607" s="24"/>
      <c r="C5607" s="23"/>
      <c r="D5607" s="23"/>
      <c r="E5607" s="23"/>
      <c r="F5607" s="23"/>
      <c r="G5607" s="24"/>
      <c r="H5607" s="23"/>
      <c r="I5607" s="23"/>
      <c r="J5607" s="23"/>
      <c r="K5607" s="23"/>
      <c r="L5607" s="23"/>
      <c r="M5607" s="23"/>
      <c r="N5607" s="25"/>
      <c r="O5607" s="26"/>
      <c r="P5607" s="26"/>
      <c r="Q5607" s="23"/>
      <c r="R5607" s="23"/>
      <c r="S5607" s="27"/>
      <c r="T5607" s="23"/>
      <c r="U5607" s="23"/>
      <c r="V5607" s="24"/>
      <c r="W5607" s="23"/>
      <c r="X5607" s="23"/>
      <c r="Y5607" s="23"/>
      <c r="Z5607" s="23"/>
      <c r="AA5607" s="28"/>
      <c r="AB5607" s="26"/>
      <c r="AC5607" s="26"/>
      <c r="AD5607" s="28"/>
      <c r="AE5607" s="28"/>
      <c r="AF5607" s="26"/>
      <c r="AG5607" s="26" t="s">
        <v>60</v>
      </c>
      <c r="AH5607" s="26">
        <f>SUM(AH5596:AH5606)</f>
        <v>22811049.75</v>
      </c>
      <c r="AI5607" s="26"/>
      <c r="AJ5607" s="26">
        <f>SUM(AJ5596:AJ5606)</f>
        <v>5718360</v>
      </c>
      <c r="AK5607" s="26"/>
      <c r="AL5607" s="26">
        <f>SUM(AL5596:AL5606)</f>
        <v>16825.844999999998</v>
      </c>
    </row>
    <row r="5608" spans="1:39" x14ac:dyDescent="0.25">
      <c r="A5608" s="23" t="s">
        <v>16726</v>
      </c>
      <c r="B5608" s="24"/>
      <c r="C5608" s="23" t="s">
        <v>16727</v>
      </c>
      <c r="D5608" s="23" t="s">
        <v>16621</v>
      </c>
      <c r="E5608" s="23">
        <v>2236</v>
      </c>
      <c r="F5608" s="23" t="s">
        <v>16728</v>
      </c>
      <c r="G5608" s="24" t="s">
        <v>16729</v>
      </c>
      <c r="H5608" s="23" t="s">
        <v>43</v>
      </c>
      <c r="I5608" s="23" t="s">
        <v>16730</v>
      </c>
      <c r="J5608" s="23">
        <v>0</v>
      </c>
      <c r="K5608" s="23">
        <v>0</v>
      </c>
      <c r="L5608" s="23">
        <v>31</v>
      </c>
      <c r="M5608" s="23" t="s">
        <v>255</v>
      </c>
      <c r="N5608" s="25">
        <f>((J5608*400)+(K5608*100))+L5608</f>
        <v>31</v>
      </c>
      <c r="O5608" s="26">
        <v>3000</v>
      </c>
      <c r="P5608" s="26">
        <f>N5608*O5608</f>
        <v>93000</v>
      </c>
      <c r="Q5608" s="23">
        <v>1</v>
      </c>
      <c r="R5608" s="23" t="s">
        <v>16731</v>
      </c>
      <c r="S5608" s="27" t="s">
        <v>16732</v>
      </c>
      <c r="T5608" s="23" t="s">
        <v>16733</v>
      </c>
      <c r="U5608" s="23" t="s">
        <v>16734</v>
      </c>
      <c r="V5608" s="24" t="s">
        <v>16735</v>
      </c>
      <c r="W5608" s="23" t="s">
        <v>349</v>
      </c>
      <c r="X5608" s="23" t="s">
        <v>143</v>
      </c>
      <c r="Y5608" s="23" t="s">
        <v>261</v>
      </c>
      <c r="Z5608" s="23">
        <v>40</v>
      </c>
      <c r="AA5608" s="28">
        <v>100</v>
      </c>
      <c r="AB5608" s="26">
        <v>8150</v>
      </c>
      <c r="AC5608" s="26">
        <f>Z5608*AB5608</f>
        <v>326000</v>
      </c>
      <c r="AD5608" s="28">
        <v>5</v>
      </c>
      <c r="AE5608" s="28">
        <v>10</v>
      </c>
      <c r="AF5608" s="26">
        <f>(AC5608*(100-AE5608))/100</f>
        <v>293400</v>
      </c>
      <c r="AG5608" s="26">
        <f>P5608+AF5608</f>
        <v>386400</v>
      </c>
      <c r="AH5608" s="26">
        <f>(AG5608*AA5608)/100</f>
        <v>386400</v>
      </c>
      <c r="AI5608" s="26">
        <f>IF(AF5608&lt;=10000000,AF5608,10000000)</f>
        <v>293400</v>
      </c>
      <c r="AJ5608" s="26">
        <f>IF((AI5608-AH5608) &gt; 1,0,IF((AI5608-AH5608)&lt;0,AH5608-AI5608,AI5608-AH5608))</f>
        <v>93000</v>
      </c>
      <c r="AK5608" s="26">
        <v>0.02</v>
      </c>
      <c r="AL5608" s="26">
        <f>ROUND(AJ5608*(AK5608/100),2)</f>
        <v>18.600000000000001</v>
      </c>
      <c r="AM5608" s="3" t="s">
        <v>51</v>
      </c>
    </row>
    <row r="5609" spans="1:39" x14ac:dyDescent="0.25">
      <c r="A5609" s="23"/>
      <c r="B5609" s="24"/>
      <c r="C5609" s="23"/>
      <c r="D5609" s="23"/>
      <c r="E5609" s="23"/>
      <c r="F5609" s="23"/>
      <c r="G5609" s="24"/>
      <c r="H5609" s="23"/>
      <c r="I5609" s="23"/>
      <c r="J5609" s="23"/>
      <c r="K5609" s="23"/>
      <c r="L5609" s="23"/>
      <c r="M5609" s="23"/>
      <c r="N5609" s="25"/>
      <c r="O5609" s="26"/>
      <c r="P5609" s="26"/>
      <c r="Q5609" s="23"/>
      <c r="R5609" s="23"/>
      <c r="S5609" s="27"/>
      <c r="T5609" s="23"/>
      <c r="U5609" s="23"/>
      <c r="V5609" s="24"/>
      <c r="W5609" s="23"/>
      <c r="X5609" s="23"/>
      <c r="Y5609" s="23"/>
      <c r="Z5609" s="23"/>
      <c r="AA5609" s="28"/>
      <c r="AB5609" s="26"/>
      <c r="AC5609" s="26"/>
      <c r="AD5609" s="28"/>
      <c r="AE5609" s="28"/>
      <c r="AF5609" s="26"/>
      <c r="AG5609" s="26" t="s">
        <v>60</v>
      </c>
      <c r="AH5609" s="26">
        <f>AH5608</f>
        <v>386400</v>
      </c>
      <c r="AI5609" s="26"/>
      <c r="AJ5609" s="26">
        <f>AJ5608</f>
        <v>93000</v>
      </c>
      <c r="AK5609" s="26"/>
      <c r="AL5609" s="26">
        <f>AL5608</f>
        <v>18.600000000000001</v>
      </c>
    </row>
    <row r="5610" spans="1:39" x14ac:dyDescent="0.25">
      <c r="A5610" s="23" t="s">
        <v>12961</v>
      </c>
      <c r="B5610" s="24" t="s">
        <v>12962</v>
      </c>
      <c r="C5610" s="23" t="s">
        <v>12963</v>
      </c>
      <c r="D5610" s="23" t="s">
        <v>16736</v>
      </c>
      <c r="E5610" s="23">
        <v>2237</v>
      </c>
      <c r="F5610" s="23" t="s">
        <v>16737</v>
      </c>
      <c r="G5610" s="24" t="s">
        <v>16738</v>
      </c>
      <c r="H5610" s="23" t="s">
        <v>43</v>
      </c>
      <c r="I5610" s="23" t="s">
        <v>16739</v>
      </c>
      <c r="J5610" s="23">
        <v>0</v>
      </c>
      <c r="K5610" s="23">
        <v>1</v>
      </c>
      <c r="L5610" s="23">
        <v>2</v>
      </c>
      <c r="M5610" s="23" t="s">
        <v>75</v>
      </c>
      <c r="N5610" s="25">
        <f>((J5610*400)+(K5610*100))+L5610</f>
        <v>102</v>
      </c>
      <c r="O5610" s="26">
        <v>2500</v>
      </c>
      <c r="P5610" s="26">
        <f>N5610*O5610</f>
        <v>255000</v>
      </c>
      <c r="Q5610" s="23"/>
      <c r="R5610" s="23"/>
      <c r="S5610" s="27"/>
      <c r="T5610" s="23"/>
      <c r="U5610" s="23"/>
      <c r="V5610" s="24"/>
      <c r="W5610" s="23"/>
      <c r="X5610" s="23"/>
      <c r="Y5610" s="23"/>
      <c r="Z5610" s="23"/>
      <c r="AA5610" s="28"/>
      <c r="AB5610" s="26"/>
      <c r="AC5610" s="26"/>
      <c r="AD5610" s="28"/>
      <c r="AE5610" s="28"/>
      <c r="AF5610" s="26"/>
      <c r="AG5610" s="26">
        <f>AF5610+P5610</f>
        <v>255000</v>
      </c>
      <c r="AH5610" s="26">
        <f>AG5610</f>
        <v>255000</v>
      </c>
      <c r="AI5610" s="26">
        <v>50000000</v>
      </c>
      <c r="AJ5610" s="26">
        <f>IF((AI5610-AH5610) &gt; 1,0,IF((AI5610-AH5610)&lt;0,AH5610-AI5610,AI5610-AH5610))</f>
        <v>0</v>
      </c>
      <c r="AK5610" s="26">
        <v>0.01</v>
      </c>
      <c r="AL5610" s="26">
        <f>AJ5610*(AK5610/100)</f>
        <v>0</v>
      </c>
    </row>
    <row r="5611" spans="1:39" x14ac:dyDescent="0.25">
      <c r="A5611" s="23"/>
      <c r="B5611" s="24"/>
      <c r="C5611" s="23"/>
      <c r="D5611" s="23"/>
      <c r="E5611" s="23"/>
      <c r="F5611" s="23"/>
      <c r="G5611" s="24"/>
      <c r="H5611" s="23"/>
      <c r="I5611" s="23"/>
      <c r="J5611" s="23"/>
      <c r="K5611" s="23"/>
      <c r="L5611" s="23"/>
      <c r="M5611" s="23"/>
      <c r="N5611" s="25"/>
      <c r="O5611" s="26"/>
      <c r="P5611" s="26"/>
      <c r="Q5611" s="23"/>
      <c r="R5611" s="23"/>
      <c r="S5611" s="27"/>
      <c r="T5611" s="23"/>
      <c r="U5611" s="23"/>
      <c r="V5611" s="24"/>
      <c r="W5611" s="23"/>
      <c r="X5611" s="23"/>
      <c r="Y5611" s="23"/>
      <c r="Z5611" s="23"/>
      <c r="AA5611" s="28"/>
      <c r="AB5611" s="26"/>
      <c r="AC5611" s="26"/>
      <c r="AD5611" s="28"/>
      <c r="AE5611" s="28"/>
      <c r="AF5611" s="26"/>
      <c r="AG5611" s="26" t="s">
        <v>60</v>
      </c>
      <c r="AH5611" s="26">
        <f>AH5610</f>
        <v>255000</v>
      </c>
      <c r="AI5611" s="26"/>
      <c r="AJ5611" s="26">
        <f>AJ5610</f>
        <v>0</v>
      </c>
      <c r="AK5611" s="26"/>
      <c r="AL5611" s="26">
        <f>AL5610</f>
        <v>0</v>
      </c>
    </row>
    <row r="5612" spans="1:39" x14ac:dyDescent="0.25">
      <c r="A5612" s="23" t="s">
        <v>16740</v>
      </c>
      <c r="B5612" s="24" t="s">
        <v>16741</v>
      </c>
      <c r="C5612" s="23" t="s">
        <v>16742</v>
      </c>
      <c r="D5612" s="23" t="s">
        <v>16743</v>
      </c>
      <c r="E5612" s="23">
        <v>2238</v>
      </c>
      <c r="F5612" s="23" t="s">
        <v>16744</v>
      </c>
      <c r="G5612" s="24" t="s">
        <v>16745</v>
      </c>
      <c r="H5612" s="23" t="s">
        <v>43</v>
      </c>
      <c r="I5612" s="23" t="s">
        <v>16746</v>
      </c>
      <c r="J5612" s="23">
        <v>0</v>
      </c>
      <c r="K5612" s="23">
        <v>2</v>
      </c>
      <c r="L5612" s="23">
        <v>51</v>
      </c>
      <c r="M5612" s="23" t="s">
        <v>91</v>
      </c>
      <c r="N5612" s="25">
        <f>((J5612*400)+(K5612*100))+L5612</f>
        <v>251</v>
      </c>
      <c r="O5612" s="26">
        <v>6500</v>
      </c>
      <c r="P5612" s="26">
        <f>N5612*O5612</f>
        <v>1631500</v>
      </c>
      <c r="Q5612" s="23">
        <v>1</v>
      </c>
      <c r="R5612" s="23" t="s">
        <v>16740</v>
      </c>
      <c r="S5612" s="27" t="s">
        <v>16741</v>
      </c>
      <c r="T5612" s="23" t="s">
        <v>16742</v>
      </c>
      <c r="U5612" s="23" t="s">
        <v>16747</v>
      </c>
      <c r="V5612" s="24" t="s">
        <v>16748</v>
      </c>
      <c r="W5612" s="23" t="s">
        <v>48</v>
      </c>
      <c r="X5612" s="23" t="s">
        <v>49</v>
      </c>
      <c r="Y5612" s="23" t="s">
        <v>54</v>
      </c>
      <c r="Z5612" s="23">
        <v>84</v>
      </c>
      <c r="AA5612" s="28">
        <v>100</v>
      </c>
      <c r="AB5612" s="26">
        <v>8300</v>
      </c>
      <c r="AC5612" s="26">
        <f t="shared" ref="AC5612:AC5619" si="931">Z5612*AB5612</f>
        <v>697200</v>
      </c>
      <c r="AD5612" s="28">
        <v>16</v>
      </c>
      <c r="AE5612" s="28">
        <v>22</v>
      </c>
      <c r="AF5612" s="26">
        <f t="shared" ref="AF5612:AF5619" si="932">(AC5612*(100-AE5612))/100</f>
        <v>543816</v>
      </c>
      <c r="AG5612" s="26">
        <f t="shared" ref="AG5612:AG5619" si="933">P5612+AF5612</f>
        <v>2175316</v>
      </c>
      <c r="AH5612" s="26">
        <f t="shared" ref="AH5612:AH5619" si="934">(AG5612*AA5612)/100</f>
        <v>2175316</v>
      </c>
      <c r="AI5612" s="26">
        <v>0</v>
      </c>
      <c r="AJ5612" s="26">
        <f t="shared" ref="AJ5612:AJ5619" si="935">IF((AI5612-AH5612) &gt; 1,0,IF((AI5612-AH5612)&lt;0,AH5612-AI5612,AI5612-AH5612))</f>
        <v>2175316</v>
      </c>
      <c r="AK5612" s="26">
        <v>0.3</v>
      </c>
      <c r="AL5612" s="26">
        <f t="shared" ref="AL5612:AL5619" si="936">ROUND(AJ5612*(AK5612/100),2)</f>
        <v>6525.95</v>
      </c>
      <c r="AM5612" s="3" t="s">
        <v>16749</v>
      </c>
    </row>
    <row r="5613" spans="1:39" x14ac:dyDescent="0.25">
      <c r="A5613" s="23"/>
      <c r="B5613" s="24"/>
      <c r="C5613" s="23"/>
      <c r="D5613" s="23"/>
      <c r="E5613" s="23"/>
      <c r="F5613" s="23"/>
      <c r="G5613" s="24"/>
      <c r="H5613" s="23"/>
      <c r="I5613" s="23"/>
      <c r="J5613" s="23"/>
      <c r="K5613" s="23"/>
      <c r="L5613" s="23"/>
      <c r="M5613" s="23"/>
      <c r="N5613" s="25"/>
      <c r="O5613" s="26"/>
      <c r="P5613" s="26"/>
      <c r="Q5613" s="23">
        <v>2</v>
      </c>
      <c r="R5613" s="23" t="s">
        <v>16740</v>
      </c>
      <c r="S5613" s="27" t="s">
        <v>16741</v>
      </c>
      <c r="T5613" s="23" t="s">
        <v>16742</v>
      </c>
      <c r="U5613" s="23" t="s">
        <v>16747</v>
      </c>
      <c r="V5613" s="24" t="s">
        <v>16750</v>
      </c>
      <c r="W5613" s="23" t="s">
        <v>53</v>
      </c>
      <c r="X5613" s="23" t="s">
        <v>49</v>
      </c>
      <c r="Y5613" s="23" t="s">
        <v>54</v>
      </c>
      <c r="Z5613" s="23">
        <v>60</v>
      </c>
      <c r="AA5613" s="28">
        <v>100</v>
      </c>
      <c r="AB5613" s="26">
        <v>2750</v>
      </c>
      <c r="AC5613" s="26">
        <f t="shared" si="931"/>
        <v>165000</v>
      </c>
      <c r="AD5613" s="28">
        <v>16</v>
      </c>
      <c r="AE5613" s="28">
        <v>22</v>
      </c>
      <c r="AF5613" s="26">
        <f t="shared" si="932"/>
        <v>128700</v>
      </c>
      <c r="AG5613" s="26">
        <f t="shared" si="933"/>
        <v>128700</v>
      </c>
      <c r="AH5613" s="26">
        <f t="shared" si="934"/>
        <v>128700</v>
      </c>
      <c r="AI5613" s="26">
        <v>0</v>
      </c>
      <c r="AJ5613" s="26">
        <f t="shared" si="935"/>
        <v>128700</v>
      </c>
      <c r="AK5613" s="26">
        <v>0.3</v>
      </c>
      <c r="AL5613" s="26">
        <f t="shared" si="936"/>
        <v>386.1</v>
      </c>
    </row>
    <row r="5614" spans="1:39" x14ac:dyDescent="0.25">
      <c r="A5614" s="23"/>
      <c r="B5614" s="24"/>
      <c r="C5614" s="23"/>
      <c r="D5614" s="23"/>
      <c r="E5614" s="23"/>
      <c r="F5614" s="23"/>
      <c r="G5614" s="24"/>
      <c r="H5614" s="23"/>
      <c r="I5614" s="23"/>
      <c r="J5614" s="23"/>
      <c r="K5614" s="23"/>
      <c r="L5614" s="23"/>
      <c r="M5614" s="23"/>
      <c r="N5614" s="25"/>
      <c r="O5614" s="26"/>
      <c r="P5614" s="26"/>
      <c r="Q5614" s="23">
        <v>3</v>
      </c>
      <c r="R5614" s="23" t="s">
        <v>16740</v>
      </c>
      <c r="S5614" s="27" t="s">
        <v>16741</v>
      </c>
      <c r="T5614" s="23" t="s">
        <v>16742</v>
      </c>
      <c r="U5614" s="23" t="s">
        <v>16747</v>
      </c>
      <c r="V5614" s="24" t="s">
        <v>16750</v>
      </c>
      <c r="W5614" s="23" t="s">
        <v>53</v>
      </c>
      <c r="X5614" s="23" t="s">
        <v>49</v>
      </c>
      <c r="Y5614" s="23" t="s">
        <v>54</v>
      </c>
      <c r="Z5614" s="23">
        <v>140</v>
      </c>
      <c r="AA5614" s="28">
        <v>100</v>
      </c>
      <c r="AB5614" s="26">
        <v>2750</v>
      </c>
      <c r="AC5614" s="26">
        <f t="shared" si="931"/>
        <v>385000</v>
      </c>
      <c r="AD5614" s="28">
        <v>16</v>
      </c>
      <c r="AE5614" s="28">
        <v>22</v>
      </c>
      <c r="AF5614" s="26">
        <f t="shared" si="932"/>
        <v>300300</v>
      </c>
      <c r="AG5614" s="26">
        <f t="shared" si="933"/>
        <v>300300</v>
      </c>
      <c r="AH5614" s="26">
        <f t="shared" si="934"/>
        <v>300300</v>
      </c>
      <c r="AI5614" s="26">
        <v>0</v>
      </c>
      <c r="AJ5614" s="26">
        <f t="shared" si="935"/>
        <v>300300</v>
      </c>
      <c r="AK5614" s="26">
        <v>0.3</v>
      </c>
      <c r="AL5614" s="26">
        <f t="shared" si="936"/>
        <v>900.9</v>
      </c>
      <c r="AM5614" s="3" t="s">
        <v>83</v>
      </c>
    </row>
    <row r="5615" spans="1:39" x14ac:dyDescent="0.25">
      <c r="A5615" s="23"/>
      <c r="B5615" s="24"/>
      <c r="C5615" s="23"/>
      <c r="D5615" s="23"/>
      <c r="E5615" s="23"/>
      <c r="F5615" s="23"/>
      <c r="G5615" s="24"/>
      <c r="H5615" s="23"/>
      <c r="I5615" s="23"/>
      <c r="J5615" s="23">
        <v>0</v>
      </c>
      <c r="K5615" s="23">
        <v>0</v>
      </c>
      <c r="L5615" s="23">
        <v>91</v>
      </c>
      <c r="M5615" s="23" t="s">
        <v>91</v>
      </c>
      <c r="N5615" s="25">
        <f>((J5615*400)+(K5615*100))+L5615</f>
        <v>91</v>
      </c>
      <c r="O5615" s="26">
        <v>6500</v>
      </c>
      <c r="P5615" s="26">
        <f>N5615*O5615</f>
        <v>591500</v>
      </c>
      <c r="Q5615" s="23">
        <v>1</v>
      </c>
      <c r="R5615" s="23" t="s">
        <v>16740</v>
      </c>
      <c r="S5615" s="27" t="s">
        <v>16741</v>
      </c>
      <c r="T5615" s="23" t="s">
        <v>16742</v>
      </c>
      <c r="U5615" s="23" t="s">
        <v>16747</v>
      </c>
      <c r="V5615" s="24" t="s">
        <v>16751</v>
      </c>
      <c r="W5615" s="23" t="s">
        <v>48</v>
      </c>
      <c r="X5615" s="23" t="s">
        <v>49</v>
      </c>
      <c r="Y5615" s="23" t="s">
        <v>54</v>
      </c>
      <c r="Z5615" s="23">
        <v>196</v>
      </c>
      <c r="AA5615" s="28">
        <v>100</v>
      </c>
      <c r="AB5615" s="26">
        <v>8300</v>
      </c>
      <c r="AC5615" s="26">
        <f t="shared" si="931"/>
        <v>1626800</v>
      </c>
      <c r="AD5615" s="28">
        <v>16</v>
      </c>
      <c r="AE5615" s="28">
        <v>22</v>
      </c>
      <c r="AF5615" s="26">
        <f t="shared" si="932"/>
        <v>1268904</v>
      </c>
      <c r="AG5615" s="26">
        <f t="shared" si="933"/>
        <v>1860404</v>
      </c>
      <c r="AH5615" s="26">
        <f t="shared" si="934"/>
        <v>1860404</v>
      </c>
      <c r="AI5615" s="26">
        <v>0</v>
      </c>
      <c r="AJ5615" s="26">
        <f t="shared" si="935"/>
        <v>1860404</v>
      </c>
      <c r="AK5615" s="26">
        <v>0.3</v>
      </c>
      <c r="AL5615" s="26">
        <f t="shared" si="936"/>
        <v>5581.21</v>
      </c>
      <c r="AM5615" s="3" t="s">
        <v>16752</v>
      </c>
    </row>
    <row r="5616" spans="1:39" x14ac:dyDescent="0.25">
      <c r="A5616" s="23"/>
      <c r="B5616" s="24"/>
      <c r="C5616" s="23"/>
      <c r="D5616" s="23"/>
      <c r="E5616" s="23">
        <v>2239</v>
      </c>
      <c r="F5616" s="23" t="s">
        <v>16753</v>
      </c>
      <c r="G5616" s="24" t="s">
        <v>16754</v>
      </c>
      <c r="H5616" s="23" t="s">
        <v>43</v>
      </c>
      <c r="I5616" s="23" t="s">
        <v>16755</v>
      </c>
      <c r="J5616" s="23">
        <v>0</v>
      </c>
      <c r="K5616" s="23">
        <v>1</v>
      </c>
      <c r="L5616" s="23">
        <v>57</v>
      </c>
      <c r="M5616" s="23" t="s">
        <v>91</v>
      </c>
      <c r="N5616" s="25">
        <f>((J5616*400)+(K5616*100))+L5616</f>
        <v>157</v>
      </c>
      <c r="O5616" s="26">
        <v>6500</v>
      </c>
      <c r="P5616" s="26">
        <f>N5616*O5616</f>
        <v>1020500</v>
      </c>
      <c r="Q5616" s="23">
        <v>1</v>
      </c>
      <c r="R5616" s="23" t="s">
        <v>16740</v>
      </c>
      <c r="S5616" s="27" t="s">
        <v>16741</v>
      </c>
      <c r="T5616" s="23" t="s">
        <v>16742</v>
      </c>
      <c r="U5616" s="23" t="s">
        <v>16747</v>
      </c>
      <c r="V5616" s="24" t="s">
        <v>16756</v>
      </c>
      <c r="W5616" s="23" t="s">
        <v>1191</v>
      </c>
      <c r="X5616" s="23" t="s">
        <v>49</v>
      </c>
      <c r="Y5616" s="23" t="s">
        <v>54</v>
      </c>
      <c r="Z5616" s="23">
        <v>92</v>
      </c>
      <c r="AA5616" s="28">
        <v>100</v>
      </c>
      <c r="AB5616" s="26">
        <v>7750</v>
      </c>
      <c r="AC5616" s="26">
        <f t="shared" si="931"/>
        <v>713000</v>
      </c>
      <c r="AD5616" s="28">
        <v>17</v>
      </c>
      <c r="AE5616" s="28">
        <v>24</v>
      </c>
      <c r="AF5616" s="26">
        <f t="shared" si="932"/>
        <v>541880</v>
      </c>
      <c r="AG5616" s="26">
        <f t="shared" si="933"/>
        <v>1562380</v>
      </c>
      <c r="AH5616" s="26">
        <f t="shared" si="934"/>
        <v>1562380</v>
      </c>
      <c r="AI5616" s="26">
        <v>0</v>
      </c>
      <c r="AJ5616" s="26">
        <f t="shared" si="935"/>
        <v>1562380</v>
      </c>
      <c r="AK5616" s="26">
        <v>0.3</v>
      </c>
      <c r="AL5616" s="26">
        <f t="shared" si="936"/>
        <v>4687.1400000000003</v>
      </c>
      <c r="AM5616" s="3" t="s">
        <v>1791</v>
      </c>
    </row>
    <row r="5617" spans="1:39" x14ac:dyDescent="0.25">
      <c r="A5617" s="23"/>
      <c r="B5617" s="24"/>
      <c r="C5617" s="23"/>
      <c r="D5617" s="23"/>
      <c r="E5617" s="23"/>
      <c r="F5617" s="23"/>
      <c r="G5617" s="24"/>
      <c r="H5617" s="23"/>
      <c r="I5617" s="23"/>
      <c r="J5617" s="23">
        <v>0</v>
      </c>
      <c r="K5617" s="23">
        <v>1</v>
      </c>
      <c r="L5617" s="23">
        <v>17</v>
      </c>
      <c r="M5617" s="23" t="s">
        <v>91</v>
      </c>
      <c r="N5617" s="25">
        <f>((J5617*400)+(K5617*100))+L5617</f>
        <v>117</v>
      </c>
      <c r="O5617" s="26">
        <v>6500</v>
      </c>
      <c r="P5617" s="26">
        <f>N5617*O5617</f>
        <v>760500</v>
      </c>
      <c r="Q5617" s="23">
        <v>1</v>
      </c>
      <c r="R5617" s="23" t="s">
        <v>16740</v>
      </c>
      <c r="S5617" s="27" t="s">
        <v>16741</v>
      </c>
      <c r="T5617" s="23" t="s">
        <v>16742</v>
      </c>
      <c r="U5617" s="23" t="s">
        <v>16747</v>
      </c>
      <c r="V5617" s="24" t="s">
        <v>16757</v>
      </c>
      <c r="W5617" s="23" t="s">
        <v>48</v>
      </c>
      <c r="X5617" s="23" t="s">
        <v>49</v>
      </c>
      <c r="Y5617" s="23" t="s">
        <v>54</v>
      </c>
      <c r="Z5617" s="23">
        <v>252</v>
      </c>
      <c r="AA5617" s="28">
        <v>100</v>
      </c>
      <c r="AB5617" s="26">
        <v>8300</v>
      </c>
      <c r="AC5617" s="26">
        <f t="shared" si="931"/>
        <v>2091600</v>
      </c>
      <c r="AD5617" s="28">
        <v>16</v>
      </c>
      <c r="AE5617" s="28">
        <v>22</v>
      </c>
      <c r="AF5617" s="26">
        <f t="shared" si="932"/>
        <v>1631448</v>
      </c>
      <c r="AG5617" s="26">
        <f t="shared" si="933"/>
        <v>2391948</v>
      </c>
      <c r="AH5617" s="26">
        <f t="shared" si="934"/>
        <v>2391948</v>
      </c>
      <c r="AI5617" s="26">
        <v>0</v>
      </c>
      <c r="AJ5617" s="26">
        <f t="shared" si="935"/>
        <v>2391948</v>
      </c>
      <c r="AK5617" s="26">
        <v>0.3</v>
      </c>
      <c r="AL5617" s="26">
        <f t="shared" si="936"/>
        <v>7175.84</v>
      </c>
      <c r="AM5617" s="3" t="s">
        <v>16758</v>
      </c>
    </row>
    <row r="5618" spans="1:39" x14ac:dyDescent="0.25">
      <c r="A5618" s="23"/>
      <c r="B5618" s="24"/>
      <c r="C5618" s="23"/>
      <c r="D5618" s="23"/>
      <c r="E5618" s="23"/>
      <c r="F5618" s="23"/>
      <c r="G5618" s="24"/>
      <c r="H5618" s="23"/>
      <c r="I5618" s="23"/>
      <c r="J5618" s="23"/>
      <c r="K5618" s="23"/>
      <c r="L5618" s="23"/>
      <c r="M5618" s="23"/>
      <c r="N5618" s="25"/>
      <c r="O5618" s="26"/>
      <c r="P5618" s="26"/>
      <c r="Q5618" s="23">
        <v>2</v>
      </c>
      <c r="R5618" s="23" t="s">
        <v>16740</v>
      </c>
      <c r="S5618" s="27" t="s">
        <v>16741</v>
      </c>
      <c r="T5618" s="23" t="s">
        <v>16742</v>
      </c>
      <c r="U5618" s="23" t="s">
        <v>16747</v>
      </c>
      <c r="V5618" s="24" t="s">
        <v>16759</v>
      </c>
      <c r="W5618" s="23" t="s">
        <v>53</v>
      </c>
      <c r="X5618" s="23" t="s">
        <v>49</v>
      </c>
      <c r="Y5618" s="23" t="s">
        <v>54</v>
      </c>
      <c r="Z5618" s="23">
        <v>180</v>
      </c>
      <c r="AA5618" s="28">
        <v>100</v>
      </c>
      <c r="AB5618" s="26">
        <v>2750</v>
      </c>
      <c r="AC5618" s="26">
        <f t="shared" si="931"/>
        <v>495000</v>
      </c>
      <c r="AD5618" s="28">
        <v>16</v>
      </c>
      <c r="AE5618" s="28">
        <v>22</v>
      </c>
      <c r="AF5618" s="26">
        <f t="shared" si="932"/>
        <v>386100</v>
      </c>
      <c r="AG5618" s="26">
        <f t="shared" si="933"/>
        <v>386100</v>
      </c>
      <c r="AH5618" s="26">
        <f t="shared" si="934"/>
        <v>386100</v>
      </c>
      <c r="AI5618" s="26">
        <v>0</v>
      </c>
      <c r="AJ5618" s="26">
        <f t="shared" si="935"/>
        <v>386100</v>
      </c>
      <c r="AK5618" s="26">
        <v>0.3</v>
      </c>
      <c r="AL5618" s="26">
        <f t="shared" si="936"/>
        <v>1158.3</v>
      </c>
      <c r="AM5618" s="3" t="s">
        <v>83</v>
      </c>
    </row>
    <row r="5619" spans="1:39" x14ac:dyDescent="0.25">
      <c r="A5619" s="23"/>
      <c r="B5619" s="24"/>
      <c r="C5619" s="23"/>
      <c r="D5619" s="23"/>
      <c r="E5619" s="23"/>
      <c r="F5619" s="23"/>
      <c r="G5619" s="24"/>
      <c r="H5619" s="23"/>
      <c r="I5619" s="23"/>
      <c r="J5619" s="23">
        <v>0</v>
      </c>
      <c r="K5619" s="23">
        <v>0</v>
      </c>
      <c r="L5619" s="23">
        <v>12</v>
      </c>
      <c r="M5619" s="23" t="s">
        <v>76</v>
      </c>
      <c r="N5619" s="25">
        <f>((J5619*400)+(K5619*100))+L5619</f>
        <v>12</v>
      </c>
      <c r="O5619" s="26">
        <v>6500</v>
      </c>
      <c r="P5619" s="26">
        <f>N5619*O5619</f>
        <v>78000</v>
      </c>
      <c r="Q5619" s="23">
        <v>1</v>
      </c>
      <c r="R5619" s="23" t="s">
        <v>16740</v>
      </c>
      <c r="S5619" s="27" t="s">
        <v>16741</v>
      </c>
      <c r="T5619" s="23" t="s">
        <v>16742</v>
      </c>
      <c r="U5619" s="23" t="s">
        <v>16747</v>
      </c>
      <c r="V5619" s="24" t="s">
        <v>16760</v>
      </c>
      <c r="W5619" s="23" t="s">
        <v>158</v>
      </c>
      <c r="X5619" s="23" t="s">
        <v>49</v>
      </c>
      <c r="Y5619" s="23" t="s">
        <v>81</v>
      </c>
      <c r="Z5619" s="23">
        <v>48</v>
      </c>
      <c r="AA5619" s="28">
        <v>100</v>
      </c>
      <c r="AB5619" s="26">
        <v>5600</v>
      </c>
      <c r="AC5619" s="26">
        <f t="shared" si="931"/>
        <v>268800</v>
      </c>
      <c r="AD5619" s="28">
        <v>19</v>
      </c>
      <c r="AE5619" s="28">
        <v>28</v>
      </c>
      <c r="AF5619" s="26">
        <f t="shared" si="932"/>
        <v>193536</v>
      </c>
      <c r="AG5619" s="26">
        <f t="shared" si="933"/>
        <v>271536</v>
      </c>
      <c r="AH5619" s="26">
        <f t="shared" si="934"/>
        <v>271536</v>
      </c>
      <c r="AI5619" s="26">
        <v>0</v>
      </c>
      <c r="AJ5619" s="26">
        <f t="shared" si="935"/>
        <v>271536</v>
      </c>
      <c r="AK5619" s="26">
        <v>0.02</v>
      </c>
      <c r="AL5619" s="26">
        <f t="shared" si="936"/>
        <v>54.31</v>
      </c>
      <c r="AM5619" s="3" t="s">
        <v>51</v>
      </c>
    </row>
    <row r="5620" spans="1:39" x14ac:dyDescent="0.25">
      <c r="A5620" s="23"/>
      <c r="B5620" s="24"/>
      <c r="C5620" s="23"/>
      <c r="D5620" s="23"/>
      <c r="E5620" s="23"/>
      <c r="F5620" s="23"/>
      <c r="G5620" s="24"/>
      <c r="H5620" s="23"/>
      <c r="I5620" s="23"/>
      <c r="J5620" s="23"/>
      <c r="K5620" s="23"/>
      <c r="L5620" s="23"/>
      <c r="M5620" s="23"/>
      <c r="N5620" s="25"/>
      <c r="O5620" s="26"/>
      <c r="P5620" s="26"/>
      <c r="Q5620" s="23"/>
      <c r="R5620" s="23"/>
      <c r="S5620" s="27"/>
      <c r="T5620" s="23"/>
      <c r="U5620" s="23"/>
      <c r="V5620" s="24"/>
      <c r="W5620" s="23"/>
      <c r="X5620" s="23"/>
      <c r="Y5620" s="23"/>
      <c r="Z5620" s="23"/>
      <c r="AA5620" s="28"/>
      <c r="AB5620" s="26"/>
      <c r="AC5620" s="26"/>
      <c r="AD5620" s="28"/>
      <c r="AE5620" s="28"/>
      <c r="AF5620" s="26"/>
      <c r="AG5620" s="26" t="s">
        <v>60</v>
      </c>
      <c r="AH5620" s="26">
        <f>SUM(AH5612:AH5619)</f>
        <v>9076684</v>
      </c>
      <c r="AI5620" s="26"/>
      <c r="AJ5620" s="26">
        <f>SUM(AJ5612:AJ5619)</f>
        <v>9076684</v>
      </c>
      <c r="AK5620" s="26"/>
      <c r="AL5620" s="26">
        <f>SUM(AL5612:AL5619)</f>
        <v>26469.75</v>
      </c>
    </row>
    <row r="5621" spans="1:39" x14ac:dyDescent="0.25">
      <c r="A5621" s="23" t="s">
        <v>16761</v>
      </c>
      <c r="B5621" s="24" t="s">
        <v>16762</v>
      </c>
      <c r="C5621" s="23" t="s">
        <v>16763</v>
      </c>
      <c r="D5621" s="23" t="s">
        <v>11776</v>
      </c>
      <c r="E5621" s="23">
        <v>2240</v>
      </c>
      <c r="F5621" s="23" t="s">
        <v>16764</v>
      </c>
      <c r="G5621" s="24" t="s">
        <v>16765</v>
      </c>
      <c r="H5621" s="23" t="s">
        <v>43</v>
      </c>
      <c r="I5621" s="23" t="s">
        <v>16766</v>
      </c>
      <c r="J5621" s="23">
        <v>0</v>
      </c>
      <c r="K5621" s="23">
        <v>2</v>
      </c>
      <c r="L5621" s="23">
        <v>78</v>
      </c>
      <c r="M5621" s="23" t="s">
        <v>75</v>
      </c>
      <c r="N5621" s="25">
        <f>((J5621*400)+(K5621*100))+L5621</f>
        <v>278</v>
      </c>
      <c r="O5621" s="26">
        <v>5000</v>
      </c>
      <c r="P5621" s="26">
        <f>N5621*O5621</f>
        <v>1390000</v>
      </c>
      <c r="Q5621" s="23"/>
      <c r="R5621" s="23"/>
      <c r="S5621" s="27"/>
      <c r="T5621" s="23"/>
      <c r="U5621" s="23"/>
      <c r="V5621" s="24"/>
      <c r="W5621" s="23"/>
      <c r="X5621" s="23"/>
      <c r="Y5621" s="23"/>
      <c r="Z5621" s="23"/>
      <c r="AA5621" s="28"/>
      <c r="AB5621" s="26"/>
      <c r="AC5621" s="26"/>
      <c r="AD5621" s="28"/>
      <c r="AE5621" s="28"/>
      <c r="AF5621" s="26"/>
      <c r="AG5621" s="26">
        <f>AF5621+P5621</f>
        <v>1390000</v>
      </c>
      <c r="AH5621" s="26">
        <f>AG5621</f>
        <v>1390000</v>
      </c>
      <c r="AI5621" s="26">
        <v>50000000</v>
      </c>
      <c r="AJ5621" s="26">
        <f>IF((AI5621-AH5621) &gt; 1,0,IF((AI5621-AH5621)&lt;0,AH5621-AI5621,AI5621-AH5621))</f>
        <v>0</v>
      </c>
      <c r="AK5621" s="26">
        <v>0.01</v>
      </c>
      <c r="AL5621" s="26">
        <f>AJ5621*(AK5621/100)</f>
        <v>0</v>
      </c>
    </row>
    <row r="5622" spans="1:39" x14ac:dyDescent="0.25">
      <c r="A5622" s="23"/>
      <c r="B5622" s="24"/>
      <c r="C5622" s="23"/>
      <c r="D5622" s="23"/>
      <c r="E5622" s="23">
        <v>2241</v>
      </c>
      <c r="F5622" s="23" t="s">
        <v>16767</v>
      </c>
      <c r="G5622" s="24" t="s">
        <v>16768</v>
      </c>
      <c r="H5622" s="23" t="s">
        <v>43</v>
      </c>
      <c r="I5622" s="23" t="s">
        <v>16769</v>
      </c>
      <c r="J5622" s="23">
        <v>2</v>
      </c>
      <c r="K5622" s="23">
        <v>0</v>
      </c>
      <c r="L5622" s="23">
        <v>0</v>
      </c>
      <c r="M5622" s="23" t="s">
        <v>75</v>
      </c>
      <c r="N5622" s="25">
        <f>((J5622*400)+(K5622*100))+L5622</f>
        <v>800</v>
      </c>
      <c r="O5622" s="26">
        <v>5000</v>
      </c>
      <c r="P5622" s="26">
        <f>N5622*O5622</f>
        <v>4000000</v>
      </c>
      <c r="Q5622" s="23"/>
      <c r="R5622" s="23"/>
      <c r="S5622" s="27"/>
      <c r="T5622" s="23"/>
      <c r="U5622" s="23"/>
      <c r="V5622" s="24"/>
      <c r="W5622" s="23"/>
      <c r="X5622" s="23"/>
      <c r="Y5622" s="23"/>
      <c r="Z5622" s="23"/>
      <c r="AA5622" s="28"/>
      <c r="AB5622" s="26"/>
      <c r="AC5622" s="26"/>
      <c r="AD5622" s="28"/>
      <c r="AE5622" s="28"/>
      <c r="AF5622" s="26"/>
      <c r="AG5622" s="26">
        <f>AF5622+P5622</f>
        <v>4000000</v>
      </c>
      <c r="AH5622" s="26">
        <f>AG5622</f>
        <v>4000000</v>
      </c>
      <c r="AI5622" s="26">
        <v>50000000</v>
      </c>
      <c r="AJ5622" s="26">
        <f>IF((AI5622-AH5622) &gt; 1,0,IF((AI5622-AH5622)&lt;0,AH5622-AI5622,AI5622-AH5622))</f>
        <v>0</v>
      </c>
      <c r="AK5622" s="26">
        <v>0.01</v>
      </c>
      <c r="AL5622" s="26">
        <f>AJ5622*(AK5622/100)</f>
        <v>0</v>
      </c>
    </row>
    <row r="5623" spans="1:39" x14ac:dyDescent="0.25">
      <c r="A5623" s="23"/>
      <c r="B5623" s="24"/>
      <c r="C5623" s="23"/>
      <c r="D5623" s="23"/>
      <c r="E5623" s="23"/>
      <c r="F5623" s="23"/>
      <c r="G5623" s="24"/>
      <c r="H5623" s="23"/>
      <c r="I5623" s="23"/>
      <c r="J5623" s="23"/>
      <c r="K5623" s="23"/>
      <c r="L5623" s="23"/>
      <c r="M5623" s="23"/>
      <c r="N5623" s="25"/>
      <c r="O5623" s="26"/>
      <c r="P5623" s="26"/>
      <c r="Q5623" s="23"/>
      <c r="R5623" s="23"/>
      <c r="S5623" s="27"/>
      <c r="T5623" s="23"/>
      <c r="U5623" s="23"/>
      <c r="V5623" s="24"/>
      <c r="W5623" s="23"/>
      <c r="X5623" s="23"/>
      <c r="Y5623" s="23"/>
      <c r="Z5623" s="23"/>
      <c r="AA5623" s="28"/>
      <c r="AB5623" s="26"/>
      <c r="AC5623" s="26"/>
      <c r="AD5623" s="28"/>
      <c r="AE5623" s="28"/>
      <c r="AF5623" s="26"/>
      <c r="AG5623" s="26" t="s">
        <v>60</v>
      </c>
      <c r="AH5623" s="26">
        <f>SUM(AH5621:AH5622)</f>
        <v>5390000</v>
      </c>
      <c r="AI5623" s="26"/>
      <c r="AJ5623" s="26">
        <f>SUM(AJ5621:AJ5622)</f>
        <v>0</v>
      </c>
      <c r="AK5623" s="26"/>
      <c r="AL5623" s="26">
        <f>SUM(AL5621:AL5622)</f>
        <v>0</v>
      </c>
    </row>
    <row r="5624" spans="1:39" x14ac:dyDescent="0.25">
      <c r="A5624" s="23" t="s">
        <v>16770</v>
      </c>
      <c r="B5624" s="24" t="s">
        <v>16771</v>
      </c>
      <c r="C5624" s="23" t="s">
        <v>16772</v>
      </c>
      <c r="D5624" s="23" t="s">
        <v>16773</v>
      </c>
      <c r="E5624" s="23">
        <v>2242</v>
      </c>
      <c r="F5624" s="23" t="s">
        <v>16774</v>
      </c>
      <c r="G5624" s="24" t="s">
        <v>16775</v>
      </c>
      <c r="H5624" s="23" t="s">
        <v>43</v>
      </c>
      <c r="I5624" s="23" t="s">
        <v>16776</v>
      </c>
      <c r="J5624" s="23">
        <v>8</v>
      </c>
      <c r="K5624" s="23">
        <v>2</v>
      </c>
      <c r="L5624" s="23">
        <v>44.11</v>
      </c>
      <c r="M5624" s="23" t="s">
        <v>75</v>
      </c>
      <c r="N5624" s="25">
        <f t="shared" ref="N5624:N5630" si="937">((J5624*400)+(K5624*100))+L5624</f>
        <v>3444.11</v>
      </c>
      <c r="O5624" s="26">
        <v>1400</v>
      </c>
      <c r="P5624" s="26">
        <f t="shared" ref="P5624:P5630" si="938">N5624*O5624</f>
        <v>4821754</v>
      </c>
      <c r="Q5624" s="23"/>
      <c r="R5624" s="23"/>
      <c r="S5624" s="27"/>
      <c r="T5624" s="23"/>
      <c r="U5624" s="23"/>
      <c r="V5624" s="24"/>
      <c r="W5624" s="23"/>
      <c r="X5624" s="23"/>
      <c r="Y5624" s="23"/>
      <c r="Z5624" s="23"/>
      <c r="AA5624" s="28"/>
      <c r="AB5624" s="26"/>
      <c r="AC5624" s="26"/>
      <c r="AD5624" s="28"/>
      <c r="AE5624" s="28"/>
      <c r="AF5624" s="26"/>
      <c r="AG5624" s="26">
        <f>AF5624+P5624</f>
        <v>4821754</v>
      </c>
      <c r="AH5624" s="26">
        <f>AG5624</f>
        <v>4821754</v>
      </c>
      <c r="AI5624" s="26">
        <v>50000000</v>
      </c>
      <c r="AJ5624" s="26">
        <f t="shared" ref="AJ5624:AJ5630" si="939">IF((AI5624-AH5624) &gt; 1,0,IF((AI5624-AH5624)&lt;0,AH5624-AI5624,AI5624-AH5624))</f>
        <v>0</v>
      </c>
      <c r="AK5624" s="26">
        <v>0.01</v>
      </c>
      <c r="AL5624" s="26">
        <f>AJ5624*(AK5624/100)</f>
        <v>0</v>
      </c>
    </row>
    <row r="5625" spans="1:39" x14ac:dyDescent="0.25">
      <c r="A5625" s="23"/>
      <c r="B5625" s="24"/>
      <c r="C5625" s="23"/>
      <c r="D5625" s="23"/>
      <c r="E5625" s="23"/>
      <c r="F5625" s="23"/>
      <c r="G5625" s="24"/>
      <c r="H5625" s="23"/>
      <c r="I5625" s="23"/>
      <c r="J5625" s="23">
        <v>0</v>
      </c>
      <c r="K5625" s="23">
        <v>0</v>
      </c>
      <c r="L5625" s="23">
        <v>43.95</v>
      </c>
      <c r="M5625" s="23" t="s">
        <v>59</v>
      </c>
      <c r="N5625" s="25">
        <f t="shared" si="937"/>
        <v>43.95</v>
      </c>
      <c r="O5625" s="26">
        <v>1400</v>
      </c>
      <c r="P5625" s="26">
        <f t="shared" si="938"/>
        <v>61530.000000000007</v>
      </c>
      <c r="Q5625" s="23">
        <v>1</v>
      </c>
      <c r="R5625" s="23" t="s">
        <v>16770</v>
      </c>
      <c r="S5625" s="27" t="s">
        <v>16771</v>
      </c>
      <c r="T5625" s="23" t="s">
        <v>16772</v>
      </c>
      <c r="U5625" s="23" t="s">
        <v>16777</v>
      </c>
      <c r="V5625" s="24" t="s">
        <v>16778</v>
      </c>
      <c r="W5625" s="23" t="s">
        <v>48</v>
      </c>
      <c r="X5625" s="23" t="s">
        <v>49</v>
      </c>
      <c r="Y5625" s="23" t="s">
        <v>50</v>
      </c>
      <c r="Z5625" s="23">
        <v>175.8</v>
      </c>
      <c r="AA5625" s="28">
        <v>100</v>
      </c>
      <c r="AB5625" s="26">
        <v>8300</v>
      </c>
      <c r="AC5625" s="26">
        <f t="shared" ref="AC5625:AC5630" si="940">Z5625*AB5625</f>
        <v>1459140</v>
      </c>
      <c r="AD5625" s="28">
        <v>34</v>
      </c>
      <c r="AE5625" s="28">
        <v>58</v>
      </c>
      <c r="AF5625" s="26">
        <f t="shared" ref="AF5625:AF5630" si="941">(AC5625*(100-AE5625))/100</f>
        <v>612838.80000000005</v>
      </c>
      <c r="AG5625" s="26">
        <f t="shared" ref="AG5625:AG5630" si="942">P5625+AF5625</f>
        <v>674368.8</v>
      </c>
      <c r="AH5625" s="26">
        <f t="shared" ref="AH5625:AH5630" si="943">(AG5625*AA5625)/100</f>
        <v>674368.8</v>
      </c>
      <c r="AI5625" s="26">
        <v>50000000</v>
      </c>
      <c r="AJ5625" s="26">
        <f t="shared" si="939"/>
        <v>0</v>
      </c>
      <c r="AK5625" s="26">
        <v>0.02</v>
      </c>
      <c r="AL5625" s="26">
        <f t="shared" ref="AL5625:AL5630" si="944">ROUND(AJ5625*(AK5625/100),2)</f>
        <v>0</v>
      </c>
      <c r="AM5625" s="3" t="s">
        <v>51</v>
      </c>
    </row>
    <row r="5626" spans="1:39" x14ac:dyDescent="0.25">
      <c r="A5626" s="23"/>
      <c r="B5626" s="24"/>
      <c r="C5626" s="23"/>
      <c r="D5626" s="23"/>
      <c r="E5626" s="23"/>
      <c r="F5626" s="23"/>
      <c r="G5626" s="24"/>
      <c r="H5626" s="23"/>
      <c r="I5626" s="23"/>
      <c r="J5626" s="23">
        <v>0</v>
      </c>
      <c r="K5626" s="23">
        <v>0</v>
      </c>
      <c r="L5626" s="23">
        <v>17.5</v>
      </c>
      <c r="M5626" s="23" t="s">
        <v>91</v>
      </c>
      <c r="N5626" s="25">
        <f t="shared" si="937"/>
        <v>17.5</v>
      </c>
      <c r="O5626" s="26">
        <v>1400</v>
      </c>
      <c r="P5626" s="26">
        <f t="shared" si="938"/>
        <v>24500</v>
      </c>
      <c r="Q5626" s="23">
        <v>1</v>
      </c>
      <c r="R5626" s="23" t="s">
        <v>16770</v>
      </c>
      <c r="S5626" s="27" t="s">
        <v>16771</v>
      </c>
      <c r="T5626" s="23" t="s">
        <v>16772</v>
      </c>
      <c r="U5626" s="23" t="s">
        <v>16777</v>
      </c>
      <c r="V5626" s="24" t="s">
        <v>16779</v>
      </c>
      <c r="W5626" s="23" t="s">
        <v>48</v>
      </c>
      <c r="X5626" s="23" t="s">
        <v>49</v>
      </c>
      <c r="Y5626" s="23" t="s">
        <v>54</v>
      </c>
      <c r="Z5626" s="23">
        <v>70</v>
      </c>
      <c r="AA5626" s="28">
        <v>100</v>
      </c>
      <c r="AB5626" s="26">
        <v>8300</v>
      </c>
      <c r="AC5626" s="26">
        <f t="shared" si="940"/>
        <v>581000</v>
      </c>
      <c r="AD5626" s="28">
        <v>34</v>
      </c>
      <c r="AE5626" s="28">
        <v>58</v>
      </c>
      <c r="AF5626" s="26">
        <f t="shared" si="941"/>
        <v>244020</v>
      </c>
      <c r="AG5626" s="26">
        <f t="shared" si="942"/>
        <v>268520</v>
      </c>
      <c r="AH5626" s="26">
        <f t="shared" si="943"/>
        <v>268520</v>
      </c>
      <c r="AI5626" s="26">
        <v>0</v>
      </c>
      <c r="AJ5626" s="26">
        <f t="shared" si="939"/>
        <v>268520</v>
      </c>
      <c r="AK5626" s="26">
        <v>0.3</v>
      </c>
      <c r="AL5626" s="26">
        <f t="shared" si="944"/>
        <v>805.56</v>
      </c>
      <c r="AM5626" s="3" t="s">
        <v>16780</v>
      </c>
    </row>
    <row r="5627" spans="1:39" x14ac:dyDescent="0.25">
      <c r="A5627" s="23"/>
      <c r="B5627" s="24"/>
      <c r="C5627" s="23"/>
      <c r="D5627" s="23"/>
      <c r="E5627" s="23"/>
      <c r="F5627" s="23"/>
      <c r="G5627" s="24"/>
      <c r="H5627" s="23"/>
      <c r="I5627" s="23"/>
      <c r="J5627" s="23">
        <v>0</v>
      </c>
      <c r="K5627" s="23">
        <v>0</v>
      </c>
      <c r="L5627" s="23">
        <v>19.43</v>
      </c>
      <c r="M5627" s="23" t="s">
        <v>91</v>
      </c>
      <c r="N5627" s="25">
        <f t="shared" si="937"/>
        <v>19.43</v>
      </c>
      <c r="O5627" s="26">
        <v>1400</v>
      </c>
      <c r="P5627" s="26">
        <f t="shared" si="938"/>
        <v>27202</v>
      </c>
      <c r="Q5627" s="23">
        <v>1</v>
      </c>
      <c r="R5627" s="23" t="s">
        <v>16770</v>
      </c>
      <c r="S5627" s="27" t="s">
        <v>16771</v>
      </c>
      <c r="T5627" s="23" t="s">
        <v>16772</v>
      </c>
      <c r="U5627" s="23" t="s">
        <v>16777</v>
      </c>
      <c r="V5627" s="24" t="s">
        <v>16781</v>
      </c>
      <c r="W5627" s="23" t="s">
        <v>53</v>
      </c>
      <c r="X5627" s="23" t="s">
        <v>49</v>
      </c>
      <c r="Y5627" s="23" t="s">
        <v>54</v>
      </c>
      <c r="Z5627" s="23">
        <v>77.7</v>
      </c>
      <c r="AA5627" s="28">
        <v>100</v>
      </c>
      <c r="AB5627" s="26">
        <v>2750</v>
      </c>
      <c r="AC5627" s="26">
        <f t="shared" si="940"/>
        <v>213675</v>
      </c>
      <c r="AD5627" s="28">
        <v>34</v>
      </c>
      <c r="AE5627" s="28">
        <v>58</v>
      </c>
      <c r="AF5627" s="26">
        <f t="shared" si="941"/>
        <v>89743.5</v>
      </c>
      <c r="AG5627" s="26">
        <f t="shared" si="942"/>
        <v>116945.5</v>
      </c>
      <c r="AH5627" s="26">
        <f t="shared" si="943"/>
        <v>116945.5</v>
      </c>
      <c r="AI5627" s="26">
        <v>0</v>
      </c>
      <c r="AJ5627" s="26">
        <f t="shared" si="939"/>
        <v>116945.5</v>
      </c>
      <c r="AK5627" s="26">
        <v>0.3</v>
      </c>
      <c r="AL5627" s="26">
        <f t="shared" si="944"/>
        <v>350.84</v>
      </c>
      <c r="AM5627" s="3" t="s">
        <v>83</v>
      </c>
    </row>
    <row r="5628" spans="1:39" x14ac:dyDescent="0.25">
      <c r="A5628" s="23"/>
      <c r="B5628" s="24"/>
      <c r="C5628" s="23"/>
      <c r="D5628" s="23"/>
      <c r="E5628" s="23"/>
      <c r="F5628" s="23"/>
      <c r="G5628" s="24"/>
      <c r="H5628" s="23"/>
      <c r="I5628" s="23"/>
      <c r="J5628" s="23">
        <v>0</v>
      </c>
      <c r="K5628" s="23">
        <v>0</v>
      </c>
      <c r="L5628" s="23">
        <v>15.63</v>
      </c>
      <c r="M5628" s="23" t="s">
        <v>59</v>
      </c>
      <c r="N5628" s="25">
        <f t="shared" si="937"/>
        <v>15.63</v>
      </c>
      <c r="O5628" s="26">
        <v>1400</v>
      </c>
      <c r="P5628" s="26">
        <f t="shared" si="938"/>
        <v>21882</v>
      </c>
      <c r="Q5628" s="23">
        <v>1</v>
      </c>
      <c r="R5628" s="23" t="s">
        <v>16770</v>
      </c>
      <c r="S5628" s="27" t="s">
        <v>16771</v>
      </c>
      <c r="T5628" s="23" t="s">
        <v>16772</v>
      </c>
      <c r="U5628" s="23" t="s">
        <v>16777</v>
      </c>
      <c r="V5628" s="24" t="s">
        <v>16782</v>
      </c>
      <c r="W5628" s="23" t="s">
        <v>53</v>
      </c>
      <c r="X5628" s="23" t="s">
        <v>49</v>
      </c>
      <c r="Y5628" s="23" t="s">
        <v>50</v>
      </c>
      <c r="Z5628" s="23">
        <v>62.5</v>
      </c>
      <c r="AA5628" s="28">
        <v>100</v>
      </c>
      <c r="AB5628" s="26">
        <v>2750</v>
      </c>
      <c r="AC5628" s="26">
        <f t="shared" si="940"/>
        <v>171875</v>
      </c>
      <c r="AD5628" s="28">
        <v>34</v>
      </c>
      <c r="AE5628" s="28">
        <v>58</v>
      </c>
      <c r="AF5628" s="26">
        <f t="shared" si="941"/>
        <v>72187.5</v>
      </c>
      <c r="AG5628" s="26">
        <f t="shared" si="942"/>
        <v>94069.5</v>
      </c>
      <c r="AH5628" s="26">
        <f t="shared" si="943"/>
        <v>94069.5</v>
      </c>
      <c r="AI5628" s="26">
        <v>50000000</v>
      </c>
      <c r="AJ5628" s="26">
        <f t="shared" si="939"/>
        <v>0</v>
      </c>
      <c r="AK5628" s="26">
        <v>0.02</v>
      </c>
      <c r="AL5628" s="26">
        <f t="shared" si="944"/>
        <v>0</v>
      </c>
      <c r="AM5628" s="3" t="s">
        <v>159</v>
      </c>
    </row>
    <row r="5629" spans="1:39" x14ac:dyDescent="0.25">
      <c r="A5629" s="23"/>
      <c r="B5629" s="24"/>
      <c r="C5629" s="23"/>
      <c r="D5629" s="23"/>
      <c r="E5629" s="23"/>
      <c r="F5629" s="23"/>
      <c r="G5629" s="24"/>
      <c r="H5629" s="23"/>
      <c r="I5629" s="23"/>
      <c r="J5629" s="23">
        <v>0</v>
      </c>
      <c r="K5629" s="23">
        <v>0</v>
      </c>
      <c r="L5629" s="23">
        <v>40</v>
      </c>
      <c r="M5629" s="23" t="s">
        <v>59</v>
      </c>
      <c r="N5629" s="25">
        <f t="shared" si="937"/>
        <v>40</v>
      </c>
      <c r="O5629" s="26">
        <v>1400</v>
      </c>
      <c r="P5629" s="26">
        <f t="shared" si="938"/>
        <v>56000</v>
      </c>
      <c r="Q5629" s="23">
        <v>1</v>
      </c>
      <c r="R5629" s="23" t="s">
        <v>16770</v>
      </c>
      <c r="S5629" s="27" t="s">
        <v>16771</v>
      </c>
      <c r="T5629" s="23" t="s">
        <v>16772</v>
      </c>
      <c r="U5629" s="23" t="s">
        <v>16777</v>
      </c>
      <c r="V5629" s="24" t="s">
        <v>16783</v>
      </c>
      <c r="W5629" s="23" t="s">
        <v>48</v>
      </c>
      <c r="X5629" s="23" t="s">
        <v>49</v>
      </c>
      <c r="Y5629" s="23" t="s">
        <v>50</v>
      </c>
      <c r="Z5629" s="23">
        <v>80</v>
      </c>
      <c r="AA5629" s="28">
        <v>100</v>
      </c>
      <c r="AB5629" s="26">
        <v>8300</v>
      </c>
      <c r="AC5629" s="26">
        <f t="shared" si="940"/>
        <v>664000</v>
      </c>
      <c r="AD5629" s="28">
        <v>12</v>
      </c>
      <c r="AE5629" s="28">
        <v>14</v>
      </c>
      <c r="AF5629" s="26">
        <f t="shared" si="941"/>
        <v>571040</v>
      </c>
      <c r="AG5629" s="26">
        <f t="shared" si="942"/>
        <v>627040</v>
      </c>
      <c r="AH5629" s="26">
        <f t="shared" si="943"/>
        <v>627040</v>
      </c>
      <c r="AI5629" s="26">
        <v>50000000</v>
      </c>
      <c r="AJ5629" s="26">
        <f t="shared" si="939"/>
        <v>0</v>
      </c>
      <c r="AK5629" s="26">
        <v>0.02</v>
      </c>
      <c r="AL5629" s="26">
        <f t="shared" si="944"/>
        <v>0</v>
      </c>
      <c r="AM5629" s="3" t="s">
        <v>51</v>
      </c>
    </row>
    <row r="5630" spans="1:39" x14ac:dyDescent="0.25">
      <c r="A5630" s="23"/>
      <c r="B5630" s="24"/>
      <c r="C5630" s="23"/>
      <c r="D5630" s="23"/>
      <c r="E5630" s="23"/>
      <c r="F5630" s="23"/>
      <c r="G5630" s="24"/>
      <c r="H5630" s="23"/>
      <c r="I5630" s="23"/>
      <c r="J5630" s="23">
        <v>0</v>
      </c>
      <c r="K5630" s="23">
        <v>0</v>
      </c>
      <c r="L5630" s="23">
        <v>4.38</v>
      </c>
      <c r="M5630" s="23" t="s">
        <v>59</v>
      </c>
      <c r="N5630" s="25">
        <f t="shared" si="937"/>
        <v>4.38</v>
      </c>
      <c r="O5630" s="26">
        <v>1400</v>
      </c>
      <c r="P5630" s="26">
        <f t="shared" si="938"/>
        <v>6132</v>
      </c>
      <c r="Q5630" s="23">
        <v>1</v>
      </c>
      <c r="R5630" s="23" t="s">
        <v>16770</v>
      </c>
      <c r="S5630" s="27" t="s">
        <v>16771</v>
      </c>
      <c r="T5630" s="23" t="s">
        <v>16772</v>
      </c>
      <c r="U5630" s="23" t="s">
        <v>16777</v>
      </c>
      <c r="V5630" s="24" t="s">
        <v>16784</v>
      </c>
      <c r="W5630" s="23" t="s">
        <v>53</v>
      </c>
      <c r="X5630" s="23" t="s">
        <v>49</v>
      </c>
      <c r="Y5630" s="23" t="s">
        <v>50</v>
      </c>
      <c r="Z5630" s="23">
        <v>17.5</v>
      </c>
      <c r="AA5630" s="28">
        <v>100</v>
      </c>
      <c r="AB5630" s="26">
        <v>2750</v>
      </c>
      <c r="AC5630" s="26">
        <f t="shared" si="940"/>
        <v>48125</v>
      </c>
      <c r="AD5630" s="28">
        <v>12</v>
      </c>
      <c r="AE5630" s="28">
        <v>14</v>
      </c>
      <c r="AF5630" s="26">
        <f t="shared" si="941"/>
        <v>41387.5</v>
      </c>
      <c r="AG5630" s="26">
        <f t="shared" si="942"/>
        <v>47519.5</v>
      </c>
      <c r="AH5630" s="26">
        <f t="shared" si="943"/>
        <v>47519.5</v>
      </c>
      <c r="AI5630" s="26">
        <v>50000000</v>
      </c>
      <c r="AJ5630" s="26">
        <f t="shared" si="939"/>
        <v>0</v>
      </c>
      <c r="AK5630" s="26">
        <v>0.02</v>
      </c>
      <c r="AL5630" s="26">
        <f t="shared" si="944"/>
        <v>0</v>
      </c>
      <c r="AM5630" s="3" t="s">
        <v>83</v>
      </c>
    </row>
    <row r="5631" spans="1:39" x14ac:dyDescent="0.25">
      <c r="A5631" s="23"/>
      <c r="B5631" s="24"/>
      <c r="C5631" s="23"/>
      <c r="D5631" s="23"/>
      <c r="E5631" s="23"/>
      <c r="F5631" s="23"/>
      <c r="G5631" s="24"/>
      <c r="H5631" s="23"/>
      <c r="I5631" s="23"/>
      <c r="J5631" s="23"/>
      <c r="K5631" s="23"/>
      <c r="L5631" s="23"/>
      <c r="M5631" s="23"/>
      <c r="N5631" s="25"/>
      <c r="O5631" s="26"/>
      <c r="P5631" s="26"/>
      <c r="Q5631" s="23"/>
      <c r="R5631" s="23"/>
      <c r="S5631" s="27"/>
      <c r="T5631" s="23"/>
      <c r="U5631" s="23"/>
      <c r="V5631" s="24"/>
      <c r="W5631" s="23"/>
      <c r="X5631" s="23"/>
      <c r="Y5631" s="23"/>
      <c r="Z5631" s="23"/>
      <c r="AA5631" s="28"/>
      <c r="AB5631" s="26"/>
      <c r="AC5631" s="26"/>
      <c r="AD5631" s="28"/>
      <c r="AE5631" s="28"/>
      <c r="AF5631" s="26"/>
      <c r="AG5631" s="26" t="s">
        <v>60</v>
      </c>
      <c r="AH5631" s="26">
        <f>SUM(AH5624:AH5630)</f>
        <v>6650217.2999999998</v>
      </c>
      <c r="AI5631" s="26"/>
      <c r="AJ5631" s="26">
        <f>SUM(AJ5624:AJ5630)</f>
        <v>385465.5</v>
      </c>
      <c r="AK5631" s="26"/>
      <c r="AL5631" s="26">
        <f>SUM(AL5624:AL5630)</f>
        <v>1156.3999999999999</v>
      </c>
    </row>
    <row r="5632" spans="1:39" x14ac:dyDescent="0.25">
      <c r="A5632" s="23" t="s">
        <v>16785</v>
      </c>
      <c r="B5632" s="24" t="s">
        <v>16786</v>
      </c>
      <c r="C5632" s="23" t="s">
        <v>16787</v>
      </c>
      <c r="D5632" s="23" t="s">
        <v>16788</v>
      </c>
      <c r="E5632" s="23">
        <v>2243</v>
      </c>
      <c r="F5632" s="23" t="s">
        <v>16789</v>
      </c>
      <c r="G5632" s="24" t="s">
        <v>16790</v>
      </c>
      <c r="H5632" s="23" t="s">
        <v>43</v>
      </c>
      <c r="I5632" s="23" t="s">
        <v>16791</v>
      </c>
      <c r="J5632" s="23">
        <v>2</v>
      </c>
      <c r="K5632" s="23">
        <v>0</v>
      </c>
      <c r="L5632" s="23">
        <v>4</v>
      </c>
      <c r="M5632" s="23" t="s">
        <v>68</v>
      </c>
      <c r="N5632" s="25">
        <f>((J5632*400)+(K5632*100))+L5632</f>
        <v>804</v>
      </c>
      <c r="O5632" s="26">
        <v>3600</v>
      </c>
      <c r="P5632" s="26">
        <f>N5632*O5632</f>
        <v>2894400</v>
      </c>
      <c r="Q5632" s="23"/>
      <c r="R5632" s="23"/>
      <c r="S5632" s="27"/>
      <c r="T5632" s="23"/>
      <c r="U5632" s="23"/>
      <c r="V5632" s="24"/>
      <c r="W5632" s="23"/>
      <c r="X5632" s="23"/>
      <c r="Y5632" s="23"/>
      <c r="Z5632" s="23"/>
      <c r="AA5632" s="28"/>
      <c r="AB5632" s="26"/>
      <c r="AC5632" s="26"/>
      <c r="AD5632" s="28"/>
      <c r="AE5632" s="28"/>
      <c r="AF5632" s="26"/>
      <c r="AG5632" s="26">
        <f>AF5632+P5632</f>
        <v>2894400</v>
      </c>
      <c r="AH5632" s="26">
        <f>AG5632</f>
        <v>2894400</v>
      </c>
      <c r="AI5632" s="26">
        <v>0</v>
      </c>
      <c r="AJ5632" s="26">
        <f>IF((AI5632-AH5632) &gt; 1,0,IF((AI5632-AH5632)&lt;0,AH5632-AI5632,AI5632-AH5632))</f>
        <v>2894400</v>
      </c>
      <c r="AK5632" s="26">
        <v>0.3</v>
      </c>
      <c r="AL5632" s="26">
        <f>AJ5632*(AK5632/100)</f>
        <v>8683.2000000000007</v>
      </c>
    </row>
    <row r="5633" spans="1:39" x14ac:dyDescent="0.25">
      <c r="A5633" s="23"/>
      <c r="B5633" s="24"/>
      <c r="C5633" s="23"/>
      <c r="D5633" s="23"/>
      <c r="E5633" s="23"/>
      <c r="F5633" s="23"/>
      <c r="G5633" s="24"/>
      <c r="H5633" s="23"/>
      <c r="I5633" s="23"/>
      <c r="J5633" s="23"/>
      <c r="K5633" s="23"/>
      <c r="L5633" s="23"/>
      <c r="M5633" s="23"/>
      <c r="N5633" s="25"/>
      <c r="O5633" s="26"/>
      <c r="P5633" s="26"/>
      <c r="Q5633" s="23"/>
      <c r="R5633" s="23"/>
      <c r="S5633" s="27"/>
      <c r="T5633" s="23"/>
      <c r="U5633" s="23"/>
      <c r="V5633" s="24"/>
      <c r="W5633" s="23"/>
      <c r="X5633" s="23"/>
      <c r="Y5633" s="23"/>
      <c r="Z5633" s="23"/>
      <c r="AA5633" s="28"/>
      <c r="AB5633" s="26"/>
      <c r="AC5633" s="26"/>
      <c r="AD5633" s="28"/>
      <c r="AE5633" s="28"/>
      <c r="AF5633" s="26"/>
      <c r="AG5633" s="26" t="s">
        <v>60</v>
      </c>
      <c r="AH5633" s="26">
        <f>AH5632</f>
        <v>2894400</v>
      </c>
      <c r="AI5633" s="26"/>
      <c r="AJ5633" s="26">
        <f>AJ5632</f>
        <v>2894400</v>
      </c>
      <c r="AK5633" s="26"/>
      <c r="AL5633" s="26">
        <f>AL5632</f>
        <v>8683.2000000000007</v>
      </c>
    </row>
    <row r="5634" spans="1:39" x14ac:dyDescent="0.25">
      <c r="A5634" s="23" t="s">
        <v>16792</v>
      </c>
      <c r="B5634" s="24" t="s">
        <v>16793</v>
      </c>
      <c r="C5634" s="23" t="s">
        <v>16794</v>
      </c>
      <c r="D5634" s="23" t="s">
        <v>11776</v>
      </c>
      <c r="E5634" s="23">
        <v>2244</v>
      </c>
      <c r="F5634" s="23" t="s">
        <v>16795</v>
      </c>
      <c r="G5634" s="24" t="s">
        <v>16796</v>
      </c>
      <c r="H5634" s="23" t="s">
        <v>43</v>
      </c>
      <c r="I5634" s="23" t="s">
        <v>16797</v>
      </c>
      <c r="J5634" s="23">
        <v>0</v>
      </c>
      <c r="K5634" s="23">
        <v>3</v>
      </c>
      <c r="L5634" s="23">
        <v>62.7</v>
      </c>
      <c r="M5634" s="23" t="s">
        <v>75</v>
      </c>
      <c r="N5634" s="25">
        <f>((J5634*400)+(K5634*100))+L5634</f>
        <v>362.7</v>
      </c>
      <c r="O5634" s="26">
        <v>2000</v>
      </c>
      <c r="P5634" s="26">
        <f>N5634*O5634</f>
        <v>725400</v>
      </c>
      <c r="Q5634" s="23"/>
      <c r="R5634" s="23"/>
      <c r="S5634" s="27"/>
      <c r="T5634" s="23"/>
      <c r="U5634" s="23"/>
      <c r="V5634" s="24"/>
      <c r="W5634" s="23"/>
      <c r="X5634" s="23"/>
      <c r="Y5634" s="23"/>
      <c r="Z5634" s="23"/>
      <c r="AA5634" s="28"/>
      <c r="AB5634" s="26"/>
      <c r="AC5634" s="26"/>
      <c r="AD5634" s="28"/>
      <c r="AE5634" s="28"/>
      <c r="AF5634" s="26"/>
      <c r="AG5634" s="26">
        <f>AF5634+P5634</f>
        <v>725400</v>
      </c>
      <c r="AH5634" s="26">
        <f>AG5634</f>
        <v>725400</v>
      </c>
      <c r="AI5634" s="26">
        <v>50000000</v>
      </c>
      <c r="AJ5634" s="26">
        <f>IF((AI5634-AH5634) &gt; 1,0,IF((AI5634-AH5634)&lt;0,AH5634-AI5634,AI5634-AH5634))</f>
        <v>0</v>
      </c>
      <c r="AK5634" s="26">
        <v>0.01</v>
      </c>
      <c r="AL5634" s="26">
        <f>AJ5634*(AK5634/100)</f>
        <v>0</v>
      </c>
    </row>
    <row r="5635" spans="1:39" x14ac:dyDescent="0.25">
      <c r="A5635" s="23"/>
      <c r="B5635" s="24"/>
      <c r="C5635" s="23"/>
      <c r="D5635" s="23"/>
      <c r="E5635" s="23">
        <v>2245</v>
      </c>
      <c r="F5635" s="23" t="s">
        <v>16798</v>
      </c>
      <c r="G5635" s="24" t="s">
        <v>16799</v>
      </c>
      <c r="H5635" s="23" t="s">
        <v>43</v>
      </c>
      <c r="I5635" s="23" t="s">
        <v>16800</v>
      </c>
      <c r="J5635" s="23">
        <v>1</v>
      </c>
      <c r="K5635" s="23">
        <v>3</v>
      </c>
      <c r="L5635" s="23">
        <v>14</v>
      </c>
      <c r="M5635" s="23" t="s">
        <v>75</v>
      </c>
      <c r="N5635" s="25">
        <f>((J5635*400)+(K5635*100))+L5635</f>
        <v>714</v>
      </c>
      <c r="O5635" s="26">
        <v>5250</v>
      </c>
      <c r="P5635" s="26">
        <f>N5635*O5635</f>
        <v>3748500</v>
      </c>
      <c r="Q5635" s="23"/>
      <c r="R5635" s="23"/>
      <c r="S5635" s="27"/>
      <c r="T5635" s="23"/>
      <c r="U5635" s="23"/>
      <c r="V5635" s="24"/>
      <c r="W5635" s="23"/>
      <c r="X5635" s="23"/>
      <c r="Y5635" s="23"/>
      <c r="Z5635" s="23"/>
      <c r="AA5635" s="28"/>
      <c r="AB5635" s="26"/>
      <c r="AC5635" s="26"/>
      <c r="AD5635" s="28"/>
      <c r="AE5635" s="28"/>
      <c r="AF5635" s="26"/>
      <c r="AG5635" s="26">
        <f>AF5635+P5635</f>
        <v>3748500</v>
      </c>
      <c r="AH5635" s="26">
        <f>AG5635</f>
        <v>3748500</v>
      </c>
      <c r="AI5635" s="26">
        <v>50000000</v>
      </c>
      <c r="AJ5635" s="26">
        <f>IF((AI5635-AH5635) &gt; 1,0,IF((AI5635-AH5635)&lt;0,AH5635-AI5635,AI5635-AH5635))</f>
        <v>0</v>
      </c>
      <c r="AK5635" s="26">
        <v>0.01</v>
      </c>
      <c r="AL5635" s="26">
        <f>AJ5635*(AK5635/100)</f>
        <v>0</v>
      </c>
    </row>
    <row r="5636" spans="1:39" x14ac:dyDescent="0.25">
      <c r="A5636" s="23"/>
      <c r="B5636" s="24"/>
      <c r="C5636" s="23"/>
      <c r="D5636" s="23"/>
      <c r="E5636" s="23"/>
      <c r="F5636" s="23"/>
      <c r="G5636" s="24"/>
      <c r="H5636" s="23"/>
      <c r="I5636" s="23"/>
      <c r="J5636" s="23"/>
      <c r="K5636" s="23"/>
      <c r="L5636" s="23"/>
      <c r="M5636" s="23"/>
      <c r="N5636" s="25"/>
      <c r="O5636" s="26"/>
      <c r="P5636" s="26"/>
      <c r="Q5636" s="23"/>
      <c r="R5636" s="23"/>
      <c r="S5636" s="27"/>
      <c r="T5636" s="23"/>
      <c r="U5636" s="23"/>
      <c r="V5636" s="24"/>
      <c r="W5636" s="23"/>
      <c r="X5636" s="23"/>
      <c r="Y5636" s="23"/>
      <c r="Z5636" s="23"/>
      <c r="AA5636" s="28"/>
      <c r="AB5636" s="26"/>
      <c r="AC5636" s="26"/>
      <c r="AD5636" s="28"/>
      <c r="AE5636" s="28"/>
      <c r="AF5636" s="26"/>
      <c r="AG5636" s="26" t="s">
        <v>60</v>
      </c>
      <c r="AH5636" s="26">
        <f>SUM(AH5634:AH5635)</f>
        <v>4473900</v>
      </c>
      <c r="AI5636" s="26"/>
      <c r="AJ5636" s="26">
        <f>SUM(AJ5634:AJ5635)</f>
        <v>0</v>
      </c>
      <c r="AK5636" s="26"/>
      <c r="AL5636" s="26">
        <f>SUM(AL5634:AL5635)</f>
        <v>0</v>
      </c>
    </row>
    <row r="5637" spans="1:39" x14ac:dyDescent="0.25">
      <c r="A5637" s="23" t="s">
        <v>16801</v>
      </c>
      <c r="B5637" s="24" t="s">
        <v>16802</v>
      </c>
      <c r="C5637" s="23" t="s">
        <v>16803</v>
      </c>
      <c r="D5637" s="23" t="s">
        <v>16804</v>
      </c>
      <c r="E5637" s="23">
        <v>2246</v>
      </c>
      <c r="F5637" s="23" t="s">
        <v>16805</v>
      </c>
      <c r="G5637" s="24" t="s">
        <v>16806</v>
      </c>
      <c r="H5637" s="23" t="s">
        <v>43</v>
      </c>
      <c r="I5637" s="23" t="s">
        <v>16807</v>
      </c>
      <c r="J5637" s="23">
        <v>0</v>
      </c>
      <c r="K5637" s="23">
        <v>0</v>
      </c>
      <c r="L5637" s="23">
        <v>78.75</v>
      </c>
      <c r="M5637" s="23" t="s">
        <v>91</v>
      </c>
      <c r="N5637" s="25">
        <f>((J5637*400)+(K5637*100))+L5637</f>
        <v>78.75</v>
      </c>
      <c r="O5637" s="26">
        <v>22000</v>
      </c>
      <c r="P5637" s="26">
        <f>N5637*O5637</f>
        <v>1732500</v>
      </c>
      <c r="Q5637" s="23">
        <v>1</v>
      </c>
      <c r="R5637" s="23" t="s">
        <v>16808</v>
      </c>
      <c r="S5637" s="27"/>
      <c r="T5637" s="23" t="s">
        <v>16809</v>
      </c>
      <c r="U5637" s="23" t="s">
        <v>16810</v>
      </c>
      <c r="V5637" s="24" t="s">
        <v>16811</v>
      </c>
      <c r="W5637" s="23" t="s">
        <v>2461</v>
      </c>
      <c r="X5637" s="23" t="s">
        <v>49</v>
      </c>
      <c r="Y5637" s="23" t="s">
        <v>54</v>
      </c>
      <c r="Z5637" s="23">
        <v>315</v>
      </c>
      <c r="AA5637" s="28">
        <v>71.75</v>
      </c>
      <c r="AB5637" s="26">
        <v>5700</v>
      </c>
      <c r="AC5637" s="26">
        <f>Z5637*AB5637</f>
        <v>1795500</v>
      </c>
      <c r="AD5637" s="28">
        <v>12</v>
      </c>
      <c r="AE5637" s="28">
        <v>14</v>
      </c>
      <c r="AF5637" s="26">
        <f>(AC5637*(100-AE5637))/100</f>
        <v>1544130</v>
      </c>
      <c r="AG5637" s="26">
        <f>P5637+AF5637+AF5638</f>
        <v>3884478</v>
      </c>
      <c r="AH5637" s="26">
        <f>(AG5637*AA5637)/100</f>
        <v>2787112.9649999999</v>
      </c>
      <c r="AI5637" s="26">
        <v>0</v>
      </c>
      <c r="AJ5637" s="26">
        <f>IF((AI5637-AH5637) &gt; 1,0,IF((AI5637-AH5637)&lt;0,AH5637-AI5637,AI5637-AH5637))</f>
        <v>2787112.9649999999</v>
      </c>
      <c r="AK5637" s="26">
        <v>0.3</v>
      </c>
      <c r="AL5637" s="26">
        <f>ROUND(AJ5637*(AK5637/100),2)</f>
        <v>8361.34</v>
      </c>
      <c r="AM5637" s="3" t="s">
        <v>16812</v>
      </c>
    </row>
    <row r="5638" spans="1:39" x14ac:dyDescent="0.25">
      <c r="A5638" s="23"/>
      <c r="B5638" s="24"/>
      <c r="C5638" s="23"/>
      <c r="D5638" s="23"/>
      <c r="E5638" s="23"/>
      <c r="F5638" s="23"/>
      <c r="G5638" s="24"/>
      <c r="H5638" s="23"/>
      <c r="I5638" s="23"/>
      <c r="J5638" s="23"/>
      <c r="K5638" s="23"/>
      <c r="L5638" s="23"/>
      <c r="M5638" s="23"/>
      <c r="N5638" s="25"/>
      <c r="O5638" s="26"/>
      <c r="P5638" s="26"/>
      <c r="Q5638" s="23"/>
      <c r="R5638" s="23"/>
      <c r="S5638" s="27"/>
      <c r="T5638" s="23"/>
      <c r="U5638" s="23"/>
      <c r="V5638" s="24"/>
      <c r="W5638" s="23"/>
      <c r="X5638" s="23"/>
      <c r="Y5638" s="23" t="s">
        <v>261</v>
      </c>
      <c r="Z5638" s="23">
        <v>124</v>
      </c>
      <c r="AA5638" s="28">
        <v>28.25</v>
      </c>
      <c r="AB5638" s="26">
        <v>5700</v>
      </c>
      <c r="AC5638" s="26">
        <f>Z5638*AB5638</f>
        <v>706800</v>
      </c>
      <c r="AD5638" s="28">
        <v>12</v>
      </c>
      <c r="AE5638" s="28">
        <v>14</v>
      </c>
      <c r="AF5638" s="26">
        <f>(AC5638*(100-AE5638))/100</f>
        <v>607848</v>
      </c>
      <c r="AG5638" s="26">
        <f>P5637+AF5637+AF5638</f>
        <v>3884478</v>
      </c>
      <c r="AH5638" s="26">
        <f>(AG5638*AA5638)/100</f>
        <v>1097365.0349999999</v>
      </c>
      <c r="AI5638" s="26">
        <f>IF(AF5638&lt;=10000000,AF5638,10000000)</f>
        <v>607848</v>
      </c>
      <c r="AJ5638" s="26">
        <f>IF((AI5638-AH5638) &gt; 1,0,IF((AI5638-AH5638)&lt;0,AH5638-AI5638,AI5638-AH5638))</f>
        <v>489517.03499999992</v>
      </c>
      <c r="AK5638" s="26">
        <v>0.02</v>
      </c>
      <c r="AL5638" s="26">
        <f>ROUND(AJ5638*(AK5638/100),2)</f>
        <v>97.9</v>
      </c>
      <c r="AM5638" s="3" t="s">
        <v>690</v>
      </c>
    </row>
    <row r="5639" spans="1:39" x14ac:dyDescent="0.25">
      <c r="A5639" s="23"/>
      <c r="B5639" s="24"/>
      <c r="C5639" s="23"/>
      <c r="D5639" s="23"/>
      <c r="E5639" s="23"/>
      <c r="F5639" s="23"/>
      <c r="G5639" s="24"/>
      <c r="H5639" s="23"/>
      <c r="I5639" s="23"/>
      <c r="J5639" s="23">
        <v>0</v>
      </c>
      <c r="K5639" s="23">
        <v>0</v>
      </c>
      <c r="L5639" s="23">
        <v>31</v>
      </c>
      <c r="M5639" s="23" t="s">
        <v>255</v>
      </c>
      <c r="N5639" s="25">
        <f>((J5639*400)+(K5639*100))+L5639</f>
        <v>31</v>
      </c>
      <c r="O5639" s="26">
        <v>22000</v>
      </c>
      <c r="P5639" s="26">
        <f>N5639*O5639</f>
        <v>682000</v>
      </c>
      <c r="Q5639" s="23"/>
      <c r="R5639" s="23"/>
      <c r="S5639" s="27"/>
      <c r="T5639" s="23"/>
      <c r="U5639" s="23"/>
      <c r="V5639" s="24"/>
      <c r="W5639" s="23"/>
      <c r="X5639" s="23"/>
      <c r="Y5639" s="23"/>
      <c r="Z5639" s="23"/>
      <c r="AA5639" s="28"/>
      <c r="AB5639" s="26"/>
      <c r="AC5639" s="26"/>
      <c r="AD5639" s="28"/>
      <c r="AE5639" s="28"/>
      <c r="AF5639" s="26"/>
      <c r="AG5639" s="26">
        <f>AF5639+P5639</f>
        <v>682000</v>
      </c>
      <c r="AH5639" s="26">
        <f>AG5639</f>
        <v>682000</v>
      </c>
      <c r="AI5639" s="26">
        <v>0</v>
      </c>
      <c r="AJ5639" s="26">
        <f>IF((AI5639-AH5639) &gt; 1,0,IF((AI5639-AH5639)&lt;0,AH5639-AI5639,AI5639-AH5639))</f>
        <v>682000</v>
      </c>
      <c r="AK5639" s="26">
        <v>0.02</v>
      </c>
      <c r="AL5639" s="26">
        <f>AJ5639*(AK5639/100)</f>
        <v>136.4</v>
      </c>
    </row>
    <row r="5640" spans="1:39" x14ac:dyDescent="0.25">
      <c r="A5640" s="23"/>
      <c r="B5640" s="24"/>
      <c r="C5640" s="23"/>
      <c r="D5640" s="23"/>
      <c r="E5640" s="23"/>
      <c r="F5640" s="23"/>
      <c r="G5640" s="24"/>
      <c r="H5640" s="23"/>
      <c r="I5640" s="23"/>
      <c r="J5640" s="23">
        <v>1</v>
      </c>
      <c r="K5640" s="23">
        <v>0</v>
      </c>
      <c r="L5640" s="23">
        <v>90.25</v>
      </c>
      <c r="M5640" s="23" t="s">
        <v>75</v>
      </c>
      <c r="N5640" s="25">
        <f>((J5640*400)+(K5640*100))+L5640</f>
        <v>490.25</v>
      </c>
      <c r="O5640" s="26">
        <v>22000</v>
      </c>
      <c r="P5640" s="26">
        <f>N5640*O5640</f>
        <v>10785500</v>
      </c>
      <c r="Q5640" s="23"/>
      <c r="R5640" s="23"/>
      <c r="S5640" s="27"/>
      <c r="T5640" s="23"/>
      <c r="U5640" s="23"/>
      <c r="V5640" s="24"/>
      <c r="W5640" s="23"/>
      <c r="X5640" s="23"/>
      <c r="Y5640" s="23"/>
      <c r="Z5640" s="23"/>
      <c r="AA5640" s="28"/>
      <c r="AB5640" s="26"/>
      <c r="AC5640" s="26"/>
      <c r="AD5640" s="28"/>
      <c r="AE5640" s="28"/>
      <c r="AF5640" s="26"/>
      <c r="AG5640" s="26">
        <f>AF5640+P5640</f>
        <v>10785500</v>
      </c>
      <c r="AH5640" s="26">
        <f>AG5640</f>
        <v>10785500</v>
      </c>
      <c r="AI5640" s="26">
        <v>50000000</v>
      </c>
      <c r="AJ5640" s="26">
        <f>IF((AI5640-AH5640) &gt; 1,0,IF((AI5640-AH5640)&lt;0,AH5640-AI5640,AI5640-AH5640))</f>
        <v>0</v>
      </c>
      <c r="AK5640" s="26">
        <v>0.01</v>
      </c>
      <c r="AL5640" s="26">
        <f>AJ5640*(AK5640/100)</f>
        <v>0</v>
      </c>
    </row>
    <row r="5641" spans="1:39" x14ac:dyDescent="0.25">
      <c r="A5641" s="23"/>
      <c r="B5641" s="24"/>
      <c r="C5641" s="23"/>
      <c r="D5641" s="23"/>
      <c r="E5641" s="23"/>
      <c r="F5641" s="23"/>
      <c r="G5641" s="24"/>
      <c r="H5641" s="23"/>
      <c r="I5641" s="23"/>
      <c r="J5641" s="23"/>
      <c r="K5641" s="23"/>
      <c r="L5641" s="23"/>
      <c r="M5641" s="23"/>
      <c r="N5641" s="25"/>
      <c r="O5641" s="26"/>
      <c r="P5641" s="26"/>
      <c r="Q5641" s="23"/>
      <c r="R5641" s="23"/>
      <c r="S5641" s="27"/>
      <c r="T5641" s="23"/>
      <c r="U5641" s="23"/>
      <c r="V5641" s="24"/>
      <c r="W5641" s="23"/>
      <c r="X5641" s="23"/>
      <c r="Y5641" s="23"/>
      <c r="Z5641" s="23"/>
      <c r="AA5641" s="28"/>
      <c r="AB5641" s="26"/>
      <c r="AC5641" s="26"/>
      <c r="AD5641" s="28"/>
      <c r="AE5641" s="28"/>
      <c r="AF5641" s="26"/>
      <c r="AG5641" s="26" t="s">
        <v>60</v>
      </c>
      <c r="AH5641" s="26">
        <f>SUM(AH5637:AH5640)</f>
        <v>15351978</v>
      </c>
      <c r="AI5641" s="26"/>
      <c r="AJ5641" s="26">
        <f>SUM(AJ5637:AJ5640)</f>
        <v>3958630</v>
      </c>
      <c r="AK5641" s="26"/>
      <c r="AL5641" s="26">
        <f>SUM(AL5637:AL5640)</f>
        <v>8595.64</v>
      </c>
    </row>
    <row r="5642" spans="1:39" x14ac:dyDescent="0.25">
      <c r="A5642" s="23" t="s">
        <v>16813</v>
      </c>
      <c r="B5642" s="24" t="s">
        <v>16814</v>
      </c>
      <c r="C5642" s="23" t="s">
        <v>16815</v>
      </c>
      <c r="D5642" s="23" t="s">
        <v>9626</v>
      </c>
      <c r="E5642" s="23">
        <v>2247</v>
      </c>
      <c r="F5642" s="23" t="s">
        <v>16816</v>
      </c>
      <c r="G5642" s="24" t="s">
        <v>16817</v>
      </c>
      <c r="H5642" s="23" t="s">
        <v>43</v>
      </c>
      <c r="I5642" s="23" t="s">
        <v>16818</v>
      </c>
      <c r="J5642" s="23">
        <v>1</v>
      </c>
      <c r="K5642" s="23">
        <v>1</v>
      </c>
      <c r="L5642" s="23">
        <v>37</v>
      </c>
      <c r="M5642" s="23" t="s">
        <v>75</v>
      </c>
      <c r="N5642" s="25">
        <f>((J5642*400)+(K5642*100))+L5642</f>
        <v>537</v>
      </c>
      <c r="O5642" s="26">
        <v>3950</v>
      </c>
      <c r="P5642" s="26">
        <f>N5642*O5642</f>
        <v>2121150</v>
      </c>
      <c r="Q5642" s="23"/>
      <c r="R5642" s="23"/>
      <c r="S5642" s="27"/>
      <c r="T5642" s="23"/>
      <c r="U5642" s="23"/>
      <c r="V5642" s="24"/>
      <c r="W5642" s="23"/>
      <c r="X5642" s="23"/>
      <c r="Y5642" s="23"/>
      <c r="Z5642" s="23"/>
      <c r="AA5642" s="28"/>
      <c r="AB5642" s="26"/>
      <c r="AC5642" s="26"/>
      <c r="AD5642" s="28"/>
      <c r="AE5642" s="28"/>
      <c r="AF5642" s="26"/>
      <c r="AG5642" s="26">
        <f>AF5642+P5642</f>
        <v>2121150</v>
      </c>
      <c r="AH5642" s="26">
        <f>AG5642</f>
        <v>2121150</v>
      </c>
      <c r="AI5642" s="26">
        <v>50000000</v>
      </c>
      <c r="AJ5642" s="26">
        <f>IF((AI5642-AH5642) &gt; 1,0,IF((AI5642-AH5642)&lt;0,AH5642-AI5642,AI5642-AH5642))</f>
        <v>0</v>
      </c>
      <c r="AK5642" s="26">
        <v>0.01</v>
      </c>
      <c r="AL5642" s="26">
        <f>AJ5642*(AK5642/100)</f>
        <v>0</v>
      </c>
    </row>
    <row r="5643" spans="1:39" x14ac:dyDescent="0.25">
      <c r="A5643" s="23"/>
      <c r="B5643" s="24"/>
      <c r="C5643" s="23"/>
      <c r="D5643" s="23"/>
      <c r="E5643" s="23"/>
      <c r="F5643" s="23"/>
      <c r="G5643" s="24"/>
      <c r="H5643" s="23"/>
      <c r="I5643" s="23"/>
      <c r="J5643" s="23"/>
      <c r="K5643" s="23"/>
      <c r="L5643" s="23"/>
      <c r="M5643" s="23"/>
      <c r="N5643" s="25"/>
      <c r="O5643" s="26"/>
      <c r="P5643" s="26"/>
      <c r="Q5643" s="23"/>
      <c r="R5643" s="23"/>
      <c r="S5643" s="27"/>
      <c r="T5643" s="23"/>
      <c r="U5643" s="23"/>
      <c r="V5643" s="24"/>
      <c r="W5643" s="23"/>
      <c r="X5643" s="23"/>
      <c r="Y5643" s="23"/>
      <c r="Z5643" s="23"/>
      <c r="AA5643" s="28"/>
      <c r="AB5643" s="26"/>
      <c r="AC5643" s="26"/>
      <c r="AD5643" s="28"/>
      <c r="AE5643" s="28"/>
      <c r="AF5643" s="26"/>
      <c r="AG5643" s="26" t="s">
        <v>60</v>
      </c>
      <c r="AH5643" s="26">
        <f>AH5642</f>
        <v>2121150</v>
      </c>
      <c r="AI5643" s="26"/>
      <c r="AJ5643" s="26">
        <f>AJ5642</f>
        <v>0</v>
      </c>
      <c r="AK5643" s="26"/>
      <c r="AL5643" s="26">
        <f>AL5642</f>
        <v>0</v>
      </c>
    </row>
    <row r="5644" spans="1:39" x14ac:dyDescent="0.25">
      <c r="A5644" s="23" t="s">
        <v>16819</v>
      </c>
      <c r="B5644" s="24" t="s">
        <v>16820</v>
      </c>
      <c r="C5644" s="23" t="s">
        <v>16821</v>
      </c>
      <c r="D5644" s="23" t="s">
        <v>16822</v>
      </c>
      <c r="E5644" s="23">
        <v>2248</v>
      </c>
      <c r="F5644" s="23" t="s">
        <v>16823</v>
      </c>
      <c r="G5644" s="24" t="s">
        <v>16824</v>
      </c>
      <c r="H5644" s="23" t="s">
        <v>43</v>
      </c>
      <c r="I5644" s="23" t="s">
        <v>16825</v>
      </c>
      <c r="J5644" s="23">
        <v>0</v>
      </c>
      <c r="K5644" s="23">
        <v>2</v>
      </c>
      <c r="L5644" s="23">
        <v>64.7</v>
      </c>
      <c r="M5644" s="23" t="s">
        <v>255</v>
      </c>
      <c r="N5644" s="25">
        <f>((J5644*400)+(K5644*100))+L5644</f>
        <v>264.7</v>
      </c>
      <c r="O5644" s="26">
        <v>5000</v>
      </c>
      <c r="P5644" s="26">
        <f>N5644*O5644</f>
        <v>1323500</v>
      </c>
      <c r="Q5644" s="23">
        <v>1</v>
      </c>
      <c r="R5644" s="23" t="s">
        <v>16826</v>
      </c>
      <c r="S5644" s="27" t="s">
        <v>16820</v>
      </c>
      <c r="T5644" s="23" t="s">
        <v>16827</v>
      </c>
      <c r="U5644" s="23" t="s">
        <v>16828</v>
      </c>
      <c r="V5644" s="24" t="s">
        <v>16829</v>
      </c>
      <c r="W5644" s="23" t="s">
        <v>109</v>
      </c>
      <c r="X5644" s="23" t="s">
        <v>49</v>
      </c>
      <c r="Y5644" s="23" t="s">
        <v>261</v>
      </c>
      <c r="Z5644" s="23">
        <v>203</v>
      </c>
      <c r="AA5644" s="28">
        <v>100</v>
      </c>
      <c r="AB5644" s="26">
        <v>8150</v>
      </c>
      <c r="AC5644" s="26">
        <f>Z5644*AB5644</f>
        <v>1654450</v>
      </c>
      <c r="AD5644" s="28">
        <v>12</v>
      </c>
      <c r="AE5644" s="28">
        <v>14</v>
      </c>
      <c r="AF5644" s="26">
        <f>(AC5644*(100-AE5644))/100</f>
        <v>1422827</v>
      </c>
      <c r="AG5644" s="26">
        <f>P5644+AF5644</f>
        <v>2746327</v>
      </c>
      <c r="AH5644" s="26">
        <f>(AG5644*AA5644)/100</f>
        <v>2746327</v>
      </c>
      <c r="AI5644" s="26">
        <f>IF(AF5644&lt;=10000000,AF5644,10000000)</f>
        <v>1422827</v>
      </c>
      <c r="AJ5644" s="26">
        <f>IF((AI5644-AH5644) &gt; 1,0,IF((AI5644-AH5644)&lt;0,AH5644-AI5644,AI5644-AH5644))</f>
        <v>1323500</v>
      </c>
      <c r="AK5644" s="26">
        <v>0.02</v>
      </c>
      <c r="AL5644" s="26">
        <f>ROUND(AJ5644*(AK5644/100),2)</f>
        <v>264.7</v>
      </c>
      <c r="AM5644" s="3" t="s">
        <v>110</v>
      </c>
    </row>
    <row r="5645" spans="1:39" x14ac:dyDescent="0.25">
      <c r="A5645" s="23"/>
      <c r="B5645" s="24"/>
      <c r="C5645" s="23"/>
      <c r="D5645" s="23"/>
      <c r="E5645" s="23"/>
      <c r="F5645" s="23"/>
      <c r="G5645" s="24"/>
      <c r="H5645" s="23"/>
      <c r="I5645" s="23"/>
      <c r="J5645" s="23">
        <v>0</v>
      </c>
      <c r="K5645" s="23">
        <v>0</v>
      </c>
      <c r="L5645" s="23">
        <v>60</v>
      </c>
      <c r="M5645" s="23" t="s">
        <v>255</v>
      </c>
      <c r="N5645" s="25">
        <f>((J5645*400)+(K5645*100))+L5645</f>
        <v>60</v>
      </c>
      <c r="O5645" s="26">
        <v>5000</v>
      </c>
      <c r="P5645" s="26">
        <f>N5645*O5645</f>
        <v>300000</v>
      </c>
      <c r="Q5645" s="23">
        <v>1</v>
      </c>
      <c r="R5645" s="23" t="s">
        <v>16826</v>
      </c>
      <c r="S5645" s="27" t="s">
        <v>16820</v>
      </c>
      <c r="T5645" s="23" t="s">
        <v>16827</v>
      </c>
      <c r="U5645" s="23" t="s">
        <v>16828</v>
      </c>
      <c r="V5645" s="24" t="s">
        <v>16830</v>
      </c>
      <c r="W5645" s="23" t="s">
        <v>158</v>
      </c>
      <c r="X5645" s="23" t="s">
        <v>49</v>
      </c>
      <c r="Y5645" s="23" t="s">
        <v>261</v>
      </c>
      <c r="Z5645" s="23">
        <v>240</v>
      </c>
      <c r="AA5645" s="28">
        <v>100</v>
      </c>
      <c r="AB5645" s="26">
        <v>5600</v>
      </c>
      <c r="AC5645" s="26">
        <f>Z5645*AB5645</f>
        <v>1344000</v>
      </c>
      <c r="AD5645" s="28">
        <v>32</v>
      </c>
      <c r="AE5645" s="28">
        <v>54</v>
      </c>
      <c r="AF5645" s="26">
        <f>(AC5645*(100-AE5645))/100</f>
        <v>618240</v>
      </c>
      <c r="AG5645" s="26">
        <f>P5645+AF5645</f>
        <v>918240</v>
      </c>
      <c r="AH5645" s="26">
        <f>(AG5645*AA5645)/100</f>
        <v>918240</v>
      </c>
      <c r="AI5645" s="26">
        <f>IF(AF5645&lt;=10000000,AF5645,10000000)</f>
        <v>618240</v>
      </c>
      <c r="AJ5645" s="26">
        <f>IF((AI5645-AH5645) &gt; 1,0,IF((AI5645-AH5645)&lt;0,AH5645-AI5645,AI5645-AH5645))</f>
        <v>300000</v>
      </c>
      <c r="AK5645" s="26">
        <v>0.02</v>
      </c>
      <c r="AL5645" s="26">
        <f>ROUND(AJ5645*(AK5645/100),2)</f>
        <v>60</v>
      </c>
      <c r="AM5645" s="3" t="s">
        <v>159</v>
      </c>
    </row>
    <row r="5646" spans="1:39" x14ac:dyDescent="0.25">
      <c r="A5646" s="23"/>
      <c r="B5646" s="24"/>
      <c r="C5646" s="23"/>
      <c r="D5646" s="23"/>
      <c r="E5646" s="23"/>
      <c r="F5646" s="23"/>
      <c r="G5646" s="24"/>
      <c r="H5646" s="23"/>
      <c r="I5646" s="23"/>
      <c r="J5646" s="23">
        <v>0</v>
      </c>
      <c r="K5646" s="23">
        <v>0</v>
      </c>
      <c r="L5646" s="23">
        <v>5</v>
      </c>
      <c r="M5646" s="23" t="s">
        <v>255</v>
      </c>
      <c r="N5646" s="25">
        <f>((J5646*400)+(K5646*100))+L5646</f>
        <v>5</v>
      </c>
      <c r="O5646" s="26">
        <v>5000</v>
      </c>
      <c r="P5646" s="26">
        <f>N5646*O5646</f>
        <v>25000</v>
      </c>
      <c r="Q5646" s="23">
        <v>1</v>
      </c>
      <c r="R5646" s="23" t="s">
        <v>16826</v>
      </c>
      <c r="S5646" s="27" t="s">
        <v>16820</v>
      </c>
      <c r="T5646" s="23" t="s">
        <v>16827</v>
      </c>
      <c r="U5646" s="23" t="s">
        <v>16828</v>
      </c>
      <c r="V5646" s="24" t="s">
        <v>16831</v>
      </c>
      <c r="W5646" s="23" t="s">
        <v>403</v>
      </c>
      <c r="X5646" s="23" t="s">
        <v>49</v>
      </c>
      <c r="Y5646" s="23" t="s">
        <v>261</v>
      </c>
      <c r="Z5646" s="23">
        <v>20</v>
      </c>
      <c r="AA5646" s="28">
        <v>100</v>
      </c>
      <c r="AB5646" s="26">
        <v>6100</v>
      </c>
      <c r="AC5646" s="26">
        <f>Z5646*AB5646</f>
        <v>122000</v>
      </c>
      <c r="AD5646" s="28">
        <v>4</v>
      </c>
      <c r="AE5646" s="28">
        <v>4</v>
      </c>
      <c r="AF5646" s="26">
        <f>(AC5646*(100-AE5646))/100</f>
        <v>117120</v>
      </c>
      <c r="AG5646" s="26">
        <f>P5646+AF5646</f>
        <v>142120</v>
      </c>
      <c r="AH5646" s="26">
        <f>(AG5646*AA5646)/100</f>
        <v>142120</v>
      </c>
      <c r="AI5646" s="26">
        <f>IF(AF5646&lt;=10000000,AF5646,10000000)</f>
        <v>117120</v>
      </c>
      <c r="AJ5646" s="26">
        <f>IF((AI5646-AH5646) &gt; 1,0,IF((AI5646-AH5646)&lt;0,AH5646-AI5646,AI5646-AH5646))</f>
        <v>25000</v>
      </c>
      <c r="AK5646" s="26">
        <v>0.02</v>
      </c>
      <c r="AL5646" s="26">
        <f>ROUND(AJ5646*(AK5646/100),2)</f>
        <v>5</v>
      </c>
      <c r="AM5646" s="3" t="s">
        <v>421</v>
      </c>
    </row>
    <row r="5647" spans="1:39" x14ac:dyDescent="0.25">
      <c r="A5647" s="23"/>
      <c r="B5647" s="24"/>
      <c r="C5647" s="23"/>
      <c r="D5647" s="23"/>
      <c r="E5647" s="23"/>
      <c r="F5647" s="23"/>
      <c r="G5647" s="24"/>
      <c r="H5647" s="23"/>
      <c r="I5647" s="23"/>
      <c r="J5647" s="23">
        <v>0</v>
      </c>
      <c r="K5647" s="23">
        <v>0</v>
      </c>
      <c r="L5647" s="23">
        <v>20</v>
      </c>
      <c r="M5647" s="23" t="s">
        <v>255</v>
      </c>
      <c r="N5647" s="25">
        <f>((J5647*400)+(K5647*100))+L5647</f>
        <v>20</v>
      </c>
      <c r="O5647" s="26">
        <v>5000</v>
      </c>
      <c r="P5647" s="26">
        <f>N5647*O5647</f>
        <v>100000</v>
      </c>
      <c r="Q5647" s="23">
        <v>1</v>
      </c>
      <c r="R5647" s="23" t="s">
        <v>16826</v>
      </c>
      <c r="S5647" s="27" t="s">
        <v>16820</v>
      </c>
      <c r="T5647" s="23" t="s">
        <v>16827</v>
      </c>
      <c r="U5647" s="23" t="s">
        <v>16828</v>
      </c>
      <c r="V5647" s="24" t="s">
        <v>16832</v>
      </c>
      <c r="W5647" s="23" t="s">
        <v>53</v>
      </c>
      <c r="X5647" s="23" t="s">
        <v>49</v>
      </c>
      <c r="Y5647" s="23" t="s">
        <v>261</v>
      </c>
      <c r="Z5647" s="23">
        <v>80</v>
      </c>
      <c r="AA5647" s="28">
        <v>100</v>
      </c>
      <c r="AB5647" s="26">
        <v>2750</v>
      </c>
      <c r="AC5647" s="26">
        <f>Z5647*AB5647</f>
        <v>220000</v>
      </c>
      <c r="AD5647" s="28">
        <v>5</v>
      </c>
      <c r="AE5647" s="28">
        <v>5</v>
      </c>
      <c r="AF5647" s="26">
        <f>(AC5647*(100-AE5647))/100</f>
        <v>209000</v>
      </c>
      <c r="AG5647" s="26">
        <f>P5647+AF5647</f>
        <v>309000</v>
      </c>
      <c r="AH5647" s="26">
        <f>(AG5647*AA5647)/100</f>
        <v>309000</v>
      </c>
      <c r="AI5647" s="26">
        <f>IF(AF5647&lt;=10000000,AF5647,10000000)</f>
        <v>209000</v>
      </c>
      <c r="AJ5647" s="26">
        <f>IF((AI5647-AH5647) &gt; 1,0,IF((AI5647-AH5647)&lt;0,AH5647-AI5647,AI5647-AH5647))</f>
        <v>100000</v>
      </c>
      <c r="AK5647" s="26">
        <v>0.02</v>
      </c>
      <c r="AL5647" s="26">
        <f>ROUND(AJ5647*(AK5647/100),2)</f>
        <v>20</v>
      </c>
      <c r="AM5647" s="3" t="s">
        <v>159</v>
      </c>
    </row>
    <row r="5648" spans="1:39" x14ac:dyDescent="0.25">
      <c r="A5648" s="23"/>
      <c r="B5648" s="24"/>
      <c r="C5648" s="23"/>
      <c r="D5648" s="23"/>
      <c r="E5648" s="23"/>
      <c r="F5648" s="23"/>
      <c r="G5648" s="24"/>
      <c r="H5648" s="23"/>
      <c r="I5648" s="23"/>
      <c r="J5648" s="23">
        <v>0</v>
      </c>
      <c r="K5648" s="23">
        <v>0</v>
      </c>
      <c r="L5648" s="23">
        <v>20</v>
      </c>
      <c r="M5648" s="23" t="s">
        <v>91</v>
      </c>
      <c r="N5648" s="25">
        <f>((J5648*400)+(K5648*100))+L5648</f>
        <v>20</v>
      </c>
      <c r="O5648" s="26">
        <v>5000</v>
      </c>
      <c r="P5648" s="26">
        <f>N5648*O5648</f>
        <v>100000</v>
      </c>
      <c r="Q5648" s="23">
        <v>1</v>
      </c>
      <c r="R5648" s="23" t="s">
        <v>16826</v>
      </c>
      <c r="S5648" s="27" t="s">
        <v>16820</v>
      </c>
      <c r="T5648" s="23" t="s">
        <v>16827</v>
      </c>
      <c r="U5648" s="23" t="s">
        <v>16828</v>
      </c>
      <c r="V5648" s="24" t="s">
        <v>16833</v>
      </c>
      <c r="W5648" s="23" t="s">
        <v>1191</v>
      </c>
      <c r="X5648" s="23" t="s">
        <v>49</v>
      </c>
      <c r="Y5648" s="23" t="s">
        <v>54</v>
      </c>
      <c r="Z5648" s="23">
        <v>140</v>
      </c>
      <c r="AA5648" s="28">
        <v>100</v>
      </c>
      <c r="AB5648" s="26">
        <v>7750</v>
      </c>
      <c r="AC5648" s="26">
        <f>Z5648*AB5648</f>
        <v>1085000</v>
      </c>
      <c r="AD5648" s="28">
        <v>4</v>
      </c>
      <c r="AE5648" s="28">
        <v>4</v>
      </c>
      <c r="AF5648" s="26">
        <f>(AC5648*(100-AE5648))/100</f>
        <v>1041600</v>
      </c>
      <c r="AG5648" s="26">
        <f>P5648+AF5648</f>
        <v>1141600</v>
      </c>
      <c r="AH5648" s="26">
        <f>(AG5648*AA5648)/100</f>
        <v>1141600</v>
      </c>
      <c r="AI5648" s="26">
        <v>0</v>
      </c>
      <c r="AJ5648" s="26">
        <f>IF((AI5648-AH5648) &gt; 1,0,IF((AI5648-AH5648)&lt;0,AH5648-AI5648,AI5648-AH5648))</f>
        <v>1141600</v>
      </c>
      <c r="AK5648" s="26">
        <v>0.3</v>
      </c>
      <c r="AL5648" s="26">
        <f>ROUND(AJ5648*(AK5648/100),2)</f>
        <v>3424.8</v>
      </c>
      <c r="AM5648" s="3" t="s">
        <v>1192</v>
      </c>
    </row>
    <row r="5649" spans="1:39" x14ac:dyDescent="0.25">
      <c r="A5649" s="23"/>
      <c r="B5649" s="24"/>
      <c r="C5649" s="23"/>
      <c r="D5649" s="23"/>
      <c r="E5649" s="23"/>
      <c r="F5649" s="23"/>
      <c r="G5649" s="24"/>
      <c r="H5649" s="23"/>
      <c r="I5649" s="23"/>
      <c r="J5649" s="23"/>
      <c r="K5649" s="23"/>
      <c r="L5649" s="23"/>
      <c r="M5649" s="23"/>
      <c r="N5649" s="25"/>
      <c r="O5649" s="26"/>
      <c r="P5649" s="26"/>
      <c r="Q5649" s="23"/>
      <c r="R5649" s="23"/>
      <c r="S5649" s="27"/>
      <c r="T5649" s="23"/>
      <c r="U5649" s="23"/>
      <c r="V5649" s="24"/>
      <c r="W5649" s="23"/>
      <c r="X5649" s="23"/>
      <c r="Y5649" s="23"/>
      <c r="Z5649" s="23"/>
      <c r="AA5649" s="28"/>
      <c r="AB5649" s="26"/>
      <c r="AC5649" s="26"/>
      <c r="AD5649" s="28"/>
      <c r="AE5649" s="28"/>
      <c r="AF5649" s="26"/>
      <c r="AG5649" s="26" t="s">
        <v>60</v>
      </c>
      <c r="AH5649" s="26">
        <f>SUM(AH5644:AH5648)</f>
        <v>5257287</v>
      </c>
      <c r="AI5649" s="26"/>
      <c r="AJ5649" s="26">
        <f>SUM(AJ5644:AJ5648)</f>
        <v>2890100</v>
      </c>
      <c r="AK5649" s="26"/>
      <c r="AL5649" s="26">
        <f>SUM(AL5644:AL5648)</f>
        <v>3774.5</v>
      </c>
    </row>
    <row r="5650" spans="1:39" x14ac:dyDescent="0.25">
      <c r="A5650" s="23" t="s">
        <v>16834</v>
      </c>
      <c r="B5650" s="24" t="s">
        <v>16835</v>
      </c>
      <c r="C5650" s="23" t="s">
        <v>16836</v>
      </c>
      <c r="D5650" s="23" t="s">
        <v>16837</v>
      </c>
      <c r="E5650" s="23">
        <v>2249</v>
      </c>
      <c r="F5650" s="23" t="s">
        <v>16838</v>
      </c>
      <c r="G5650" s="24" t="s">
        <v>16839</v>
      </c>
      <c r="H5650" s="23" t="s">
        <v>43</v>
      </c>
      <c r="I5650" s="23" t="s">
        <v>16840</v>
      </c>
      <c r="J5650" s="23">
        <v>1</v>
      </c>
      <c r="K5650" s="23">
        <v>3</v>
      </c>
      <c r="L5650" s="23">
        <v>52.5</v>
      </c>
      <c r="M5650" s="23" t="s">
        <v>75</v>
      </c>
      <c r="N5650" s="25">
        <f>((J5650*400)+(K5650*100))+L5650</f>
        <v>752.5</v>
      </c>
      <c r="O5650" s="26">
        <v>3000</v>
      </c>
      <c r="P5650" s="26">
        <f>N5650*O5650</f>
        <v>2257500</v>
      </c>
      <c r="Q5650" s="23"/>
      <c r="R5650" s="23"/>
      <c r="S5650" s="27"/>
      <c r="T5650" s="23"/>
      <c r="U5650" s="23"/>
      <c r="V5650" s="24"/>
      <c r="W5650" s="23"/>
      <c r="X5650" s="23"/>
      <c r="Y5650" s="23"/>
      <c r="Z5650" s="23"/>
      <c r="AA5650" s="28"/>
      <c r="AB5650" s="26"/>
      <c r="AC5650" s="26"/>
      <c r="AD5650" s="28"/>
      <c r="AE5650" s="28"/>
      <c r="AF5650" s="26"/>
      <c r="AG5650" s="26">
        <f>AF5650+P5650</f>
        <v>2257500</v>
      </c>
      <c r="AH5650" s="26">
        <f>AG5650</f>
        <v>2257500</v>
      </c>
      <c r="AI5650" s="26">
        <v>50000000</v>
      </c>
      <c r="AJ5650" s="26">
        <f>IF((AI5650-AH5650) &gt; 1,0,IF((AI5650-AH5650)&lt;0,AH5650-AI5650,AI5650-AH5650))</f>
        <v>0</v>
      </c>
      <c r="AK5650" s="26">
        <v>0.01</v>
      </c>
      <c r="AL5650" s="26">
        <f>AJ5650*(AK5650/100)</f>
        <v>0</v>
      </c>
    </row>
    <row r="5651" spans="1:39" x14ac:dyDescent="0.25">
      <c r="A5651" s="23"/>
      <c r="B5651" s="24"/>
      <c r="C5651" s="23"/>
      <c r="D5651" s="23"/>
      <c r="E5651" s="23"/>
      <c r="F5651" s="23"/>
      <c r="G5651" s="24"/>
      <c r="H5651" s="23"/>
      <c r="I5651" s="23"/>
      <c r="J5651" s="23">
        <v>0</v>
      </c>
      <c r="K5651" s="23">
        <v>0</v>
      </c>
      <c r="L5651" s="23">
        <v>47.5</v>
      </c>
      <c r="M5651" s="23" t="s">
        <v>59</v>
      </c>
      <c r="N5651" s="25">
        <f>((J5651*400)+(K5651*100))+L5651</f>
        <v>47.5</v>
      </c>
      <c r="O5651" s="26">
        <v>3000</v>
      </c>
      <c r="P5651" s="26">
        <f>N5651*O5651</f>
        <v>142500</v>
      </c>
      <c r="Q5651" s="23">
        <v>1</v>
      </c>
      <c r="R5651" s="23" t="s">
        <v>16834</v>
      </c>
      <c r="S5651" s="27" t="s">
        <v>16835</v>
      </c>
      <c r="T5651" s="23" t="s">
        <v>16836</v>
      </c>
      <c r="U5651" s="23" t="s">
        <v>16841</v>
      </c>
      <c r="V5651" s="24" t="s">
        <v>16842</v>
      </c>
      <c r="W5651" s="23" t="s">
        <v>142</v>
      </c>
      <c r="X5651" s="23" t="s">
        <v>143</v>
      </c>
      <c r="Y5651" s="23" t="s">
        <v>50</v>
      </c>
      <c r="Z5651" s="23">
        <v>280</v>
      </c>
      <c r="AA5651" s="28">
        <v>100</v>
      </c>
      <c r="AB5651" s="26">
        <v>7950</v>
      </c>
      <c r="AC5651" s="26">
        <f>Z5651*AB5651</f>
        <v>2226000</v>
      </c>
      <c r="AD5651" s="28">
        <v>19</v>
      </c>
      <c r="AE5651" s="28">
        <v>70</v>
      </c>
      <c r="AF5651" s="26">
        <f>(AC5651*(100-AE5651))/100</f>
        <v>667800</v>
      </c>
      <c r="AG5651" s="26">
        <f>P5651+AF5651</f>
        <v>810300</v>
      </c>
      <c r="AH5651" s="26">
        <f>(AG5651*AA5651)/100</f>
        <v>810300</v>
      </c>
      <c r="AI5651" s="26">
        <v>50000000</v>
      </c>
      <c r="AJ5651" s="26">
        <f>IF((AI5651-AH5651) &gt; 1,0,IF((AI5651-AH5651)&lt;0,AH5651-AI5651,AI5651-AH5651))</f>
        <v>0</v>
      </c>
      <c r="AK5651" s="26">
        <v>0.02</v>
      </c>
      <c r="AL5651" s="26">
        <f>ROUND(AJ5651*(AK5651/100),2)</f>
        <v>0</v>
      </c>
      <c r="AM5651" s="3" t="s">
        <v>110</v>
      </c>
    </row>
    <row r="5652" spans="1:39" x14ac:dyDescent="0.25">
      <c r="A5652" s="23"/>
      <c r="B5652" s="24"/>
      <c r="C5652" s="23"/>
      <c r="D5652" s="23"/>
      <c r="E5652" s="23"/>
      <c r="F5652" s="23"/>
      <c r="G5652" s="24"/>
      <c r="H5652" s="23"/>
      <c r="I5652" s="23"/>
      <c r="J5652" s="23"/>
      <c r="K5652" s="23"/>
      <c r="L5652" s="23"/>
      <c r="M5652" s="23"/>
      <c r="N5652" s="25"/>
      <c r="O5652" s="26"/>
      <c r="P5652" s="26"/>
      <c r="Q5652" s="23"/>
      <c r="R5652" s="23"/>
      <c r="S5652" s="27"/>
      <c r="T5652" s="23"/>
      <c r="U5652" s="23"/>
      <c r="V5652" s="24"/>
      <c r="W5652" s="23"/>
      <c r="X5652" s="23"/>
      <c r="Y5652" s="23"/>
      <c r="Z5652" s="23"/>
      <c r="AA5652" s="28"/>
      <c r="AB5652" s="26"/>
      <c r="AC5652" s="26"/>
      <c r="AD5652" s="28"/>
      <c r="AE5652" s="28"/>
      <c r="AF5652" s="26"/>
      <c r="AG5652" s="26" t="s">
        <v>60</v>
      </c>
      <c r="AH5652" s="26">
        <f>SUM(AH5650:AH5651)</f>
        <v>3067800</v>
      </c>
      <c r="AI5652" s="26"/>
      <c r="AJ5652" s="26">
        <f>SUM(AJ5650:AJ5651)</f>
        <v>0</v>
      </c>
      <c r="AK5652" s="26"/>
      <c r="AL5652" s="26">
        <f>SUM(AL5650:AL5651)</f>
        <v>0</v>
      </c>
    </row>
    <row r="5653" spans="1:39" x14ac:dyDescent="0.25">
      <c r="A5653" s="23" t="s">
        <v>16843</v>
      </c>
      <c r="B5653" s="24"/>
      <c r="C5653" s="23" t="s">
        <v>16844</v>
      </c>
      <c r="D5653" s="23" t="s">
        <v>16377</v>
      </c>
      <c r="E5653" s="23">
        <v>2250</v>
      </c>
      <c r="F5653" s="23" t="s">
        <v>16845</v>
      </c>
      <c r="G5653" s="24" t="s">
        <v>16846</v>
      </c>
      <c r="H5653" s="23" t="s">
        <v>43</v>
      </c>
      <c r="I5653" s="23" t="s">
        <v>16847</v>
      </c>
      <c r="J5653" s="23">
        <v>13</v>
      </c>
      <c r="K5653" s="23">
        <v>1</v>
      </c>
      <c r="L5653" s="23">
        <v>70</v>
      </c>
      <c r="M5653" s="23" t="s">
        <v>75</v>
      </c>
      <c r="N5653" s="25">
        <f>((J5653*400)+(K5653*100))+L5653</f>
        <v>5370</v>
      </c>
      <c r="O5653" s="26">
        <v>4000</v>
      </c>
      <c r="P5653" s="26">
        <f>N5653*O5653</f>
        <v>21480000</v>
      </c>
      <c r="Q5653" s="23"/>
      <c r="R5653" s="23"/>
      <c r="S5653" s="27"/>
      <c r="T5653" s="23"/>
      <c r="U5653" s="23"/>
      <c r="V5653" s="24"/>
      <c r="W5653" s="23"/>
      <c r="X5653" s="23"/>
      <c r="Y5653" s="23"/>
      <c r="Z5653" s="23"/>
      <c r="AA5653" s="28"/>
      <c r="AB5653" s="26"/>
      <c r="AC5653" s="26"/>
      <c r="AD5653" s="28"/>
      <c r="AE5653" s="28"/>
      <c r="AF5653" s="26"/>
      <c r="AG5653" s="26">
        <f>AF5653+P5653</f>
        <v>21480000</v>
      </c>
      <c r="AH5653" s="26">
        <f>AG5653</f>
        <v>21480000</v>
      </c>
      <c r="AI5653" s="26">
        <v>50000000</v>
      </c>
      <c r="AJ5653" s="26">
        <f>IF((AI5653-AH5653) &gt; 1,0,IF((AI5653-AH5653)&lt;0,AH5653-AI5653,AI5653-AH5653))</f>
        <v>0</v>
      </c>
      <c r="AK5653" s="26">
        <v>0.01</v>
      </c>
      <c r="AL5653" s="26">
        <f>AJ5653*(AK5653/100)</f>
        <v>0</v>
      </c>
    </row>
    <row r="5654" spans="1:39" x14ac:dyDescent="0.25">
      <c r="A5654" s="23"/>
      <c r="B5654" s="24"/>
      <c r="C5654" s="23"/>
      <c r="D5654" s="23"/>
      <c r="E5654" s="23"/>
      <c r="F5654" s="23"/>
      <c r="G5654" s="24"/>
      <c r="H5654" s="23"/>
      <c r="I5654" s="23"/>
      <c r="J5654" s="23">
        <v>0</v>
      </c>
      <c r="K5654" s="23">
        <v>0</v>
      </c>
      <c r="L5654" s="23">
        <v>6</v>
      </c>
      <c r="M5654" s="23" t="s">
        <v>76</v>
      </c>
      <c r="N5654" s="25">
        <f>((J5654*400)+(K5654*100))+L5654</f>
        <v>6</v>
      </c>
      <c r="O5654" s="26">
        <v>4000</v>
      </c>
      <c r="P5654" s="26">
        <f>N5654*O5654</f>
        <v>24000</v>
      </c>
      <c r="Q5654" s="23">
        <v>1</v>
      </c>
      <c r="R5654" s="23" t="s">
        <v>16843</v>
      </c>
      <c r="S5654" s="27"/>
      <c r="T5654" s="23" t="s">
        <v>16844</v>
      </c>
      <c r="U5654" s="23" t="s">
        <v>16380</v>
      </c>
      <c r="V5654" s="24" t="s">
        <v>16848</v>
      </c>
      <c r="W5654" s="23" t="s">
        <v>349</v>
      </c>
      <c r="X5654" s="23" t="s">
        <v>143</v>
      </c>
      <c r="Y5654" s="23" t="s">
        <v>81</v>
      </c>
      <c r="Z5654" s="23">
        <v>24</v>
      </c>
      <c r="AA5654" s="28">
        <v>100</v>
      </c>
      <c r="AB5654" s="26">
        <v>8150</v>
      </c>
      <c r="AC5654" s="26">
        <f>Z5654*AB5654</f>
        <v>195600</v>
      </c>
      <c r="AD5654" s="28">
        <v>12</v>
      </c>
      <c r="AE5654" s="28">
        <v>38</v>
      </c>
      <c r="AF5654" s="26">
        <f>(AC5654*(100-AE5654))/100</f>
        <v>121272</v>
      </c>
      <c r="AG5654" s="26">
        <f>P5654+AF5654</f>
        <v>145272</v>
      </c>
      <c r="AH5654" s="26">
        <f>(AG5654*AA5654)/100</f>
        <v>145272</v>
      </c>
      <c r="AI5654" s="26">
        <v>0</v>
      </c>
      <c r="AJ5654" s="26">
        <f>IF((AI5654-AH5654) &gt; 1,0,IF((AI5654-AH5654)&lt;0,AH5654-AI5654,AI5654-AH5654))</f>
        <v>145272</v>
      </c>
      <c r="AK5654" s="26">
        <v>0.02</v>
      </c>
      <c r="AL5654" s="26">
        <f>ROUND(AJ5654*(AK5654/100),2)</f>
        <v>29.05</v>
      </c>
      <c r="AM5654" s="3" t="s">
        <v>51</v>
      </c>
    </row>
    <row r="5655" spans="1:39" x14ac:dyDescent="0.25">
      <c r="A5655" s="23"/>
      <c r="B5655" s="24"/>
      <c r="C5655" s="23"/>
      <c r="D5655" s="23"/>
      <c r="E5655" s="23"/>
      <c r="F5655" s="23"/>
      <c r="G5655" s="24"/>
      <c r="H5655" s="23"/>
      <c r="I5655" s="23"/>
      <c r="J5655" s="23"/>
      <c r="K5655" s="23"/>
      <c r="L5655" s="23"/>
      <c r="M5655" s="23"/>
      <c r="N5655" s="25"/>
      <c r="O5655" s="26"/>
      <c r="P5655" s="26"/>
      <c r="Q5655" s="23"/>
      <c r="R5655" s="23"/>
      <c r="S5655" s="27"/>
      <c r="T5655" s="23"/>
      <c r="U5655" s="23"/>
      <c r="V5655" s="24"/>
      <c r="W5655" s="23"/>
      <c r="X5655" s="23"/>
      <c r="Y5655" s="23"/>
      <c r="Z5655" s="23"/>
      <c r="AA5655" s="28"/>
      <c r="AB5655" s="26"/>
      <c r="AC5655" s="26"/>
      <c r="AD5655" s="28"/>
      <c r="AE5655" s="28"/>
      <c r="AF5655" s="26"/>
      <c r="AG5655" s="26" t="s">
        <v>60</v>
      </c>
      <c r="AH5655" s="26">
        <f>SUM(AH5653:AH5654)</f>
        <v>21625272</v>
      </c>
      <c r="AI5655" s="26"/>
      <c r="AJ5655" s="26">
        <f>SUM(AJ5653:AJ5654)</f>
        <v>145272</v>
      </c>
      <c r="AK5655" s="26"/>
      <c r="AL5655" s="26">
        <f>SUM(AL5653:AL5654)</f>
        <v>29.05</v>
      </c>
    </row>
    <row r="5656" spans="1:39" x14ac:dyDescent="0.25">
      <c r="A5656" s="23" t="s">
        <v>16849</v>
      </c>
      <c r="B5656" s="24" t="s">
        <v>16850</v>
      </c>
      <c r="C5656" s="23" t="s">
        <v>16851</v>
      </c>
      <c r="D5656" s="23" t="s">
        <v>16852</v>
      </c>
      <c r="E5656" s="23">
        <v>2251</v>
      </c>
      <c r="F5656" s="23" t="s">
        <v>16853</v>
      </c>
      <c r="G5656" s="24" t="s">
        <v>16854</v>
      </c>
      <c r="H5656" s="23" t="s">
        <v>43</v>
      </c>
      <c r="I5656" s="23" t="s">
        <v>16855</v>
      </c>
      <c r="J5656" s="23">
        <v>0</v>
      </c>
      <c r="K5656" s="23">
        <v>1</v>
      </c>
      <c r="L5656" s="23">
        <v>45</v>
      </c>
      <c r="M5656" s="23" t="s">
        <v>59</v>
      </c>
      <c r="N5656" s="25">
        <f>((J5656*400)+(K5656*100))+L5656</f>
        <v>145</v>
      </c>
      <c r="O5656" s="26">
        <v>5000</v>
      </c>
      <c r="P5656" s="26">
        <f>N5656*O5656</f>
        <v>725000</v>
      </c>
      <c r="Q5656" s="23">
        <v>1</v>
      </c>
      <c r="R5656" s="23" t="s">
        <v>16849</v>
      </c>
      <c r="S5656" s="27" t="s">
        <v>16850</v>
      </c>
      <c r="T5656" s="23" t="s">
        <v>16851</v>
      </c>
      <c r="U5656" s="23" t="s">
        <v>16856</v>
      </c>
      <c r="V5656" s="24" t="s">
        <v>16857</v>
      </c>
      <c r="W5656" s="23" t="s">
        <v>79</v>
      </c>
      <c r="X5656" s="23" t="s">
        <v>80</v>
      </c>
      <c r="Y5656" s="23" t="s">
        <v>50</v>
      </c>
      <c r="Z5656" s="23">
        <v>204</v>
      </c>
      <c r="AA5656" s="28">
        <v>100</v>
      </c>
      <c r="AB5656" s="26">
        <v>8200</v>
      </c>
      <c r="AC5656" s="26">
        <f>Z5656*AB5656</f>
        <v>1672800</v>
      </c>
      <c r="AD5656" s="28">
        <v>15</v>
      </c>
      <c r="AE5656" s="28">
        <v>65</v>
      </c>
      <c r="AF5656" s="26">
        <f>(AC5656*(100-AE5656))/100</f>
        <v>585480</v>
      </c>
      <c r="AG5656" s="26">
        <f>P5656+AF5656</f>
        <v>1310480</v>
      </c>
      <c r="AH5656" s="26">
        <f>(AG5656*AA5656)/100</f>
        <v>1310480</v>
      </c>
      <c r="AI5656" s="26">
        <v>50000000</v>
      </c>
      <c r="AJ5656" s="26">
        <f>IF((AI5656-AH5656) &gt; 1,0,IF((AI5656-AH5656)&lt;0,AH5656-AI5656,AI5656-AH5656))</f>
        <v>0</v>
      </c>
      <c r="AK5656" s="26">
        <v>0.02</v>
      </c>
      <c r="AL5656" s="26">
        <f>ROUND(AJ5656*(AK5656/100),2)</f>
        <v>0</v>
      </c>
      <c r="AM5656" s="3" t="s">
        <v>51</v>
      </c>
    </row>
    <row r="5657" spans="1:39" x14ac:dyDescent="0.25">
      <c r="A5657" s="23"/>
      <c r="B5657" s="24"/>
      <c r="C5657" s="23"/>
      <c r="D5657" s="23"/>
      <c r="E5657" s="23"/>
      <c r="F5657" s="23"/>
      <c r="G5657" s="24"/>
      <c r="H5657" s="23"/>
      <c r="I5657" s="23"/>
      <c r="J5657" s="23"/>
      <c r="K5657" s="23"/>
      <c r="L5657" s="23"/>
      <c r="M5657" s="23"/>
      <c r="N5657" s="25"/>
      <c r="O5657" s="26"/>
      <c r="P5657" s="26"/>
      <c r="Q5657" s="23"/>
      <c r="R5657" s="23"/>
      <c r="S5657" s="27"/>
      <c r="T5657" s="23"/>
      <c r="U5657" s="23"/>
      <c r="V5657" s="24"/>
      <c r="W5657" s="23"/>
      <c r="X5657" s="23"/>
      <c r="Y5657" s="23"/>
      <c r="Z5657" s="23"/>
      <c r="AA5657" s="28"/>
      <c r="AB5657" s="26"/>
      <c r="AC5657" s="26"/>
      <c r="AD5657" s="28"/>
      <c r="AE5657" s="28"/>
      <c r="AF5657" s="26"/>
      <c r="AG5657" s="26" t="s">
        <v>60</v>
      </c>
      <c r="AH5657" s="26">
        <f>AH5656</f>
        <v>1310480</v>
      </c>
      <c r="AI5657" s="26"/>
      <c r="AJ5657" s="26">
        <f>AJ5656</f>
        <v>0</v>
      </c>
      <c r="AK5657" s="26"/>
      <c r="AL5657" s="26">
        <f>AL5656</f>
        <v>0</v>
      </c>
    </row>
    <row r="5658" spans="1:39" x14ac:dyDescent="0.25">
      <c r="A5658" s="23" t="s">
        <v>16858</v>
      </c>
      <c r="B5658" s="24" t="s">
        <v>16859</v>
      </c>
      <c r="C5658" s="23" t="s">
        <v>16860</v>
      </c>
      <c r="D5658" s="23" t="s">
        <v>16861</v>
      </c>
      <c r="E5658" s="23">
        <v>2252</v>
      </c>
      <c r="F5658" s="23" t="s">
        <v>16862</v>
      </c>
      <c r="G5658" s="24" t="s">
        <v>16863</v>
      </c>
      <c r="H5658" s="23" t="s">
        <v>43</v>
      </c>
      <c r="I5658" s="23" t="s">
        <v>16864</v>
      </c>
      <c r="J5658" s="23">
        <v>1</v>
      </c>
      <c r="K5658" s="23">
        <v>1</v>
      </c>
      <c r="L5658" s="23">
        <v>65.319999999999993</v>
      </c>
      <c r="M5658" s="23" t="s">
        <v>75</v>
      </c>
      <c r="N5658" s="25">
        <f>((J5658*400)+(K5658*100))+L5658</f>
        <v>565.31999999999994</v>
      </c>
      <c r="O5658" s="26">
        <v>4500</v>
      </c>
      <c r="P5658" s="26">
        <f>N5658*O5658</f>
        <v>2543939.9999999995</v>
      </c>
      <c r="Q5658" s="23"/>
      <c r="R5658" s="23"/>
      <c r="S5658" s="27"/>
      <c r="T5658" s="23"/>
      <c r="U5658" s="23"/>
      <c r="V5658" s="24"/>
      <c r="W5658" s="23"/>
      <c r="X5658" s="23"/>
      <c r="Y5658" s="23"/>
      <c r="Z5658" s="23"/>
      <c r="AA5658" s="28"/>
      <c r="AB5658" s="26"/>
      <c r="AC5658" s="26"/>
      <c r="AD5658" s="28"/>
      <c r="AE5658" s="28"/>
      <c r="AF5658" s="26"/>
      <c r="AG5658" s="26">
        <f>AF5658+P5658</f>
        <v>2543939.9999999995</v>
      </c>
      <c r="AH5658" s="26">
        <f>AG5658</f>
        <v>2543939.9999999995</v>
      </c>
      <c r="AI5658" s="26">
        <v>50000000</v>
      </c>
      <c r="AJ5658" s="26">
        <f>IF((AI5658-AH5658) &gt; 1,0,IF((AI5658-AH5658)&lt;0,AH5658-AI5658,AI5658-AH5658))</f>
        <v>0</v>
      </c>
      <c r="AK5658" s="26">
        <v>0.01</v>
      </c>
      <c r="AL5658" s="26">
        <f>AJ5658*(AK5658/100)</f>
        <v>0</v>
      </c>
    </row>
    <row r="5659" spans="1:39" x14ac:dyDescent="0.25">
      <c r="A5659" s="23"/>
      <c r="B5659" s="24"/>
      <c r="C5659" s="23"/>
      <c r="D5659" s="23"/>
      <c r="E5659" s="23"/>
      <c r="F5659" s="23"/>
      <c r="G5659" s="24"/>
      <c r="H5659" s="23"/>
      <c r="I5659" s="23"/>
      <c r="J5659" s="23">
        <v>0</v>
      </c>
      <c r="K5659" s="23">
        <v>0</v>
      </c>
      <c r="L5659" s="23">
        <v>10.88</v>
      </c>
      <c r="M5659" s="23" t="s">
        <v>76</v>
      </c>
      <c r="N5659" s="25">
        <f>((J5659*400)+(K5659*100))+L5659</f>
        <v>10.88</v>
      </c>
      <c r="O5659" s="26">
        <v>4500</v>
      </c>
      <c r="P5659" s="26">
        <f>N5659*O5659</f>
        <v>48960</v>
      </c>
      <c r="Q5659" s="23">
        <v>1</v>
      </c>
      <c r="R5659" s="23" t="s">
        <v>16865</v>
      </c>
      <c r="S5659" s="27"/>
      <c r="T5659" s="23" t="s">
        <v>16866</v>
      </c>
      <c r="U5659" s="23" t="s">
        <v>12756</v>
      </c>
      <c r="V5659" s="24" t="s">
        <v>16867</v>
      </c>
      <c r="W5659" s="23" t="s">
        <v>79</v>
      </c>
      <c r="X5659" s="23" t="s">
        <v>80</v>
      </c>
      <c r="Y5659" s="23" t="s">
        <v>50</v>
      </c>
      <c r="Z5659" s="23">
        <v>43.5</v>
      </c>
      <c r="AA5659" s="28">
        <v>100</v>
      </c>
      <c r="AB5659" s="26">
        <v>8200</v>
      </c>
      <c r="AC5659" s="26">
        <f>Z5659*AB5659</f>
        <v>356700</v>
      </c>
      <c r="AD5659" s="28">
        <v>6</v>
      </c>
      <c r="AE5659" s="28">
        <v>20</v>
      </c>
      <c r="AF5659" s="26">
        <f>(AC5659*(100-AE5659))/100</f>
        <v>285360</v>
      </c>
      <c r="AG5659" s="26">
        <f>P5659+AF5659</f>
        <v>334320</v>
      </c>
      <c r="AH5659" s="26">
        <f>(AG5659*AA5659)/100</f>
        <v>334320</v>
      </c>
      <c r="AI5659" s="26">
        <v>10000000</v>
      </c>
      <c r="AJ5659" s="26">
        <f>IF((AI5659-AH5659) &gt; 1,0,IF((AI5659-AH5659)&lt;0,AH5659-AI5659,AI5659-AH5659))</f>
        <v>0</v>
      </c>
      <c r="AK5659" s="26">
        <v>0.02</v>
      </c>
      <c r="AL5659" s="26">
        <f>ROUND(AJ5659*(AK5659/100),2)</f>
        <v>0</v>
      </c>
      <c r="AM5659" s="3" t="s">
        <v>51</v>
      </c>
    </row>
    <row r="5660" spans="1:39" x14ac:dyDescent="0.25">
      <c r="A5660" s="23"/>
      <c r="B5660" s="24"/>
      <c r="C5660" s="23"/>
      <c r="D5660" s="23"/>
      <c r="E5660" s="23">
        <v>2253</v>
      </c>
      <c r="F5660" s="23" t="s">
        <v>16868</v>
      </c>
      <c r="G5660" s="24" t="s">
        <v>16869</v>
      </c>
      <c r="H5660" s="23" t="s">
        <v>43</v>
      </c>
      <c r="I5660" s="23" t="s">
        <v>16870</v>
      </c>
      <c r="J5660" s="23">
        <v>0</v>
      </c>
      <c r="K5660" s="23">
        <v>1</v>
      </c>
      <c r="L5660" s="23">
        <v>30</v>
      </c>
      <c r="M5660" s="23" t="s">
        <v>75</v>
      </c>
      <c r="N5660" s="25">
        <f>((J5660*400)+(K5660*100))+L5660</f>
        <v>130</v>
      </c>
      <c r="O5660" s="26">
        <v>5000</v>
      </c>
      <c r="P5660" s="26">
        <f>N5660*O5660</f>
        <v>650000</v>
      </c>
      <c r="Q5660" s="23"/>
      <c r="R5660" s="23"/>
      <c r="S5660" s="27"/>
      <c r="T5660" s="23"/>
      <c r="U5660" s="23"/>
      <c r="V5660" s="24"/>
      <c r="W5660" s="23"/>
      <c r="X5660" s="23"/>
      <c r="Y5660" s="23"/>
      <c r="Z5660" s="23"/>
      <c r="AA5660" s="28"/>
      <c r="AB5660" s="26"/>
      <c r="AC5660" s="26"/>
      <c r="AD5660" s="28"/>
      <c r="AE5660" s="28"/>
      <c r="AF5660" s="26"/>
      <c r="AG5660" s="26">
        <f>AF5660+P5660</f>
        <v>650000</v>
      </c>
      <c r="AH5660" s="26">
        <f>AG5660</f>
        <v>650000</v>
      </c>
      <c r="AI5660" s="26">
        <v>50000000</v>
      </c>
      <c r="AJ5660" s="26">
        <f>IF((AI5660-AH5660) &gt; 1,0,IF((AI5660-AH5660)&lt;0,AH5660-AI5660,AI5660-AH5660))</f>
        <v>0</v>
      </c>
      <c r="AK5660" s="26">
        <v>0.01</v>
      </c>
      <c r="AL5660" s="26">
        <f>AJ5660*(AK5660/100)</f>
        <v>0</v>
      </c>
    </row>
    <row r="5661" spans="1:39" x14ac:dyDescent="0.25">
      <c r="A5661" s="23"/>
      <c r="B5661" s="24"/>
      <c r="C5661" s="23"/>
      <c r="D5661" s="23"/>
      <c r="E5661" s="23">
        <v>2254</v>
      </c>
      <c r="F5661" s="23" t="s">
        <v>16871</v>
      </c>
      <c r="G5661" s="24" t="s">
        <v>16872</v>
      </c>
      <c r="H5661" s="23" t="s">
        <v>43</v>
      </c>
      <c r="I5661" s="23" t="s">
        <v>16873</v>
      </c>
      <c r="J5661" s="23">
        <v>0</v>
      </c>
      <c r="K5661" s="23">
        <v>1</v>
      </c>
      <c r="L5661" s="23">
        <v>88.4</v>
      </c>
      <c r="M5661" s="23" t="s">
        <v>76</v>
      </c>
      <c r="N5661" s="25">
        <f>((J5661*400)+(K5661*100))+L5661</f>
        <v>188.4</v>
      </c>
      <c r="O5661" s="26">
        <v>4500</v>
      </c>
      <c r="P5661" s="26">
        <f>N5661*O5661</f>
        <v>847800</v>
      </c>
      <c r="Q5661" s="23">
        <v>1</v>
      </c>
      <c r="R5661" s="23" t="s">
        <v>16865</v>
      </c>
      <c r="S5661" s="27"/>
      <c r="T5661" s="23" t="s">
        <v>16866</v>
      </c>
      <c r="U5661" s="23" t="s">
        <v>12756</v>
      </c>
      <c r="V5661" s="24" t="s">
        <v>16874</v>
      </c>
      <c r="W5661" s="23" t="s">
        <v>79</v>
      </c>
      <c r="X5661" s="23" t="s">
        <v>80</v>
      </c>
      <c r="Y5661" s="23" t="s">
        <v>50</v>
      </c>
      <c r="Z5661" s="23">
        <v>235</v>
      </c>
      <c r="AA5661" s="28">
        <v>100</v>
      </c>
      <c r="AB5661" s="26">
        <v>8200</v>
      </c>
      <c r="AC5661" s="26">
        <f>Z5661*AB5661</f>
        <v>1927000</v>
      </c>
      <c r="AD5661" s="28">
        <v>11</v>
      </c>
      <c r="AE5661" s="28">
        <v>45</v>
      </c>
      <c r="AF5661" s="26">
        <f>(AC5661*(100-AE5661))/100</f>
        <v>1059850</v>
      </c>
      <c r="AG5661" s="26">
        <f>P5661+AF5661</f>
        <v>1907650</v>
      </c>
      <c r="AH5661" s="26">
        <f>(AG5661*AA5661)/100</f>
        <v>1907650</v>
      </c>
      <c r="AI5661" s="26">
        <v>10000000</v>
      </c>
      <c r="AJ5661" s="26">
        <f>IF((AI5661-AH5661) &gt; 1,0,IF((AI5661-AH5661)&lt;0,AH5661-AI5661,AI5661-AH5661))</f>
        <v>0</v>
      </c>
      <c r="AK5661" s="26">
        <v>0.02</v>
      </c>
      <c r="AL5661" s="26">
        <f>ROUND(AJ5661*(AK5661/100),2)</f>
        <v>0</v>
      </c>
      <c r="AM5661" s="3" t="s">
        <v>51</v>
      </c>
    </row>
    <row r="5662" spans="1:39" x14ac:dyDescent="0.25">
      <c r="A5662" s="23"/>
      <c r="B5662" s="24"/>
      <c r="C5662" s="23"/>
      <c r="D5662" s="23"/>
      <c r="E5662" s="23"/>
      <c r="F5662" s="23"/>
      <c r="G5662" s="24"/>
      <c r="H5662" s="23"/>
      <c r="I5662" s="23"/>
      <c r="J5662" s="23"/>
      <c r="K5662" s="23"/>
      <c r="L5662" s="23"/>
      <c r="M5662" s="23"/>
      <c r="N5662" s="25"/>
      <c r="O5662" s="26"/>
      <c r="P5662" s="26"/>
      <c r="Q5662" s="23"/>
      <c r="R5662" s="23"/>
      <c r="S5662" s="27"/>
      <c r="T5662" s="23"/>
      <c r="U5662" s="23"/>
      <c r="V5662" s="24"/>
      <c r="W5662" s="23"/>
      <c r="X5662" s="23"/>
      <c r="Y5662" s="23"/>
      <c r="Z5662" s="23"/>
      <c r="AA5662" s="28"/>
      <c r="AB5662" s="26"/>
      <c r="AC5662" s="26"/>
      <c r="AD5662" s="28"/>
      <c r="AE5662" s="28"/>
      <c r="AF5662" s="26"/>
      <c r="AG5662" s="26" t="s">
        <v>60</v>
      </c>
      <c r="AH5662" s="26">
        <f>SUM(AH5658:AH5661)</f>
        <v>5435910</v>
      </c>
      <c r="AI5662" s="26"/>
      <c r="AJ5662" s="26">
        <f>SUM(AJ5658:AJ5661)</f>
        <v>0</v>
      </c>
      <c r="AK5662" s="26"/>
      <c r="AL5662" s="26">
        <f>SUM(AL5658:AL5661)</f>
        <v>0</v>
      </c>
    </row>
    <row r="5663" spans="1:39" x14ac:dyDescent="0.25">
      <c r="A5663" s="23" t="s">
        <v>16875</v>
      </c>
      <c r="B5663" s="24" t="s">
        <v>16876</v>
      </c>
      <c r="C5663" s="23" t="s">
        <v>16877</v>
      </c>
      <c r="D5663" s="23" t="s">
        <v>16878</v>
      </c>
      <c r="E5663" s="23">
        <v>2255</v>
      </c>
      <c r="F5663" s="23" t="s">
        <v>16879</v>
      </c>
      <c r="G5663" s="24" t="s">
        <v>16880</v>
      </c>
      <c r="H5663" s="23" t="s">
        <v>43</v>
      </c>
      <c r="I5663" s="23" t="s">
        <v>16881</v>
      </c>
      <c r="J5663" s="23">
        <v>11</v>
      </c>
      <c r="K5663" s="23">
        <v>2</v>
      </c>
      <c r="L5663" s="23">
        <v>13</v>
      </c>
      <c r="M5663" s="23" t="s">
        <v>75</v>
      </c>
      <c r="N5663" s="25">
        <f t="shared" ref="N5663:N5668" si="945">((J5663*400)+(K5663*100))+L5663</f>
        <v>4613</v>
      </c>
      <c r="O5663" s="26">
        <v>16500</v>
      </c>
      <c r="P5663" s="26">
        <f t="shared" ref="P5663:P5668" si="946">N5663*O5663</f>
        <v>76114500</v>
      </c>
      <c r="Q5663" s="23"/>
      <c r="R5663" s="23"/>
      <c r="S5663" s="27"/>
      <c r="T5663" s="23"/>
      <c r="U5663" s="23"/>
      <c r="V5663" s="24"/>
      <c r="W5663" s="23"/>
      <c r="X5663" s="23"/>
      <c r="Y5663" s="23"/>
      <c r="Z5663" s="23"/>
      <c r="AA5663" s="28"/>
      <c r="AB5663" s="26"/>
      <c r="AC5663" s="26"/>
      <c r="AD5663" s="28"/>
      <c r="AE5663" s="28"/>
      <c r="AF5663" s="26"/>
      <c r="AG5663" s="26">
        <f>AF5663+P5663</f>
        <v>76114500</v>
      </c>
      <c r="AH5663" s="26">
        <f>AG5663</f>
        <v>76114500</v>
      </c>
      <c r="AI5663" s="26">
        <v>50000000</v>
      </c>
      <c r="AJ5663" s="26">
        <f t="shared" ref="AJ5663:AJ5668" si="947">IF((AI5663-AH5663) &gt; 1,0,IF((AI5663-AH5663)&lt;0,AH5663-AI5663,AI5663-AH5663))</f>
        <v>26114500</v>
      </c>
      <c r="AK5663" s="26">
        <v>0.01</v>
      </c>
      <c r="AL5663" s="26">
        <f>AJ5663*(AK5663/100)</f>
        <v>2611.4500000000003</v>
      </c>
    </row>
    <row r="5664" spans="1:39" x14ac:dyDescent="0.25">
      <c r="A5664" s="23"/>
      <c r="B5664" s="24"/>
      <c r="C5664" s="23"/>
      <c r="D5664" s="23"/>
      <c r="E5664" s="23">
        <v>2256</v>
      </c>
      <c r="F5664" s="23" t="s">
        <v>16882</v>
      </c>
      <c r="G5664" s="24" t="s">
        <v>16883</v>
      </c>
      <c r="H5664" s="23" t="s">
        <v>43</v>
      </c>
      <c r="I5664" s="23" t="s">
        <v>16884</v>
      </c>
      <c r="J5664" s="23">
        <v>3</v>
      </c>
      <c r="K5664" s="23">
        <v>1</v>
      </c>
      <c r="L5664" s="23">
        <v>27.87</v>
      </c>
      <c r="M5664" s="23" t="s">
        <v>59</v>
      </c>
      <c r="N5664" s="25">
        <f t="shared" si="945"/>
        <v>1327.87</v>
      </c>
      <c r="O5664" s="26">
        <v>3950</v>
      </c>
      <c r="P5664" s="26">
        <f t="shared" si="946"/>
        <v>5245086.5</v>
      </c>
      <c r="Q5664" s="23">
        <v>1</v>
      </c>
      <c r="R5664" s="23" t="s">
        <v>16885</v>
      </c>
      <c r="S5664" s="27" t="s">
        <v>16886</v>
      </c>
      <c r="T5664" s="23" t="s">
        <v>16887</v>
      </c>
      <c r="U5664" s="23" t="s">
        <v>16888</v>
      </c>
      <c r="V5664" s="24" t="s">
        <v>16889</v>
      </c>
      <c r="W5664" s="23" t="s">
        <v>53</v>
      </c>
      <c r="X5664" s="23" t="s">
        <v>49</v>
      </c>
      <c r="Y5664" s="23" t="s">
        <v>261</v>
      </c>
      <c r="Z5664" s="23">
        <v>36</v>
      </c>
      <c r="AA5664" s="28">
        <v>100</v>
      </c>
      <c r="AB5664" s="26">
        <v>2750</v>
      </c>
      <c r="AC5664" s="26">
        <f>Z5664*AB5664</f>
        <v>99000</v>
      </c>
      <c r="AD5664" s="28">
        <v>38</v>
      </c>
      <c r="AE5664" s="28">
        <v>66</v>
      </c>
      <c r="AF5664" s="26">
        <f>(AC5664*(100-AE5664))/100</f>
        <v>33660</v>
      </c>
      <c r="AG5664" s="26">
        <f>P5664+AF5664</f>
        <v>5278746.5</v>
      </c>
      <c r="AH5664" s="26">
        <f>(AG5664*AA5664)/100</f>
        <v>5278746.5</v>
      </c>
      <c r="AI5664" s="26">
        <f>IF(AF5664&lt;=10000000,AF5664,10000000)</f>
        <v>33660</v>
      </c>
      <c r="AJ5664" s="26">
        <f t="shared" si="947"/>
        <v>5245086.5</v>
      </c>
      <c r="AK5664" s="26">
        <v>0.02</v>
      </c>
      <c r="AL5664" s="26">
        <f>ROUND(AJ5664*(AK5664/100),2)</f>
        <v>1049.02</v>
      </c>
      <c r="AM5664" s="3" t="s">
        <v>159</v>
      </c>
    </row>
    <row r="5665" spans="1:39" x14ac:dyDescent="0.25">
      <c r="A5665" s="23"/>
      <c r="B5665" s="24"/>
      <c r="C5665" s="23"/>
      <c r="D5665" s="23"/>
      <c r="E5665" s="23"/>
      <c r="F5665" s="23"/>
      <c r="G5665" s="24"/>
      <c r="H5665" s="23"/>
      <c r="I5665" s="23"/>
      <c r="J5665" s="23">
        <v>0</v>
      </c>
      <c r="K5665" s="23">
        <v>0</v>
      </c>
      <c r="L5665" s="23">
        <v>24.38</v>
      </c>
      <c r="M5665" s="23" t="s">
        <v>59</v>
      </c>
      <c r="N5665" s="25">
        <f t="shared" si="945"/>
        <v>24.38</v>
      </c>
      <c r="O5665" s="26">
        <v>3950</v>
      </c>
      <c r="P5665" s="26">
        <f t="shared" si="946"/>
        <v>96301</v>
      </c>
      <c r="Q5665" s="23">
        <v>1</v>
      </c>
      <c r="R5665" s="23" t="s">
        <v>16885</v>
      </c>
      <c r="S5665" s="27" t="s">
        <v>16886</v>
      </c>
      <c r="T5665" s="23" t="s">
        <v>16887</v>
      </c>
      <c r="U5665" s="23" t="s">
        <v>16888</v>
      </c>
      <c r="V5665" s="24" t="s">
        <v>16890</v>
      </c>
      <c r="W5665" s="23" t="s">
        <v>48</v>
      </c>
      <c r="X5665" s="23" t="s">
        <v>49</v>
      </c>
      <c r="Y5665" s="23" t="s">
        <v>261</v>
      </c>
      <c r="Z5665" s="23">
        <v>97.5</v>
      </c>
      <c r="AA5665" s="28">
        <v>100</v>
      </c>
      <c r="AB5665" s="26">
        <v>8300</v>
      </c>
      <c r="AC5665" s="26">
        <f>Z5665*AB5665</f>
        <v>809250</v>
      </c>
      <c r="AD5665" s="28">
        <v>6</v>
      </c>
      <c r="AE5665" s="28">
        <v>6</v>
      </c>
      <c r="AF5665" s="26">
        <f>(AC5665*(100-AE5665))/100</f>
        <v>760695</v>
      </c>
      <c r="AG5665" s="26">
        <f>P5665+AF5665</f>
        <v>856996</v>
      </c>
      <c r="AH5665" s="26">
        <f>(AG5665*AA5665)/100</f>
        <v>856996</v>
      </c>
      <c r="AI5665" s="26">
        <f>IF(AF5665&lt;=10000000,AF5665,10000000)</f>
        <v>760695</v>
      </c>
      <c r="AJ5665" s="26">
        <f t="shared" si="947"/>
        <v>96301</v>
      </c>
      <c r="AK5665" s="26">
        <v>0.02</v>
      </c>
      <c r="AL5665" s="26">
        <f>ROUND(AJ5665*(AK5665/100),2)</f>
        <v>19.260000000000002</v>
      </c>
      <c r="AM5665" s="3" t="s">
        <v>51</v>
      </c>
    </row>
    <row r="5666" spans="1:39" x14ac:dyDescent="0.25">
      <c r="A5666" s="23"/>
      <c r="B5666" s="24"/>
      <c r="C5666" s="23"/>
      <c r="D5666" s="23"/>
      <c r="E5666" s="23"/>
      <c r="F5666" s="23"/>
      <c r="G5666" s="24"/>
      <c r="H5666" s="23"/>
      <c r="I5666" s="23"/>
      <c r="J5666" s="23">
        <v>0</v>
      </c>
      <c r="K5666" s="23">
        <v>0</v>
      </c>
      <c r="L5666" s="23">
        <v>33.75</v>
      </c>
      <c r="M5666" s="23" t="s">
        <v>59</v>
      </c>
      <c r="N5666" s="25">
        <f t="shared" si="945"/>
        <v>33.75</v>
      </c>
      <c r="O5666" s="26">
        <v>3950</v>
      </c>
      <c r="P5666" s="26">
        <f t="shared" si="946"/>
        <v>133312.5</v>
      </c>
      <c r="Q5666" s="23">
        <v>1</v>
      </c>
      <c r="R5666" s="23" t="s">
        <v>16885</v>
      </c>
      <c r="S5666" s="27" t="s">
        <v>16886</v>
      </c>
      <c r="T5666" s="23" t="s">
        <v>16887</v>
      </c>
      <c r="U5666" s="23" t="s">
        <v>16888</v>
      </c>
      <c r="V5666" s="24" t="s">
        <v>16891</v>
      </c>
      <c r="W5666" s="23" t="s">
        <v>53</v>
      </c>
      <c r="X5666" s="23" t="s">
        <v>49</v>
      </c>
      <c r="Y5666" s="23" t="s">
        <v>261</v>
      </c>
      <c r="Z5666" s="23">
        <v>135</v>
      </c>
      <c r="AA5666" s="28">
        <v>100</v>
      </c>
      <c r="AB5666" s="26">
        <v>2750</v>
      </c>
      <c r="AC5666" s="26">
        <f>Z5666*AB5666</f>
        <v>371250</v>
      </c>
      <c r="AD5666" s="28">
        <v>6</v>
      </c>
      <c r="AE5666" s="28">
        <v>6</v>
      </c>
      <c r="AF5666" s="26">
        <f>(AC5666*(100-AE5666))/100</f>
        <v>348975</v>
      </c>
      <c r="AG5666" s="26">
        <f>P5666+AF5666</f>
        <v>482287.5</v>
      </c>
      <c r="AH5666" s="26">
        <f>(AG5666*AA5666)/100</f>
        <v>482287.5</v>
      </c>
      <c r="AI5666" s="26">
        <f>IF(AF5666&lt;=10000000,AF5666,10000000)</f>
        <v>348975</v>
      </c>
      <c r="AJ5666" s="26">
        <f t="shared" si="947"/>
        <v>133312.5</v>
      </c>
      <c r="AK5666" s="26">
        <v>0.02</v>
      </c>
      <c r="AL5666" s="26">
        <f>ROUND(AJ5666*(AK5666/100),2)</f>
        <v>26.66</v>
      </c>
      <c r="AM5666" s="3" t="s">
        <v>83</v>
      </c>
    </row>
    <row r="5667" spans="1:39" x14ac:dyDescent="0.25">
      <c r="A5667" s="23"/>
      <c r="B5667" s="24"/>
      <c r="C5667" s="23"/>
      <c r="D5667" s="23"/>
      <c r="E5667" s="23">
        <v>2257</v>
      </c>
      <c r="F5667" s="23" t="s">
        <v>16892</v>
      </c>
      <c r="G5667" s="24" t="s">
        <v>16893</v>
      </c>
      <c r="H5667" s="23" t="s">
        <v>43</v>
      </c>
      <c r="I5667" s="23" t="s">
        <v>16894</v>
      </c>
      <c r="J5667" s="23">
        <v>0</v>
      </c>
      <c r="K5667" s="23">
        <v>1</v>
      </c>
      <c r="L5667" s="23">
        <v>20</v>
      </c>
      <c r="M5667" s="23" t="s">
        <v>59</v>
      </c>
      <c r="N5667" s="25">
        <f t="shared" si="945"/>
        <v>120</v>
      </c>
      <c r="O5667" s="26">
        <v>6000</v>
      </c>
      <c r="P5667" s="26">
        <f t="shared" si="946"/>
        <v>720000</v>
      </c>
      <c r="Q5667" s="23">
        <v>1</v>
      </c>
      <c r="R5667" s="23" t="s">
        <v>16885</v>
      </c>
      <c r="S5667" s="27" t="s">
        <v>16886</v>
      </c>
      <c r="T5667" s="23" t="s">
        <v>16887</v>
      </c>
      <c r="U5667" s="23" t="s">
        <v>16888</v>
      </c>
      <c r="V5667" s="24" t="s">
        <v>16895</v>
      </c>
      <c r="W5667" s="23" t="s">
        <v>53</v>
      </c>
      <c r="X5667" s="23" t="s">
        <v>49</v>
      </c>
      <c r="Y5667" s="23" t="s">
        <v>50</v>
      </c>
      <c r="Z5667" s="23">
        <v>72</v>
      </c>
      <c r="AA5667" s="28">
        <v>100</v>
      </c>
      <c r="AB5667" s="26">
        <v>2750</v>
      </c>
      <c r="AC5667" s="26">
        <f>Z5667*AB5667</f>
        <v>198000</v>
      </c>
      <c r="AD5667" s="28">
        <v>6</v>
      </c>
      <c r="AE5667" s="28">
        <v>6</v>
      </c>
      <c r="AF5667" s="26">
        <f>(AC5667*(100-AE5667))/100</f>
        <v>186120</v>
      </c>
      <c r="AG5667" s="26">
        <f>P5667+AF5667</f>
        <v>906120</v>
      </c>
      <c r="AH5667" s="26">
        <f>(AG5667*AA5667)/100</f>
        <v>906120</v>
      </c>
      <c r="AI5667" s="26">
        <v>10000000</v>
      </c>
      <c r="AJ5667" s="26">
        <f t="shared" si="947"/>
        <v>0</v>
      </c>
      <c r="AK5667" s="26">
        <v>0.02</v>
      </c>
      <c r="AL5667" s="26">
        <f>ROUND(AJ5667*(AK5667/100),2)</f>
        <v>0</v>
      </c>
      <c r="AM5667" s="3" t="s">
        <v>159</v>
      </c>
    </row>
    <row r="5668" spans="1:39" x14ac:dyDescent="0.25">
      <c r="A5668" s="23"/>
      <c r="B5668" s="24"/>
      <c r="C5668" s="23"/>
      <c r="D5668" s="23"/>
      <c r="E5668" s="23">
        <v>2258</v>
      </c>
      <c r="F5668" s="23" t="s">
        <v>16896</v>
      </c>
      <c r="G5668" s="24" t="s">
        <v>16897</v>
      </c>
      <c r="H5668" s="23" t="s">
        <v>43</v>
      </c>
      <c r="I5668" s="23" t="s">
        <v>16898</v>
      </c>
      <c r="J5668" s="23">
        <v>0</v>
      </c>
      <c r="K5668" s="23">
        <v>1</v>
      </c>
      <c r="L5668" s="23">
        <v>72</v>
      </c>
      <c r="M5668" s="23" t="s">
        <v>59</v>
      </c>
      <c r="N5668" s="25">
        <f t="shared" si="945"/>
        <v>172</v>
      </c>
      <c r="O5668" s="26">
        <v>6000</v>
      </c>
      <c r="P5668" s="26">
        <f t="shared" si="946"/>
        <v>1032000</v>
      </c>
      <c r="Q5668" s="23">
        <v>1</v>
      </c>
      <c r="R5668" s="23" t="s">
        <v>16885</v>
      </c>
      <c r="S5668" s="27" t="s">
        <v>16886</v>
      </c>
      <c r="T5668" s="23" t="s">
        <v>16887</v>
      </c>
      <c r="U5668" s="23" t="s">
        <v>16888</v>
      </c>
      <c r="V5668" s="24" t="s">
        <v>16899</v>
      </c>
      <c r="W5668" s="23" t="s">
        <v>537</v>
      </c>
      <c r="X5668" s="23" t="s">
        <v>80</v>
      </c>
      <c r="Y5668" s="23" t="s">
        <v>50</v>
      </c>
      <c r="Z5668" s="23">
        <v>248</v>
      </c>
      <c r="AA5668" s="28">
        <v>100</v>
      </c>
      <c r="AB5668" s="26">
        <v>7650</v>
      </c>
      <c r="AC5668" s="26">
        <f>Z5668*AB5668</f>
        <v>1897200</v>
      </c>
      <c r="AD5668" s="28">
        <v>5</v>
      </c>
      <c r="AE5668" s="28">
        <v>15</v>
      </c>
      <c r="AF5668" s="26">
        <f>(AC5668*(100-AE5668))/100</f>
        <v>1612620</v>
      </c>
      <c r="AG5668" s="26">
        <f>P5668+AF5668</f>
        <v>2644620</v>
      </c>
      <c r="AH5668" s="26">
        <f>(AG5668*AA5668)/100</f>
        <v>2644620</v>
      </c>
      <c r="AI5668" s="26">
        <v>10000000</v>
      </c>
      <c r="AJ5668" s="26">
        <f t="shared" si="947"/>
        <v>0</v>
      </c>
      <c r="AK5668" s="26">
        <v>0.02</v>
      </c>
      <c r="AL5668" s="26">
        <f>ROUND(AJ5668*(AK5668/100),2)</f>
        <v>0</v>
      </c>
      <c r="AM5668" s="3" t="s">
        <v>110</v>
      </c>
    </row>
    <row r="5669" spans="1:39" x14ac:dyDescent="0.25">
      <c r="A5669" s="23"/>
      <c r="B5669" s="24"/>
      <c r="C5669" s="23"/>
      <c r="D5669" s="23"/>
      <c r="E5669" s="23"/>
      <c r="F5669" s="23"/>
      <c r="G5669" s="24"/>
      <c r="H5669" s="23"/>
      <c r="I5669" s="23"/>
      <c r="J5669" s="23"/>
      <c r="K5669" s="23"/>
      <c r="L5669" s="23"/>
      <c r="M5669" s="23"/>
      <c r="N5669" s="25"/>
      <c r="O5669" s="26"/>
      <c r="P5669" s="26"/>
      <c r="Q5669" s="23"/>
      <c r="R5669" s="23"/>
      <c r="S5669" s="27"/>
      <c r="T5669" s="23"/>
      <c r="U5669" s="23"/>
      <c r="V5669" s="24"/>
      <c r="W5669" s="23"/>
      <c r="X5669" s="23"/>
      <c r="Y5669" s="23"/>
      <c r="Z5669" s="23"/>
      <c r="AA5669" s="28"/>
      <c r="AB5669" s="26"/>
      <c r="AC5669" s="26"/>
      <c r="AD5669" s="28"/>
      <c r="AE5669" s="28"/>
      <c r="AF5669" s="26"/>
      <c r="AG5669" s="26" t="s">
        <v>60</v>
      </c>
      <c r="AH5669" s="26">
        <f>SUM(AH5663:AH5668)</f>
        <v>86283270</v>
      </c>
      <c r="AI5669" s="26"/>
      <c r="AJ5669" s="26">
        <f>SUM(AJ5663:AJ5668)</f>
        <v>31589200</v>
      </c>
      <c r="AK5669" s="26"/>
      <c r="AL5669" s="26">
        <f>SUM(AL5663:AL5668)</f>
        <v>3706.3900000000003</v>
      </c>
    </row>
    <row r="5670" spans="1:39" x14ac:dyDescent="0.25">
      <c r="A5670" s="23" t="s">
        <v>16900</v>
      </c>
      <c r="B5670" s="24" t="s">
        <v>16901</v>
      </c>
      <c r="C5670" s="23" t="s">
        <v>16902</v>
      </c>
      <c r="D5670" s="23" t="s">
        <v>16903</v>
      </c>
      <c r="E5670" s="23">
        <v>2259</v>
      </c>
      <c r="F5670" s="23" t="s">
        <v>16904</v>
      </c>
      <c r="G5670" s="24" t="s">
        <v>16905</v>
      </c>
      <c r="H5670" s="23" t="s">
        <v>43</v>
      </c>
      <c r="I5670" s="23" t="s">
        <v>16906</v>
      </c>
      <c r="J5670" s="23">
        <v>0</v>
      </c>
      <c r="K5670" s="23">
        <v>0</v>
      </c>
      <c r="L5670" s="23">
        <v>50</v>
      </c>
      <c r="M5670" s="23" t="s">
        <v>59</v>
      </c>
      <c r="N5670" s="25">
        <f>((J5670*400)+(K5670*100))+L5670</f>
        <v>50</v>
      </c>
      <c r="O5670" s="26">
        <v>4500</v>
      </c>
      <c r="P5670" s="26">
        <f>N5670*O5670</f>
        <v>225000</v>
      </c>
      <c r="Q5670" s="23">
        <v>1</v>
      </c>
      <c r="R5670" s="23" t="s">
        <v>16900</v>
      </c>
      <c r="S5670" s="27" t="s">
        <v>16901</v>
      </c>
      <c r="T5670" s="23" t="s">
        <v>16902</v>
      </c>
      <c r="U5670" s="23" t="s">
        <v>16907</v>
      </c>
      <c r="V5670" s="24" t="s">
        <v>16908</v>
      </c>
      <c r="W5670" s="23" t="s">
        <v>48</v>
      </c>
      <c r="X5670" s="23" t="s">
        <v>49</v>
      </c>
      <c r="Y5670" s="23" t="s">
        <v>50</v>
      </c>
      <c r="Z5670" s="23">
        <v>87.5</v>
      </c>
      <c r="AA5670" s="28">
        <v>100</v>
      </c>
      <c r="AB5670" s="26">
        <v>8300</v>
      </c>
      <c r="AC5670" s="26">
        <f>Z5670*AB5670</f>
        <v>726250</v>
      </c>
      <c r="AD5670" s="28">
        <v>22</v>
      </c>
      <c r="AE5670" s="28">
        <v>34</v>
      </c>
      <c r="AF5670" s="26">
        <f>(AC5670*(100-AE5670))/100</f>
        <v>479325</v>
      </c>
      <c r="AG5670" s="26">
        <f>P5670+AF5670</f>
        <v>704325</v>
      </c>
      <c r="AH5670" s="26">
        <f>(AG5670*AA5670)/100</f>
        <v>704325</v>
      </c>
      <c r="AI5670" s="26">
        <v>50000000</v>
      </c>
      <c r="AJ5670" s="26">
        <f>IF((AI5670-AH5670) &gt; 1,0,IF((AI5670-AH5670)&lt;0,AH5670-AI5670,AI5670-AH5670))</f>
        <v>0</v>
      </c>
      <c r="AK5670" s="26">
        <v>0.02</v>
      </c>
      <c r="AL5670" s="26">
        <f>ROUND(AJ5670*(AK5670/100),2)</f>
        <v>0</v>
      </c>
      <c r="AM5670" s="3" t="s">
        <v>51</v>
      </c>
    </row>
    <row r="5671" spans="1:39" x14ac:dyDescent="0.25">
      <c r="A5671" s="23"/>
      <c r="B5671" s="24"/>
      <c r="C5671" s="23"/>
      <c r="D5671" s="23"/>
      <c r="E5671" s="23">
        <v>2260</v>
      </c>
      <c r="F5671" s="23" t="s">
        <v>16909</v>
      </c>
      <c r="G5671" s="24" t="s">
        <v>16910</v>
      </c>
      <c r="H5671" s="23" t="s">
        <v>43</v>
      </c>
      <c r="I5671" s="23" t="s">
        <v>16911</v>
      </c>
      <c r="J5671" s="23">
        <v>0</v>
      </c>
      <c r="K5671" s="23">
        <v>1</v>
      </c>
      <c r="L5671" s="23">
        <v>86</v>
      </c>
      <c r="M5671" s="23" t="s">
        <v>75</v>
      </c>
      <c r="N5671" s="25">
        <f>((J5671*400)+(K5671*100))+L5671</f>
        <v>186</v>
      </c>
      <c r="O5671" s="26">
        <v>3600</v>
      </c>
      <c r="P5671" s="26">
        <f>N5671*O5671</f>
        <v>669600</v>
      </c>
      <c r="Q5671" s="23"/>
      <c r="R5671" s="23"/>
      <c r="S5671" s="27"/>
      <c r="T5671" s="23"/>
      <c r="U5671" s="23"/>
      <c r="V5671" s="24"/>
      <c r="W5671" s="23"/>
      <c r="X5671" s="23"/>
      <c r="Y5671" s="23"/>
      <c r="Z5671" s="23"/>
      <c r="AA5671" s="28"/>
      <c r="AB5671" s="26"/>
      <c r="AC5671" s="26"/>
      <c r="AD5671" s="28"/>
      <c r="AE5671" s="28"/>
      <c r="AF5671" s="26"/>
      <c r="AG5671" s="26">
        <f>AF5671+P5671</f>
        <v>669600</v>
      </c>
      <c r="AH5671" s="26">
        <f>AG5671</f>
        <v>669600</v>
      </c>
      <c r="AI5671" s="26">
        <v>50000000</v>
      </c>
      <c r="AJ5671" s="26">
        <f>IF((AI5671-AH5671) &gt; 1,0,IF((AI5671-AH5671)&lt;0,AH5671-AI5671,AI5671-AH5671))</f>
        <v>0</v>
      </c>
      <c r="AK5671" s="26">
        <v>0.01</v>
      </c>
      <c r="AL5671" s="26">
        <f>AJ5671*(AK5671/100)</f>
        <v>0</v>
      </c>
    </row>
    <row r="5672" spans="1:39" x14ac:dyDescent="0.25">
      <c r="A5672" s="23"/>
      <c r="B5672" s="24"/>
      <c r="C5672" s="23"/>
      <c r="D5672" s="23"/>
      <c r="E5672" s="23"/>
      <c r="F5672" s="23"/>
      <c r="G5672" s="24"/>
      <c r="H5672" s="23"/>
      <c r="I5672" s="23"/>
      <c r="J5672" s="23"/>
      <c r="K5672" s="23"/>
      <c r="L5672" s="23"/>
      <c r="M5672" s="23"/>
      <c r="N5672" s="25"/>
      <c r="O5672" s="26"/>
      <c r="P5672" s="26"/>
      <c r="Q5672" s="23"/>
      <c r="R5672" s="23"/>
      <c r="S5672" s="27"/>
      <c r="T5672" s="23"/>
      <c r="U5672" s="23"/>
      <c r="V5672" s="24"/>
      <c r="W5672" s="23"/>
      <c r="X5672" s="23"/>
      <c r="Y5672" s="23"/>
      <c r="Z5672" s="23"/>
      <c r="AA5672" s="28"/>
      <c r="AB5672" s="26"/>
      <c r="AC5672" s="26"/>
      <c r="AD5672" s="28"/>
      <c r="AE5672" s="28"/>
      <c r="AF5672" s="26"/>
      <c r="AG5672" s="26" t="s">
        <v>60</v>
      </c>
      <c r="AH5672" s="26">
        <f>SUM(AH5670:AH5671)</f>
        <v>1373925</v>
      </c>
      <c r="AI5672" s="26"/>
      <c r="AJ5672" s="26">
        <f>SUM(AJ5670:AJ5671)</f>
        <v>0</v>
      </c>
      <c r="AK5672" s="26"/>
      <c r="AL5672" s="26">
        <f>SUM(AL5670:AL5671)</f>
        <v>0</v>
      </c>
    </row>
    <row r="5673" spans="1:39" x14ac:dyDescent="0.25">
      <c r="A5673" s="23" t="s">
        <v>16912</v>
      </c>
      <c r="B5673" s="24" t="s">
        <v>16913</v>
      </c>
      <c r="C5673" s="23" t="s">
        <v>16914</v>
      </c>
      <c r="D5673" s="23" t="s">
        <v>16915</v>
      </c>
      <c r="E5673" s="23">
        <v>2261</v>
      </c>
      <c r="F5673" s="23" t="s">
        <v>16916</v>
      </c>
      <c r="G5673" s="24" t="s">
        <v>16917</v>
      </c>
      <c r="H5673" s="23" t="s">
        <v>43</v>
      </c>
      <c r="I5673" s="23" t="s">
        <v>16918</v>
      </c>
      <c r="J5673" s="23">
        <v>0</v>
      </c>
      <c r="K5673" s="23">
        <v>0</v>
      </c>
      <c r="L5673" s="23">
        <v>51</v>
      </c>
      <c r="M5673" s="23" t="s">
        <v>59</v>
      </c>
      <c r="N5673" s="25">
        <f>((J5673*400)+(K5673*100))+L5673</f>
        <v>51</v>
      </c>
      <c r="O5673" s="26">
        <v>9000</v>
      </c>
      <c r="P5673" s="26">
        <f>N5673*O5673</f>
        <v>459000</v>
      </c>
      <c r="Q5673" s="23">
        <v>1</v>
      </c>
      <c r="R5673" s="23" t="s">
        <v>16912</v>
      </c>
      <c r="S5673" s="27" t="s">
        <v>16913</v>
      </c>
      <c r="T5673" s="23" t="s">
        <v>16914</v>
      </c>
      <c r="U5673" s="23" t="s">
        <v>16919</v>
      </c>
      <c r="V5673" s="24" t="s">
        <v>16920</v>
      </c>
      <c r="W5673" s="23" t="s">
        <v>109</v>
      </c>
      <c r="X5673" s="23" t="s">
        <v>49</v>
      </c>
      <c r="Y5673" s="23" t="s">
        <v>50</v>
      </c>
      <c r="Z5673" s="23">
        <v>169</v>
      </c>
      <c r="AA5673" s="28">
        <v>100</v>
      </c>
      <c r="AB5673" s="26">
        <v>8150</v>
      </c>
      <c r="AC5673" s="26">
        <f>Z5673*AB5673</f>
        <v>1377350</v>
      </c>
      <c r="AD5673" s="28">
        <v>21</v>
      </c>
      <c r="AE5673" s="28">
        <v>32</v>
      </c>
      <c r="AF5673" s="26">
        <f>(AC5673*(100-AE5673))/100</f>
        <v>936598</v>
      </c>
      <c r="AG5673" s="26">
        <f>P5673+AF5673</f>
        <v>1395598</v>
      </c>
      <c r="AH5673" s="26">
        <f>(AG5673*AA5673)/100</f>
        <v>1395598</v>
      </c>
      <c r="AI5673" s="26">
        <v>50000000</v>
      </c>
      <c r="AJ5673" s="26">
        <f>IF((AI5673-AH5673) &gt; 1,0,IF((AI5673-AH5673)&lt;0,AH5673-AI5673,AI5673-AH5673))</f>
        <v>0</v>
      </c>
      <c r="AK5673" s="26">
        <v>0.02</v>
      </c>
      <c r="AL5673" s="26">
        <f>ROUND(AJ5673*(AK5673/100),2)</f>
        <v>0</v>
      </c>
      <c r="AM5673" s="3" t="s">
        <v>110</v>
      </c>
    </row>
    <row r="5674" spans="1:39" x14ac:dyDescent="0.25">
      <c r="A5674" s="23"/>
      <c r="B5674" s="24"/>
      <c r="C5674" s="23"/>
      <c r="D5674" s="23"/>
      <c r="E5674" s="23"/>
      <c r="F5674" s="23"/>
      <c r="G5674" s="24"/>
      <c r="H5674" s="23"/>
      <c r="I5674" s="23"/>
      <c r="J5674" s="23"/>
      <c r="K5674" s="23"/>
      <c r="L5674" s="23"/>
      <c r="M5674" s="23"/>
      <c r="N5674" s="25"/>
      <c r="O5674" s="26"/>
      <c r="P5674" s="26"/>
      <c r="Q5674" s="23"/>
      <c r="R5674" s="23"/>
      <c r="S5674" s="27"/>
      <c r="T5674" s="23"/>
      <c r="U5674" s="23"/>
      <c r="V5674" s="24"/>
      <c r="W5674" s="23"/>
      <c r="X5674" s="23"/>
      <c r="Y5674" s="23"/>
      <c r="Z5674" s="23"/>
      <c r="AA5674" s="28"/>
      <c r="AB5674" s="26"/>
      <c r="AC5674" s="26"/>
      <c r="AD5674" s="28"/>
      <c r="AE5674" s="28"/>
      <c r="AF5674" s="26"/>
      <c r="AG5674" s="26" t="s">
        <v>60</v>
      </c>
      <c r="AH5674" s="26">
        <f>AH5673</f>
        <v>1395598</v>
      </c>
      <c r="AI5674" s="26"/>
      <c r="AJ5674" s="26">
        <f>AJ5673</f>
        <v>0</v>
      </c>
      <c r="AK5674" s="26"/>
      <c r="AL5674" s="26">
        <f>AL5673</f>
        <v>0</v>
      </c>
    </row>
    <row r="5675" spans="1:39" x14ac:dyDescent="0.25">
      <c r="A5675" s="23" t="s">
        <v>16921</v>
      </c>
      <c r="B5675" s="24"/>
      <c r="C5675" s="23" t="s">
        <v>16922</v>
      </c>
      <c r="D5675" s="23" t="s">
        <v>16923</v>
      </c>
      <c r="E5675" s="23">
        <v>2262</v>
      </c>
      <c r="F5675" s="23" t="s">
        <v>16924</v>
      </c>
      <c r="G5675" s="24" t="s">
        <v>16925</v>
      </c>
      <c r="H5675" s="23" t="s">
        <v>43</v>
      </c>
      <c r="I5675" s="23"/>
      <c r="J5675" s="23">
        <v>1</v>
      </c>
      <c r="K5675" s="23">
        <v>0</v>
      </c>
      <c r="L5675" s="23">
        <v>62</v>
      </c>
      <c r="M5675" s="23" t="s">
        <v>76</v>
      </c>
      <c r="N5675" s="25">
        <f>((J5675*400)+(K5675*100))+L5675</f>
        <v>462</v>
      </c>
      <c r="O5675" s="26">
        <v>4000</v>
      </c>
      <c r="P5675" s="26">
        <f>N5675*O5675</f>
        <v>1848000</v>
      </c>
      <c r="Q5675" s="23">
        <v>1</v>
      </c>
      <c r="R5675" s="23" t="s">
        <v>16921</v>
      </c>
      <c r="S5675" s="27"/>
      <c r="T5675" s="23" t="s">
        <v>16922</v>
      </c>
      <c r="U5675" s="23" t="s">
        <v>16926</v>
      </c>
      <c r="V5675" s="24" t="s">
        <v>16927</v>
      </c>
      <c r="W5675" s="23" t="s">
        <v>48</v>
      </c>
      <c r="X5675" s="23" t="s">
        <v>49</v>
      </c>
      <c r="Y5675" s="23" t="s">
        <v>81</v>
      </c>
      <c r="Z5675" s="23">
        <v>52</v>
      </c>
      <c r="AA5675" s="28">
        <v>100</v>
      </c>
      <c r="AB5675" s="26">
        <v>8300</v>
      </c>
      <c r="AC5675" s="26">
        <f>Z5675*AB5675</f>
        <v>431600</v>
      </c>
      <c r="AD5675" s="28">
        <v>2</v>
      </c>
      <c r="AE5675" s="28">
        <v>2</v>
      </c>
      <c r="AF5675" s="26">
        <f>(AC5675*(100-AE5675))/100</f>
        <v>422968</v>
      </c>
      <c r="AG5675" s="26">
        <f>P5675+AF5675</f>
        <v>2270968</v>
      </c>
      <c r="AH5675" s="26">
        <f>(AG5675*AA5675)/100</f>
        <v>2270968</v>
      </c>
      <c r="AI5675" s="26">
        <v>0</v>
      </c>
      <c r="AJ5675" s="26">
        <f>IF((AI5675-AH5675) &gt; 1,0,IF((AI5675-AH5675)&lt;0,AH5675-AI5675,AI5675-AH5675))</f>
        <v>2270968</v>
      </c>
      <c r="AK5675" s="26">
        <v>0.02</v>
      </c>
      <c r="AL5675" s="26">
        <f>ROUND(AJ5675*(AK5675/100),2)</f>
        <v>454.19</v>
      </c>
      <c r="AM5675" s="3" t="s">
        <v>51</v>
      </c>
    </row>
    <row r="5676" spans="1:39" x14ac:dyDescent="0.25">
      <c r="A5676" s="23"/>
      <c r="B5676" s="24"/>
      <c r="C5676" s="23"/>
      <c r="D5676" s="23"/>
      <c r="E5676" s="23"/>
      <c r="F5676" s="23"/>
      <c r="G5676" s="24"/>
      <c r="H5676" s="23"/>
      <c r="I5676" s="23"/>
      <c r="J5676" s="23"/>
      <c r="K5676" s="23"/>
      <c r="L5676" s="23"/>
      <c r="M5676" s="23"/>
      <c r="N5676" s="25"/>
      <c r="O5676" s="26"/>
      <c r="P5676" s="26"/>
      <c r="Q5676" s="23"/>
      <c r="R5676" s="23"/>
      <c r="S5676" s="27"/>
      <c r="T5676" s="23"/>
      <c r="U5676" s="23"/>
      <c r="V5676" s="24"/>
      <c r="W5676" s="23"/>
      <c r="X5676" s="23"/>
      <c r="Y5676" s="23"/>
      <c r="Z5676" s="23"/>
      <c r="AA5676" s="28"/>
      <c r="AB5676" s="26"/>
      <c r="AC5676" s="26"/>
      <c r="AD5676" s="28"/>
      <c r="AE5676" s="28"/>
      <c r="AF5676" s="26"/>
      <c r="AG5676" s="26" t="s">
        <v>60</v>
      </c>
      <c r="AH5676" s="26">
        <f>AH5675</f>
        <v>2270968</v>
      </c>
      <c r="AI5676" s="26"/>
      <c r="AJ5676" s="26">
        <f>AJ5675</f>
        <v>2270968</v>
      </c>
      <c r="AK5676" s="26"/>
      <c r="AL5676" s="26">
        <f>AL5675</f>
        <v>454.19</v>
      </c>
    </row>
    <row r="5677" spans="1:39" x14ac:dyDescent="0.25">
      <c r="A5677" s="23" t="s">
        <v>10939</v>
      </c>
      <c r="B5677" s="24" t="s">
        <v>10940</v>
      </c>
      <c r="C5677" s="23" t="s">
        <v>10941</v>
      </c>
      <c r="D5677" s="23" t="s">
        <v>16928</v>
      </c>
      <c r="E5677" s="23">
        <v>2263</v>
      </c>
      <c r="F5677" s="23" t="s">
        <v>16929</v>
      </c>
      <c r="G5677" s="24" t="s">
        <v>16930</v>
      </c>
      <c r="H5677" s="23" t="s">
        <v>43</v>
      </c>
      <c r="I5677" s="23" t="s">
        <v>16931</v>
      </c>
      <c r="J5677" s="23">
        <v>1</v>
      </c>
      <c r="K5677" s="23">
        <v>0</v>
      </c>
      <c r="L5677" s="23">
        <v>0</v>
      </c>
      <c r="M5677" s="23" t="s">
        <v>75</v>
      </c>
      <c r="N5677" s="25">
        <f>((J5677*400)+(K5677*100))+L5677</f>
        <v>400</v>
      </c>
      <c r="O5677" s="26">
        <v>4400</v>
      </c>
      <c r="P5677" s="26">
        <f>N5677*O5677</f>
        <v>1760000</v>
      </c>
      <c r="Q5677" s="23"/>
      <c r="R5677" s="23"/>
      <c r="S5677" s="27"/>
      <c r="T5677" s="23"/>
      <c r="U5677" s="23"/>
      <c r="V5677" s="24"/>
      <c r="W5677" s="23"/>
      <c r="X5677" s="23"/>
      <c r="Y5677" s="23"/>
      <c r="Z5677" s="23"/>
      <c r="AA5677" s="28"/>
      <c r="AB5677" s="26"/>
      <c r="AC5677" s="26"/>
      <c r="AD5677" s="28"/>
      <c r="AE5677" s="28"/>
      <c r="AF5677" s="26"/>
      <c r="AG5677" s="26">
        <f>AF5677+P5677</f>
        <v>1760000</v>
      </c>
      <c r="AH5677" s="26">
        <f>AG5677</f>
        <v>1760000</v>
      </c>
      <c r="AI5677" s="26">
        <v>50000000</v>
      </c>
      <c r="AJ5677" s="26">
        <f>IF((AI5677-AH5677) &gt; 1,0,IF((AI5677-AH5677)&lt;0,AH5677-AI5677,AI5677-AH5677))</f>
        <v>0</v>
      </c>
      <c r="AK5677" s="26">
        <v>0.01</v>
      </c>
      <c r="AL5677" s="26">
        <f>AJ5677*(AK5677/100)</f>
        <v>0</v>
      </c>
    </row>
    <row r="5678" spans="1:39" x14ac:dyDescent="0.25">
      <c r="A5678" s="23"/>
      <c r="B5678" s="24"/>
      <c r="C5678" s="23"/>
      <c r="D5678" s="23"/>
      <c r="E5678" s="23">
        <v>2264</v>
      </c>
      <c r="F5678" s="23" t="s">
        <v>16932</v>
      </c>
      <c r="G5678" s="24" t="s">
        <v>16933</v>
      </c>
      <c r="H5678" s="23" t="s">
        <v>43</v>
      </c>
      <c r="I5678" s="23" t="s">
        <v>16934</v>
      </c>
      <c r="J5678" s="23">
        <v>2</v>
      </c>
      <c r="K5678" s="23">
        <v>3</v>
      </c>
      <c r="L5678" s="23">
        <v>93.25</v>
      </c>
      <c r="M5678" s="23" t="s">
        <v>75</v>
      </c>
      <c r="N5678" s="25">
        <f>((J5678*400)+(K5678*100))+L5678</f>
        <v>1193.25</v>
      </c>
      <c r="O5678" s="26">
        <v>4000</v>
      </c>
      <c r="P5678" s="26">
        <f>N5678*O5678</f>
        <v>4773000</v>
      </c>
      <c r="Q5678" s="23"/>
      <c r="R5678" s="23"/>
      <c r="S5678" s="27"/>
      <c r="T5678" s="23"/>
      <c r="U5678" s="23"/>
      <c r="V5678" s="24"/>
      <c r="W5678" s="23"/>
      <c r="X5678" s="23"/>
      <c r="Y5678" s="23"/>
      <c r="Z5678" s="23"/>
      <c r="AA5678" s="28"/>
      <c r="AB5678" s="26"/>
      <c r="AC5678" s="26"/>
      <c r="AD5678" s="28"/>
      <c r="AE5678" s="28"/>
      <c r="AF5678" s="26"/>
      <c r="AG5678" s="26">
        <f>AF5678+P5678</f>
        <v>4773000</v>
      </c>
      <c r="AH5678" s="26">
        <f>AG5678</f>
        <v>4773000</v>
      </c>
      <c r="AI5678" s="26">
        <v>50000000</v>
      </c>
      <c r="AJ5678" s="26">
        <f>IF((AI5678-AH5678) &gt; 1,0,IF((AI5678-AH5678)&lt;0,AH5678-AI5678,AI5678-AH5678))</f>
        <v>0</v>
      </c>
      <c r="AK5678" s="26">
        <v>0.01</v>
      </c>
      <c r="AL5678" s="26">
        <f>AJ5678*(AK5678/100)</f>
        <v>0</v>
      </c>
    </row>
    <row r="5679" spans="1:39" x14ac:dyDescent="0.25">
      <c r="A5679" s="23"/>
      <c r="B5679" s="24"/>
      <c r="C5679" s="23"/>
      <c r="D5679" s="23"/>
      <c r="E5679" s="23"/>
      <c r="F5679" s="23"/>
      <c r="G5679" s="24"/>
      <c r="H5679" s="23"/>
      <c r="I5679" s="23"/>
      <c r="J5679" s="23">
        <v>0</v>
      </c>
      <c r="K5679" s="23">
        <v>0</v>
      </c>
      <c r="L5679" s="23">
        <v>6.75</v>
      </c>
      <c r="M5679" s="23" t="s">
        <v>76</v>
      </c>
      <c r="N5679" s="25">
        <f>((J5679*400)+(K5679*100))+L5679</f>
        <v>6.75</v>
      </c>
      <c r="O5679" s="26">
        <v>4000</v>
      </c>
      <c r="P5679" s="26">
        <f>N5679*O5679</f>
        <v>27000</v>
      </c>
      <c r="Q5679" s="23">
        <v>1</v>
      </c>
      <c r="R5679" s="23" t="s">
        <v>10939</v>
      </c>
      <c r="S5679" s="27" t="s">
        <v>10940</v>
      </c>
      <c r="T5679" s="23" t="s">
        <v>10941</v>
      </c>
      <c r="U5679" s="23" t="s">
        <v>10942</v>
      </c>
      <c r="V5679" s="24" t="s">
        <v>16935</v>
      </c>
      <c r="W5679" s="23" t="s">
        <v>79</v>
      </c>
      <c r="X5679" s="23" t="s">
        <v>80</v>
      </c>
      <c r="Y5679" s="23" t="s">
        <v>81</v>
      </c>
      <c r="Z5679" s="23">
        <v>27</v>
      </c>
      <c r="AA5679" s="28">
        <v>100</v>
      </c>
      <c r="AB5679" s="26">
        <v>8200</v>
      </c>
      <c r="AC5679" s="26">
        <f>Z5679*AB5679</f>
        <v>221400</v>
      </c>
      <c r="AD5679" s="28">
        <v>17</v>
      </c>
      <c r="AE5679" s="28">
        <v>79</v>
      </c>
      <c r="AF5679" s="26">
        <f>(AC5679*(100-AE5679))/100</f>
        <v>46494</v>
      </c>
      <c r="AG5679" s="26">
        <f>P5679+AF5679</f>
        <v>73494</v>
      </c>
      <c r="AH5679" s="26">
        <f>(AG5679*AA5679)/100</f>
        <v>73494</v>
      </c>
      <c r="AI5679" s="26">
        <v>0</v>
      </c>
      <c r="AJ5679" s="26">
        <f>IF((AI5679-AH5679) &gt; 1,0,IF((AI5679-AH5679)&lt;0,AH5679-AI5679,AI5679-AH5679))</f>
        <v>73494</v>
      </c>
      <c r="AK5679" s="26">
        <v>0.02</v>
      </c>
      <c r="AL5679" s="26">
        <f>ROUND(AJ5679*(AK5679/100),2)</f>
        <v>14.7</v>
      </c>
      <c r="AM5679" s="3" t="s">
        <v>51</v>
      </c>
    </row>
    <row r="5680" spans="1:39" x14ac:dyDescent="0.25">
      <c r="A5680" s="23"/>
      <c r="B5680" s="24"/>
      <c r="C5680" s="23"/>
      <c r="D5680" s="23"/>
      <c r="E5680" s="23"/>
      <c r="F5680" s="23"/>
      <c r="G5680" s="24"/>
      <c r="H5680" s="23"/>
      <c r="I5680" s="23"/>
      <c r="J5680" s="23"/>
      <c r="K5680" s="23"/>
      <c r="L5680" s="23"/>
      <c r="M5680" s="23"/>
      <c r="N5680" s="25"/>
      <c r="O5680" s="26"/>
      <c r="P5680" s="26"/>
      <c r="Q5680" s="23"/>
      <c r="R5680" s="23"/>
      <c r="S5680" s="27"/>
      <c r="T5680" s="23"/>
      <c r="U5680" s="23"/>
      <c r="V5680" s="24"/>
      <c r="W5680" s="23"/>
      <c r="X5680" s="23"/>
      <c r="Y5680" s="23"/>
      <c r="Z5680" s="23"/>
      <c r="AA5680" s="28"/>
      <c r="AB5680" s="26"/>
      <c r="AC5680" s="26"/>
      <c r="AD5680" s="28"/>
      <c r="AE5680" s="28"/>
      <c r="AF5680" s="26"/>
      <c r="AG5680" s="26" t="s">
        <v>60</v>
      </c>
      <c r="AH5680" s="26">
        <f>SUM(AH5677:AH5679)</f>
        <v>6606494</v>
      </c>
      <c r="AI5680" s="26"/>
      <c r="AJ5680" s="26">
        <f>SUM(AJ5677:AJ5679)</f>
        <v>73494</v>
      </c>
      <c r="AK5680" s="26"/>
      <c r="AL5680" s="26">
        <f>SUM(AL5677:AL5679)</f>
        <v>14.7</v>
      </c>
    </row>
    <row r="5681" spans="1:39" x14ac:dyDescent="0.25">
      <c r="A5681" s="23" t="s">
        <v>16936</v>
      </c>
      <c r="B5681" s="24" t="s">
        <v>16937</v>
      </c>
      <c r="C5681" s="23" t="s">
        <v>16938</v>
      </c>
      <c r="D5681" s="23" t="s">
        <v>16939</v>
      </c>
      <c r="E5681" s="23">
        <v>2265</v>
      </c>
      <c r="F5681" s="23" t="s">
        <v>16940</v>
      </c>
      <c r="G5681" s="24" t="s">
        <v>16941</v>
      </c>
      <c r="H5681" s="23" t="s">
        <v>43</v>
      </c>
      <c r="I5681" s="23" t="s">
        <v>16942</v>
      </c>
      <c r="J5681" s="23">
        <v>0</v>
      </c>
      <c r="K5681" s="23">
        <v>2</v>
      </c>
      <c r="L5681" s="23">
        <v>0</v>
      </c>
      <c r="M5681" s="23" t="s">
        <v>59</v>
      </c>
      <c r="N5681" s="25">
        <f>((J5681*400)+(K5681*100))+L5681</f>
        <v>200</v>
      </c>
      <c r="O5681" s="26">
        <v>3400</v>
      </c>
      <c r="P5681" s="26">
        <f>N5681*O5681</f>
        <v>680000</v>
      </c>
      <c r="Q5681" s="23">
        <v>1</v>
      </c>
      <c r="R5681" s="23" t="s">
        <v>16936</v>
      </c>
      <c r="S5681" s="27" t="s">
        <v>16937</v>
      </c>
      <c r="T5681" s="23" t="s">
        <v>16938</v>
      </c>
      <c r="U5681" s="23" t="s">
        <v>16943</v>
      </c>
      <c r="V5681" s="24" t="s">
        <v>16944</v>
      </c>
      <c r="W5681" s="23" t="s">
        <v>48</v>
      </c>
      <c r="X5681" s="23" t="s">
        <v>49</v>
      </c>
      <c r="Y5681" s="23" t="s">
        <v>50</v>
      </c>
      <c r="Z5681" s="23">
        <v>156</v>
      </c>
      <c r="AA5681" s="28">
        <v>100</v>
      </c>
      <c r="AB5681" s="26">
        <v>8300</v>
      </c>
      <c r="AC5681" s="26">
        <f>Z5681*AB5681</f>
        <v>1294800</v>
      </c>
      <c r="AD5681" s="28">
        <v>12</v>
      </c>
      <c r="AE5681" s="28">
        <v>14</v>
      </c>
      <c r="AF5681" s="26">
        <f>(AC5681*(100-AE5681))/100</f>
        <v>1113528</v>
      </c>
      <c r="AG5681" s="26">
        <f>P5681+AF5681</f>
        <v>1793528</v>
      </c>
      <c r="AH5681" s="26">
        <f>(AG5681*AA5681)/100</f>
        <v>1793528</v>
      </c>
      <c r="AI5681" s="26">
        <v>50000000</v>
      </c>
      <c r="AJ5681" s="26">
        <f>IF((AI5681-AH5681) &gt; 1,0,IF((AI5681-AH5681)&lt;0,AH5681-AI5681,AI5681-AH5681))</f>
        <v>0</v>
      </c>
      <c r="AK5681" s="26">
        <v>0.02</v>
      </c>
      <c r="AL5681" s="26">
        <f>ROUND(AJ5681*(AK5681/100),2)</f>
        <v>0</v>
      </c>
      <c r="AM5681" s="3" t="s">
        <v>51</v>
      </c>
    </row>
    <row r="5682" spans="1:39" x14ac:dyDescent="0.25">
      <c r="A5682" s="23"/>
      <c r="B5682" s="24"/>
      <c r="C5682" s="23"/>
      <c r="D5682" s="23"/>
      <c r="E5682" s="23">
        <v>2266</v>
      </c>
      <c r="F5682" s="23" t="s">
        <v>16945</v>
      </c>
      <c r="G5682" s="24" t="s">
        <v>16946</v>
      </c>
      <c r="H5682" s="23" t="s">
        <v>43</v>
      </c>
      <c r="I5682" s="23" t="s">
        <v>16947</v>
      </c>
      <c r="J5682" s="23">
        <v>1</v>
      </c>
      <c r="K5682" s="23">
        <v>0</v>
      </c>
      <c r="L5682" s="23">
        <v>0</v>
      </c>
      <c r="M5682" s="23" t="s">
        <v>75</v>
      </c>
      <c r="N5682" s="25">
        <f>((J5682*400)+(K5682*100))+L5682</f>
        <v>400</v>
      </c>
      <c r="O5682" s="26">
        <v>1500</v>
      </c>
      <c r="P5682" s="26">
        <f>N5682*O5682</f>
        <v>600000</v>
      </c>
      <c r="Q5682" s="23"/>
      <c r="R5682" s="23"/>
      <c r="S5682" s="27"/>
      <c r="T5682" s="23"/>
      <c r="U5682" s="23"/>
      <c r="V5682" s="24"/>
      <c r="W5682" s="23"/>
      <c r="X5682" s="23"/>
      <c r="Y5682" s="23"/>
      <c r="Z5682" s="23"/>
      <c r="AA5682" s="28"/>
      <c r="AB5682" s="26"/>
      <c r="AC5682" s="26"/>
      <c r="AD5682" s="28"/>
      <c r="AE5682" s="28"/>
      <c r="AF5682" s="26"/>
      <c r="AG5682" s="26">
        <f>AF5682+P5682</f>
        <v>600000</v>
      </c>
      <c r="AH5682" s="26">
        <f>AG5682</f>
        <v>600000</v>
      </c>
      <c r="AI5682" s="26">
        <v>50000000</v>
      </c>
      <c r="AJ5682" s="26">
        <f>IF((AI5682-AH5682) &gt; 1,0,IF((AI5682-AH5682)&lt;0,AH5682-AI5682,AI5682-AH5682))</f>
        <v>0</v>
      </c>
      <c r="AK5682" s="26">
        <v>0.01</v>
      </c>
      <c r="AL5682" s="26">
        <f>AJ5682*(AK5682/100)</f>
        <v>0</v>
      </c>
    </row>
    <row r="5683" spans="1:39" x14ac:dyDescent="0.25">
      <c r="A5683" s="23"/>
      <c r="B5683" s="24"/>
      <c r="C5683" s="23"/>
      <c r="D5683" s="23"/>
      <c r="E5683" s="23"/>
      <c r="F5683" s="23"/>
      <c r="G5683" s="24"/>
      <c r="H5683" s="23"/>
      <c r="I5683" s="23"/>
      <c r="J5683" s="23"/>
      <c r="K5683" s="23"/>
      <c r="L5683" s="23"/>
      <c r="M5683" s="23"/>
      <c r="N5683" s="25"/>
      <c r="O5683" s="26"/>
      <c r="P5683" s="26"/>
      <c r="Q5683" s="23"/>
      <c r="R5683" s="23"/>
      <c r="S5683" s="27"/>
      <c r="T5683" s="23"/>
      <c r="U5683" s="23"/>
      <c r="V5683" s="24"/>
      <c r="W5683" s="23"/>
      <c r="X5683" s="23"/>
      <c r="Y5683" s="23"/>
      <c r="Z5683" s="23"/>
      <c r="AA5683" s="28"/>
      <c r="AB5683" s="26"/>
      <c r="AC5683" s="26"/>
      <c r="AD5683" s="28"/>
      <c r="AE5683" s="28"/>
      <c r="AF5683" s="26"/>
      <c r="AG5683" s="26" t="s">
        <v>60</v>
      </c>
      <c r="AH5683" s="26">
        <f>SUM(AH5681:AH5682)</f>
        <v>2393528</v>
      </c>
      <c r="AI5683" s="26"/>
      <c r="AJ5683" s="26">
        <f>SUM(AJ5681:AJ5682)</f>
        <v>0</v>
      </c>
      <c r="AK5683" s="26"/>
      <c r="AL5683" s="26">
        <f>SUM(AL5681:AL5682)</f>
        <v>0</v>
      </c>
    </row>
    <row r="5684" spans="1:39" x14ac:dyDescent="0.25">
      <c r="A5684" s="23" t="s">
        <v>16948</v>
      </c>
      <c r="B5684" s="24" t="s">
        <v>16949</v>
      </c>
      <c r="C5684" s="23" t="s">
        <v>16950</v>
      </c>
      <c r="D5684" s="23" t="s">
        <v>16951</v>
      </c>
      <c r="E5684" s="23">
        <v>2267</v>
      </c>
      <c r="F5684" s="23" t="s">
        <v>16952</v>
      </c>
      <c r="G5684" s="24" t="s">
        <v>16953</v>
      </c>
      <c r="H5684" s="23" t="s">
        <v>43</v>
      </c>
      <c r="I5684" s="23" t="s">
        <v>16954</v>
      </c>
      <c r="J5684" s="23">
        <v>0</v>
      </c>
      <c r="K5684" s="23">
        <v>0</v>
      </c>
      <c r="L5684" s="23">
        <v>51</v>
      </c>
      <c r="M5684" s="23" t="s">
        <v>59</v>
      </c>
      <c r="N5684" s="25">
        <f>((J5684*400)+(K5684*100))+L5684</f>
        <v>51</v>
      </c>
      <c r="O5684" s="26">
        <v>9000</v>
      </c>
      <c r="P5684" s="26">
        <f>N5684*O5684</f>
        <v>459000</v>
      </c>
      <c r="Q5684" s="23">
        <v>1</v>
      </c>
      <c r="R5684" s="23" t="s">
        <v>16948</v>
      </c>
      <c r="S5684" s="27" t="s">
        <v>16949</v>
      </c>
      <c r="T5684" s="23" t="s">
        <v>16950</v>
      </c>
      <c r="U5684" s="23" t="s">
        <v>16955</v>
      </c>
      <c r="V5684" s="24" t="s">
        <v>16956</v>
      </c>
      <c r="W5684" s="23" t="s">
        <v>109</v>
      </c>
      <c r="X5684" s="23" t="s">
        <v>49</v>
      </c>
      <c r="Y5684" s="23" t="s">
        <v>50</v>
      </c>
      <c r="Z5684" s="23">
        <v>169</v>
      </c>
      <c r="AA5684" s="28">
        <v>100</v>
      </c>
      <c r="AB5684" s="26">
        <v>8150</v>
      </c>
      <c r="AC5684" s="26">
        <f>Z5684*AB5684</f>
        <v>1377350</v>
      </c>
      <c r="AD5684" s="28">
        <v>21</v>
      </c>
      <c r="AE5684" s="28">
        <v>32</v>
      </c>
      <c r="AF5684" s="26">
        <f>(AC5684*(100-AE5684))/100</f>
        <v>936598</v>
      </c>
      <c r="AG5684" s="26">
        <f>P5684+AF5684</f>
        <v>1395598</v>
      </c>
      <c r="AH5684" s="26">
        <f>(AG5684*AA5684)/100</f>
        <v>1395598</v>
      </c>
      <c r="AI5684" s="26">
        <v>50000000</v>
      </c>
      <c r="AJ5684" s="26">
        <f>IF((AI5684-AH5684) &gt; 1,0,IF((AI5684-AH5684)&lt;0,AH5684-AI5684,AI5684-AH5684))</f>
        <v>0</v>
      </c>
      <c r="AK5684" s="26">
        <v>0.02</v>
      </c>
      <c r="AL5684" s="26">
        <f>ROUND(AJ5684*(AK5684/100),2)</f>
        <v>0</v>
      </c>
      <c r="AM5684" s="3" t="s">
        <v>110</v>
      </c>
    </row>
    <row r="5685" spans="1:39" x14ac:dyDescent="0.25">
      <c r="A5685" s="23"/>
      <c r="B5685" s="24"/>
      <c r="C5685" s="23"/>
      <c r="D5685" s="23"/>
      <c r="E5685" s="23"/>
      <c r="F5685" s="23"/>
      <c r="G5685" s="24"/>
      <c r="H5685" s="23"/>
      <c r="I5685" s="23"/>
      <c r="J5685" s="23"/>
      <c r="K5685" s="23"/>
      <c r="L5685" s="23"/>
      <c r="M5685" s="23"/>
      <c r="N5685" s="25"/>
      <c r="O5685" s="26"/>
      <c r="P5685" s="26"/>
      <c r="Q5685" s="23"/>
      <c r="R5685" s="23"/>
      <c r="S5685" s="27"/>
      <c r="T5685" s="23"/>
      <c r="U5685" s="23"/>
      <c r="V5685" s="24"/>
      <c r="W5685" s="23"/>
      <c r="X5685" s="23"/>
      <c r="Y5685" s="23"/>
      <c r="Z5685" s="23"/>
      <c r="AA5685" s="28"/>
      <c r="AB5685" s="26"/>
      <c r="AC5685" s="26"/>
      <c r="AD5685" s="28"/>
      <c r="AE5685" s="28"/>
      <c r="AF5685" s="26"/>
      <c r="AG5685" s="26" t="s">
        <v>60</v>
      </c>
      <c r="AH5685" s="26">
        <f>AH5684</f>
        <v>1395598</v>
      </c>
      <c r="AI5685" s="26"/>
      <c r="AJ5685" s="26">
        <f>AJ5684</f>
        <v>0</v>
      </c>
      <c r="AK5685" s="26"/>
      <c r="AL5685" s="26">
        <f>AL5684</f>
        <v>0</v>
      </c>
    </row>
    <row r="5686" spans="1:39" x14ac:dyDescent="0.25">
      <c r="A5686" s="23" t="s">
        <v>16957</v>
      </c>
      <c r="B5686" s="24" t="s">
        <v>16958</v>
      </c>
      <c r="C5686" s="23" t="s">
        <v>16959</v>
      </c>
      <c r="D5686" s="23" t="s">
        <v>16960</v>
      </c>
      <c r="E5686" s="23">
        <v>2268</v>
      </c>
      <c r="F5686" s="23" t="s">
        <v>16961</v>
      </c>
      <c r="G5686" s="24" t="s">
        <v>16962</v>
      </c>
      <c r="H5686" s="23" t="s">
        <v>43</v>
      </c>
      <c r="I5686" s="23" t="s">
        <v>16963</v>
      </c>
      <c r="J5686" s="23">
        <v>0</v>
      </c>
      <c r="K5686" s="23">
        <v>0</v>
      </c>
      <c r="L5686" s="23">
        <v>60</v>
      </c>
      <c r="M5686" s="23" t="s">
        <v>59</v>
      </c>
      <c r="N5686" s="25">
        <f>((J5686*400)+(K5686*100))+L5686</f>
        <v>60</v>
      </c>
      <c r="O5686" s="26">
        <v>6500</v>
      </c>
      <c r="P5686" s="26">
        <f>N5686*O5686</f>
        <v>390000</v>
      </c>
      <c r="Q5686" s="23">
        <v>1</v>
      </c>
      <c r="R5686" s="23" t="s">
        <v>16957</v>
      </c>
      <c r="S5686" s="27" t="s">
        <v>16958</v>
      </c>
      <c r="T5686" s="23" t="s">
        <v>16959</v>
      </c>
      <c r="U5686" s="23" t="s">
        <v>16964</v>
      </c>
      <c r="V5686" s="24" t="s">
        <v>16965</v>
      </c>
      <c r="W5686" s="23" t="s">
        <v>48</v>
      </c>
      <c r="X5686" s="23" t="s">
        <v>49</v>
      </c>
      <c r="Y5686" s="23" t="s">
        <v>50</v>
      </c>
      <c r="Z5686" s="23">
        <v>127.5</v>
      </c>
      <c r="AA5686" s="28">
        <v>100</v>
      </c>
      <c r="AB5686" s="26">
        <v>8300</v>
      </c>
      <c r="AC5686" s="26">
        <f>Z5686*AB5686</f>
        <v>1058250</v>
      </c>
      <c r="AD5686" s="28">
        <v>12</v>
      </c>
      <c r="AE5686" s="28">
        <v>14</v>
      </c>
      <c r="AF5686" s="26">
        <f>(AC5686*(100-AE5686))/100</f>
        <v>910095</v>
      </c>
      <c r="AG5686" s="26">
        <f>P5686+AF5686</f>
        <v>1300095</v>
      </c>
      <c r="AH5686" s="26">
        <f>(AG5686*AA5686)/100</f>
        <v>1300095</v>
      </c>
      <c r="AI5686" s="26">
        <v>50000000</v>
      </c>
      <c r="AJ5686" s="26">
        <f>IF((AI5686-AH5686) &gt; 1,0,IF((AI5686-AH5686)&lt;0,AH5686-AI5686,AI5686-AH5686))</f>
        <v>0</v>
      </c>
      <c r="AK5686" s="26">
        <v>0.02</v>
      </c>
      <c r="AL5686" s="26">
        <f>ROUND(AJ5686*(AK5686/100),2)</f>
        <v>0</v>
      </c>
      <c r="AM5686" s="3" t="s">
        <v>51</v>
      </c>
    </row>
    <row r="5687" spans="1:39" x14ac:dyDescent="0.25">
      <c r="A5687" s="23"/>
      <c r="B5687" s="24"/>
      <c r="C5687" s="23"/>
      <c r="D5687" s="23"/>
      <c r="E5687" s="23"/>
      <c r="F5687" s="23"/>
      <c r="G5687" s="24"/>
      <c r="H5687" s="23"/>
      <c r="I5687" s="23"/>
      <c r="J5687" s="23"/>
      <c r="K5687" s="23"/>
      <c r="L5687" s="23"/>
      <c r="M5687" s="23"/>
      <c r="N5687" s="25"/>
      <c r="O5687" s="26"/>
      <c r="P5687" s="26"/>
      <c r="Q5687" s="23"/>
      <c r="R5687" s="23"/>
      <c r="S5687" s="27"/>
      <c r="T5687" s="23"/>
      <c r="U5687" s="23"/>
      <c r="V5687" s="24"/>
      <c r="W5687" s="23"/>
      <c r="X5687" s="23"/>
      <c r="Y5687" s="23"/>
      <c r="Z5687" s="23"/>
      <c r="AA5687" s="28"/>
      <c r="AB5687" s="26"/>
      <c r="AC5687" s="26"/>
      <c r="AD5687" s="28"/>
      <c r="AE5687" s="28"/>
      <c r="AF5687" s="26"/>
      <c r="AG5687" s="26" t="s">
        <v>60</v>
      </c>
      <c r="AH5687" s="26">
        <f>AH5686</f>
        <v>1300095</v>
      </c>
      <c r="AI5687" s="26"/>
      <c r="AJ5687" s="26">
        <f>AJ5686</f>
        <v>0</v>
      </c>
      <c r="AK5687" s="26"/>
      <c r="AL5687" s="26">
        <f>AL5686</f>
        <v>0</v>
      </c>
    </row>
    <row r="5688" spans="1:39" x14ac:dyDescent="0.25">
      <c r="A5688" s="23" t="s">
        <v>16966</v>
      </c>
      <c r="B5688" s="24" t="s">
        <v>16967</v>
      </c>
      <c r="C5688" s="23" t="s">
        <v>16968</v>
      </c>
      <c r="D5688" s="23" t="s">
        <v>16969</v>
      </c>
      <c r="E5688" s="23">
        <v>2269</v>
      </c>
      <c r="F5688" s="23" t="s">
        <v>16970</v>
      </c>
      <c r="G5688" s="24" t="s">
        <v>16971</v>
      </c>
      <c r="H5688" s="23" t="s">
        <v>43</v>
      </c>
      <c r="I5688" s="23" t="s">
        <v>16972</v>
      </c>
      <c r="J5688" s="23">
        <v>1</v>
      </c>
      <c r="K5688" s="23">
        <v>0</v>
      </c>
      <c r="L5688" s="23">
        <v>9.25</v>
      </c>
      <c r="M5688" s="23" t="s">
        <v>75</v>
      </c>
      <c r="N5688" s="25">
        <f>((J5688*400)+(K5688*100))+L5688</f>
        <v>409.25</v>
      </c>
      <c r="O5688" s="26">
        <v>2000</v>
      </c>
      <c r="P5688" s="26">
        <f>N5688*O5688</f>
        <v>818500</v>
      </c>
      <c r="Q5688" s="23"/>
      <c r="R5688" s="23"/>
      <c r="S5688" s="27"/>
      <c r="T5688" s="23"/>
      <c r="U5688" s="23"/>
      <c r="V5688" s="24"/>
      <c r="W5688" s="23"/>
      <c r="X5688" s="23"/>
      <c r="Y5688" s="23"/>
      <c r="Z5688" s="23"/>
      <c r="AA5688" s="28"/>
      <c r="AB5688" s="26"/>
      <c r="AC5688" s="26"/>
      <c r="AD5688" s="28"/>
      <c r="AE5688" s="28"/>
      <c r="AF5688" s="26"/>
      <c r="AG5688" s="26">
        <f>AF5688+P5688</f>
        <v>818500</v>
      </c>
      <c r="AH5688" s="26">
        <f>AG5688</f>
        <v>818500</v>
      </c>
      <c r="AI5688" s="26">
        <v>50000000</v>
      </c>
      <c r="AJ5688" s="26">
        <f>IF((AI5688-AH5688) &gt; 1,0,IF((AI5688-AH5688)&lt;0,AH5688-AI5688,AI5688-AH5688))</f>
        <v>0</v>
      </c>
      <c r="AK5688" s="26">
        <v>0.01</v>
      </c>
      <c r="AL5688" s="26">
        <f>AJ5688*(AK5688/100)</f>
        <v>0</v>
      </c>
    </row>
    <row r="5689" spans="1:39" x14ac:dyDescent="0.25">
      <c r="A5689" s="23"/>
      <c r="B5689" s="24"/>
      <c r="C5689" s="23"/>
      <c r="D5689" s="23"/>
      <c r="E5689" s="23"/>
      <c r="F5689" s="23"/>
      <c r="G5689" s="24"/>
      <c r="H5689" s="23"/>
      <c r="I5689" s="23"/>
      <c r="J5689" s="23">
        <v>1</v>
      </c>
      <c r="K5689" s="23">
        <v>0</v>
      </c>
      <c r="L5689" s="23">
        <v>25.75</v>
      </c>
      <c r="M5689" s="23" t="s">
        <v>75</v>
      </c>
      <c r="N5689" s="25">
        <f>((J5689*400)+(K5689*100))+L5689</f>
        <v>425.75</v>
      </c>
      <c r="O5689" s="26">
        <v>2000</v>
      </c>
      <c r="P5689" s="26">
        <f>N5689*O5689</f>
        <v>851500</v>
      </c>
      <c r="Q5689" s="23"/>
      <c r="R5689" s="23"/>
      <c r="S5689" s="27"/>
      <c r="T5689" s="23"/>
      <c r="U5689" s="23"/>
      <c r="V5689" s="24"/>
      <c r="W5689" s="23"/>
      <c r="X5689" s="23"/>
      <c r="Y5689" s="23"/>
      <c r="Z5689" s="23"/>
      <c r="AA5689" s="28"/>
      <c r="AB5689" s="26"/>
      <c r="AC5689" s="26"/>
      <c r="AD5689" s="28"/>
      <c r="AE5689" s="28"/>
      <c r="AF5689" s="26"/>
      <c r="AG5689" s="26">
        <f>AF5689+P5689</f>
        <v>851500</v>
      </c>
      <c r="AH5689" s="26">
        <f>AG5689</f>
        <v>851500</v>
      </c>
      <c r="AI5689" s="26">
        <v>50000000</v>
      </c>
      <c r="AJ5689" s="26">
        <f>IF((AI5689-AH5689) &gt; 1,0,IF((AI5689-AH5689)&lt;0,AH5689-AI5689,AI5689-AH5689))</f>
        <v>0</v>
      </c>
      <c r="AK5689" s="26">
        <v>0.01</v>
      </c>
      <c r="AL5689" s="26">
        <f>AJ5689*(AK5689/100)</f>
        <v>0</v>
      </c>
    </row>
    <row r="5690" spans="1:39" x14ac:dyDescent="0.25">
      <c r="A5690" s="23"/>
      <c r="B5690" s="24"/>
      <c r="C5690" s="23"/>
      <c r="D5690" s="23"/>
      <c r="E5690" s="23"/>
      <c r="F5690" s="23"/>
      <c r="G5690" s="24"/>
      <c r="H5690" s="23"/>
      <c r="I5690" s="23"/>
      <c r="J5690" s="23"/>
      <c r="K5690" s="23"/>
      <c r="L5690" s="23"/>
      <c r="M5690" s="23"/>
      <c r="N5690" s="25"/>
      <c r="O5690" s="26"/>
      <c r="P5690" s="26"/>
      <c r="Q5690" s="23"/>
      <c r="R5690" s="23"/>
      <c r="S5690" s="27"/>
      <c r="T5690" s="23"/>
      <c r="U5690" s="23"/>
      <c r="V5690" s="24"/>
      <c r="W5690" s="23"/>
      <c r="X5690" s="23"/>
      <c r="Y5690" s="23"/>
      <c r="Z5690" s="23"/>
      <c r="AA5690" s="28"/>
      <c r="AB5690" s="26"/>
      <c r="AC5690" s="26"/>
      <c r="AD5690" s="28"/>
      <c r="AE5690" s="28"/>
      <c r="AF5690" s="26"/>
      <c r="AG5690" s="26" t="s">
        <v>60</v>
      </c>
      <c r="AH5690" s="26">
        <f>SUM(AH5688:AH5689)</f>
        <v>1670000</v>
      </c>
      <c r="AI5690" s="26"/>
      <c r="AJ5690" s="26">
        <f>SUM(AJ5688:AJ5689)</f>
        <v>0</v>
      </c>
      <c r="AK5690" s="26"/>
      <c r="AL5690" s="26">
        <f>SUM(AL5688:AL5689)</f>
        <v>0</v>
      </c>
    </row>
    <row r="5691" spans="1:39" x14ac:dyDescent="0.25">
      <c r="A5691" s="23" t="s">
        <v>16973</v>
      </c>
      <c r="B5691" s="24"/>
      <c r="C5691" s="23" t="s">
        <v>16974</v>
      </c>
      <c r="D5691" s="23" t="s">
        <v>8285</v>
      </c>
      <c r="E5691" s="23">
        <v>2270</v>
      </c>
      <c r="F5691" s="23" t="s">
        <v>16975</v>
      </c>
      <c r="G5691" s="24" t="s">
        <v>16976</v>
      </c>
      <c r="H5691" s="23" t="s">
        <v>43</v>
      </c>
      <c r="I5691" s="23" t="s">
        <v>16977</v>
      </c>
      <c r="J5691" s="23">
        <v>0</v>
      </c>
      <c r="K5691" s="23">
        <v>1</v>
      </c>
      <c r="L5691" s="23">
        <v>14.37</v>
      </c>
      <c r="M5691" s="23" t="s">
        <v>76</v>
      </c>
      <c r="N5691" s="25">
        <f>((J5691*400)+(K5691*100))+L5691</f>
        <v>114.37</v>
      </c>
      <c r="O5691" s="26">
        <v>5500</v>
      </c>
      <c r="P5691" s="26">
        <f>N5691*O5691</f>
        <v>629035</v>
      </c>
      <c r="Q5691" s="23">
        <v>1</v>
      </c>
      <c r="R5691" s="23" t="s">
        <v>16973</v>
      </c>
      <c r="S5691" s="27"/>
      <c r="T5691" s="23" t="s">
        <v>16974</v>
      </c>
      <c r="U5691" s="23" t="s">
        <v>9173</v>
      </c>
      <c r="V5691" s="24" t="s">
        <v>16978</v>
      </c>
      <c r="W5691" s="23" t="s">
        <v>48</v>
      </c>
      <c r="X5691" s="23" t="s">
        <v>49</v>
      </c>
      <c r="Y5691" s="23" t="s">
        <v>81</v>
      </c>
      <c r="Z5691" s="23">
        <v>60</v>
      </c>
      <c r="AA5691" s="28">
        <v>100</v>
      </c>
      <c r="AB5691" s="26">
        <v>8300</v>
      </c>
      <c r="AC5691" s="26">
        <f>Z5691*AB5691</f>
        <v>498000</v>
      </c>
      <c r="AD5691" s="28">
        <v>42</v>
      </c>
      <c r="AE5691" s="28">
        <v>74</v>
      </c>
      <c r="AF5691" s="26">
        <f>(AC5691*(100-AE5691))/100</f>
        <v>129480</v>
      </c>
      <c r="AG5691" s="26">
        <f>P5691+AF5691</f>
        <v>758515</v>
      </c>
      <c r="AH5691" s="26">
        <f>(AG5691*AA5691)/100</f>
        <v>758515</v>
      </c>
      <c r="AI5691" s="26">
        <v>0</v>
      </c>
      <c r="AJ5691" s="26">
        <f>IF((AI5691-AH5691) &gt; 1,0,IF((AI5691-AH5691)&lt;0,AH5691-AI5691,AI5691-AH5691))</f>
        <v>758515</v>
      </c>
      <c r="AK5691" s="26">
        <v>0.02</v>
      </c>
      <c r="AL5691" s="26">
        <f>ROUND(AJ5691*(AK5691/100),2)</f>
        <v>151.69999999999999</v>
      </c>
      <c r="AM5691" s="3" t="s">
        <v>51</v>
      </c>
    </row>
    <row r="5692" spans="1:39" x14ac:dyDescent="0.25">
      <c r="A5692" s="23"/>
      <c r="B5692" s="24"/>
      <c r="C5692" s="23"/>
      <c r="D5692" s="23"/>
      <c r="E5692" s="23"/>
      <c r="F5692" s="23"/>
      <c r="G5692" s="24"/>
      <c r="H5692" s="23"/>
      <c r="I5692" s="23"/>
      <c r="J5692" s="23">
        <v>0</v>
      </c>
      <c r="K5692" s="23">
        <v>0</v>
      </c>
      <c r="L5692" s="23">
        <v>83.85</v>
      </c>
      <c r="M5692" s="23" t="s">
        <v>76</v>
      </c>
      <c r="N5692" s="25">
        <f>((J5692*400)+(K5692*100))+L5692</f>
        <v>83.85</v>
      </c>
      <c r="O5692" s="26">
        <v>5500</v>
      </c>
      <c r="P5692" s="26">
        <f>N5692*O5692</f>
        <v>461174.99999999994</v>
      </c>
      <c r="Q5692" s="23">
        <v>1</v>
      </c>
      <c r="R5692" s="23" t="s">
        <v>16973</v>
      </c>
      <c r="S5692" s="27"/>
      <c r="T5692" s="23" t="s">
        <v>16974</v>
      </c>
      <c r="U5692" s="23" t="s">
        <v>9173</v>
      </c>
      <c r="V5692" s="24" t="s">
        <v>16979</v>
      </c>
      <c r="W5692" s="23" t="s">
        <v>48</v>
      </c>
      <c r="X5692" s="23" t="s">
        <v>49</v>
      </c>
      <c r="Y5692" s="23" t="s">
        <v>81</v>
      </c>
      <c r="Z5692" s="23">
        <v>44</v>
      </c>
      <c r="AA5692" s="28">
        <v>100</v>
      </c>
      <c r="AB5692" s="26">
        <v>8300</v>
      </c>
      <c r="AC5692" s="26">
        <f>Z5692*AB5692</f>
        <v>365200</v>
      </c>
      <c r="AD5692" s="28">
        <v>42</v>
      </c>
      <c r="AE5692" s="28">
        <v>74</v>
      </c>
      <c r="AF5692" s="26">
        <f>(AC5692*(100-AE5692))/100</f>
        <v>94952</v>
      </c>
      <c r="AG5692" s="26">
        <f>P5692+AF5692</f>
        <v>556127</v>
      </c>
      <c r="AH5692" s="26">
        <f>(AG5692*AA5692)/100</f>
        <v>556127</v>
      </c>
      <c r="AI5692" s="26">
        <v>0</v>
      </c>
      <c r="AJ5692" s="26">
        <f>IF((AI5692-AH5692) &gt; 1,0,IF((AI5692-AH5692)&lt;0,AH5692-AI5692,AI5692-AH5692))</f>
        <v>556127</v>
      </c>
      <c r="AK5692" s="26">
        <v>0.02</v>
      </c>
      <c r="AL5692" s="26">
        <f>ROUND(AJ5692*(AK5692/100),2)</f>
        <v>111.23</v>
      </c>
      <c r="AM5692" s="3" t="s">
        <v>51</v>
      </c>
    </row>
    <row r="5693" spans="1:39" x14ac:dyDescent="0.25">
      <c r="A5693" s="23"/>
      <c r="B5693" s="24"/>
      <c r="C5693" s="23"/>
      <c r="D5693" s="23"/>
      <c r="E5693" s="23"/>
      <c r="F5693" s="23"/>
      <c r="G5693" s="24"/>
      <c r="H5693" s="23"/>
      <c r="I5693" s="23"/>
      <c r="J5693" s="23">
        <v>0</v>
      </c>
      <c r="K5693" s="23">
        <v>1</v>
      </c>
      <c r="L5693" s="23">
        <v>25.78</v>
      </c>
      <c r="M5693" s="23" t="s">
        <v>76</v>
      </c>
      <c r="N5693" s="25">
        <f>((J5693*400)+(K5693*100))+L5693</f>
        <v>125.78</v>
      </c>
      <c r="O5693" s="26">
        <v>5500</v>
      </c>
      <c r="P5693" s="26">
        <f>N5693*O5693</f>
        <v>691790</v>
      </c>
      <c r="Q5693" s="23">
        <v>1</v>
      </c>
      <c r="R5693" s="23" t="s">
        <v>16973</v>
      </c>
      <c r="S5693" s="27"/>
      <c r="T5693" s="23" t="s">
        <v>16974</v>
      </c>
      <c r="U5693" s="23" t="s">
        <v>9173</v>
      </c>
      <c r="V5693" s="24" t="s">
        <v>16980</v>
      </c>
      <c r="W5693" s="23" t="s">
        <v>48</v>
      </c>
      <c r="X5693" s="23" t="s">
        <v>49</v>
      </c>
      <c r="Y5693" s="23" t="s">
        <v>81</v>
      </c>
      <c r="Z5693" s="23">
        <v>66</v>
      </c>
      <c r="AA5693" s="28">
        <v>100</v>
      </c>
      <c r="AB5693" s="26">
        <v>8300</v>
      </c>
      <c r="AC5693" s="26">
        <f>Z5693*AB5693</f>
        <v>547800</v>
      </c>
      <c r="AD5693" s="28">
        <v>42</v>
      </c>
      <c r="AE5693" s="28">
        <v>74</v>
      </c>
      <c r="AF5693" s="26">
        <f>(AC5693*(100-AE5693))/100</f>
        <v>142428</v>
      </c>
      <c r="AG5693" s="26">
        <f>P5693+AF5693</f>
        <v>834218</v>
      </c>
      <c r="AH5693" s="26">
        <f>(AG5693*AA5693)/100</f>
        <v>834218</v>
      </c>
      <c r="AI5693" s="26">
        <v>0</v>
      </c>
      <c r="AJ5693" s="26">
        <f>IF((AI5693-AH5693) &gt; 1,0,IF((AI5693-AH5693)&lt;0,AH5693-AI5693,AI5693-AH5693))</f>
        <v>834218</v>
      </c>
      <c r="AK5693" s="26">
        <v>0.02</v>
      </c>
      <c r="AL5693" s="26">
        <f>ROUND(AJ5693*(AK5693/100),2)</f>
        <v>166.84</v>
      </c>
      <c r="AM5693" s="3" t="s">
        <v>51</v>
      </c>
    </row>
    <row r="5694" spans="1:39" x14ac:dyDescent="0.25">
      <c r="A5694" s="23"/>
      <c r="B5694" s="24"/>
      <c r="C5694" s="23"/>
      <c r="D5694" s="23"/>
      <c r="E5694" s="23"/>
      <c r="F5694" s="23"/>
      <c r="G5694" s="24"/>
      <c r="H5694" s="23"/>
      <c r="I5694" s="23"/>
      <c r="J5694" s="23"/>
      <c r="K5694" s="23"/>
      <c r="L5694" s="23"/>
      <c r="M5694" s="23"/>
      <c r="N5694" s="25"/>
      <c r="O5694" s="26"/>
      <c r="P5694" s="26"/>
      <c r="Q5694" s="23"/>
      <c r="R5694" s="23"/>
      <c r="S5694" s="27"/>
      <c r="T5694" s="23"/>
      <c r="U5694" s="23"/>
      <c r="V5694" s="24"/>
      <c r="W5694" s="23"/>
      <c r="X5694" s="23"/>
      <c r="Y5694" s="23"/>
      <c r="Z5694" s="23"/>
      <c r="AA5694" s="28"/>
      <c r="AB5694" s="26"/>
      <c r="AC5694" s="26"/>
      <c r="AD5694" s="28"/>
      <c r="AE5694" s="28"/>
      <c r="AF5694" s="26"/>
      <c r="AG5694" s="26" t="s">
        <v>60</v>
      </c>
      <c r="AH5694" s="26">
        <f>SUM(AH5691:AH5693)</f>
        <v>2148860</v>
      </c>
      <c r="AI5694" s="26"/>
      <c r="AJ5694" s="26">
        <f>SUM(AJ5691:AJ5693)</f>
        <v>2148860</v>
      </c>
      <c r="AK5694" s="26"/>
      <c r="AL5694" s="26">
        <f>SUM(AL5691:AL5693)</f>
        <v>429.77</v>
      </c>
    </row>
    <row r="5695" spans="1:39" x14ac:dyDescent="0.25">
      <c r="A5695" s="23" t="s">
        <v>16981</v>
      </c>
      <c r="B5695" s="24"/>
      <c r="C5695" s="23" t="s">
        <v>16982</v>
      </c>
      <c r="D5695" s="23" t="s">
        <v>4582</v>
      </c>
      <c r="E5695" s="23">
        <v>2271</v>
      </c>
      <c r="F5695" s="23" t="s">
        <v>16983</v>
      </c>
      <c r="G5695" s="24" t="s">
        <v>16984</v>
      </c>
      <c r="H5695" s="23" t="s">
        <v>43</v>
      </c>
      <c r="I5695" s="23" t="s">
        <v>16985</v>
      </c>
      <c r="J5695" s="23">
        <v>0</v>
      </c>
      <c r="K5695" s="23">
        <v>0</v>
      </c>
      <c r="L5695" s="23">
        <v>44</v>
      </c>
      <c r="M5695" s="23" t="s">
        <v>75</v>
      </c>
      <c r="N5695" s="25">
        <f>((J5695*400)+(K5695*100))+L5695</f>
        <v>44</v>
      </c>
      <c r="O5695" s="26">
        <v>5000</v>
      </c>
      <c r="P5695" s="26">
        <f>N5695*O5695</f>
        <v>220000</v>
      </c>
      <c r="Q5695" s="23"/>
      <c r="R5695" s="23"/>
      <c r="S5695" s="27"/>
      <c r="T5695" s="23"/>
      <c r="U5695" s="23"/>
      <c r="V5695" s="24"/>
      <c r="W5695" s="23"/>
      <c r="X5695" s="23"/>
      <c r="Y5695" s="23"/>
      <c r="Z5695" s="23"/>
      <c r="AA5695" s="28"/>
      <c r="AB5695" s="26"/>
      <c r="AC5695" s="26"/>
      <c r="AD5695" s="28"/>
      <c r="AE5695" s="28"/>
      <c r="AF5695" s="26"/>
      <c r="AG5695" s="26">
        <f>AF5695+P5695</f>
        <v>220000</v>
      </c>
      <c r="AH5695" s="26">
        <f>AG5695</f>
        <v>220000</v>
      </c>
      <c r="AI5695" s="26">
        <v>50000000</v>
      </c>
      <c r="AJ5695" s="26">
        <f>IF((AI5695-AH5695) &gt; 1,0,IF((AI5695-AH5695)&lt;0,AH5695-AI5695,AI5695-AH5695))</f>
        <v>0</v>
      </c>
      <c r="AK5695" s="26">
        <v>0.01</v>
      </c>
      <c r="AL5695" s="26">
        <f>AJ5695*(AK5695/100)</f>
        <v>0</v>
      </c>
    </row>
    <row r="5696" spans="1:39" x14ac:dyDescent="0.25">
      <c r="A5696" s="23"/>
      <c r="B5696" s="24"/>
      <c r="C5696" s="23"/>
      <c r="D5696" s="23"/>
      <c r="E5696" s="23"/>
      <c r="F5696" s="23"/>
      <c r="G5696" s="24"/>
      <c r="H5696" s="23"/>
      <c r="I5696" s="23"/>
      <c r="J5696" s="23"/>
      <c r="K5696" s="23"/>
      <c r="L5696" s="23"/>
      <c r="M5696" s="23"/>
      <c r="N5696" s="25"/>
      <c r="O5696" s="26"/>
      <c r="P5696" s="26"/>
      <c r="Q5696" s="23"/>
      <c r="R5696" s="23"/>
      <c r="S5696" s="27"/>
      <c r="T5696" s="23"/>
      <c r="U5696" s="23"/>
      <c r="V5696" s="24"/>
      <c r="W5696" s="23"/>
      <c r="X5696" s="23"/>
      <c r="Y5696" s="23"/>
      <c r="Z5696" s="23"/>
      <c r="AA5696" s="28"/>
      <c r="AB5696" s="26"/>
      <c r="AC5696" s="26"/>
      <c r="AD5696" s="28"/>
      <c r="AE5696" s="28"/>
      <c r="AF5696" s="26"/>
      <c r="AG5696" s="26" t="s">
        <v>60</v>
      </c>
      <c r="AH5696" s="26">
        <f>AH5695</f>
        <v>220000</v>
      </c>
      <c r="AI5696" s="26"/>
      <c r="AJ5696" s="26">
        <f>AJ5695</f>
        <v>0</v>
      </c>
      <c r="AK5696" s="26"/>
      <c r="AL5696" s="26">
        <f>AL5695</f>
        <v>0</v>
      </c>
    </row>
    <row r="5697" spans="1:39" x14ac:dyDescent="0.25">
      <c r="A5697" s="23" t="s">
        <v>16986</v>
      </c>
      <c r="B5697" s="24" t="s">
        <v>16987</v>
      </c>
      <c r="C5697" s="23" t="s">
        <v>16988</v>
      </c>
      <c r="D5697" s="23" t="s">
        <v>16989</v>
      </c>
      <c r="E5697" s="23">
        <v>2272</v>
      </c>
      <c r="F5697" s="23" t="s">
        <v>16990</v>
      </c>
      <c r="G5697" s="24" t="s">
        <v>16991</v>
      </c>
      <c r="H5697" s="23" t="s">
        <v>43</v>
      </c>
      <c r="I5697" s="23" t="s">
        <v>16992</v>
      </c>
      <c r="J5697" s="23">
        <v>0</v>
      </c>
      <c r="K5697" s="23">
        <v>0</v>
      </c>
      <c r="L5697" s="23">
        <v>64.75</v>
      </c>
      <c r="M5697" s="23" t="s">
        <v>59</v>
      </c>
      <c r="N5697" s="25">
        <f>((J5697*400)+(K5697*100))+L5697</f>
        <v>64.75</v>
      </c>
      <c r="O5697" s="26">
        <v>3950</v>
      </c>
      <c r="P5697" s="26">
        <f>N5697*O5697</f>
        <v>255762.5</v>
      </c>
      <c r="Q5697" s="23">
        <v>1</v>
      </c>
      <c r="R5697" s="23" t="s">
        <v>16986</v>
      </c>
      <c r="S5697" s="27" t="s">
        <v>16987</v>
      </c>
      <c r="T5697" s="23" t="s">
        <v>16988</v>
      </c>
      <c r="U5697" s="23" t="s">
        <v>16993</v>
      </c>
      <c r="V5697" s="24" t="s">
        <v>16994</v>
      </c>
      <c r="W5697" s="23" t="s">
        <v>48</v>
      </c>
      <c r="X5697" s="23" t="s">
        <v>49</v>
      </c>
      <c r="Y5697" s="23" t="s">
        <v>50</v>
      </c>
      <c r="Z5697" s="23">
        <v>259</v>
      </c>
      <c r="AA5697" s="28">
        <v>100</v>
      </c>
      <c r="AB5697" s="26">
        <v>8300</v>
      </c>
      <c r="AC5697" s="26">
        <f>Z5697*AB5697</f>
        <v>2149700</v>
      </c>
      <c r="AD5697" s="28">
        <v>28</v>
      </c>
      <c r="AE5697" s="28">
        <v>46</v>
      </c>
      <c r="AF5697" s="26">
        <f>(AC5697*(100-AE5697))/100</f>
        <v>1160838</v>
      </c>
      <c r="AG5697" s="26">
        <f>P5697+AF5697</f>
        <v>1416600.5</v>
      </c>
      <c r="AH5697" s="26">
        <f>(AG5697*AA5697)/100</f>
        <v>1416600.5</v>
      </c>
      <c r="AI5697" s="26">
        <v>50000000</v>
      </c>
      <c r="AJ5697" s="26">
        <f>IF((AI5697-AH5697) &gt; 1,0,IF((AI5697-AH5697)&lt;0,AH5697-AI5697,AI5697-AH5697))</f>
        <v>0</v>
      </c>
      <c r="AK5697" s="26">
        <v>0.02</v>
      </c>
      <c r="AL5697" s="26">
        <f>ROUND(AJ5697*(AK5697/100),2)</f>
        <v>0</v>
      </c>
      <c r="AM5697" s="3" t="s">
        <v>51</v>
      </c>
    </row>
    <row r="5698" spans="1:39" x14ac:dyDescent="0.25">
      <c r="A5698" s="23"/>
      <c r="B5698" s="24"/>
      <c r="C5698" s="23"/>
      <c r="D5698" s="23"/>
      <c r="E5698" s="23"/>
      <c r="F5698" s="23"/>
      <c r="G5698" s="24"/>
      <c r="H5698" s="23"/>
      <c r="I5698" s="23"/>
      <c r="J5698" s="23">
        <v>1</v>
      </c>
      <c r="K5698" s="23">
        <v>2</v>
      </c>
      <c r="L5698" s="23">
        <v>14.25</v>
      </c>
      <c r="M5698" s="23" t="s">
        <v>75</v>
      </c>
      <c r="N5698" s="25">
        <f>((J5698*400)+(K5698*100))+L5698</f>
        <v>614.25</v>
      </c>
      <c r="O5698" s="26">
        <v>3950</v>
      </c>
      <c r="P5698" s="26">
        <f>N5698*O5698</f>
        <v>2426287.5</v>
      </c>
      <c r="Q5698" s="23"/>
      <c r="R5698" s="23"/>
      <c r="S5698" s="27"/>
      <c r="T5698" s="23"/>
      <c r="U5698" s="23"/>
      <c r="V5698" s="24"/>
      <c r="W5698" s="23"/>
      <c r="X5698" s="23"/>
      <c r="Y5698" s="23"/>
      <c r="Z5698" s="23"/>
      <c r="AA5698" s="28"/>
      <c r="AB5698" s="26"/>
      <c r="AC5698" s="26"/>
      <c r="AD5698" s="28"/>
      <c r="AE5698" s="28"/>
      <c r="AF5698" s="26"/>
      <c r="AG5698" s="26">
        <f>AF5698+P5698</f>
        <v>2426287.5</v>
      </c>
      <c r="AH5698" s="26">
        <f>AG5698</f>
        <v>2426287.5</v>
      </c>
      <c r="AI5698" s="26">
        <v>50000000</v>
      </c>
      <c r="AJ5698" s="26">
        <f>IF((AI5698-AH5698) &gt; 1,0,IF((AI5698-AH5698)&lt;0,AH5698-AI5698,AI5698-AH5698))</f>
        <v>0</v>
      </c>
      <c r="AK5698" s="26">
        <v>0.01</v>
      </c>
      <c r="AL5698" s="26">
        <f>AJ5698*(AK5698/100)</f>
        <v>0</v>
      </c>
    </row>
    <row r="5699" spans="1:39" x14ac:dyDescent="0.25">
      <c r="A5699" s="23"/>
      <c r="B5699" s="24"/>
      <c r="C5699" s="23"/>
      <c r="D5699" s="23"/>
      <c r="E5699" s="23">
        <v>2273</v>
      </c>
      <c r="F5699" s="23" t="s">
        <v>16995</v>
      </c>
      <c r="G5699" s="24" t="s">
        <v>16996</v>
      </c>
      <c r="H5699" s="23" t="s">
        <v>43</v>
      </c>
      <c r="I5699" s="23" t="s">
        <v>16997</v>
      </c>
      <c r="J5699" s="23">
        <v>1</v>
      </c>
      <c r="K5699" s="23">
        <v>2</v>
      </c>
      <c r="L5699" s="23">
        <v>79.5</v>
      </c>
      <c r="M5699" s="23" t="s">
        <v>75</v>
      </c>
      <c r="N5699" s="25">
        <f>((J5699*400)+(K5699*100))+L5699</f>
        <v>679.5</v>
      </c>
      <c r="O5699" s="26">
        <v>3950</v>
      </c>
      <c r="P5699" s="26">
        <f>N5699*O5699</f>
        <v>2684025</v>
      </c>
      <c r="Q5699" s="23"/>
      <c r="R5699" s="23"/>
      <c r="S5699" s="27"/>
      <c r="T5699" s="23"/>
      <c r="U5699" s="23"/>
      <c r="V5699" s="24"/>
      <c r="W5699" s="23"/>
      <c r="X5699" s="23"/>
      <c r="Y5699" s="23"/>
      <c r="Z5699" s="23"/>
      <c r="AA5699" s="28"/>
      <c r="AB5699" s="26"/>
      <c r="AC5699" s="26"/>
      <c r="AD5699" s="28"/>
      <c r="AE5699" s="28"/>
      <c r="AF5699" s="26"/>
      <c r="AG5699" s="26">
        <f>AF5699+P5699</f>
        <v>2684025</v>
      </c>
      <c r="AH5699" s="26">
        <f>AG5699</f>
        <v>2684025</v>
      </c>
      <c r="AI5699" s="26">
        <v>50000000</v>
      </c>
      <c r="AJ5699" s="26">
        <f>IF((AI5699-AH5699) &gt; 1,0,IF((AI5699-AH5699)&lt;0,AH5699-AI5699,AI5699-AH5699))</f>
        <v>0</v>
      </c>
      <c r="AK5699" s="26">
        <v>0.01</v>
      </c>
      <c r="AL5699" s="26">
        <f>AJ5699*(AK5699/100)</f>
        <v>0</v>
      </c>
    </row>
    <row r="5700" spans="1:39" x14ac:dyDescent="0.25">
      <c r="A5700" s="23"/>
      <c r="B5700" s="24"/>
      <c r="C5700" s="23"/>
      <c r="D5700" s="23"/>
      <c r="E5700" s="23"/>
      <c r="F5700" s="23"/>
      <c r="G5700" s="24"/>
      <c r="H5700" s="23"/>
      <c r="I5700" s="23"/>
      <c r="J5700" s="23"/>
      <c r="K5700" s="23"/>
      <c r="L5700" s="23"/>
      <c r="M5700" s="23"/>
      <c r="N5700" s="25"/>
      <c r="O5700" s="26"/>
      <c r="P5700" s="26"/>
      <c r="Q5700" s="23"/>
      <c r="R5700" s="23"/>
      <c r="S5700" s="27"/>
      <c r="T5700" s="23"/>
      <c r="U5700" s="23"/>
      <c r="V5700" s="24"/>
      <c r="W5700" s="23"/>
      <c r="X5700" s="23"/>
      <c r="Y5700" s="23"/>
      <c r="Z5700" s="23"/>
      <c r="AA5700" s="28"/>
      <c r="AB5700" s="26"/>
      <c r="AC5700" s="26"/>
      <c r="AD5700" s="28"/>
      <c r="AE5700" s="28"/>
      <c r="AF5700" s="26"/>
      <c r="AG5700" s="26" t="s">
        <v>60</v>
      </c>
      <c r="AH5700" s="26">
        <f>SUM(AH5697:AH5699)</f>
        <v>6526913</v>
      </c>
      <c r="AI5700" s="26"/>
      <c r="AJ5700" s="26">
        <f>SUM(AJ5697:AJ5699)</f>
        <v>0</v>
      </c>
      <c r="AK5700" s="26"/>
      <c r="AL5700" s="26">
        <f>SUM(AL5697:AL5699)</f>
        <v>0</v>
      </c>
    </row>
    <row r="5701" spans="1:39" x14ac:dyDescent="0.25">
      <c r="A5701" s="23" t="s">
        <v>16998</v>
      </c>
      <c r="B5701" s="24" t="s">
        <v>16999</v>
      </c>
      <c r="C5701" s="23" t="s">
        <v>17000</v>
      </c>
      <c r="D5701" s="23" t="s">
        <v>3445</v>
      </c>
      <c r="E5701" s="23">
        <v>2274</v>
      </c>
      <c r="F5701" s="23" t="s">
        <v>17001</v>
      </c>
      <c r="G5701" s="24" t="s">
        <v>17002</v>
      </c>
      <c r="H5701" s="23" t="s">
        <v>43</v>
      </c>
      <c r="I5701" s="23" t="s">
        <v>17003</v>
      </c>
      <c r="J5701" s="23">
        <v>0</v>
      </c>
      <c r="K5701" s="23">
        <v>1</v>
      </c>
      <c r="L5701" s="23">
        <v>40.5</v>
      </c>
      <c r="M5701" s="23" t="s">
        <v>76</v>
      </c>
      <c r="N5701" s="25">
        <f>((J5701*400)+(K5701*100))+L5701</f>
        <v>140.5</v>
      </c>
      <c r="O5701" s="26">
        <v>6500</v>
      </c>
      <c r="P5701" s="26">
        <f>N5701*O5701</f>
        <v>913250</v>
      </c>
      <c r="Q5701" s="23">
        <v>1</v>
      </c>
      <c r="R5701" s="23" t="s">
        <v>16998</v>
      </c>
      <c r="S5701" s="27" t="s">
        <v>16999</v>
      </c>
      <c r="T5701" s="23" t="s">
        <v>17000</v>
      </c>
      <c r="U5701" s="23" t="s">
        <v>3449</v>
      </c>
      <c r="V5701" s="24" t="s">
        <v>17004</v>
      </c>
      <c r="W5701" s="23" t="s">
        <v>1942</v>
      </c>
      <c r="X5701" s="23" t="s">
        <v>49</v>
      </c>
      <c r="Y5701" s="23" t="s">
        <v>318</v>
      </c>
      <c r="Z5701" s="23">
        <v>405</v>
      </c>
      <c r="AA5701" s="28">
        <v>100</v>
      </c>
      <c r="AB5701" s="26">
        <v>7600</v>
      </c>
      <c r="AC5701" s="26">
        <f>Z5701*AB5701</f>
        <v>3078000</v>
      </c>
      <c r="AD5701" s="28">
        <v>12</v>
      </c>
      <c r="AE5701" s="28">
        <v>14</v>
      </c>
      <c r="AF5701" s="26">
        <f>(AC5701*(100-AE5701))/100</f>
        <v>2647080</v>
      </c>
      <c r="AG5701" s="26">
        <f>P5701+AF5701</f>
        <v>3560330</v>
      </c>
      <c r="AH5701" s="26">
        <f>(AG5701*AA5701)/100</f>
        <v>3560330</v>
      </c>
      <c r="AI5701" s="26">
        <v>0</v>
      </c>
      <c r="AJ5701" s="26">
        <f>IF((AI5701-AH5701) &gt; 1,0,IF((AI5701-AH5701)&lt;0,AH5701-AI5701,AI5701-AH5701))</f>
        <v>3560330</v>
      </c>
      <c r="AK5701" s="26">
        <v>0.02</v>
      </c>
      <c r="AL5701" s="26">
        <f>ROUND(AJ5701*(AK5701/100),2)</f>
        <v>712.07</v>
      </c>
      <c r="AM5701" s="3" t="s">
        <v>1275</v>
      </c>
    </row>
    <row r="5702" spans="1:39" x14ac:dyDescent="0.25">
      <c r="A5702" s="23"/>
      <c r="B5702" s="24"/>
      <c r="C5702" s="23"/>
      <c r="D5702" s="23"/>
      <c r="E5702" s="23"/>
      <c r="F5702" s="23"/>
      <c r="G5702" s="24"/>
      <c r="H5702" s="23"/>
      <c r="I5702" s="23"/>
      <c r="J5702" s="23">
        <v>0</v>
      </c>
      <c r="K5702" s="23">
        <v>0</v>
      </c>
      <c r="L5702" s="23">
        <v>88.5</v>
      </c>
      <c r="M5702" s="23" t="s">
        <v>91</v>
      </c>
      <c r="N5702" s="25">
        <f>((J5702*400)+(K5702*100))+L5702</f>
        <v>88.5</v>
      </c>
      <c r="O5702" s="26">
        <v>6500</v>
      </c>
      <c r="P5702" s="26">
        <f>N5702*O5702</f>
        <v>575250</v>
      </c>
      <c r="Q5702" s="23">
        <v>1</v>
      </c>
      <c r="R5702" s="23" t="s">
        <v>17005</v>
      </c>
      <c r="S5702" s="27"/>
      <c r="T5702" s="23" t="s">
        <v>17006</v>
      </c>
      <c r="U5702" s="23" t="s">
        <v>17007</v>
      </c>
      <c r="V5702" s="24" t="s">
        <v>17008</v>
      </c>
      <c r="W5702" s="23" t="s">
        <v>2026</v>
      </c>
      <c r="X5702" s="23" t="s">
        <v>49</v>
      </c>
      <c r="Y5702" s="23" t="s">
        <v>54</v>
      </c>
      <c r="Z5702" s="23">
        <v>354</v>
      </c>
      <c r="AA5702" s="28">
        <v>100</v>
      </c>
      <c r="AB5702" s="26">
        <v>8050</v>
      </c>
      <c r="AC5702" s="26">
        <f>Z5702*AB5702</f>
        <v>2849700</v>
      </c>
      <c r="AD5702" s="28">
        <v>12</v>
      </c>
      <c r="AE5702" s="28">
        <v>14</v>
      </c>
      <c r="AF5702" s="26">
        <f>(AC5702*(100-AE5702))/100</f>
        <v>2450742</v>
      </c>
      <c r="AG5702" s="26">
        <f>P5702+AF5702</f>
        <v>3025992</v>
      </c>
      <c r="AH5702" s="26">
        <f>(AG5702*AA5702)/100</f>
        <v>3025992</v>
      </c>
      <c r="AI5702" s="26">
        <v>0</v>
      </c>
      <c r="AJ5702" s="26">
        <f>IF((AI5702-AH5702) &gt; 1,0,IF((AI5702-AH5702)&lt;0,AH5702-AI5702,AI5702-AH5702))</f>
        <v>3025992</v>
      </c>
      <c r="AK5702" s="26">
        <v>0.3</v>
      </c>
      <c r="AL5702" s="26">
        <f>ROUND(AJ5702*(AK5702/100),2)</f>
        <v>9077.98</v>
      </c>
    </row>
    <row r="5703" spans="1:39" x14ac:dyDescent="0.25">
      <c r="A5703" s="23"/>
      <c r="B5703" s="24"/>
      <c r="C5703" s="23"/>
      <c r="D5703" s="23"/>
      <c r="E5703" s="23"/>
      <c r="F5703" s="23"/>
      <c r="G5703" s="24"/>
      <c r="H5703" s="23"/>
      <c r="I5703" s="23"/>
      <c r="J5703" s="23"/>
      <c r="K5703" s="23"/>
      <c r="L5703" s="23"/>
      <c r="M5703" s="23"/>
      <c r="N5703" s="25"/>
      <c r="O5703" s="26"/>
      <c r="P5703" s="26"/>
      <c r="Q5703" s="23"/>
      <c r="R5703" s="23"/>
      <c r="S5703" s="27"/>
      <c r="T5703" s="23"/>
      <c r="U5703" s="23"/>
      <c r="V5703" s="24"/>
      <c r="W5703" s="23"/>
      <c r="X5703" s="23"/>
      <c r="Y5703" s="23"/>
      <c r="Z5703" s="23"/>
      <c r="AA5703" s="28"/>
      <c r="AB5703" s="26"/>
      <c r="AC5703" s="26"/>
      <c r="AD5703" s="28"/>
      <c r="AE5703" s="28"/>
      <c r="AF5703" s="26"/>
      <c r="AG5703" s="26" t="s">
        <v>60</v>
      </c>
      <c r="AH5703" s="26">
        <f>SUM(AH5701:AH5702)</f>
        <v>6586322</v>
      </c>
      <c r="AI5703" s="26"/>
      <c r="AJ5703" s="26">
        <f>SUM(AJ5701:AJ5702)</f>
        <v>6586322</v>
      </c>
      <c r="AK5703" s="26"/>
      <c r="AL5703" s="26">
        <f>SUM(AL5701:AL5702)</f>
        <v>9790.0499999999993</v>
      </c>
    </row>
    <row r="5704" spans="1:39" x14ac:dyDescent="0.25">
      <c r="A5704" s="23" t="s">
        <v>17009</v>
      </c>
      <c r="B5704" s="24"/>
      <c r="C5704" s="23" t="s">
        <v>17010</v>
      </c>
      <c r="D5704" s="23" t="s">
        <v>17011</v>
      </c>
      <c r="E5704" s="23">
        <v>2275</v>
      </c>
      <c r="F5704" s="23" t="s">
        <v>17012</v>
      </c>
      <c r="G5704" s="24" t="s">
        <v>17013</v>
      </c>
      <c r="H5704" s="23" t="s">
        <v>43</v>
      </c>
      <c r="I5704" s="23" t="s">
        <v>17014</v>
      </c>
      <c r="J5704" s="23">
        <v>4</v>
      </c>
      <c r="K5704" s="23">
        <v>2</v>
      </c>
      <c r="L5704" s="23">
        <v>10</v>
      </c>
      <c r="M5704" s="23" t="s">
        <v>75</v>
      </c>
      <c r="N5704" s="25">
        <f>((J5704*400)+(K5704*100))+L5704</f>
        <v>1810</v>
      </c>
      <c r="O5704" s="26">
        <v>3600</v>
      </c>
      <c r="P5704" s="26">
        <f>N5704*O5704</f>
        <v>6516000</v>
      </c>
      <c r="Q5704" s="23"/>
      <c r="R5704" s="23"/>
      <c r="S5704" s="27"/>
      <c r="T5704" s="23"/>
      <c r="U5704" s="23"/>
      <c r="V5704" s="24"/>
      <c r="W5704" s="23"/>
      <c r="X5704" s="23"/>
      <c r="Y5704" s="23"/>
      <c r="Z5704" s="23"/>
      <c r="AA5704" s="28"/>
      <c r="AB5704" s="26"/>
      <c r="AC5704" s="26"/>
      <c r="AD5704" s="28"/>
      <c r="AE5704" s="28"/>
      <c r="AF5704" s="26"/>
      <c r="AG5704" s="26">
        <f>AF5704+P5704</f>
        <v>6516000</v>
      </c>
      <c r="AH5704" s="26">
        <f>AG5704</f>
        <v>6516000</v>
      </c>
      <c r="AI5704" s="26">
        <v>50000000</v>
      </c>
      <c r="AJ5704" s="26">
        <f>IF((AI5704-AH5704) &gt; 1,0,IF((AI5704-AH5704)&lt;0,AH5704-AI5704,AI5704-AH5704))</f>
        <v>0</v>
      </c>
      <c r="AK5704" s="26">
        <v>0.01</v>
      </c>
      <c r="AL5704" s="26">
        <f>AJ5704*(AK5704/100)</f>
        <v>0</v>
      </c>
    </row>
    <row r="5705" spans="1:39" x14ac:dyDescent="0.25">
      <c r="A5705" s="23"/>
      <c r="B5705" s="24"/>
      <c r="C5705" s="23"/>
      <c r="D5705" s="23"/>
      <c r="E5705" s="23"/>
      <c r="F5705" s="23"/>
      <c r="G5705" s="24"/>
      <c r="H5705" s="23"/>
      <c r="I5705" s="23"/>
      <c r="J5705" s="23"/>
      <c r="K5705" s="23"/>
      <c r="L5705" s="23"/>
      <c r="M5705" s="23"/>
      <c r="N5705" s="25"/>
      <c r="O5705" s="26"/>
      <c r="P5705" s="26"/>
      <c r="Q5705" s="23"/>
      <c r="R5705" s="23"/>
      <c r="S5705" s="27"/>
      <c r="T5705" s="23"/>
      <c r="U5705" s="23"/>
      <c r="V5705" s="24"/>
      <c r="W5705" s="23"/>
      <c r="X5705" s="23"/>
      <c r="Y5705" s="23"/>
      <c r="Z5705" s="23"/>
      <c r="AA5705" s="28"/>
      <c r="AB5705" s="26"/>
      <c r="AC5705" s="26"/>
      <c r="AD5705" s="28"/>
      <c r="AE5705" s="28"/>
      <c r="AF5705" s="26"/>
      <c r="AG5705" s="26" t="s">
        <v>60</v>
      </c>
      <c r="AH5705" s="26">
        <f>AH5704</f>
        <v>6516000</v>
      </c>
      <c r="AI5705" s="26"/>
      <c r="AJ5705" s="26">
        <f>AJ5704</f>
        <v>0</v>
      </c>
      <c r="AK5705" s="26"/>
      <c r="AL5705" s="26">
        <f>AL5704</f>
        <v>0</v>
      </c>
    </row>
    <row r="5706" spans="1:39" x14ac:dyDescent="0.25">
      <c r="A5706" s="23" t="s">
        <v>17015</v>
      </c>
      <c r="B5706" s="24" t="s">
        <v>17016</v>
      </c>
      <c r="C5706" s="23" t="s">
        <v>17017</v>
      </c>
      <c r="D5706" s="23" t="s">
        <v>17018</v>
      </c>
      <c r="E5706" s="23">
        <v>2276</v>
      </c>
      <c r="F5706" s="23" t="s">
        <v>17019</v>
      </c>
      <c r="G5706" s="24" t="s">
        <v>17020</v>
      </c>
      <c r="H5706" s="23" t="s">
        <v>43</v>
      </c>
      <c r="I5706" s="23" t="s">
        <v>17021</v>
      </c>
      <c r="J5706" s="23">
        <v>2</v>
      </c>
      <c r="K5706" s="23">
        <v>1</v>
      </c>
      <c r="L5706" s="23">
        <v>92</v>
      </c>
      <c r="M5706" s="23" t="s">
        <v>75</v>
      </c>
      <c r="N5706" s="25">
        <f>((J5706*400)+(K5706*100))+L5706</f>
        <v>992</v>
      </c>
      <c r="O5706" s="26">
        <v>4500</v>
      </c>
      <c r="P5706" s="26">
        <f>N5706*O5706</f>
        <v>4464000</v>
      </c>
      <c r="Q5706" s="23"/>
      <c r="R5706" s="23"/>
      <c r="S5706" s="27"/>
      <c r="T5706" s="23"/>
      <c r="U5706" s="23"/>
      <c r="V5706" s="24"/>
      <c r="W5706" s="23"/>
      <c r="X5706" s="23"/>
      <c r="Y5706" s="23"/>
      <c r="Z5706" s="23"/>
      <c r="AA5706" s="28"/>
      <c r="AB5706" s="26"/>
      <c r="AC5706" s="26"/>
      <c r="AD5706" s="28"/>
      <c r="AE5706" s="28"/>
      <c r="AF5706" s="26"/>
      <c r="AG5706" s="26">
        <f>AF5706+P5706</f>
        <v>4464000</v>
      </c>
      <c r="AH5706" s="26">
        <f>AG5706</f>
        <v>4464000</v>
      </c>
      <c r="AI5706" s="26">
        <v>50000000</v>
      </c>
      <c r="AJ5706" s="26">
        <f>IF((AI5706-AH5706) &gt; 1,0,IF((AI5706-AH5706)&lt;0,AH5706-AI5706,AI5706-AH5706))</f>
        <v>0</v>
      </c>
      <c r="AK5706" s="26">
        <v>0.01</v>
      </c>
      <c r="AL5706" s="26">
        <f>AJ5706*(AK5706/100)</f>
        <v>0</v>
      </c>
    </row>
    <row r="5707" spans="1:39" x14ac:dyDescent="0.25">
      <c r="A5707" s="23"/>
      <c r="B5707" s="24"/>
      <c r="C5707" s="23"/>
      <c r="D5707" s="23"/>
      <c r="E5707" s="23"/>
      <c r="F5707" s="23"/>
      <c r="G5707" s="24"/>
      <c r="H5707" s="23"/>
      <c r="I5707" s="23"/>
      <c r="J5707" s="23">
        <v>0</v>
      </c>
      <c r="K5707" s="23">
        <v>0</v>
      </c>
      <c r="L5707" s="23">
        <v>81</v>
      </c>
      <c r="M5707" s="23" t="s">
        <v>59</v>
      </c>
      <c r="N5707" s="25">
        <f>((J5707*400)+(K5707*100))+L5707</f>
        <v>81</v>
      </c>
      <c r="O5707" s="26">
        <v>4500</v>
      </c>
      <c r="P5707" s="26">
        <f>N5707*O5707</f>
        <v>364500</v>
      </c>
      <c r="Q5707" s="23">
        <v>1</v>
      </c>
      <c r="R5707" s="23" t="s">
        <v>16813</v>
      </c>
      <c r="S5707" s="27" t="s">
        <v>16814</v>
      </c>
      <c r="T5707" s="23" t="s">
        <v>16815</v>
      </c>
      <c r="U5707" s="23" t="s">
        <v>17022</v>
      </c>
      <c r="V5707" s="24" t="s">
        <v>17023</v>
      </c>
      <c r="W5707" s="23" t="s">
        <v>142</v>
      </c>
      <c r="X5707" s="23" t="s">
        <v>143</v>
      </c>
      <c r="Y5707" s="23" t="s">
        <v>50</v>
      </c>
      <c r="Z5707" s="23">
        <v>424</v>
      </c>
      <c r="AA5707" s="28">
        <v>100</v>
      </c>
      <c r="AB5707" s="26">
        <v>7950</v>
      </c>
      <c r="AC5707" s="26">
        <f>Z5707*AB5707</f>
        <v>3370800</v>
      </c>
      <c r="AD5707" s="28">
        <v>52</v>
      </c>
      <c r="AE5707" s="28">
        <v>85</v>
      </c>
      <c r="AF5707" s="26">
        <f>(AC5707*(100-AE5707))/100</f>
        <v>505620</v>
      </c>
      <c r="AG5707" s="26">
        <f>P5707+AF5707</f>
        <v>870120</v>
      </c>
      <c r="AH5707" s="26">
        <f>(AG5707*AA5707)/100</f>
        <v>870120</v>
      </c>
      <c r="AI5707" s="26">
        <v>10000000</v>
      </c>
      <c r="AJ5707" s="26">
        <f>IF((AI5707-AH5707) &gt; 1,0,IF((AI5707-AH5707)&lt;0,AH5707-AI5707,AI5707-AH5707))</f>
        <v>0</v>
      </c>
      <c r="AK5707" s="26">
        <v>0.02</v>
      </c>
      <c r="AL5707" s="26">
        <f>ROUND(AJ5707*(AK5707/100),2)</f>
        <v>0</v>
      </c>
      <c r="AM5707" s="3" t="s">
        <v>110</v>
      </c>
    </row>
    <row r="5708" spans="1:39" x14ac:dyDescent="0.25">
      <c r="A5708" s="23"/>
      <c r="B5708" s="24"/>
      <c r="C5708" s="23"/>
      <c r="D5708" s="23"/>
      <c r="E5708" s="23"/>
      <c r="F5708" s="23"/>
      <c r="G5708" s="24"/>
      <c r="H5708" s="23"/>
      <c r="I5708" s="23"/>
      <c r="J5708" s="23">
        <v>0</v>
      </c>
      <c r="K5708" s="23">
        <v>0</v>
      </c>
      <c r="L5708" s="23">
        <v>2</v>
      </c>
      <c r="M5708" s="23" t="s">
        <v>59</v>
      </c>
      <c r="N5708" s="25">
        <f>((J5708*400)+(K5708*100))+L5708</f>
        <v>2</v>
      </c>
      <c r="O5708" s="26">
        <v>4500</v>
      </c>
      <c r="P5708" s="26">
        <f>N5708*O5708</f>
        <v>9000</v>
      </c>
      <c r="Q5708" s="23">
        <v>1</v>
      </c>
      <c r="R5708" s="23" t="s">
        <v>16813</v>
      </c>
      <c r="S5708" s="27" t="s">
        <v>16814</v>
      </c>
      <c r="T5708" s="23" t="s">
        <v>16815</v>
      </c>
      <c r="U5708" s="23" t="s">
        <v>17022</v>
      </c>
      <c r="V5708" s="24" t="s">
        <v>17024</v>
      </c>
      <c r="W5708" s="23" t="s">
        <v>403</v>
      </c>
      <c r="X5708" s="23" t="s">
        <v>49</v>
      </c>
      <c r="Y5708" s="23" t="s">
        <v>50</v>
      </c>
      <c r="Z5708" s="23">
        <v>8</v>
      </c>
      <c r="AA5708" s="28">
        <v>100</v>
      </c>
      <c r="AB5708" s="26">
        <v>6100</v>
      </c>
      <c r="AC5708" s="26">
        <f>Z5708*AB5708</f>
        <v>48800</v>
      </c>
      <c r="AD5708" s="28">
        <v>52</v>
      </c>
      <c r="AE5708" s="28">
        <v>76</v>
      </c>
      <c r="AF5708" s="26">
        <f>(AC5708*(100-AE5708))/100</f>
        <v>11712</v>
      </c>
      <c r="AG5708" s="26">
        <f>P5708+AF5708</f>
        <v>20712</v>
      </c>
      <c r="AH5708" s="26">
        <f>(AG5708*AA5708)/100</f>
        <v>20712</v>
      </c>
      <c r="AI5708" s="26">
        <v>10000000</v>
      </c>
      <c r="AJ5708" s="26">
        <f>IF((AI5708-AH5708) &gt; 1,0,IF((AI5708-AH5708)&lt;0,AH5708-AI5708,AI5708-AH5708))</f>
        <v>0</v>
      </c>
      <c r="AK5708" s="26">
        <v>0.02</v>
      </c>
      <c r="AL5708" s="26">
        <f>ROUND(AJ5708*(AK5708/100),2)</f>
        <v>0</v>
      </c>
      <c r="AM5708" s="3" t="s">
        <v>421</v>
      </c>
    </row>
    <row r="5709" spans="1:39" x14ac:dyDescent="0.25">
      <c r="A5709" s="23"/>
      <c r="B5709" s="24"/>
      <c r="C5709" s="23"/>
      <c r="D5709" s="23"/>
      <c r="E5709" s="23"/>
      <c r="F5709" s="23"/>
      <c r="G5709" s="24"/>
      <c r="H5709" s="23"/>
      <c r="I5709" s="23"/>
      <c r="J5709" s="23">
        <v>0</v>
      </c>
      <c r="K5709" s="23">
        <v>0</v>
      </c>
      <c r="L5709" s="23">
        <v>5</v>
      </c>
      <c r="M5709" s="23" t="s">
        <v>59</v>
      </c>
      <c r="N5709" s="25">
        <f>((J5709*400)+(K5709*100))+L5709</f>
        <v>5</v>
      </c>
      <c r="O5709" s="26">
        <v>4500</v>
      </c>
      <c r="P5709" s="26">
        <f>N5709*O5709</f>
        <v>22500</v>
      </c>
      <c r="Q5709" s="23">
        <v>1</v>
      </c>
      <c r="R5709" s="23" t="s">
        <v>16813</v>
      </c>
      <c r="S5709" s="27" t="s">
        <v>16814</v>
      </c>
      <c r="T5709" s="23" t="s">
        <v>16815</v>
      </c>
      <c r="U5709" s="23" t="s">
        <v>17022</v>
      </c>
      <c r="V5709" s="24" t="s">
        <v>17025</v>
      </c>
      <c r="W5709" s="23" t="s">
        <v>48</v>
      </c>
      <c r="X5709" s="23" t="s">
        <v>49</v>
      </c>
      <c r="Y5709" s="23" t="s">
        <v>50</v>
      </c>
      <c r="Z5709" s="23">
        <v>20</v>
      </c>
      <c r="AA5709" s="28">
        <v>100</v>
      </c>
      <c r="AB5709" s="26">
        <v>8300</v>
      </c>
      <c r="AC5709" s="26">
        <f>Z5709*AB5709</f>
        <v>166000</v>
      </c>
      <c r="AD5709" s="28">
        <v>52</v>
      </c>
      <c r="AE5709" s="28">
        <v>76</v>
      </c>
      <c r="AF5709" s="26">
        <f>(AC5709*(100-AE5709))/100</f>
        <v>39840</v>
      </c>
      <c r="AG5709" s="26">
        <f>P5709+AF5709</f>
        <v>62340</v>
      </c>
      <c r="AH5709" s="26">
        <f>(AG5709*AA5709)/100</f>
        <v>62340</v>
      </c>
      <c r="AI5709" s="26">
        <v>10000000</v>
      </c>
      <c r="AJ5709" s="26">
        <f>IF((AI5709-AH5709) &gt; 1,0,IF((AI5709-AH5709)&lt;0,AH5709-AI5709,AI5709-AH5709))</f>
        <v>0</v>
      </c>
      <c r="AK5709" s="26">
        <v>0.02</v>
      </c>
      <c r="AL5709" s="26">
        <f>ROUND(AJ5709*(AK5709/100),2)</f>
        <v>0</v>
      </c>
      <c r="AM5709" s="3" t="s">
        <v>83</v>
      </c>
    </row>
    <row r="5710" spans="1:39" x14ac:dyDescent="0.25">
      <c r="A5710" s="23"/>
      <c r="B5710" s="24"/>
      <c r="C5710" s="23"/>
      <c r="D5710" s="23"/>
      <c r="E5710" s="23"/>
      <c r="F5710" s="23"/>
      <c r="G5710" s="24"/>
      <c r="H5710" s="23"/>
      <c r="I5710" s="23"/>
      <c r="J5710" s="23"/>
      <c r="K5710" s="23"/>
      <c r="L5710" s="23"/>
      <c r="M5710" s="23"/>
      <c r="N5710" s="25"/>
      <c r="O5710" s="26"/>
      <c r="P5710" s="26"/>
      <c r="Q5710" s="23"/>
      <c r="R5710" s="23"/>
      <c r="S5710" s="27"/>
      <c r="T5710" s="23"/>
      <c r="U5710" s="23"/>
      <c r="V5710" s="24"/>
      <c r="W5710" s="23"/>
      <c r="X5710" s="23"/>
      <c r="Y5710" s="23"/>
      <c r="Z5710" s="23"/>
      <c r="AA5710" s="28"/>
      <c r="AB5710" s="26"/>
      <c r="AC5710" s="26"/>
      <c r="AD5710" s="28"/>
      <c r="AE5710" s="28"/>
      <c r="AF5710" s="26"/>
      <c r="AG5710" s="26" t="s">
        <v>60</v>
      </c>
      <c r="AH5710" s="26">
        <f>SUM(AH5706:AH5709)</f>
        <v>5417172</v>
      </c>
      <c r="AI5710" s="26"/>
      <c r="AJ5710" s="26">
        <f>SUM(AJ5706:AJ5709)</f>
        <v>0</v>
      </c>
      <c r="AK5710" s="26"/>
      <c r="AL5710" s="26">
        <f>SUM(AL5706:AL5709)</f>
        <v>0</v>
      </c>
    </row>
    <row r="5711" spans="1:39" x14ac:dyDescent="0.25">
      <c r="A5711" s="23" t="s">
        <v>17026</v>
      </c>
      <c r="B5711" s="24" t="s">
        <v>17027</v>
      </c>
      <c r="C5711" s="23" t="s">
        <v>17028</v>
      </c>
      <c r="D5711" s="23" t="s">
        <v>17029</v>
      </c>
      <c r="E5711" s="23">
        <v>2277</v>
      </c>
      <c r="F5711" s="23" t="s">
        <v>17030</v>
      </c>
      <c r="G5711" s="24" t="s">
        <v>17031</v>
      </c>
      <c r="H5711" s="23" t="s">
        <v>43</v>
      </c>
      <c r="I5711" s="23" t="s">
        <v>17032</v>
      </c>
      <c r="J5711" s="23">
        <v>2</v>
      </c>
      <c r="K5711" s="23">
        <v>1</v>
      </c>
      <c r="L5711" s="23">
        <v>95.3</v>
      </c>
      <c r="M5711" s="23" t="s">
        <v>75</v>
      </c>
      <c r="N5711" s="25">
        <f>((J5711*400)+(K5711*100))+L5711</f>
        <v>995.3</v>
      </c>
      <c r="O5711" s="26">
        <v>2000</v>
      </c>
      <c r="P5711" s="26">
        <f>N5711*O5711</f>
        <v>1990600</v>
      </c>
      <c r="Q5711" s="23"/>
      <c r="R5711" s="23"/>
      <c r="S5711" s="27"/>
      <c r="T5711" s="23"/>
      <c r="U5711" s="23"/>
      <c r="V5711" s="24"/>
      <c r="W5711" s="23"/>
      <c r="X5711" s="23"/>
      <c r="Y5711" s="23"/>
      <c r="Z5711" s="23"/>
      <c r="AA5711" s="28"/>
      <c r="AB5711" s="26"/>
      <c r="AC5711" s="26"/>
      <c r="AD5711" s="28"/>
      <c r="AE5711" s="28"/>
      <c r="AF5711" s="26"/>
      <c r="AG5711" s="26">
        <f>AF5711+P5711</f>
        <v>1990600</v>
      </c>
      <c r="AH5711" s="26">
        <f>AG5711</f>
        <v>1990600</v>
      </c>
      <c r="AI5711" s="26">
        <v>50000000</v>
      </c>
      <c r="AJ5711" s="26">
        <f>IF((AI5711-AH5711) &gt; 1,0,IF((AI5711-AH5711)&lt;0,AH5711-AI5711,AI5711-AH5711))</f>
        <v>0</v>
      </c>
      <c r="AK5711" s="26">
        <v>0.01</v>
      </c>
      <c r="AL5711" s="26">
        <f>AJ5711*(AK5711/100)</f>
        <v>0</v>
      </c>
    </row>
    <row r="5712" spans="1:39" x14ac:dyDescent="0.25">
      <c r="A5712" s="23"/>
      <c r="B5712" s="24"/>
      <c r="C5712" s="23"/>
      <c r="D5712" s="23"/>
      <c r="E5712" s="23">
        <v>2278</v>
      </c>
      <c r="F5712" s="23" t="s">
        <v>17033</v>
      </c>
      <c r="G5712" s="24" t="s">
        <v>17034</v>
      </c>
      <c r="H5712" s="23" t="s">
        <v>43</v>
      </c>
      <c r="I5712" s="23" t="s">
        <v>17035</v>
      </c>
      <c r="J5712" s="23">
        <v>0</v>
      </c>
      <c r="K5712" s="23">
        <v>1</v>
      </c>
      <c r="L5712" s="23">
        <v>37</v>
      </c>
      <c r="M5712" s="23" t="s">
        <v>59</v>
      </c>
      <c r="N5712" s="25">
        <f>((J5712*400)+(K5712*100))+L5712</f>
        <v>137</v>
      </c>
      <c r="O5712" s="26">
        <v>5000</v>
      </c>
      <c r="P5712" s="26">
        <f>N5712*O5712</f>
        <v>685000</v>
      </c>
      <c r="Q5712" s="23">
        <v>1</v>
      </c>
      <c r="R5712" s="23" t="s">
        <v>17026</v>
      </c>
      <c r="S5712" s="27" t="s">
        <v>17027</v>
      </c>
      <c r="T5712" s="23" t="s">
        <v>17028</v>
      </c>
      <c r="U5712" s="23" t="s">
        <v>17036</v>
      </c>
      <c r="V5712" s="24" t="s">
        <v>17037</v>
      </c>
      <c r="W5712" s="23" t="s">
        <v>142</v>
      </c>
      <c r="X5712" s="23" t="s">
        <v>143</v>
      </c>
      <c r="Y5712" s="23" t="s">
        <v>50</v>
      </c>
      <c r="Z5712" s="23">
        <v>147</v>
      </c>
      <c r="AA5712" s="28">
        <v>100</v>
      </c>
      <c r="AB5712" s="26">
        <v>7950</v>
      </c>
      <c r="AC5712" s="26">
        <f>Z5712*AB5712</f>
        <v>1168650</v>
      </c>
      <c r="AD5712" s="28">
        <v>3</v>
      </c>
      <c r="AE5712" s="28">
        <v>6</v>
      </c>
      <c r="AF5712" s="26">
        <f>(AC5712*(100-AE5712))/100</f>
        <v>1098531</v>
      </c>
      <c r="AG5712" s="26">
        <f>P5712+AF5712</f>
        <v>1783531</v>
      </c>
      <c r="AH5712" s="26">
        <f>(AG5712*AA5712)/100</f>
        <v>1783531</v>
      </c>
      <c r="AI5712" s="26">
        <v>50000000</v>
      </c>
      <c r="AJ5712" s="26">
        <f>IF((AI5712-AH5712) &gt; 1,0,IF((AI5712-AH5712)&lt;0,AH5712-AI5712,AI5712-AH5712))</f>
        <v>0</v>
      </c>
      <c r="AK5712" s="26">
        <v>0.02</v>
      </c>
      <c r="AL5712" s="26">
        <f>ROUND(AJ5712*(AK5712/100),2)</f>
        <v>0</v>
      </c>
      <c r="AM5712" s="3" t="s">
        <v>17038</v>
      </c>
    </row>
    <row r="5713" spans="1:39" x14ac:dyDescent="0.25">
      <c r="A5713" s="23"/>
      <c r="B5713" s="24"/>
      <c r="C5713" s="23"/>
      <c r="D5713" s="23"/>
      <c r="E5713" s="23"/>
      <c r="F5713" s="23"/>
      <c r="G5713" s="24"/>
      <c r="H5713" s="23"/>
      <c r="I5713" s="23"/>
      <c r="J5713" s="23"/>
      <c r="K5713" s="23"/>
      <c r="L5713" s="23"/>
      <c r="M5713" s="23"/>
      <c r="N5713" s="25"/>
      <c r="O5713" s="26"/>
      <c r="P5713" s="26"/>
      <c r="Q5713" s="23"/>
      <c r="R5713" s="23"/>
      <c r="S5713" s="27"/>
      <c r="T5713" s="23"/>
      <c r="U5713" s="23"/>
      <c r="V5713" s="24"/>
      <c r="W5713" s="23"/>
      <c r="X5713" s="23"/>
      <c r="Y5713" s="23"/>
      <c r="Z5713" s="23"/>
      <c r="AA5713" s="28"/>
      <c r="AB5713" s="26"/>
      <c r="AC5713" s="26"/>
      <c r="AD5713" s="28"/>
      <c r="AE5713" s="28"/>
      <c r="AF5713" s="26"/>
      <c r="AG5713" s="26" t="s">
        <v>60</v>
      </c>
      <c r="AH5713" s="26">
        <f>SUM(AH5711:AH5712)</f>
        <v>3774131</v>
      </c>
      <c r="AI5713" s="26"/>
      <c r="AJ5713" s="26">
        <f>SUM(AJ5711:AJ5712)</f>
        <v>0</v>
      </c>
      <c r="AK5713" s="26"/>
      <c r="AL5713" s="26">
        <f>SUM(AL5711:AL5712)</f>
        <v>0</v>
      </c>
    </row>
    <row r="5714" spans="1:39" x14ac:dyDescent="0.25">
      <c r="A5714" s="23" t="s">
        <v>17039</v>
      </c>
      <c r="B5714" s="24" t="s">
        <v>17040</v>
      </c>
      <c r="C5714" s="23" t="s">
        <v>17041</v>
      </c>
      <c r="D5714" s="23" t="s">
        <v>17042</v>
      </c>
      <c r="E5714" s="23">
        <v>2279</v>
      </c>
      <c r="F5714" s="23" t="s">
        <v>17043</v>
      </c>
      <c r="G5714" s="24" t="s">
        <v>17044</v>
      </c>
      <c r="H5714" s="23" t="s">
        <v>43</v>
      </c>
      <c r="I5714" s="23" t="s">
        <v>17045</v>
      </c>
      <c r="J5714" s="23">
        <v>1</v>
      </c>
      <c r="K5714" s="23">
        <v>0</v>
      </c>
      <c r="L5714" s="23">
        <v>0</v>
      </c>
      <c r="M5714" s="23" t="s">
        <v>75</v>
      </c>
      <c r="N5714" s="25">
        <f>((J5714*400)+(K5714*100))+L5714</f>
        <v>400</v>
      </c>
      <c r="O5714" s="26">
        <v>4400</v>
      </c>
      <c r="P5714" s="26">
        <f>N5714*O5714</f>
        <v>1760000</v>
      </c>
      <c r="Q5714" s="23"/>
      <c r="R5714" s="23"/>
      <c r="S5714" s="27"/>
      <c r="T5714" s="23"/>
      <c r="U5714" s="23"/>
      <c r="V5714" s="24"/>
      <c r="W5714" s="23"/>
      <c r="X5714" s="23"/>
      <c r="Y5714" s="23"/>
      <c r="Z5714" s="23"/>
      <c r="AA5714" s="28"/>
      <c r="AB5714" s="26"/>
      <c r="AC5714" s="26"/>
      <c r="AD5714" s="28"/>
      <c r="AE5714" s="28"/>
      <c r="AF5714" s="26"/>
      <c r="AG5714" s="26">
        <f>AF5714+P5714</f>
        <v>1760000</v>
      </c>
      <c r="AH5714" s="26">
        <f>AG5714</f>
        <v>1760000</v>
      </c>
      <c r="AI5714" s="26">
        <v>50000000</v>
      </c>
      <c r="AJ5714" s="26">
        <f>IF((AI5714-AH5714) &gt; 1,0,IF((AI5714-AH5714)&lt;0,AH5714-AI5714,AI5714-AH5714))</f>
        <v>0</v>
      </c>
      <c r="AK5714" s="26">
        <v>0.01</v>
      </c>
      <c r="AL5714" s="26">
        <f>AJ5714*(AK5714/100)</f>
        <v>0</v>
      </c>
    </row>
    <row r="5715" spans="1:39" x14ac:dyDescent="0.25">
      <c r="A5715" s="23"/>
      <c r="B5715" s="24"/>
      <c r="C5715" s="23"/>
      <c r="D5715" s="23"/>
      <c r="E5715" s="23"/>
      <c r="F5715" s="23"/>
      <c r="G5715" s="24"/>
      <c r="H5715" s="23"/>
      <c r="I5715" s="23"/>
      <c r="J5715" s="23"/>
      <c r="K5715" s="23"/>
      <c r="L5715" s="23"/>
      <c r="M5715" s="23"/>
      <c r="N5715" s="25"/>
      <c r="O5715" s="26"/>
      <c r="P5715" s="26"/>
      <c r="Q5715" s="23"/>
      <c r="R5715" s="23"/>
      <c r="S5715" s="27"/>
      <c r="T5715" s="23"/>
      <c r="U5715" s="23"/>
      <c r="V5715" s="24"/>
      <c r="W5715" s="23"/>
      <c r="X5715" s="23"/>
      <c r="Y5715" s="23"/>
      <c r="Z5715" s="23"/>
      <c r="AA5715" s="28"/>
      <c r="AB5715" s="26"/>
      <c r="AC5715" s="26"/>
      <c r="AD5715" s="28"/>
      <c r="AE5715" s="28"/>
      <c r="AF5715" s="26"/>
      <c r="AG5715" s="26" t="s">
        <v>60</v>
      </c>
      <c r="AH5715" s="26">
        <f>AH5714</f>
        <v>1760000</v>
      </c>
      <c r="AI5715" s="26"/>
      <c r="AJ5715" s="26">
        <f>AJ5714</f>
        <v>0</v>
      </c>
      <c r="AK5715" s="26"/>
      <c r="AL5715" s="26">
        <f>AL5714</f>
        <v>0</v>
      </c>
    </row>
    <row r="5716" spans="1:39" x14ac:dyDescent="0.25">
      <c r="A5716" s="23" t="s">
        <v>17046</v>
      </c>
      <c r="B5716" s="24" t="s">
        <v>17047</v>
      </c>
      <c r="C5716" s="23" t="s">
        <v>17048</v>
      </c>
      <c r="D5716" s="23" t="s">
        <v>17049</v>
      </c>
      <c r="E5716" s="23">
        <v>2280</v>
      </c>
      <c r="F5716" s="23" t="s">
        <v>17050</v>
      </c>
      <c r="G5716" s="24" t="s">
        <v>17051</v>
      </c>
      <c r="H5716" s="23" t="s">
        <v>43</v>
      </c>
      <c r="I5716" s="23" t="s">
        <v>17052</v>
      </c>
      <c r="J5716" s="23">
        <v>0</v>
      </c>
      <c r="K5716" s="23">
        <v>1</v>
      </c>
      <c r="L5716" s="23">
        <v>22.79</v>
      </c>
      <c r="M5716" s="23" t="s">
        <v>76</v>
      </c>
      <c r="N5716" s="25">
        <f>((J5716*400)+(K5716*100))+L5716</f>
        <v>122.78999999999999</v>
      </c>
      <c r="O5716" s="26">
        <v>5000</v>
      </c>
      <c r="P5716" s="26">
        <f>N5716*O5716</f>
        <v>613950</v>
      </c>
      <c r="Q5716" s="23">
        <v>1</v>
      </c>
      <c r="R5716" s="23" t="s">
        <v>17046</v>
      </c>
      <c r="S5716" s="27" t="s">
        <v>17047</v>
      </c>
      <c r="T5716" s="23" t="s">
        <v>17048</v>
      </c>
      <c r="U5716" s="23" t="s">
        <v>17053</v>
      </c>
      <c r="V5716" s="24" t="s">
        <v>17054</v>
      </c>
      <c r="W5716" s="23" t="s">
        <v>142</v>
      </c>
      <c r="X5716" s="23" t="s">
        <v>143</v>
      </c>
      <c r="Y5716" s="23" t="s">
        <v>81</v>
      </c>
      <c r="Z5716" s="23">
        <v>141</v>
      </c>
      <c r="AA5716" s="28">
        <v>100</v>
      </c>
      <c r="AB5716" s="26">
        <v>7950</v>
      </c>
      <c r="AC5716" s="26">
        <f>Z5716*AB5716</f>
        <v>1120950</v>
      </c>
      <c r="AD5716" s="28">
        <v>12</v>
      </c>
      <c r="AE5716" s="28">
        <v>38</v>
      </c>
      <c r="AF5716" s="26">
        <f>(AC5716*(100-AE5716))/100</f>
        <v>694989</v>
      </c>
      <c r="AG5716" s="26">
        <f>P5716+AF5716</f>
        <v>1308939</v>
      </c>
      <c r="AH5716" s="26">
        <f>(AG5716*AA5716)/100</f>
        <v>1308939</v>
      </c>
      <c r="AI5716" s="26">
        <v>0</v>
      </c>
      <c r="AJ5716" s="26">
        <f>IF((AI5716-AH5716) &gt; 1,0,IF((AI5716-AH5716)&lt;0,AH5716-AI5716,AI5716-AH5716))</f>
        <v>1308939</v>
      </c>
      <c r="AK5716" s="26">
        <v>0.02</v>
      </c>
      <c r="AL5716" s="26">
        <f>ROUND(AJ5716*(AK5716/100),2)</f>
        <v>261.79000000000002</v>
      </c>
      <c r="AM5716" s="3" t="s">
        <v>110</v>
      </c>
    </row>
    <row r="5717" spans="1:39" x14ac:dyDescent="0.25">
      <c r="A5717" s="23"/>
      <c r="B5717" s="24"/>
      <c r="C5717" s="23"/>
      <c r="D5717" s="23"/>
      <c r="E5717" s="23"/>
      <c r="F5717" s="23"/>
      <c r="G5717" s="24"/>
      <c r="H5717" s="23"/>
      <c r="I5717" s="23"/>
      <c r="J5717" s="23">
        <v>0</v>
      </c>
      <c r="K5717" s="23">
        <v>0</v>
      </c>
      <c r="L5717" s="23">
        <v>88.21</v>
      </c>
      <c r="M5717" s="23" t="s">
        <v>76</v>
      </c>
      <c r="N5717" s="25">
        <f>((J5717*400)+(K5717*100))+L5717</f>
        <v>88.21</v>
      </c>
      <c r="O5717" s="26">
        <v>5000</v>
      </c>
      <c r="P5717" s="26">
        <f>N5717*O5717</f>
        <v>441049.99999999994</v>
      </c>
      <c r="Q5717" s="23">
        <v>1</v>
      </c>
      <c r="R5717" s="23" t="s">
        <v>17046</v>
      </c>
      <c r="S5717" s="27" t="s">
        <v>17047</v>
      </c>
      <c r="T5717" s="23" t="s">
        <v>17048</v>
      </c>
      <c r="U5717" s="23" t="s">
        <v>17053</v>
      </c>
      <c r="V5717" s="24" t="s">
        <v>17055</v>
      </c>
      <c r="W5717" s="23" t="s">
        <v>48</v>
      </c>
      <c r="X5717" s="23" t="s">
        <v>49</v>
      </c>
      <c r="Y5717" s="23" t="s">
        <v>81</v>
      </c>
      <c r="Z5717" s="23">
        <v>65</v>
      </c>
      <c r="AA5717" s="28">
        <v>100</v>
      </c>
      <c r="AB5717" s="26">
        <v>8300</v>
      </c>
      <c r="AC5717" s="26">
        <f>Z5717*AB5717</f>
        <v>539500</v>
      </c>
      <c r="AD5717" s="28">
        <v>12</v>
      </c>
      <c r="AE5717" s="28">
        <v>14</v>
      </c>
      <c r="AF5717" s="26">
        <f>(AC5717*(100-AE5717))/100</f>
        <v>463970</v>
      </c>
      <c r="AG5717" s="26">
        <f>P5717+AF5717</f>
        <v>905020</v>
      </c>
      <c r="AH5717" s="26">
        <f>(AG5717*AA5717)/100</f>
        <v>905020</v>
      </c>
      <c r="AI5717" s="26">
        <v>0</v>
      </c>
      <c r="AJ5717" s="26">
        <f>IF((AI5717-AH5717) &gt; 1,0,IF((AI5717-AH5717)&lt;0,AH5717-AI5717,AI5717-AH5717))</f>
        <v>905020</v>
      </c>
      <c r="AK5717" s="26">
        <v>0.02</v>
      </c>
      <c r="AL5717" s="26">
        <f>ROUND(AJ5717*(AK5717/100),2)</f>
        <v>181</v>
      </c>
      <c r="AM5717" s="3" t="s">
        <v>51</v>
      </c>
    </row>
    <row r="5718" spans="1:39" x14ac:dyDescent="0.25">
      <c r="A5718" s="23"/>
      <c r="B5718" s="24"/>
      <c r="C5718" s="23"/>
      <c r="D5718" s="23"/>
      <c r="E5718" s="23"/>
      <c r="F5718" s="23"/>
      <c r="G5718" s="24"/>
      <c r="H5718" s="23"/>
      <c r="I5718" s="23"/>
      <c r="J5718" s="23">
        <v>0</v>
      </c>
      <c r="K5718" s="23">
        <v>0</v>
      </c>
      <c r="L5718" s="23">
        <v>25</v>
      </c>
      <c r="M5718" s="23" t="s">
        <v>91</v>
      </c>
      <c r="N5718" s="25">
        <f>((J5718*400)+(K5718*100))+L5718</f>
        <v>25</v>
      </c>
      <c r="O5718" s="26">
        <v>5000</v>
      </c>
      <c r="P5718" s="26">
        <f>N5718*O5718</f>
        <v>125000</v>
      </c>
      <c r="Q5718" s="23"/>
      <c r="R5718" s="23"/>
      <c r="S5718" s="27"/>
      <c r="T5718" s="23"/>
      <c r="U5718" s="23"/>
      <c r="V5718" s="24"/>
      <c r="W5718" s="23"/>
      <c r="X5718" s="23"/>
      <c r="Y5718" s="23"/>
      <c r="Z5718" s="23"/>
      <c r="AA5718" s="28"/>
      <c r="AB5718" s="26"/>
      <c r="AC5718" s="26"/>
      <c r="AD5718" s="28"/>
      <c r="AE5718" s="28"/>
      <c r="AF5718" s="26"/>
      <c r="AG5718" s="26">
        <f>AF5718+P5718</f>
        <v>125000</v>
      </c>
      <c r="AH5718" s="26">
        <f>AG5718</f>
        <v>125000</v>
      </c>
      <c r="AI5718" s="26">
        <v>0</v>
      </c>
      <c r="AJ5718" s="26">
        <f>IF((AI5718-AH5718) &gt; 1,0,IF((AI5718-AH5718)&lt;0,AH5718-AI5718,AI5718-AH5718))</f>
        <v>125000</v>
      </c>
      <c r="AK5718" s="26">
        <v>0.3</v>
      </c>
      <c r="AL5718" s="26">
        <f>AJ5718*(AK5718/100)</f>
        <v>375</v>
      </c>
    </row>
    <row r="5719" spans="1:39" x14ac:dyDescent="0.25">
      <c r="A5719" s="23"/>
      <c r="B5719" s="24"/>
      <c r="C5719" s="23"/>
      <c r="D5719" s="23"/>
      <c r="E5719" s="23"/>
      <c r="F5719" s="23"/>
      <c r="G5719" s="24"/>
      <c r="H5719" s="23"/>
      <c r="I5719" s="23"/>
      <c r="J5719" s="23"/>
      <c r="K5719" s="23"/>
      <c r="L5719" s="23"/>
      <c r="M5719" s="23"/>
      <c r="N5719" s="25"/>
      <c r="O5719" s="26"/>
      <c r="P5719" s="26"/>
      <c r="Q5719" s="23"/>
      <c r="R5719" s="23"/>
      <c r="S5719" s="27"/>
      <c r="T5719" s="23"/>
      <c r="U5719" s="23"/>
      <c r="V5719" s="24"/>
      <c r="W5719" s="23"/>
      <c r="X5719" s="23"/>
      <c r="Y5719" s="23"/>
      <c r="Z5719" s="23"/>
      <c r="AA5719" s="28"/>
      <c r="AB5719" s="26"/>
      <c r="AC5719" s="26"/>
      <c r="AD5719" s="28"/>
      <c r="AE5719" s="28"/>
      <c r="AF5719" s="26"/>
      <c r="AG5719" s="26" t="s">
        <v>60</v>
      </c>
      <c r="AH5719" s="26">
        <f>SUM(AH5716:AH5718)</f>
        <v>2338959</v>
      </c>
      <c r="AI5719" s="26"/>
      <c r="AJ5719" s="26">
        <f>SUM(AJ5716:AJ5718)</f>
        <v>2338959</v>
      </c>
      <c r="AK5719" s="26"/>
      <c r="AL5719" s="26">
        <f>SUM(AL5716:AL5718)</f>
        <v>817.79</v>
      </c>
    </row>
    <row r="5720" spans="1:39" x14ac:dyDescent="0.25">
      <c r="A5720" s="23" t="s">
        <v>17056</v>
      </c>
      <c r="B5720" s="24" t="s">
        <v>17057</v>
      </c>
      <c r="C5720" s="23" t="s">
        <v>17058</v>
      </c>
      <c r="D5720" s="23" t="s">
        <v>17059</v>
      </c>
      <c r="E5720" s="23">
        <v>2281</v>
      </c>
      <c r="F5720" s="23" t="s">
        <v>17060</v>
      </c>
      <c r="G5720" s="24" t="s">
        <v>17061</v>
      </c>
      <c r="H5720" s="23" t="s">
        <v>43</v>
      </c>
      <c r="I5720" s="23" t="s">
        <v>17062</v>
      </c>
      <c r="J5720" s="23">
        <v>0</v>
      </c>
      <c r="K5720" s="23">
        <v>1</v>
      </c>
      <c r="L5720" s="23">
        <v>73.31</v>
      </c>
      <c r="M5720" s="23" t="s">
        <v>59</v>
      </c>
      <c r="N5720" s="25">
        <f>((J5720*400)+(K5720*100))+L5720</f>
        <v>173.31</v>
      </c>
      <c r="O5720" s="26">
        <v>4000</v>
      </c>
      <c r="P5720" s="26">
        <f>N5720*O5720</f>
        <v>693240</v>
      </c>
      <c r="Q5720" s="23">
        <v>1</v>
      </c>
      <c r="R5720" s="23" t="s">
        <v>17056</v>
      </c>
      <c r="S5720" s="27" t="s">
        <v>17057</v>
      </c>
      <c r="T5720" s="23" t="s">
        <v>17058</v>
      </c>
      <c r="U5720" s="23" t="s">
        <v>17063</v>
      </c>
      <c r="V5720" s="24" t="s">
        <v>17064</v>
      </c>
      <c r="W5720" s="23" t="s">
        <v>142</v>
      </c>
      <c r="X5720" s="23" t="s">
        <v>143</v>
      </c>
      <c r="Y5720" s="23" t="s">
        <v>50</v>
      </c>
      <c r="Z5720" s="23">
        <v>189</v>
      </c>
      <c r="AA5720" s="28">
        <v>100</v>
      </c>
      <c r="AB5720" s="26">
        <v>7950</v>
      </c>
      <c r="AC5720" s="26">
        <f>Z5720*AB5720</f>
        <v>1502550</v>
      </c>
      <c r="AD5720" s="28">
        <v>9</v>
      </c>
      <c r="AE5720" s="28">
        <v>26</v>
      </c>
      <c r="AF5720" s="26">
        <f>(AC5720*(100-AE5720))/100</f>
        <v>1111887</v>
      </c>
      <c r="AG5720" s="26">
        <f>P5720+AF5720</f>
        <v>1805127</v>
      </c>
      <c r="AH5720" s="26">
        <f>(AG5720*AA5720)/100</f>
        <v>1805127</v>
      </c>
      <c r="AI5720" s="26">
        <v>50000000</v>
      </c>
      <c r="AJ5720" s="26">
        <f>IF((AI5720-AH5720) &gt; 1,0,IF((AI5720-AH5720)&lt;0,AH5720-AI5720,AI5720-AH5720))</f>
        <v>0</v>
      </c>
      <c r="AK5720" s="26">
        <v>0.02</v>
      </c>
      <c r="AL5720" s="26">
        <f>ROUND(AJ5720*(AK5720/100),2)</f>
        <v>0</v>
      </c>
      <c r="AM5720" s="3" t="s">
        <v>110</v>
      </c>
    </row>
    <row r="5721" spans="1:39" x14ac:dyDescent="0.25">
      <c r="A5721" s="23"/>
      <c r="B5721" s="24"/>
      <c r="C5721" s="23"/>
      <c r="D5721" s="23"/>
      <c r="E5721" s="23"/>
      <c r="F5721" s="23"/>
      <c r="G5721" s="24"/>
      <c r="H5721" s="23"/>
      <c r="I5721" s="23"/>
      <c r="J5721" s="23">
        <v>0</v>
      </c>
      <c r="K5721" s="23">
        <v>0</v>
      </c>
      <c r="L5721" s="23">
        <v>20.25</v>
      </c>
      <c r="M5721" s="23" t="s">
        <v>59</v>
      </c>
      <c r="N5721" s="25">
        <f>((J5721*400)+(K5721*100))+L5721</f>
        <v>20.25</v>
      </c>
      <c r="O5721" s="26">
        <v>4000</v>
      </c>
      <c r="P5721" s="26">
        <f>N5721*O5721</f>
        <v>81000</v>
      </c>
      <c r="Q5721" s="23">
        <v>1</v>
      </c>
      <c r="R5721" s="23" t="s">
        <v>17056</v>
      </c>
      <c r="S5721" s="27" t="s">
        <v>17057</v>
      </c>
      <c r="T5721" s="23" t="s">
        <v>17058</v>
      </c>
      <c r="U5721" s="23" t="s">
        <v>17063</v>
      </c>
      <c r="V5721" s="24" t="s">
        <v>17065</v>
      </c>
      <c r="W5721" s="23" t="s">
        <v>53</v>
      </c>
      <c r="X5721" s="23" t="s">
        <v>49</v>
      </c>
      <c r="Y5721" s="23" t="s">
        <v>50</v>
      </c>
      <c r="Z5721" s="23">
        <v>81</v>
      </c>
      <c r="AA5721" s="28">
        <v>100</v>
      </c>
      <c r="AB5721" s="26">
        <v>2750</v>
      </c>
      <c r="AC5721" s="26">
        <f>Z5721*AB5721</f>
        <v>222750</v>
      </c>
      <c r="AD5721" s="28">
        <v>9</v>
      </c>
      <c r="AE5721" s="28">
        <v>9</v>
      </c>
      <c r="AF5721" s="26">
        <f>(AC5721*(100-AE5721))/100</f>
        <v>202702.5</v>
      </c>
      <c r="AG5721" s="26">
        <f>P5721+AF5721</f>
        <v>283702.5</v>
      </c>
      <c r="AH5721" s="26">
        <f>(AG5721*AA5721)/100</f>
        <v>283702.5</v>
      </c>
      <c r="AI5721" s="26">
        <v>50000000</v>
      </c>
      <c r="AJ5721" s="26">
        <f>IF((AI5721-AH5721) &gt; 1,0,IF((AI5721-AH5721)&lt;0,AH5721-AI5721,AI5721-AH5721))</f>
        <v>0</v>
      </c>
      <c r="AK5721" s="26">
        <v>0.02</v>
      </c>
      <c r="AL5721" s="26">
        <f>ROUND(AJ5721*(AK5721/100),2)</f>
        <v>0</v>
      </c>
      <c r="AM5721" s="3" t="s">
        <v>83</v>
      </c>
    </row>
    <row r="5722" spans="1:39" x14ac:dyDescent="0.25">
      <c r="A5722" s="23"/>
      <c r="B5722" s="24"/>
      <c r="C5722" s="23"/>
      <c r="D5722" s="23"/>
      <c r="E5722" s="23"/>
      <c r="F5722" s="23"/>
      <c r="G5722" s="24"/>
      <c r="H5722" s="23"/>
      <c r="I5722" s="23"/>
      <c r="J5722" s="23">
        <v>0</v>
      </c>
      <c r="K5722" s="23">
        <v>0</v>
      </c>
      <c r="L5722" s="23">
        <v>37.44</v>
      </c>
      <c r="M5722" s="23" t="s">
        <v>75</v>
      </c>
      <c r="N5722" s="25">
        <f>((J5722*400)+(K5722*100))+L5722</f>
        <v>37.44</v>
      </c>
      <c r="O5722" s="26">
        <v>4000</v>
      </c>
      <c r="P5722" s="26">
        <f>N5722*O5722</f>
        <v>149760</v>
      </c>
      <c r="Q5722" s="23">
        <v>1</v>
      </c>
      <c r="R5722" s="23" t="s">
        <v>7475</v>
      </c>
      <c r="S5722" s="27" t="s">
        <v>7476</v>
      </c>
      <c r="T5722" s="23" t="s">
        <v>7477</v>
      </c>
      <c r="U5722" s="23" t="s">
        <v>7482</v>
      </c>
      <c r="V5722" s="24" t="s">
        <v>17066</v>
      </c>
      <c r="W5722" s="23" t="s">
        <v>1174</v>
      </c>
      <c r="X5722" s="23" t="s">
        <v>49</v>
      </c>
      <c r="Y5722" s="23" t="s">
        <v>571</v>
      </c>
      <c r="Z5722" s="23">
        <v>149.75</v>
      </c>
      <c r="AA5722" s="28">
        <v>100</v>
      </c>
      <c r="AB5722" s="26">
        <v>2250</v>
      </c>
      <c r="AC5722" s="26">
        <f>Z5722*AB5722</f>
        <v>336937.5</v>
      </c>
      <c r="AD5722" s="28">
        <v>9</v>
      </c>
      <c r="AE5722" s="28">
        <v>9</v>
      </c>
      <c r="AF5722" s="26">
        <f>(AC5722*(100-AE5722))/100</f>
        <v>306613.125</v>
      </c>
      <c r="AG5722" s="26">
        <f>P5722+AF5722</f>
        <v>456373.125</v>
      </c>
      <c r="AH5722" s="26">
        <f>(AG5722*AA5722)/100</f>
        <v>456373.125</v>
      </c>
      <c r="AI5722" s="26">
        <v>50000000</v>
      </c>
      <c r="AJ5722" s="26">
        <f>IF((AI5722-AH5722) &gt; 1,0,IF((AI5722-AH5722)&lt;0,AH5722-AI5722,AI5722-AH5722))</f>
        <v>0</v>
      </c>
      <c r="AK5722" s="26">
        <v>0.01</v>
      </c>
      <c r="AL5722" s="26">
        <f>ROUND(AJ5722*(AK5722/100),2)</f>
        <v>0</v>
      </c>
      <c r="AM5722" s="3" t="s">
        <v>3208</v>
      </c>
    </row>
    <row r="5723" spans="1:39" x14ac:dyDescent="0.25">
      <c r="A5723" s="23"/>
      <c r="B5723" s="24"/>
      <c r="C5723" s="23"/>
      <c r="D5723" s="23"/>
      <c r="E5723" s="23"/>
      <c r="F5723" s="23"/>
      <c r="G5723" s="24"/>
      <c r="H5723" s="23"/>
      <c r="I5723" s="23"/>
      <c r="J5723" s="23"/>
      <c r="K5723" s="23"/>
      <c r="L5723" s="23"/>
      <c r="M5723" s="23"/>
      <c r="N5723" s="25"/>
      <c r="O5723" s="26"/>
      <c r="P5723" s="26"/>
      <c r="Q5723" s="23"/>
      <c r="R5723" s="23"/>
      <c r="S5723" s="27"/>
      <c r="T5723" s="23"/>
      <c r="U5723" s="23"/>
      <c r="V5723" s="24"/>
      <c r="W5723" s="23"/>
      <c r="X5723" s="23"/>
      <c r="Y5723" s="23"/>
      <c r="Z5723" s="23"/>
      <c r="AA5723" s="28"/>
      <c r="AB5723" s="26"/>
      <c r="AC5723" s="26"/>
      <c r="AD5723" s="28"/>
      <c r="AE5723" s="28"/>
      <c r="AF5723" s="26"/>
      <c r="AG5723" s="26" t="s">
        <v>60</v>
      </c>
      <c r="AH5723" s="26">
        <f>SUM(AH5720:AH5722)</f>
        <v>2545202.625</v>
      </c>
      <c r="AI5723" s="26"/>
      <c r="AJ5723" s="26">
        <f>SUM(AJ5720:AJ5722)</f>
        <v>0</v>
      </c>
      <c r="AK5723" s="26"/>
      <c r="AL5723" s="26">
        <f>SUM(AL5720:AL5722)</f>
        <v>0</v>
      </c>
    </row>
    <row r="5724" spans="1:39" x14ac:dyDescent="0.25">
      <c r="A5724" s="23" t="s">
        <v>17067</v>
      </c>
      <c r="B5724" s="24" t="s">
        <v>17068</v>
      </c>
      <c r="C5724" s="23" t="s">
        <v>17069</v>
      </c>
      <c r="D5724" s="23" t="s">
        <v>12334</v>
      </c>
      <c r="E5724" s="23">
        <v>2282</v>
      </c>
      <c r="F5724" s="23" t="s">
        <v>17070</v>
      </c>
      <c r="G5724" s="24" t="s">
        <v>17071</v>
      </c>
      <c r="H5724" s="23" t="s">
        <v>43</v>
      </c>
      <c r="I5724" s="23" t="s">
        <v>17072</v>
      </c>
      <c r="J5724" s="23">
        <v>0</v>
      </c>
      <c r="K5724" s="23">
        <v>2</v>
      </c>
      <c r="L5724" s="23">
        <v>0</v>
      </c>
      <c r="M5724" s="23" t="s">
        <v>75</v>
      </c>
      <c r="N5724" s="25">
        <f>((J5724*400)+(K5724*100))+L5724</f>
        <v>200</v>
      </c>
      <c r="O5724" s="26">
        <v>1000</v>
      </c>
      <c r="P5724" s="26">
        <f>N5724*O5724</f>
        <v>200000</v>
      </c>
      <c r="Q5724" s="23"/>
      <c r="R5724" s="23"/>
      <c r="S5724" s="27"/>
      <c r="T5724" s="23"/>
      <c r="U5724" s="23"/>
      <c r="V5724" s="24"/>
      <c r="W5724" s="23"/>
      <c r="X5724" s="23"/>
      <c r="Y5724" s="23"/>
      <c r="Z5724" s="23"/>
      <c r="AA5724" s="28"/>
      <c r="AB5724" s="26"/>
      <c r="AC5724" s="26"/>
      <c r="AD5724" s="28"/>
      <c r="AE5724" s="28"/>
      <c r="AF5724" s="26"/>
      <c r="AG5724" s="26">
        <f>AF5724+P5724</f>
        <v>200000</v>
      </c>
      <c r="AH5724" s="26">
        <f>AG5724</f>
        <v>200000</v>
      </c>
      <c r="AI5724" s="26">
        <v>50000000</v>
      </c>
      <c r="AJ5724" s="26">
        <f>IF((AI5724-AH5724) &gt; 1,0,IF((AI5724-AH5724)&lt;0,AH5724-AI5724,AI5724-AH5724))</f>
        <v>0</v>
      </c>
      <c r="AK5724" s="26">
        <v>0.01</v>
      </c>
      <c r="AL5724" s="26">
        <f>AJ5724*(AK5724/100)</f>
        <v>0</v>
      </c>
    </row>
    <row r="5725" spans="1:39" x14ac:dyDescent="0.25">
      <c r="A5725" s="23"/>
      <c r="B5725" s="24"/>
      <c r="C5725" s="23"/>
      <c r="D5725" s="23"/>
      <c r="E5725" s="23"/>
      <c r="F5725" s="23"/>
      <c r="G5725" s="24"/>
      <c r="H5725" s="23"/>
      <c r="I5725" s="23"/>
      <c r="J5725" s="23"/>
      <c r="K5725" s="23"/>
      <c r="L5725" s="23"/>
      <c r="M5725" s="23"/>
      <c r="N5725" s="25"/>
      <c r="O5725" s="26"/>
      <c r="P5725" s="26"/>
      <c r="Q5725" s="23"/>
      <c r="R5725" s="23"/>
      <c r="S5725" s="27"/>
      <c r="T5725" s="23"/>
      <c r="U5725" s="23"/>
      <c r="V5725" s="24"/>
      <c r="W5725" s="23"/>
      <c r="X5725" s="23"/>
      <c r="Y5725" s="23"/>
      <c r="Z5725" s="23"/>
      <c r="AA5725" s="28"/>
      <c r="AB5725" s="26"/>
      <c r="AC5725" s="26"/>
      <c r="AD5725" s="28"/>
      <c r="AE5725" s="28"/>
      <c r="AF5725" s="26"/>
      <c r="AG5725" s="26" t="s">
        <v>60</v>
      </c>
      <c r="AH5725" s="26">
        <f>AH5724</f>
        <v>200000</v>
      </c>
      <c r="AI5725" s="26"/>
      <c r="AJ5725" s="26">
        <f>AJ5724</f>
        <v>0</v>
      </c>
      <c r="AK5725" s="26"/>
      <c r="AL5725" s="26">
        <f>AL5724</f>
        <v>0</v>
      </c>
    </row>
    <row r="5726" spans="1:39" x14ac:dyDescent="0.25">
      <c r="A5726" s="23" t="s">
        <v>17073</v>
      </c>
      <c r="B5726" s="24"/>
      <c r="C5726" s="23" t="s">
        <v>17074</v>
      </c>
      <c r="D5726" s="23" t="s">
        <v>17075</v>
      </c>
      <c r="E5726" s="23">
        <v>2283</v>
      </c>
      <c r="F5726" s="23" t="s">
        <v>17076</v>
      </c>
      <c r="G5726" s="24" t="s">
        <v>17077</v>
      </c>
      <c r="H5726" s="23" t="s">
        <v>43</v>
      </c>
      <c r="I5726" s="23" t="s">
        <v>17078</v>
      </c>
      <c r="J5726" s="23">
        <v>0</v>
      </c>
      <c r="K5726" s="23">
        <v>3</v>
      </c>
      <c r="L5726" s="23">
        <v>94</v>
      </c>
      <c r="M5726" s="23" t="s">
        <v>75</v>
      </c>
      <c r="N5726" s="25">
        <f>((J5726*400)+(K5726*100))+L5726</f>
        <v>394</v>
      </c>
      <c r="O5726" s="26">
        <v>3950</v>
      </c>
      <c r="P5726" s="26">
        <f>N5726*O5726</f>
        <v>1556300</v>
      </c>
      <c r="Q5726" s="23"/>
      <c r="R5726" s="23"/>
      <c r="S5726" s="27"/>
      <c r="T5726" s="23"/>
      <c r="U5726" s="23"/>
      <c r="V5726" s="24"/>
      <c r="W5726" s="23"/>
      <c r="X5726" s="23"/>
      <c r="Y5726" s="23"/>
      <c r="Z5726" s="23"/>
      <c r="AA5726" s="28"/>
      <c r="AB5726" s="26"/>
      <c r="AC5726" s="26"/>
      <c r="AD5726" s="28"/>
      <c r="AE5726" s="28"/>
      <c r="AF5726" s="26"/>
      <c r="AG5726" s="26">
        <f>AF5726+P5726</f>
        <v>1556300</v>
      </c>
      <c r="AH5726" s="26">
        <f>AG5726</f>
        <v>1556300</v>
      </c>
      <c r="AI5726" s="26">
        <v>50000000</v>
      </c>
      <c r="AJ5726" s="26">
        <f>IF((AI5726-AH5726) &gt; 1,0,IF((AI5726-AH5726)&lt;0,AH5726-AI5726,AI5726-AH5726))</f>
        <v>0</v>
      </c>
      <c r="AK5726" s="26">
        <v>0.01</v>
      </c>
      <c r="AL5726" s="26">
        <f>AJ5726*(AK5726/100)</f>
        <v>0</v>
      </c>
    </row>
    <row r="5727" spans="1:39" x14ac:dyDescent="0.25">
      <c r="A5727" s="23"/>
      <c r="B5727" s="24"/>
      <c r="C5727" s="23"/>
      <c r="D5727" s="23"/>
      <c r="E5727" s="23">
        <v>2284</v>
      </c>
      <c r="F5727" s="23" t="s">
        <v>17079</v>
      </c>
      <c r="G5727" s="24" t="s">
        <v>17080</v>
      </c>
      <c r="H5727" s="23" t="s">
        <v>43</v>
      </c>
      <c r="I5727" s="23" t="s">
        <v>17081</v>
      </c>
      <c r="J5727" s="23">
        <v>0</v>
      </c>
      <c r="K5727" s="23">
        <v>1</v>
      </c>
      <c r="L5727" s="23">
        <v>29</v>
      </c>
      <c r="M5727" s="23" t="s">
        <v>75</v>
      </c>
      <c r="N5727" s="25">
        <f>((J5727*400)+(K5727*100))+L5727</f>
        <v>129</v>
      </c>
      <c r="O5727" s="26">
        <v>1500</v>
      </c>
      <c r="P5727" s="26">
        <f>N5727*O5727</f>
        <v>193500</v>
      </c>
      <c r="Q5727" s="23"/>
      <c r="R5727" s="23"/>
      <c r="S5727" s="27"/>
      <c r="T5727" s="23"/>
      <c r="U5727" s="23"/>
      <c r="V5727" s="24"/>
      <c r="W5727" s="23"/>
      <c r="X5727" s="23"/>
      <c r="Y5727" s="23"/>
      <c r="Z5727" s="23"/>
      <c r="AA5727" s="28"/>
      <c r="AB5727" s="26"/>
      <c r="AC5727" s="26"/>
      <c r="AD5727" s="28"/>
      <c r="AE5727" s="28"/>
      <c r="AF5727" s="26"/>
      <c r="AG5727" s="26">
        <f>AF5727+P5727</f>
        <v>193500</v>
      </c>
      <c r="AH5727" s="26">
        <f>AG5727</f>
        <v>193500</v>
      </c>
      <c r="AI5727" s="26">
        <v>50000000</v>
      </c>
      <c r="AJ5727" s="26">
        <f>IF((AI5727-AH5727) &gt; 1,0,IF((AI5727-AH5727)&lt;0,AH5727-AI5727,AI5727-AH5727))</f>
        <v>0</v>
      </c>
      <c r="AK5727" s="26">
        <v>0.01</v>
      </c>
      <c r="AL5727" s="26">
        <f>AJ5727*(AK5727/100)</f>
        <v>0</v>
      </c>
    </row>
    <row r="5728" spans="1:39" x14ac:dyDescent="0.25">
      <c r="A5728" s="23"/>
      <c r="B5728" s="24"/>
      <c r="C5728" s="23"/>
      <c r="D5728" s="23"/>
      <c r="E5728" s="23">
        <v>2285</v>
      </c>
      <c r="F5728" s="23" t="s">
        <v>17082</v>
      </c>
      <c r="G5728" s="24" t="s">
        <v>17083</v>
      </c>
      <c r="H5728" s="23" t="s">
        <v>43</v>
      </c>
      <c r="I5728" s="23" t="s">
        <v>17084</v>
      </c>
      <c r="J5728" s="23">
        <v>0</v>
      </c>
      <c r="K5728" s="23">
        <v>2</v>
      </c>
      <c r="L5728" s="23">
        <v>58</v>
      </c>
      <c r="M5728" s="23" t="s">
        <v>75</v>
      </c>
      <c r="N5728" s="25">
        <f>((J5728*400)+(K5728*100))+L5728</f>
        <v>258</v>
      </c>
      <c r="O5728" s="26">
        <v>3400</v>
      </c>
      <c r="P5728" s="26">
        <f>N5728*O5728</f>
        <v>877200</v>
      </c>
      <c r="Q5728" s="23"/>
      <c r="R5728" s="23"/>
      <c r="S5728" s="27"/>
      <c r="T5728" s="23"/>
      <c r="U5728" s="23"/>
      <c r="V5728" s="24"/>
      <c r="W5728" s="23"/>
      <c r="X5728" s="23"/>
      <c r="Y5728" s="23"/>
      <c r="Z5728" s="23"/>
      <c r="AA5728" s="28"/>
      <c r="AB5728" s="26"/>
      <c r="AC5728" s="26"/>
      <c r="AD5728" s="28"/>
      <c r="AE5728" s="28"/>
      <c r="AF5728" s="26"/>
      <c r="AG5728" s="26">
        <f>AF5728+P5728</f>
        <v>877200</v>
      </c>
      <c r="AH5728" s="26">
        <f>AG5728</f>
        <v>877200</v>
      </c>
      <c r="AI5728" s="26">
        <v>50000000</v>
      </c>
      <c r="AJ5728" s="26">
        <f>IF((AI5728-AH5728) &gt; 1,0,IF((AI5728-AH5728)&lt;0,AH5728-AI5728,AI5728-AH5728))</f>
        <v>0</v>
      </c>
      <c r="AK5728" s="26">
        <v>0.01</v>
      </c>
      <c r="AL5728" s="26">
        <f>AJ5728*(AK5728/100)</f>
        <v>0</v>
      </c>
    </row>
    <row r="5729" spans="1:39" x14ac:dyDescent="0.25">
      <c r="A5729" s="23"/>
      <c r="B5729" s="24"/>
      <c r="C5729" s="23"/>
      <c r="D5729" s="23"/>
      <c r="E5729" s="23"/>
      <c r="F5729" s="23"/>
      <c r="G5729" s="24"/>
      <c r="H5729" s="23"/>
      <c r="I5729" s="23"/>
      <c r="J5729" s="23"/>
      <c r="K5729" s="23"/>
      <c r="L5729" s="23"/>
      <c r="M5729" s="23"/>
      <c r="N5729" s="25"/>
      <c r="O5729" s="26"/>
      <c r="P5729" s="26"/>
      <c r="Q5729" s="23"/>
      <c r="R5729" s="23"/>
      <c r="S5729" s="27"/>
      <c r="T5729" s="23"/>
      <c r="U5729" s="23"/>
      <c r="V5729" s="24"/>
      <c r="W5729" s="23"/>
      <c r="X5729" s="23"/>
      <c r="Y5729" s="23"/>
      <c r="Z5729" s="23"/>
      <c r="AA5729" s="28"/>
      <c r="AB5729" s="26"/>
      <c r="AC5729" s="26"/>
      <c r="AD5729" s="28"/>
      <c r="AE5729" s="28"/>
      <c r="AF5729" s="26"/>
      <c r="AG5729" s="26" t="s">
        <v>60</v>
      </c>
      <c r="AH5729" s="26">
        <f>SUM(AH5726:AH5728)</f>
        <v>2627000</v>
      </c>
      <c r="AI5729" s="26"/>
      <c r="AJ5729" s="26">
        <f>SUM(AJ5726:AJ5728)</f>
        <v>0</v>
      </c>
      <c r="AK5729" s="26"/>
      <c r="AL5729" s="26">
        <f>SUM(AL5726:AL5728)</f>
        <v>0</v>
      </c>
    </row>
    <row r="5730" spans="1:39" x14ac:dyDescent="0.25">
      <c r="A5730" s="23" t="s">
        <v>17085</v>
      </c>
      <c r="B5730" s="24" t="s">
        <v>17086</v>
      </c>
      <c r="C5730" s="23" t="s">
        <v>17087</v>
      </c>
      <c r="D5730" s="23" t="s">
        <v>17088</v>
      </c>
      <c r="E5730" s="23">
        <v>2286</v>
      </c>
      <c r="F5730" s="23" t="s">
        <v>17089</v>
      </c>
      <c r="G5730" s="24" t="s">
        <v>17090</v>
      </c>
      <c r="H5730" s="23" t="s">
        <v>43</v>
      </c>
      <c r="I5730" s="23" t="s">
        <v>17091</v>
      </c>
      <c r="J5730" s="23">
        <v>0</v>
      </c>
      <c r="K5730" s="23">
        <v>1</v>
      </c>
      <c r="L5730" s="23">
        <v>11.75</v>
      </c>
      <c r="M5730" s="23" t="s">
        <v>59</v>
      </c>
      <c r="N5730" s="25">
        <f>((J5730*400)+(K5730*100))+L5730</f>
        <v>111.75</v>
      </c>
      <c r="O5730" s="26">
        <v>10000</v>
      </c>
      <c r="P5730" s="26">
        <f>N5730*O5730</f>
        <v>1117500</v>
      </c>
      <c r="Q5730" s="23">
        <v>1</v>
      </c>
      <c r="R5730" s="23" t="s">
        <v>17092</v>
      </c>
      <c r="S5730" s="27" t="s">
        <v>17093</v>
      </c>
      <c r="T5730" s="23" t="s">
        <v>17094</v>
      </c>
      <c r="U5730" s="23" t="s">
        <v>17095</v>
      </c>
      <c r="V5730" s="24" t="s">
        <v>17096</v>
      </c>
      <c r="W5730" s="23" t="s">
        <v>142</v>
      </c>
      <c r="X5730" s="23" t="s">
        <v>143</v>
      </c>
      <c r="Y5730" s="23" t="s">
        <v>50</v>
      </c>
      <c r="Z5730" s="23">
        <v>454</v>
      </c>
      <c r="AA5730" s="28">
        <v>100</v>
      </c>
      <c r="AB5730" s="26">
        <v>7950</v>
      </c>
      <c r="AC5730" s="26">
        <f>Z5730*AB5730</f>
        <v>3609300</v>
      </c>
      <c r="AD5730" s="28">
        <v>28</v>
      </c>
      <c r="AE5730" s="28">
        <v>85</v>
      </c>
      <c r="AF5730" s="26">
        <f>(AC5730*(100-AE5730))/100</f>
        <v>541395</v>
      </c>
      <c r="AG5730" s="26">
        <f>P5730+AF5730</f>
        <v>1658895</v>
      </c>
      <c r="AH5730" s="26">
        <f>(AG5730*AA5730)/100</f>
        <v>1658895</v>
      </c>
      <c r="AI5730" s="26">
        <v>10000000</v>
      </c>
      <c r="AJ5730" s="26">
        <f>IF((AI5730-AH5730) &gt; 1,0,IF((AI5730-AH5730)&lt;0,AH5730-AI5730,AI5730-AH5730))</f>
        <v>0</v>
      </c>
      <c r="AK5730" s="26">
        <v>0.02</v>
      </c>
      <c r="AL5730" s="26">
        <f>ROUND(AJ5730*(AK5730/100),2)</f>
        <v>0</v>
      </c>
      <c r="AM5730" s="3" t="s">
        <v>110</v>
      </c>
    </row>
    <row r="5731" spans="1:39" x14ac:dyDescent="0.25">
      <c r="A5731" s="23"/>
      <c r="B5731" s="24"/>
      <c r="C5731" s="23"/>
      <c r="D5731" s="23"/>
      <c r="E5731" s="23"/>
      <c r="F5731" s="23"/>
      <c r="G5731" s="24"/>
      <c r="H5731" s="23"/>
      <c r="I5731" s="23"/>
      <c r="J5731" s="23">
        <v>0</v>
      </c>
      <c r="K5731" s="23">
        <v>0</v>
      </c>
      <c r="L5731" s="23">
        <v>43.75</v>
      </c>
      <c r="M5731" s="23" t="s">
        <v>45</v>
      </c>
      <c r="N5731" s="25">
        <f>((J5731*400)+(K5731*100))+L5731</f>
        <v>43.75</v>
      </c>
      <c r="O5731" s="26">
        <v>10000</v>
      </c>
      <c r="P5731" s="26">
        <f>N5731*O5731</f>
        <v>437500</v>
      </c>
      <c r="Q5731" s="23">
        <v>1</v>
      </c>
      <c r="R5731" s="23" t="s">
        <v>17085</v>
      </c>
      <c r="S5731" s="27" t="s">
        <v>17086</v>
      </c>
      <c r="T5731" s="23" t="s">
        <v>17087</v>
      </c>
      <c r="U5731" s="23" t="s">
        <v>17095</v>
      </c>
      <c r="V5731" s="24" t="s">
        <v>17097</v>
      </c>
      <c r="W5731" s="23" t="s">
        <v>584</v>
      </c>
      <c r="X5731" s="23" t="s">
        <v>49</v>
      </c>
      <c r="Y5731" s="23" t="s">
        <v>54</v>
      </c>
      <c r="Z5731" s="23">
        <v>105</v>
      </c>
      <c r="AA5731" s="28">
        <v>60</v>
      </c>
      <c r="AB5731" s="26">
        <v>7300</v>
      </c>
      <c r="AC5731" s="26">
        <f>Z5731*AB5731</f>
        <v>766500</v>
      </c>
      <c r="AD5731" s="28">
        <v>28</v>
      </c>
      <c r="AE5731" s="28">
        <v>46</v>
      </c>
      <c r="AF5731" s="26">
        <f>(AC5731*(100-AE5731))/100</f>
        <v>413910</v>
      </c>
      <c r="AG5731" s="26">
        <f>P5731+AF5731+AF5732</f>
        <v>1127350</v>
      </c>
      <c r="AH5731" s="26">
        <f>(AG5731*AA5731)/100</f>
        <v>676410</v>
      </c>
      <c r="AI5731" s="26">
        <v>0</v>
      </c>
      <c r="AJ5731" s="26">
        <f>IF((AI5731-AH5731) &gt; 1,0,IF((AI5731-AH5731)&lt;0,AH5731-AI5731,AI5731-AH5731))</f>
        <v>676410</v>
      </c>
      <c r="AK5731" s="26">
        <v>0.3</v>
      </c>
      <c r="AL5731" s="26">
        <f>ROUND(AJ5731*(AK5731/100),2)</f>
        <v>2029.23</v>
      </c>
      <c r="AM5731" s="3" t="s">
        <v>5182</v>
      </c>
    </row>
    <row r="5732" spans="1:39" x14ac:dyDescent="0.25">
      <c r="A5732" s="23"/>
      <c r="B5732" s="24"/>
      <c r="C5732" s="23"/>
      <c r="D5732" s="23"/>
      <c r="E5732" s="23"/>
      <c r="F5732" s="23"/>
      <c r="G5732" s="24"/>
      <c r="H5732" s="23"/>
      <c r="I5732" s="23"/>
      <c r="J5732" s="23"/>
      <c r="K5732" s="23"/>
      <c r="L5732" s="23"/>
      <c r="M5732" s="23"/>
      <c r="N5732" s="25"/>
      <c r="O5732" s="26"/>
      <c r="P5732" s="26"/>
      <c r="Q5732" s="23"/>
      <c r="R5732" s="23"/>
      <c r="S5732" s="27"/>
      <c r="T5732" s="23"/>
      <c r="U5732" s="23"/>
      <c r="V5732" s="24"/>
      <c r="W5732" s="23"/>
      <c r="X5732" s="23"/>
      <c r="Y5732" s="23" t="s">
        <v>50</v>
      </c>
      <c r="Z5732" s="23">
        <v>70</v>
      </c>
      <c r="AA5732" s="28">
        <v>40</v>
      </c>
      <c r="AB5732" s="26">
        <v>7300</v>
      </c>
      <c r="AC5732" s="26">
        <f>Z5732*AB5732</f>
        <v>511000</v>
      </c>
      <c r="AD5732" s="28">
        <v>28</v>
      </c>
      <c r="AE5732" s="28">
        <v>46</v>
      </c>
      <c r="AF5732" s="26">
        <f>(AC5732*(100-AE5732))/100</f>
        <v>275940</v>
      </c>
      <c r="AG5732" s="26">
        <f>P5731+AF5731+AF5732</f>
        <v>1127350</v>
      </c>
      <c r="AH5732" s="26">
        <f>(AG5732*AA5732)/100</f>
        <v>450940</v>
      </c>
      <c r="AI5732" s="26">
        <v>50000000</v>
      </c>
      <c r="AJ5732" s="26">
        <f>IF((AI5732-AH5732) &gt; 1,0,IF((AI5732-AH5732)&lt;0,AH5732-AI5732,AI5732-AH5732))</f>
        <v>0</v>
      </c>
      <c r="AK5732" s="26">
        <v>0.02</v>
      </c>
      <c r="AL5732" s="26">
        <f>ROUND(AJ5732*(AK5732/100),2)</f>
        <v>0</v>
      </c>
      <c r="AM5732" s="3" t="s">
        <v>159</v>
      </c>
    </row>
    <row r="5733" spans="1:39" x14ac:dyDescent="0.25">
      <c r="A5733" s="23"/>
      <c r="B5733" s="24"/>
      <c r="C5733" s="23"/>
      <c r="D5733" s="23"/>
      <c r="E5733" s="23"/>
      <c r="F5733" s="23"/>
      <c r="G5733" s="24"/>
      <c r="H5733" s="23"/>
      <c r="I5733" s="23"/>
      <c r="J5733" s="23"/>
      <c r="K5733" s="23"/>
      <c r="L5733" s="23"/>
      <c r="M5733" s="23"/>
      <c r="N5733" s="25"/>
      <c r="O5733" s="26"/>
      <c r="P5733" s="26"/>
      <c r="Q5733" s="23"/>
      <c r="R5733" s="23"/>
      <c r="S5733" s="27"/>
      <c r="T5733" s="23"/>
      <c r="U5733" s="23"/>
      <c r="V5733" s="24"/>
      <c r="W5733" s="23"/>
      <c r="X5733" s="23"/>
      <c r="Y5733" s="23"/>
      <c r="Z5733" s="23"/>
      <c r="AA5733" s="28"/>
      <c r="AB5733" s="26"/>
      <c r="AC5733" s="26"/>
      <c r="AD5733" s="28"/>
      <c r="AE5733" s="28"/>
      <c r="AF5733" s="26"/>
      <c r="AG5733" s="26" t="s">
        <v>60</v>
      </c>
      <c r="AH5733" s="26">
        <f>SUM(AH5730:AH5732)</f>
        <v>2786245</v>
      </c>
      <c r="AI5733" s="26"/>
      <c r="AJ5733" s="26">
        <f>SUM(AJ5730:AJ5732)</f>
        <v>676410</v>
      </c>
      <c r="AK5733" s="26"/>
      <c r="AL5733" s="26">
        <f>SUM(AL5730:AL5732)</f>
        <v>2029.23</v>
      </c>
    </row>
    <row r="5734" spans="1:39" x14ac:dyDescent="0.25">
      <c r="A5734" s="23" t="s">
        <v>17098</v>
      </c>
      <c r="B5734" s="24" t="s">
        <v>17099</v>
      </c>
      <c r="C5734" s="23" t="s">
        <v>17100</v>
      </c>
      <c r="D5734" s="23" t="s">
        <v>9585</v>
      </c>
      <c r="E5734" s="23">
        <v>2287</v>
      </c>
      <c r="F5734" s="23" t="s">
        <v>17101</v>
      </c>
      <c r="G5734" s="24" t="s">
        <v>17102</v>
      </c>
      <c r="H5734" s="23" t="s">
        <v>43</v>
      </c>
      <c r="I5734" s="23" t="s">
        <v>17103</v>
      </c>
      <c r="J5734" s="23">
        <v>1</v>
      </c>
      <c r="K5734" s="23">
        <v>0</v>
      </c>
      <c r="L5734" s="23">
        <v>46</v>
      </c>
      <c r="M5734" s="23" t="s">
        <v>75</v>
      </c>
      <c r="N5734" s="25">
        <f t="shared" ref="N5734:N5742" si="948">((J5734*400)+(K5734*100))+L5734</f>
        <v>446</v>
      </c>
      <c r="O5734" s="26">
        <v>1000</v>
      </c>
      <c r="P5734" s="26">
        <f t="shared" ref="P5734:P5742" si="949">N5734*O5734</f>
        <v>446000</v>
      </c>
      <c r="Q5734" s="23"/>
      <c r="R5734" s="23"/>
      <c r="S5734" s="27"/>
      <c r="T5734" s="23"/>
      <c r="U5734" s="23"/>
      <c r="V5734" s="24"/>
      <c r="W5734" s="23"/>
      <c r="X5734" s="23"/>
      <c r="Y5734" s="23"/>
      <c r="Z5734" s="23"/>
      <c r="AA5734" s="28"/>
      <c r="AB5734" s="26"/>
      <c r="AC5734" s="26"/>
      <c r="AD5734" s="28"/>
      <c r="AE5734" s="28"/>
      <c r="AF5734" s="26"/>
      <c r="AG5734" s="26">
        <f>AF5734+P5734</f>
        <v>446000</v>
      </c>
      <c r="AH5734" s="26">
        <f>AG5734</f>
        <v>446000</v>
      </c>
      <c r="AI5734" s="26">
        <v>50000000</v>
      </c>
      <c r="AJ5734" s="26">
        <f t="shared" ref="AJ5734:AJ5750" si="950">IF((AI5734-AH5734) &gt; 1,0,IF((AI5734-AH5734)&lt;0,AH5734-AI5734,AI5734-AH5734))</f>
        <v>0</v>
      </c>
      <c r="AK5734" s="26">
        <v>0.01</v>
      </c>
      <c r="AL5734" s="26">
        <f>AJ5734*(AK5734/100)</f>
        <v>0</v>
      </c>
    </row>
    <row r="5735" spans="1:39" x14ac:dyDescent="0.25">
      <c r="A5735" s="23"/>
      <c r="B5735" s="24"/>
      <c r="C5735" s="23"/>
      <c r="D5735" s="23"/>
      <c r="E5735" s="23">
        <v>2288</v>
      </c>
      <c r="F5735" s="23" t="s">
        <v>17104</v>
      </c>
      <c r="G5735" s="24" t="s">
        <v>17105</v>
      </c>
      <c r="H5735" s="23" t="s">
        <v>43</v>
      </c>
      <c r="I5735" s="23" t="s">
        <v>17106</v>
      </c>
      <c r="J5735" s="23">
        <v>1</v>
      </c>
      <c r="K5735" s="23">
        <v>3</v>
      </c>
      <c r="L5735" s="23">
        <v>97.5</v>
      </c>
      <c r="M5735" s="23" t="s">
        <v>91</v>
      </c>
      <c r="N5735" s="25">
        <f t="shared" si="948"/>
        <v>797.5</v>
      </c>
      <c r="O5735" s="26">
        <v>7500</v>
      </c>
      <c r="P5735" s="26">
        <f t="shared" si="949"/>
        <v>5981250</v>
      </c>
      <c r="Q5735" s="23">
        <v>1</v>
      </c>
      <c r="R5735" s="23" t="s">
        <v>17098</v>
      </c>
      <c r="S5735" s="27" t="s">
        <v>17099</v>
      </c>
      <c r="T5735" s="23" t="s">
        <v>17100</v>
      </c>
      <c r="U5735" s="23" t="s">
        <v>9592</v>
      </c>
      <c r="V5735" s="24" t="s">
        <v>17107</v>
      </c>
      <c r="W5735" s="23" t="s">
        <v>639</v>
      </c>
      <c r="X5735" s="23" t="s">
        <v>49</v>
      </c>
      <c r="Y5735" s="23" t="s">
        <v>54</v>
      </c>
      <c r="Z5735" s="23">
        <v>1250</v>
      </c>
      <c r="AA5735" s="28">
        <v>100</v>
      </c>
      <c r="AB5735" s="26">
        <v>6350</v>
      </c>
      <c r="AC5735" s="26">
        <f t="shared" ref="AC5735:AC5745" si="951">Z5735*AB5735</f>
        <v>7937500</v>
      </c>
      <c r="AD5735" s="28">
        <v>4</v>
      </c>
      <c r="AE5735" s="28">
        <v>4</v>
      </c>
      <c r="AF5735" s="26">
        <f t="shared" ref="AF5735:AF5745" si="952">(AC5735*(100-AE5735))/100</f>
        <v>7620000</v>
      </c>
      <c r="AG5735" s="26">
        <f t="shared" ref="AG5735:AG5741" si="953">P5735+AF5735</f>
        <v>13601250</v>
      </c>
      <c r="AH5735" s="26">
        <f t="shared" ref="AH5735:AH5745" si="954">(AG5735*AA5735)/100</f>
        <v>13601250</v>
      </c>
      <c r="AI5735" s="26">
        <v>0</v>
      </c>
      <c r="AJ5735" s="26">
        <f t="shared" si="950"/>
        <v>13601250</v>
      </c>
      <c r="AK5735" s="26">
        <v>0.3</v>
      </c>
      <c r="AL5735" s="26">
        <f t="shared" ref="AL5735:AL5745" si="955">ROUND(AJ5735*(AK5735/100),2)</f>
        <v>40803.75</v>
      </c>
      <c r="AM5735" s="3" t="s">
        <v>17108</v>
      </c>
    </row>
    <row r="5736" spans="1:39" x14ac:dyDescent="0.25">
      <c r="A5736" s="23"/>
      <c r="B5736" s="24"/>
      <c r="C5736" s="23"/>
      <c r="D5736" s="23"/>
      <c r="E5736" s="23"/>
      <c r="F5736" s="23"/>
      <c r="G5736" s="24"/>
      <c r="H5736" s="23"/>
      <c r="I5736" s="23"/>
      <c r="J5736" s="23">
        <v>0</v>
      </c>
      <c r="K5736" s="23">
        <v>0</v>
      </c>
      <c r="L5736" s="23">
        <v>3.5</v>
      </c>
      <c r="M5736" s="23" t="s">
        <v>91</v>
      </c>
      <c r="N5736" s="25">
        <f t="shared" si="948"/>
        <v>3.5</v>
      </c>
      <c r="O5736" s="26">
        <v>7500</v>
      </c>
      <c r="P5736" s="26">
        <f t="shared" si="949"/>
        <v>26250</v>
      </c>
      <c r="Q5736" s="23">
        <v>1</v>
      </c>
      <c r="R5736" s="23" t="s">
        <v>17098</v>
      </c>
      <c r="S5736" s="27" t="s">
        <v>17099</v>
      </c>
      <c r="T5736" s="23" t="s">
        <v>17100</v>
      </c>
      <c r="U5736" s="23" t="s">
        <v>9592</v>
      </c>
      <c r="V5736" s="24" t="s">
        <v>17109</v>
      </c>
      <c r="W5736" s="23" t="s">
        <v>403</v>
      </c>
      <c r="X5736" s="23" t="s">
        <v>49</v>
      </c>
      <c r="Y5736" s="23" t="s">
        <v>54</v>
      </c>
      <c r="Z5736" s="23">
        <v>14</v>
      </c>
      <c r="AA5736" s="28">
        <v>100</v>
      </c>
      <c r="AB5736" s="26">
        <v>6100</v>
      </c>
      <c r="AC5736" s="26">
        <f t="shared" si="951"/>
        <v>85400</v>
      </c>
      <c r="AD5736" s="28">
        <v>4</v>
      </c>
      <c r="AE5736" s="28">
        <v>4</v>
      </c>
      <c r="AF5736" s="26">
        <f t="shared" si="952"/>
        <v>81984</v>
      </c>
      <c r="AG5736" s="26">
        <f t="shared" si="953"/>
        <v>108234</v>
      </c>
      <c r="AH5736" s="26">
        <f t="shared" si="954"/>
        <v>108234</v>
      </c>
      <c r="AI5736" s="26">
        <v>0</v>
      </c>
      <c r="AJ5736" s="26">
        <f t="shared" si="950"/>
        <v>108234</v>
      </c>
      <c r="AK5736" s="26">
        <v>0.3</v>
      </c>
      <c r="AL5736" s="26">
        <f t="shared" si="955"/>
        <v>324.7</v>
      </c>
      <c r="AM5736" s="3" t="s">
        <v>421</v>
      </c>
    </row>
    <row r="5737" spans="1:39" x14ac:dyDescent="0.25">
      <c r="A5737" s="23"/>
      <c r="B5737" s="24"/>
      <c r="C5737" s="23"/>
      <c r="D5737" s="23"/>
      <c r="E5737" s="23"/>
      <c r="F5737" s="23"/>
      <c r="G5737" s="24"/>
      <c r="H5737" s="23"/>
      <c r="I5737" s="23"/>
      <c r="J5737" s="23">
        <v>0</v>
      </c>
      <c r="K5737" s="23">
        <v>0</v>
      </c>
      <c r="L5737" s="23">
        <v>17</v>
      </c>
      <c r="M5737" s="23" t="s">
        <v>45</v>
      </c>
      <c r="N5737" s="25">
        <f t="shared" si="948"/>
        <v>17</v>
      </c>
      <c r="O5737" s="26">
        <v>7500</v>
      </c>
      <c r="P5737" s="26">
        <f t="shared" si="949"/>
        <v>127500</v>
      </c>
      <c r="Q5737" s="23">
        <v>1</v>
      </c>
      <c r="R5737" s="23" t="s">
        <v>17098</v>
      </c>
      <c r="S5737" s="27" t="s">
        <v>17099</v>
      </c>
      <c r="T5737" s="23" t="s">
        <v>17100</v>
      </c>
      <c r="U5737" s="23" t="s">
        <v>9592</v>
      </c>
      <c r="V5737" s="24" t="s">
        <v>17110</v>
      </c>
      <c r="W5737" s="23" t="s">
        <v>1274</v>
      </c>
      <c r="X5737" s="23" t="s">
        <v>49</v>
      </c>
      <c r="Y5737" s="23" t="s">
        <v>54</v>
      </c>
      <c r="Z5737" s="23">
        <v>68</v>
      </c>
      <c r="AA5737" s="28">
        <v>100</v>
      </c>
      <c r="AB5737" s="26">
        <v>8200</v>
      </c>
      <c r="AC5737" s="26">
        <f t="shared" si="951"/>
        <v>557600</v>
      </c>
      <c r="AD5737" s="28">
        <v>4</v>
      </c>
      <c r="AE5737" s="28">
        <v>4</v>
      </c>
      <c r="AF5737" s="26">
        <f t="shared" si="952"/>
        <v>535296</v>
      </c>
      <c r="AG5737" s="26">
        <f t="shared" si="953"/>
        <v>662796</v>
      </c>
      <c r="AH5737" s="26">
        <f t="shared" si="954"/>
        <v>662796</v>
      </c>
      <c r="AI5737" s="26">
        <v>0</v>
      </c>
      <c r="AJ5737" s="26">
        <f t="shared" si="950"/>
        <v>662796</v>
      </c>
      <c r="AK5737" s="26">
        <v>0.3</v>
      </c>
      <c r="AL5737" s="26">
        <f t="shared" si="955"/>
        <v>1988.39</v>
      </c>
      <c r="AM5737" s="3" t="s">
        <v>17111</v>
      </c>
    </row>
    <row r="5738" spans="1:39" x14ac:dyDescent="0.25">
      <c r="A5738" s="23"/>
      <c r="B5738" s="24"/>
      <c r="C5738" s="23"/>
      <c r="D5738" s="23"/>
      <c r="E5738" s="23"/>
      <c r="F5738" s="23"/>
      <c r="G5738" s="24"/>
      <c r="H5738" s="23"/>
      <c r="I5738" s="23"/>
      <c r="J5738" s="23">
        <v>0</v>
      </c>
      <c r="K5738" s="23">
        <v>0</v>
      </c>
      <c r="L5738" s="23">
        <v>2</v>
      </c>
      <c r="M5738" s="23" t="s">
        <v>76</v>
      </c>
      <c r="N5738" s="25">
        <f t="shared" si="948"/>
        <v>2</v>
      </c>
      <c r="O5738" s="26">
        <v>7500</v>
      </c>
      <c r="P5738" s="26">
        <f t="shared" si="949"/>
        <v>15000</v>
      </c>
      <c r="Q5738" s="23">
        <v>1</v>
      </c>
      <c r="R5738" s="23" t="s">
        <v>17098</v>
      </c>
      <c r="S5738" s="27" t="s">
        <v>17099</v>
      </c>
      <c r="T5738" s="23" t="s">
        <v>17100</v>
      </c>
      <c r="U5738" s="23" t="s">
        <v>9592</v>
      </c>
      <c r="V5738" s="24" t="s">
        <v>17112</v>
      </c>
      <c r="W5738" s="23" t="s">
        <v>403</v>
      </c>
      <c r="X5738" s="23" t="s">
        <v>49</v>
      </c>
      <c r="Y5738" s="23" t="s">
        <v>81</v>
      </c>
      <c r="Z5738" s="23">
        <v>8</v>
      </c>
      <c r="AA5738" s="28">
        <v>100</v>
      </c>
      <c r="AB5738" s="26">
        <v>6100</v>
      </c>
      <c r="AC5738" s="26">
        <f t="shared" si="951"/>
        <v>48800</v>
      </c>
      <c r="AD5738" s="28">
        <v>4</v>
      </c>
      <c r="AE5738" s="28">
        <v>4</v>
      </c>
      <c r="AF5738" s="26">
        <f t="shared" si="952"/>
        <v>46848</v>
      </c>
      <c r="AG5738" s="26">
        <f t="shared" si="953"/>
        <v>61848</v>
      </c>
      <c r="AH5738" s="26">
        <f t="shared" si="954"/>
        <v>61848</v>
      </c>
      <c r="AI5738" s="26">
        <v>0</v>
      </c>
      <c r="AJ5738" s="26">
        <f t="shared" si="950"/>
        <v>61848</v>
      </c>
      <c r="AK5738" s="26">
        <v>0.02</v>
      </c>
      <c r="AL5738" s="26">
        <f t="shared" si="955"/>
        <v>12.37</v>
      </c>
      <c r="AM5738" s="3" t="s">
        <v>421</v>
      </c>
    </row>
    <row r="5739" spans="1:39" x14ac:dyDescent="0.25">
      <c r="A5739" s="23"/>
      <c r="B5739" s="24"/>
      <c r="C5739" s="23"/>
      <c r="D5739" s="23"/>
      <c r="E5739" s="23">
        <v>2289</v>
      </c>
      <c r="F5739" s="23" t="s">
        <v>17113</v>
      </c>
      <c r="G5739" s="24" t="s">
        <v>17114</v>
      </c>
      <c r="H5739" s="23" t="s">
        <v>43</v>
      </c>
      <c r="I5739" s="23" t="s">
        <v>17115</v>
      </c>
      <c r="J5739" s="23">
        <v>0</v>
      </c>
      <c r="K5739" s="23">
        <v>3</v>
      </c>
      <c r="L5739" s="23">
        <v>76.25</v>
      </c>
      <c r="M5739" s="23" t="s">
        <v>91</v>
      </c>
      <c r="N5739" s="25">
        <f t="shared" si="948"/>
        <v>376.25</v>
      </c>
      <c r="O5739" s="26">
        <v>6250</v>
      </c>
      <c r="P5739" s="26">
        <f t="shared" si="949"/>
        <v>2351562.5</v>
      </c>
      <c r="Q5739" s="23">
        <v>1</v>
      </c>
      <c r="R5739" s="23" t="s">
        <v>17098</v>
      </c>
      <c r="S5739" s="27" t="s">
        <v>17099</v>
      </c>
      <c r="T5739" s="23" t="s">
        <v>17100</v>
      </c>
      <c r="U5739" s="23" t="s">
        <v>9592</v>
      </c>
      <c r="V5739" s="24" t="s">
        <v>17116</v>
      </c>
      <c r="W5739" s="23" t="s">
        <v>639</v>
      </c>
      <c r="X5739" s="23" t="s">
        <v>49</v>
      </c>
      <c r="Y5739" s="23" t="s">
        <v>54</v>
      </c>
      <c r="Z5739" s="23">
        <v>1139</v>
      </c>
      <c r="AA5739" s="28">
        <v>100</v>
      </c>
      <c r="AB5739" s="26">
        <v>6350</v>
      </c>
      <c r="AC5739" s="26">
        <f t="shared" si="951"/>
        <v>7232650</v>
      </c>
      <c r="AD5739" s="28">
        <v>12</v>
      </c>
      <c r="AE5739" s="28">
        <v>14</v>
      </c>
      <c r="AF5739" s="26">
        <f t="shared" si="952"/>
        <v>6220079</v>
      </c>
      <c r="AG5739" s="26">
        <f t="shared" si="953"/>
        <v>8571641.5</v>
      </c>
      <c r="AH5739" s="26">
        <f t="shared" si="954"/>
        <v>8571641.5</v>
      </c>
      <c r="AI5739" s="26">
        <v>0</v>
      </c>
      <c r="AJ5739" s="26">
        <f t="shared" si="950"/>
        <v>8571641.5</v>
      </c>
      <c r="AK5739" s="26">
        <v>0.3</v>
      </c>
      <c r="AL5739" s="26">
        <f t="shared" si="955"/>
        <v>25714.92</v>
      </c>
      <c r="AM5739" s="3" t="s">
        <v>17117</v>
      </c>
    </row>
    <row r="5740" spans="1:39" x14ac:dyDescent="0.25">
      <c r="A5740" s="23"/>
      <c r="B5740" s="24"/>
      <c r="C5740" s="23"/>
      <c r="D5740" s="23"/>
      <c r="E5740" s="23"/>
      <c r="F5740" s="23"/>
      <c r="G5740" s="24"/>
      <c r="H5740" s="23"/>
      <c r="I5740" s="23"/>
      <c r="J5740" s="23">
        <v>0</v>
      </c>
      <c r="K5740" s="23">
        <v>0</v>
      </c>
      <c r="L5740" s="23">
        <v>18</v>
      </c>
      <c r="M5740" s="23" t="s">
        <v>91</v>
      </c>
      <c r="N5740" s="25">
        <f t="shared" si="948"/>
        <v>18</v>
      </c>
      <c r="O5740" s="26">
        <v>6250</v>
      </c>
      <c r="P5740" s="26">
        <f t="shared" si="949"/>
        <v>112500</v>
      </c>
      <c r="Q5740" s="23">
        <v>1</v>
      </c>
      <c r="R5740" s="23" t="s">
        <v>17098</v>
      </c>
      <c r="S5740" s="27" t="s">
        <v>17099</v>
      </c>
      <c r="T5740" s="23" t="s">
        <v>17100</v>
      </c>
      <c r="U5740" s="23" t="s">
        <v>9592</v>
      </c>
      <c r="V5740" s="24" t="s">
        <v>17118</v>
      </c>
      <c r="W5740" s="23" t="s">
        <v>403</v>
      </c>
      <c r="X5740" s="23" t="s">
        <v>49</v>
      </c>
      <c r="Y5740" s="23" t="s">
        <v>54</v>
      </c>
      <c r="Z5740" s="23">
        <v>72</v>
      </c>
      <c r="AA5740" s="28">
        <v>100</v>
      </c>
      <c r="AB5740" s="26">
        <v>6100</v>
      </c>
      <c r="AC5740" s="26">
        <f t="shared" si="951"/>
        <v>439200</v>
      </c>
      <c r="AD5740" s="28">
        <v>12</v>
      </c>
      <c r="AE5740" s="28">
        <v>14</v>
      </c>
      <c r="AF5740" s="26">
        <f t="shared" si="952"/>
        <v>377712</v>
      </c>
      <c r="AG5740" s="26">
        <f t="shared" si="953"/>
        <v>490212</v>
      </c>
      <c r="AH5740" s="26">
        <f t="shared" si="954"/>
        <v>490212</v>
      </c>
      <c r="AI5740" s="26">
        <v>0</v>
      </c>
      <c r="AJ5740" s="26">
        <f t="shared" si="950"/>
        <v>490212</v>
      </c>
      <c r="AK5740" s="26">
        <v>0.3</v>
      </c>
      <c r="AL5740" s="26">
        <f t="shared" si="955"/>
        <v>1470.64</v>
      </c>
      <c r="AM5740" s="3" t="s">
        <v>421</v>
      </c>
    </row>
    <row r="5741" spans="1:39" x14ac:dyDescent="0.25">
      <c r="A5741" s="23"/>
      <c r="B5741" s="24"/>
      <c r="C5741" s="23"/>
      <c r="D5741" s="23"/>
      <c r="E5741" s="23"/>
      <c r="F5741" s="23"/>
      <c r="G5741" s="24"/>
      <c r="H5741" s="23"/>
      <c r="I5741" s="23"/>
      <c r="J5741" s="23">
        <v>0</v>
      </c>
      <c r="K5741" s="23">
        <v>0</v>
      </c>
      <c r="L5741" s="23">
        <v>48.75</v>
      </c>
      <c r="M5741" s="23" t="s">
        <v>91</v>
      </c>
      <c r="N5741" s="25">
        <f t="shared" si="948"/>
        <v>48.75</v>
      </c>
      <c r="O5741" s="26">
        <v>6250</v>
      </c>
      <c r="P5741" s="26">
        <f t="shared" si="949"/>
        <v>304687.5</v>
      </c>
      <c r="Q5741" s="23">
        <v>1</v>
      </c>
      <c r="R5741" s="23" t="s">
        <v>17098</v>
      </c>
      <c r="S5741" s="27" t="s">
        <v>17099</v>
      </c>
      <c r="T5741" s="23" t="s">
        <v>17100</v>
      </c>
      <c r="U5741" s="23" t="s">
        <v>9592</v>
      </c>
      <c r="V5741" s="24" t="s">
        <v>17119</v>
      </c>
      <c r="W5741" s="23" t="s">
        <v>158</v>
      </c>
      <c r="X5741" s="23" t="s">
        <v>49</v>
      </c>
      <c r="Y5741" s="23" t="s">
        <v>54</v>
      </c>
      <c r="Z5741" s="23">
        <v>195</v>
      </c>
      <c r="AA5741" s="28">
        <v>100</v>
      </c>
      <c r="AB5741" s="26">
        <v>5600</v>
      </c>
      <c r="AC5741" s="26">
        <f t="shared" si="951"/>
        <v>1092000</v>
      </c>
      <c r="AD5741" s="28">
        <v>12</v>
      </c>
      <c r="AE5741" s="28">
        <v>14</v>
      </c>
      <c r="AF5741" s="26">
        <f t="shared" si="952"/>
        <v>939120</v>
      </c>
      <c r="AG5741" s="26">
        <f t="shared" si="953"/>
        <v>1243807.5</v>
      </c>
      <c r="AH5741" s="26">
        <f t="shared" si="954"/>
        <v>1243807.5</v>
      </c>
      <c r="AI5741" s="26">
        <v>0</v>
      </c>
      <c r="AJ5741" s="26">
        <f t="shared" si="950"/>
        <v>1243807.5</v>
      </c>
      <c r="AK5741" s="26">
        <v>0.3</v>
      </c>
      <c r="AL5741" s="26">
        <f t="shared" si="955"/>
        <v>3731.42</v>
      </c>
      <c r="AM5741" s="3" t="s">
        <v>159</v>
      </c>
    </row>
    <row r="5742" spans="1:39" x14ac:dyDescent="0.25">
      <c r="A5742" s="23"/>
      <c r="B5742" s="24"/>
      <c r="C5742" s="23"/>
      <c r="D5742" s="23"/>
      <c r="E5742" s="23">
        <v>2290</v>
      </c>
      <c r="F5742" s="23" t="s">
        <v>17120</v>
      </c>
      <c r="G5742" s="24" t="s">
        <v>17121</v>
      </c>
      <c r="H5742" s="23" t="s">
        <v>43</v>
      </c>
      <c r="I5742" s="23" t="s">
        <v>17122</v>
      </c>
      <c r="J5742" s="23">
        <v>0</v>
      </c>
      <c r="K5742" s="23">
        <v>3</v>
      </c>
      <c r="L5742" s="23">
        <v>7.88</v>
      </c>
      <c r="M5742" s="23" t="s">
        <v>45</v>
      </c>
      <c r="N5742" s="25">
        <f t="shared" si="948"/>
        <v>307.88</v>
      </c>
      <c r="O5742" s="26">
        <v>7500</v>
      </c>
      <c r="P5742" s="26">
        <f t="shared" si="949"/>
        <v>2309100</v>
      </c>
      <c r="Q5742" s="23">
        <v>1</v>
      </c>
      <c r="R5742" s="23" t="s">
        <v>17098</v>
      </c>
      <c r="S5742" s="27" t="s">
        <v>17099</v>
      </c>
      <c r="T5742" s="23" t="s">
        <v>17100</v>
      </c>
      <c r="U5742" s="23" t="s">
        <v>9592</v>
      </c>
      <c r="V5742" s="24" t="s">
        <v>17123</v>
      </c>
      <c r="W5742" s="23" t="s">
        <v>639</v>
      </c>
      <c r="X5742" s="23" t="s">
        <v>49</v>
      </c>
      <c r="Y5742" s="23" t="s">
        <v>54</v>
      </c>
      <c r="Z5742" s="23">
        <v>1128</v>
      </c>
      <c r="AA5742" s="28">
        <v>59.26</v>
      </c>
      <c r="AB5742" s="26">
        <v>6350</v>
      </c>
      <c r="AC5742" s="26">
        <f t="shared" si="951"/>
        <v>7162800</v>
      </c>
      <c r="AD5742" s="28">
        <v>27</v>
      </c>
      <c r="AE5742" s="28">
        <v>44</v>
      </c>
      <c r="AF5742" s="26">
        <f t="shared" si="952"/>
        <v>4011168</v>
      </c>
      <c r="AG5742" s="26">
        <f>P5742+AF5742+AF5743</f>
        <v>9077946</v>
      </c>
      <c r="AH5742" s="26">
        <f t="shared" si="954"/>
        <v>5379590.7996000005</v>
      </c>
      <c r="AI5742" s="26">
        <v>0</v>
      </c>
      <c r="AJ5742" s="26">
        <f t="shared" si="950"/>
        <v>5379590.7996000005</v>
      </c>
      <c r="AK5742" s="26">
        <v>0.3</v>
      </c>
      <c r="AL5742" s="26">
        <f t="shared" si="955"/>
        <v>16138.77</v>
      </c>
      <c r="AM5742" s="3" t="s">
        <v>17124</v>
      </c>
    </row>
    <row r="5743" spans="1:39" x14ac:dyDescent="0.25">
      <c r="A5743" s="23"/>
      <c r="B5743" s="24"/>
      <c r="C5743" s="23"/>
      <c r="D5743" s="23"/>
      <c r="E5743" s="23"/>
      <c r="F5743" s="23"/>
      <c r="G5743" s="24"/>
      <c r="H5743" s="23"/>
      <c r="I5743" s="23"/>
      <c r="J5743" s="23"/>
      <c r="K5743" s="23"/>
      <c r="L5743" s="23"/>
      <c r="M5743" s="23"/>
      <c r="N5743" s="25"/>
      <c r="O5743" s="26"/>
      <c r="P5743" s="26"/>
      <c r="Q5743" s="23"/>
      <c r="R5743" s="23"/>
      <c r="S5743" s="27"/>
      <c r="T5743" s="23"/>
      <c r="U5743" s="23"/>
      <c r="V5743" s="24"/>
      <c r="W5743" s="23"/>
      <c r="X5743" s="23"/>
      <c r="Y5743" s="23" t="s">
        <v>50</v>
      </c>
      <c r="Z5743" s="23">
        <v>775.5</v>
      </c>
      <c r="AA5743" s="28">
        <v>40.74</v>
      </c>
      <c r="AB5743" s="26">
        <v>6350</v>
      </c>
      <c r="AC5743" s="26">
        <f t="shared" si="951"/>
        <v>4924425</v>
      </c>
      <c r="AD5743" s="28">
        <v>27</v>
      </c>
      <c r="AE5743" s="28">
        <v>44</v>
      </c>
      <c r="AF5743" s="26">
        <f t="shared" si="952"/>
        <v>2757678</v>
      </c>
      <c r="AG5743" s="26">
        <f>P5742+AF5742+AF5743</f>
        <v>9077946</v>
      </c>
      <c r="AH5743" s="26">
        <f t="shared" si="954"/>
        <v>3698355.2004000004</v>
      </c>
      <c r="AI5743" s="26">
        <v>50000000</v>
      </c>
      <c r="AJ5743" s="26">
        <f t="shared" si="950"/>
        <v>0</v>
      </c>
      <c r="AK5743" s="26">
        <v>0.02</v>
      </c>
      <c r="AL5743" s="26">
        <f t="shared" si="955"/>
        <v>0</v>
      </c>
      <c r="AM5743" s="3" t="s">
        <v>110</v>
      </c>
    </row>
    <row r="5744" spans="1:39" x14ac:dyDescent="0.25">
      <c r="A5744" s="23"/>
      <c r="B5744" s="24"/>
      <c r="C5744" s="23"/>
      <c r="D5744" s="23"/>
      <c r="E5744" s="23"/>
      <c r="F5744" s="23"/>
      <c r="G5744" s="24"/>
      <c r="H5744" s="23"/>
      <c r="I5744" s="23"/>
      <c r="J5744" s="23">
        <v>0</v>
      </c>
      <c r="K5744" s="23">
        <v>0</v>
      </c>
      <c r="L5744" s="23">
        <v>25</v>
      </c>
      <c r="M5744" s="23" t="s">
        <v>91</v>
      </c>
      <c r="N5744" s="25">
        <f t="shared" ref="N5744:N5750" si="956">((J5744*400)+(K5744*100))+L5744</f>
        <v>25</v>
      </c>
      <c r="O5744" s="26">
        <v>7500</v>
      </c>
      <c r="P5744" s="26">
        <f t="shared" ref="P5744:P5750" si="957">N5744*O5744</f>
        <v>187500</v>
      </c>
      <c r="Q5744" s="23">
        <v>1</v>
      </c>
      <c r="R5744" s="23" t="s">
        <v>17098</v>
      </c>
      <c r="S5744" s="27" t="s">
        <v>17099</v>
      </c>
      <c r="T5744" s="23" t="s">
        <v>17100</v>
      </c>
      <c r="U5744" s="23" t="s">
        <v>9592</v>
      </c>
      <c r="V5744" s="24" t="s">
        <v>17125</v>
      </c>
      <c r="W5744" s="23" t="s">
        <v>158</v>
      </c>
      <c r="X5744" s="23" t="s">
        <v>49</v>
      </c>
      <c r="Y5744" s="23" t="s">
        <v>54</v>
      </c>
      <c r="Z5744" s="23">
        <v>100</v>
      </c>
      <c r="AA5744" s="28">
        <v>100</v>
      </c>
      <c r="AB5744" s="26">
        <v>5600</v>
      </c>
      <c r="AC5744" s="26">
        <f t="shared" si="951"/>
        <v>560000</v>
      </c>
      <c r="AD5744" s="28">
        <v>27</v>
      </c>
      <c r="AE5744" s="28">
        <v>44</v>
      </c>
      <c r="AF5744" s="26">
        <f t="shared" si="952"/>
        <v>313600</v>
      </c>
      <c r="AG5744" s="26">
        <f>P5744+AF5744</f>
        <v>501100</v>
      </c>
      <c r="AH5744" s="26">
        <f t="shared" si="954"/>
        <v>501100</v>
      </c>
      <c r="AI5744" s="26">
        <v>0</v>
      </c>
      <c r="AJ5744" s="26">
        <f t="shared" si="950"/>
        <v>501100</v>
      </c>
      <c r="AK5744" s="26">
        <v>0.3</v>
      </c>
      <c r="AL5744" s="26">
        <f t="shared" si="955"/>
        <v>1503.3</v>
      </c>
      <c r="AM5744" s="3" t="s">
        <v>159</v>
      </c>
    </row>
    <row r="5745" spans="1:39" x14ac:dyDescent="0.25">
      <c r="A5745" s="23"/>
      <c r="B5745" s="24"/>
      <c r="C5745" s="23"/>
      <c r="D5745" s="23"/>
      <c r="E5745" s="23"/>
      <c r="F5745" s="23"/>
      <c r="G5745" s="24"/>
      <c r="H5745" s="23"/>
      <c r="I5745" s="23"/>
      <c r="J5745" s="23">
        <v>0</v>
      </c>
      <c r="K5745" s="23">
        <v>0</v>
      </c>
      <c r="L5745" s="23">
        <v>3</v>
      </c>
      <c r="M5745" s="23" t="s">
        <v>91</v>
      </c>
      <c r="N5745" s="25">
        <f t="shared" si="956"/>
        <v>3</v>
      </c>
      <c r="O5745" s="26">
        <v>7500</v>
      </c>
      <c r="P5745" s="26">
        <f t="shared" si="957"/>
        <v>22500</v>
      </c>
      <c r="Q5745" s="23">
        <v>1</v>
      </c>
      <c r="R5745" s="23" t="s">
        <v>17098</v>
      </c>
      <c r="S5745" s="27" t="s">
        <v>17099</v>
      </c>
      <c r="T5745" s="23" t="s">
        <v>17100</v>
      </c>
      <c r="U5745" s="23" t="s">
        <v>9592</v>
      </c>
      <c r="V5745" s="24" t="s">
        <v>17126</v>
      </c>
      <c r="W5745" s="23" t="s">
        <v>1191</v>
      </c>
      <c r="X5745" s="23" t="s">
        <v>49</v>
      </c>
      <c r="Y5745" s="23" t="s">
        <v>54</v>
      </c>
      <c r="Z5745" s="23">
        <v>12</v>
      </c>
      <c r="AA5745" s="28">
        <v>100</v>
      </c>
      <c r="AB5745" s="26">
        <v>7750</v>
      </c>
      <c r="AC5745" s="26">
        <f t="shared" si="951"/>
        <v>93000</v>
      </c>
      <c r="AD5745" s="28">
        <v>27</v>
      </c>
      <c r="AE5745" s="28">
        <v>44</v>
      </c>
      <c r="AF5745" s="26">
        <f t="shared" si="952"/>
        <v>52080</v>
      </c>
      <c r="AG5745" s="26">
        <f>P5745+AF5745</f>
        <v>74580</v>
      </c>
      <c r="AH5745" s="26">
        <f t="shared" si="954"/>
        <v>74580</v>
      </c>
      <c r="AI5745" s="26">
        <v>0</v>
      </c>
      <c r="AJ5745" s="26">
        <f t="shared" si="950"/>
        <v>74580</v>
      </c>
      <c r="AK5745" s="26">
        <v>0.3</v>
      </c>
      <c r="AL5745" s="26">
        <f t="shared" si="955"/>
        <v>223.74</v>
      </c>
      <c r="AM5745" s="3" t="s">
        <v>580</v>
      </c>
    </row>
    <row r="5746" spans="1:39" x14ac:dyDescent="0.25">
      <c r="A5746" s="23"/>
      <c r="B5746" s="24"/>
      <c r="C5746" s="23"/>
      <c r="D5746" s="23"/>
      <c r="E5746" s="23"/>
      <c r="F5746" s="23"/>
      <c r="G5746" s="24"/>
      <c r="H5746" s="23"/>
      <c r="I5746" s="23"/>
      <c r="J5746" s="23">
        <v>3</v>
      </c>
      <c r="K5746" s="23">
        <v>3</v>
      </c>
      <c r="L5746" s="23">
        <v>31.12</v>
      </c>
      <c r="M5746" s="23" t="s">
        <v>75</v>
      </c>
      <c r="N5746" s="25">
        <f t="shared" si="956"/>
        <v>1531.12</v>
      </c>
      <c r="O5746" s="26">
        <v>7500</v>
      </c>
      <c r="P5746" s="26">
        <f t="shared" si="957"/>
        <v>11483400</v>
      </c>
      <c r="Q5746" s="23"/>
      <c r="R5746" s="23"/>
      <c r="S5746" s="27"/>
      <c r="T5746" s="23"/>
      <c r="U5746" s="23"/>
      <c r="V5746" s="24"/>
      <c r="W5746" s="23"/>
      <c r="X5746" s="23"/>
      <c r="Y5746" s="23"/>
      <c r="Z5746" s="23"/>
      <c r="AA5746" s="28"/>
      <c r="AB5746" s="26"/>
      <c r="AC5746" s="26"/>
      <c r="AD5746" s="28"/>
      <c r="AE5746" s="28"/>
      <c r="AF5746" s="26"/>
      <c r="AG5746" s="26">
        <f>AF5746+P5746</f>
        <v>11483400</v>
      </c>
      <c r="AH5746" s="26">
        <f>AG5746</f>
        <v>11483400</v>
      </c>
      <c r="AI5746" s="26">
        <v>50000000</v>
      </c>
      <c r="AJ5746" s="26">
        <f t="shared" si="950"/>
        <v>0</v>
      </c>
      <c r="AK5746" s="26">
        <v>0.01</v>
      </c>
      <c r="AL5746" s="26">
        <f>AJ5746*(AK5746/100)</f>
        <v>0</v>
      </c>
    </row>
    <row r="5747" spans="1:39" x14ac:dyDescent="0.25">
      <c r="A5747" s="23"/>
      <c r="B5747" s="24"/>
      <c r="C5747" s="23"/>
      <c r="D5747" s="23"/>
      <c r="E5747" s="23">
        <v>2291</v>
      </c>
      <c r="F5747" s="23" t="s">
        <v>17127</v>
      </c>
      <c r="G5747" s="24" t="s">
        <v>17128</v>
      </c>
      <c r="H5747" s="23" t="s">
        <v>43</v>
      </c>
      <c r="I5747" s="23" t="s">
        <v>17129</v>
      </c>
      <c r="J5747" s="23">
        <v>0</v>
      </c>
      <c r="K5747" s="23">
        <v>3</v>
      </c>
      <c r="L5747" s="23">
        <v>24</v>
      </c>
      <c r="M5747" s="23" t="s">
        <v>59</v>
      </c>
      <c r="N5747" s="25">
        <f t="shared" si="956"/>
        <v>324</v>
      </c>
      <c r="O5747" s="26">
        <v>10000</v>
      </c>
      <c r="P5747" s="26">
        <f t="shared" si="957"/>
        <v>3240000</v>
      </c>
      <c r="Q5747" s="23">
        <v>1</v>
      </c>
      <c r="R5747" s="23" t="s">
        <v>17098</v>
      </c>
      <c r="S5747" s="27" t="s">
        <v>17099</v>
      </c>
      <c r="T5747" s="23" t="s">
        <v>17100</v>
      </c>
      <c r="U5747" s="23" t="s">
        <v>9592</v>
      </c>
      <c r="V5747" s="24" t="s">
        <v>17130</v>
      </c>
      <c r="W5747" s="23" t="s">
        <v>109</v>
      </c>
      <c r="X5747" s="23" t="s">
        <v>49</v>
      </c>
      <c r="Y5747" s="23" t="s">
        <v>50</v>
      </c>
      <c r="Z5747" s="23">
        <v>438</v>
      </c>
      <c r="AA5747" s="28">
        <v>100</v>
      </c>
      <c r="AB5747" s="26">
        <v>8150</v>
      </c>
      <c r="AC5747" s="26">
        <f>Z5747*AB5747</f>
        <v>3569700</v>
      </c>
      <c r="AD5747" s="28">
        <v>6</v>
      </c>
      <c r="AE5747" s="28">
        <v>6</v>
      </c>
      <c r="AF5747" s="26">
        <f>(AC5747*(100-AE5747))/100</f>
        <v>3355518</v>
      </c>
      <c r="AG5747" s="26">
        <f>P5747+AF5747</f>
        <v>6595518</v>
      </c>
      <c r="AH5747" s="26">
        <f>(AG5747*AA5747)/100</f>
        <v>6595518</v>
      </c>
      <c r="AI5747" s="26">
        <v>50000000</v>
      </c>
      <c r="AJ5747" s="26">
        <f t="shared" si="950"/>
        <v>0</v>
      </c>
      <c r="AK5747" s="26">
        <v>0.02</v>
      </c>
      <c r="AL5747" s="26">
        <f>ROUND(AJ5747*(AK5747/100),2)</f>
        <v>0</v>
      </c>
      <c r="AM5747" s="3" t="s">
        <v>110</v>
      </c>
    </row>
    <row r="5748" spans="1:39" x14ac:dyDescent="0.25">
      <c r="A5748" s="23"/>
      <c r="B5748" s="24"/>
      <c r="C5748" s="23"/>
      <c r="D5748" s="23"/>
      <c r="E5748" s="23"/>
      <c r="F5748" s="23"/>
      <c r="G5748" s="24"/>
      <c r="H5748" s="23"/>
      <c r="I5748" s="23"/>
      <c r="J5748" s="23">
        <v>0</v>
      </c>
      <c r="K5748" s="23">
        <v>0</v>
      </c>
      <c r="L5748" s="23">
        <v>17</v>
      </c>
      <c r="M5748" s="23" t="s">
        <v>76</v>
      </c>
      <c r="N5748" s="25">
        <f t="shared" si="956"/>
        <v>17</v>
      </c>
      <c r="O5748" s="26">
        <v>10000</v>
      </c>
      <c r="P5748" s="26">
        <f t="shared" si="957"/>
        <v>170000</v>
      </c>
      <c r="Q5748" s="23">
        <v>1</v>
      </c>
      <c r="R5748" s="23" t="s">
        <v>17098</v>
      </c>
      <c r="S5748" s="27" t="s">
        <v>17099</v>
      </c>
      <c r="T5748" s="23" t="s">
        <v>17100</v>
      </c>
      <c r="U5748" s="23" t="s">
        <v>9592</v>
      </c>
      <c r="V5748" s="24" t="s">
        <v>17131</v>
      </c>
      <c r="W5748" s="23" t="s">
        <v>1942</v>
      </c>
      <c r="X5748" s="23" t="s">
        <v>49</v>
      </c>
      <c r="Y5748" s="23" t="s">
        <v>50</v>
      </c>
      <c r="Z5748" s="23">
        <v>68</v>
      </c>
      <c r="AA5748" s="28">
        <v>100</v>
      </c>
      <c r="AB5748" s="26">
        <v>7600</v>
      </c>
      <c r="AC5748" s="26">
        <f>Z5748*AB5748</f>
        <v>516800</v>
      </c>
      <c r="AD5748" s="28">
        <v>6</v>
      </c>
      <c r="AE5748" s="28">
        <v>6</v>
      </c>
      <c r="AF5748" s="26">
        <f>(AC5748*(100-AE5748))/100</f>
        <v>485792</v>
      </c>
      <c r="AG5748" s="26">
        <f>P5748+AF5748</f>
        <v>655792</v>
      </c>
      <c r="AH5748" s="26">
        <f>(AG5748*AA5748)/100</f>
        <v>655792</v>
      </c>
      <c r="AI5748" s="26">
        <v>50000000</v>
      </c>
      <c r="AJ5748" s="26">
        <f t="shared" si="950"/>
        <v>0</v>
      </c>
      <c r="AK5748" s="26">
        <v>0.02</v>
      </c>
      <c r="AL5748" s="26">
        <f>ROUND(AJ5748*(AK5748/100),2)</f>
        <v>0</v>
      </c>
      <c r="AM5748" s="3" t="s">
        <v>401</v>
      </c>
    </row>
    <row r="5749" spans="1:39" x14ac:dyDescent="0.25">
      <c r="A5749" s="23"/>
      <c r="B5749" s="24"/>
      <c r="C5749" s="23"/>
      <c r="D5749" s="23"/>
      <c r="E5749" s="23"/>
      <c r="F5749" s="23"/>
      <c r="G5749" s="24"/>
      <c r="H5749" s="23"/>
      <c r="I5749" s="23"/>
      <c r="J5749" s="23">
        <v>0</v>
      </c>
      <c r="K5749" s="23">
        <v>0</v>
      </c>
      <c r="L5749" s="23">
        <v>11</v>
      </c>
      <c r="M5749" s="23" t="s">
        <v>59</v>
      </c>
      <c r="N5749" s="25">
        <f t="shared" si="956"/>
        <v>11</v>
      </c>
      <c r="O5749" s="26">
        <v>10000</v>
      </c>
      <c r="P5749" s="26">
        <f t="shared" si="957"/>
        <v>110000</v>
      </c>
      <c r="Q5749" s="23">
        <v>1</v>
      </c>
      <c r="R5749" s="23" t="s">
        <v>17098</v>
      </c>
      <c r="S5749" s="27" t="s">
        <v>17099</v>
      </c>
      <c r="T5749" s="23" t="s">
        <v>17100</v>
      </c>
      <c r="U5749" s="23" t="s">
        <v>9592</v>
      </c>
      <c r="V5749" s="24" t="s">
        <v>17132</v>
      </c>
      <c r="W5749" s="23" t="s">
        <v>48</v>
      </c>
      <c r="X5749" s="23" t="s">
        <v>49</v>
      </c>
      <c r="Y5749" s="23" t="s">
        <v>50</v>
      </c>
      <c r="Z5749" s="23">
        <v>44</v>
      </c>
      <c r="AA5749" s="28">
        <v>100</v>
      </c>
      <c r="AB5749" s="26">
        <v>8300</v>
      </c>
      <c r="AC5749" s="26">
        <f>Z5749*AB5749</f>
        <v>365200</v>
      </c>
      <c r="AD5749" s="28">
        <v>6</v>
      </c>
      <c r="AE5749" s="28">
        <v>6</v>
      </c>
      <c r="AF5749" s="26">
        <f>(AC5749*(100-AE5749))/100</f>
        <v>343288</v>
      </c>
      <c r="AG5749" s="26">
        <f>P5749+AF5749</f>
        <v>453288</v>
      </c>
      <c r="AH5749" s="26">
        <f>(AG5749*AA5749)/100</f>
        <v>453288</v>
      </c>
      <c r="AI5749" s="26">
        <v>50000000</v>
      </c>
      <c r="AJ5749" s="26">
        <f t="shared" si="950"/>
        <v>0</v>
      </c>
      <c r="AK5749" s="26">
        <v>0.02</v>
      </c>
      <c r="AL5749" s="26">
        <f>ROUND(AJ5749*(AK5749/100),2)</f>
        <v>0</v>
      </c>
      <c r="AM5749" s="3" t="s">
        <v>83</v>
      </c>
    </row>
    <row r="5750" spans="1:39" x14ac:dyDescent="0.25">
      <c r="A5750" s="23"/>
      <c r="B5750" s="24"/>
      <c r="C5750" s="23"/>
      <c r="D5750" s="23"/>
      <c r="E5750" s="23">
        <v>2292</v>
      </c>
      <c r="F5750" s="23" t="s">
        <v>17133</v>
      </c>
      <c r="G5750" s="24" t="s">
        <v>17134</v>
      </c>
      <c r="H5750" s="23" t="s">
        <v>43</v>
      </c>
      <c r="I5750" s="23" t="s">
        <v>17135</v>
      </c>
      <c r="J5750" s="23">
        <v>1</v>
      </c>
      <c r="K5750" s="23">
        <v>0</v>
      </c>
      <c r="L5750" s="23">
        <v>76</v>
      </c>
      <c r="M5750" s="23" t="s">
        <v>75</v>
      </c>
      <c r="N5750" s="25">
        <f t="shared" si="956"/>
        <v>476</v>
      </c>
      <c r="O5750" s="26">
        <v>1000</v>
      </c>
      <c r="P5750" s="26">
        <f t="shared" si="957"/>
        <v>476000</v>
      </c>
      <c r="Q5750" s="23"/>
      <c r="R5750" s="23"/>
      <c r="S5750" s="27"/>
      <c r="T5750" s="23"/>
      <c r="U5750" s="23"/>
      <c r="V5750" s="24"/>
      <c r="W5750" s="23"/>
      <c r="X5750" s="23"/>
      <c r="Y5750" s="23"/>
      <c r="Z5750" s="23"/>
      <c r="AA5750" s="28"/>
      <c r="AB5750" s="26"/>
      <c r="AC5750" s="26"/>
      <c r="AD5750" s="28"/>
      <c r="AE5750" s="28"/>
      <c r="AF5750" s="26"/>
      <c r="AG5750" s="26">
        <f>AF5750+P5750</f>
        <v>476000</v>
      </c>
      <c r="AH5750" s="26">
        <f>AG5750</f>
        <v>476000</v>
      </c>
      <c r="AI5750" s="26">
        <v>50000000</v>
      </c>
      <c r="AJ5750" s="26">
        <f t="shared" si="950"/>
        <v>0</v>
      </c>
      <c r="AK5750" s="26">
        <v>0.01</v>
      </c>
      <c r="AL5750" s="26">
        <f>AJ5750*(AK5750/100)</f>
        <v>0</v>
      </c>
    </row>
    <row r="5751" spans="1:39" x14ac:dyDescent="0.25">
      <c r="A5751" s="23"/>
      <c r="B5751" s="24"/>
      <c r="C5751" s="23"/>
      <c r="D5751" s="23"/>
      <c r="E5751" s="23"/>
      <c r="F5751" s="23"/>
      <c r="G5751" s="24"/>
      <c r="H5751" s="23"/>
      <c r="I5751" s="23"/>
      <c r="J5751" s="23"/>
      <c r="K5751" s="23"/>
      <c r="L5751" s="23"/>
      <c r="M5751" s="23"/>
      <c r="N5751" s="25"/>
      <c r="O5751" s="26"/>
      <c r="P5751" s="26"/>
      <c r="Q5751" s="23"/>
      <c r="R5751" s="23"/>
      <c r="S5751" s="27"/>
      <c r="T5751" s="23"/>
      <c r="U5751" s="23"/>
      <c r="V5751" s="24"/>
      <c r="W5751" s="23"/>
      <c r="X5751" s="23"/>
      <c r="Y5751" s="23"/>
      <c r="Z5751" s="23"/>
      <c r="AA5751" s="28"/>
      <c r="AB5751" s="26"/>
      <c r="AC5751" s="26"/>
      <c r="AD5751" s="28"/>
      <c r="AE5751" s="28"/>
      <c r="AF5751" s="26"/>
      <c r="AG5751" s="26" t="s">
        <v>60</v>
      </c>
      <c r="AH5751" s="26">
        <f>SUM(AH5734:AH5750)</f>
        <v>54503413</v>
      </c>
      <c r="AI5751" s="26"/>
      <c r="AJ5751" s="26">
        <f>SUM(AJ5734:AJ5750)</f>
        <v>30695059.799600001</v>
      </c>
      <c r="AK5751" s="26"/>
      <c r="AL5751" s="26">
        <f>SUM(AL5734:AL5750)</f>
        <v>91912.000000000015</v>
      </c>
    </row>
    <row r="5752" spans="1:39" x14ac:dyDescent="0.25">
      <c r="A5752" s="23" t="s">
        <v>7745</v>
      </c>
      <c r="B5752" s="24" t="s">
        <v>7746</v>
      </c>
      <c r="C5752" s="23" t="s">
        <v>7747</v>
      </c>
      <c r="D5752" s="23" t="s">
        <v>17136</v>
      </c>
      <c r="E5752" s="23">
        <v>2293</v>
      </c>
      <c r="F5752" s="23" t="s">
        <v>17137</v>
      </c>
      <c r="G5752" s="24" t="s">
        <v>17138</v>
      </c>
      <c r="H5752" s="23" t="s">
        <v>43</v>
      </c>
      <c r="I5752" s="23" t="s">
        <v>17139</v>
      </c>
      <c r="J5752" s="23">
        <v>0</v>
      </c>
      <c r="K5752" s="23">
        <v>0</v>
      </c>
      <c r="L5752" s="23">
        <v>51</v>
      </c>
      <c r="M5752" s="23" t="s">
        <v>59</v>
      </c>
      <c r="N5752" s="25">
        <f>((J5752*400)+(K5752*100))+L5752</f>
        <v>51</v>
      </c>
      <c r="O5752" s="26">
        <v>9000</v>
      </c>
      <c r="P5752" s="26">
        <f>N5752*O5752</f>
        <v>459000</v>
      </c>
      <c r="Q5752" s="23">
        <v>1</v>
      </c>
      <c r="R5752" s="23" t="s">
        <v>7745</v>
      </c>
      <c r="S5752" s="27" t="s">
        <v>7746</v>
      </c>
      <c r="T5752" s="23" t="s">
        <v>7747</v>
      </c>
      <c r="U5752" s="23" t="s">
        <v>7748</v>
      </c>
      <c r="V5752" s="24" t="s">
        <v>17140</v>
      </c>
      <c r="W5752" s="23" t="s">
        <v>109</v>
      </c>
      <c r="X5752" s="23" t="s">
        <v>49</v>
      </c>
      <c r="Y5752" s="23" t="s">
        <v>50</v>
      </c>
      <c r="Z5752" s="23">
        <v>205</v>
      </c>
      <c r="AA5752" s="28">
        <v>100</v>
      </c>
      <c r="AB5752" s="26">
        <v>8150</v>
      </c>
      <c r="AC5752" s="26">
        <f>Z5752*AB5752</f>
        <v>1670750</v>
      </c>
      <c r="AD5752" s="28">
        <v>21</v>
      </c>
      <c r="AE5752" s="28">
        <v>32</v>
      </c>
      <c r="AF5752" s="26">
        <f>(AC5752*(100-AE5752))/100</f>
        <v>1136110</v>
      </c>
      <c r="AG5752" s="26">
        <f>P5752+AF5752</f>
        <v>1595110</v>
      </c>
      <c r="AH5752" s="26">
        <f>(AG5752*AA5752)/100</f>
        <v>1595110</v>
      </c>
      <c r="AI5752" s="26">
        <v>50000000</v>
      </c>
      <c r="AJ5752" s="26">
        <f>IF((AI5752-AH5752) &gt; 1,0,IF((AI5752-AH5752)&lt;0,AH5752-AI5752,AI5752-AH5752))</f>
        <v>0</v>
      </c>
      <c r="AK5752" s="26">
        <v>0.02</v>
      </c>
      <c r="AL5752" s="26">
        <f>ROUND(AJ5752*(AK5752/100),2)</f>
        <v>0</v>
      </c>
      <c r="AM5752" s="3" t="s">
        <v>110</v>
      </c>
    </row>
    <row r="5753" spans="1:39" x14ac:dyDescent="0.25">
      <c r="A5753" s="23"/>
      <c r="B5753" s="24"/>
      <c r="C5753" s="23"/>
      <c r="D5753" s="23"/>
      <c r="E5753" s="23"/>
      <c r="F5753" s="23"/>
      <c r="G5753" s="24"/>
      <c r="H5753" s="23"/>
      <c r="I5753" s="23"/>
      <c r="J5753" s="23"/>
      <c r="K5753" s="23"/>
      <c r="L5753" s="23"/>
      <c r="M5753" s="23"/>
      <c r="N5753" s="25"/>
      <c r="O5753" s="26"/>
      <c r="P5753" s="26"/>
      <c r="Q5753" s="23"/>
      <c r="R5753" s="23"/>
      <c r="S5753" s="27"/>
      <c r="T5753" s="23"/>
      <c r="U5753" s="23"/>
      <c r="V5753" s="24"/>
      <c r="W5753" s="23"/>
      <c r="X5753" s="23"/>
      <c r="Y5753" s="23"/>
      <c r="Z5753" s="23"/>
      <c r="AA5753" s="28"/>
      <c r="AB5753" s="26"/>
      <c r="AC5753" s="26"/>
      <c r="AD5753" s="28"/>
      <c r="AE5753" s="28"/>
      <c r="AF5753" s="26"/>
      <c r="AG5753" s="26" t="s">
        <v>60</v>
      </c>
      <c r="AH5753" s="26">
        <f>AH5752</f>
        <v>1595110</v>
      </c>
      <c r="AI5753" s="26"/>
      <c r="AJ5753" s="26">
        <f>AJ5752</f>
        <v>0</v>
      </c>
      <c r="AK5753" s="26"/>
      <c r="AL5753" s="26">
        <f>AL5752</f>
        <v>0</v>
      </c>
    </row>
    <row r="5754" spans="1:39" x14ac:dyDescent="0.25">
      <c r="A5754" s="23" t="s">
        <v>17141</v>
      </c>
      <c r="B5754" s="24" t="s">
        <v>17142</v>
      </c>
      <c r="C5754" s="23" t="s">
        <v>17143</v>
      </c>
      <c r="D5754" s="23" t="s">
        <v>1030</v>
      </c>
      <c r="E5754" s="23">
        <v>2294</v>
      </c>
      <c r="F5754" s="23" t="s">
        <v>17144</v>
      </c>
      <c r="G5754" s="24" t="s">
        <v>17145</v>
      </c>
      <c r="H5754" s="23" t="s">
        <v>43</v>
      </c>
      <c r="I5754" s="23" t="s">
        <v>17146</v>
      </c>
      <c r="J5754" s="23">
        <v>0</v>
      </c>
      <c r="K5754" s="23">
        <v>0</v>
      </c>
      <c r="L5754" s="23">
        <v>78.75</v>
      </c>
      <c r="M5754" s="23" t="s">
        <v>59</v>
      </c>
      <c r="N5754" s="25">
        <f>((J5754*400)+(K5754*100))+L5754</f>
        <v>78.75</v>
      </c>
      <c r="O5754" s="26">
        <v>1950</v>
      </c>
      <c r="P5754" s="26">
        <f>N5754*O5754</f>
        <v>153562.5</v>
      </c>
      <c r="Q5754" s="23">
        <v>1</v>
      </c>
      <c r="R5754" s="23" t="s">
        <v>17141</v>
      </c>
      <c r="S5754" s="27" t="s">
        <v>17142</v>
      </c>
      <c r="T5754" s="23" t="s">
        <v>17143</v>
      </c>
      <c r="U5754" s="23" t="s">
        <v>17147</v>
      </c>
      <c r="V5754" s="24" t="s">
        <v>17148</v>
      </c>
      <c r="W5754" s="23" t="s">
        <v>142</v>
      </c>
      <c r="X5754" s="23" t="s">
        <v>143</v>
      </c>
      <c r="Y5754" s="23" t="s">
        <v>50</v>
      </c>
      <c r="Z5754" s="23">
        <v>395</v>
      </c>
      <c r="AA5754" s="28">
        <v>100</v>
      </c>
      <c r="AB5754" s="26">
        <v>7950</v>
      </c>
      <c r="AC5754" s="26">
        <f>Z5754*AB5754</f>
        <v>3140250</v>
      </c>
      <c r="AD5754" s="28">
        <v>30</v>
      </c>
      <c r="AE5754" s="28">
        <v>85</v>
      </c>
      <c r="AF5754" s="26">
        <f>(AC5754*(100-AE5754))/100</f>
        <v>471037.5</v>
      </c>
      <c r="AG5754" s="26">
        <f>P5754+AF5754</f>
        <v>624600</v>
      </c>
      <c r="AH5754" s="26">
        <f>(AG5754*AA5754)/100</f>
        <v>624600</v>
      </c>
      <c r="AI5754" s="26">
        <v>50000000</v>
      </c>
      <c r="AJ5754" s="26">
        <f>IF((AI5754-AH5754) &gt; 1,0,IF((AI5754-AH5754)&lt;0,AH5754-AI5754,AI5754-AH5754))</f>
        <v>0</v>
      </c>
      <c r="AK5754" s="26">
        <v>0.02</v>
      </c>
      <c r="AL5754" s="26">
        <f>ROUND(AJ5754*(AK5754/100),2)</f>
        <v>0</v>
      </c>
      <c r="AM5754" s="3" t="s">
        <v>110</v>
      </c>
    </row>
    <row r="5755" spans="1:39" x14ac:dyDescent="0.25">
      <c r="A5755" s="23"/>
      <c r="B5755" s="24"/>
      <c r="C5755" s="23"/>
      <c r="D5755" s="23"/>
      <c r="E5755" s="23"/>
      <c r="F5755" s="23"/>
      <c r="G5755" s="24"/>
      <c r="H5755" s="23"/>
      <c r="I5755" s="23"/>
      <c r="J5755" s="23">
        <v>0</v>
      </c>
      <c r="K5755" s="23">
        <v>0</v>
      </c>
      <c r="L5755" s="23">
        <v>4.125</v>
      </c>
      <c r="M5755" s="23" t="s">
        <v>59</v>
      </c>
      <c r="N5755" s="25">
        <f>((J5755*400)+(K5755*100))+L5755</f>
        <v>4.125</v>
      </c>
      <c r="O5755" s="26">
        <v>1950</v>
      </c>
      <c r="P5755" s="26">
        <f>N5755*O5755</f>
        <v>8043.75</v>
      </c>
      <c r="Q5755" s="23">
        <v>1</v>
      </c>
      <c r="R5755" s="23" t="s">
        <v>17141</v>
      </c>
      <c r="S5755" s="27" t="s">
        <v>17142</v>
      </c>
      <c r="T5755" s="23" t="s">
        <v>17143</v>
      </c>
      <c r="U5755" s="23" t="s">
        <v>17147</v>
      </c>
      <c r="V5755" s="24" t="s">
        <v>17149</v>
      </c>
      <c r="W5755" s="23" t="s">
        <v>158</v>
      </c>
      <c r="X5755" s="23" t="s">
        <v>49</v>
      </c>
      <c r="Y5755" s="23" t="s">
        <v>50</v>
      </c>
      <c r="Z5755" s="23">
        <v>16.5</v>
      </c>
      <c r="AA5755" s="28">
        <v>100</v>
      </c>
      <c r="AB5755" s="26">
        <v>5600</v>
      </c>
      <c r="AC5755" s="26">
        <f>Z5755*AB5755</f>
        <v>92400</v>
      </c>
      <c r="AD5755" s="28">
        <v>30</v>
      </c>
      <c r="AE5755" s="28">
        <v>50</v>
      </c>
      <c r="AF5755" s="26">
        <f>(AC5755*(100-AE5755))/100</f>
        <v>46200</v>
      </c>
      <c r="AG5755" s="26">
        <f>P5755+AF5755</f>
        <v>54243.75</v>
      </c>
      <c r="AH5755" s="26">
        <f>(AG5755*AA5755)/100</f>
        <v>54243.75</v>
      </c>
      <c r="AI5755" s="26">
        <v>50000000</v>
      </c>
      <c r="AJ5755" s="26">
        <f>IF((AI5755-AH5755) &gt; 1,0,IF((AI5755-AH5755)&lt;0,AH5755-AI5755,AI5755-AH5755))</f>
        <v>0</v>
      </c>
      <c r="AK5755" s="26">
        <v>0.02</v>
      </c>
      <c r="AL5755" s="26">
        <f>ROUND(AJ5755*(AK5755/100),2)</f>
        <v>0</v>
      </c>
      <c r="AM5755" s="3" t="s">
        <v>159</v>
      </c>
    </row>
    <row r="5756" spans="1:39" x14ac:dyDescent="0.25">
      <c r="A5756" s="23"/>
      <c r="B5756" s="24"/>
      <c r="C5756" s="23"/>
      <c r="D5756" s="23"/>
      <c r="E5756" s="23"/>
      <c r="F5756" s="23"/>
      <c r="G5756" s="24"/>
      <c r="H5756" s="23"/>
      <c r="I5756" s="23"/>
      <c r="J5756" s="23">
        <v>0</v>
      </c>
      <c r="K5756" s="23">
        <v>0</v>
      </c>
      <c r="L5756" s="23">
        <v>6</v>
      </c>
      <c r="M5756" s="23" t="s">
        <v>75</v>
      </c>
      <c r="N5756" s="25">
        <f>((J5756*400)+(K5756*100))+L5756</f>
        <v>6</v>
      </c>
      <c r="O5756" s="26">
        <v>1950</v>
      </c>
      <c r="P5756" s="26">
        <f>N5756*O5756</f>
        <v>11700</v>
      </c>
      <c r="Q5756" s="23">
        <v>1</v>
      </c>
      <c r="R5756" s="23" t="s">
        <v>17141</v>
      </c>
      <c r="S5756" s="27" t="s">
        <v>17142</v>
      </c>
      <c r="T5756" s="23" t="s">
        <v>17143</v>
      </c>
      <c r="U5756" s="23" t="s">
        <v>17147</v>
      </c>
      <c r="V5756" s="24" t="s">
        <v>17150</v>
      </c>
      <c r="W5756" s="23" t="s">
        <v>53</v>
      </c>
      <c r="X5756" s="23" t="s">
        <v>80</v>
      </c>
      <c r="Y5756" s="23" t="s">
        <v>571</v>
      </c>
      <c r="Z5756" s="23">
        <v>24</v>
      </c>
      <c r="AA5756" s="28">
        <v>100</v>
      </c>
      <c r="AB5756" s="26">
        <v>2750</v>
      </c>
      <c r="AC5756" s="26">
        <f>Z5756*AB5756</f>
        <v>66000</v>
      </c>
      <c r="AD5756" s="28">
        <v>30</v>
      </c>
      <c r="AE5756" s="28">
        <v>93</v>
      </c>
      <c r="AF5756" s="26">
        <f>(AC5756*(100-AE5756))/100</f>
        <v>4620</v>
      </c>
      <c r="AG5756" s="26">
        <f>P5756+AF5756</f>
        <v>16320</v>
      </c>
      <c r="AH5756" s="26">
        <f>(AG5756*AA5756)/100</f>
        <v>16320</v>
      </c>
      <c r="AI5756" s="26">
        <v>50000000</v>
      </c>
      <c r="AJ5756" s="26">
        <f>IF((AI5756-AH5756) &gt; 1,0,IF((AI5756-AH5756)&lt;0,AH5756-AI5756,AI5756-AH5756))</f>
        <v>0</v>
      </c>
      <c r="AK5756" s="26">
        <v>0.01</v>
      </c>
      <c r="AL5756" s="26">
        <f>ROUND(AJ5756*(AK5756/100),2)</f>
        <v>0</v>
      </c>
      <c r="AM5756" s="3" t="s">
        <v>368</v>
      </c>
    </row>
    <row r="5757" spans="1:39" x14ac:dyDescent="0.25">
      <c r="A5757" s="23"/>
      <c r="B5757" s="24"/>
      <c r="C5757" s="23"/>
      <c r="D5757" s="23"/>
      <c r="E5757" s="23"/>
      <c r="F5757" s="23"/>
      <c r="G5757" s="24"/>
      <c r="H5757" s="23"/>
      <c r="I5757" s="23"/>
      <c r="J5757" s="23">
        <v>5</v>
      </c>
      <c r="K5757" s="23">
        <v>1</v>
      </c>
      <c r="L5757" s="23">
        <v>23.125</v>
      </c>
      <c r="M5757" s="23" t="s">
        <v>75</v>
      </c>
      <c r="N5757" s="25">
        <f>((J5757*400)+(K5757*100))+L5757</f>
        <v>2123.125</v>
      </c>
      <c r="O5757" s="26">
        <v>1950</v>
      </c>
      <c r="P5757" s="26">
        <f>N5757*O5757</f>
        <v>4140093.75</v>
      </c>
      <c r="Q5757" s="23"/>
      <c r="R5757" s="23"/>
      <c r="S5757" s="27"/>
      <c r="T5757" s="23"/>
      <c r="U5757" s="23"/>
      <c r="V5757" s="24"/>
      <c r="W5757" s="23"/>
      <c r="X5757" s="23"/>
      <c r="Y5757" s="23"/>
      <c r="Z5757" s="23"/>
      <c r="AA5757" s="28"/>
      <c r="AB5757" s="26"/>
      <c r="AC5757" s="26"/>
      <c r="AD5757" s="28"/>
      <c r="AE5757" s="28"/>
      <c r="AF5757" s="26"/>
      <c r="AG5757" s="26">
        <f>AF5757+P5757</f>
        <v>4140093.75</v>
      </c>
      <c r="AH5757" s="26">
        <f>AG5757</f>
        <v>4140093.75</v>
      </c>
      <c r="AI5757" s="26">
        <v>50000000</v>
      </c>
      <c r="AJ5757" s="26">
        <f>IF((AI5757-AH5757) &gt; 1,0,IF((AI5757-AH5757)&lt;0,AH5757-AI5757,AI5757-AH5757))</f>
        <v>0</v>
      </c>
      <c r="AK5757" s="26">
        <v>0.01</v>
      </c>
      <c r="AL5757" s="26">
        <f>AJ5757*(AK5757/100)</f>
        <v>0</v>
      </c>
    </row>
    <row r="5758" spans="1:39" x14ac:dyDescent="0.25">
      <c r="A5758" s="23"/>
      <c r="B5758" s="24"/>
      <c r="C5758" s="23"/>
      <c r="D5758" s="23"/>
      <c r="E5758" s="23"/>
      <c r="F5758" s="23"/>
      <c r="G5758" s="24"/>
      <c r="H5758" s="23"/>
      <c r="I5758" s="23"/>
      <c r="J5758" s="23"/>
      <c r="K5758" s="23"/>
      <c r="L5758" s="23"/>
      <c r="M5758" s="23"/>
      <c r="N5758" s="25"/>
      <c r="O5758" s="26"/>
      <c r="P5758" s="26"/>
      <c r="Q5758" s="23"/>
      <c r="R5758" s="23"/>
      <c r="S5758" s="27"/>
      <c r="T5758" s="23"/>
      <c r="U5758" s="23"/>
      <c r="V5758" s="24"/>
      <c r="W5758" s="23"/>
      <c r="X5758" s="23"/>
      <c r="Y5758" s="23"/>
      <c r="Z5758" s="23"/>
      <c r="AA5758" s="28"/>
      <c r="AB5758" s="26"/>
      <c r="AC5758" s="26"/>
      <c r="AD5758" s="28"/>
      <c r="AE5758" s="28"/>
      <c r="AF5758" s="26"/>
      <c r="AG5758" s="26" t="s">
        <v>60</v>
      </c>
      <c r="AH5758" s="26">
        <f>SUM(AH5754:AH5757)</f>
        <v>4835257.5</v>
      </c>
      <c r="AI5758" s="26"/>
      <c r="AJ5758" s="26">
        <f>SUM(AJ5754:AJ5757)</f>
        <v>0</v>
      </c>
      <c r="AK5758" s="26"/>
      <c r="AL5758" s="26">
        <f>SUM(AL5754:AL5757)</f>
        <v>0</v>
      </c>
    </row>
    <row r="5759" spans="1:39" x14ac:dyDescent="0.25">
      <c r="A5759" s="23" t="s">
        <v>17151</v>
      </c>
      <c r="B5759" s="24"/>
      <c r="C5759" s="23" t="s">
        <v>17152</v>
      </c>
      <c r="D5759" s="23" t="s">
        <v>17153</v>
      </c>
      <c r="E5759" s="23">
        <v>2295</v>
      </c>
      <c r="F5759" s="23" t="s">
        <v>17154</v>
      </c>
      <c r="G5759" s="24" t="s">
        <v>17155</v>
      </c>
      <c r="H5759" s="23" t="s">
        <v>43</v>
      </c>
      <c r="I5759" s="23" t="s">
        <v>17156</v>
      </c>
      <c r="J5759" s="23">
        <v>0</v>
      </c>
      <c r="K5759" s="23">
        <v>0</v>
      </c>
      <c r="L5759" s="23">
        <v>48.6</v>
      </c>
      <c r="M5759" s="23" t="s">
        <v>255</v>
      </c>
      <c r="N5759" s="25">
        <f>((J5759*400)+(K5759*100))+L5759</f>
        <v>48.6</v>
      </c>
      <c r="O5759" s="26">
        <v>6000</v>
      </c>
      <c r="P5759" s="26">
        <f>N5759*O5759</f>
        <v>291600</v>
      </c>
      <c r="Q5759" s="23">
        <v>1</v>
      </c>
      <c r="R5759" s="23" t="s">
        <v>17157</v>
      </c>
      <c r="S5759" s="27" t="s">
        <v>17158</v>
      </c>
      <c r="T5759" s="23" t="s">
        <v>17159</v>
      </c>
      <c r="U5759" s="23" t="s">
        <v>17160</v>
      </c>
      <c r="V5759" s="24" t="s">
        <v>17161</v>
      </c>
      <c r="W5759" s="23" t="s">
        <v>142</v>
      </c>
      <c r="X5759" s="23" t="s">
        <v>143</v>
      </c>
      <c r="Y5759" s="23" t="s">
        <v>261</v>
      </c>
      <c r="Z5759" s="23">
        <v>270</v>
      </c>
      <c r="AA5759" s="28">
        <v>100</v>
      </c>
      <c r="AB5759" s="26">
        <v>7950</v>
      </c>
      <c r="AC5759" s="26">
        <f>Z5759*AB5759</f>
        <v>2146500</v>
      </c>
      <c r="AD5759" s="28">
        <v>74</v>
      </c>
      <c r="AE5759" s="28">
        <v>85</v>
      </c>
      <c r="AF5759" s="26">
        <f>(AC5759*(100-AE5759))/100</f>
        <v>321975</v>
      </c>
      <c r="AG5759" s="26">
        <f>P5759+AF5759</f>
        <v>613575</v>
      </c>
      <c r="AH5759" s="26">
        <f>(AG5759*AA5759)/100</f>
        <v>613575</v>
      </c>
      <c r="AI5759" s="26">
        <f>IF(AF5759&lt;=10000000,AF5759,10000000)</f>
        <v>321975</v>
      </c>
      <c r="AJ5759" s="26">
        <f>IF((AI5759-AH5759) &gt; 1,0,IF((AI5759-AH5759)&lt;0,AH5759-AI5759,AI5759-AH5759))</f>
        <v>291600</v>
      </c>
      <c r="AK5759" s="26">
        <v>0.02</v>
      </c>
      <c r="AL5759" s="26">
        <f>ROUND(AJ5759*(AK5759/100),2)</f>
        <v>58.32</v>
      </c>
      <c r="AM5759" s="3" t="s">
        <v>110</v>
      </c>
    </row>
    <row r="5760" spans="1:39" x14ac:dyDescent="0.25">
      <c r="A5760" s="23"/>
      <c r="B5760" s="24"/>
      <c r="C5760" s="23"/>
      <c r="D5760" s="23"/>
      <c r="E5760" s="23"/>
      <c r="F5760" s="23"/>
      <c r="G5760" s="24"/>
      <c r="H5760" s="23"/>
      <c r="I5760" s="23"/>
      <c r="J5760" s="23">
        <v>0</v>
      </c>
      <c r="K5760" s="23">
        <v>0</v>
      </c>
      <c r="L5760" s="23">
        <v>39.590000000000003</v>
      </c>
      <c r="M5760" s="23" t="s">
        <v>255</v>
      </c>
      <c r="N5760" s="25">
        <f>((J5760*400)+(K5760*100))+L5760</f>
        <v>39.590000000000003</v>
      </c>
      <c r="O5760" s="26">
        <v>6000</v>
      </c>
      <c r="P5760" s="26">
        <f>N5760*O5760</f>
        <v>237540.00000000003</v>
      </c>
      <c r="Q5760" s="23">
        <v>1</v>
      </c>
      <c r="R5760" s="23" t="s">
        <v>17162</v>
      </c>
      <c r="S5760" s="27" t="s">
        <v>17163</v>
      </c>
      <c r="T5760" s="23" t="s">
        <v>17164</v>
      </c>
      <c r="U5760" s="23" t="s">
        <v>17165</v>
      </c>
      <c r="V5760" s="24" t="s">
        <v>17166</v>
      </c>
      <c r="W5760" s="23" t="s">
        <v>142</v>
      </c>
      <c r="X5760" s="23" t="s">
        <v>143</v>
      </c>
      <c r="Y5760" s="23" t="s">
        <v>261</v>
      </c>
      <c r="Z5760" s="23">
        <v>175</v>
      </c>
      <c r="AA5760" s="28">
        <v>100</v>
      </c>
      <c r="AB5760" s="26">
        <v>7950</v>
      </c>
      <c r="AC5760" s="26">
        <f>Z5760*AB5760</f>
        <v>1391250</v>
      </c>
      <c r="AD5760" s="28">
        <v>70</v>
      </c>
      <c r="AE5760" s="28">
        <v>85</v>
      </c>
      <c r="AF5760" s="26">
        <f>(AC5760*(100-AE5760))/100</f>
        <v>208687.5</v>
      </c>
      <c r="AG5760" s="26">
        <f>P5760+AF5760</f>
        <v>446227.5</v>
      </c>
      <c r="AH5760" s="26">
        <f>(AG5760*AA5760)/100</f>
        <v>446227.5</v>
      </c>
      <c r="AI5760" s="26">
        <f>IF(AF5760&lt;=10000000,AF5760,10000000)</f>
        <v>208687.5</v>
      </c>
      <c r="AJ5760" s="26">
        <f>IF((AI5760-AH5760) &gt; 1,0,IF((AI5760-AH5760)&lt;0,AH5760-AI5760,AI5760-AH5760))</f>
        <v>237540</v>
      </c>
      <c r="AK5760" s="26">
        <v>0.02</v>
      </c>
      <c r="AL5760" s="26">
        <f>ROUND(AJ5760*(AK5760/100),2)</f>
        <v>47.51</v>
      </c>
      <c r="AM5760" s="3" t="s">
        <v>110</v>
      </c>
    </row>
    <row r="5761" spans="1:39" x14ac:dyDescent="0.25">
      <c r="A5761" s="23"/>
      <c r="B5761" s="24"/>
      <c r="C5761" s="23"/>
      <c r="D5761" s="23"/>
      <c r="E5761" s="23"/>
      <c r="F5761" s="23"/>
      <c r="G5761" s="24"/>
      <c r="H5761" s="23"/>
      <c r="I5761" s="23"/>
      <c r="J5761" s="23">
        <v>0</v>
      </c>
      <c r="K5761" s="23">
        <v>0</v>
      </c>
      <c r="L5761" s="23">
        <v>50.39</v>
      </c>
      <c r="M5761" s="23" t="s">
        <v>255</v>
      </c>
      <c r="N5761" s="25">
        <f>((J5761*400)+(K5761*100))+L5761</f>
        <v>50.39</v>
      </c>
      <c r="O5761" s="26">
        <v>6000</v>
      </c>
      <c r="P5761" s="26">
        <f>N5761*O5761</f>
        <v>302340</v>
      </c>
      <c r="Q5761" s="23">
        <v>1</v>
      </c>
      <c r="R5761" s="23" t="s">
        <v>17167</v>
      </c>
      <c r="S5761" s="27" t="s">
        <v>17168</v>
      </c>
      <c r="T5761" s="23" t="s">
        <v>17169</v>
      </c>
      <c r="U5761" s="23" t="s">
        <v>17170</v>
      </c>
      <c r="V5761" s="24" t="s">
        <v>17171</v>
      </c>
      <c r="W5761" s="23" t="s">
        <v>109</v>
      </c>
      <c r="X5761" s="23" t="s">
        <v>49</v>
      </c>
      <c r="Y5761" s="23" t="s">
        <v>261</v>
      </c>
      <c r="Z5761" s="23">
        <v>195</v>
      </c>
      <c r="AA5761" s="28">
        <v>100</v>
      </c>
      <c r="AB5761" s="26">
        <v>8150</v>
      </c>
      <c r="AC5761" s="26">
        <f>Z5761*AB5761</f>
        <v>1589250</v>
      </c>
      <c r="AD5761" s="28">
        <v>82</v>
      </c>
      <c r="AE5761" s="28">
        <v>76</v>
      </c>
      <c r="AF5761" s="26">
        <f>(AC5761*(100-AE5761))/100</f>
        <v>381420</v>
      </c>
      <c r="AG5761" s="26">
        <f>P5761+AF5761</f>
        <v>683760</v>
      </c>
      <c r="AH5761" s="26">
        <f>(AG5761*AA5761)/100</f>
        <v>683760</v>
      </c>
      <c r="AI5761" s="26">
        <f>IF(AF5761&lt;=10000000,AF5761,10000000)</f>
        <v>381420</v>
      </c>
      <c r="AJ5761" s="26">
        <f>IF((AI5761-AH5761) &gt; 1,0,IF((AI5761-AH5761)&lt;0,AH5761-AI5761,AI5761-AH5761))</f>
        <v>302340</v>
      </c>
      <c r="AK5761" s="26">
        <v>0.02</v>
      </c>
      <c r="AL5761" s="26">
        <f>ROUND(AJ5761*(AK5761/100),2)</f>
        <v>60.47</v>
      </c>
      <c r="AM5761" s="3" t="s">
        <v>110</v>
      </c>
    </row>
    <row r="5762" spans="1:39" x14ac:dyDescent="0.25">
      <c r="A5762" s="23"/>
      <c r="B5762" s="24"/>
      <c r="C5762" s="23"/>
      <c r="D5762" s="23"/>
      <c r="E5762" s="23"/>
      <c r="F5762" s="23"/>
      <c r="G5762" s="24"/>
      <c r="H5762" s="23"/>
      <c r="I5762" s="23"/>
      <c r="J5762" s="23">
        <v>0</v>
      </c>
      <c r="K5762" s="23">
        <v>0</v>
      </c>
      <c r="L5762" s="23">
        <v>36.01</v>
      </c>
      <c r="M5762" s="23" t="s">
        <v>255</v>
      </c>
      <c r="N5762" s="25">
        <f>((J5762*400)+(K5762*100))+L5762</f>
        <v>36.01</v>
      </c>
      <c r="O5762" s="26">
        <v>6000</v>
      </c>
      <c r="P5762" s="26">
        <f>N5762*O5762</f>
        <v>216060</v>
      </c>
      <c r="Q5762" s="23">
        <v>1</v>
      </c>
      <c r="R5762" s="23" t="s">
        <v>17172</v>
      </c>
      <c r="S5762" s="27" t="s">
        <v>17173</v>
      </c>
      <c r="T5762" s="23" t="s">
        <v>17174</v>
      </c>
      <c r="U5762" s="23" t="s">
        <v>17175</v>
      </c>
      <c r="V5762" s="24" t="s">
        <v>17176</v>
      </c>
      <c r="W5762" s="23" t="s">
        <v>48</v>
      </c>
      <c r="X5762" s="23" t="s">
        <v>49</v>
      </c>
      <c r="Y5762" s="23" t="s">
        <v>261</v>
      </c>
      <c r="Z5762" s="23">
        <v>100</v>
      </c>
      <c r="AA5762" s="28">
        <v>100</v>
      </c>
      <c r="AB5762" s="26">
        <v>8300</v>
      </c>
      <c r="AC5762" s="26">
        <f>Z5762*AB5762</f>
        <v>830000</v>
      </c>
      <c r="AD5762" s="28">
        <v>3</v>
      </c>
      <c r="AE5762" s="28">
        <v>3</v>
      </c>
      <c r="AF5762" s="26">
        <f>(AC5762*(100-AE5762))/100</f>
        <v>805100</v>
      </c>
      <c r="AG5762" s="26">
        <f>P5762+AF5762</f>
        <v>1021160</v>
      </c>
      <c r="AH5762" s="26">
        <f>(AG5762*AA5762)/100</f>
        <v>1021160</v>
      </c>
      <c r="AI5762" s="26">
        <f>IF(AF5762&lt;=10000000,AF5762,10000000)</f>
        <v>805100</v>
      </c>
      <c r="AJ5762" s="26">
        <f>IF((AI5762-AH5762) &gt; 1,0,IF((AI5762-AH5762)&lt;0,AH5762-AI5762,AI5762-AH5762))</f>
        <v>216060</v>
      </c>
      <c r="AK5762" s="26">
        <v>0.02</v>
      </c>
      <c r="AL5762" s="26">
        <f>ROUND(AJ5762*(AK5762/100),2)</f>
        <v>43.21</v>
      </c>
      <c r="AM5762" s="3" t="s">
        <v>51</v>
      </c>
    </row>
    <row r="5763" spans="1:39" x14ac:dyDescent="0.25">
      <c r="A5763" s="23"/>
      <c r="B5763" s="24"/>
      <c r="C5763" s="23"/>
      <c r="D5763" s="23"/>
      <c r="E5763" s="23"/>
      <c r="F5763" s="23"/>
      <c r="G5763" s="24"/>
      <c r="H5763" s="23"/>
      <c r="I5763" s="23"/>
      <c r="J5763" s="23">
        <v>0</v>
      </c>
      <c r="K5763" s="23">
        <v>0</v>
      </c>
      <c r="L5763" s="23">
        <v>41.41</v>
      </c>
      <c r="M5763" s="23" t="s">
        <v>76</v>
      </c>
      <c r="N5763" s="25">
        <f>((J5763*400)+(K5763*100))+L5763</f>
        <v>41.41</v>
      </c>
      <c r="O5763" s="26">
        <v>6000</v>
      </c>
      <c r="P5763" s="26">
        <f>N5763*O5763</f>
        <v>248459.99999999997</v>
      </c>
      <c r="Q5763" s="23">
        <v>1</v>
      </c>
      <c r="R5763" s="23" t="s">
        <v>17151</v>
      </c>
      <c r="S5763" s="27"/>
      <c r="T5763" s="23" t="s">
        <v>17152</v>
      </c>
      <c r="U5763" s="23" t="s">
        <v>17177</v>
      </c>
      <c r="V5763" s="24" t="s">
        <v>17178</v>
      </c>
      <c r="W5763" s="23" t="s">
        <v>79</v>
      </c>
      <c r="X5763" s="23" t="s">
        <v>80</v>
      </c>
      <c r="Y5763" s="23" t="s">
        <v>81</v>
      </c>
      <c r="Z5763" s="23">
        <v>115</v>
      </c>
      <c r="AA5763" s="28">
        <v>100</v>
      </c>
      <c r="AB5763" s="26">
        <v>8200</v>
      </c>
      <c r="AC5763" s="26">
        <f>Z5763*AB5763</f>
        <v>943000</v>
      </c>
      <c r="AD5763" s="28">
        <v>32</v>
      </c>
      <c r="AE5763" s="28">
        <v>93</v>
      </c>
      <c r="AF5763" s="26">
        <f>(AC5763*(100-AE5763))/100</f>
        <v>66010</v>
      </c>
      <c r="AG5763" s="26">
        <f>P5763+AF5763</f>
        <v>314470</v>
      </c>
      <c r="AH5763" s="26">
        <f>(AG5763*AA5763)/100</f>
        <v>314470</v>
      </c>
      <c r="AI5763" s="26">
        <v>0</v>
      </c>
      <c r="AJ5763" s="26">
        <f>IF((AI5763-AH5763) &gt; 1,0,IF((AI5763-AH5763)&lt;0,AH5763-AI5763,AI5763-AH5763))</f>
        <v>314470</v>
      </c>
      <c r="AK5763" s="26">
        <v>0.02</v>
      </c>
      <c r="AL5763" s="26">
        <f>ROUND(AJ5763*(AK5763/100),2)</f>
        <v>62.89</v>
      </c>
      <c r="AM5763" s="3" t="s">
        <v>51</v>
      </c>
    </row>
    <row r="5764" spans="1:39" x14ac:dyDescent="0.25">
      <c r="A5764" s="23"/>
      <c r="B5764" s="24"/>
      <c r="C5764" s="23"/>
      <c r="D5764" s="23"/>
      <c r="E5764" s="23"/>
      <c r="F5764" s="23"/>
      <c r="G5764" s="24"/>
      <c r="H5764" s="23"/>
      <c r="I5764" s="23"/>
      <c r="J5764" s="23"/>
      <c r="K5764" s="23"/>
      <c r="L5764" s="23"/>
      <c r="M5764" s="23"/>
      <c r="N5764" s="25"/>
      <c r="O5764" s="26"/>
      <c r="P5764" s="26"/>
      <c r="Q5764" s="23"/>
      <c r="R5764" s="23"/>
      <c r="S5764" s="27"/>
      <c r="T5764" s="23"/>
      <c r="U5764" s="23"/>
      <c r="V5764" s="24"/>
      <c r="W5764" s="23"/>
      <c r="X5764" s="23"/>
      <c r="Y5764" s="23"/>
      <c r="Z5764" s="23"/>
      <c r="AA5764" s="28"/>
      <c r="AB5764" s="26"/>
      <c r="AC5764" s="26"/>
      <c r="AD5764" s="28"/>
      <c r="AE5764" s="28"/>
      <c r="AF5764" s="26"/>
      <c r="AG5764" s="26" t="s">
        <v>60</v>
      </c>
      <c r="AH5764" s="26">
        <f>SUM(AH5759:AH5763)</f>
        <v>3079192.5</v>
      </c>
      <c r="AI5764" s="26"/>
      <c r="AJ5764" s="26">
        <f>SUM(AJ5759:AJ5763)</f>
        <v>1362010</v>
      </c>
      <c r="AK5764" s="26"/>
      <c r="AL5764" s="26">
        <f>SUM(AL5759:AL5763)</f>
        <v>272.40000000000003</v>
      </c>
    </row>
    <row r="5765" spans="1:39" x14ac:dyDescent="0.25">
      <c r="A5765" s="23" t="s">
        <v>17179</v>
      </c>
      <c r="B5765" s="24" t="s">
        <v>17180</v>
      </c>
      <c r="C5765" s="23" t="s">
        <v>17181</v>
      </c>
      <c r="D5765" s="23" t="s">
        <v>17182</v>
      </c>
      <c r="E5765" s="23">
        <v>2296</v>
      </c>
      <c r="F5765" s="23" t="s">
        <v>17183</v>
      </c>
      <c r="G5765" s="24" t="s">
        <v>17184</v>
      </c>
      <c r="H5765" s="23" t="s">
        <v>43</v>
      </c>
      <c r="I5765" s="23" t="s">
        <v>17185</v>
      </c>
      <c r="J5765" s="23">
        <v>0</v>
      </c>
      <c r="K5765" s="23">
        <v>0</v>
      </c>
      <c r="L5765" s="23">
        <v>60.6</v>
      </c>
      <c r="M5765" s="23" t="s">
        <v>59</v>
      </c>
      <c r="N5765" s="25">
        <f>((J5765*400)+(K5765*100))+L5765</f>
        <v>60.6</v>
      </c>
      <c r="O5765" s="26">
        <v>9000</v>
      </c>
      <c r="P5765" s="26">
        <f>N5765*O5765</f>
        <v>545400</v>
      </c>
      <c r="Q5765" s="23">
        <v>1</v>
      </c>
      <c r="R5765" s="23" t="s">
        <v>17179</v>
      </c>
      <c r="S5765" s="27" t="s">
        <v>17180</v>
      </c>
      <c r="T5765" s="23" t="s">
        <v>17181</v>
      </c>
      <c r="U5765" s="23" t="s">
        <v>17186</v>
      </c>
      <c r="V5765" s="24" t="s">
        <v>17187</v>
      </c>
      <c r="W5765" s="23" t="s">
        <v>109</v>
      </c>
      <c r="X5765" s="23" t="s">
        <v>49</v>
      </c>
      <c r="Y5765" s="23" t="s">
        <v>50</v>
      </c>
      <c r="Z5765" s="23">
        <v>288.25</v>
      </c>
      <c r="AA5765" s="28">
        <v>100</v>
      </c>
      <c r="AB5765" s="26">
        <v>8150</v>
      </c>
      <c r="AC5765" s="26">
        <f>Z5765*AB5765</f>
        <v>2349237.5</v>
      </c>
      <c r="AD5765" s="28">
        <v>27</v>
      </c>
      <c r="AE5765" s="28">
        <v>44</v>
      </c>
      <c r="AF5765" s="26">
        <f>(AC5765*(100-AE5765))/100</f>
        <v>1315573</v>
      </c>
      <c r="AG5765" s="26">
        <f>P5765+AF5765</f>
        <v>1860973</v>
      </c>
      <c r="AH5765" s="26">
        <f>(AG5765*AA5765)/100</f>
        <v>1860973</v>
      </c>
      <c r="AI5765" s="26">
        <v>50000000</v>
      </c>
      <c r="AJ5765" s="26">
        <f>IF((AI5765-AH5765) &gt; 1,0,IF((AI5765-AH5765)&lt;0,AH5765-AI5765,AI5765-AH5765))</f>
        <v>0</v>
      </c>
      <c r="AK5765" s="26">
        <v>0.02</v>
      </c>
      <c r="AL5765" s="26">
        <f>ROUND(AJ5765*(AK5765/100),2)</f>
        <v>0</v>
      </c>
      <c r="AM5765" s="3" t="s">
        <v>110</v>
      </c>
    </row>
    <row r="5766" spans="1:39" x14ac:dyDescent="0.25">
      <c r="A5766" s="23"/>
      <c r="B5766" s="24"/>
      <c r="C5766" s="23"/>
      <c r="D5766" s="23"/>
      <c r="E5766" s="23"/>
      <c r="F5766" s="23"/>
      <c r="G5766" s="24"/>
      <c r="H5766" s="23"/>
      <c r="I5766" s="23"/>
      <c r="J5766" s="23"/>
      <c r="K5766" s="23"/>
      <c r="L5766" s="23"/>
      <c r="M5766" s="23"/>
      <c r="N5766" s="25"/>
      <c r="O5766" s="26"/>
      <c r="P5766" s="26"/>
      <c r="Q5766" s="23"/>
      <c r="R5766" s="23"/>
      <c r="S5766" s="27"/>
      <c r="T5766" s="23"/>
      <c r="U5766" s="23"/>
      <c r="V5766" s="24"/>
      <c r="W5766" s="23"/>
      <c r="X5766" s="23"/>
      <c r="Y5766" s="23"/>
      <c r="Z5766" s="23"/>
      <c r="AA5766" s="28"/>
      <c r="AB5766" s="26"/>
      <c r="AC5766" s="26"/>
      <c r="AD5766" s="28"/>
      <c r="AE5766" s="28"/>
      <c r="AF5766" s="26"/>
      <c r="AG5766" s="26" t="s">
        <v>60</v>
      </c>
      <c r="AH5766" s="26">
        <f>AH5765</f>
        <v>1860973</v>
      </c>
      <c r="AI5766" s="26"/>
      <c r="AJ5766" s="26">
        <f>AJ5765</f>
        <v>0</v>
      </c>
      <c r="AK5766" s="26"/>
      <c r="AL5766" s="26">
        <f>AL5765</f>
        <v>0</v>
      </c>
    </row>
    <row r="5767" spans="1:39" x14ac:dyDescent="0.25">
      <c r="A5767" s="23" t="s">
        <v>17188</v>
      </c>
      <c r="B5767" s="24" t="s">
        <v>17189</v>
      </c>
      <c r="C5767" s="23" t="s">
        <v>17190</v>
      </c>
      <c r="D5767" s="23" t="s">
        <v>17191</v>
      </c>
      <c r="E5767" s="23">
        <v>2297</v>
      </c>
      <c r="F5767" s="23" t="s">
        <v>17192</v>
      </c>
      <c r="G5767" s="24" t="s">
        <v>17193</v>
      </c>
      <c r="H5767" s="23" t="s">
        <v>43</v>
      </c>
      <c r="I5767" s="23" t="s">
        <v>17194</v>
      </c>
      <c r="J5767" s="23">
        <v>4</v>
      </c>
      <c r="K5767" s="23">
        <v>0</v>
      </c>
      <c r="L5767" s="23">
        <v>97.58</v>
      </c>
      <c r="M5767" s="23" t="s">
        <v>59</v>
      </c>
      <c r="N5767" s="25">
        <f t="shared" ref="N5767:N5778" si="958">((J5767*400)+(K5767*100))+L5767</f>
        <v>1697.58</v>
      </c>
      <c r="O5767" s="26">
        <v>4000</v>
      </c>
      <c r="P5767" s="26">
        <f t="shared" ref="P5767:P5778" si="959">N5767*O5767</f>
        <v>6790320</v>
      </c>
      <c r="Q5767" s="23"/>
      <c r="R5767" s="23"/>
      <c r="S5767" s="27"/>
      <c r="T5767" s="23"/>
      <c r="U5767" s="23"/>
      <c r="V5767" s="24"/>
      <c r="W5767" s="23"/>
      <c r="X5767" s="23"/>
      <c r="Y5767" s="23"/>
      <c r="Z5767" s="23"/>
      <c r="AA5767" s="28"/>
      <c r="AB5767" s="26"/>
      <c r="AC5767" s="26"/>
      <c r="AD5767" s="28"/>
      <c r="AE5767" s="28"/>
      <c r="AF5767" s="26"/>
      <c r="AG5767" s="26">
        <f>AF5767+P5767</f>
        <v>6790320</v>
      </c>
      <c r="AH5767" s="26">
        <f>AG5767</f>
        <v>6790320</v>
      </c>
      <c r="AI5767" s="26">
        <v>50000000</v>
      </c>
      <c r="AJ5767" s="26">
        <f t="shared" ref="AJ5767:AJ5778" si="960">IF((AI5767-AH5767) &gt; 1,0,IF((AI5767-AH5767)&lt;0,AH5767-AI5767,AI5767-AH5767))</f>
        <v>0</v>
      </c>
      <c r="AK5767" s="26">
        <v>0.02</v>
      </c>
      <c r="AL5767" s="26">
        <f>AJ5767*(AK5767/100)</f>
        <v>0</v>
      </c>
    </row>
    <row r="5768" spans="1:39" x14ac:dyDescent="0.25">
      <c r="A5768" s="23"/>
      <c r="B5768" s="24"/>
      <c r="C5768" s="23"/>
      <c r="D5768" s="23"/>
      <c r="E5768" s="23"/>
      <c r="F5768" s="23"/>
      <c r="G5768" s="24"/>
      <c r="H5768" s="23"/>
      <c r="I5768" s="23"/>
      <c r="J5768" s="23">
        <v>0</v>
      </c>
      <c r="K5768" s="23">
        <v>0</v>
      </c>
      <c r="L5768" s="23">
        <v>3.42</v>
      </c>
      <c r="M5768" s="23" t="s">
        <v>59</v>
      </c>
      <c r="N5768" s="25">
        <f t="shared" si="958"/>
        <v>3.42</v>
      </c>
      <c r="O5768" s="26">
        <v>4000</v>
      </c>
      <c r="P5768" s="26">
        <f t="shared" si="959"/>
        <v>13680</v>
      </c>
      <c r="Q5768" s="23">
        <v>1</v>
      </c>
      <c r="R5768" s="23" t="s">
        <v>17188</v>
      </c>
      <c r="S5768" s="27" t="s">
        <v>17189</v>
      </c>
      <c r="T5768" s="23" t="s">
        <v>17190</v>
      </c>
      <c r="U5768" s="23" t="s">
        <v>17195</v>
      </c>
      <c r="V5768" s="24" t="s">
        <v>17196</v>
      </c>
      <c r="W5768" s="23" t="s">
        <v>158</v>
      </c>
      <c r="X5768" s="23" t="s">
        <v>49</v>
      </c>
      <c r="Y5768" s="23" t="s">
        <v>50</v>
      </c>
      <c r="Z5768" s="23">
        <v>27.36</v>
      </c>
      <c r="AA5768" s="28">
        <v>100</v>
      </c>
      <c r="AB5768" s="26">
        <v>5600</v>
      </c>
      <c r="AC5768" s="26">
        <f t="shared" ref="AC5768:AC5778" si="961">Z5768*AB5768</f>
        <v>153216</v>
      </c>
      <c r="AD5768" s="28">
        <v>31</v>
      </c>
      <c r="AE5768" s="28">
        <v>52</v>
      </c>
      <c r="AF5768" s="26">
        <f t="shared" ref="AF5768:AF5778" si="962">(AC5768*(100-AE5768))/100</f>
        <v>73543.679999999993</v>
      </c>
      <c r="AG5768" s="26">
        <f t="shared" ref="AG5768:AG5778" si="963">P5768+AF5768</f>
        <v>87223.679999999993</v>
      </c>
      <c r="AH5768" s="26">
        <f t="shared" ref="AH5768:AH5778" si="964">(AG5768*AA5768)/100</f>
        <v>87223.679999999993</v>
      </c>
      <c r="AI5768" s="26">
        <v>50000000</v>
      </c>
      <c r="AJ5768" s="26">
        <f t="shared" si="960"/>
        <v>0</v>
      </c>
      <c r="AK5768" s="26">
        <v>0.02</v>
      </c>
      <c r="AL5768" s="26">
        <f t="shared" ref="AL5768:AL5778" si="965">ROUND(AJ5768*(AK5768/100),2)</f>
        <v>0</v>
      </c>
      <c r="AM5768" s="3" t="s">
        <v>17197</v>
      </c>
    </row>
    <row r="5769" spans="1:39" x14ac:dyDescent="0.25">
      <c r="A5769" s="23"/>
      <c r="B5769" s="24"/>
      <c r="C5769" s="23"/>
      <c r="D5769" s="23"/>
      <c r="E5769" s="23"/>
      <c r="F5769" s="23"/>
      <c r="G5769" s="24"/>
      <c r="H5769" s="23"/>
      <c r="I5769" s="23"/>
      <c r="J5769" s="23">
        <v>0</v>
      </c>
      <c r="K5769" s="23">
        <v>0</v>
      </c>
      <c r="L5769" s="23">
        <v>2.1</v>
      </c>
      <c r="M5769" s="23" t="s">
        <v>59</v>
      </c>
      <c r="N5769" s="25">
        <f t="shared" si="958"/>
        <v>2.1</v>
      </c>
      <c r="O5769" s="26">
        <v>4000</v>
      </c>
      <c r="P5769" s="26">
        <f t="shared" si="959"/>
        <v>8400</v>
      </c>
      <c r="Q5769" s="23">
        <v>1</v>
      </c>
      <c r="R5769" s="23" t="s">
        <v>17188</v>
      </c>
      <c r="S5769" s="27" t="s">
        <v>17189</v>
      </c>
      <c r="T5769" s="23" t="s">
        <v>17190</v>
      </c>
      <c r="U5769" s="23" t="s">
        <v>17195</v>
      </c>
      <c r="V5769" s="24" t="s">
        <v>17198</v>
      </c>
      <c r="W5769" s="23" t="s">
        <v>53</v>
      </c>
      <c r="X5769" s="23" t="s">
        <v>49</v>
      </c>
      <c r="Y5769" s="23" t="s">
        <v>50</v>
      </c>
      <c r="Z5769" s="23">
        <v>8.41</v>
      </c>
      <c r="AA5769" s="28">
        <v>100</v>
      </c>
      <c r="AB5769" s="26">
        <v>2750</v>
      </c>
      <c r="AC5769" s="26">
        <f t="shared" si="961"/>
        <v>23127.5</v>
      </c>
      <c r="AD5769" s="28">
        <v>31</v>
      </c>
      <c r="AE5769" s="28">
        <v>52</v>
      </c>
      <c r="AF5769" s="26">
        <f t="shared" si="962"/>
        <v>11101.2</v>
      </c>
      <c r="AG5769" s="26">
        <f t="shared" si="963"/>
        <v>19501.2</v>
      </c>
      <c r="AH5769" s="26">
        <f t="shared" si="964"/>
        <v>19501.2</v>
      </c>
      <c r="AI5769" s="26">
        <v>50000000</v>
      </c>
      <c r="AJ5769" s="26">
        <f t="shared" si="960"/>
        <v>0</v>
      </c>
      <c r="AK5769" s="26">
        <v>0.02</v>
      </c>
      <c r="AL5769" s="26">
        <f t="shared" si="965"/>
        <v>0</v>
      </c>
      <c r="AM5769" s="3" t="s">
        <v>264</v>
      </c>
    </row>
    <row r="5770" spans="1:39" x14ac:dyDescent="0.25">
      <c r="A5770" s="23"/>
      <c r="B5770" s="24"/>
      <c r="C5770" s="23"/>
      <c r="D5770" s="23"/>
      <c r="E5770" s="23"/>
      <c r="F5770" s="23"/>
      <c r="G5770" s="24"/>
      <c r="H5770" s="23"/>
      <c r="I5770" s="23"/>
      <c r="J5770" s="23">
        <v>0</v>
      </c>
      <c r="K5770" s="23">
        <v>0</v>
      </c>
      <c r="L5770" s="23">
        <v>10.97</v>
      </c>
      <c r="M5770" s="23" t="s">
        <v>59</v>
      </c>
      <c r="N5770" s="25">
        <f t="shared" si="958"/>
        <v>10.97</v>
      </c>
      <c r="O5770" s="26">
        <v>4000</v>
      </c>
      <c r="P5770" s="26">
        <f t="shared" si="959"/>
        <v>43880</v>
      </c>
      <c r="Q5770" s="23">
        <v>1</v>
      </c>
      <c r="R5770" s="23" t="s">
        <v>17188</v>
      </c>
      <c r="S5770" s="27" t="s">
        <v>17189</v>
      </c>
      <c r="T5770" s="23" t="s">
        <v>17190</v>
      </c>
      <c r="U5770" s="23" t="s">
        <v>17195</v>
      </c>
      <c r="V5770" s="24" t="s">
        <v>17199</v>
      </c>
      <c r="W5770" s="23" t="s">
        <v>109</v>
      </c>
      <c r="X5770" s="23" t="s">
        <v>49</v>
      </c>
      <c r="Y5770" s="23" t="s">
        <v>50</v>
      </c>
      <c r="Z5770" s="23">
        <v>87.21</v>
      </c>
      <c r="AA5770" s="28">
        <v>100</v>
      </c>
      <c r="AB5770" s="26">
        <v>8150</v>
      </c>
      <c r="AC5770" s="26">
        <f t="shared" si="961"/>
        <v>710761.5</v>
      </c>
      <c r="AD5770" s="28">
        <v>31</v>
      </c>
      <c r="AE5770" s="28">
        <v>52</v>
      </c>
      <c r="AF5770" s="26">
        <f t="shared" si="962"/>
        <v>341165.52</v>
      </c>
      <c r="AG5770" s="26">
        <f t="shared" si="963"/>
        <v>385045.52</v>
      </c>
      <c r="AH5770" s="26">
        <f t="shared" si="964"/>
        <v>385045.52</v>
      </c>
      <c r="AI5770" s="26">
        <v>50000000</v>
      </c>
      <c r="AJ5770" s="26">
        <f t="shared" si="960"/>
        <v>0</v>
      </c>
      <c r="AK5770" s="26">
        <v>0.02</v>
      </c>
      <c r="AL5770" s="26">
        <f t="shared" si="965"/>
        <v>0</v>
      </c>
      <c r="AM5770" s="3" t="s">
        <v>110</v>
      </c>
    </row>
    <row r="5771" spans="1:39" x14ac:dyDescent="0.25">
      <c r="A5771" s="23"/>
      <c r="B5771" s="24"/>
      <c r="C5771" s="23"/>
      <c r="D5771" s="23"/>
      <c r="E5771" s="23"/>
      <c r="F5771" s="23"/>
      <c r="G5771" s="24"/>
      <c r="H5771" s="23"/>
      <c r="I5771" s="23"/>
      <c r="J5771" s="23">
        <v>0</v>
      </c>
      <c r="K5771" s="23">
        <v>0</v>
      </c>
      <c r="L5771" s="23">
        <v>1.74</v>
      </c>
      <c r="M5771" s="23" t="s">
        <v>59</v>
      </c>
      <c r="N5771" s="25">
        <f t="shared" si="958"/>
        <v>1.74</v>
      </c>
      <c r="O5771" s="26">
        <v>4000</v>
      </c>
      <c r="P5771" s="26">
        <f t="shared" si="959"/>
        <v>6960</v>
      </c>
      <c r="Q5771" s="23">
        <v>1</v>
      </c>
      <c r="R5771" s="23" t="s">
        <v>17188</v>
      </c>
      <c r="S5771" s="27" t="s">
        <v>17189</v>
      </c>
      <c r="T5771" s="23" t="s">
        <v>17190</v>
      </c>
      <c r="U5771" s="23" t="s">
        <v>17195</v>
      </c>
      <c r="V5771" s="24" t="s">
        <v>17200</v>
      </c>
      <c r="W5771" s="23" t="s">
        <v>158</v>
      </c>
      <c r="X5771" s="23" t="s">
        <v>49</v>
      </c>
      <c r="Y5771" s="23" t="s">
        <v>50</v>
      </c>
      <c r="Z5771" s="23">
        <v>6.96</v>
      </c>
      <c r="AA5771" s="28">
        <v>100</v>
      </c>
      <c r="AB5771" s="26">
        <v>5600</v>
      </c>
      <c r="AC5771" s="26">
        <f t="shared" si="961"/>
        <v>38976</v>
      </c>
      <c r="AD5771" s="28">
        <v>31</v>
      </c>
      <c r="AE5771" s="28">
        <v>52</v>
      </c>
      <c r="AF5771" s="26">
        <f t="shared" si="962"/>
        <v>18708.48</v>
      </c>
      <c r="AG5771" s="26">
        <f t="shared" si="963"/>
        <v>25668.48</v>
      </c>
      <c r="AH5771" s="26">
        <f t="shared" si="964"/>
        <v>25668.48</v>
      </c>
      <c r="AI5771" s="26">
        <v>50000000</v>
      </c>
      <c r="AJ5771" s="26">
        <f t="shared" si="960"/>
        <v>0</v>
      </c>
      <c r="AK5771" s="26">
        <v>0.02</v>
      </c>
      <c r="AL5771" s="26">
        <f t="shared" si="965"/>
        <v>0</v>
      </c>
      <c r="AM5771" s="3" t="s">
        <v>17201</v>
      </c>
    </row>
    <row r="5772" spans="1:39" x14ac:dyDescent="0.25">
      <c r="A5772" s="23"/>
      <c r="B5772" s="24"/>
      <c r="C5772" s="23"/>
      <c r="D5772" s="23"/>
      <c r="E5772" s="23"/>
      <c r="F5772" s="23"/>
      <c r="G5772" s="24"/>
      <c r="H5772" s="23"/>
      <c r="I5772" s="23"/>
      <c r="J5772" s="23">
        <v>0</v>
      </c>
      <c r="K5772" s="23">
        <v>0</v>
      </c>
      <c r="L5772" s="23">
        <v>2.5</v>
      </c>
      <c r="M5772" s="23" t="s">
        <v>59</v>
      </c>
      <c r="N5772" s="25">
        <f t="shared" si="958"/>
        <v>2.5</v>
      </c>
      <c r="O5772" s="26">
        <v>4000</v>
      </c>
      <c r="P5772" s="26">
        <f t="shared" si="959"/>
        <v>10000</v>
      </c>
      <c r="Q5772" s="23">
        <v>1</v>
      </c>
      <c r="R5772" s="23" t="s">
        <v>17188</v>
      </c>
      <c r="S5772" s="27" t="s">
        <v>17189</v>
      </c>
      <c r="T5772" s="23" t="s">
        <v>17190</v>
      </c>
      <c r="U5772" s="23" t="s">
        <v>17195</v>
      </c>
      <c r="V5772" s="24" t="s">
        <v>17202</v>
      </c>
      <c r="W5772" s="23" t="s">
        <v>53</v>
      </c>
      <c r="X5772" s="23" t="s">
        <v>49</v>
      </c>
      <c r="Y5772" s="23" t="s">
        <v>50</v>
      </c>
      <c r="Z5772" s="23">
        <v>10.039999999999999</v>
      </c>
      <c r="AA5772" s="28">
        <v>100</v>
      </c>
      <c r="AB5772" s="26">
        <v>2750</v>
      </c>
      <c r="AC5772" s="26">
        <f t="shared" si="961"/>
        <v>27609.999999999996</v>
      </c>
      <c r="AD5772" s="28">
        <v>31</v>
      </c>
      <c r="AE5772" s="28">
        <v>52</v>
      </c>
      <c r="AF5772" s="26">
        <f t="shared" si="962"/>
        <v>13252.799999999997</v>
      </c>
      <c r="AG5772" s="26">
        <f t="shared" si="963"/>
        <v>23252.799999999996</v>
      </c>
      <c r="AH5772" s="26">
        <f t="shared" si="964"/>
        <v>23252.799999999996</v>
      </c>
      <c r="AI5772" s="26">
        <v>50000000</v>
      </c>
      <c r="AJ5772" s="26">
        <f t="shared" si="960"/>
        <v>0</v>
      </c>
      <c r="AK5772" s="26">
        <v>0.02</v>
      </c>
      <c r="AL5772" s="26">
        <f t="shared" si="965"/>
        <v>0</v>
      </c>
      <c r="AM5772" s="3" t="s">
        <v>264</v>
      </c>
    </row>
    <row r="5773" spans="1:39" x14ac:dyDescent="0.25">
      <c r="A5773" s="23"/>
      <c r="B5773" s="24"/>
      <c r="C5773" s="23"/>
      <c r="D5773" s="23"/>
      <c r="E5773" s="23"/>
      <c r="F5773" s="23"/>
      <c r="G5773" s="24"/>
      <c r="H5773" s="23"/>
      <c r="I5773" s="23"/>
      <c r="J5773" s="23">
        <v>0</v>
      </c>
      <c r="K5773" s="23">
        <v>0</v>
      </c>
      <c r="L5773" s="23">
        <v>3.17</v>
      </c>
      <c r="M5773" s="23" t="s">
        <v>59</v>
      </c>
      <c r="N5773" s="25">
        <f t="shared" si="958"/>
        <v>3.17</v>
      </c>
      <c r="O5773" s="26">
        <v>4000</v>
      </c>
      <c r="P5773" s="26">
        <f t="shared" si="959"/>
        <v>12680</v>
      </c>
      <c r="Q5773" s="23">
        <v>1</v>
      </c>
      <c r="R5773" s="23" t="s">
        <v>17188</v>
      </c>
      <c r="S5773" s="27" t="s">
        <v>17189</v>
      </c>
      <c r="T5773" s="23" t="s">
        <v>17190</v>
      </c>
      <c r="U5773" s="23" t="s">
        <v>17195</v>
      </c>
      <c r="V5773" s="24" t="s">
        <v>17203</v>
      </c>
      <c r="W5773" s="23" t="s">
        <v>53</v>
      </c>
      <c r="X5773" s="23" t="s">
        <v>49</v>
      </c>
      <c r="Y5773" s="23" t="s">
        <v>50</v>
      </c>
      <c r="Z5773" s="23">
        <v>12.69</v>
      </c>
      <c r="AA5773" s="28">
        <v>100</v>
      </c>
      <c r="AB5773" s="26">
        <v>2750</v>
      </c>
      <c r="AC5773" s="26">
        <f t="shared" si="961"/>
        <v>34897.5</v>
      </c>
      <c r="AD5773" s="28">
        <v>16</v>
      </c>
      <c r="AE5773" s="28">
        <v>22</v>
      </c>
      <c r="AF5773" s="26">
        <f t="shared" si="962"/>
        <v>27220.05</v>
      </c>
      <c r="AG5773" s="26">
        <f t="shared" si="963"/>
        <v>39900.050000000003</v>
      </c>
      <c r="AH5773" s="26">
        <f t="shared" si="964"/>
        <v>39900.050000000003</v>
      </c>
      <c r="AI5773" s="26">
        <v>50000000</v>
      </c>
      <c r="AJ5773" s="26">
        <f t="shared" si="960"/>
        <v>0</v>
      </c>
      <c r="AK5773" s="26">
        <v>0.02</v>
      </c>
      <c r="AL5773" s="26">
        <f t="shared" si="965"/>
        <v>0</v>
      </c>
      <c r="AM5773" s="3" t="s">
        <v>264</v>
      </c>
    </row>
    <row r="5774" spans="1:39" x14ac:dyDescent="0.25">
      <c r="A5774" s="23"/>
      <c r="B5774" s="24"/>
      <c r="C5774" s="23"/>
      <c r="D5774" s="23"/>
      <c r="E5774" s="23"/>
      <c r="F5774" s="23"/>
      <c r="G5774" s="24"/>
      <c r="H5774" s="23"/>
      <c r="I5774" s="23"/>
      <c r="J5774" s="23">
        <v>0</v>
      </c>
      <c r="K5774" s="23">
        <v>0</v>
      </c>
      <c r="L5774" s="23">
        <v>1.4</v>
      </c>
      <c r="M5774" s="23" t="s">
        <v>59</v>
      </c>
      <c r="N5774" s="25">
        <f t="shared" si="958"/>
        <v>1.4</v>
      </c>
      <c r="O5774" s="26">
        <v>4000</v>
      </c>
      <c r="P5774" s="26">
        <f t="shared" si="959"/>
        <v>5600</v>
      </c>
      <c r="Q5774" s="23">
        <v>1</v>
      </c>
      <c r="R5774" s="23" t="s">
        <v>17188</v>
      </c>
      <c r="S5774" s="27" t="s">
        <v>17189</v>
      </c>
      <c r="T5774" s="23" t="s">
        <v>17190</v>
      </c>
      <c r="U5774" s="23" t="s">
        <v>17195</v>
      </c>
      <c r="V5774" s="24" t="s">
        <v>17204</v>
      </c>
      <c r="W5774" s="23" t="s">
        <v>53</v>
      </c>
      <c r="X5774" s="23" t="s">
        <v>49</v>
      </c>
      <c r="Y5774" s="23" t="s">
        <v>50</v>
      </c>
      <c r="Z5774" s="23">
        <v>5.86</v>
      </c>
      <c r="AA5774" s="28">
        <v>100</v>
      </c>
      <c r="AB5774" s="26">
        <v>2750</v>
      </c>
      <c r="AC5774" s="26">
        <f t="shared" si="961"/>
        <v>16115</v>
      </c>
      <c r="AD5774" s="28">
        <v>31</v>
      </c>
      <c r="AE5774" s="28">
        <v>52</v>
      </c>
      <c r="AF5774" s="26">
        <f t="shared" si="962"/>
        <v>7735.2</v>
      </c>
      <c r="AG5774" s="26">
        <f t="shared" si="963"/>
        <v>13335.2</v>
      </c>
      <c r="AH5774" s="26">
        <f t="shared" si="964"/>
        <v>13335.2</v>
      </c>
      <c r="AI5774" s="26">
        <v>50000000</v>
      </c>
      <c r="AJ5774" s="26">
        <f t="shared" si="960"/>
        <v>0</v>
      </c>
      <c r="AK5774" s="26">
        <v>0.02</v>
      </c>
      <c r="AL5774" s="26">
        <f t="shared" si="965"/>
        <v>0</v>
      </c>
      <c r="AM5774" s="3" t="s">
        <v>264</v>
      </c>
    </row>
    <row r="5775" spans="1:39" x14ac:dyDescent="0.25">
      <c r="A5775" s="23"/>
      <c r="B5775" s="24"/>
      <c r="C5775" s="23"/>
      <c r="D5775" s="23"/>
      <c r="E5775" s="23"/>
      <c r="F5775" s="23"/>
      <c r="G5775" s="24"/>
      <c r="H5775" s="23"/>
      <c r="I5775" s="23"/>
      <c r="J5775" s="23">
        <v>0</v>
      </c>
      <c r="K5775" s="23">
        <v>0</v>
      </c>
      <c r="L5775" s="23">
        <v>2.41</v>
      </c>
      <c r="M5775" s="23" t="s">
        <v>59</v>
      </c>
      <c r="N5775" s="25">
        <f t="shared" si="958"/>
        <v>2.41</v>
      </c>
      <c r="O5775" s="26">
        <v>4000</v>
      </c>
      <c r="P5775" s="26">
        <f t="shared" si="959"/>
        <v>9640</v>
      </c>
      <c r="Q5775" s="23">
        <v>1</v>
      </c>
      <c r="R5775" s="23" t="s">
        <v>17188</v>
      </c>
      <c r="S5775" s="27" t="s">
        <v>17189</v>
      </c>
      <c r="T5775" s="23" t="s">
        <v>17190</v>
      </c>
      <c r="U5775" s="23" t="s">
        <v>17195</v>
      </c>
      <c r="V5775" s="24" t="s">
        <v>17205</v>
      </c>
      <c r="W5775" s="23" t="s">
        <v>53</v>
      </c>
      <c r="X5775" s="23" t="s">
        <v>49</v>
      </c>
      <c r="Y5775" s="23" t="s">
        <v>50</v>
      </c>
      <c r="Z5775" s="23">
        <v>9.67</v>
      </c>
      <c r="AA5775" s="28">
        <v>100</v>
      </c>
      <c r="AB5775" s="26">
        <v>2750</v>
      </c>
      <c r="AC5775" s="26">
        <f t="shared" si="961"/>
        <v>26592.5</v>
      </c>
      <c r="AD5775" s="28">
        <v>31</v>
      </c>
      <c r="AE5775" s="28">
        <v>52</v>
      </c>
      <c r="AF5775" s="26">
        <f t="shared" si="962"/>
        <v>12764.4</v>
      </c>
      <c r="AG5775" s="26">
        <f t="shared" si="963"/>
        <v>22404.400000000001</v>
      </c>
      <c r="AH5775" s="26">
        <f t="shared" si="964"/>
        <v>22404.400000000001</v>
      </c>
      <c r="AI5775" s="26">
        <v>50000000</v>
      </c>
      <c r="AJ5775" s="26">
        <f t="shared" si="960"/>
        <v>0</v>
      </c>
      <c r="AK5775" s="26">
        <v>0.02</v>
      </c>
      <c r="AL5775" s="26">
        <f t="shared" si="965"/>
        <v>0</v>
      </c>
      <c r="AM5775" s="3" t="s">
        <v>17206</v>
      </c>
    </row>
    <row r="5776" spans="1:39" x14ac:dyDescent="0.25">
      <c r="A5776" s="23"/>
      <c r="B5776" s="24"/>
      <c r="C5776" s="23"/>
      <c r="D5776" s="23"/>
      <c r="E5776" s="23"/>
      <c r="F5776" s="23"/>
      <c r="G5776" s="24"/>
      <c r="H5776" s="23"/>
      <c r="I5776" s="23"/>
      <c r="J5776" s="23">
        <v>0</v>
      </c>
      <c r="K5776" s="23">
        <v>0</v>
      </c>
      <c r="L5776" s="23">
        <v>3.17</v>
      </c>
      <c r="M5776" s="23" t="s">
        <v>59</v>
      </c>
      <c r="N5776" s="25">
        <f t="shared" si="958"/>
        <v>3.17</v>
      </c>
      <c r="O5776" s="26">
        <v>4000</v>
      </c>
      <c r="P5776" s="26">
        <f t="shared" si="959"/>
        <v>12680</v>
      </c>
      <c r="Q5776" s="23">
        <v>1</v>
      </c>
      <c r="R5776" s="23" t="s">
        <v>17188</v>
      </c>
      <c r="S5776" s="27" t="s">
        <v>17189</v>
      </c>
      <c r="T5776" s="23" t="s">
        <v>17190</v>
      </c>
      <c r="U5776" s="23" t="s">
        <v>17195</v>
      </c>
      <c r="V5776" s="24" t="s">
        <v>17207</v>
      </c>
      <c r="W5776" s="23" t="s">
        <v>53</v>
      </c>
      <c r="X5776" s="23" t="s">
        <v>49</v>
      </c>
      <c r="Y5776" s="23" t="s">
        <v>50</v>
      </c>
      <c r="Z5776" s="23">
        <v>12.69</v>
      </c>
      <c r="AA5776" s="28">
        <v>100</v>
      </c>
      <c r="AB5776" s="26">
        <v>2750</v>
      </c>
      <c r="AC5776" s="26">
        <f t="shared" si="961"/>
        <v>34897.5</v>
      </c>
      <c r="AD5776" s="28">
        <v>16</v>
      </c>
      <c r="AE5776" s="28">
        <v>22</v>
      </c>
      <c r="AF5776" s="26">
        <f t="shared" si="962"/>
        <v>27220.05</v>
      </c>
      <c r="AG5776" s="26">
        <f t="shared" si="963"/>
        <v>39900.050000000003</v>
      </c>
      <c r="AH5776" s="26">
        <f t="shared" si="964"/>
        <v>39900.050000000003</v>
      </c>
      <c r="AI5776" s="26">
        <v>50000000</v>
      </c>
      <c r="AJ5776" s="26">
        <f t="shared" si="960"/>
        <v>0</v>
      </c>
      <c r="AK5776" s="26">
        <v>0.02</v>
      </c>
      <c r="AL5776" s="26">
        <f t="shared" si="965"/>
        <v>0</v>
      </c>
      <c r="AM5776" s="3" t="s">
        <v>264</v>
      </c>
    </row>
    <row r="5777" spans="1:39" x14ac:dyDescent="0.25">
      <c r="A5777" s="23"/>
      <c r="B5777" s="24"/>
      <c r="C5777" s="23"/>
      <c r="D5777" s="23"/>
      <c r="E5777" s="23"/>
      <c r="F5777" s="23"/>
      <c r="G5777" s="24"/>
      <c r="H5777" s="23"/>
      <c r="I5777" s="23"/>
      <c r="J5777" s="23">
        <v>0</v>
      </c>
      <c r="K5777" s="23">
        <v>0</v>
      </c>
      <c r="L5777" s="23">
        <v>8.61</v>
      </c>
      <c r="M5777" s="23" t="s">
        <v>59</v>
      </c>
      <c r="N5777" s="25">
        <f t="shared" si="958"/>
        <v>8.61</v>
      </c>
      <c r="O5777" s="26">
        <v>4000</v>
      </c>
      <c r="P5777" s="26">
        <f t="shared" si="959"/>
        <v>34440</v>
      </c>
      <c r="Q5777" s="23">
        <v>1</v>
      </c>
      <c r="R5777" s="23" t="s">
        <v>17188</v>
      </c>
      <c r="S5777" s="27" t="s">
        <v>17189</v>
      </c>
      <c r="T5777" s="23" t="s">
        <v>17190</v>
      </c>
      <c r="U5777" s="23" t="s">
        <v>17195</v>
      </c>
      <c r="V5777" s="24" t="s">
        <v>17208</v>
      </c>
      <c r="W5777" s="23" t="s">
        <v>53</v>
      </c>
      <c r="X5777" s="23" t="s">
        <v>49</v>
      </c>
      <c r="Y5777" s="23" t="s">
        <v>50</v>
      </c>
      <c r="Z5777" s="23">
        <v>34.450000000000003</v>
      </c>
      <c r="AA5777" s="28">
        <v>100</v>
      </c>
      <c r="AB5777" s="26">
        <v>2750</v>
      </c>
      <c r="AC5777" s="26">
        <f t="shared" si="961"/>
        <v>94737.500000000015</v>
      </c>
      <c r="AD5777" s="28">
        <v>31</v>
      </c>
      <c r="AE5777" s="28">
        <v>52</v>
      </c>
      <c r="AF5777" s="26">
        <f t="shared" si="962"/>
        <v>45474.000000000007</v>
      </c>
      <c r="AG5777" s="26">
        <f t="shared" si="963"/>
        <v>79914</v>
      </c>
      <c r="AH5777" s="26">
        <f t="shared" si="964"/>
        <v>79914</v>
      </c>
      <c r="AI5777" s="26">
        <v>50000000</v>
      </c>
      <c r="AJ5777" s="26">
        <f t="shared" si="960"/>
        <v>0</v>
      </c>
      <c r="AK5777" s="26">
        <v>0.02</v>
      </c>
      <c r="AL5777" s="26">
        <f t="shared" si="965"/>
        <v>0</v>
      </c>
      <c r="AM5777" s="3" t="s">
        <v>83</v>
      </c>
    </row>
    <row r="5778" spans="1:39" x14ac:dyDescent="0.25">
      <c r="A5778" s="23"/>
      <c r="B5778" s="24"/>
      <c r="C5778" s="23"/>
      <c r="D5778" s="23"/>
      <c r="E5778" s="23"/>
      <c r="F5778" s="23"/>
      <c r="G5778" s="24"/>
      <c r="H5778" s="23"/>
      <c r="I5778" s="23"/>
      <c r="J5778" s="23">
        <v>0</v>
      </c>
      <c r="K5778" s="23">
        <v>0</v>
      </c>
      <c r="L5778" s="23">
        <v>8.93</v>
      </c>
      <c r="M5778" s="23" t="s">
        <v>59</v>
      </c>
      <c r="N5778" s="25">
        <f t="shared" si="958"/>
        <v>8.93</v>
      </c>
      <c r="O5778" s="26">
        <v>4000</v>
      </c>
      <c r="P5778" s="26">
        <f t="shared" si="959"/>
        <v>35720</v>
      </c>
      <c r="Q5778" s="23">
        <v>1</v>
      </c>
      <c r="R5778" s="23" t="s">
        <v>17188</v>
      </c>
      <c r="S5778" s="27" t="s">
        <v>17189</v>
      </c>
      <c r="T5778" s="23" t="s">
        <v>17190</v>
      </c>
      <c r="U5778" s="23" t="s">
        <v>17195</v>
      </c>
      <c r="V5778" s="24" t="s">
        <v>17209</v>
      </c>
      <c r="W5778" s="23" t="s">
        <v>48</v>
      </c>
      <c r="X5778" s="23" t="s">
        <v>49</v>
      </c>
      <c r="Y5778" s="23" t="s">
        <v>50</v>
      </c>
      <c r="Z5778" s="23">
        <v>35.75</v>
      </c>
      <c r="AA5778" s="28">
        <v>100</v>
      </c>
      <c r="AB5778" s="26">
        <v>8300</v>
      </c>
      <c r="AC5778" s="26">
        <f t="shared" si="961"/>
        <v>296725</v>
      </c>
      <c r="AD5778" s="28">
        <v>31</v>
      </c>
      <c r="AE5778" s="28">
        <v>52</v>
      </c>
      <c r="AF5778" s="26">
        <f t="shared" si="962"/>
        <v>142428</v>
      </c>
      <c r="AG5778" s="26">
        <f t="shared" si="963"/>
        <v>178148</v>
      </c>
      <c r="AH5778" s="26">
        <f t="shared" si="964"/>
        <v>178148</v>
      </c>
      <c r="AI5778" s="26">
        <v>50000000</v>
      </c>
      <c r="AJ5778" s="26">
        <f t="shared" si="960"/>
        <v>0</v>
      </c>
      <c r="AK5778" s="26">
        <v>0.02</v>
      </c>
      <c r="AL5778" s="26">
        <f t="shared" si="965"/>
        <v>0</v>
      </c>
      <c r="AM5778" s="3" t="s">
        <v>11349</v>
      </c>
    </row>
    <row r="5779" spans="1:39" x14ac:dyDescent="0.25">
      <c r="A5779" s="23"/>
      <c r="B5779" s="24"/>
      <c r="C5779" s="23"/>
      <c r="D5779" s="23"/>
      <c r="E5779" s="23"/>
      <c r="F5779" s="23"/>
      <c r="G5779" s="24"/>
      <c r="H5779" s="23"/>
      <c r="I5779" s="23"/>
      <c r="J5779" s="23"/>
      <c r="K5779" s="23"/>
      <c r="L5779" s="23"/>
      <c r="M5779" s="23"/>
      <c r="N5779" s="25"/>
      <c r="O5779" s="26"/>
      <c r="P5779" s="26"/>
      <c r="Q5779" s="23"/>
      <c r="R5779" s="23"/>
      <c r="S5779" s="27"/>
      <c r="T5779" s="23"/>
      <c r="U5779" s="23"/>
      <c r="V5779" s="24"/>
      <c r="W5779" s="23"/>
      <c r="X5779" s="23"/>
      <c r="Y5779" s="23"/>
      <c r="Z5779" s="23"/>
      <c r="AA5779" s="28"/>
      <c r="AB5779" s="26"/>
      <c r="AC5779" s="26"/>
      <c r="AD5779" s="28"/>
      <c r="AE5779" s="28"/>
      <c r="AF5779" s="26"/>
      <c r="AG5779" s="26" t="s">
        <v>60</v>
      </c>
      <c r="AH5779" s="26">
        <f>SUM(AH5767:AH5778)</f>
        <v>7704613.3800000008</v>
      </c>
      <c r="AI5779" s="26"/>
      <c r="AJ5779" s="26">
        <f>SUM(AJ5767:AJ5778)</f>
        <v>0</v>
      </c>
      <c r="AK5779" s="26"/>
      <c r="AL5779" s="26">
        <f>SUM(AL5767:AL5778)</f>
        <v>0</v>
      </c>
    </row>
    <row r="5780" spans="1:39" x14ac:dyDescent="0.25">
      <c r="A5780" s="23" t="s">
        <v>17210</v>
      </c>
      <c r="B5780" s="24" t="s">
        <v>17211</v>
      </c>
      <c r="C5780" s="23" t="s">
        <v>17212</v>
      </c>
      <c r="D5780" s="23" t="s">
        <v>17213</v>
      </c>
      <c r="E5780" s="23">
        <v>2298</v>
      </c>
      <c r="F5780" s="23" t="s">
        <v>17214</v>
      </c>
      <c r="G5780" s="24" t="s">
        <v>17215</v>
      </c>
      <c r="H5780" s="23" t="s">
        <v>43</v>
      </c>
      <c r="I5780" s="23" t="s">
        <v>17216</v>
      </c>
      <c r="J5780" s="23">
        <v>0</v>
      </c>
      <c r="K5780" s="23">
        <v>0</v>
      </c>
      <c r="L5780" s="23">
        <v>93</v>
      </c>
      <c r="M5780" s="23" t="s">
        <v>45</v>
      </c>
      <c r="N5780" s="25">
        <f>((J5780*400)+(K5780*100))+L5780</f>
        <v>93</v>
      </c>
      <c r="O5780" s="26">
        <v>22000</v>
      </c>
      <c r="P5780" s="26">
        <f>N5780*O5780</f>
        <v>2046000</v>
      </c>
      <c r="Q5780" s="23">
        <v>1</v>
      </c>
      <c r="R5780" s="23" t="s">
        <v>17217</v>
      </c>
      <c r="S5780" s="27"/>
      <c r="T5780" s="23" t="s">
        <v>17218</v>
      </c>
      <c r="U5780" s="23" t="s">
        <v>17219</v>
      </c>
      <c r="V5780" s="24" t="s">
        <v>17220</v>
      </c>
      <c r="W5780" s="23" t="s">
        <v>2568</v>
      </c>
      <c r="X5780" s="23" t="s">
        <v>49</v>
      </c>
      <c r="Y5780" s="23" t="s">
        <v>54</v>
      </c>
      <c r="Z5780" s="23">
        <v>160</v>
      </c>
      <c r="AA5780" s="28">
        <v>33.33</v>
      </c>
      <c r="AB5780" s="26">
        <v>8100</v>
      </c>
      <c r="AC5780" s="26">
        <f>Z5780*AB5780</f>
        <v>1296000</v>
      </c>
      <c r="AD5780" s="28">
        <v>20</v>
      </c>
      <c r="AE5780" s="28">
        <v>30</v>
      </c>
      <c r="AF5780" s="26">
        <f>(AC5780*(100-AE5780))/100</f>
        <v>907200</v>
      </c>
      <c r="AG5780" s="26">
        <f>P5780+AF5780+AF5781</f>
        <v>4767600</v>
      </c>
      <c r="AH5780" s="26">
        <f>(AG5780*AA5780)/100</f>
        <v>1589041.08</v>
      </c>
      <c r="AI5780" s="26">
        <v>0</v>
      </c>
      <c r="AJ5780" s="26">
        <f>IF((AI5780-AH5780) &gt; 1,0,IF((AI5780-AH5780)&lt;0,AH5780-AI5780,AI5780-AH5780))</f>
        <v>1589041.08</v>
      </c>
      <c r="AK5780" s="26">
        <v>0.3</v>
      </c>
      <c r="AL5780" s="26">
        <f>ROUND(AJ5780*(AK5780/100),2)</f>
        <v>4767.12</v>
      </c>
      <c r="AM5780" s="3" t="s">
        <v>17221</v>
      </c>
    </row>
    <row r="5781" spans="1:39" x14ac:dyDescent="0.25">
      <c r="A5781" s="23"/>
      <c r="B5781" s="24"/>
      <c r="C5781" s="23"/>
      <c r="D5781" s="23"/>
      <c r="E5781" s="23"/>
      <c r="F5781" s="23"/>
      <c r="G5781" s="24"/>
      <c r="H5781" s="23"/>
      <c r="I5781" s="23"/>
      <c r="J5781" s="23"/>
      <c r="K5781" s="23"/>
      <c r="L5781" s="23"/>
      <c r="M5781" s="23"/>
      <c r="N5781" s="25"/>
      <c r="O5781" s="26"/>
      <c r="P5781" s="26"/>
      <c r="Q5781" s="23"/>
      <c r="R5781" s="23"/>
      <c r="S5781" s="27"/>
      <c r="T5781" s="23"/>
      <c r="U5781" s="23"/>
      <c r="V5781" s="24"/>
      <c r="W5781" s="23"/>
      <c r="X5781" s="23"/>
      <c r="Y5781" s="23" t="s">
        <v>50</v>
      </c>
      <c r="Z5781" s="23">
        <v>320</v>
      </c>
      <c r="AA5781" s="28">
        <v>66.67</v>
      </c>
      <c r="AB5781" s="26">
        <v>8100</v>
      </c>
      <c r="AC5781" s="26">
        <f>Z5781*AB5781</f>
        <v>2592000</v>
      </c>
      <c r="AD5781" s="28">
        <v>20</v>
      </c>
      <c r="AE5781" s="28">
        <v>30</v>
      </c>
      <c r="AF5781" s="26">
        <f>(AC5781*(100-AE5781))/100</f>
        <v>1814400</v>
      </c>
      <c r="AG5781" s="26">
        <f>P5780+AF5780+AF5781</f>
        <v>4767600</v>
      </c>
      <c r="AH5781" s="26">
        <f>(AG5781*AA5781)/100</f>
        <v>3178558.92</v>
      </c>
      <c r="AI5781" s="26">
        <v>10000000</v>
      </c>
      <c r="AJ5781" s="26">
        <f>IF((AI5781-AH5781) &gt; 1,0,IF((AI5781-AH5781)&lt;0,AH5781-AI5781,AI5781-AH5781))</f>
        <v>0</v>
      </c>
      <c r="AK5781" s="26">
        <v>0.02</v>
      </c>
      <c r="AL5781" s="26">
        <f>ROUND(AJ5781*(AK5781/100),2)</f>
        <v>0</v>
      </c>
      <c r="AM5781" s="3" t="s">
        <v>110</v>
      </c>
    </row>
    <row r="5782" spans="1:39" x14ac:dyDescent="0.25">
      <c r="A5782" s="23"/>
      <c r="B5782" s="24"/>
      <c r="C5782" s="23"/>
      <c r="D5782" s="23"/>
      <c r="E5782" s="23"/>
      <c r="F5782" s="23"/>
      <c r="G5782" s="24"/>
      <c r="H5782" s="23"/>
      <c r="I5782" s="23"/>
      <c r="J5782" s="23"/>
      <c r="K5782" s="23"/>
      <c r="L5782" s="23"/>
      <c r="M5782" s="23"/>
      <c r="N5782" s="25"/>
      <c r="O5782" s="26"/>
      <c r="P5782" s="26"/>
      <c r="Q5782" s="23"/>
      <c r="R5782" s="23"/>
      <c r="S5782" s="27"/>
      <c r="T5782" s="23"/>
      <c r="U5782" s="23"/>
      <c r="V5782" s="24"/>
      <c r="W5782" s="23"/>
      <c r="X5782" s="23"/>
      <c r="Y5782" s="23"/>
      <c r="Z5782" s="23"/>
      <c r="AA5782" s="28"/>
      <c r="AB5782" s="26"/>
      <c r="AC5782" s="26"/>
      <c r="AD5782" s="28"/>
      <c r="AE5782" s="28"/>
      <c r="AF5782" s="26"/>
      <c r="AG5782" s="26" t="s">
        <v>60</v>
      </c>
      <c r="AH5782" s="26">
        <f>SUM(AH5780:AH5781)</f>
        <v>4767600</v>
      </c>
      <c r="AI5782" s="26"/>
      <c r="AJ5782" s="26">
        <f>SUM(AJ5780:AJ5781)</f>
        <v>1589041.08</v>
      </c>
      <c r="AK5782" s="26"/>
      <c r="AL5782" s="26">
        <f>SUM(AL5780:AL5781)</f>
        <v>4767.12</v>
      </c>
    </row>
    <row r="5783" spans="1:39" x14ac:dyDescent="0.25">
      <c r="A5783" s="23" t="s">
        <v>17222</v>
      </c>
      <c r="B5783" s="24"/>
      <c r="C5783" s="23" t="s">
        <v>17223</v>
      </c>
      <c r="D5783" s="23" t="s">
        <v>5176</v>
      </c>
      <c r="E5783" s="23">
        <v>2299</v>
      </c>
      <c r="F5783" s="23" t="s">
        <v>17224</v>
      </c>
      <c r="G5783" s="24" t="s">
        <v>17225</v>
      </c>
      <c r="H5783" s="23" t="s">
        <v>43</v>
      </c>
      <c r="I5783" s="23" t="s">
        <v>17226</v>
      </c>
      <c r="J5783" s="23">
        <v>0</v>
      </c>
      <c r="K5783" s="23">
        <v>0</v>
      </c>
      <c r="L5783" s="23">
        <v>16</v>
      </c>
      <c r="M5783" s="23" t="s">
        <v>75</v>
      </c>
      <c r="N5783" s="25">
        <f>((J5783*400)+(K5783*100))+L5783</f>
        <v>16</v>
      </c>
      <c r="O5783" s="26">
        <v>14500</v>
      </c>
      <c r="P5783" s="26">
        <f>N5783*O5783</f>
        <v>232000</v>
      </c>
      <c r="Q5783" s="23"/>
      <c r="R5783" s="23"/>
      <c r="S5783" s="27"/>
      <c r="T5783" s="23"/>
      <c r="U5783" s="23"/>
      <c r="V5783" s="24"/>
      <c r="W5783" s="23"/>
      <c r="X5783" s="23"/>
      <c r="Y5783" s="23"/>
      <c r="Z5783" s="23"/>
      <c r="AA5783" s="28"/>
      <c r="AB5783" s="26"/>
      <c r="AC5783" s="26"/>
      <c r="AD5783" s="28"/>
      <c r="AE5783" s="28"/>
      <c r="AF5783" s="26"/>
      <c r="AG5783" s="26">
        <f>AF5783+P5783</f>
        <v>232000</v>
      </c>
      <c r="AH5783" s="26">
        <f>AG5783</f>
        <v>232000</v>
      </c>
      <c r="AI5783" s="26">
        <v>50000000</v>
      </c>
      <c r="AJ5783" s="26">
        <f>IF((AI5783-AH5783) &gt; 1,0,IF((AI5783-AH5783)&lt;0,AH5783-AI5783,AI5783-AH5783))</f>
        <v>0</v>
      </c>
      <c r="AK5783" s="26">
        <v>0.01</v>
      </c>
      <c r="AL5783" s="26">
        <f>AJ5783*(AK5783/100)</f>
        <v>0</v>
      </c>
    </row>
    <row r="5784" spans="1:39" x14ac:dyDescent="0.25">
      <c r="A5784" s="23"/>
      <c r="B5784" s="24"/>
      <c r="C5784" s="23"/>
      <c r="D5784" s="23"/>
      <c r="E5784" s="23"/>
      <c r="F5784" s="23"/>
      <c r="G5784" s="24"/>
      <c r="H5784" s="23"/>
      <c r="I5784" s="23"/>
      <c r="J5784" s="23"/>
      <c r="K5784" s="23"/>
      <c r="L5784" s="23"/>
      <c r="M5784" s="23"/>
      <c r="N5784" s="25"/>
      <c r="O5784" s="26"/>
      <c r="P5784" s="26"/>
      <c r="Q5784" s="23"/>
      <c r="R5784" s="23"/>
      <c r="S5784" s="27"/>
      <c r="T5784" s="23"/>
      <c r="U5784" s="23"/>
      <c r="V5784" s="24"/>
      <c r="W5784" s="23"/>
      <c r="X5784" s="23"/>
      <c r="Y5784" s="23"/>
      <c r="Z5784" s="23"/>
      <c r="AA5784" s="28"/>
      <c r="AB5784" s="26"/>
      <c r="AC5784" s="26"/>
      <c r="AD5784" s="28"/>
      <c r="AE5784" s="28"/>
      <c r="AF5784" s="26"/>
      <c r="AG5784" s="26" t="s">
        <v>60</v>
      </c>
      <c r="AH5784" s="26">
        <f>AH5783</f>
        <v>232000</v>
      </c>
      <c r="AI5784" s="26"/>
      <c r="AJ5784" s="26">
        <f>AJ5783</f>
        <v>0</v>
      </c>
      <c r="AK5784" s="26"/>
      <c r="AL5784" s="26">
        <f>AL5783</f>
        <v>0</v>
      </c>
    </row>
    <row r="5785" spans="1:39" x14ac:dyDescent="0.25">
      <c r="A5785" s="23" t="s">
        <v>17227</v>
      </c>
      <c r="B5785" s="24" t="s">
        <v>17228</v>
      </c>
      <c r="C5785" s="23" t="s">
        <v>17229</v>
      </c>
      <c r="D5785" s="23" t="s">
        <v>17230</v>
      </c>
      <c r="E5785" s="23">
        <v>2300</v>
      </c>
      <c r="F5785" s="23" t="s">
        <v>17231</v>
      </c>
      <c r="G5785" s="24" t="s">
        <v>17232</v>
      </c>
      <c r="H5785" s="23" t="s">
        <v>43</v>
      </c>
      <c r="I5785" s="23" t="s">
        <v>17233</v>
      </c>
      <c r="J5785" s="23">
        <v>0</v>
      </c>
      <c r="K5785" s="23">
        <v>0</v>
      </c>
      <c r="L5785" s="23">
        <v>51</v>
      </c>
      <c r="M5785" s="23" t="s">
        <v>59</v>
      </c>
      <c r="N5785" s="25">
        <f>((J5785*400)+(K5785*100))+L5785</f>
        <v>51</v>
      </c>
      <c r="O5785" s="26">
        <v>9000</v>
      </c>
      <c r="P5785" s="26">
        <f>N5785*O5785</f>
        <v>459000</v>
      </c>
      <c r="Q5785" s="23">
        <v>1</v>
      </c>
      <c r="R5785" s="23" t="s">
        <v>17227</v>
      </c>
      <c r="S5785" s="27" t="s">
        <v>17228</v>
      </c>
      <c r="T5785" s="23" t="s">
        <v>17229</v>
      </c>
      <c r="U5785" s="23" t="s">
        <v>17234</v>
      </c>
      <c r="V5785" s="24" t="s">
        <v>17235</v>
      </c>
      <c r="W5785" s="23" t="s">
        <v>109</v>
      </c>
      <c r="X5785" s="23" t="s">
        <v>49</v>
      </c>
      <c r="Y5785" s="23" t="s">
        <v>50</v>
      </c>
      <c r="Z5785" s="23">
        <v>271</v>
      </c>
      <c r="AA5785" s="28">
        <v>100</v>
      </c>
      <c r="AB5785" s="26">
        <v>8150</v>
      </c>
      <c r="AC5785" s="26">
        <f>Z5785*AB5785</f>
        <v>2208650</v>
      </c>
      <c r="AD5785" s="28">
        <v>21</v>
      </c>
      <c r="AE5785" s="28">
        <v>32</v>
      </c>
      <c r="AF5785" s="26">
        <f>(AC5785*(100-AE5785))/100</f>
        <v>1501882</v>
      </c>
      <c r="AG5785" s="26">
        <f>P5785+AF5785</f>
        <v>1960882</v>
      </c>
      <c r="AH5785" s="26">
        <f>(AG5785*AA5785)/100</f>
        <v>1960882</v>
      </c>
      <c r="AI5785" s="26">
        <v>50000000</v>
      </c>
      <c r="AJ5785" s="26">
        <f>IF((AI5785-AH5785) &gt; 1,0,IF((AI5785-AH5785)&lt;0,AH5785-AI5785,AI5785-AH5785))</f>
        <v>0</v>
      </c>
      <c r="AK5785" s="26">
        <v>0.02</v>
      </c>
      <c r="AL5785" s="26">
        <f>ROUND(AJ5785*(AK5785/100),2)</f>
        <v>0</v>
      </c>
      <c r="AM5785" s="3" t="s">
        <v>110</v>
      </c>
    </row>
    <row r="5786" spans="1:39" x14ac:dyDescent="0.25">
      <c r="A5786" s="23"/>
      <c r="B5786" s="24"/>
      <c r="C5786" s="23"/>
      <c r="D5786" s="23"/>
      <c r="E5786" s="23"/>
      <c r="F5786" s="23"/>
      <c r="G5786" s="24"/>
      <c r="H5786" s="23"/>
      <c r="I5786" s="23"/>
      <c r="J5786" s="23"/>
      <c r="K5786" s="23"/>
      <c r="L5786" s="23"/>
      <c r="M5786" s="23"/>
      <c r="N5786" s="25"/>
      <c r="O5786" s="26"/>
      <c r="P5786" s="26"/>
      <c r="Q5786" s="23"/>
      <c r="R5786" s="23"/>
      <c r="S5786" s="27"/>
      <c r="T5786" s="23"/>
      <c r="U5786" s="23"/>
      <c r="V5786" s="24"/>
      <c r="W5786" s="23"/>
      <c r="X5786" s="23"/>
      <c r="Y5786" s="23"/>
      <c r="Z5786" s="23"/>
      <c r="AA5786" s="28"/>
      <c r="AB5786" s="26"/>
      <c r="AC5786" s="26"/>
      <c r="AD5786" s="28"/>
      <c r="AE5786" s="28"/>
      <c r="AF5786" s="26"/>
      <c r="AG5786" s="26" t="s">
        <v>60</v>
      </c>
      <c r="AH5786" s="26">
        <f>AH5785</f>
        <v>1960882</v>
      </c>
      <c r="AI5786" s="26"/>
      <c r="AJ5786" s="26">
        <f>AJ5785</f>
        <v>0</v>
      </c>
      <c r="AK5786" s="26"/>
      <c r="AL5786" s="26">
        <f>AL5785</f>
        <v>0</v>
      </c>
    </row>
    <row r="5787" spans="1:39" x14ac:dyDescent="0.25">
      <c r="A5787" s="23" t="s">
        <v>17236</v>
      </c>
      <c r="B5787" s="24" t="s">
        <v>17237</v>
      </c>
      <c r="C5787" s="23" t="s">
        <v>17238</v>
      </c>
      <c r="D5787" s="23" t="s">
        <v>17239</v>
      </c>
      <c r="E5787" s="23">
        <v>2301</v>
      </c>
      <c r="F5787" s="23" t="s">
        <v>17240</v>
      </c>
      <c r="G5787" s="24" t="s">
        <v>17241</v>
      </c>
      <c r="H5787" s="23" t="s">
        <v>43</v>
      </c>
      <c r="I5787" s="23" t="s">
        <v>17242</v>
      </c>
      <c r="J5787" s="23">
        <v>0</v>
      </c>
      <c r="K5787" s="23">
        <v>0</v>
      </c>
      <c r="L5787" s="23">
        <v>42</v>
      </c>
      <c r="M5787" s="23" t="s">
        <v>59</v>
      </c>
      <c r="N5787" s="25">
        <f>((J5787*400)+(K5787*100))+L5787</f>
        <v>42</v>
      </c>
      <c r="O5787" s="26">
        <v>4500</v>
      </c>
      <c r="P5787" s="26">
        <f>N5787*O5787</f>
        <v>189000</v>
      </c>
      <c r="Q5787" s="23">
        <v>1</v>
      </c>
      <c r="R5787" s="23" t="s">
        <v>17243</v>
      </c>
      <c r="S5787" s="27" t="s">
        <v>17244</v>
      </c>
      <c r="T5787" s="23" t="s">
        <v>17245</v>
      </c>
      <c r="U5787" s="23" t="s">
        <v>17246</v>
      </c>
      <c r="V5787" s="24" t="s">
        <v>17247</v>
      </c>
      <c r="W5787" s="23" t="s">
        <v>142</v>
      </c>
      <c r="X5787" s="23" t="s">
        <v>143</v>
      </c>
      <c r="Y5787" s="23" t="s">
        <v>50</v>
      </c>
      <c r="Z5787" s="23">
        <v>180</v>
      </c>
      <c r="AA5787" s="28">
        <v>100</v>
      </c>
      <c r="AB5787" s="26">
        <v>7950</v>
      </c>
      <c r="AC5787" s="26">
        <f>Z5787*AB5787</f>
        <v>1431000</v>
      </c>
      <c r="AD5787" s="28">
        <v>20</v>
      </c>
      <c r="AE5787" s="28">
        <v>75</v>
      </c>
      <c r="AF5787" s="26">
        <f>(AC5787*(100-AE5787))/100</f>
        <v>357750</v>
      </c>
      <c r="AG5787" s="26">
        <f>P5787+AF5787</f>
        <v>546750</v>
      </c>
      <c r="AH5787" s="26">
        <f>(AG5787*AA5787)/100</f>
        <v>546750</v>
      </c>
      <c r="AI5787" s="26">
        <v>10000000</v>
      </c>
      <c r="AJ5787" s="26">
        <f>IF((AI5787-AH5787) &gt; 1,0,IF((AI5787-AH5787)&lt;0,AH5787-AI5787,AI5787-AH5787))</f>
        <v>0</v>
      </c>
      <c r="AK5787" s="26">
        <v>0.02</v>
      </c>
      <c r="AL5787" s="26">
        <f>ROUND(AJ5787*(AK5787/100),2)</f>
        <v>0</v>
      </c>
      <c r="AM5787" s="3" t="s">
        <v>110</v>
      </c>
    </row>
    <row r="5788" spans="1:39" x14ac:dyDescent="0.25">
      <c r="A5788" s="23"/>
      <c r="B5788" s="24"/>
      <c r="C5788" s="23"/>
      <c r="D5788" s="23"/>
      <c r="E5788" s="23"/>
      <c r="F5788" s="23"/>
      <c r="G5788" s="24"/>
      <c r="H5788" s="23"/>
      <c r="I5788" s="23"/>
      <c r="J5788" s="23"/>
      <c r="K5788" s="23"/>
      <c r="L5788" s="23"/>
      <c r="M5788" s="23"/>
      <c r="N5788" s="25"/>
      <c r="O5788" s="26"/>
      <c r="P5788" s="26"/>
      <c r="Q5788" s="23"/>
      <c r="R5788" s="23"/>
      <c r="S5788" s="27"/>
      <c r="T5788" s="23"/>
      <c r="U5788" s="23"/>
      <c r="V5788" s="24"/>
      <c r="W5788" s="23"/>
      <c r="X5788" s="23"/>
      <c r="Y5788" s="23"/>
      <c r="Z5788" s="23"/>
      <c r="AA5788" s="28"/>
      <c r="AB5788" s="26"/>
      <c r="AC5788" s="26"/>
      <c r="AD5788" s="28"/>
      <c r="AE5788" s="28"/>
      <c r="AF5788" s="26"/>
      <c r="AG5788" s="26" t="s">
        <v>60</v>
      </c>
      <c r="AH5788" s="26">
        <f>AH5787</f>
        <v>546750</v>
      </c>
      <c r="AI5788" s="26"/>
      <c r="AJ5788" s="26">
        <f>AJ5787</f>
        <v>0</v>
      </c>
      <c r="AK5788" s="26"/>
      <c r="AL5788" s="26">
        <f>AL5787</f>
        <v>0</v>
      </c>
    </row>
    <row r="5789" spans="1:39" x14ac:dyDescent="0.25">
      <c r="A5789" s="23" t="s">
        <v>17248</v>
      </c>
      <c r="B5789" s="24" t="s">
        <v>17249</v>
      </c>
      <c r="C5789" s="23" t="s">
        <v>17250</v>
      </c>
      <c r="D5789" s="23" t="s">
        <v>17251</v>
      </c>
      <c r="E5789" s="23">
        <v>2302</v>
      </c>
      <c r="F5789" s="23" t="s">
        <v>17252</v>
      </c>
      <c r="G5789" s="24" t="s">
        <v>17253</v>
      </c>
      <c r="H5789" s="23" t="s">
        <v>43</v>
      </c>
      <c r="I5789" s="23" t="s">
        <v>17254</v>
      </c>
      <c r="J5789" s="23">
        <v>1</v>
      </c>
      <c r="K5789" s="23">
        <v>2</v>
      </c>
      <c r="L5789" s="23">
        <v>3.5</v>
      </c>
      <c r="M5789" s="23" t="s">
        <v>59</v>
      </c>
      <c r="N5789" s="25">
        <f>((J5789*400)+(K5789*100))+L5789</f>
        <v>603.5</v>
      </c>
      <c r="O5789" s="26">
        <v>3950</v>
      </c>
      <c r="P5789" s="26">
        <f>N5789*O5789</f>
        <v>2383825</v>
      </c>
      <c r="Q5789" s="23"/>
      <c r="R5789" s="23"/>
      <c r="S5789" s="27"/>
      <c r="T5789" s="23"/>
      <c r="U5789" s="23"/>
      <c r="V5789" s="24"/>
      <c r="W5789" s="23"/>
      <c r="X5789" s="23"/>
      <c r="Y5789" s="23"/>
      <c r="Z5789" s="23"/>
      <c r="AA5789" s="28"/>
      <c r="AB5789" s="26"/>
      <c r="AC5789" s="26"/>
      <c r="AD5789" s="28"/>
      <c r="AE5789" s="28"/>
      <c r="AF5789" s="26"/>
      <c r="AG5789" s="26">
        <f>AF5789+P5789</f>
        <v>2383825</v>
      </c>
      <c r="AH5789" s="26">
        <f>AG5789</f>
        <v>2383825</v>
      </c>
      <c r="AI5789" s="26">
        <v>50000000</v>
      </c>
      <c r="AJ5789" s="26">
        <f>IF((AI5789-AH5789) &gt; 1,0,IF((AI5789-AH5789)&lt;0,AH5789-AI5789,AI5789-AH5789))</f>
        <v>0</v>
      </c>
      <c r="AK5789" s="26">
        <v>0.02</v>
      </c>
      <c r="AL5789" s="26">
        <f>AJ5789*(AK5789/100)</f>
        <v>0</v>
      </c>
    </row>
    <row r="5790" spans="1:39" x14ac:dyDescent="0.25">
      <c r="A5790" s="23"/>
      <c r="B5790" s="24"/>
      <c r="C5790" s="23"/>
      <c r="D5790" s="23"/>
      <c r="E5790" s="23"/>
      <c r="F5790" s="23"/>
      <c r="G5790" s="24"/>
      <c r="H5790" s="23"/>
      <c r="I5790" s="23"/>
      <c r="J5790" s="23">
        <v>0</v>
      </c>
      <c r="K5790" s="23">
        <v>0</v>
      </c>
      <c r="L5790" s="23">
        <v>17.5</v>
      </c>
      <c r="M5790" s="23" t="s">
        <v>59</v>
      </c>
      <c r="N5790" s="25">
        <f>((J5790*400)+(K5790*100))+L5790</f>
        <v>17.5</v>
      </c>
      <c r="O5790" s="26">
        <v>3950</v>
      </c>
      <c r="P5790" s="26">
        <f>N5790*O5790</f>
        <v>69125</v>
      </c>
      <c r="Q5790" s="23">
        <v>1</v>
      </c>
      <c r="R5790" s="23" t="s">
        <v>17248</v>
      </c>
      <c r="S5790" s="27" t="s">
        <v>17249</v>
      </c>
      <c r="T5790" s="23" t="s">
        <v>17250</v>
      </c>
      <c r="U5790" s="23" t="s">
        <v>17255</v>
      </c>
      <c r="V5790" s="24" t="s">
        <v>17256</v>
      </c>
      <c r="W5790" s="23" t="s">
        <v>48</v>
      </c>
      <c r="X5790" s="23" t="s">
        <v>49</v>
      </c>
      <c r="Y5790" s="23" t="s">
        <v>50</v>
      </c>
      <c r="Z5790" s="23">
        <v>70</v>
      </c>
      <c r="AA5790" s="28">
        <v>100</v>
      </c>
      <c r="AB5790" s="26">
        <v>8300</v>
      </c>
      <c r="AC5790" s="26">
        <f>Z5790*AB5790</f>
        <v>581000</v>
      </c>
      <c r="AD5790" s="28">
        <v>3</v>
      </c>
      <c r="AE5790" s="28">
        <v>3</v>
      </c>
      <c r="AF5790" s="26">
        <f>(AC5790*(100-AE5790))/100</f>
        <v>563570</v>
      </c>
      <c r="AG5790" s="26">
        <f>P5790+AF5790</f>
        <v>632695</v>
      </c>
      <c r="AH5790" s="26">
        <f>(AG5790*AA5790)/100</f>
        <v>632695</v>
      </c>
      <c r="AI5790" s="26">
        <v>50000000</v>
      </c>
      <c r="AJ5790" s="26">
        <f>IF((AI5790-AH5790) &gt; 1,0,IF((AI5790-AH5790)&lt;0,AH5790-AI5790,AI5790-AH5790))</f>
        <v>0</v>
      </c>
      <c r="AK5790" s="26">
        <v>0.02</v>
      </c>
      <c r="AL5790" s="26">
        <f>ROUND(AJ5790*(AK5790/100),2)</f>
        <v>0</v>
      </c>
      <c r="AM5790" s="3" t="s">
        <v>51</v>
      </c>
    </row>
    <row r="5791" spans="1:39" x14ac:dyDescent="0.25">
      <c r="A5791" s="23"/>
      <c r="B5791" s="24"/>
      <c r="C5791" s="23"/>
      <c r="D5791" s="23"/>
      <c r="E5791" s="23"/>
      <c r="F5791" s="23"/>
      <c r="G5791" s="24"/>
      <c r="H5791" s="23"/>
      <c r="I5791" s="23"/>
      <c r="J5791" s="23">
        <v>0</v>
      </c>
      <c r="K5791" s="23">
        <v>0</v>
      </c>
      <c r="L5791" s="23">
        <v>9</v>
      </c>
      <c r="M5791" s="23" t="s">
        <v>59</v>
      </c>
      <c r="N5791" s="25">
        <f>((J5791*400)+(K5791*100))+L5791</f>
        <v>9</v>
      </c>
      <c r="O5791" s="26">
        <v>3950</v>
      </c>
      <c r="P5791" s="26">
        <f>N5791*O5791</f>
        <v>35550</v>
      </c>
      <c r="Q5791" s="23">
        <v>1</v>
      </c>
      <c r="R5791" s="23" t="s">
        <v>17248</v>
      </c>
      <c r="S5791" s="27" t="s">
        <v>17249</v>
      </c>
      <c r="T5791" s="23" t="s">
        <v>17250</v>
      </c>
      <c r="U5791" s="23" t="s">
        <v>17255</v>
      </c>
      <c r="V5791" s="24" t="s">
        <v>17257</v>
      </c>
      <c r="W5791" s="23" t="s">
        <v>48</v>
      </c>
      <c r="X5791" s="23" t="s">
        <v>49</v>
      </c>
      <c r="Y5791" s="23" t="s">
        <v>50</v>
      </c>
      <c r="Z5791" s="23">
        <v>36</v>
      </c>
      <c r="AA5791" s="28">
        <v>100</v>
      </c>
      <c r="AB5791" s="26">
        <v>8300</v>
      </c>
      <c r="AC5791" s="26">
        <f>Z5791*AB5791</f>
        <v>298800</v>
      </c>
      <c r="AD5791" s="28">
        <v>3</v>
      </c>
      <c r="AE5791" s="28">
        <v>3</v>
      </c>
      <c r="AF5791" s="26">
        <f>(AC5791*(100-AE5791))/100</f>
        <v>289836</v>
      </c>
      <c r="AG5791" s="26">
        <f>P5791+AF5791</f>
        <v>325386</v>
      </c>
      <c r="AH5791" s="26">
        <f>(AG5791*AA5791)/100</f>
        <v>325386</v>
      </c>
      <c r="AI5791" s="26">
        <v>50000000</v>
      </c>
      <c r="AJ5791" s="26">
        <f>IF((AI5791-AH5791) &gt; 1,0,IF((AI5791-AH5791)&lt;0,AH5791-AI5791,AI5791-AH5791))</f>
        <v>0</v>
      </c>
      <c r="AK5791" s="26">
        <v>0.02</v>
      </c>
      <c r="AL5791" s="26">
        <f>ROUND(AJ5791*(AK5791/100),2)</f>
        <v>0</v>
      </c>
      <c r="AM5791" s="3" t="s">
        <v>51</v>
      </c>
    </row>
    <row r="5792" spans="1:39" x14ac:dyDescent="0.25">
      <c r="A5792" s="23"/>
      <c r="B5792" s="24"/>
      <c r="C5792" s="23"/>
      <c r="D5792" s="23"/>
      <c r="E5792" s="23"/>
      <c r="F5792" s="23"/>
      <c r="G5792" s="24"/>
      <c r="H5792" s="23"/>
      <c r="I5792" s="23"/>
      <c r="J5792" s="23"/>
      <c r="K5792" s="23"/>
      <c r="L5792" s="23"/>
      <c r="M5792" s="23"/>
      <c r="N5792" s="25"/>
      <c r="O5792" s="26"/>
      <c r="P5792" s="26"/>
      <c r="Q5792" s="23"/>
      <c r="R5792" s="23"/>
      <c r="S5792" s="27"/>
      <c r="T5792" s="23"/>
      <c r="U5792" s="23"/>
      <c r="V5792" s="24"/>
      <c r="W5792" s="23"/>
      <c r="X5792" s="23"/>
      <c r="Y5792" s="23"/>
      <c r="Z5792" s="23"/>
      <c r="AA5792" s="28"/>
      <c r="AB5792" s="26"/>
      <c r="AC5792" s="26"/>
      <c r="AD5792" s="28"/>
      <c r="AE5792" s="28"/>
      <c r="AF5792" s="26"/>
      <c r="AG5792" s="26" t="s">
        <v>60</v>
      </c>
      <c r="AH5792" s="26">
        <f>SUM(AH5789:AH5791)</f>
        <v>3341906</v>
      </c>
      <c r="AI5792" s="26"/>
      <c r="AJ5792" s="26">
        <f>SUM(AJ5789:AJ5791)</f>
        <v>0</v>
      </c>
      <c r="AK5792" s="26"/>
      <c r="AL5792" s="26">
        <f>SUM(AL5789:AL5791)</f>
        <v>0</v>
      </c>
    </row>
    <row r="5793" spans="1:39" x14ac:dyDescent="0.25">
      <c r="A5793" s="23" t="s">
        <v>17258</v>
      </c>
      <c r="B5793" s="24" t="s">
        <v>17259</v>
      </c>
      <c r="C5793" s="23" t="s">
        <v>17260</v>
      </c>
      <c r="D5793" s="23" t="s">
        <v>17261</v>
      </c>
      <c r="E5793" s="23">
        <v>2303</v>
      </c>
      <c r="F5793" s="23" t="s">
        <v>17262</v>
      </c>
      <c r="G5793" s="24" t="s">
        <v>17263</v>
      </c>
      <c r="H5793" s="23" t="s">
        <v>43</v>
      </c>
      <c r="I5793" s="23" t="s">
        <v>17264</v>
      </c>
      <c r="J5793" s="23">
        <v>2</v>
      </c>
      <c r="K5793" s="23">
        <v>3</v>
      </c>
      <c r="L5793" s="23">
        <v>94</v>
      </c>
      <c r="M5793" s="23" t="s">
        <v>75</v>
      </c>
      <c r="N5793" s="25">
        <f>((J5793*400)+(K5793*100))+L5793</f>
        <v>1194</v>
      </c>
      <c r="O5793" s="26">
        <v>4050</v>
      </c>
      <c r="P5793" s="26">
        <f>N5793*O5793</f>
        <v>4835700</v>
      </c>
      <c r="Q5793" s="23"/>
      <c r="R5793" s="23"/>
      <c r="S5793" s="27"/>
      <c r="T5793" s="23"/>
      <c r="U5793" s="23"/>
      <c r="V5793" s="24"/>
      <c r="W5793" s="23"/>
      <c r="X5793" s="23"/>
      <c r="Y5793" s="23"/>
      <c r="Z5793" s="23"/>
      <c r="AA5793" s="28"/>
      <c r="AB5793" s="26"/>
      <c r="AC5793" s="26"/>
      <c r="AD5793" s="28"/>
      <c r="AE5793" s="28"/>
      <c r="AF5793" s="26"/>
      <c r="AG5793" s="26">
        <f>AF5793+P5793</f>
        <v>4835700</v>
      </c>
      <c r="AH5793" s="26">
        <f>AG5793</f>
        <v>4835700</v>
      </c>
      <c r="AI5793" s="26">
        <v>50000000</v>
      </c>
      <c r="AJ5793" s="26">
        <f>IF((AI5793-AH5793) &gt; 1,0,IF((AI5793-AH5793)&lt;0,AH5793-AI5793,AI5793-AH5793))</f>
        <v>0</v>
      </c>
      <c r="AK5793" s="26">
        <v>0.01</v>
      </c>
      <c r="AL5793" s="26">
        <f>AJ5793*(AK5793/100)</f>
        <v>0</v>
      </c>
    </row>
    <row r="5794" spans="1:39" x14ac:dyDescent="0.25">
      <c r="A5794" s="23"/>
      <c r="B5794" s="24"/>
      <c r="C5794" s="23"/>
      <c r="D5794" s="23"/>
      <c r="E5794" s="23"/>
      <c r="F5794" s="23"/>
      <c r="G5794" s="24"/>
      <c r="H5794" s="23"/>
      <c r="I5794" s="23"/>
      <c r="J5794" s="23"/>
      <c r="K5794" s="23"/>
      <c r="L5794" s="23"/>
      <c r="M5794" s="23"/>
      <c r="N5794" s="25"/>
      <c r="O5794" s="26"/>
      <c r="P5794" s="26"/>
      <c r="Q5794" s="23"/>
      <c r="R5794" s="23"/>
      <c r="S5794" s="27"/>
      <c r="T5794" s="23"/>
      <c r="U5794" s="23"/>
      <c r="V5794" s="24"/>
      <c r="W5794" s="23"/>
      <c r="X5794" s="23"/>
      <c r="Y5794" s="23"/>
      <c r="Z5794" s="23"/>
      <c r="AA5794" s="28"/>
      <c r="AB5794" s="26"/>
      <c r="AC5794" s="26"/>
      <c r="AD5794" s="28"/>
      <c r="AE5794" s="28"/>
      <c r="AF5794" s="26"/>
      <c r="AG5794" s="26" t="s">
        <v>60</v>
      </c>
      <c r="AH5794" s="26">
        <f>AH5793</f>
        <v>4835700</v>
      </c>
      <c r="AI5794" s="26"/>
      <c r="AJ5794" s="26">
        <f>AJ5793</f>
        <v>0</v>
      </c>
      <c r="AK5794" s="26"/>
      <c r="AL5794" s="26">
        <f>AL5793</f>
        <v>0</v>
      </c>
    </row>
    <row r="5795" spans="1:39" x14ac:dyDescent="0.25">
      <c r="A5795" s="23" t="s">
        <v>17265</v>
      </c>
      <c r="B5795" s="24" t="s">
        <v>17266</v>
      </c>
      <c r="C5795" s="23" t="s">
        <v>17267</v>
      </c>
      <c r="D5795" s="23" t="s">
        <v>10580</v>
      </c>
      <c r="E5795" s="23">
        <v>2304</v>
      </c>
      <c r="F5795" s="23" t="s">
        <v>17268</v>
      </c>
      <c r="G5795" s="24" t="s">
        <v>17269</v>
      </c>
      <c r="H5795" s="23" t="s">
        <v>43</v>
      </c>
      <c r="I5795" s="23" t="s">
        <v>17270</v>
      </c>
      <c r="J5795" s="23">
        <v>2</v>
      </c>
      <c r="K5795" s="23">
        <v>1</v>
      </c>
      <c r="L5795" s="23">
        <v>60</v>
      </c>
      <c r="M5795" s="23" t="s">
        <v>75</v>
      </c>
      <c r="N5795" s="25">
        <f t="shared" ref="N5795:N5802" si="966">((J5795*400)+(K5795*100))+L5795</f>
        <v>960</v>
      </c>
      <c r="O5795" s="26">
        <v>3000</v>
      </c>
      <c r="P5795" s="26">
        <f t="shared" ref="P5795:P5802" si="967">N5795*O5795</f>
        <v>2880000</v>
      </c>
      <c r="Q5795" s="23"/>
      <c r="R5795" s="23"/>
      <c r="S5795" s="27"/>
      <c r="T5795" s="23"/>
      <c r="U5795" s="23"/>
      <c r="V5795" s="24"/>
      <c r="W5795" s="23"/>
      <c r="X5795" s="23"/>
      <c r="Y5795" s="23"/>
      <c r="Z5795" s="23"/>
      <c r="AA5795" s="28"/>
      <c r="AB5795" s="26"/>
      <c r="AC5795" s="26"/>
      <c r="AD5795" s="28"/>
      <c r="AE5795" s="28"/>
      <c r="AF5795" s="26"/>
      <c r="AG5795" s="26">
        <f>AF5795+P5795</f>
        <v>2880000</v>
      </c>
      <c r="AH5795" s="26">
        <f>AG5795</f>
        <v>2880000</v>
      </c>
      <c r="AI5795" s="26">
        <v>50000000</v>
      </c>
      <c r="AJ5795" s="26">
        <f t="shared" ref="AJ5795:AJ5802" si="968">IF((AI5795-AH5795) &gt; 1,0,IF((AI5795-AH5795)&lt;0,AH5795-AI5795,AI5795-AH5795))</f>
        <v>0</v>
      </c>
      <c r="AK5795" s="26">
        <v>0.01</v>
      </c>
      <c r="AL5795" s="26">
        <f>AJ5795*(AK5795/100)</f>
        <v>0</v>
      </c>
    </row>
    <row r="5796" spans="1:39" x14ac:dyDescent="0.25">
      <c r="A5796" s="23"/>
      <c r="B5796" s="24"/>
      <c r="C5796" s="23"/>
      <c r="D5796" s="23"/>
      <c r="E5796" s="23">
        <v>2305</v>
      </c>
      <c r="F5796" s="23" t="s">
        <v>17271</v>
      </c>
      <c r="G5796" s="24" t="s">
        <v>17272</v>
      </c>
      <c r="H5796" s="23" t="s">
        <v>43</v>
      </c>
      <c r="I5796" s="23" t="s">
        <v>17273</v>
      </c>
      <c r="J5796" s="23">
        <v>3</v>
      </c>
      <c r="K5796" s="23">
        <v>0</v>
      </c>
      <c r="L5796" s="23">
        <v>23.56</v>
      </c>
      <c r="M5796" s="23" t="s">
        <v>75</v>
      </c>
      <c r="N5796" s="25">
        <f t="shared" si="966"/>
        <v>1223.56</v>
      </c>
      <c r="O5796" s="26">
        <v>2250</v>
      </c>
      <c r="P5796" s="26">
        <f t="shared" si="967"/>
        <v>2753010</v>
      </c>
      <c r="Q5796" s="23"/>
      <c r="R5796" s="23"/>
      <c r="S5796" s="27"/>
      <c r="T5796" s="23"/>
      <c r="U5796" s="23"/>
      <c r="V5796" s="24"/>
      <c r="W5796" s="23"/>
      <c r="X5796" s="23"/>
      <c r="Y5796" s="23"/>
      <c r="Z5796" s="23"/>
      <c r="AA5796" s="28"/>
      <c r="AB5796" s="26"/>
      <c r="AC5796" s="26"/>
      <c r="AD5796" s="28"/>
      <c r="AE5796" s="28"/>
      <c r="AF5796" s="26"/>
      <c r="AG5796" s="26">
        <f>AF5796+P5796</f>
        <v>2753010</v>
      </c>
      <c r="AH5796" s="26">
        <f>AG5796</f>
        <v>2753010</v>
      </c>
      <c r="AI5796" s="26">
        <v>50000000</v>
      </c>
      <c r="AJ5796" s="26">
        <f t="shared" si="968"/>
        <v>0</v>
      </c>
      <c r="AK5796" s="26">
        <v>0.01</v>
      </c>
      <c r="AL5796" s="26">
        <f>AJ5796*(AK5796/100)</f>
        <v>0</v>
      </c>
    </row>
    <row r="5797" spans="1:39" x14ac:dyDescent="0.25">
      <c r="A5797" s="23"/>
      <c r="B5797" s="24"/>
      <c r="C5797" s="23"/>
      <c r="D5797" s="23"/>
      <c r="E5797" s="23"/>
      <c r="F5797" s="23"/>
      <c r="G5797" s="24"/>
      <c r="H5797" s="23"/>
      <c r="I5797" s="23"/>
      <c r="J5797" s="23">
        <v>0</v>
      </c>
      <c r="K5797" s="23">
        <v>0</v>
      </c>
      <c r="L5797" s="23">
        <v>42.5</v>
      </c>
      <c r="M5797" s="23" t="s">
        <v>59</v>
      </c>
      <c r="N5797" s="25">
        <f t="shared" si="966"/>
        <v>42.5</v>
      </c>
      <c r="O5797" s="26">
        <v>2250</v>
      </c>
      <c r="P5797" s="26">
        <f t="shared" si="967"/>
        <v>95625</v>
      </c>
      <c r="Q5797" s="23">
        <v>1</v>
      </c>
      <c r="R5797" s="23" t="s">
        <v>17265</v>
      </c>
      <c r="S5797" s="27" t="s">
        <v>17266</v>
      </c>
      <c r="T5797" s="23" t="s">
        <v>17267</v>
      </c>
      <c r="U5797" s="23" t="s">
        <v>17274</v>
      </c>
      <c r="V5797" s="24" t="s">
        <v>17275</v>
      </c>
      <c r="W5797" s="23" t="s">
        <v>109</v>
      </c>
      <c r="X5797" s="23" t="s">
        <v>49</v>
      </c>
      <c r="Y5797" s="23" t="s">
        <v>50</v>
      </c>
      <c r="Z5797" s="23">
        <v>290</v>
      </c>
      <c r="AA5797" s="28">
        <v>100</v>
      </c>
      <c r="AB5797" s="26">
        <v>8150</v>
      </c>
      <c r="AC5797" s="26">
        <f>Z5797*AB5797</f>
        <v>2363500</v>
      </c>
      <c r="AD5797" s="28">
        <v>11</v>
      </c>
      <c r="AE5797" s="28">
        <v>12</v>
      </c>
      <c r="AF5797" s="26">
        <f>(AC5797*(100-AE5797))/100</f>
        <v>2079880</v>
      </c>
      <c r="AG5797" s="26">
        <f>P5797+AF5797</f>
        <v>2175505</v>
      </c>
      <c r="AH5797" s="26">
        <f>(AG5797*AA5797)/100</f>
        <v>2175505</v>
      </c>
      <c r="AI5797" s="26">
        <v>50000000</v>
      </c>
      <c r="AJ5797" s="26">
        <f t="shared" si="968"/>
        <v>0</v>
      </c>
      <c r="AK5797" s="26">
        <v>0.02</v>
      </c>
      <c r="AL5797" s="26">
        <f>ROUND(AJ5797*(AK5797/100),2)</f>
        <v>0</v>
      </c>
      <c r="AM5797" s="3" t="s">
        <v>110</v>
      </c>
    </row>
    <row r="5798" spans="1:39" x14ac:dyDescent="0.25">
      <c r="A5798" s="23"/>
      <c r="B5798" s="24"/>
      <c r="C5798" s="23"/>
      <c r="D5798" s="23"/>
      <c r="E5798" s="23"/>
      <c r="F5798" s="23"/>
      <c r="G5798" s="24"/>
      <c r="H5798" s="23"/>
      <c r="I5798" s="23"/>
      <c r="J5798" s="23">
        <v>0</v>
      </c>
      <c r="K5798" s="23">
        <v>0</v>
      </c>
      <c r="L5798" s="23">
        <v>12.38</v>
      </c>
      <c r="M5798" s="23" t="s">
        <v>59</v>
      </c>
      <c r="N5798" s="25">
        <f t="shared" si="966"/>
        <v>12.38</v>
      </c>
      <c r="O5798" s="26">
        <v>2250</v>
      </c>
      <c r="P5798" s="26">
        <f t="shared" si="967"/>
        <v>27855</v>
      </c>
      <c r="Q5798" s="23">
        <v>1</v>
      </c>
      <c r="R5798" s="23" t="s">
        <v>17265</v>
      </c>
      <c r="S5798" s="27" t="s">
        <v>17266</v>
      </c>
      <c r="T5798" s="23" t="s">
        <v>17267</v>
      </c>
      <c r="U5798" s="23" t="s">
        <v>17274</v>
      </c>
      <c r="V5798" s="24" t="s">
        <v>17276</v>
      </c>
      <c r="W5798" s="23" t="s">
        <v>53</v>
      </c>
      <c r="X5798" s="23" t="s">
        <v>49</v>
      </c>
      <c r="Y5798" s="23" t="s">
        <v>50</v>
      </c>
      <c r="Z5798" s="23">
        <v>49.5</v>
      </c>
      <c r="AA5798" s="28">
        <v>100</v>
      </c>
      <c r="AB5798" s="26">
        <v>2750</v>
      </c>
      <c r="AC5798" s="26">
        <f>Z5798*AB5798</f>
        <v>136125</v>
      </c>
      <c r="AD5798" s="28">
        <v>11</v>
      </c>
      <c r="AE5798" s="28">
        <v>12</v>
      </c>
      <c r="AF5798" s="26">
        <f>(AC5798*(100-AE5798))/100</f>
        <v>119790</v>
      </c>
      <c r="AG5798" s="26">
        <f>P5798+AF5798</f>
        <v>147645</v>
      </c>
      <c r="AH5798" s="26">
        <f>(AG5798*AA5798)/100</f>
        <v>147645</v>
      </c>
      <c r="AI5798" s="26">
        <v>50000000</v>
      </c>
      <c r="AJ5798" s="26">
        <f t="shared" si="968"/>
        <v>0</v>
      </c>
      <c r="AK5798" s="26">
        <v>0.02</v>
      </c>
      <c r="AL5798" s="26">
        <f>ROUND(AJ5798*(AK5798/100),2)</f>
        <v>0</v>
      </c>
      <c r="AM5798" s="3" t="s">
        <v>83</v>
      </c>
    </row>
    <row r="5799" spans="1:39" x14ac:dyDescent="0.25">
      <c r="A5799" s="23"/>
      <c r="B5799" s="24"/>
      <c r="C5799" s="23"/>
      <c r="D5799" s="23"/>
      <c r="E5799" s="23"/>
      <c r="F5799" s="23"/>
      <c r="G5799" s="24"/>
      <c r="H5799" s="23"/>
      <c r="I5799" s="23"/>
      <c r="J5799" s="23">
        <v>0</v>
      </c>
      <c r="K5799" s="23">
        <v>0</v>
      </c>
      <c r="L5799" s="23">
        <v>24.06</v>
      </c>
      <c r="M5799" s="23" t="s">
        <v>59</v>
      </c>
      <c r="N5799" s="25">
        <f t="shared" si="966"/>
        <v>24.06</v>
      </c>
      <c r="O5799" s="26">
        <v>2250</v>
      </c>
      <c r="P5799" s="26">
        <f t="shared" si="967"/>
        <v>54135</v>
      </c>
      <c r="Q5799" s="23">
        <v>1</v>
      </c>
      <c r="R5799" s="23" t="s">
        <v>17265</v>
      </c>
      <c r="S5799" s="27" t="s">
        <v>17266</v>
      </c>
      <c r="T5799" s="23" t="s">
        <v>17267</v>
      </c>
      <c r="U5799" s="23" t="s">
        <v>17274</v>
      </c>
      <c r="V5799" s="24" t="s">
        <v>17277</v>
      </c>
      <c r="W5799" s="23" t="s">
        <v>53</v>
      </c>
      <c r="X5799" s="23" t="s">
        <v>49</v>
      </c>
      <c r="Y5799" s="23" t="s">
        <v>50</v>
      </c>
      <c r="Z5799" s="23">
        <v>96.25</v>
      </c>
      <c r="AA5799" s="28">
        <v>100</v>
      </c>
      <c r="AB5799" s="26">
        <v>2750</v>
      </c>
      <c r="AC5799" s="26">
        <f>Z5799*AB5799</f>
        <v>264687.5</v>
      </c>
      <c r="AD5799" s="28">
        <v>22</v>
      </c>
      <c r="AE5799" s="28">
        <v>34</v>
      </c>
      <c r="AF5799" s="26">
        <f>(AC5799*(100-AE5799))/100</f>
        <v>174693.75</v>
      </c>
      <c r="AG5799" s="26">
        <f>P5799+AF5799</f>
        <v>228828.75</v>
      </c>
      <c r="AH5799" s="26">
        <f>(AG5799*AA5799)/100</f>
        <v>228828.75</v>
      </c>
      <c r="AI5799" s="26">
        <v>50000000</v>
      </c>
      <c r="AJ5799" s="26">
        <f t="shared" si="968"/>
        <v>0</v>
      </c>
      <c r="AK5799" s="26">
        <v>0.02</v>
      </c>
      <c r="AL5799" s="26">
        <f>ROUND(AJ5799*(AK5799/100),2)</f>
        <v>0</v>
      </c>
      <c r="AM5799" s="3" t="s">
        <v>159</v>
      </c>
    </row>
    <row r="5800" spans="1:39" x14ac:dyDescent="0.25">
      <c r="A5800" s="23"/>
      <c r="B5800" s="24"/>
      <c r="C5800" s="23"/>
      <c r="D5800" s="23"/>
      <c r="E5800" s="23"/>
      <c r="F5800" s="23"/>
      <c r="G5800" s="24"/>
      <c r="H5800" s="23"/>
      <c r="I5800" s="23"/>
      <c r="J5800" s="23">
        <v>0</v>
      </c>
      <c r="K5800" s="23">
        <v>0</v>
      </c>
      <c r="L5800" s="23">
        <v>40</v>
      </c>
      <c r="M5800" s="23" t="s">
        <v>59</v>
      </c>
      <c r="N5800" s="25">
        <f t="shared" si="966"/>
        <v>40</v>
      </c>
      <c r="O5800" s="26">
        <v>2250</v>
      </c>
      <c r="P5800" s="26">
        <f t="shared" si="967"/>
        <v>90000</v>
      </c>
      <c r="Q5800" s="23">
        <v>1</v>
      </c>
      <c r="R5800" s="23" t="s">
        <v>17265</v>
      </c>
      <c r="S5800" s="27" t="s">
        <v>17266</v>
      </c>
      <c r="T5800" s="23" t="s">
        <v>17267</v>
      </c>
      <c r="U5800" s="23" t="s">
        <v>17274</v>
      </c>
      <c r="V5800" s="24" t="s">
        <v>17278</v>
      </c>
      <c r="W5800" s="23" t="s">
        <v>48</v>
      </c>
      <c r="X5800" s="23" t="s">
        <v>49</v>
      </c>
      <c r="Y5800" s="23" t="s">
        <v>50</v>
      </c>
      <c r="Z5800" s="23">
        <v>160</v>
      </c>
      <c r="AA5800" s="28">
        <v>100</v>
      </c>
      <c r="AB5800" s="26">
        <v>8300</v>
      </c>
      <c r="AC5800" s="26">
        <f>Z5800*AB5800</f>
        <v>1328000</v>
      </c>
      <c r="AD5800" s="28">
        <v>22</v>
      </c>
      <c r="AE5800" s="28">
        <v>34</v>
      </c>
      <c r="AF5800" s="26">
        <f>(AC5800*(100-AE5800))/100</f>
        <v>876480</v>
      </c>
      <c r="AG5800" s="26">
        <f>P5800+AF5800</f>
        <v>966480</v>
      </c>
      <c r="AH5800" s="26">
        <f>(AG5800*AA5800)/100</f>
        <v>966480</v>
      </c>
      <c r="AI5800" s="26">
        <v>50000000</v>
      </c>
      <c r="AJ5800" s="26">
        <f t="shared" si="968"/>
        <v>0</v>
      </c>
      <c r="AK5800" s="26">
        <v>0.02</v>
      </c>
      <c r="AL5800" s="26">
        <f>ROUND(AJ5800*(AK5800/100),2)</f>
        <v>0</v>
      </c>
      <c r="AM5800" s="3" t="s">
        <v>51</v>
      </c>
    </row>
    <row r="5801" spans="1:39" x14ac:dyDescent="0.25">
      <c r="A5801" s="23"/>
      <c r="B5801" s="24"/>
      <c r="C5801" s="23"/>
      <c r="D5801" s="23"/>
      <c r="E5801" s="23">
        <v>2306</v>
      </c>
      <c r="F5801" s="23" t="s">
        <v>17279</v>
      </c>
      <c r="G5801" s="24" t="s">
        <v>17280</v>
      </c>
      <c r="H5801" s="23" t="s">
        <v>43</v>
      </c>
      <c r="I5801" s="23" t="s">
        <v>17281</v>
      </c>
      <c r="J5801" s="23">
        <v>4</v>
      </c>
      <c r="K5801" s="23">
        <v>3</v>
      </c>
      <c r="L5801" s="23">
        <v>81.900000000000006</v>
      </c>
      <c r="M5801" s="23" t="s">
        <v>75</v>
      </c>
      <c r="N5801" s="25">
        <f t="shared" si="966"/>
        <v>1981.9</v>
      </c>
      <c r="O5801" s="26">
        <v>3000</v>
      </c>
      <c r="P5801" s="26">
        <f t="shared" si="967"/>
        <v>5945700</v>
      </c>
      <c r="Q5801" s="23"/>
      <c r="R5801" s="23"/>
      <c r="S5801" s="27"/>
      <c r="T5801" s="23"/>
      <c r="U5801" s="23"/>
      <c r="V5801" s="24"/>
      <c r="W5801" s="23"/>
      <c r="X5801" s="23"/>
      <c r="Y5801" s="23"/>
      <c r="Z5801" s="23"/>
      <c r="AA5801" s="28"/>
      <c r="AB5801" s="26"/>
      <c r="AC5801" s="26"/>
      <c r="AD5801" s="28"/>
      <c r="AE5801" s="28"/>
      <c r="AF5801" s="26"/>
      <c r="AG5801" s="26">
        <f>AF5801+P5801</f>
        <v>5945700</v>
      </c>
      <c r="AH5801" s="26">
        <f>AG5801</f>
        <v>5945700</v>
      </c>
      <c r="AI5801" s="26">
        <v>50000000</v>
      </c>
      <c r="AJ5801" s="26">
        <f t="shared" si="968"/>
        <v>0</v>
      </c>
      <c r="AK5801" s="26">
        <v>0.01</v>
      </c>
      <c r="AL5801" s="26">
        <f>AJ5801*(AK5801/100)</f>
        <v>0</v>
      </c>
    </row>
    <row r="5802" spans="1:39" x14ac:dyDescent="0.25">
      <c r="A5802" s="23"/>
      <c r="B5802" s="24"/>
      <c r="C5802" s="23"/>
      <c r="D5802" s="23"/>
      <c r="E5802" s="23"/>
      <c r="F5802" s="23"/>
      <c r="G5802" s="24"/>
      <c r="H5802" s="23"/>
      <c r="I5802" s="23"/>
      <c r="J5802" s="23">
        <v>0</v>
      </c>
      <c r="K5802" s="23">
        <v>0</v>
      </c>
      <c r="L5802" s="23">
        <v>5</v>
      </c>
      <c r="M5802" s="23" t="s">
        <v>75</v>
      </c>
      <c r="N5802" s="25">
        <f t="shared" si="966"/>
        <v>5</v>
      </c>
      <c r="O5802" s="26">
        <v>3000</v>
      </c>
      <c r="P5802" s="26">
        <f t="shared" si="967"/>
        <v>15000</v>
      </c>
      <c r="Q5802" s="23">
        <v>1</v>
      </c>
      <c r="R5802" s="23" t="s">
        <v>17265</v>
      </c>
      <c r="S5802" s="27" t="s">
        <v>17266</v>
      </c>
      <c r="T5802" s="23" t="s">
        <v>17267</v>
      </c>
      <c r="U5802" s="23" t="s">
        <v>17274</v>
      </c>
      <c r="V5802" s="24" t="s">
        <v>17282</v>
      </c>
      <c r="W5802" s="23" t="s">
        <v>53</v>
      </c>
      <c r="X5802" s="23" t="s">
        <v>49</v>
      </c>
      <c r="Y5802" s="23" t="s">
        <v>571</v>
      </c>
      <c r="Z5802" s="23">
        <v>20</v>
      </c>
      <c r="AA5802" s="28">
        <v>100</v>
      </c>
      <c r="AB5802" s="26">
        <v>2750</v>
      </c>
      <c r="AC5802" s="26">
        <f>Z5802*AB5802</f>
        <v>55000</v>
      </c>
      <c r="AD5802" s="28">
        <v>12</v>
      </c>
      <c r="AE5802" s="28">
        <v>14</v>
      </c>
      <c r="AF5802" s="26">
        <f>(AC5802*(100-AE5802))/100</f>
        <v>47300</v>
      </c>
      <c r="AG5802" s="26">
        <f>P5802+AF5802</f>
        <v>62300</v>
      </c>
      <c r="AH5802" s="26">
        <f>(AG5802*AA5802)/100</f>
        <v>62300</v>
      </c>
      <c r="AI5802" s="26">
        <v>50000000</v>
      </c>
      <c r="AJ5802" s="26">
        <f t="shared" si="968"/>
        <v>0</v>
      </c>
      <c r="AK5802" s="26">
        <v>0.01</v>
      </c>
      <c r="AL5802" s="26">
        <f>ROUND(AJ5802*(AK5802/100),2)</f>
        <v>0</v>
      </c>
      <c r="AM5802" s="3" t="s">
        <v>368</v>
      </c>
    </row>
    <row r="5803" spans="1:39" x14ac:dyDescent="0.25">
      <c r="A5803" s="23"/>
      <c r="B5803" s="24"/>
      <c r="C5803" s="23"/>
      <c r="D5803" s="23"/>
      <c r="E5803" s="23"/>
      <c r="F5803" s="23"/>
      <c r="G5803" s="24"/>
      <c r="H5803" s="23"/>
      <c r="I5803" s="23"/>
      <c r="J5803" s="23"/>
      <c r="K5803" s="23"/>
      <c r="L5803" s="23"/>
      <c r="M5803" s="23"/>
      <c r="N5803" s="25"/>
      <c r="O5803" s="26"/>
      <c r="P5803" s="26"/>
      <c r="Q5803" s="23"/>
      <c r="R5803" s="23"/>
      <c r="S5803" s="27"/>
      <c r="T5803" s="23"/>
      <c r="U5803" s="23"/>
      <c r="V5803" s="24"/>
      <c r="W5803" s="23"/>
      <c r="X5803" s="23"/>
      <c r="Y5803" s="23"/>
      <c r="Z5803" s="23"/>
      <c r="AA5803" s="28"/>
      <c r="AB5803" s="26"/>
      <c r="AC5803" s="26"/>
      <c r="AD5803" s="28"/>
      <c r="AE5803" s="28"/>
      <c r="AF5803" s="26"/>
      <c r="AG5803" s="26" t="s">
        <v>60</v>
      </c>
      <c r="AH5803" s="26">
        <f>SUM(AH5795:AH5802)</f>
        <v>15159468.75</v>
      </c>
      <c r="AI5803" s="26"/>
      <c r="AJ5803" s="26">
        <f>SUM(AJ5795:AJ5802)</f>
        <v>0</v>
      </c>
      <c r="AK5803" s="26"/>
      <c r="AL5803" s="26">
        <f>SUM(AL5795:AL5802)</f>
        <v>0</v>
      </c>
    </row>
    <row r="5804" spans="1:39" x14ac:dyDescent="0.25">
      <c r="A5804" s="23" t="s">
        <v>17283</v>
      </c>
      <c r="B5804" s="24" t="s">
        <v>17284</v>
      </c>
      <c r="C5804" s="23" t="s">
        <v>17285</v>
      </c>
      <c r="D5804" s="23" t="s">
        <v>17286</v>
      </c>
      <c r="E5804" s="23">
        <v>2307</v>
      </c>
      <c r="F5804" s="23" t="s">
        <v>17287</v>
      </c>
      <c r="G5804" s="24" t="s">
        <v>17288</v>
      </c>
      <c r="H5804" s="23" t="s">
        <v>43</v>
      </c>
      <c r="I5804" s="23" t="s">
        <v>17289</v>
      </c>
      <c r="J5804" s="23">
        <v>0</v>
      </c>
      <c r="K5804" s="23">
        <v>0</v>
      </c>
      <c r="L5804" s="23">
        <v>70</v>
      </c>
      <c r="M5804" s="23" t="s">
        <v>59</v>
      </c>
      <c r="N5804" s="25">
        <f>((J5804*400)+(K5804*100))+L5804</f>
        <v>70</v>
      </c>
      <c r="O5804" s="26">
        <v>8800</v>
      </c>
      <c r="P5804" s="26">
        <f>N5804*O5804</f>
        <v>616000</v>
      </c>
      <c r="Q5804" s="23">
        <v>1</v>
      </c>
      <c r="R5804" s="23" t="s">
        <v>17283</v>
      </c>
      <c r="S5804" s="27" t="s">
        <v>17284</v>
      </c>
      <c r="T5804" s="23" t="s">
        <v>17285</v>
      </c>
      <c r="U5804" s="23" t="s">
        <v>17290</v>
      </c>
      <c r="V5804" s="24" t="s">
        <v>17291</v>
      </c>
      <c r="W5804" s="23" t="s">
        <v>349</v>
      </c>
      <c r="X5804" s="23" t="s">
        <v>143</v>
      </c>
      <c r="Y5804" s="23" t="s">
        <v>50</v>
      </c>
      <c r="Z5804" s="23">
        <v>344</v>
      </c>
      <c r="AA5804" s="28">
        <v>100</v>
      </c>
      <c r="AB5804" s="26">
        <v>8150</v>
      </c>
      <c r="AC5804" s="26">
        <f>Z5804*AB5804</f>
        <v>2803600</v>
      </c>
      <c r="AD5804" s="28">
        <v>12</v>
      </c>
      <c r="AE5804" s="28">
        <v>38</v>
      </c>
      <c r="AF5804" s="26">
        <f>(AC5804*(100-AE5804))/100</f>
        <v>1738232</v>
      </c>
      <c r="AG5804" s="26">
        <f>P5804+AF5804</f>
        <v>2354232</v>
      </c>
      <c r="AH5804" s="26">
        <f>(AG5804*AA5804)/100</f>
        <v>2354232</v>
      </c>
      <c r="AI5804" s="26">
        <v>50000000</v>
      </c>
      <c r="AJ5804" s="26">
        <f>IF((AI5804-AH5804) &gt; 1,0,IF((AI5804-AH5804)&lt;0,AH5804-AI5804,AI5804-AH5804))</f>
        <v>0</v>
      </c>
      <c r="AK5804" s="26">
        <v>0.02</v>
      </c>
      <c r="AL5804" s="26">
        <f>ROUND(AJ5804*(AK5804/100),2)</f>
        <v>0</v>
      </c>
      <c r="AM5804" s="3" t="s">
        <v>110</v>
      </c>
    </row>
    <row r="5805" spans="1:39" x14ac:dyDescent="0.25">
      <c r="A5805" s="23"/>
      <c r="B5805" s="24"/>
      <c r="C5805" s="23"/>
      <c r="D5805" s="23"/>
      <c r="E5805" s="23"/>
      <c r="F5805" s="23"/>
      <c r="G5805" s="24"/>
      <c r="H5805" s="23"/>
      <c r="I5805" s="23"/>
      <c r="J5805" s="23">
        <v>0</v>
      </c>
      <c r="K5805" s="23">
        <v>0</v>
      </c>
      <c r="L5805" s="23">
        <v>24.88</v>
      </c>
      <c r="M5805" s="23" t="s">
        <v>45</v>
      </c>
      <c r="N5805" s="25">
        <f>((J5805*400)+(K5805*100))+L5805</f>
        <v>24.88</v>
      </c>
      <c r="O5805" s="26">
        <v>8800</v>
      </c>
      <c r="P5805" s="26">
        <f>N5805*O5805</f>
        <v>218944</v>
      </c>
      <c r="Q5805" s="23">
        <v>1</v>
      </c>
      <c r="R5805" s="23" t="s">
        <v>17283</v>
      </c>
      <c r="S5805" s="27" t="s">
        <v>17284</v>
      </c>
      <c r="T5805" s="23" t="s">
        <v>17285</v>
      </c>
      <c r="U5805" s="23" t="s">
        <v>17290</v>
      </c>
      <c r="V5805" s="24" t="s">
        <v>17292</v>
      </c>
      <c r="W5805" s="23" t="s">
        <v>1942</v>
      </c>
      <c r="X5805" s="23" t="s">
        <v>49</v>
      </c>
      <c r="Y5805" s="23" t="s">
        <v>1859</v>
      </c>
      <c r="Z5805" s="23">
        <v>120</v>
      </c>
      <c r="AA5805" s="28">
        <v>54.67</v>
      </c>
      <c r="AB5805" s="26">
        <v>7600</v>
      </c>
      <c r="AC5805" s="26">
        <f>Z5805*AB5805</f>
        <v>912000</v>
      </c>
      <c r="AD5805" s="28">
        <v>22</v>
      </c>
      <c r="AE5805" s="28">
        <v>34</v>
      </c>
      <c r="AF5805" s="26">
        <f>(AC5805*(100-AE5805))/100</f>
        <v>601920</v>
      </c>
      <c r="AG5805" s="26">
        <f>P5805+AF5805+AF5806</f>
        <v>1319956</v>
      </c>
      <c r="AH5805" s="26">
        <f>(AG5805*AA5805)/100</f>
        <v>721619.94519999996</v>
      </c>
      <c r="AI5805" s="26">
        <v>0</v>
      </c>
      <c r="AJ5805" s="26">
        <f>IF((AI5805-AH5805) &gt; 1,0,IF((AI5805-AH5805)&lt;0,AH5805-AI5805,AI5805-AH5805))</f>
        <v>721619.94519999996</v>
      </c>
      <c r="AK5805" s="26">
        <v>0.3</v>
      </c>
      <c r="AL5805" s="26">
        <f>ROUND(AJ5805*(AK5805/100),2)</f>
        <v>2164.86</v>
      </c>
      <c r="AM5805" s="3" t="s">
        <v>17293</v>
      </c>
    </row>
    <row r="5806" spans="1:39" x14ac:dyDescent="0.25">
      <c r="A5806" s="23"/>
      <c r="B5806" s="24"/>
      <c r="C5806" s="23"/>
      <c r="D5806" s="23"/>
      <c r="E5806" s="23"/>
      <c r="F5806" s="23"/>
      <c r="G5806" s="24"/>
      <c r="H5806" s="23"/>
      <c r="I5806" s="23"/>
      <c r="J5806" s="23"/>
      <c r="K5806" s="23"/>
      <c r="L5806" s="23"/>
      <c r="M5806" s="23"/>
      <c r="N5806" s="25"/>
      <c r="O5806" s="26"/>
      <c r="P5806" s="26"/>
      <c r="Q5806" s="23"/>
      <c r="R5806" s="23"/>
      <c r="S5806" s="27"/>
      <c r="T5806" s="23"/>
      <c r="U5806" s="23"/>
      <c r="V5806" s="24"/>
      <c r="W5806" s="23"/>
      <c r="X5806" s="23"/>
      <c r="Y5806" s="23" t="s">
        <v>318</v>
      </c>
      <c r="Z5806" s="23">
        <v>99.5</v>
      </c>
      <c r="AA5806" s="28">
        <v>45.33</v>
      </c>
      <c r="AB5806" s="26">
        <v>7600</v>
      </c>
      <c r="AC5806" s="26">
        <f>Z5806*AB5806</f>
        <v>756200</v>
      </c>
      <c r="AD5806" s="28">
        <v>22</v>
      </c>
      <c r="AE5806" s="28">
        <v>34</v>
      </c>
      <c r="AF5806" s="26">
        <f>(AC5806*(100-AE5806))/100</f>
        <v>499092</v>
      </c>
      <c r="AG5806" s="26">
        <f>P5805+AF5805+AF5806</f>
        <v>1319956</v>
      </c>
      <c r="AH5806" s="26">
        <f>(AG5806*AA5806)/100</f>
        <v>598336.05479999993</v>
      </c>
      <c r="AI5806" s="26">
        <v>0</v>
      </c>
      <c r="AJ5806" s="26">
        <f>IF((AI5806-AH5806) &gt; 1,0,IF((AI5806-AH5806)&lt;0,AH5806-AI5806,AI5806-AH5806))</f>
        <v>598336.05479999993</v>
      </c>
      <c r="AK5806" s="26">
        <v>0.02</v>
      </c>
      <c r="AL5806" s="26">
        <f>ROUND(AJ5806*(AK5806/100),2)</f>
        <v>119.67</v>
      </c>
      <c r="AM5806" s="3" t="s">
        <v>9279</v>
      </c>
    </row>
    <row r="5807" spans="1:39" x14ac:dyDescent="0.25">
      <c r="A5807" s="23"/>
      <c r="B5807" s="24"/>
      <c r="C5807" s="23"/>
      <c r="D5807" s="23"/>
      <c r="E5807" s="23"/>
      <c r="F5807" s="23"/>
      <c r="G5807" s="24"/>
      <c r="H5807" s="23"/>
      <c r="I5807" s="23"/>
      <c r="J5807" s="23">
        <v>0</v>
      </c>
      <c r="K5807" s="23">
        <v>2</v>
      </c>
      <c r="L5807" s="23">
        <v>74.819999999999993</v>
      </c>
      <c r="M5807" s="23" t="s">
        <v>75</v>
      </c>
      <c r="N5807" s="25">
        <f>((J5807*400)+(K5807*100))+L5807</f>
        <v>274.82</v>
      </c>
      <c r="O5807" s="26">
        <v>8800</v>
      </c>
      <c r="P5807" s="26">
        <f>N5807*O5807</f>
        <v>2418416</v>
      </c>
      <c r="Q5807" s="23"/>
      <c r="R5807" s="23"/>
      <c r="S5807" s="27"/>
      <c r="T5807" s="23"/>
      <c r="U5807" s="23"/>
      <c r="V5807" s="24"/>
      <c r="W5807" s="23"/>
      <c r="X5807" s="23"/>
      <c r="Y5807" s="23"/>
      <c r="Z5807" s="23"/>
      <c r="AA5807" s="28"/>
      <c r="AB5807" s="26"/>
      <c r="AC5807" s="26"/>
      <c r="AD5807" s="28"/>
      <c r="AE5807" s="28"/>
      <c r="AF5807" s="26"/>
      <c r="AG5807" s="26">
        <f>AF5807+P5807</f>
        <v>2418416</v>
      </c>
      <c r="AH5807" s="26">
        <f>AG5807</f>
        <v>2418416</v>
      </c>
      <c r="AI5807" s="26">
        <v>50000000</v>
      </c>
      <c r="AJ5807" s="26">
        <f>IF((AI5807-AH5807) &gt; 1,0,IF((AI5807-AH5807)&lt;0,AH5807-AI5807,AI5807-AH5807))</f>
        <v>0</v>
      </c>
      <c r="AK5807" s="26">
        <v>0.01</v>
      </c>
      <c r="AL5807" s="26">
        <f>AJ5807*(AK5807/100)</f>
        <v>0</v>
      </c>
    </row>
    <row r="5808" spans="1:39" x14ac:dyDescent="0.25">
      <c r="A5808" s="23"/>
      <c r="B5808" s="24"/>
      <c r="C5808" s="23"/>
      <c r="D5808" s="23"/>
      <c r="E5808" s="23"/>
      <c r="F5808" s="23"/>
      <c r="G5808" s="24"/>
      <c r="H5808" s="23"/>
      <c r="I5808" s="23"/>
      <c r="J5808" s="23"/>
      <c r="K5808" s="23"/>
      <c r="L5808" s="23"/>
      <c r="M5808" s="23"/>
      <c r="N5808" s="25"/>
      <c r="O5808" s="26"/>
      <c r="P5808" s="26"/>
      <c r="Q5808" s="23"/>
      <c r="R5808" s="23"/>
      <c r="S5808" s="27"/>
      <c r="T5808" s="23"/>
      <c r="U5808" s="23"/>
      <c r="V5808" s="24"/>
      <c r="W5808" s="23"/>
      <c r="X5808" s="23"/>
      <c r="Y5808" s="23"/>
      <c r="Z5808" s="23"/>
      <c r="AA5808" s="28"/>
      <c r="AB5808" s="26"/>
      <c r="AC5808" s="26"/>
      <c r="AD5808" s="28"/>
      <c r="AE5808" s="28"/>
      <c r="AF5808" s="26"/>
      <c r="AG5808" s="26" t="s">
        <v>60</v>
      </c>
      <c r="AH5808" s="26">
        <f>SUM(AH5804:AH5807)</f>
        <v>6092604</v>
      </c>
      <c r="AI5808" s="26"/>
      <c r="AJ5808" s="26">
        <f>SUM(AJ5804:AJ5807)</f>
        <v>1319956</v>
      </c>
      <c r="AK5808" s="26"/>
      <c r="AL5808" s="26">
        <f>SUM(AL5804:AL5807)</f>
        <v>2284.5300000000002</v>
      </c>
    </row>
    <row r="5809" spans="1:39" x14ac:dyDescent="0.25">
      <c r="A5809" s="23" t="s">
        <v>17294</v>
      </c>
      <c r="B5809" s="24" t="s">
        <v>17295</v>
      </c>
      <c r="C5809" s="23" t="s">
        <v>17296</v>
      </c>
      <c r="D5809" s="23" t="s">
        <v>17297</v>
      </c>
      <c r="E5809" s="23">
        <v>2308</v>
      </c>
      <c r="F5809" s="23" t="s">
        <v>17298</v>
      </c>
      <c r="G5809" s="24" t="s">
        <v>17299</v>
      </c>
      <c r="H5809" s="23" t="s">
        <v>43</v>
      </c>
      <c r="I5809" s="23" t="s">
        <v>17300</v>
      </c>
      <c r="J5809" s="23">
        <v>0</v>
      </c>
      <c r="K5809" s="23">
        <v>1</v>
      </c>
      <c r="L5809" s="23">
        <v>32.94</v>
      </c>
      <c r="M5809" s="23" t="s">
        <v>59</v>
      </c>
      <c r="N5809" s="25">
        <f t="shared" ref="N5809:N5816" si="969">((J5809*400)+(K5809*100))+L5809</f>
        <v>132.94</v>
      </c>
      <c r="O5809" s="26">
        <v>5000</v>
      </c>
      <c r="P5809" s="26">
        <f t="shared" ref="P5809:P5816" si="970">N5809*O5809</f>
        <v>664700</v>
      </c>
      <c r="Q5809" s="23">
        <v>1</v>
      </c>
      <c r="R5809" s="23" t="s">
        <v>17301</v>
      </c>
      <c r="S5809" s="27" t="s">
        <v>17302</v>
      </c>
      <c r="T5809" s="23" t="s">
        <v>17303</v>
      </c>
      <c r="U5809" s="23" t="s">
        <v>17304</v>
      </c>
      <c r="V5809" s="24" t="s">
        <v>17305</v>
      </c>
      <c r="W5809" s="23" t="s">
        <v>109</v>
      </c>
      <c r="X5809" s="23" t="s">
        <v>49</v>
      </c>
      <c r="Y5809" s="23" t="s">
        <v>50</v>
      </c>
      <c r="Z5809" s="23">
        <v>230</v>
      </c>
      <c r="AA5809" s="28">
        <v>100</v>
      </c>
      <c r="AB5809" s="26">
        <v>8150</v>
      </c>
      <c r="AC5809" s="26">
        <f t="shared" ref="AC5809:AC5816" si="971">Z5809*AB5809</f>
        <v>1874500</v>
      </c>
      <c r="AD5809" s="28">
        <v>26</v>
      </c>
      <c r="AE5809" s="28">
        <v>42</v>
      </c>
      <c r="AF5809" s="26">
        <f t="shared" ref="AF5809:AF5816" si="972">(AC5809*(100-AE5809))/100</f>
        <v>1087210</v>
      </c>
      <c r="AG5809" s="26">
        <f t="shared" ref="AG5809:AG5816" si="973">P5809+AF5809</f>
        <v>1751910</v>
      </c>
      <c r="AH5809" s="26">
        <f t="shared" ref="AH5809:AH5816" si="974">(AG5809*AA5809)/100</f>
        <v>1751910</v>
      </c>
      <c r="AI5809" s="26">
        <v>10000000</v>
      </c>
      <c r="AJ5809" s="26">
        <f t="shared" ref="AJ5809:AJ5816" si="975">IF((AI5809-AH5809) &gt; 1,0,IF((AI5809-AH5809)&lt;0,AH5809-AI5809,AI5809-AH5809))</f>
        <v>0</v>
      </c>
      <c r="AK5809" s="26">
        <v>0.02</v>
      </c>
      <c r="AL5809" s="26">
        <f t="shared" ref="AL5809:AL5816" si="976">ROUND(AJ5809*(AK5809/100),2)</f>
        <v>0</v>
      </c>
      <c r="AM5809" s="3" t="s">
        <v>110</v>
      </c>
    </row>
    <row r="5810" spans="1:39" x14ac:dyDescent="0.25">
      <c r="A5810" s="23"/>
      <c r="B5810" s="24"/>
      <c r="C5810" s="23"/>
      <c r="D5810" s="23"/>
      <c r="E5810" s="23"/>
      <c r="F5810" s="23"/>
      <c r="G5810" s="24"/>
      <c r="H5810" s="23"/>
      <c r="I5810" s="23"/>
      <c r="J5810" s="23">
        <v>0</v>
      </c>
      <c r="K5810" s="23">
        <v>0</v>
      </c>
      <c r="L5810" s="23">
        <v>29.06</v>
      </c>
      <c r="M5810" s="23" t="s">
        <v>91</v>
      </c>
      <c r="N5810" s="25">
        <f t="shared" si="969"/>
        <v>29.06</v>
      </c>
      <c r="O5810" s="26">
        <v>5000</v>
      </c>
      <c r="P5810" s="26">
        <f t="shared" si="970"/>
        <v>145300</v>
      </c>
      <c r="Q5810" s="23">
        <v>1</v>
      </c>
      <c r="R5810" s="23" t="s">
        <v>17306</v>
      </c>
      <c r="S5810" s="27"/>
      <c r="T5810" s="23" t="s">
        <v>17307</v>
      </c>
      <c r="U5810" s="23" t="s">
        <v>17308</v>
      </c>
      <c r="V5810" s="24" t="s">
        <v>17309</v>
      </c>
      <c r="W5810" s="23" t="s">
        <v>48</v>
      </c>
      <c r="X5810" s="23" t="s">
        <v>49</v>
      </c>
      <c r="Y5810" s="23" t="s">
        <v>54</v>
      </c>
      <c r="Z5810" s="23">
        <v>116.25</v>
      </c>
      <c r="AA5810" s="28">
        <v>100</v>
      </c>
      <c r="AB5810" s="26">
        <v>8300</v>
      </c>
      <c r="AC5810" s="26">
        <f t="shared" si="971"/>
        <v>964875</v>
      </c>
      <c r="AD5810" s="28">
        <v>26</v>
      </c>
      <c r="AE5810" s="28">
        <v>42</v>
      </c>
      <c r="AF5810" s="26">
        <f t="shared" si="972"/>
        <v>559627.5</v>
      </c>
      <c r="AG5810" s="26">
        <f t="shared" si="973"/>
        <v>704927.5</v>
      </c>
      <c r="AH5810" s="26">
        <f t="shared" si="974"/>
        <v>704927.5</v>
      </c>
      <c r="AI5810" s="26">
        <v>0</v>
      </c>
      <c r="AJ5810" s="26">
        <f t="shared" si="975"/>
        <v>704927.5</v>
      </c>
      <c r="AK5810" s="26">
        <v>0.3</v>
      </c>
      <c r="AL5810" s="26">
        <f t="shared" si="976"/>
        <v>2114.7800000000002</v>
      </c>
      <c r="AM5810" s="3" t="s">
        <v>1433</v>
      </c>
    </row>
    <row r="5811" spans="1:39" x14ac:dyDescent="0.25">
      <c r="A5811" s="23"/>
      <c r="B5811" s="24"/>
      <c r="C5811" s="23"/>
      <c r="D5811" s="23"/>
      <c r="E5811" s="23"/>
      <c r="F5811" s="23"/>
      <c r="G5811" s="24"/>
      <c r="H5811" s="23"/>
      <c r="I5811" s="23"/>
      <c r="J5811" s="23">
        <v>0</v>
      </c>
      <c r="K5811" s="23">
        <v>0</v>
      </c>
      <c r="L5811" s="23">
        <v>5.5</v>
      </c>
      <c r="M5811" s="23" t="s">
        <v>59</v>
      </c>
      <c r="N5811" s="25">
        <f t="shared" si="969"/>
        <v>5.5</v>
      </c>
      <c r="O5811" s="26">
        <v>5000</v>
      </c>
      <c r="P5811" s="26">
        <f t="shared" si="970"/>
        <v>27500</v>
      </c>
      <c r="Q5811" s="23">
        <v>1</v>
      </c>
      <c r="R5811" s="23" t="s">
        <v>17301</v>
      </c>
      <c r="S5811" s="27" t="s">
        <v>17302</v>
      </c>
      <c r="T5811" s="23" t="s">
        <v>17303</v>
      </c>
      <c r="U5811" s="23" t="s">
        <v>17304</v>
      </c>
      <c r="V5811" s="24" t="s">
        <v>17310</v>
      </c>
      <c r="W5811" s="23" t="s">
        <v>48</v>
      </c>
      <c r="X5811" s="23" t="s">
        <v>49</v>
      </c>
      <c r="Y5811" s="23" t="s">
        <v>50</v>
      </c>
      <c r="Z5811" s="23">
        <v>22</v>
      </c>
      <c r="AA5811" s="28">
        <v>100</v>
      </c>
      <c r="AB5811" s="26">
        <v>8300</v>
      </c>
      <c r="AC5811" s="26">
        <f t="shared" si="971"/>
        <v>182600</v>
      </c>
      <c r="AD5811" s="28">
        <v>8</v>
      </c>
      <c r="AE5811" s="28">
        <v>8</v>
      </c>
      <c r="AF5811" s="26">
        <f t="shared" si="972"/>
        <v>167992</v>
      </c>
      <c r="AG5811" s="26">
        <f t="shared" si="973"/>
        <v>195492</v>
      </c>
      <c r="AH5811" s="26">
        <f t="shared" si="974"/>
        <v>195492</v>
      </c>
      <c r="AI5811" s="26">
        <v>10000000</v>
      </c>
      <c r="AJ5811" s="26">
        <f t="shared" si="975"/>
        <v>0</v>
      </c>
      <c r="AK5811" s="26">
        <v>0.02</v>
      </c>
      <c r="AL5811" s="26">
        <f t="shared" si="976"/>
        <v>0</v>
      </c>
      <c r="AM5811" s="3" t="s">
        <v>17311</v>
      </c>
    </row>
    <row r="5812" spans="1:39" x14ac:dyDescent="0.25">
      <c r="A5812" s="23"/>
      <c r="B5812" s="24"/>
      <c r="C5812" s="23"/>
      <c r="D5812" s="23"/>
      <c r="E5812" s="23"/>
      <c r="F5812" s="23"/>
      <c r="G5812" s="24"/>
      <c r="H5812" s="23"/>
      <c r="I5812" s="23"/>
      <c r="J5812" s="23">
        <v>0</v>
      </c>
      <c r="K5812" s="23">
        <v>0</v>
      </c>
      <c r="L5812" s="23">
        <v>5</v>
      </c>
      <c r="M5812" s="23" t="s">
        <v>59</v>
      </c>
      <c r="N5812" s="25">
        <f t="shared" si="969"/>
        <v>5</v>
      </c>
      <c r="O5812" s="26">
        <v>5000</v>
      </c>
      <c r="P5812" s="26">
        <f t="shared" si="970"/>
        <v>25000</v>
      </c>
      <c r="Q5812" s="23">
        <v>1</v>
      </c>
      <c r="R5812" s="23" t="s">
        <v>17301</v>
      </c>
      <c r="S5812" s="27" t="s">
        <v>17302</v>
      </c>
      <c r="T5812" s="23" t="s">
        <v>17303</v>
      </c>
      <c r="U5812" s="23" t="s">
        <v>17304</v>
      </c>
      <c r="V5812" s="24" t="s">
        <v>17312</v>
      </c>
      <c r="W5812" s="23" t="s">
        <v>53</v>
      </c>
      <c r="X5812" s="23" t="s">
        <v>49</v>
      </c>
      <c r="Y5812" s="23" t="s">
        <v>50</v>
      </c>
      <c r="Z5812" s="23">
        <v>20</v>
      </c>
      <c r="AA5812" s="28">
        <v>100</v>
      </c>
      <c r="AB5812" s="26">
        <v>2750</v>
      </c>
      <c r="AC5812" s="26">
        <f t="shared" si="971"/>
        <v>55000</v>
      </c>
      <c r="AD5812" s="28">
        <v>8</v>
      </c>
      <c r="AE5812" s="28">
        <v>8</v>
      </c>
      <c r="AF5812" s="26">
        <f t="shared" si="972"/>
        <v>50600</v>
      </c>
      <c r="AG5812" s="26">
        <f t="shared" si="973"/>
        <v>75600</v>
      </c>
      <c r="AH5812" s="26">
        <f t="shared" si="974"/>
        <v>75600</v>
      </c>
      <c r="AI5812" s="26">
        <v>10000000</v>
      </c>
      <c r="AJ5812" s="26">
        <f t="shared" si="975"/>
        <v>0</v>
      </c>
      <c r="AK5812" s="26">
        <v>0.02</v>
      </c>
      <c r="AL5812" s="26">
        <f t="shared" si="976"/>
        <v>0</v>
      </c>
      <c r="AM5812" s="3" t="s">
        <v>83</v>
      </c>
    </row>
    <row r="5813" spans="1:39" x14ac:dyDescent="0.25">
      <c r="A5813" s="23"/>
      <c r="B5813" s="24"/>
      <c r="C5813" s="23"/>
      <c r="D5813" s="23"/>
      <c r="E5813" s="23"/>
      <c r="F5813" s="23"/>
      <c r="G5813" s="24"/>
      <c r="H5813" s="23"/>
      <c r="I5813" s="23"/>
      <c r="J5813" s="23">
        <v>0</v>
      </c>
      <c r="K5813" s="23">
        <v>0</v>
      </c>
      <c r="L5813" s="23">
        <v>3</v>
      </c>
      <c r="M5813" s="23" t="s">
        <v>75</v>
      </c>
      <c r="N5813" s="25">
        <f t="shared" si="969"/>
        <v>3</v>
      </c>
      <c r="O5813" s="26">
        <v>5000</v>
      </c>
      <c r="P5813" s="26">
        <f t="shared" si="970"/>
        <v>15000</v>
      </c>
      <c r="Q5813" s="23">
        <v>1</v>
      </c>
      <c r="R5813" s="23" t="s">
        <v>17301</v>
      </c>
      <c r="S5813" s="27" t="s">
        <v>17302</v>
      </c>
      <c r="T5813" s="23" t="s">
        <v>17303</v>
      </c>
      <c r="U5813" s="23" t="s">
        <v>17304</v>
      </c>
      <c r="V5813" s="24" t="s">
        <v>17313</v>
      </c>
      <c r="W5813" s="23" t="s">
        <v>1174</v>
      </c>
      <c r="X5813" s="23" t="s">
        <v>49</v>
      </c>
      <c r="Y5813" s="23" t="s">
        <v>571</v>
      </c>
      <c r="Z5813" s="23">
        <v>12</v>
      </c>
      <c r="AA5813" s="28">
        <v>100</v>
      </c>
      <c r="AB5813" s="26">
        <v>2250</v>
      </c>
      <c r="AC5813" s="26">
        <f t="shared" si="971"/>
        <v>27000</v>
      </c>
      <c r="AD5813" s="28">
        <v>12</v>
      </c>
      <c r="AE5813" s="28">
        <v>14</v>
      </c>
      <c r="AF5813" s="26">
        <f t="shared" si="972"/>
        <v>23220</v>
      </c>
      <c r="AG5813" s="26">
        <f t="shared" si="973"/>
        <v>38220</v>
      </c>
      <c r="AH5813" s="26">
        <f t="shared" si="974"/>
        <v>38220</v>
      </c>
      <c r="AI5813" s="26">
        <v>50000000</v>
      </c>
      <c r="AJ5813" s="26">
        <f t="shared" si="975"/>
        <v>0</v>
      </c>
      <c r="AK5813" s="26">
        <v>0.01</v>
      </c>
      <c r="AL5813" s="26">
        <f t="shared" si="976"/>
        <v>0</v>
      </c>
      <c r="AM5813" s="3" t="s">
        <v>1626</v>
      </c>
    </row>
    <row r="5814" spans="1:39" x14ac:dyDescent="0.25">
      <c r="A5814" s="23"/>
      <c r="B5814" s="24"/>
      <c r="C5814" s="23"/>
      <c r="D5814" s="23"/>
      <c r="E5814" s="23"/>
      <c r="F5814" s="23"/>
      <c r="G5814" s="24"/>
      <c r="H5814" s="23"/>
      <c r="I5814" s="23"/>
      <c r="J5814" s="23">
        <v>0</v>
      </c>
      <c r="K5814" s="23">
        <v>0</v>
      </c>
      <c r="L5814" s="23">
        <v>1</v>
      </c>
      <c r="M5814" s="23" t="s">
        <v>59</v>
      </c>
      <c r="N5814" s="25">
        <f t="shared" si="969"/>
        <v>1</v>
      </c>
      <c r="O5814" s="26">
        <v>5000</v>
      </c>
      <c r="P5814" s="26">
        <f t="shared" si="970"/>
        <v>5000</v>
      </c>
      <c r="Q5814" s="23">
        <v>1</v>
      </c>
      <c r="R5814" s="23" t="s">
        <v>17301</v>
      </c>
      <c r="S5814" s="27" t="s">
        <v>17302</v>
      </c>
      <c r="T5814" s="23" t="s">
        <v>17303</v>
      </c>
      <c r="U5814" s="23" t="s">
        <v>17304</v>
      </c>
      <c r="V5814" s="24" t="s">
        <v>17314</v>
      </c>
      <c r="W5814" s="23" t="s">
        <v>403</v>
      </c>
      <c r="X5814" s="23" t="s">
        <v>49</v>
      </c>
      <c r="Y5814" s="23" t="s">
        <v>50</v>
      </c>
      <c r="Z5814" s="23">
        <v>4</v>
      </c>
      <c r="AA5814" s="28">
        <v>100</v>
      </c>
      <c r="AB5814" s="26">
        <v>6100</v>
      </c>
      <c r="AC5814" s="26">
        <f t="shared" si="971"/>
        <v>24400</v>
      </c>
      <c r="AD5814" s="28">
        <v>26</v>
      </c>
      <c r="AE5814" s="28">
        <v>42</v>
      </c>
      <c r="AF5814" s="26">
        <f t="shared" si="972"/>
        <v>14152</v>
      </c>
      <c r="AG5814" s="26">
        <f t="shared" si="973"/>
        <v>19152</v>
      </c>
      <c r="AH5814" s="26">
        <f t="shared" si="974"/>
        <v>19152</v>
      </c>
      <c r="AI5814" s="26">
        <v>10000000</v>
      </c>
      <c r="AJ5814" s="26">
        <f t="shared" si="975"/>
        <v>0</v>
      </c>
      <c r="AK5814" s="26">
        <v>0.02</v>
      </c>
      <c r="AL5814" s="26">
        <f t="shared" si="976"/>
        <v>0</v>
      </c>
      <c r="AM5814" s="3" t="s">
        <v>421</v>
      </c>
    </row>
    <row r="5815" spans="1:39" x14ac:dyDescent="0.25">
      <c r="A5815" s="23"/>
      <c r="B5815" s="24"/>
      <c r="C5815" s="23"/>
      <c r="D5815" s="23"/>
      <c r="E5815" s="23"/>
      <c r="F5815" s="23"/>
      <c r="G5815" s="24"/>
      <c r="H5815" s="23"/>
      <c r="I5815" s="23"/>
      <c r="J5815" s="23">
        <v>0</v>
      </c>
      <c r="K5815" s="23">
        <v>0</v>
      </c>
      <c r="L5815" s="23">
        <v>2.5</v>
      </c>
      <c r="M5815" s="23" t="s">
        <v>75</v>
      </c>
      <c r="N5815" s="25">
        <f t="shared" si="969"/>
        <v>2.5</v>
      </c>
      <c r="O5815" s="26">
        <v>5000</v>
      </c>
      <c r="P5815" s="26">
        <f t="shared" si="970"/>
        <v>12500</v>
      </c>
      <c r="Q5815" s="23">
        <v>1</v>
      </c>
      <c r="R5815" s="23" t="s">
        <v>17301</v>
      </c>
      <c r="S5815" s="27" t="s">
        <v>17302</v>
      </c>
      <c r="T5815" s="23" t="s">
        <v>17303</v>
      </c>
      <c r="U5815" s="23" t="s">
        <v>17304</v>
      </c>
      <c r="V5815" s="24" t="s">
        <v>17315</v>
      </c>
      <c r="W5815" s="23" t="s">
        <v>1174</v>
      </c>
      <c r="X5815" s="23" t="s">
        <v>49</v>
      </c>
      <c r="Y5815" s="23" t="s">
        <v>571</v>
      </c>
      <c r="Z5815" s="23">
        <v>10</v>
      </c>
      <c r="AA5815" s="28">
        <v>100</v>
      </c>
      <c r="AB5815" s="26">
        <v>2250</v>
      </c>
      <c r="AC5815" s="26">
        <f t="shared" si="971"/>
        <v>22500</v>
      </c>
      <c r="AD5815" s="28">
        <v>3</v>
      </c>
      <c r="AE5815" s="28">
        <v>3</v>
      </c>
      <c r="AF5815" s="26">
        <f t="shared" si="972"/>
        <v>21825</v>
      </c>
      <c r="AG5815" s="26">
        <f t="shared" si="973"/>
        <v>34325</v>
      </c>
      <c r="AH5815" s="26">
        <f t="shared" si="974"/>
        <v>34325</v>
      </c>
      <c r="AI5815" s="26">
        <v>50000000</v>
      </c>
      <c r="AJ5815" s="26">
        <f t="shared" si="975"/>
        <v>0</v>
      </c>
      <c r="AK5815" s="26">
        <v>0.01</v>
      </c>
      <c r="AL5815" s="26">
        <f t="shared" si="976"/>
        <v>0</v>
      </c>
      <c r="AM5815" s="3" t="s">
        <v>1626</v>
      </c>
    </row>
    <row r="5816" spans="1:39" x14ac:dyDescent="0.25">
      <c r="A5816" s="23"/>
      <c r="B5816" s="24"/>
      <c r="C5816" s="23"/>
      <c r="D5816" s="23"/>
      <c r="E5816" s="23"/>
      <c r="F5816" s="23"/>
      <c r="G5816" s="24"/>
      <c r="H5816" s="23"/>
      <c r="I5816" s="23"/>
      <c r="J5816" s="23">
        <v>0</v>
      </c>
      <c r="K5816" s="23">
        <v>0</v>
      </c>
      <c r="L5816" s="23">
        <v>3</v>
      </c>
      <c r="M5816" s="23" t="s">
        <v>75</v>
      </c>
      <c r="N5816" s="25">
        <f t="shared" si="969"/>
        <v>3</v>
      </c>
      <c r="O5816" s="26">
        <v>5000</v>
      </c>
      <c r="P5816" s="26">
        <f t="shared" si="970"/>
        <v>15000</v>
      </c>
      <c r="Q5816" s="23">
        <v>1</v>
      </c>
      <c r="R5816" s="23" t="s">
        <v>17301</v>
      </c>
      <c r="S5816" s="27" t="s">
        <v>17302</v>
      </c>
      <c r="T5816" s="23" t="s">
        <v>17303</v>
      </c>
      <c r="U5816" s="23" t="s">
        <v>17304</v>
      </c>
      <c r="V5816" s="24" t="s">
        <v>17316</v>
      </c>
      <c r="W5816" s="23" t="s">
        <v>1174</v>
      </c>
      <c r="X5816" s="23" t="s">
        <v>49</v>
      </c>
      <c r="Y5816" s="23" t="s">
        <v>571</v>
      </c>
      <c r="Z5816" s="23">
        <v>12</v>
      </c>
      <c r="AA5816" s="28">
        <v>100</v>
      </c>
      <c r="AB5816" s="26">
        <v>2250</v>
      </c>
      <c r="AC5816" s="26">
        <f t="shared" si="971"/>
        <v>27000</v>
      </c>
      <c r="AD5816" s="28">
        <v>3</v>
      </c>
      <c r="AE5816" s="28">
        <v>3</v>
      </c>
      <c r="AF5816" s="26">
        <f t="shared" si="972"/>
        <v>26190</v>
      </c>
      <c r="AG5816" s="26">
        <f t="shared" si="973"/>
        <v>41190</v>
      </c>
      <c r="AH5816" s="26">
        <f t="shared" si="974"/>
        <v>41190</v>
      </c>
      <c r="AI5816" s="26">
        <v>50000000</v>
      </c>
      <c r="AJ5816" s="26">
        <f t="shared" si="975"/>
        <v>0</v>
      </c>
      <c r="AK5816" s="26">
        <v>0.01</v>
      </c>
      <c r="AL5816" s="26">
        <f t="shared" si="976"/>
        <v>0</v>
      </c>
      <c r="AM5816" s="3" t="s">
        <v>1626</v>
      </c>
    </row>
    <row r="5817" spans="1:39" x14ac:dyDescent="0.25">
      <c r="A5817" s="23"/>
      <c r="B5817" s="24"/>
      <c r="C5817" s="23"/>
      <c r="D5817" s="23"/>
      <c r="E5817" s="23"/>
      <c r="F5817" s="23"/>
      <c r="G5817" s="24"/>
      <c r="H5817" s="23"/>
      <c r="I5817" s="23"/>
      <c r="J5817" s="23"/>
      <c r="K5817" s="23"/>
      <c r="L5817" s="23"/>
      <c r="M5817" s="23"/>
      <c r="N5817" s="25"/>
      <c r="O5817" s="26"/>
      <c r="P5817" s="26"/>
      <c r="Q5817" s="23"/>
      <c r="R5817" s="23"/>
      <c r="S5817" s="27"/>
      <c r="T5817" s="23"/>
      <c r="U5817" s="23"/>
      <c r="V5817" s="24"/>
      <c r="W5817" s="23"/>
      <c r="X5817" s="23"/>
      <c r="Y5817" s="23"/>
      <c r="Z5817" s="23"/>
      <c r="AA5817" s="28"/>
      <c r="AB5817" s="26"/>
      <c r="AC5817" s="26"/>
      <c r="AD5817" s="28"/>
      <c r="AE5817" s="28"/>
      <c r="AF5817" s="26"/>
      <c r="AG5817" s="26" t="s">
        <v>60</v>
      </c>
      <c r="AH5817" s="26">
        <f>SUM(AH5809:AH5816)</f>
        <v>2860816.5</v>
      </c>
      <c r="AI5817" s="26"/>
      <c r="AJ5817" s="26">
        <f>SUM(AJ5809:AJ5816)</f>
        <v>704927.5</v>
      </c>
      <c r="AK5817" s="26"/>
      <c r="AL5817" s="26">
        <f>SUM(AL5809:AL5816)</f>
        <v>2114.7800000000002</v>
      </c>
    </row>
    <row r="5818" spans="1:39" x14ac:dyDescent="0.25">
      <c r="A5818" s="23" t="s">
        <v>17317</v>
      </c>
      <c r="B5818" s="24" t="s">
        <v>17318</v>
      </c>
      <c r="C5818" s="23" t="s">
        <v>17319</v>
      </c>
      <c r="D5818" s="23" t="s">
        <v>17320</v>
      </c>
      <c r="E5818" s="23">
        <v>2309</v>
      </c>
      <c r="F5818" s="23" t="s">
        <v>17321</v>
      </c>
      <c r="G5818" s="24" t="s">
        <v>17322</v>
      </c>
      <c r="H5818" s="23" t="s">
        <v>43</v>
      </c>
      <c r="I5818" s="23" t="s">
        <v>17323</v>
      </c>
      <c r="J5818" s="23">
        <v>3</v>
      </c>
      <c r="K5818" s="23">
        <v>3</v>
      </c>
      <c r="L5818" s="23">
        <v>1</v>
      </c>
      <c r="M5818" s="23" t="s">
        <v>75</v>
      </c>
      <c r="N5818" s="25">
        <f>((J5818*400)+(K5818*100))+L5818</f>
        <v>1501</v>
      </c>
      <c r="O5818" s="26">
        <v>3950</v>
      </c>
      <c r="P5818" s="26">
        <f>N5818*O5818</f>
        <v>5928950</v>
      </c>
      <c r="Q5818" s="23"/>
      <c r="R5818" s="23"/>
      <c r="S5818" s="27"/>
      <c r="T5818" s="23"/>
      <c r="U5818" s="23"/>
      <c r="V5818" s="24"/>
      <c r="W5818" s="23"/>
      <c r="X5818" s="23"/>
      <c r="Y5818" s="23"/>
      <c r="Z5818" s="23"/>
      <c r="AA5818" s="28"/>
      <c r="AB5818" s="26"/>
      <c r="AC5818" s="26"/>
      <c r="AD5818" s="28"/>
      <c r="AE5818" s="28"/>
      <c r="AF5818" s="26"/>
      <c r="AG5818" s="26">
        <f>AF5818+P5818</f>
        <v>5928950</v>
      </c>
      <c r="AH5818" s="26">
        <f>AG5818</f>
        <v>5928950</v>
      </c>
      <c r="AI5818" s="26">
        <v>50000000</v>
      </c>
      <c r="AJ5818" s="26">
        <f>IF((AI5818-AH5818) &gt; 1,0,IF((AI5818-AH5818)&lt;0,AH5818-AI5818,AI5818-AH5818))</f>
        <v>0</v>
      </c>
      <c r="AK5818" s="26">
        <v>0.01</v>
      </c>
      <c r="AL5818" s="26">
        <f>AJ5818*(AK5818/100)</f>
        <v>0</v>
      </c>
    </row>
    <row r="5819" spans="1:39" x14ac:dyDescent="0.25">
      <c r="A5819" s="23"/>
      <c r="B5819" s="24"/>
      <c r="C5819" s="23"/>
      <c r="D5819" s="23"/>
      <c r="E5819" s="23"/>
      <c r="F5819" s="23"/>
      <c r="G5819" s="24"/>
      <c r="H5819" s="23"/>
      <c r="I5819" s="23"/>
      <c r="J5819" s="23"/>
      <c r="K5819" s="23"/>
      <c r="L5819" s="23"/>
      <c r="M5819" s="23"/>
      <c r="N5819" s="25"/>
      <c r="O5819" s="26"/>
      <c r="P5819" s="26"/>
      <c r="Q5819" s="23"/>
      <c r="R5819" s="23"/>
      <c r="S5819" s="27"/>
      <c r="T5819" s="23"/>
      <c r="U5819" s="23"/>
      <c r="V5819" s="24"/>
      <c r="W5819" s="23"/>
      <c r="X5819" s="23"/>
      <c r="Y5819" s="23"/>
      <c r="Z5819" s="23"/>
      <c r="AA5819" s="28"/>
      <c r="AB5819" s="26"/>
      <c r="AC5819" s="26"/>
      <c r="AD5819" s="28"/>
      <c r="AE5819" s="28"/>
      <c r="AF5819" s="26"/>
      <c r="AG5819" s="26" t="s">
        <v>60</v>
      </c>
      <c r="AH5819" s="26">
        <f>AH5818</f>
        <v>5928950</v>
      </c>
      <c r="AI5819" s="26"/>
      <c r="AJ5819" s="26">
        <f>AJ5818</f>
        <v>0</v>
      </c>
      <c r="AK5819" s="26"/>
      <c r="AL5819" s="26">
        <f>AL5818</f>
        <v>0</v>
      </c>
    </row>
    <row r="5820" spans="1:39" x14ac:dyDescent="0.25">
      <c r="A5820" s="23" t="s">
        <v>17324</v>
      </c>
      <c r="B5820" s="24" t="s">
        <v>17325</v>
      </c>
      <c r="C5820" s="23" t="s">
        <v>17326</v>
      </c>
      <c r="D5820" s="23" t="s">
        <v>17327</v>
      </c>
      <c r="E5820" s="23">
        <v>2310</v>
      </c>
      <c r="F5820" s="23" t="s">
        <v>17328</v>
      </c>
      <c r="G5820" s="24" t="s">
        <v>17329</v>
      </c>
      <c r="H5820" s="23" t="s">
        <v>43</v>
      </c>
      <c r="I5820" s="23" t="s">
        <v>17330</v>
      </c>
      <c r="J5820" s="23">
        <v>4</v>
      </c>
      <c r="K5820" s="23">
        <v>0</v>
      </c>
      <c r="L5820" s="23">
        <v>0</v>
      </c>
      <c r="M5820" s="23" t="s">
        <v>75</v>
      </c>
      <c r="N5820" s="25">
        <f>((J5820*400)+(K5820*100))+L5820</f>
        <v>1600</v>
      </c>
      <c r="O5820" s="26">
        <v>2600</v>
      </c>
      <c r="P5820" s="26">
        <f>N5820*O5820</f>
        <v>4160000</v>
      </c>
      <c r="Q5820" s="23"/>
      <c r="R5820" s="23"/>
      <c r="S5820" s="27"/>
      <c r="T5820" s="23"/>
      <c r="U5820" s="23"/>
      <c r="V5820" s="24"/>
      <c r="W5820" s="23"/>
      <c r="X5820" s="23"/>
      <c r="Y5820" s="23"/>
      <c r="Z5820" s="23"/>
      <c r="AA5820" s="28"/>
      <c r="AB5820" s="26"/>
      <c r="AC5820" s="26"/>
      <c r="AD5820" s="28"/>
      <c r="AE5820" s="28"/>
      <c r="AF5820" s="26"/>
      <c r="AG5820" s="26">
        <f>AF5820+P5820</f>
        <v>4160000</v>
      </c>
      <c r="AH5820" s="26">
        <f>AG5820</f>
        <v>4160000</v>
      </c>
      <c r="AI5820" s="26">
        <v>50000000</v>
      </c>
      <c r="AJ5820" s="26">
        <f t="shared" ref="AJ5820:AJ5828" si="977">IF((AI5820-AH5820) &gt; 1,0,IF((AI5820-AH5820)&lt;0,AH5820-AI5820,AI5820-AH5820))</f>
        <v>0</v>
      </c>
      <c r="AK5820" s="26">
        <v>0.01</v>
      </c>
      <c r="AL5820" s="26">
        <f>AJ5820*(AK5820/100)</f>
        <v>0</v>
      </c>
    </row>
    <row r="5821" spans="1:39" x14ac:dyDescent="0.25">
      <c r="A5821" s="23"/>
      <c r="B5821" s="24"/>
      <c r="C5821" s="23"/>
      <c r="D5821" s="23"/>
      <c r="E5821" s="23">
        <v>2311</v>
      </c>
      <c r="F5821" s="23" t="s">
        <v>17331</v>
      </c>
      <c r="G5821" s="24" t="s">
        <v>17332</v>
      </c>
      <c r="H5821" s="23" t="s">
        <v>43</v>
      </c>
      <c r="I5821" s="23" t="s">
        <v>17333</v>
      </c>
      <c r="J5821" s="23">
        <v>0</v>
      </c>
      <c r="K5821" s="23">
        <v>0</v>
      </c>
      <c r="L5821" s="23">
        <v>98</v>
      </c>
      <c r="M5821" s="23" t="s">
        <v>76</v>
      </c>
      <c r="N5821" s="25">
        <f>((J5821*400)+(K5821*100))+L5821</f>
        <v>98</v>
      </c>
      <c r="O5821" s="26">
        <v>3750</v>
      </c>
      <c r="P5821" s="26">
        <f>N5821*O5821</f>
        <v>367500</v>
      </c>
      <c r="Q5821" s="23">
        <v>1</v>
      </c>
      <c r="R5821" s="23" t="s">
        <v>17324</v>
      </c>
      <c r="S5821" s="27" t="s">
        <v>17325</v>
      </c>
      <c r="T5821" s="23" t="s">
        <v>17326</v>
      </c>
      <c r="U5821" s="23" t="s">
        <v>17334</v>
      </c>
      <c r="V5821" s="24" t="s">
        <v>17335</v>
      </c>
      <c r="W5821" s="23" t="s">
        <v>48</v>
      </c>
      <c r="X5821" s="23" t="s">
        <v>49</v>
      </c>
      <c r="Y5821" s="23" t="s">
        <v>318</v>
      </c>
      <c r="Z5821" s="23">
        <v>392</v>
      </c>
      <c r="AA5821" s="28">
        <v>100</v>
      </c>
      <c r="AB5821" s="26">
        <v>8300</v>
      </c>
      <c r="AC5821" s="26">
        <f t="shared" ref="AC5821:AC5826" si="978">Z5821*AB5821</f>
        <v>3253600</v>
      </c>
      <c r="AD5821" s="28">
        <v>20</v>
      </c>
      <c r="AE5821" s="28">
        <v>30</v>
      </c>
      <c r="AF5821" s="26">
        <f t="shared" ref="AF5821:AF5826" si="979">(AC5821*(100-AE5821))/100</f>
        <v>2277520</v>
      </c>
      <c r="AG5821" s="26">
        <f>P5821+AF5821</f>
        <v>2645020</v>
      </c>
      <c r="AH5821" s="26">
        <f t="shared" ref="AH5821:AH5826" si="980">(AG5821*AA5821)/100</f>
        <v>2645020</v>
      </c>
      <c r="AI5821" s="26">
        <v>0</v>
      </c>
      <c r="AJ5821" s="26">
        <f t="shared" si="977"/>
        <v>2645020</v>
      </c>
      <c r="AK5821" s="26">
        <v>0.02</v>
      </c>
      <c r="AL5821" s="26">
        <f t="shared" ref="AL5821:AL5826" si="981">ROUND(AJ5821*(AK5821/100),2)</f>
        <v>529</v>
      </c>
      <c r="AM5821" s="3" t="s">
        <v>17336</v>
      </c>
    </row>
    <row r="5822" spans="1:39" x14ac:dyDescent="0.25">
      <c r="A5822" s="23"/>
      <c r="B5822" s="24"/>
      <c r="C5822" s="23"/>
      <c r="D5822" s="23"/>
      <c r="E5822" s="23"/>
      <c r="F5822" s="23"/>
      <c r="G5822" s="24"/>
      <c r="H5822" s="23"/>
      <c r="I5822" s="23"/>
      <c r="J5822" s="23">
        <v>0</v>
      </c>
      <c r="K5822" s="23">
        <v>0</v>
      </c>
      <c r="L5822" s="23">
        <v>12</v>
      </c>
      <c r="M5822" s="23" t="s">
        <v>45</v>
      </c>
      <c r="N5822" s="25">
        <f>((J5822*400)+(K5822*100))+L5822</f>
        <v>12</v>
      </c>
      <c r="O5822" s="26">
        <v>3750</v>
      </c>
      <c r="P5822" s="26">
        <f>N5822*O5822</f>
        <v>45000</v>
      </c>
      <c r="Q5822" s="23">
        <v>1</v>
      </c>
      <c r="R5822" s="23" t="s">
        <v>17324</v>
      </c>
      <c r="S5822" s="27" t="s">
        <v>17325</v>
      </c>
      <c r="T5822" s="23" t="s">
        <v>17326</v>
      </c>
      <c r="U5822" s="23" t="s">
        <v>17334</v>
      </c>
      <c r="V5822" s="24" t="s">
        <v>17337</v>
      </c>
      <c r="W5822" s="23" t="s">
        <v>48</v>
      </c>
      <c r="X5822" s="23" t="s">
        <v>49</v>
      </c>
      <c r="Y5822" s="23" t="s">
        <v>3951</v>
      </c>
      <c r="Z5822" s="23">
        <v>36</v>
      </c>
      <c r="AA5822" s="28">
        <v>75</v>
      </c>
      <c r="AB5822" s="26">
        <v>8300</v>
      </c>
      <c r="AC5822" s="26">
        <f t="shared" si="978"/>
        <v>298800</v>
      </c>
      <c r="AD5822" s="28">
        <v>3</v>
      </c>
      <c r="AE5822" s="28">
        <v>3</v>
      </c>
      <c r="AF5822" s="26">
        <f t="shared" si="979"/>
        <v>289836</v>
      </c>
      <c r="AG5822" s="26">
        <f>P5822+AF5822+AF5823</f>
        <v>431448</v>
      </c>
      <c r="AH5822" s="26">
        <f t="shared" si="980"/>
        <v>323586</v>
      </c>
      <c r="AI5822" s="26">
        <v>0</v>
      </c>
      <c r="AJ5822" s="26">
        <f t="shared" si="977"/>
        <v>323586</v>
      </c>
      <c r="AK5822" s="26">
        <v>0.02</v>
      </c>
      <c r="AL5822" s="26">
        <f t="shared" si="981"/>
        <v>64.72</v>
      </c>
      <c r="AM5822" s="3" t="s">
        <v>319</v>
      </c>
    </row>
    <row r="5823" spans="1:39" x14ac:dyDescent="0.25">
      <c r="A5823" s="23"/>
      <c r="B5823" s="24"/>
      <c r="C5823" s="23"/>
      <c r="D5823" s="23"/>
      <c r="E5823" s="23"/>
      <c r="F5823" s="23"/>
      <c r="G5823" s="24"/>
      <c r="H5823" s="23"/>
      <c r="I5823" s="23"/>
      <c r="J5823" s="23"/>
      <c r="K5823" s="23"/>
      <c r="L5823" s="23"/>
      <c r="M5823" s="23"/>
      <c r="N5823" s="25"/>
      <c r="O5823" s="26"/>
      <c r="P5823" s="26"/>
      <c r="Q5823" s="23"/>
      <c r="R5823" s="23"/>
      <c r="S5823" s="27"/>
      <c r="T5823" s="23"/>
      <c r="U5823" s="23"/>
      <c r="V5823" s="24"/>
      <c r="W5823" s="23"/>
      <c r="X5823" s="23"/>
      <c r="Y5823" s="23" t="s">
        <v>1859</v>
      </c>
      <c r="Z5823" s="23">
        <v>12</v>
      </c>
      <c r="AA5823" s="28">
        <v>25</v>
      </c>
      <c r="AB5823" s="26">
        <v>8300</v>
      </c>
      <c r="AC5823" s="26">
        <f t="shared" si="978"/>
        <v>99600</v>
      </c>
      <c r="AD5823" s="28">
        <v>3</v>
      </c>
      <c r="AE5823" s="28">
        <v>3</v>
      </c>
      <c r="AF5823" s="26">
        <f t="shared" si="979"/>
        <v>96612</v>
      </c>
      <c r="AG5823" s="26">
        <f>P5822+AF5822+AF5823</f>
        <v>431448</v>
      </c>
      <c r="AH5823" s="26">
        <f t="shared" si="980"/>
        <v>107862</v>
      </c>
      <c r="AI5823" s="26">
        <v>0</v>
      </c>
      <c r="AJ5823" s="26">
        <f t="shared" si="977"/>
        <v>107862</v>
      </c>
      <c r="AK5823" s="26">
        <v>0.3</v>
      </c>
      <c r="AL5823" s="26">
        <f t="shared" si="981"/>
        <v>323.58999999999997</v>
      </c>
      <c r="AM5823" s="3" t="s">
        <v>1836</v>
      </c>
    </row>
    <row r="5824" spans="1:39" x14ac:dyDescent="0.25">
      <c r="A5824" s="23"/>
      <c r="B5824" s="24"/>
      <c r="C5824" s="23"/>
      <c r="D5824" s="23"/>
      <c r="E5824" s="23"/>
      <c r="F5824" s="23"/>
      <c r="G5824" s="24"/>
      <c r="H5824" s="23"/>
      <c r="I5824" s="23"/>
      <c r="J5824" s="23">
        <v>0</v>
      </c>
      <c r="K5824" s="23">
        <v>1</v>
      </c>
      <c r="L5824" s="23">
        <v>20</v>
      </c>
      <c r="M5824" s="23" t="s">
        <v>76</v>
      </c>
      <c r="N5824" s="25">
        <f>((J5824*400)+(K5824*100))+L5824</f>
        <v>120</v>
      </c>
      <c r="O5824" s="26">
        <v>3750</v>
      </c>
      <c r="P5824" s="26">
        <f>N5824*O5824</f>
        <v>450000</v>
      </c>
      <c r="Q5824" s="23">
        <v>1</v>
      </c>
      <c r="R5824" s="23" t="s">
        <v>17324</v>
      </c>
      <c r="S5824" s="27" t="s">
        <v>17325</v>
      </c>
      <c r="T5824" s="23" t="s">
        <v>17326</v>
      </c>
      <c r="U5824" s="23" t="s">
        <v>17334</v>
      </c>
      <c r="V5824" s="24" t="s">
        <v>17338</v>
      </c>
      <c r="W5824" s="23" t="s">
        <v>1942</v>
      </c>
      <c r="X5824" s="23" t="s">
        <v>49</v>
      </c>
      <c r="Y5824" s="23" t="s">
        <v>318</v>
      </c>
      <c r="Z5824" s="23">
        <v>480</v>
      </c>
      <c r="AA5824" s="28">
        <v>100</v>
      </c>
      <c r="AB5824" s="26">
        <v>7600</v>
      </c>
      <c r="AC5824" s="26">
        <f t="shared" si="978"/>
        <v>3648000</v>
      </c>
      <c r="AD5824" s="28">
        <v>19</v>
      </c>
      <c r="AE5824" s="28">
        <v>28</v>
      </c>
      <c r="AF5824" s="26">
        <f t="shared" si="979"/>
        <v>2626560</v>
      </c>
      <c r="AG5824" s="26">
        <f>P5824+AF5824</f>
        <v>3076560</v>
      </c>
      <c r="AH5824" s="26">
        <f t="shared" si="980"/>
        <v>3076560</v>
      </c>
      <c r="AI5824" s="26">
        <v>0</v>
      </c>
      <c r="AJ5824" s="26">
        <f t="shared" si="977"/>
        <v>3076560</v>
      </c>
      <c r="AK5824" s="26">
        <v>0.02</v>
      </c>
      <c r="AL5824" s="26">
        <f t="shared" si="981"/>
        <v>615.30999999999995</v>
      </c>
      <c r="AM5824" s="3" t="s">
        <v>1275</v>
      </c>
    </row>
    <row r="5825" spans="1:39" x14ac:dyDescent="0.25">
      <c r="A5825" s="23"/>
      <c r="B5825" s="24"/>
      <c r="C5825" s="23"/>
      <c r="D5825" s="23"/>
      <c r="E5825" s="23"/>
      <c r="F5825" s="23"/>
      <c r="G5825" s="24"/>
      <c r="H5825" s="23"/>
      <c r="I5825" s="23"/>
      <c r="J5825" s="23">
        <v>0</v>
      </c>
      <c r="K5825" s="23">
        <v>0</v>
      </c>
      <c r="L5825" s="23">
        <v>28.88</v>
      </c>
      <c r="M5825" s="23" t="s">
        <v>76</v>
      </c>
      <c r="N5825" s="25">
        <f>((J5825*400)+(K5825*100))+L5825</f>
        <v>28.88</v>
      </c>
      <c r="O5825" s="26">
        <v>3750</v>
      </c>
      <c r="P5825" s="26">
        <f>N5825*O5825</f>
        <v>108300</v>
      </c>
      <c r="Q5825" s="23">
        <v>1</v>
      </c>
      <c r="R5825" s="23" t="s">
        <v>17324</v>
      </c>
      <c r="S5825" s="27" t="s">
        <v>17325</v>
      </c>
      <c r="T5825" s="23" t="s">
        <v>17326</v>
      </c>
      <c r="U5825" s="23" t="s">
        <v>17334</v>
      </c>
      <c r="V5825" s="24" t="s">
        <v>17339</v>
      </c>
      <c r="W5825" s="23" t="s">
        <v>53</v>
      </c>
      <c r="X5825" s="23" t="s">
        <v>143</v>
      </c>
      <c r="Y5825" s="23" t="s">
        <v>81</v>
      </c>
      <c r="Z5825" s="23">
        <v>115.5</v>
      </c>
      <c r="AA5825" s="28">
        <v>100</v>
      </c>
      <c r="AB5825" s="26">
        <v>2750</v>
      </c>
      <c r="AC5825" s="26">
        <f t="shared" si="978"/>
        <v>317625</v>
      </c>
      <c r="AD5825" s="28">
        <v>14</v>
      </c>
      <c r="AE5825" s="28">
        <v>46</v>
      </c>
      <c r="AF5825" s="26">
        <f t="shared" si="979"/>
        <v>171517.5</v>
      </c>
      <c r="AG5825" s="26">
        <f>P5825+AF5825</f>
        <v>279817.5</v>
      </c>
      <c r="AH5825" s="26">
        <f t="shared" si="980"/>
        <v>279817.5</v>
      </c>
      <c r="AI5825" s="26">
        <v>0</v>
      </c>
      <c r="AJ5825" s="26">
        <f t="shared" si="977"/>
        <v>279817.5</v>
      </c>
      <c r="AK5825" s="26">
        <v>0.02</v>
      </c>
      <c r="AL5825" s="26">
        <f t="shared" si="981"/>
        <v>55.96</v>
      </c>
      <c r="AM5825" s="3" t="s">
        <v>83</v>
      </c>
    </row>
    <row r="5826" spans="1:39" x14ac:dyDescent="0.25">
      <c r="A5826" s="23"/>
      <c r="B5826" s="24"/>
      <c r="C5826" s="23"/>
      <c r="D5826" s="23"/>
      <c r="E5826" s="23"/>
      <c r="F5826" s="23"/>
      <c r="G5826" s="24"/>
      <c r="H5826" s="23"/>
      <c r="I5826" s="23"/>
      <c r="J5826" s="23">
        <v>0</v>
      </c>
      <c r="K5826" s="23">
        <v>0</v>
      </c>
      <c r="L5826" s="23">
        <v>76</v>
      </c>
      <c r="M5826" s="23" t="s">
        <v>76</v>
      </c>
      <c r="N5826" s="25">
        <f>((J5826*400)+(K5826*100))+L5826</f>
        <v>76</v>
      </c>
      <c r="O5826" s="26">
        <v>3750</v>
      </c>
      <c r="P5826" s="26">
        <f>N5826*O5826</f>
        <v>285000</v>
      </c>
      <c r="Q5826" s="23">
        <v>1</v>
      </c>
      <c r="R5826" s="23" t="s">
        <v>17324</v>
      </c>
      <c r="S5826" s="27" t="s">
        <v>17325</v>
      </c>
      <c r="T5826" s="23" t="s">
        <v>17326</v>
      </c>
      <c r="U5826" s="23" t="s">
        <v>17334</v>
      </c>
      <c r="V5826" s="24" t="s">
        <v>17340</v>
      </c>
      <c r="W5826" s="23" t="s">
        <v>79</v>
      </c>
      <c r="X5826" s="23" t="s">
        <v>80</v>
      </c>
      <c r="Y5826" s="23" t="s">
        <v>318</v>
      </c>
      <c r="Z5826" s="23">
        <v>76</v>
      </c>
      <c r="AA5826" s="28">
        <v>100</v>
      </c>
      <c r="AB5826" s="26">
        <v>8200</v>
      </c>
      <c r="AC5826" s="26">
        <f t="shared" si="978"/>
        <v>623200</v>
      </c>
      <c r="AD5826" s="28">
        <v>5</v>
      </c>
      <c r="AE5826" s="28">
        <v>15</v>
      </c>
      <c r="AF5826" s="26">
        <f t="shared" si="979"/>
        <v>529720</v>
      </c>
      <c r="AG5826" s="26">
        <f>P5826+AF5826</f>
        <v>814720</v>
      </c>
      <c r="AH5826" s="26">
        <f t="shared" si="980"/>
        <v>814720</v>
      </c>
      <c r="AI5826" s="26">
        <v>0</v>
      </c>
      <c r="AJ5826" s="26">
        <f t="shared" si="977"/>
        <v>814720</v>
      </c>
      <c r="AK5826" s="26">
        <v>0.02</v>
      </c>
      <c r="AL5826" s="26">
        <f t="shared" si="981"/>
        <v>162.94</v>
      </c>
      <c r="AM5826" s="3" t="s">
        <v>319</v>
      </c>
    </row>
    <row r="5827" spans="1:39" x14ac:dyDescent="0.25">
      <c r="A5827" s="23"/>
      <c r="B5827" s="24"/>
      <c r="C5827" s="23"/>
      <c r="D5827" s="23"/>
      <c r="E5827" s="23"/>
      <c r="F5827" s="23"/>
      <c r="G5827" s="24"/>
      <c r="H5827" s="23"/>
      <c r="I5827" s="23"/>
      <c r="J5827" s="23">
        <v>8</v>
      </c>
      <c r="K5827" s="23">
        <v>0</v>
      </c>
      <c r="L5827" s="23">
        <v>85.12</v>
      </c>
      <c r="M5827" s="23" t="s">
        <v>75</v>
      </c>
      <c r="N5827" s="25">
        <f>((J5827*400)+(K5827*100))+L5827</f>
        <v>3285.12</v>
      </c>
      <c r="O5827" s="26">
        <v>3750</v>
      </c>
      <c r="P5827" s="26">
        <f>N5827*O5827</f>
        <v>12319200</v>
      </c>
      <c r="Q5827" s="23"/>
      <c r="R5827" s="23"/>
      <c r="S5827" s="27"/>
      <c r="T5827" s="23"/>
      <c r="U5827" s="23"/>
      <c r="V5827" s="24"/>
      <c r="W5827" s="23"/>
      <c r="X5827" s="23"/>
      <c r="Y5827" s="23"/>
      <c r="Z5827" s="23"/>
      <c r="AA5827" s="28"/>
      <c r="AB5827" s="26"/>
      <c r="AC5827" s="26"/>
      <c r="AD5827" s="28"/>
      <c r="AE5827" s="28"/>
      <c r="AF5827" s="26"/>
      <c r="AG5827" s="26">
        <f>AF5827+P5827</f>
        <v>12319200</v>
      </c>
      <c r="AH5827" s="26">
        <f>AG5827</f>
        <v>12319200</v>
      </c>
      <c r="AI5827" s="26">
        <v>50000000</v>
      </c>
      <c r="AJ5827" s="26">
        <f t="shared" si="977"/>
        <v>0</v>
      </c>
      <c r="AK5827" s="26">
        <v>0.01</v>
      </c>
      <c r="AL5827" s="26">
        <f>AJ5827*(AK5827/100)</f>
        <v>0</v>
      </c>
    </row>
    <row r="5828" spans="1:39" x14ac:dyDescent="0.25">
      <c r="A5828" s="23"/>
      <c r="B5828" s="24"/>
      <c r="C5828" s="23"/>
      <c r="D5828" s="23"/>
      <c r="E5828" s="23">
        <v>2312</v>
      </c>
      <c r="F5828" s="23" t="s">
        <v>17341</v>
      </c>
      <c r="G5828" s="24" t="s">
        <v>17342</v>
      </c>
      <c r="H5828" s="23" t="s">
        <v>43</v>
      </c>
      <c r="I5828" s="23" t="s">
        <v>17343</v>
      </c>
      <c r="J5828" s="23">
        <v>9</v>
      </c>
      <c r="K5828" s="23">
        <v>0</v>
      </c>
      <c r="L5828" s="23">
        <v>80</v>
      </c>
      <c r="M5828" s="23" t="s">
        <v>75</v>
      </c>
      <c r="N5828" s="25">
        <f>((J5828*400)+(K5828*100))+L5828</f>
        <v>3680</v>
      </c>
      <c r="O5828" s="26">
        <v>2000</v>
      </c>
      <c r="P5828" s="26">
        <f>N5828*O5828</f>
        <v>7360000</v>
      </c>
      <c r="Q5828" s="23"/>
      <c r="R5828" s="23"/>
      <c r="S5828" s="27"/>
      <c r="T5828" s="23"/>
      <c r="U5828" s="23"/>
      <c r="V5828" s="24"/>
      <c r="W5828" s="23"/>
      <c r="X5828" s="23"/>
      <c r="Y5828" s="23"/>
      <c r="Z5828" s="23"/>
      <c r="AA5828" s="28"/>
      <c r="AB5828" s="26"/>
      <c r="AC5828" s="26"/>
      <c r="AD5828" s="28"/>
      <c r="AE5828" s="28"/>
      <c r="AF5828" s="26"/>
      <c r="AG5828" s="26">
        <f>AF5828+P5828</f>
        <v>7360000</v>
      </c>
      <c r="AH5828" s="26">
        <f>AG5828</f>
        <v>7360000</v>
      </c>
      <c r="AI5828" s="26">
        <v>50000000</v>
      </c>
      <c r="AJ5828" s="26">
        <f t="shared" si="977"/>
        <v>0</v>
      </c>
      <c r="AK5828" s="26">
        <v>0.01</v>
      </c>
      <c r="AL5828" s="26">
        <f>AJ5828*(AK5828/100)</f>
        <v>0</v>
      </c>
    </row>
    <row r="5829" spans="1:39" x14ac:dyDescent="0.25">
      <c r="A5829" s="23"/>
      <c r="B5829" s="24"/>
      <c r="C5829" s="23"/>
      <c r="D5829" s="23"/>
      <c r="E5829" s="23"/>
      <c r="F5829" s="23"/>
      <c r="G5829" s="24"/>
      <c r="H5829" s="23"/>
      <c r="I5829" s="23"/>
      <c r="J5829" s="23"/>
      <c r="K5829" s="23"/>
      <c r="L5829" s="23"/>
      <c r="M5829" s="23"/>
      <c r="N5829" s="25"/>
      <c r="O5829" s="26"/>
      <c r="P5829" s="26"/>
      <c r="Q5829" s="23"/>
      <c r="R5829" s="23"/>
      <c r="S5829" s="27"/>
      <c r="T5829" s="23"/>
      <c r="U5829" s="23"/>
      <c r="V5829" s="24"/>
      <c r="W5829" s="23"/>
      <c r="X5829" s="23"/>
      <c r="Y5829" s="23"/>
      <c r="Z5829" s="23"/>
      <c r="AA5829" s="28"/>
      <c r="AB5829" s="26"/>
      <c r="AC5829" s="26"/>
      <c r="AD5829" s="28"/>
      <c r="AE5829" s="28"/>
      <c r="AF5829" s="26"/>
      <c r="AG5829" s="26" t="s">
        <v>60</v>
      </c>
      <c r="AH5829" s="26">
        <f>SUM(AH5820:AH5828)</f>
        <v>31086765.5</v>
      </c>
      <c r="AI5829" s="26"/>
      <c r="AJ5829" s="26">
        <f>SUM(AJ5820:AJ5828)</f>
        <v>7247565.5</v>
      </c>
      <c r="AK5829" s="26"/>
      <c r="AL5829" s="26">
        <f>SUM(AL5820:AL5828)</f>
        <v>1751.52</v>
      </c>
    </row>
    <row r="5830" spans="1:39" x14ac:dyDescent="0.25">
      <c r="A5830" s="23" t="s">
        <v>17344</v>
      </c>
      <c r="B5830" s="24" t="s">
        <v>17345</v>
      </c>
      <c r="C5830" s="23" t="s">
        <v>17346</v>
      </c>
      <c r="D5830" s="23" t="s">
        <v>17347</v>
      </c>
      <c r="E5830" s="23">
        <v>2313</v>
      </c>
      <c r="F5830" s="23" t="s">
        <v>17348</v>
      </c>
      <c r="G5830" s="24" t="s">
        <v>17349</v>
      </c>
      <c r="H5830" s="23" t="s">
        <v>43</v>
      </c>
      <c r="I5830" s="23" t="s">
        <v>17350</v>
      </c>
      <c r="J5830" s="23">
        <v>6</v>
      </c>
      <c r="K5830" s="23">
        <v>3</v>
      </c>
      <c r="L5830" s="23">
        <v>23</v>
      </c>
      <c r="M5830" s="23" t="s">
        <v>75</v>
      </c>
      <c r="N5830" s="25">
        <f>((J5830*400)+(K5830*100))+L5830</f>
        <v>2723</v>
      </c>
      <c r="O5830" s="26">
        <v>2700</v>
      </c>
      <c r="P5830" s="26">
        <f>N5830*O5830</f>
        <v>7352100</v>
      </c>
      <c r="Q5830" s="23"/>
      <c r="R5830" s="23"/>
      <c r="S5830" s="27"/>
      <c r="T5830" s="23"/>
      <c r="U5830" s="23"/>
      <c r="V5830" s="24"/>
      <c r="W5830" s="23"/>
      <c r="X5830" s="23"/>
      <c r="Y5830" s="23"/>
      <c r="Z5830" s="23"/>
      <c r="AA5830" s="28"/>
      <c r="AB5830" s="26"/>
      <c r="AC5830" s="26"/>
      <c r="AD5830" s="28"/>
      <c r="AE5830" s="28"/>
      <c r="AF5830" s="26"/>
      <c r="AG5830" s="26">
        <f>AF5830+P5830</f>
        <v>7352100</v>
      </c>
      <c r="AH5830" s="26">
        <f>AG5830</f>
        <v>7352100</v>
      </c>
      <c r="AI5830" s="26">
        <v>50000000</v>
      </c>
      <c r="AJ5830" s="26">
        <f>IF((AI5830-AH5830) &gt; 1,0,IF((AI5830-AH5830)&lt;0,AH5830-AI5830,AI5830-AH5830))</f>
        <v>0</v>
      </c>
      <c r="AK5830" s="26">
        <v>0.01</v>
      </c>
      <c r="AL5830" s="26">
        <f>AJ5830*(AK5830/100)</f>
        <v>0</v>
      </c>
    </row>
    <row r="5831" spans="1:39" x14ac:dyDescent="0.25">
      <c r="A5831" s="23"/>
      <c r="B5831" s="24"/>
      <c r="C5831" s="23"/>
      <c r="D5831" s="23"/>
      <c r="E5831" s="23"/>
      <c r="F5831" s="23"/>
      <c r="G5831" s="24"/>
      <c r="H5831" s="23"/>
      <c r="I5831" s="23"/>
      <c r="J5831" s="23"/>
      <c r="K5831" s="23"/>
      <c r="L5831" s="23"/>
      <c r="M5831" s="23"/>
      <c r="N5831" s="25"/>
      <c r="O5831" s="26"/>
      <c r="P5831" s="26"/>
      <c r="Q5831" s="23"/>
      <c r="R5831" s="23"/>
      <c r="S5831" s="27"/>
      <c r="T5831" s="23"/>
      <c r="U5831" s="23"/>
      <c r="V5831" s="24"/>
      <c r="W5831" s="23"/>
      <c r="X5831" s="23"/>
      <c r="Y5831" s="23"/>
      <c r="Z5831" s="23"/>
      <c r="AA5831" s="28"/>
      <c r="AB5831" s="26"/>
      <c r="AC5831" s="26"/>
      <c r="AD5831" s="28"/>
      <c r="AE5831" s="28"/>
      <c r="AF5831" s="26"/>
      <c r="AG5831" s="26" t="s">
        <v>60</v>
      </c>
      <c r="AH5831" s="26">
        <f>AH5830</f>
        <v>7352100</v>
      </c>
      <c r="AI5831" s="26"/>
      <c r="AJ5831" s="26">
        <f>AJ5830</f>
        <v>0</v>
      </c>
      <c r="AK5831" s="26"/>
      <c r="AL5831" s="26">
        <f>AL5830</f>
        <v>0</v>
      </c>
    </row>
    <row r="5832" spans="1:39" x14ac:dyDescent="0.25">
      <c r="A5832" s="23" t="s">
        <v>17351</v>
      </c>
      <c r="B5832" s="24" t="s">
        <v>17352</v>
      </c>
      <c r="C5832" s="23" t="s">
        <v>17353</v>
      </c>
      <c r="D5832" s="23" t="s">
        <v>14781</v>
      </c>
      <c r="E5832" s="23">
        <v>2314</v>
      </c>
      <c r="F5832" s="23" t="s">
        <v>17354</v>
      </c>
      <c r="G5832" s="24" t="s">
        <v>17355</v>
      </c>
      <c r="H5832" s="23" t="s">
        <v>43</v>
      </c>
      <c r="I5832" s="23" t="s">
        <v>17356</v>
      </c>
      <c r="J5832" s="23">
        <v>0</v>
      </c>
      <c r="K5832" s="23">
        <v>0</v>
      </c>
      <c r="L5832" s="23">
        <v>81</v>
      </c>
      <c r="M5832" s="23" t="s">
        <v>75</v>
      </c>
      <c r="N5832" s="25">
        <f>((J5832*400)+(K5832*100))+L5832</f>
        <v>81</v>
      </c>
      <c r="O5832" s="26">
        <v>6500</v>
      </c>
      <c r="P5832" s="26">
        <f>N5832*O5832</f>
        <v>526500</v>
      </c>
      <c r="Q5832" s="23"/>
      <c r="R5832" s="23"/>
      <c r="S5832" s="27"/>
      <c r="T5832" s="23"/>
      <c r="U5832" s="23"/>
      <c r="V5832" s="24"/>
      <c r="W5832" s="23"/>
      <c r="X5832" s="23"/>
      <c r="Y5832" s="23"/>
      <c r="Z5832" s="23"/>
      <c r="AA5832" s="28"/>
      <c r="AB5832" s="26"/>
      <c r="AC5832" s="26"/>
      <c r="AD5832" s="28"/>
      <c r="AE5832" s="28"/>
      <c r="AF5832" s="26"/>
      <c r="AG5832" s="26">
        <f>AF5832+P5832</f>
        <v>526500</v>
      </c>
      <c r="AH5832" s="26">
        <f>AG5832</f>
        <v>526500</v>
      </c>
      <c r="AI5832" s="26">
        <v>50000000</v>
      </c>
      <c r="AJ5832" s="26">
        <f>IF((AI5832-AH5832) &gt; 1,0,IF((AI5832-AH5832)&lt;0,AH5832-AI5832,AI5832-AH5832))</f>
        <v>0</v>
      </c>
      <c r="AK5832" s="26">
        <v>0.01</v>
      </c>
      <c r="AL5832" s="26">
        <f>AJ5832*(AK5832/100)</f>
        <v>0</v>
      </c>
    </row>
    <row r="5833" spans="1:39" x14ac:dyDescent="0.25">
      <c r="A5833" s="23"/>
      <c r="B5833" s="24"/>
      <c r="C5833" s="23"/>
      <c r="D5833" s="23"/>
      <c r="E5833" s="23"/>
      <c r="F5833" s="23"/>
      <c r="G5833" s="24"/>
      <c r="H5833" s="23"/>
      <c r="I5833" s="23"/>
      <c r="J5833" s="23"/>
      <c r="K5833" s="23"/>
      <c r="L5833" s="23"/>
      <c r="M5833" s="23"/>
      <c r="N5833" s="25"/>
      <c r="O5833" s="26"/>
      <c r="P5833" s="26"/>
      <c r="Q5833" s="23"/>
      <c r="R5833" s="23"/>
      <c r="S5833" s="27"/>
      <c r="T5833" s="23"/>
      <c r="U5833" s="23"/>
      <c r="V5833" s="24"/>
      <c r="W5833" s="23"/>
      <c r="X5833" s="23"/>
      <c r="Y5833" s="23"/>
      <c r="Z5833" s="23"/>
      <c r="AA5833" s="28"/>
      <c r="AB5833" s="26"/>
      <c r="AC5833" s="26"/>
      <c r="AD5833" s="28"/>
      <c r="AE5833" s="28"/>
      <c r="AF5833" s="26"/>
      <c r="AG5833" s="26" t="s">
        <v>60</v>
      </c>
      <c r="AH5833" s="26">
        <f>AH5832</f>
        <v>526500</v>
      </c>
      <c r="AI5833" s="26"/>
      <c r="AJ5833" s="26">
        <f>AJ5832</f>
        <v>0</v>
      </c>
      <c r="AK5833" s="26"/>
      <c r="AL5833" s="26">
        <f>AL5832</f>
        <v>0</v>
      </c>
    </row>
    <row r="5834" spans="1:39" x14ac:dyDescent="0.25">
      <c r="A5834" s="23" t="s">
        <v>17357</v>
      </c>
      <c r="B5834" s="24" t="s">
        <v>17358</v>
      </c>
      <c r="C5834" s="23" t="s">
        <v>17359</v>
      </c>
      <c r="D5834" s="23" t="s">
        <v>17360</v>
      </c>
      <c r="E5834" s="23">
        <v>2315</v>
      </c>
      <c r="F5834" s="23" t="s">
        <v>17361</v>
      </c>
      <c r="G5834" s="24" t="s">
        <v>17362</v>
      </c>
      <c r="H5834" s="23" t="s">
        <v>43</v>
      </c>
      <c r="I5834" s="23" t="s">
        <v>4264</v>
      </c>
      <c r="J5834" s="23">
        <v>0</v>
      </c>
      <c r="K5834" s="23">
        <v>0</v>
      </c>
      <c r="L5834" s="23">
        <v>98.4</v>
      </c>
      <c r="M5834" s="23" t="s">
        <v>75</v>
      </c>
      <c r="N5834" s="25">
        <f>((J5834*400)+(K5834*100))+L5834</f>
        <v>98.4</v>
      </c>
      <c r="O5834" s="26">
        <v>4000</v>
      </c>
      <c r="P5834" s="26">
        <f>N5834*O5834</f>
        <v>393600</v>
      </c>
      <c r="Q5834" s="23"/>
      <c r="R5834" s="23"/>
      <c r="S5834" s="27"/>
      <c r="T5834" s="23"/>
      <c r="U5834" s="23"/>
      <c r="V5834" s="24"/>
      <c r="W5834" s="23"/>
      <c r="X5834" s="23"/>
      <c r="Y5834" s="23"/>
      <c r="Z5834" s="23"/>
      <c r="AA5834" s="28"/>
      <c r="AB5834" s="26"/>
      <c r="AC5834" s="26"/>
      <c r="AD5834" s="28"/>
      <c r="AE5834" s="28"/>
      <c r="AF5834" s="26"/>
      <c r="AG5834" s="26">
        <f>AF5834+P5834</f>
        <v>393600</v>
      </c>
      <c r="AH5834" s="26">
        <f>AG5834</f>
        <v>393600</v>
      </c>
      <c r="AI5834" s="26">
        <v>50000000</v>
      </c>
      <c r="AJ5834" s="26">
        <f>IF((AI5834-AH5834) &gt; 1,0,IF((AI5834-AH5834)&lt;0,AH5834-AI5834,AI5834-AH5834))</f>
        <v>0</v>
      </c>
      <c r="AK5834" s="26">
        <v>0.01</v>
      </c>
      <c r="AL5834" s="26">
        <f>AJ5834*(AK5834/100)</f>
        <v>0</v>
      </c>
    </row>
    <row r="5835" spans="1:39" x14ac:dyDescent="0.25">
      <c r="A5835" s="23"/>
      <c r="B5835" s="24"/>
      <c r="C5835" s="23"/>
      <c r="D5835" s="23"/>
      <c r="E5835" s="23">
        <v>2316</v>
      </c>
      <c r="F5835" s="23" t="s">
        <v>17363</v>
      </c>
      <c r="G5835" s="24" t="s">
        <v>17364</v>
      </c>
      <c r="H5835" s="23" t="s">
        <v>43</v>
      </c>
      <c r="I5835" s="23" t="s">
        <v>17365</v>
      </c>
      <c r="J5835" s="23">
        <v>0</v>
      </c>
      <c r="K5835" s="23">
        <v>2</v>
      </c>
      <c r="L5835" s="23">
        <v>30</v>
      </c>
      <c r="M5835" s="23" t="s">
        <v>59</v>
      </c>
      <c r="N5835" s="25">
        <f>((J5835*400)+(K5835*100))+L5835</f>
        <v>230</v>
      </c>
      <c r="O5835" s="26">
        <v>2950</v>
      </c>
      <c r="P5835" s="26">
        <f>N5835*O5835</f>
        <v>678500</v>
      </c>
      <c r="Q5835" s="23">
        <v>1</v>
      </c>
      <c r="R5835" s="23" t="s">
        <v>15755</v>
      </c>
      <c r="S5835" s="27" t="s">
        <v>15756</v>
      </c>
      <c r="T5835" s="23" t="s">
        <v>15757</v>
      </c>
      <c r="U5835" s="23" t="s">
        <v>17366</v>
      </c>
      <c r="V5835" s="24" t="s">
        <v>17367</v>
      </c>
      <c r="W5835" s="23" t="s">
        <v>48</v>
      </c>
      <c r="X5835" s="23" t="s">
        <v>49</v>
      </c>
      <c r="Y5835" s="23" t="s">
        <v>50</v>
      </c>
      <c r="Z5835" s="23">
        <v>184</v>
      </c>
      <c r="AA5835" s="28">
        <v>100</v>
      </c>
      <c r="AB5835" s="26">
        <v>8300</v>
      </c>
      <c r="AC5835" s="26">
        <f>Z5835*AB5835</f>
        <v>1527200</v>
      </c>
      <c r="AD5835" s="28">
        <v>10</v>
      </c>
      <c r="AE5835" s="28">
        <v>10</v>
      </c>
      <c r="AF5835" s="26">
        <f>(AC5835*(100-AE5835))/100</f>
        <v>1374480</v>
      </c>
      <c r="AG5835" s="26">
        <f>P5835+AF5835</f>
        <v>2052980</v>
      </c>
      <c r="AH5835" s="26">
        <f>(AG5835*AA5835)/100</f>
        <v>2052980</v>
      </c>
      <c r="AI5835" s="26">
        <v>10000000</v>
      </c>
      <c r="AJ5835" s="26">
        <f>IF((AI5835-AH5835) &gt; 1,0,IF((AI5835-AH5835)&lt;0,AH5835-AI5835,AI5835-AH5835))</f>
        <v>0</v>
      </c>
      <c r="AK5835" s="26">
        <v>0.02</v>
      </c>
      <c r="AL5835" s="26">
        <f>ROUND(AJ5835*(AK5835/100),2)</f>
        <v>0</v>
      </c>
      <c r="AM5835" s="3" t="s">
        <v>51</v>
      </c>
    </row>
    <row r="5836" spans="1:39" x14ac:dyDescent="0.25">
      <c r="A5836" s="23"/>
      <c r="B5836" s="24"/>
      <c r="C5836" s="23"/>
      <c r="D5836" s="23"/>
      <c r="E5836" s="23"/>
      <c r="F5836" s="23"/>
      <c r="G5836" s="24"/>
      <c r="H5836" s="23"/>
      <c r="I5836" s="23"/>
      <c r="J5836" s="23"/>
      <c r="K5836" s="23"/>
      <c r="L5836" s="23"/>
      <c r="M5836" s="23"/>
      <c r="N5836" s="25"/>
      <c r="O5836" s="26"/>
      <c r="P5836" s="26"/>
      <c r="Q5836" s="23"/>
      <c r="R5836" s="23"/>
      <c r="S5836" s="27"/>
      <c r="T5836" s="23"/>
      <c r="U5836" s="23"/>
      <c r="V5836" s="24"/>
      <c r="W5836" s="23"/>
      <c r="X5836" s="23"/>
      <c r="Y5836" s="23"/>
      <c r="Z5836" s="23"/>
      <c r="AA5836" s="28"/>
      <c r="AB5836" s="26"/>
      <c r="AC5836" s="26"/>
      <c r="AD5836" s="28"/>
      <c r="AE5836" s="28"/>
      <c r="AF5836" s="26"/>
      <c r="AG5836" s="26" t="s">
        <v>60</v>
      </c>
      <c r="AH5836" s="26">
        <f>SUM(AH5834:AH5835)</f>
        <v>2446580</v>
      </c>
      <c r="AI5836" s="26"/>
      <c r="AJ5836" s="26">
        <f>SUM(AJ5834:AJ5835)</f>
        <v>0</v>
      </c>
      <c r="AK5836" s="26"/>
      <c r="AL5836" s="26">
        <f>SUM(AL5834:AL5835)</f>
        <v>0</v>
      </c>
    </row>
    <row r="5837" spans="1:39" x14ac:dyDescent="0.25">
      <c r="A5837" s="23" t="s">
        <v>17368</v>
      </c>
      <c r="B5837" s="24" t="s">
        <v>17369</v>
      </c>
      <c r="C5837" s="23" t="s">
        <v>17370</v>
      </c>
      <c r="D5837" s="23" t="s">
        <v>17371</v>
      </c>
      <c r="E5837" s="23">
        <v>2317</v>
      </c>
      <c r="F5837" s="23" t="s">
        <v>17372</v>
      </c>
      <c r="G5837" s="24" t="s">
        <v>17373</v>
      </c>
      <c r="H5837" s="23" t="s">
        <v>43</v>
      </c>
      <c r="I5837" s="23" t="s">
        <v>17374</v>
      </c>
      <c r="J5837" s="23">
        <v>0</v>
      </c>
      <c r="K5837" s="23">
        <v>1</v>
      </c>
      <c r="L5837" s="23">
        <v>0</v>
      </c>
      <c r="M5837" s="23" t="s">
        <v>75</v>
      </c>
      <c r="N5837" s="25">
        <f>((J5837*400)+(K5837*100))+L5837</f>
        <v>100</v>
      </c>
      <c r="O5837" s="26">
        <v>6500</v>
      </c>
      <c r="P5837" s="26">
        <f>N5837*O5837</f>
        <v>650000</v>
      </c>
      <c r="Q5837" s="23"/>
      <c r="R5837" s="23"/>
      <c r="S5837" s="27"/>
      <c r="T5837" s="23"/>
      <c r="U5837" s="23"/>
      <c r="V5837" s="24"/>
      <c r="W5837" s="23"/>
      <c r="X5837" s="23"/>
      <c r="Y5837" s="23"/>
      <c r="Z5837" s="23"/>
      <c r="AA5837" s="28"/>
      <c r="AB5837" s="26"/>
      <c r="AC5837" s="26"/>
      <c r="AD5837" s="28"/>
      <c r="AE5837" s="28"/>
      <c r="AF5837" s="26"/>
      <c r="AG5837" s="26">
        <f>AF5837+P5837</f>
        <v>650000</v>
      </c>
      <c r="AH5837" s="26">
        <f>AG5837</f>
        <v>650000</v>
      </c>
      <c r="AI5837" s="26">
        <v>50000000</v>
      </c>
      <c r="AJ5837" s="26">
        <f>IF((AI5837-AH5837) &gt; 1,0,IF((AI5837-AH5837)&lt;0,AH5837-AI5837,AI5837-AH5837))</f>
        <v>0</v>
      </c>
      <c r="AK5837" s="26">
        <v>0.01</v>
      </c>
      <c r="AL5837" s="26">
        <f>AJ5837*(AK5837/100)</f>
        <v>0</v>
      </c>
    </row>
    <row r="5838" spans="1:39" x14ac:dyDescent="0.25">
      <c r="A5838" s="23"/>
      <c r="B5838" s="24"/>
      <c r="C5838" s="23"/>
      <c r="D5838" s="23"/>
      <c r="E5838" s="23"/>
      <c r="F5838" s="23"/>
      <c r="G5838" s="24"/>
      <c r="H5838" s="23"/>
      <c r="I5838" s="23"/>
      <c r="J5838" s="23"/>
      <c r="K5838" s="23"/>
      <c r="L5838" s="23"/>
      <c r="M5838" s="23"/>
      <c r="N5838" s="25"/>
      <c r="O5838" s="26"/>
      <c r="P5838" s="26"/>
      <c r="Q5838" s="23"/>
      <c r="R5838" s="23"/>
      <c r="S5838" s="27"/>
      <c r="T5838" s="23"/>
      <c r="U5838" s="23"/>
      <c r="V5838" s="24"/>
      <c r="W5838" s="23"/>
      <c r="X5838" s="23"/>
      <c r="Y5838" s="23"/>
      <c r="Z5838" s="23"/>
      <c r="AA5838" s="28"/>
      <c r="AB5838" s="26"/>
      <c r="AC5838" s="26"/>
      <c r="AD5838" s="28"/>
      <c r="AE5838" s="28"/>
      <c r="AF5838" s="26"/>
      <c r="AG5838" s="26" t="s">
        <v>60</v>
      </c>
      <c r="AH5838" s="26">
        <f>AH5837</f>
        <v>650000</v>
      </c>
      <c r="AI5838" s="26"/>
      <c r="AJ5838" s="26">
        <f>AJ5837</f>
        <v>0</v>
      </c>
      <c r="AK5838" s="26"/>
      <c r="AL5838" s="26">
        <f>AL5837</f>
        <v>0</v>
      </c>
    </row>
    <row r="5839" spans="1:39" x14ac:dyDescent="0.25">
      <c r="A5839" s="23" t="s">
        <v>17375</v>
      </c>
      <c r="B5839" s="24" t="s">
        <v>17376</v>
      </c>
      <c r="C5839" s="23" t="s">
        <v>17377</v>
      </c>
      <c r="D5839" s="23" t="s">
        <v>6663</v>
      </c>
      <c r="E5839" s="23">
        <v>2318</v>
      </c>
      <c r="F5839" s="23" t="s">
        <v>17378</v>
      </c>
      <c r="G5839" s="24" t="s">
        <v>17379</v>
      </c>
      <c r="H5839" s="23" t="s">
        <v>43</v>
      </c>
      <c r="I5839" s="23" t="s">
        <v>17380</v>
      </c>
      <c r="J5839" s="23">
        <v>0</v>
      </c>
      <c r="K5839" s="23">
        <v>1</v>
      </c>
      <c r="L5839" s="23">
        <v>0</v>
      </c>
      <c r="M5839" s="23" t="s">
        <v>75</v>
      </c>
      <c r="N5839" s="25">
        <f>((J5839*400)+(K5839*100))+L5839</f>
        <v>100</v>
      </c>
      <c r="O5839" s="26">
        <v>4500</v>
      </c>
      <c r="P5839" s="26">
        <f>N5839*O5839</f>
        <v>450000</v>
      </c>
      <c r="Q5839" s="23"/>
      <c r="R5839" s="23"/>
      <c r="S5839" s="27"/>
      <c r="T5839" s="23"/>
      <c r="U5839" s="23"/>
      <c r="V5839" s="24"/>
      <c r="W5839" s="23"/>
      <c r="X5839" s="23"/>
      <c r="Y5839" s="23"/>
      <c r="Z5839" s="23"/>
      <c r="AA5839" s="28"/>
      <c r="AB5839" s="26"/>
      <c r="AC5839" s="26"/>
      <c r="AD5839" s="28"/>
      <c r="AE5839" s="28"/>
      <c r="AF5839" s="26"/>
      <c r="AG5839" s="26">
        <f>AF5839+P5839</f>
        <v>450000</v>
      </c>
      <c r="AH5839" s="26">
        <f>AG5839</f>
        <v>450000</v>
      </c>
      <c r="AI5839" s="26">
        <v>50000000</v>
      </c>
      <c r="AJ5839" s="26">
        <f>IF((AI5839-AH5839) &gt; 1,0,IF((AI5839-AH5839)&lt;0,AH5839-AI5839,AI5839-AH5839))</f>
        <v>0</v>
      </c>
      <c r="AK5839" s="26">
        <v>0.01</v>
      </c>
      <c r="AL5839" s="26">
        <f>AJ5839*(AK5839/100)</f>
        <v>0</v>
      </c>
    </row>
    <row r="5840" spans="1:39" x14ac:dyDescent="0.25">
      <c r="A5840" s="23"/>
      <c r="B5840" s="24"/>
      <c r="C5840" s="23"/>
      <c r="D5840" s="23"/>
      <c r="E5840" s="23">
        <v>2319</v>
      </c>
      <c r="F5840" s="23" t="s">
        <v>17381</v>
      </c>
      <c r="G5840" s="24" t="s">
        <v>17382</v>
      </c>
      <c r="H5840" s="23" t="s">
        <v>43</v>
      </c>
      <c r="I5840" s="23" t="s">
        <v>17383</v>
      </c>
      <c r="J5840" s="23">
        <v>0</v>
      </c>
      <c r="K5840" s="23">
        <v>0</v>
      </c>
      <c r="L5840" s="23">
        <v>45</v>
      </c>
      <c r="M5840" s="23" t="s">
        <v>75</v>
      </c>
      <c r="N5840" s="25">
        <f>((J5840*400)+(K5840*100))+L5840</f>
        <v>45</v>
      </c>
      <c r="O5840" s="26">
        <v>4500</v>
      </c>
      <c r="P5840" s="26">
        <f>N5840*O5840</f>
        <v>202500</v>
      </c>
      <c r="Q5840" s="23"/>
      <c r="R5840" s="23"/>
      <c r="S5840" s="27"/>
      <c r="T5840" s="23"/>
      <c r="U5840" s="23"/>
      <c r="V5840" s="24"/>
      <c r="W5840" s="23"/>
      <c r="X5840" s="23"/>
      <c r="Y5840" s="23"/>
      <c r="Z5840" s="23"/>
      <c r="AA5840" s="28"/>
      <c r="AB5840" s="26"/>
      <c r="AC5840" s="26"/>
      <c r="AD5840" s="28"/>
      <c r="AE5840" s="28"/>
      <c r="AF5840" s="26"/>
      <c r="AG5840" s="26">
        <f>AF5840+P5840</f>
        <v>202500</v>
      </c>
      <c r="AH5840" s="26">
        <f>AG5840</f>
        <v>202500</v>
      </c>
      <c r="AI5840" s="26">
        <v>50000000</v>
      </c>
      <c r="AJ5840" s="26">
        <f>IF((AI5840-AH5840) &gt; 1,0,IF((AI5840-AH5840)&lt;0,AH5840-AI5840,AI5840-AH5840))</f>
        <v>0</v>
      </c>
      <c r="AK5840" s="26">
        <v>0.01</v>
      </c>
      <c r="AL5840" s="26">
        <f>AJ5840*(AK5840/100)</f>
        <v>0</v>
      </c>
    </row>
    <row r="5841" spans="1:39" x14ac:dyDescent="0.25">
      <c r="A5841" s="23"/>
      <c r="B5841" s="24"/>
      <c r="C5841" s="23"/>
      <c r="D5841" s="23"/>
      <c r="E5841" s="23"/>
      <c r="F5841" s="23"/>
      <c r="G5841" s="24"/>
      <c r="H5841" s="23"/>
      <c r="I5841" s="23"/>
      <c r="J5841" s="23"/>
      <c r="K5841" s="23"/>
      <c r="L5841" s="23"/>
      <c r="M5841" s="23"/>
      <c r="N5841" s="25"/>
      <c r="O5841" s="26"/>
      <c r="P5841" s="26"/>
      <c r="Q5841" s="23"/>
      <c r="R5841" s="23"/>
      <c r="S5841" s="27"/>
      <c r="T5841" s="23"/>
      <c r="U5841" s="23"/>
      <c r="V5841" s="24"/>
      <c r="W5841" s="23"/>
      <c r="X5841" s="23"/>
      <c r="Y5841" s="23"/>
      <c r="Z5841" s="23"/>
      <c r="AA5841" s="28"/>
      <c r="AB5841" s="26"/>
      <c r="AC5841" s="26"/>
      <c r="AD5841" s="28"/>
      <c r="AE5841" s="28"/>
      <c r="AF5841" s="26"/>
      <c r="AG5841" s="26" t="s">
        <v>60</v>
      </c>
      <c r="AH5841" s="26">
        <f>SUM(AH5839:AH5840)</f>
        <v>652500</v>
      </c>
      <c r="AI5841" s="26"/>
      <c r="AJ5841" s="26">
        <f>SUM(AJ5839:AJ5840)</f>
        <v>0</v>
      </c>
      <c r="AK5841" s="26"/>
      <c r="AL5841" s="26">
        <f>SUM(AL5839:AL5840)</f>
        <v>0</v>
      </c>
    </row>
    <row r="5842" spans="1:39" x14ac:dyDescent="0.25">
      <c r="A5842" s="23" t="s">
        <v>17384</v>
      </c>
      <c r="B5842" s="24" t="s">
        <v>17385</v>
      </c>
      <c r="C5842" s="23" t="s">
        <v>17386</v>
      </c>
      <c r="D5842" s="23" t="s">
        <v>17387</v>
      </c>
      <c r="E5842" s="23">
        <v>2320</v>
      </c>
      <c r="F5842" s="23" t="s">
        <v>17388</v>
      </c>
      <c r="G5842" s="24" t="s">
        <v>17389</v>
      </c>
      <c r="H5842" s="23" t="s">
        <v>43</v>
      </c>
      <c r="I5842" s="23" t="s">
        <v>17390</v>
      </c>
      <c r="J5842" s="23">
        <v>4</v>
      </c>
      <c r="K5842" s="23">
        <v>1</v>
      </c>
      <c r="L5842" s="23">
        <v>24.64</v>
      </c>
      <c r="M5842" s="23" t="s">
        <v>75</v>
      </c>
      <c r="N5842" s="25">
        <f>((J5842*400)+(K5842*100))+L5842</f>
        <v>1724.64</v>
      </c>
      <c r="O5842" s="26">
        <v>2650</v>
      </c>
      <c r="P5842" s="26">
        <f>N5842*O5842</f>
        <v>4570296</v>
      </c>
      <c r="Q5842" s="23"/>
      <c r="R5842" s="23"/>
      <c r="S5842" s="27"/>
      <c r="T5842" s="23"/>
      <c r="U5842" s="23"/>
      <c r="V5842" s="24"/>
      <c r="W5842" s="23"/>
      <c r="X5842" s="23"/>
      <c r="Y5842" s="23"/>
      <c r="Z5842" s="23"/>
      <c r="AA5842" s="28"/>
      <c r="AB5842" s="26"/>
      <c r="AC5842" s="26"/>
      <c r="AD5842" s="28"/>
      <c r="AE5842" s="28"/>
      <c r="AF5842" s="26"/>
      <c r="AG5842" s="26">
        <f>AF5842+P5842</f>
        <v>4570296</v>
      </c>
      <c r="AH5842" s="26">
        <f>AG5842</f>
        <v>4570296</v>
      </c>
      <c r="AI5842" s="26">
        <v>50000000</v>
      </c>
      <c r="AJ5842" s="26">
        <f>IF((AI5842-AH5842) &gt; 1,0,IF((AI5842-AH5842)&lt;0,AH5842-AI5842,AI5842-AH5842))</f>
        <v>0</v>
      </c>
      <c r="AK5842" s="26">
        <v>0.01</v>
      </c>
      <c r="AL5842" s="26">
        <f>AJ5842*(AK5842/100)</f>
        <v>0</v>
      </c>
    </row>
    <row r="5843" spans="1:39" x14ac:dyDescent="0.25">
      <c r="A5843" s="23"/>
      <c r="B5843" s="24"/>
      <c r="C5843" s="23"/>
      <c r="D5843" s="23"/>
      <c r="E5843" s="23"/>
      <c r="F5843" s="23"/>
      <c r="G5843" s="24"/>
      <c r="H5843" s="23"/>
      <c r="I5843" s="23"/>
      <c r="J5843" s="23">
        <v>0</v>
      </c>
      <c r="K5843" s="23">
        <v>0</v>
      </c>
      <c r="L5843" s="23">
        <v>36.25</v>
      </c>
      <c r="M5843" s="23" t="s">
        <v>59</v>
      </c>
      <c r="N5843" s="25">
        <f>((J5843*400)+(K5843*100))+L5843</f>
        <v>36.25</v>
      </c>
      <c r="O5843" s="26">
        <v>2650</v>
      </c>
      <c r="P5843" s="26">
        <f>N5843*O5843</f>
        <v>96062.5</v>
      </c>
      <c r="Q5843" s="23">
        <v>1</v>
      </c>
      <c r="R5843" s="23" t="s">
        <v>17391</v>
      </c>
      <c r="S5843" s="27" t="s">
        <v>17392</v>
      </c>
      <c r="T5843" s="23" t="s">
        <v>17393</v>
      </c>
      <c r="U5843" s="23" t="s">
        <v>17394</v>
      </c>
      <c r="V5843" s="24" t="s">
        <v>17395</v>
      </c>
      <c r="W5843" s="23" t="s">
        <v>48</v>
      </c>
      <c r="X5843" s="23" t="s">
        <v>49</v>
      </c>
      <c r="Y5843" s="23" t="s">
        <v>50</v>
      </c>
      <c r="Z5843" s="23">
        <v>145</v>
      </c>
      <c r="AA5843" s="28">
        <v>100</v>
      </c>
      <c r="AB5843" s="26">
        <v>8300</v>
      </c>
      <c r="AC5843" s="26">
        <f>Z5843*AB5843</f>
        <v>1203500</v>
      </c>
      <c r="AD5843" s="28">
        <v>42</v>
      </c>
      <c r="AE5843" s="28">
        <v>74</v>
      </c>
      <c r="AF5843" s="26">
        <f>(AC5843*(100-AE5843))/100</f>
        <v>312910</v>
      </c>
      <c r="AG5843" s="26">
        <f>P5843+AF5843</f>
        <v>408972.5</v>
      </c>
      <c r="AH5843" s="26">
        <f>(AG5843*AA5843)/100</f>
        <v>408972.5</v>
      </c>
      <c r="AI5843" s="26">
        <v>10000000</v>
      </c>
      <c r="AJ5843" s="26">
        <f>IF((AI5843-AH5843) &gt; 1,0,IF((AI5843-AH5843)&lt;0,AH5843-AI5843,AI5843-AH5843))</f>
        <v>0</v>
      </c>
      <c r="AK5843" s="26">
        <v>0.02</v>
      </c>
      <c r="AL5843" s="26">
        <f>ROUND(AJ5843*(AK5843/100),2)</f>
        <v>0</v>
      </c>
      <c r="AM5843" s="3" t="s">
        <v>51</v>
      </c>
    </row>
    <row r="5844" spans="1:39" x14ac:dyDescent="0.25">
      <c r="A5844" s="23"/>
      <c r="B5844" s="24"/>
      <c r="C5844" s="23"/>
      <c r="D5844" s="23"/>
      <c r="E5844" s="23"/>
      <c r="F5844" s="23"/>
      <c r="G5844" s="24"/>
      <c r="H5844" s="23"/>
      <c r="I5844" s="23"/>
      <c r="J5844" s="23">
        <v>0</v>
      </c>
      <c r="K5844" s="23">
        <v>0</v>
      </c>
      <c r="L5844" s="23">
        <v>34.86</v>
      </c>
      <c r="M5844" s="23" t="s">
        <v>59</v>
      </c>
      <c r="N5844" s="25">
        <f>((J5844*400)+(K5844*100))+L5844</f>
        <v>34.86</v>
      </c>
      <c r="O5844" s="26">
        <v>2650</v>
      </c>
      <c r="P5844" s="26">
        <f>N5844*O5844</f>
        <v>92379</v>
      </c>
      <c r="Q5844" s="23">
        <v>1</v>
      </c>
      <c r="R5844" s="23" t="s">
        <v>17391</v>
      </c>
      <c r="S5844" s="27" t="s">
        <v>17392</v>
      </c>
      <c r="T5844" s="23" t="s">
        <v>17393</v>
      </c>
      <c r="U5844" s="23" t="s">
        <v>17394</v>
      </c>
      <c r="V5844" s="24" t="s">
        <v>17396</v>
      </c>
      <c r="W5844" s="23" t="s">
        <v>53</v>
      </c>
      <c r="X5844" s="23" t="s">
        <v>49</v>
      </c>
      <c r="Y5844" s="23" t="s">
        <v>50</v>
      </c>
      <c r="Z5844" s="23">
        <v>139.5</v>
      </c>
      <c r="AA5844" s="28">
        <v>100</v>
      </c>
      <c r="AB5844" s="26">
        <v>2750</v>
      </c>
      <c r="AC5844" s="26">
        <f>Z5844*AB5844</f>
        <v>383625</v>
      </c>
      <c r="AD5844" s="28">
        <v>4</v>
      </c>
      <c r="AE5844" s="28">
        <v>4</v>
      </c>
      <c r="AF5844" s="26">
        <f>(AC5844*(100-AE5844))/100</f>
        <v>368280</v>
      </c>
      <c r="AG5844" s="26">
        <f>P5844+AF5844</f>
        <v>460659</v>
      </c>
      <c r="AH5844" s="26">
        <f>(AG5844*AA5844)/100</f>
        <v>460659</v>
      </c>
      <c r="AI5844" s="26">
        <v>10000000</v>
      </c>
      <c r="AJ5844" s="26">
        <f>IF((AI5844-AH5844) &gt; 1,0,IF((AI5844-AH5844)&lt;0,AH5844-AI5844,AI5844-AH5844))</f>
        <v>0</v>
      </c>
      <c r="AK5844" s="26">
        <v>0.02</v>
      </c>
      <c r="AL5844" s="26">
        <f>ROUND(AJ5844*(AK5844/100),2)</f>
        <v>0</v>
      </c>
      <c r="AM5844" s="3" t="s">
        <v>83</v>
      </c>
    </row>
    <row r="5845" spans="1:39" x14ac:dyDescent="0.25">
      <c r="A5845" s="23"/>
      <c r="B5845" s="24"/>
      <c r="C5845" s="23"/>
      <c r="D5845" s="23"/>
      <c r="E5845" s="23"/>
      <c r="F5845" s="23"/>
      <c r="G5845" s="24"/>
      <c r="H5845" s="23"/>
      <c r="I5845" s="23"/>
      <c r="J5845" s="23">
        <v>0</v>
      </c>
      <c r="K5845" s="23">
        <v>0</v>
      </c>
      <c r="L5845" s="23">
        <v>33.25</v>
      </c>
      <c r="M5845" s="23" t="s">
        <v>59</v>
      </c>
      <c r="N5845" s="25">
        <f>((J5845*400)+(K5845*100))+L5845</f>
        <v>33.25</v>
      </c>
      <c r="O5845" s="26">
        <v>2650</v>
      </c>
      <c r="P5845" s="26">
        <f>N5845*O5845</f>
        <v>88112.5</v>
      </c>
      <c r="Q5845" s="23">
        <v>1</v>
      </c>
      <c r="R5845" s="23" t="s">
        <v>17391</v>
      </c>
      <c r="S5845" s="27" t="s">
        <v>17392</v>
      </c>
      <c r="T5845" s="23" t="s">
        <v>17393</v>
      </c>
      <c r="U5845" s="23" t="s">
        <v>17394</v>
      </c>
      <c r="V5845" s="24" t="s">
        <v>17397</v>
      </c>
      <c r="W5845" s="23" t="s">
        <v>53</v>
      </c>
      <c r="X5845" s="23" t="s">
        <v>49</v>
      </c>
      <c r="Y5845" s="23" t="s">
        <v>50</v>
      </c>
      <c r="Z5845" s="23">
        <v>133</v>
      </c>
      <c r="AA5845" s="28">
        <v>100</v>
      </c>
      <c r="AB5845" s="26">
        <v>2750</v>
      </c>
      <c r="AC5845" s="26">
        <f>Z5845*AB5845</f>
        <v>365750</v>
      </c>
      <c r="AD5845" s="28">
        <v>4</v>
      </c>
      <c r="AE5845" s="28">
        <v>4</v>
      </c>
      <c r="AF5845" s="26">
        <f>(AC5845*(100-AE5845))/100</f>
        <v>351120</v>
      </c>
      <c r="AG5845" s="26">
        <f>P5845+AF5845</f>
        <v>439232.5</v>
      </c>
      <c r="AH5845" s="26">
        <f>(AG5845*AA5845)/100</f>
        <v>439232.5</v>
      </c>
      <c r="AI5845" s="26">
        <v>10000000</v>
      </c>
      <c r="AJ5845" s="26">
        <f>IF((AI5845-AH5845) &gt; 1,0,IF((AI5845-AH5845)&lt;0,AH5845-AI5845,AI5845-AH5845))</f>
        <v>0</v>
      </c>
      <c r="AK5845" s="26">
        <v>0.02</v>
      </c>
      <c r="AL5845" s="26">
        <f>ROUND(AJ5845*(AK5845/100),2)</f>
        <v>0</v>
      </c>
      <c r="AM5845" s="3" t="s">
        <v>83</v>
      </c>
    </row>
    <row r="5846" spans="1:39" x14ac:dyDescent="0.25">
      <c r="A5846" s="23"/>
      <c r="B5846" s="24"/>
      <c r="C5846" s="23"/>
      <c r="D5846" s="23"/>
      <c r="E5846" s="23"/>
      <c r="F5846" s="23"/>
      <c r="G5846" s="24"/>
      <c r="H5846" s="23"/>
      <c r="I5846" s="23"/>
      <c r="J5846" s="23">
        <v>0</v>
      </c>
      <c r="K5846" s="23">
        <v>0</v>
      </c>
      <c r="L5846" s="23">
        <v>12</v>
      </c>
      <c r="M5846" s="23" t="s">
        <v>75</v>
      </c>
      <c r="N5846" s="25">
        <f>((J5846*400)+(K5846*100))+L5846</f>
        <v>12</v>
      </c>
      <c r="O5846" s="26">
        <v>2650</v>
      </c>
      <c r="P5846" s="26">
        <f>N5846*O5846</f>
        <v>31800</v>
      </c>
      <c r="Q5846" s="23">
        <v>1</v>
      </c>
      <c r="R5846" s="23" t="s">
        <v>17391</v>
      </c>
      <c r="S5846" s="27" t="s">
        <v>17392</v>
      </c>
      <c r="T5846" s="23" t="s">
        <v>17393</v>
      </c>
      <c r="U5846" s="23" t="s">
        <v>17394</v>
      </c>
      <c r="V5846" s="24" t="s">
        <v>17398</v>
      </c>
      <c r="W5846" s="23" t="s">
        <v>1174</v>
      </c>
      <c r="X5846" s="23" t="s">
        <v>49</v>
      </c>
      <c r="Y5846" s="23" t="s">
        <v>571</v>
      </c>
      <c r="Z5846" s="23">
        <v>48</v>
      </c>
      <c r="AA5846" s="28">
        <v>100</v>
      </c>
      <c r="AB5846" s="26">
        <v>2250</v>
      </c>
      <c r="AC5846" s="26">
        <f>Z5846*AB5846</f>
        <v>108000</v>
      </c>
      <c r="AD5846" s="28">
        <v>3</v>
      </c>
      <c r="AE5846" s="28">
        <v>3</v>
      </c>
      <c r="AF5846" s="26">
        <f>(AC5846*(100-AE5846))/100</f>
        <v>104760</v>
      </c>
      <c r="AG5846" s="26">
        <f>P5846+AF5846</f>
        <v>136560</v>
      </c>
      <c r="AH5846" s="26">
        <f>(AG5846*AA5846)/100</f>
        <v>136560</v>
      </c>
      <c r="AI5846" s="26">
        <v>50000000</v>
      </c>
      <c r="AJ5846" s="26">
        <f>IF((AI5846-AH5846) &gt; 1,0,IF((AI5846-AH5846)&lt;0,AH5846-AI5846,AI5846-AH5846))</f>
        <v>0</v>
      </c>
      <c r="AK5846" s="26">
        <v>0.01</v>
      </c>
      <c r="AL5846" s="26">
        <f>ROUND(AJ5846*(AK5846/100),2)</f>
        <v>0</v>
      </c>
      <c r="AM5846" s="3" t="s">
        <v>3208</v>
      </c>
    </row>
    <row r="5847" spans="1:39" x14ac:dyDescent="0.25">
      <c r="A5847" s="23"/>
      <c r="B5847" s="24"/>
      <c r="C5847" s="23"/>
      <c r="D5847" s="23"/>
      <c r="E5847" s="23"/>
      <c r="F5847" s="23"/>
      <c r="G5847" s="24"/>
      <c r="H5847" s="23"/>
      <c r="I5847" s="23"/>
      <c r="J5847" s="23"/>
      <c r="K5847" s="23"/>
      <c r="L5847" s="23"/>
      <c r="M5847" s="23"/>
      <c r="N5847" s="25"/>
      <c r="O5847" s="26"/>
      <c r="P5847" s="26"/>
      <c r="Q5847" s="23"/>
      <c r="R5847" s="23"/>
      <c r="S5847" s="27"/>
      <c r="T5847" s="23"/>
      <c r="U5847" s="23"/>
      <c r="V5847" s="24"/>
      <c r="W5847" s="23"/>
      <c r="X5847" s="23"/>
      <c r="Y5847" s="23"/>
      <c r="Z5847" s="23"/>
      <c r="AA5847" s="28"/>
      <c r="AB5847" s="26"/>
      <c r="AC5847" s="26"/>
      <c r="AD5847" s="28"/>
      <c r="AE5847" s="28"/>
      <c r="AF5847" s="26"/>
      <c r="AG5847" s="26" t="s">
        <v>60</v>
      </c>
      <c r="AH5847" s="26">
        <f>SUM(AH5842:AH5846)</f>
        <v>6015720</v>
      </c>
      <c r="AI5847" s="26"/>
      <c r="AJ5847" s="26">
        <f>SUM(AJ5842:AJ5846)</f>
        <v>0</v>
      </c>
      <c r="AK5847" s="26"/>
      <c r="AL5847" s="26">
        <f>SUM(AL5842:AL5846)</f>
        <v>0</v>
      </c>
    </row>
    <row r="5848" spans="1:39" x14ac:dyDescent="0.25">
      <c r="A5848" s="23" t="s">
        <v>17399</v>
      </c>
      <c r="B5848" s="24" t="s">
        <v>17400</v>
      </c>
      <c r="C5848" s="23" t="s">
        <v>17401</v>
      </c>
      <c r="D5848" s="23" t="s">
        <v>17402</v>
      </c>
      <c r="E5848" s="23">
        <v>2321</v>
      </c>
      <c r="F5848" s="23" t="s">
        <v>17403</v>
      </c>
      <c r="G5848" s="24" t="s">
        <v>17404</v>
      </c>
      <c r="H5848" s="23" t="s">
        <v>43</v>
      </c>
      <c r="I5848" s="23" t="s">
        <v>17405</v>
      </c>
      <c r="J5848" s="23">
        <v>0</v>
      </c>
      <c r="K5848" s="23">
        <v>0</v>
      </c>
      <c r="L5848" s="23">
        <v>29</v>
      </c>
      <c r="M5848" s="23" t="s">
        <v>59</v>
      </c>
      <c r="N5848" s="25">
        <f>((J5848*400)+(K5848*100))+L5848</f>
        <v>29</v>
      </c>
      <c r="O5848" s="26">
        <v>3000</v>
      </c>
      <c r="P5848" s="26">
        <f>N5848*O5848</f>
        <v>87000</v>
      </c>
      <c r="Q5848" s="23">
        <v>1</v>
      </c>
      <c r="R5848" s="23" t="s">
        <v>17399</v>
      </c>
      <c r="S5848" s="27" t="s">
        <v>17400</v>
      </c>
      <c r="T5848" s="23" t="s">
        <v>17401</v>
      </c>
      <c r="U5848" s="23" t="s">
        <v>17406</v>
      </c>
      <c r="V5848" s="24" t="s">
        <v>17407</v>
      </c>
      <c r="W5848" s="23" t="s">
        <v>109</v>
      </c>
      <c r="X5848" s="23" t="s">
        <v>49</v>
      </c>
      <c r="Y5848" s="23" t="s">
        <v>50</v>
      </c>
      <c r="Z5848" s="23">
        <v>228</v>
      </c>
      <c r="AA5848" s="28">
        <v>100</v>
      </c>
      <c r="AB5848" s="26">
        <v>8150</v>
      </c>
      <c r="AC5848" s="26">
        <f>Z5848*AB5848</f>
        <v>1858200</v>
      </c>
      <c r="AD5848" s="28">
        <v>22</v>
      </c>
      <c r="AE5848" s="28">
        <v>34</v>
      </c>
      <c r="AF5848" s="26">
        <f>(AC5848*(100-AE5848))/100</f>
        <v>1226412</v>
      </c>
      <c r="AG5848" s="26">
        <f>P5848+AF5848</f>
        <v>1313412</v>
      </c>
      <c r="AH5848" s="26">
        <f>(AG5848*AA5848)/100</f>
        <v>1313412</v>
      </c>
      <c r="AI5848" s="26">
        <v>50000000</v>
      </c>
      <c r="AJ5848" s="26">
        <f>IF((AI5848-AH5848) &gt; 1,0,IF((AI5848-AH5848)&lt;0,AH5848-AI5848,AI5848-AH5848))</f>
        <v>0</v>
      </c>
      <c r="AK5848" s="26">
        <v>0.02</v>
      </c>
      <c r="AL5848" s="26">
        <f>ROUND(AJ5848*(AK5848/100),2)</f>
        <v>0</v>
      </c>
      <c r="AM5848" s="3" t="s">
        <v>110</v>
      </c>
    </row>
    <row r="5849" spans="1:39" x14ac:dyDescent="0.25">
      <c r="A5849" s="23"/>
      <c r="B5849" s="24"/>
      <c r="C5849" s="23"/>
      <c r="D5849" s="23"/>
      <c r="E5849" s="23"/>
      <c r="F5849" s="23"/>
      <c r="G5849" s="24"/>
      <c r="H5849" s="23"/>
      <c r="I5849" s="23"/>
      <c r="J5849" s="23"/>
      <c r="K5849" s="23"/>
      <c r="L5849" s="23"/>
      <c r="M5849" s="23"/>
      <c r="N5849" s="25"/>
      <c r="O5849" s="26"/>
      <c r="P5849" s="26"/>
      <c r="Q5849" s="23"/>
      <c r="R5849" s="23"/>
      <c r="S5849" s="27"/>
      <c r="T5849" s="23"/>
      <c r="U5849" s="23"/>
      <c r="V5849" s="24"/>
      <c r="W5849" s="23"/>
      <c r="X5849" s="23"/>
      <c r="Y5849" s="23"/>
      <c r="Z5849" s="23"/>
      <c r="AA5849" s="28"/>
      <c r="AB5849" s="26"/>
      <c r="AC5849" s="26"/>
      <c r="AD5849" s="28"/>
      <c r="AE5849" s="28"/>
      <c r="AF5849" s="26"/>
      <c r="AG5849" s="26" t="s">
        <v>60</v>
      </c>
      <c r="AH5849" s="26">
        <f>AH5848</f>
        <v>1313412</v>
      </c>
      <c r="AI5849" s="26"/>
      <c r="AJ5849" s="26">
        <f>AJ5848</f>
        <v>0</v>
      </c>
      <c r="AK5849" s="26"/>
      <c r="AL5849" s="26">
        <f>AL5848</f>
        <v>0</v>
      </c>
    </row>
    <row r="5850" spans="1:39" x14ac:dyDescent="0.25">
      <c r="A5850" s="23" t="s">
        <v>17408</v>
      </c>
      <c r="B5850" s="24" t="s">
        <v>17409</v>
      </c>
      <c r="C5850" s="23" t="s">
        <v>17410</v>
      </c>
      <c r="D5850" s="23" t="s">
        <v>17411</v>
      </c>
      <c r="E5850" s="23">
        <v>2322</v>
      </c>
      <c r="F5850" s="23" t="s">
        <v>17412</v>
      </c>
      <c r="G5850" s="24" t="s">
        <v>17413</v>
      </c>
      <c r="H5850" s="23" t="s">
        <v>43</v>
      </c>
      <c r="I5850" s="23" t="s">
        <v>17414</v>
      </c>
      <c r="J5850" s="23">
        <v>0</v>
      </c>
      <c r="K5850" s="23">
        <v>0</v>
      </c>
      <c r="L5850" s="23">
        <v>36.5</v>
      </c>
      <c r="M5850" s="23" t="s">
        <v>76</v>
      </c>
      <c r="N5850" s="25">
        <f>((J5850*400)+(K5850*100))+L5850</f>
        <v>36.5</v>
      </c>
      <c r="O5850" s="26">
        <v>4500</v>
      </c>
      <c r="P5850" s="26">
        <f>N5850*O5850</f>
        <v>164250</v>
      </c>
      <c r="Q5850" s="23">
        <v>1</v>
      </c>
      <c r="R5850" s="23" t="s">
        <v>17408</v>
      </c>
      <c r="S5850" s="27" t="s">
        <v>17409</v>
      </c>
      <c r="T5850" s="23" t="s">
        <v>17410</v>
      </c>
      <c r="U5850" s="23" t="s">
        <v>17415</v>
      </c>
      <c r="V5850" s="24" t="s">
        <v>17416</v>
      </c>
      <c r="W5850" s="23" t="s">
        <v>48</v>
      </c>
      <c r="X5850" s="23" t="s">
        <v>49</v>
      </c>
      <c r="Y5850" s="23" t="s">
        <v>81</v>
      </c>
      <c r="Z5850" s="23">
        <v>70</v>
      </c>
      <c r="AA5850" s="28">
        <v>100</v>
      </c>
      <c r="AB5850" s="26">
        <v>8300</v>
      </c>
      <c r="AC5850" s="26">
        <f>Z5850*AB5850</f>
        <v>581000</v>
      </c>
      <c r="AD5850" s="28">
        <v>24</v>
      </c>
      <c r="AE5850" s="28">
        <v>38</v>
      </c>
      <c r="AF5850" s="26">
        <f>(AC5850*(100-AE5850))/100</f>
        <v>360220</v>
      </c>
      <c r="AG5850" s="26">
        <f>P5850+AF5850</f>
        <v>524470</v>
      </c>
      <c r="AH5850" s="26">
        <f>(AG5850*AA5850)/100</f>
        <v>524470</v>
      </c>
      <c r="AI5850" s="26">
        <v>0</v>
      </c>
      <c r="AJ5850" s="26">
        <f>IF((AI5850-AH5850) &gt; 1,0,IF((AI5850-AH5850)&lt;0,AH5850-AI5850,AI5850-AH5850))</f>
        <v>524470</v>
      </c>
      <c r="AK5850" s="26">
        <v>0.02</v>
      </c>
      <c r="AL5850" s="26">
        <f>ROUND(AJ5850*(AK5850/100),2)</f>
        <v>104.89</v>
      </c>
      <c r="AM5850" s="3" t="s">
        <v>51</v>
      </c>
    </row>
    <row r="5851" spans="1:39" x14ac:dyDescent="0.25">
      <c r="A5851" s="23"/>
      <c r="B5851" s="24"/>
      <c r="C5851" s="23"/>
      <c r="D5851" s="23"/>
      <c r="E5851" s="23"/>
      <c r="F5851" s="23"/>
      <c r="G5851" s="24"/>
      <c r="H5851" s="23"/>
      <c r="I5851" s="23"/>
      <c r="J5851" s="23"/>
      <c r="K5851" s="23"/>
      <c r="L5851" s="23"/>
      <c r="M5851" s="23"/>
      <c r="N5851" s="25"/>
      <c r="O5851" s="26"/>
      <c r="P5851" s="26"/>
      <c r="Q5851" s="23"/>
      <c r="R5851" s="23"/>
      <c r="S5851" s="27"/>
      <c r="T5851" s="23"/>
      <c r="U5851" s="23"/>
      <c r="V5851" s="24"/>
      <c r="W5851" s="23"/>
      <c r="X5851" s="23"/>
      <c r="Y5851" s="23"/>
      <c r="Z5851" s="23"/>
      <c r="AA5851" s="28"/>
      <c r="AB5851" s="26"/>
      <c r="AC5851" s="26"/>
      <c r="AD5851" s="28"/>
      <c r="AE5851" s="28"/>
      <c r="AF5851" s="26"/>
      <c r="AG5851" s="26" t="s">
        <v>60</v>
      </c>
      <c r="AH5851" s="26">
        <f>AH5850</f>
        <v>524470</v>
      </c>
      <c r="AI5851" s="26"/>
      <c r="AJ5851" s="26">
        <f>AJ5850</f>
        <v>524470</v>
      </c>
      <c r="AK5851" s="26"/>
      <c r="AL5851" s="26">
        <f>AL5850</f>
        <v>104.89</v>
      </c>
    </row>
    <row r="5852" spans="1:39" x14ac:dyDescent="0.25">
      <c r="A5852" s="23" t="s">
        <v>17417</v>
      </c>
      <c r="B5852" s="24" t="s">
        <v>17418</v>
      </c>
      <c r="C5852" s="23" t="s">
        <v>17419</v>
      </c>
      <c r="D5852" s="23" t="s">
        <v>17420</v>
      </c>
      <c r="E5852" s="23">
        <v>2323</v>
      </c>
      <c r="F5852" s="23" t="s">
        <v>17421</v>
      </c>
      <c r="G5852" s="24" t="s">
        <v>17422</v>
      </c>
      <c r="H5852" s="23" t="s">
        <v>43</v>
      </c>
      <c r="I5852" s="23" t="s">
        <v>17423</v>
      </c>
      <c r="J5852" s="23">
        <v>0</v>
      </c>
      <c r="K5852" s="23">
        <v>0</v>
      </c>
      <c r="L5852" s="23">
        <v>65</v>
      </c>
      <c r="M5852" s="23" t="s">
        <v>76</v>
      </c>
      <c r="N5852" s="25">
        <f>((J5852*400)+(K5852*100))+L5852</f>
        <v>65</v>
      </c>
      <c r="O5852" s="26">
        <v>6500</v>
      </c>
      <c r="P5852" s="26">
        <f>N5852*O5852</f>
        <v>422500</v>
      </c>
      <c r="Q5852" s="23">
        <v>1</v>
      </c>
      <c r="R5852" s="23" t="s">
        <v>17417</v>
      </c>
      <c r="S5852" s="27" t="s">
        <v>17418</v>
      </c>
      <c r="T5852" s="23" t="s">
        <v>17419</v>
      </c>
      <c r="U5852" s="23" t="s">
        <v>17424</v>
      </c>
      <c r="V5852" s="24" t="s">
        <v>17425</v>
      </c>
      <c r="W5852" s="23" t="s">
        <v>1274</v>
      </c>
      <c r="X5852" s="23" t="s">
        <v>49</v>
      </c>
      <c r="Y5852" s="23" t="s">
        <v>318</v>
      </c>
      <c r="Z5852" s="23">
        <v>137.5</v>
      </c>
      <c r="AA5852" s="28">
        <v>100</v>
      </c>
      <c r="AB5852" s="26">
        <v>8200</v>
      </c>
      <c r="AC5852" s="26">
        <f>Z5852*AB5852</f>
        <v>1127500</v>
      </c>
      <c r="AD5852" s="28">
        <v>12</v>
      </c>
      <c r="AE5852" s="28">
        <v>14</v>
      </c>
      <c r="AF5852" s="26">
        <f>(AC5852*(100-AE5852))/100</f>
        <v>969650</v>
      </c>
      <c r="AG5852" s="26">
        <f>P5852+AF5852</f>
        <v>1392150</v>
      </c>
      <c r="AH5852" s="26">
        <f>(AG5852*AA5852)/100</f>
        <v>1392150</v>
      </c>
      <c r="AI5852" s="26">
        <v>0</v>
      </c>
      <c r="AJ5852" s="26">
        <f>IF((AI5852-AH5852) &gt; 1,0,IF((AI5852-AH5852)&lt;0,AH5852-AI5852,AI5852-AH5852))</f>
        <v>1392150</v>
      </c>
      <c r="AK5852" s="26">
        <v>0.02</v>
      </c>
      <c r="AL5852" s="26">
        <f>ROUND(AJ5852*(AK5852/100),2)</f>
        <v>278.43</v>
      </c>
      <c r="AM5852" s="3" t="s">
        <v>1275</v>
      </c>
    </row>
    <row r="5853" spans="1:39" x14ac:dyDescent="0.25">
      <c r="A5853" s="23"/>
      <c r="B5853" s="24"/>
      <c r="C5853" s="23"/>
      <c r="D5853" s="23"/>
      <c r="E5853" s="23">
        <v>2324</v>
      </c>
      <c r="F5853" s="23" t="s">
        <v>17426</v>
      </c>
      <c r="G5853" s="24" t="s">
        <v>17427</v>
      </c>
      <c r="H5853" s="23" t="s">
        <v>43</v>
      </c>
      <c r="I5853" s="23" t="s">
        <v>17428</v>
      </c>
      <c r="J5853" s="23">
        <v>0</v>
      </c>
      <c r="K5853" s="23">
        <v>0</v>
      </c>
      <c r="L5853" s="23">
        <v>65</v>
      </c>
      <c r="M5853" s="23" t="s">
        <v>76</v>
      </c>
      <c r="N5853" s="25">
        <f>((J5853*400)+(K5853*100))+L5853</f>
        <v>65</v>
      </c>
      <c r="O5853" s="26">
        <v>6500</v>
      </c>
      <c r="P5853" s="26">
        <f>N5853*O5853</f>
        <v>422500</v>
      </c>
      <c r="Q5853" s="23">
        <v>1</v>
      </c>
      <c r="R5853" s="23" t="s">
        <v>17417</v>
      </c>
      <c r="S5853" s="27" t="s">
        <v>17418</v>
      </c>
      <c r="T5853" s="23" t="s">
        <v>17419</v>
      </c>
      <c r="U5853" s="23" t="s">
        <v>17424</v>
      </c>
      <c r="V5853" s="24" t="s">
        <v>17429</v>
      </c>
      <c r="W5853" s="23" t="s">
        <v>1274</v>
      </c>
      <c r="X5853" s="23" t="s">
        <v>49</v>
      </c>
      <c r="Y5853" s="23" t="s">
        <v>318</v>
      </c>
      <c r="Z5853" s="23">
        <v>132</v>
      </c>
      <c r="AA5853" s="28">
        <v>100</v>
      </c>
      <c r="AB5853" s="26">
        <v>8200</v>
      </c>
      <c r="AC5853" s="26">
        <f>Z5853*AB5853</f>
        <v>1082400</v>
      </c>
      <c r="AD5853" s="28">
        <v>12</v>
      </c>
      <c r="AE5853" s="28">
        <v>14</v>
      </c>
      <c r="AF5853" s="26">
        <f>(AC5853*(100-AE5853))/100</f>
        <v>930864</v>
      </c>
      <c r="AG5853" s="26">
        <f>P5853+AF5853</f>
        <v>1353364</v>
      </c>
      <c r="AH5853" s="26">
        <f>(AG5853*AA5853)/100</f>
        <v>1353364</v>
      </c>
      <c r="AI5853" s="26">
        <v>0</v>
      </c>
      <c r="AJ5853" s="26">
        <f>IF((AI5853-AH5853) &gt; 1,0,IF((AI5853-AH5853)&lt;0,AH5853-AI5853,AI5853-AH5853))</f>
        <v>1353364</v>
      </c>
      <c r="AK5853" s="26">
        <v>0.02</v>
      </c>
      <c r="AL5853" s="26">
        <f>ROUND(AJ5853*(AK5853/100),2)</f>
        <v>270.67</v>
      </c>
      <c r="AM5853" s="3" t="s">
        <v>1275</v>
      </c>
    </row>
    <row r="5854" spans="1:39" x14ac:dyDescent="0.25">
      <c r="A5854" s="23"/>
      <c r="B5854" s="24"/>
      <c r="C5854" s="23"/>
      <c r="D5854" s="23"/>
      <c r="E5854" s="23">
        <v>2325</v>
      </c>
      <c r="F5854" s="23" t="s">
        <v>17430</v>
      </c>
      <c r="G5854" s="24" t="s">
        <v>17431</v>
      </c>
      <c r="H5854" s="23" t="s">
        <v>43</v>
      </c>
      <c r="I5854" s="23" t="s">
        <v>17432</v>
      </c>
      <c r="J5854" s="23">
        <v>0</v>
      </c>
      <c r="K5854" s="23">
        <v>0</v>
      </c>
      <c r="L5854" s="23">
        <v>62.75</v>
      </c>
      <c r="M5854" s="23" t="s">
        <v>75</v>
      </c>
      <c r="N5854" s="25">
        <f>((J5854*400)+(K5854*100))+L5854</f>
        <v>62.75</v>
      </c>
      <c r="O5854" s="26">
        <v>6500</v>
      </c>
      <c r="P5854" s="26">
        <f>N5854*O5854</f>
        <v>407875</v>
      </c>
      <c r="Q5854" s="23">
        <v>1</v>
      </c>
      <c r="R5854" s="23" t="s">
        <v>17417</v>
      </c>
      <c r="S5854" s="27" t="s">
        <v>17418</v>
      </c>
      <c r="T5854" s="23" t="s">
        <v>17419</v>
      </c>
      <c r="U5854" s="23" t="s">
        <v>17424</v>
      </c>
      <c r="V5854" s="24" t="s">
        <v>17433</v>
      </c>
      <c r="W5854" s="23" t="s">
        <v>1174</v>
      </c>
      <c r="X5854" s="23" t="s">
        <v>80</v>
      </c>
      <c r="Y5854" s="23" t="s">
        <v>571</v>
      </c>
      <c r="Z5854" s="23">
        <v>54</v>
      </c>
      <c r="AA5854" s="28">
        <v>100</v>
      </c>
      <c r="AB5854" s="26">
        <v>2250</v>
      </c>
      <c r="AC5854" s="26">
        <f>Z5854*AB5854</f>
        <v>121500</v>
      </c>
      <c r="AD5854" s="28">
        <v>12</v>
      </c>
      <c r="AE5854" s="28">
        <v>50</v>
      </c>
      <c r="AF5854" s="26">
        <f>(AC5854*(100-AE5854))/100</f>
        <v>60750</v>
      </c>
      <c r="AG5854" s="26">
        <f>P5854+AF5854</f>
        <v>468625</v>
      </c>
      <c r="AH5854" s="26">
        <f>(AG5854*AA5854)/100</f>
        <v>468625</v>
      </c>
      <c r="AI5854" s="26">
        <v>50000000</v>
      </c>
      <c r="AJ5854" s="26">
        <f>IF((AI5854-AH5854) &gt; 1,0,IF((AI5854-AH5854)&lt;0,AH5854-AI5854,AI5854-AH5854))</f>
        <v>0</v>
      </c>
      <c r="AK5854" s="26">
        <v>0.01</v>
      </c>
      <c r="AL5854" s="26">
        <f>ROUND(AJ5854*(AK5854/100),2)</f>
        <v>0</v>
      </c>
      <c r="AM5854" s="3" t="s">
        <v>1626</v>
      </c>
    </row>
    <row r="5855" spans="1:39" x14ac:dyDescent="0.25">
      <c r="A5855" s="23"/>
      <c r="B5855" s="24"/>
      <c r="C5855" s="23"/>
      <c r="D5855" s="23"/>
      <c r="E5855" s="23"/>
      <c r="F5855" s="23"/>
      <c r="G5855" s="24"/>
      <c r="H5855" s="23"/>
      <c r="I5855" s="23"/>
      <c r="J5855" s="23">
        <v>0</v>
      </c>
      <c r="K5855" s="23">
        <v>0</v>
      </c>
      <c r="L5855" s="23">
        <v>2.25</v>
      </c>
      <c r="M5855" s="23" t="s">
        <v>76</v>
      </c>
      <c r="N5855" s="25">
        <f>((J5855*400)+(K5855*100))+L5855</f>
        <v>2.25</v>
      </c>
      <c r="O5855" s="26">
        <v>6500</v>
      </c>
      <c r="P5855" s="26">
        <f>N5855*O5855</f>
        <v>14625</v>
      </c>
      <c r="Q5855" s="23">
        <v>1</v>
      </c>
      <c r="R5855" s="23" t="s">
        <v>17417</v>
      </c>
      <c r="S5855" s="27" t="s">
        <v>17418</v>
      </c>
      <c r="T5855" s="23" t="s">
        <v>17419</v>
      </c>
      <c r="U5855" s="23" t="s">
        <v>17424</v>
      </c>
      <c r="V5855" s="24" t="s">
        <v>17434</v>
      </c>
      <c r="W5855" s="23" t="s">
        <v>79</v>
      </c>
      <c r="X5855" s="23" t="s">
        <v>80</v>
      </c>
      <c r="Y5855" s="23" t="s">
        <v>81</v>
      </c>
      <c r="Z5855" s="23">
        <v>9</v>
      </c>
      <c r="AA5855" s="28">
        <v>100</v>
      </c>
      <c r="AB5855" s="26">
        <v>8200</v>
      </c>
      <c r="AC5855" s="26">
        <f>Z5855*AB5855</f>
        <v>73800</v>
      </c>
      <c r="AD5855" s="28">
        <v>12</v>
      </c>
      <c r="AE5855" s="28">
        <v>50</v>
      </c>
      <c r="AF5855" s="26">
        <f>(AC5855*(100-AE5855))/100</f>
        <v>36900</v>
      </c>
      <c r="AG5855" s="26">
        <f>P5855+AF5855</f>
        <v>51525</v>
      </c>
      <c r="AH5855" s="26">
        <f>(AG5855*AA5855)/100</f>
        <v>51525</v>
      </c>
      <c r="AI5855" s="26">
        <v>0</v>
      </c>
      <c r="AJ5855" s="26">
        <f>IF((AI5855-AH5855) &gt; 1,0,IF((AI5855-AH5855)&lt;0,AH5855-AI5855,AI5855-AH5855))</f>
        <v>51525</v>
      </c>
      <c r="AK5855" s="26">
        <v>0.02</v>
      </c>
      <c r="AL5855" s="26">
        <f>ROUND(AJ5855*(AK5855/100),2)</f>
        <v>10.31</v>
      </c>
      <c r="AM5855" s="3" t="s">
        <v>401</v>
      </c>
    </row>
    <row r="5856" spans="1:39" x14ac:dyDescent="0.25">
      <c r="A5856" s="23"/>
      <c r="B5856" s="24"/>
      <c r="C5856" s="23"/>
      <c r="D5856" s="23"/>
      <c r="E5856" s="23">
        <v>2326</v>
      </c>
      <c r="F5856" s="23" t="s">
        <v>17435</v>
      </c>
      <c r="G5856" s="24" t="s">
        <v>17436</v>
      </c>
      <c r="H5856" s="23" t="s">
        <v>43</v>
      </c>
      <c r="I5856" s="23" t="s">
        <v>17437</v>
      </c>
      <c r="J5856" s="23">
        <v>0</v>
      </c>
      <c r="K5856" s="23">
        <v>1</v>
      </c>
      <c r="L5856" s="23">
        <v>9</v>
      </c>
      <c r="M5856" s="23" t="s">
        <v>76</v>
      </c>
      <c r="N5856" s="25">
        <f>((J5856*400)+(K5856*100))+L5856</f>
        <v>109</v>
      </c>
      <c r="O5856" s="26">
        <v>6500</v>
      </c>
      <c r="P5856" s="26">
        <f>N5856*O5856</f>
        <v>708500</v>
      </c>
      <c r="Q5856" s="23">
        <v>1</v>
      </c>
      <c r="R5856" s="23" t="s">
        <v>17417</v>
      </c>
      <c r="S5856" s="27" t="s">
        <v>17418</v>
      </c>
      <c r="T5856" s="23" t="s">
        <v>17419</v>
      </c>
      <c r="U5856" s="23" t="s">
        <v>17424</v>
      </c>
      <c r="V5856" s="24" t="s">
        <v>17438</v>
      </c>
      <c r="W5856" s="23" t="s">
        <v>1274</v>
      </c>
      <c r="X5856" s="23" t="s">
        <v>49</v>
      </c>
      <c r="Y5856" s="23" t="s">
        <v>318</v>
      </c>
      <c r="Z5856" s="23">
        <v>176</v>
      </c>
      <c r="AA5856" s="28">
        <v>100</v>
      </c>
      <c r="AB5856" s="26">
        <v>8200</v>
      </c>
      <c r="AC5856" s="26">
        <f>Z5856*AB5856</f>
        <v>1443200</v>
      </c>
      <c r="AD5856" s="28">
        <v>12</v>
      </c>
      <c r="AE5856" s="28">
        <v>14</v>
      </c>
      <c r="AF5856" s="26">
        <f>(AC5856*(100-AE5856))/100</f>
        <v>1241152</v>
      </c>
      <c r="AG5856" s="26">
        <f>P5856+AF5856</f>
        <v>1949652</v>
      </c>
      <c r="AH5856" s="26">
        <f>(AG5856*AA5856)/100</f>
        <v>1949652</v>
      </c>
      <c r="AI5856" s="26">
        <v>0</v>
      </c>
      <c r="AJ5856" s="26">
        <f>IF((AI5856-AH5856) &gt; 1,0,IF((AI5856-AH5856)&lt;0,AH5856-AI5856,AI5856-AH5856))</f>
        <v>1949652</v>
      </c>
      <c r="AK5856" s="26">
        <v>0.02</v>
      </c>
      <c r="AL5856" s="26">
        <f>ROUND(AJ5856*(AK5856/100),2)</f>
        <v>389.93</v>
      </c>
      <c r="AM5856" s="3" t="s">
        <v>1275</v>
      </c>
    </row>
    <row r="5857" spans="1:39" x14ac:dyDescent="0.25">
      <c r="A5857" s="23"/>
      <c r="B5857" s="24"/>
      <c r="C5857" s="23"/>
      <c r="D5857" s="23"/>
      <c r="E5857" s="23"/>
      <c r="F5857" s="23"/>
      <c r="G5857" s="24"/>
      <c r="H5857" s="23"/>
      <c r="I5857" s="23"/>
      <c r="J5857" s="23"/>
      <c r="K5857" s="23"/>
      <c r="L5857" s="23"/>
      <c r="M5857" s="23"/>
      <c r="N5857" s="25"/>
      <c r="O5857" s="26"/>
      <c r="P5857" s="26"/>
      <c r="Q5857" s="23"/>
      <c r="R5857" s="23"/>
      <c r="S5857" s="27"/>
      <c r="T5857" s="23"/>
      <c r="U5857" s="23"/>
      <c r="V5857" s="24"/>
      <c r="W5857" s="23"/>
      <c r="X5857" s="23"/>
      <c r="Y5857" s="23"/>
      <c r="Z5857" s="23"/>
      <c r="AA5857" s="28"/>
      <c r="AB5857" s="26"/>
      <c r="AC5857" s="26"/>
      <c r="AD5857" s="28"/>
      <c r="AE5857" s="28"/>
      <c r="AF5857" s="26"/>
      <c r="AG5857" s="26" t="s">
        <v>60</v>
      </c>
      <c r="AH5857" s="26">
        <f>SUM(AH5852:AH5856)</f>
        <v>5215316</v>
      </c>
      <c r="AI5857" s="26"/>
      <c r="AJ5857" s="26">
        <f>SUM(AJ5852:AJ5856)</f>
        <v>4746691</v>
      </c>
      <c r="AK5857" s="26"/>
      <c r="AL5857" s="26">
        <f>SUM(AL5852:AL5856)</f>
        <v>949.33999999999992</v>
      </c>
    </row>
    <row r="5858" spans="1:39" x14ac:dyDescent="0.25">
      <c r="A5858" s="23" t="s">
        <v>17439</v>
      </c>
      <c r="B5858" s="24" t="s">
        <v>17440</v>
      </c>
      <c r="C5858" s="23" t="s">
        <v>17441</v>
      </c>
      <c r="D5858" s="23" t="s">
        <v>2127</v>
      </c>
      <c r="E5858" s="23">
        <v>2327</v>
      </c>
      <c r="F5858" s="23" t="s">
        <v>17442</v>
      </c>
      <c r="G5858" s="24" t="s">
        <v>17443</v>
      </c>
      <c r="H5858" s="23" t="s">
        <v>43</v>
      </c>
      <c r="I5858" s="23" t="s">
        <v>17444</v>
      </c>
      <c r="J5858" s="23">
        <v>0</v>
      </c>
      <c r="K5858" s="23">
        <v>0</v>
      </c>
      <c r="L5858" s="23">
        <v>71</v>
      </c>
      <c r="M5858" s="23" t="s">
        <v>75</v>
      </c>
      <c r="N5858" s="25">
        <f>((J5858*400)+(K5858*100))+L5858</f>
        <v>71</v>
      </c>
      <c r="O5858" s="26">
        <v>4500</v>
      </c>
      <c r="P5858" s="26">
        <f>N5858*O5858</f>
        <v>319500</v>
      </c>
      <c r="Q5858" s="23"/>
      <c r="R5858" s="23"/>
      <c r="S5858" s="27"/>
      <c r="T5858" s="23"/>
      <c r="U5858" s="23"/>
      <c r="V5858" s="24"/>
      <c r="W5858" s="23"/>
      <c r="X5858" s="23"/>
      <c r="Y5858" s="23"/>
      <c r="Z5858" s="23"/>
      <c r="AA5858" s="28"/>
      <c r="AB5858" s="26"/>
      <c r="AC5858" s="26"/>
      <c r="AD5858" s="28"/>
      <c r="AE5858" s="28"/>
      <c r="AF5858" s="26"/>
      <c r="AG5858" s="26">
        <f>AF5858+P5858</f>
        <v>319500</v>
      </c>
      <c r="AH5858" s="26">
        <f>AG5858</f>
        <v>319500</v>
      </c>
      <c r="AI5858" s="26">
        <v>50000000</v>
      </c>
      <c r="AJ5858" s="26">
        <f>IF((AI5858-AH5858) &gt; 1,0,IF((AI5858-AH5858)&lt;0,AH5858-AI5858,AI5858-AH5858))</f>
        <v>0</v>
      </c>
      <c r="AK5858" s="26">
        <v>0.01</v>
      </c>
      <c r="AL5858" s="26">
        <f>AJ5858*(AK5858/100)</f>
        <v>0</v>
      </c>
    </row>
    <row r="5859" spans="1:39" x14ac:dyDescent="0.25">
      <c r="A5859" s="23"/>
      <c r="B5859" s="24"/>
      <c r="C5859" s="23"/>
      <c r="D5859" s="23"/>
      <c r="E5859" s="23"/>
      <c r="F5859" s="23"/>
      <c r="G5859" s="24"/>
      <c r="H5859" s="23"/>
      <c r="I5859" s="23"/>
      <c r="J5859" s="23"/>
      <c r="K5859" s="23"/>
      <c r="L5859" s="23"/>
      <c r="M5859" s="23"/>
      <c r="N5859" s="25"/>
      <c r="O5859" s="26"/>
      <c r="P5859" s="26"/>
      <c r="Q5859" s="23"/>
      <c r="R5859" s="23"/>
      <c r="S5859" s="27"/>
      <c r="T5859" s="23"/>
      <c r="U5859" s="23"/>
      <c r="V5859" s="24"/>
      <c r="W5859" s="23"/>
      <c r="X5859" s="23"/>
      <c r="Y5859" s="23"/>
      <c r="Z5859" s="23"/>
      <c r="AA5859" s="28"/>
      <c r="AB5859" s="26"/>
      <c r="AC5859" s="26"/>
      <c r="AD5859" s="28"/>
      <c r="AE5859" s="28"/>
      <c r="AF5859" s="26"/>
      <c r="AG5859" s="26" t="s">
        <v>60</v>
      </c>
      <c r="AH5859" s="26">
        <f>AH5858</f>
        <v>319500</v>
      </c>
      <c r="AI5859" s="26"/>
      <c r="AJ5859" s="26">
        <f>AJ5858</f>
        <v>0</v>
      </c>
      <c r="AK5859" s="26"/>
      <c r="AL5859" s="26">
        <f>AL5858</f>
        <v>0</v>
      </c>
    </row>
    <row r="5860" spans="1:39" x14ac:dyDescent="0.25">
      <c r="A5860" s="23" t="s">
        <v>17445</v>
      </c>
      <c r="B5860" s="24" t="s">
        <v>17446</v>
      </c>
      <c r="C5860" s="23" t="s">
        <v>17447</v>
      </c>
      <c r="D5860" s="23" t="s">
        <v>17448</v>
      </c>
      <c r="E5860" s="23">
        <v>2328</v>
      </c>
      <c r="F5860" s="23" t="s">
        <v>17449</v>
      </c>
      <c r="G5860" s="24" t="s">
        <v>17450</v>
      </c>
      <c r="H5860" s="23" t="s">
        <v>43</v>
      </c>
      <c r="I5860" s="23" t="s">
        <v>17451</v>
      </c>
      <c r="J5860" s="23">
        <v>0</v>
      </c>
      <c r="K5860" s="23">
        <v>0</v>
      </c>
      <c r="L5860" s="23">
        <v>28.875</v>
      </c>
      <c r="M5860" s="23" t="s">
        <v>59</v>
      </c>
      <c r="N5860" s="25">
        <f>((J5860*400)+(K5860*100))+L5860</f>
        <v>28.875</v>
      </c>
      <c r="O5860" s="26">
        <v>2650</v>
      </c>
      <c r="P5860" s="26">
        <f>N5860*O5860</f>
        <v>76518.75</v>
      </c>
      <c r="Q5860" s="23">
        <v>1</v>
      </c>
      <c r="R5860" s="23" t="s">
        <v>17445</v>
      </c>
      <c r="S5860" s="27" t="s">
        <v>17446</v>
      </c>
      <c r="T5860" s="23" t="s">
        <v>17447</v>
      </c>
      <c r="U5860" s="23" t="s">
        <v>17452</v>
      </c>
      <c r="V5860" s="24" t="s">
        <v>17453</v>
      </c>
      <c r="W5860" s="23" t="s">
        <v>48</v>
      </c>
      <c r="X5860" s="23" t="s">
        <v>49</v>
      </c>
      <c r="Y5860" s="23" t="s">
        <v>50</v>
      </c>
      <c r="Z5860" s="23">
        <v>115.5</v>
      </c>
      <c r="AA5860" s="28">
        <v>100</v>
      </c>
      <c r="AB5860" s="26">
        <v>8300</v>
      </c>
      <c r="AC5860" s="26">
        <f>Z5860*AB5860</f>
        <v>958650</v>
      </c>
      <c r="AD5860" s="28">
        <v>10</v>
      </c>
      <c r="AE5860" s="28">
        <v>10</v>
      </c>
      <c r="AF5860" s="26">
        <f>(AC5860*(100-AE5860))/100</f>
        <v>862785</v>
      </c>
      <c r="AG5860" s="26">
        <f>P5860+AF5860</f>
        <v>939303.75</v>
      </c>
      <c r="AH5860" s="26">
        <f>(AG5860*AA5860)/100</f>
        <v>939303.75</v>
      </c>
      <c r="AI5860" s="26">
        <v>50000000</v>
      </c>
      <c r="AJ5860" s="26">
        <f>IF((AI5860-AH5860) &gt; 1,0,IF((AI5860-AH5860)&lt;0,AH5860-AI5860,AI5860-AH5860))</f>
        <v>0</v>
      </c>
      <c r="AK5860" s="26">
        <v>0.02</v>
      </c>
      <c r="AL5860" s="26">
        <f>ROUND(AJ5860*(AK5860/100),2)</f>
        <v>0</v>
      </c>
      <c r="AM5860" s="3" t="s">
        <v>51</v>
      </c>
    </row>
    <row r="5861" spans="1:39" x14ac:dyDescent="0.25">
      <c r="A5861" s="23"/>
      <c r="B5861" s="24"/>
      <c r="C5861" s="23"/>
      <c r="D5861" s="23"/>
      <c r="E5861" s="23"/>
      <c r="F5861" s="23"/>
      <c r="G5861" s="24"/>
      <c r="H5861" s="23"/>
      <c r="I5861" s="23"/>
      <c r="J5861" s="23">
        <v>1</v>
      </c>
      <c r="K5861" s="23">
        <v>1</v>
      </c>
      <c r="L5861" s="23">
        <v>71.125</v>
      </c>
      <c r="M5861" s="23" t="s">
        <v>75</v>
      </c>
      <c r="N5861" s="25">
        <f>((J5861*400)+(K5861*100))+L5861</f>
        <v>571.125</v>
      </c>
      <c r="O5861" s="26">
        <v>2650</v>
      </c>
      <c r="P5861" s="26">
        <f>N5861*O5861</f>
        <v>1513481.25</v>
      </c>
      <c r="Q5861" s="23"/>
      <c r="R5861" s="23"/>
      <c r="S5861" s="27"/>
      <c r="T5861" s="23"/>
      <c r="U5861" s="23"/>
      <c r="V5861" s="24"/>
      <c r="W5861" s="23"/>
      <c r="X5861" s="23"/>
      <c r="Y5861" s="23"/>
      <c r="Z5861" s="23"/>
      <c r="AA5861" s="28"/>
      <c r="AB5861" s="26"/>
      <c r="AC5861" s="26"/>
      <c r="AD5861" s="28"/>
      <c r="AE5861" s="28"/>
      <c r="AF5861" s="26"/>
      <c r="AG5861" s="26">
        <f>AF5861+P5861</f>
        <v>1513481.25</v>
      </c>
      <c r="AH5861" s="26">
        <f>AG5861</f>
        <v>1513481.25</v>
      </c>
      <c r="AI5861" s="26">
        <v>50000000</v>
      </c>
      <c r="AJ5861" s="26">
        <f>IF((AI5861-AH5861) &gt; 1,0,IF((AI5861-AH5861)&lt;0,AH5861-AI5861,AI5861-AH5861))</f>
        <v>0</v>
      </c>
      <c r="AK5861" s="26">
        <v>0.01</v>
      </c>
      <c r="AL5861" s="26">
        <f>AJ5861*(AK5861/100)</f>
        <v>0</v>
      </c>
    </row>
    <row r="5862" spans="1:39" x14ac:dyDescent="0.25">
      <c r="A5862" s="23"/>
      <c r="B5862" s="24"/>
      <c r="C5862" s="23"/>
      <c r="D5862" s="23"/>
      <c r="E5862" s="23">
        <v>2329</v>
      </c>
      <c r="F5862" s="23" t="s">
        <v>17454</v>
      </c>
      <c r="G5862" s="24" t="s">
        <v>17455</v>
      </c>
      <c r="H5862" s="23" t="s">
        <v>43</v>
      </c>
      <c r="I5862" s="23" t="s">
        <v>17456</v>
      </c>
      <c r="J5862" s="23">
        <v>0</v>
      </c>
      <c r="K5862" s="23">
        <v>0</v>
      </c>
      <c r="L5862" s="23">
        <v>6</v>
      </c>
      <c r="M5862" s="23" t="s">
        <v>76</v>
      </c>
      <c r="N5862" s="25">
        <f>((J5862*400)+(K5862*100))+L5862</f>
        <v>6</v>
      </c>
      <c r="O5862" s="26">
        <v>5000</v>
      </c>
      <c r="P5862" s="26">
        <f>N5862*O5862</f>
        <v>30000</v>
      </c>
      <c r="Q5862" s="23"/>
      <c r="R5862" s="23"/>
      <c r="S5862" s="27"/>
      <c r="T5862" s="23"/>
      <c r="U5862" s="23"/>
      <c r="V5862" s="24"/>
      <c r="W5862" s="23"/>
      <c r="X5862" s="23"/>
      <c r="Y5862" s="23"/>
      <c r="Z5862" s="23"/>
      <c r="AA5862" s="28"/>
      <c r="AB5862" s="26"/>
      <c r="AC5862" s="26"/>
      <c r="AD5862" s="28"/>
      <c r="AE5862" s="28"/>
      <c r="AF5862" s="26"/>
      <c r="AG5862" s="26">
        <f>AF5862+P5862</f>
        <v>30000</v>
      </c>
      <c r="AH5862" s="26">
        <f>AG5862</f>
        <v>30000</v>
      </c>
      <c r="AI5862" s="26">
        <v>0</v>
      </c>
      <c r="AJ5862" s="26">
        <f>IF((AI5862-AH5862) &gt; 1,0,IF((AI5862-AH5862)&lt;0,AH5862-AI5862,AI5862-AH5862))</f>
        <v>30000</v>
      </c>
      <c r="AK5862" s="26">
        <v>0.02</v>
      </c>
      <c r="AL5862" s="26">
        <f>AJ5862*(AK5862/100)</f>
        <v>6</v>
      </c>
    </row>
    <row r="5863" spans="1:39" x14ac:dyDescent="0.25">
      <c r="A5863" s="23"/>
      <c r="B5863" s="24"/>
      <c r="C5863" s="23"/>
      <c r="D5863" s="23"/>
      <c r="E5863" s="23"/>
      <c r="F5863" s="23"/>
      <c r="G5863" s="24"/>
      <c r="H5863" s="23"/>
      <c r="I5863" s="23"/>
      <c r="J5863" s="23"/>
      <c r="K5863" s="23"/>
      <c r="L5863" s="23"/>
      <c r="M5863" s="23"/>
      <c r="N5863" s="25"/>
      <c r="O5863" s="26"/>
      <c r="P5863" s="26"/>
      <c r="Q5863" s="23"/>
      <c r="R5863" s="23"/>
      <c r="S5863" s="27"/>
      <c r="T5863" s="23"/>
      <c r="U5863" s="23"/>
      <c r="V5863" s="24"/>
      <c r="W5863" s="23"/>
      <c r="X5863" s="23"/>
      <c r="Y5863" s="23"/>
      <c r="Z5863" s="23"/>
      <c r="AA5863" s="28"/>
      <c r="AB5863" s="26"/>
      <c r="AC5863" s="26"/>
      <c r="AD5863" s="28"/>
      <c r="AE5863" s="28"/>
      <c r="AF5863" s="26"/>
      <c r="AG5863" s="26" t="s">
        <v>60</v>
      </c>
      <c r="AH5863" s="26">
        <f>SUM(AH5860:AH5862)</f>
        <v>2482785</v>
      </c>
      <c r="AI5863" s="26"/>
      <c r="AJ5863" s="26">
        <f>SUM(AJ5860:AJ5862)</f>
        <v>30000</v>
      </c>
      <c r="AK5863" s="26"/>
      <c r="AL5863" s="26">
        <f>SUM(AL5860:AL5862)</f>
        <v>6</v>
      </c>
    </row>
    <row r="5864" spans="1:39" x14ac:dyDescent="0.25">
      <c r="A5864" s="23" t="s">
        <v>17457</v>
      </c>
      <c r="B5864" s="24" t="s">
        <v>17458</v>
      </c>
      <c r="C5864" s="23" t="s">
        <v>17459</v>
      </c>
      <c r="D5864" s="23" t="s">
        <v>5050</v>
      </c>
      <c r="E5864" s="23">
        <v>2330</v>
      </c>
      <c r="F5864" s="23" t="s">
        <v>17460</v>
      </c>
      <c r="G5864" s="24" t="s">
        <v>17461</v>
      </c>
      <c r="H5864" s="23" t="s">
        <v>43</v>
      </c>
      <c r="I5864" s="23" t="s">
        <v>17462</v>
      </c>
      <c r="J5864" s="23">
        <v>2</v>
      </c>
      <c r="K5864" s="23">
        <v>0</v>
      </c>
      <c r="L5864" s="23">
        <v>5</v>
      </c>
      <c r="M5864" s="23" t="s">
        <v>75</v>
      </c>
      <c r="N5864" s="25">
        <f t="shared" ref="N5864:N5869" si="982">((J5864*400)+(K5864*100))+L5864</f>
        <v>805</v>
      </c>
      <c r="O5864" s="26">
        <v>1500</v>
      </c>
      <c r="P5864" s="26">
        <f t="shared" ref="P5864:P5869" si="983">N5864*O5864</f>
        <v>1207500</v>
      </c>
      <c r="Q5864" s="23"/>
      <c r="R5864" s="23"/>
      <c r="S5864" s="27"/>
      <c r="T5864" s="23"/>
      <c r="U5864" s="23"/>
      <c r="V5864" s="24"/>
      <c r="W5864" s="23"/>
      <c r="X5864" s="23"/>
      <c r="Y5864" s="23"/>
      <c r="Z5864" s="23"/>
      <c r="AA5864" s="28"/>
      <c r="AB5864" s="26"/>
      <c r="AC5864" s="26"/>
      <c r="AD5864" s="28"/>
      <c r="AE5864" s="28"/>
      <c r="AF5864" s="26"/>
      <c r="AG5864" s="26">
        <f>AF5864+P5864</f>
        <v>1207500</v>
      </c>
      <c r="AH5864" s="26">
        <f>AG5864</f>
        <v>1207500</v>
      </c>
      <c r="AI5864" s="26">
        <v>50000000</v>
      </c>
      <c r="AJ5864" s="26">
        <f t="shared" ref="AJ5864:AJ5869" si="984">IF((AI5864-AH5864) &gt; 1,0,IF((AI5864-AH5864)&lt;0,AH5864-AI5864,AI5864-AH5864))</f>
        <v>0</v>
      </c>
      <c r="AK5864" s="26">
        <v>0.01</v>
      </c>
      <c r="AL5864" s="26">
        <f>AJ5864*(AK5864/100)</f>
        <v>0</v>
      </c>
    </row>
    <row r="5865" spans="1:39" x14ac:dyDescent="0.25">
      <c r="A5865" s="23"/>
      <c r="B5865" s="24"/>
      <c r="C5865" s="23"/>
      <c r="D5865" s="23"/>
      <c r="E5865" s="23"/>
      <c r="F5865" s="23"/>
      <c r="G5865" s="24"/>
      <c r="H5865" s="23"/>
      <c r="I5865" s="23"/>
      <c r="J5865" s="23">
        <v>0</v>
      </c>
      <c r="K5865" s="23">
        <v>0</v>
      </c>
      <c r="L5865" s="23">
        <v>54</v>
      </c>
      <c r="M5865" s="23" t="s">
        <v>59</v>
      </c>
      <c r="N5865" s="25">
        <f t="shared" si="982"/>
        <v>54</v>
      </c>
      <c r="O5865" s="26">
        <v>1500</v>
      </c>
      <c r="P5865" s="26">
        <f t="shared" si="983"/>
        <v>81000</v>
      </c>
      <c r="Q5865" s="23">
        <v>1</v>
      </c>
      <c r="R5865" s="23" t="s">
        <v>17457</v>
      </c>
      <c r="S5865" s="27" t="s">
        <v>17458</v>
      </c>
      <c r="T5865" s="23" t="s">
        <v>17459</v>
      </c>
      <c r="U5865" s="23" t="s">
        <v>17463</v>
      </c>
      <c r="V5865" s="24" t="s">
        <v>17464</v>
      </c>
      <c r="W5865" s="23" t="s">
        <v>48</v>
      </c>
      <c r="X5865" s="23" t="s">
        <v>49</v>
      </c>
      <c r="Y5865" s="23" t="s">
        <v>50</v>
      </c>
      <c r="Z5865" s="23">
        <v>216</v>
      </c>
      <c r="AA5865" s="28">
        <v>100</v>
      </c>
      <c r="AB5865" s="26">
        <v>8300</v>
      </c>
      <c r="AC5865" s="26">
        <f>Z5865*AB5865</f>
        <v>1792800</v>
      </c>
      <c r="AD5865" s="28">
        <v>11</v>
      </c>
      <c r="AE5865" s="28">
        <v>12</v>
      </c>
      <c r="AF5865" s="26">
        <f>(AC5865*(100-AE5865))/100</f>
        <v>1577664</v>
      </c>
      <c r="AG5865" s="26">
        <f>P5865+AF5865</f>
        <v>1658664</v>
      </c>
      <c r="AH5865" s="26">
        <f>(AG5865*AA5865)/100</f>
        <v>1658664</v>
      </c>
      <c r="AI5865" s="26">
        <v>50000000</v>
      </c>
      <c r="AJ5865" s="26">
        <f t="shared" si="984"/>
        <v>0</v>
      </c>
      <c r="AK5865" s="26">
        <v>0.02</v>
      </c>
      <c r="AL5865" s="26">
        <f>ROUND(AJ5865*(AK5865/100),2)</f>
        <v>0</v>
      </c>
      <c r="AM5865" s="3" t="s">
        <v>51</v>
      </c>
    </row>
    <row r="5866" spans="1:39" x14ac:dyDescent="0.25">
      <c r="A5866" s="23"/>
      <c r="B5866" s="24"/>
      <c r="C5866" s="23"/>
      <c r="D5866" s="23"/>
      <c r="E5866" s="23">
        <v>2331</v>
      </c>
      <c r="F5866" s="23" t="s">
        <v>17465</v>
      </c>
      <c r="G5866" s="24" t="s">
        <v>17466</v>
      </c>
      <c r="H5866" s="23" t="s">
        <v>43</v>
      </c>
      <c r="I5866" s="23" t="s">
        <v>17467</v>
      </c>
      <c r="J5866" s="23">
        <v>2</v>
      </c>
      <c r="K5866" s="23">
        <v>0</v>
      </c>
      <c r="L5866" s="23">
        <v>10.75</v>
      </c>
      <c r="M5866" s="23" t="s">
        <v>75</v>
      </c>
      <c r="N5866" s="25">
        <f t="shared" si="982"/>
        <v>810.75</v>
      </c>
      <c r="O5866" s="26">
        <v>1500</v>
      </c>
      <c r="P5866" s="26">
        <f t="shared" si="983"/>
        <v>1216125</v>
      </c>
      <c r="Q5866" s="23"/>
      <c r="R5866" s="23"/>
      <c r="S5866" s="27"/>
      <c r="T5866" s="23"/>
      <c r="U5866" s="23"/>
      <c r="V5866" s="24"/>
      <c r="W5866" s="23"/>
      <c r="X5866" s="23"/>
      <c r="Y5866" s="23"/>
      <c r="Z5866" s="23"/>
      <c r="AA5866" s="28"/>
      <c r="AB5866" s="26"/>
      <c r="AC5866" s="26"/>
      <c r="AD5866" s="28"/>
      <c r="AE5866" s="28"/>
      <c r="AF5866" s="26"/>
      <c r="AG5866" s="26">
        <f>AF5866+P5866</f>
        <v>1216125</v>
      </c>
      <c r="AH5866" s="26">
        <f>AG5866</f>
        <v>1216125</v>
      </c>
      <c r="AI5866" s="26">
        <v>50000000</v>
      </c>
      <c r="AJ5866" s="26">
        <f t="shared" si="984"/>
        <v>0</v>
      </c>
      <c r="AK5866" s="26">
        <v>0.01</v>
      </c>
      <c r="AL5866" s="26">
        <f>AJ5866*(AK5866/100)</f>
        <v>0</v>
      </c>
    </row>
    <row r="5867" spans="1:39" x14ac:dyDescent="0.25">
      <c r="A5867" s="23"/>
      <c r="B5867" s="24"/>
      <c r="C5867" s="23"/>
      <c r="D5867" s="23"/>
      <c r="E5867" s="23"/>
      <c r="F5867" s="23"/>
      <c r="G5867" s="24"/>
      <c r="H5867" s="23"/>
      <c r="I5867" s="23"/>
      <c r="J5867" s="23">
        <v>0</v>
      </c>
      <c r="K5867" s="23">
        <v>0</v>
      </c>
      <c r="L5867" s="23">
        <v>15</v>
      </c>
      <c r="M5867" s="23" t="s">
        <v>59</v>
      </c>
      <c r="N5867" s="25">
        <f t="shared" si="982"/>
        <v>15</v>
      </c>
      <c r="O5867" s="26">
        <v>1500</v>
      </c>
      <c r="P5867" s="26">
        <f t="shared" si="983"/>
        <v>22500</v>
      </c>
      <c r="Q5867" s="23">
        <v>1</v>
      </c>
      <c r="R5867" s="23" t="s">
        <v>17457</v>
      </c>
      <c r="S5867" s="27" t="s">
        <v>17458</v>
      </c>
      <c r="T5867" s="23" t="s">
        <v>17459</v>
      </c>
      <c r="U5867" s="23" t="s">
        <v>17463</v>
      </c>
      <c r="V5867" s="24" t="s">
        <v>17468</v>
      </c>
      <c r="W5867" s="23" t="s">
        <v>79</v>
      </c>
      <c r="X5867" s="23" t="s">
        <v>80</v>
      </c>
      <c r="Y5867" s="23" t="s">
        <v>50</v>
      </c>
      <c r="Z5867" s="23">
        <v>60</v>
      </c>
      <c r="AA5867" s="28">
        <v>100</v>
      </c>
      <c r="AB5867" s="26">
        <v>8200</v>
      </c>
      <c r="AC5867" s="26">
        <f>Z5867*AB5867</f>
        <v>492000</v>
      </c>
      <c r="AD5867" s="28">
        <v>32</v>
      </c>
      <c r="AE5867" s="28">
        <v>93</v>
      </c>
      <c r="AF5867" s="26">
        <f>(AC5867*(100-AE5867))/100</f>
        <v>34440</v>
      </c>
      <c r="AG5867" s="26">
        <f>P5867+AF5867</f>
        <v>56940</v>
      </c>
      <c r="AH5867" s="26">
        <f>(AG5867*AA5867)/100</f>
        <v>56940</v>
      </c>
      <c r="AI5867" s="26">
        <v>50000000</v>
      </c>
      <c r="AJ5867" s="26">
        <f t="shared" si="984"/>
        <v>0</v>
      </c>
      <c r="AK5867" s="26">
        <v>0.02</v>
      </c>
      <c r="AL5867" s="26">
        <f>ROUND(AJ5867*(AK5867/100),2)</f>
        <v>0</v>
      </c>
      <c r="AM5867" s="3" t="s">
        <v>51</v>
      </c>
    </row>
    <row r="5868" spans="1:39" x14ac:dyDescent="0.25">
      <c r="A5868" s="23"/>
      <c r="B5868" s="24"/>
      <c r="C5868" s="23"/>
      <c r="D5868" s="23"/>
      <c r="E5868" s="23"/>
      <c r="F5868" s="23"/>
      <c r="G5868" s="24"/>
      <c r="H5868" s="23"/>
      <c r="I5868" s="23"/>
      <c r="J5868" s="23">
        <v>0</v>
      </c>
      <c r="K5868" s="23">
        <v>0</v>
      </c>
      <c r="L5868" s="23">
        <v>23.75</v>
      </c>
      <c r="M5868" s="23" t="s">
        <v>59</v>
      </c>
      <c r="N5868" s="25">
        <f t="shared" si="982"/>
        <v>23.75</v>
      </c>
      <c r="O5868" s="26">
        <v>1500</v>
      </c>
      <c r="P5868" s="26">
        <f t="shared" si="983"/>
        <v>35625</v>
      </c>
      <c r="Q5868" s="23">
        <v>1</v>
      </c>
      <c r="R5868" s="23" t="s">
        <v>17457</v>
      </c>
      <c r="S5868" s="27" t="s">
        <v>17458</v>
      </c>
      <c r="T5868" s="23" t="s">
        <v>17459</v>
      </c>
      <c r="U5868" s="23" t="s">
        <v>17463</v>
      </c>
      <c r="V5868" s="24" t="s">
        <v>17469</v>
      </c>
      <c r="W5868" s="23" t="s">
        <v>48</v>
      </c>
      <c r="X5868" s="23" t="s">
        <v>49</v>
      </c>
      <c r="Y5868" s="23" t="s">
        <v>50</v>
      </c>
      <c r="Z5868" s="23">
        <v>95</v>
      </c>
      <c r="AA5868" s="28">
        <v>100</v>
      </c>
      <c r="AB5868" s="26">
        <v>8300</v>
      </c>
      <c r="AC5868" s="26">
        <f>Z5868*AB5868</f>
        <v>788500</v>
      </c>
      <c r="AD5868" s="28">
        <v>32</v>
      </c>
      <c r="AE5868" s="28">
        <v>54</v>
      </c>
      <c r="AF5868" s="26">
        <f>(AC5868*(100-AE5868))/100</f>
        <v>362710</v>
      </c>
      <c r="AG5868" s="26">
        <f>P5868+AF5868</f>
        <v>398335</v>
      </c>
      <c r="AH5868" s="26">
        <f>(AG5868*AA5868)/100</f>
        <v>398335</v>
      </c>
      <c r="AI5868" s="26">
        <v>50000000</v>
      </c>
      <c r="AJ5868" s="26">
        <f t="shared" si="984"/>
        <v>0</v>
      </c>
      <c r="AK5868" s="26">
        <v>0.02</v>
      </c>
      <c r="AL5868" s="26">
        <f>ROUND(AJ5868*(AK5868/100),2)</f>
        <v>0</v>
      </c>
      <c r="AM5868" s="3" t="s">
        <v>51</v>
      </c>
    </row>
    <row r="5869" spans="1:39" x14ac:dyDescent="0.25">
      <c r="A5869" s="23"/>
      <c r="B5869" s="24"/>
      <c r="C5869" s="23"/>
      <c r="D5869" s="23"/>
      <c r="E5869" s="23"/>
      <c r="F5869" s="23"/>
      <c r="G5869" s="24"/>
      <c r="H5869" s="23"/>
      <c r="I5869" s="23"/>
      <c r="J5869" s="23">
        <v>0</v>
      </c>
      <c r="K5869" s="23">
        <v>0</v>
      </c>
      <c r="L5869" s="23">
        <v>7.5</v>
      </c>
      <c r="M5869" s="23" t="s">
        <v>59</v>
      </c>
      <c r="N5869" s="25">
        <f t="shared" si="982"/>
        <v>7.5</v>
      </c>
      <c r="O5869" s="26">
        <v>1500</v>
      </c>
      <c r="P5869" s="26">
        <f t="shared" si="983"/>
        <v>11250</v>
      </c>
      <c r="Q5869" s="23">
        <v>1</v>
      </c>
      <c r="R5869" s="23" t="s">
        <v>17457</v>
      </c>
      <c r="S5869" s="27" t="s">
        <v>17458</v>
      </c>
      <c r="T5869" s="23" t="s">
        <v>17459</v>
      </c>
      <c r="U5869" s="23" t="s">
        <v>17463</v>
      </c>
      <c r="V5869" s="24" t="s">
        <v>17470</v>
      </c>
      <c r="W5869" s="23" t="s">
        <v>53</v>
      </c>
      <c r="X5869" s="23" t="s">
        <v>49</v>
      </c>
      <c r="Y5869" s="23" t="s">
        <v>50</v>
      </c>
      <c r="Z5869" s="23">
        <v>30</v>
      </c>
      <c r="AA5869" s="28">
        <v>100</v>
      </c>
      <c r="AB5869" s="26">
        <v>2750</v>
      </c>
      <c r="AC5869" s="26">
        <f>Z5869*AB5869</f>
        <v>82500</v>
      </c>
      <c r="AD5869" s="28">
        <v>32</v>
      </c>
      <c r="AE5869" s="28">
        <v>54</v>
      </c>
      <c r="AF5869" s="26">
        <f>(AC5869*(100-AE5869))/100</f>
        <v>37950</v>
      </c>
      <c r="AG5869" s="26">
        <f>P5869+AF5869</f>
        <v>49200</v>
      </c>
      <c r="AH5869" s="26">
        <f>(AG5869*AA5869)/100</f>
        <v>49200</v>
      </c>
      <c r="AI5869" s="26">
        <v>50000000</v>
      </c>
      <c r="AJ5869" s="26">
        <f t="shared" si="984"/>
        <v>0</v>
      </c>
      <c r="AK5869" s="26">
        <v>0.02</v>
      </c>
      <c r="AL5869" s="26">
        <f>ROUND(AJ5869*(AK5869/100),2)</f>
        <v>0</v>
      </c>
      <c r="AM5869" s="3" t="s">
        <v>83</v>
      </c>
    </row>
    <row r="5870" spans="1:39" x14ac:dyDescent="0.25">
      <c r="A5870" s="23"/>
      <c r="B5870" s="24"/>
      <c r="C5870" s="23"/>
      <c r="D5870" s="23"/>
      <c r="E5870" s="23"/>
      <c r="F5870" s="23"/>
      <c r="G5870" s="24"/>
      <c r="H5870" s="23"/>
      <c r="I5870" s="23"/>
      <c r="J5870" s="23"/>
      <c r="K5870" s="23"/>
      <c r="L5870" s="23"/>
      <c r="M5870" s="23"/>
      <c r="N5870" s="25"/>
      <c r="O5870" s="26"/>
      <c r="P5870" s="26"/>
      <c r="Q5870" s="23"/>
      <c r="R5870" s="23"/>
      <c r="S5870" s="27"/>
      <c r="T5870" s="23"/>
      <c r="U5870" s="23"/>
      <c r="V5870" s="24"/>
      <c r="W5870" s="23"/>
      <c r="X5870" s="23"/>
      <c r="Y5870" s="23"/>
      <c r="Z5870" s="23"/>
      <c r="AA5870" s="28"/>
      <c r="AB5870" s="26"/>
      <c r="AC5870" s="26"/>
      <c r="AD5870" s="28"/>
      <c r="AE5870" s="28"/>
      <c r="AF5870" s="26"/>
      <c r="AG5870" s="26" t="s">
        <v>60</v>
      </c>
      <c r="AH5870" s="26">
        <f>SUM(AH5864:AH5869)</f>
        <v>4586764</v>
      </c>
      <c r="AI5870" s="26"/>
      <c r="AJ5870" s="26">
        <f>SUM(AJ5864:AJ5869)</f>
        <v>0</v>
      </c>
      <c r="AK5870" s="26"/>
      <c r="AL5870" s="26">
        <f>SUM(AL5864:AL5869)</f>
        <v>0</v>
      </c>
    </row>
    <row r="5871" spans="1:39" x14ac:dyDescent="0.25">
      <c r="A5871" s="23" t="s">
        <v>17471</v>
      </c>
      <c r="B5871" s="24"/>
      <c r="C5871" s="23" t="s">
        <v>17472</v>
      </c>
      <c r="D5871" s="23" t="s">
        <v>17473</v>
      </c>
      <c r="E5871" s="23">
        <v>2332</v>
      </c>
      <c r="F5871" s="23" t="s">
        <v>17474</v>
      </c>
      <c r="G5871" s="24" t="s">
        <v>17475</v>
      </c>
      <c r="H5871" s="23" t="s">
        <v>43</v>
      </c>
      <c r="I5871" s="23"/>
      <c r="J5871" s="23">
        <v>0</v>
      </c>
      <c r="K5871" s="23">
        <v>0</v>
      </c>
      <c r="L5871" s="23">
        <v>15.3</v>
      </c>
      <c r="M5871" s="23" t="s">
        <v>59</v>
      </c>
      <c r="N5871" s="25">
        <f t="shared" ref="N5871:N5876" si="985">((J5871*400)+(K5871*100))+L5871</f>
        <v>15.3</v>
      </c>
      <c r="O5871" s="26">
        <v>4000</v>
      </c>
      <c r="P5871" s="26">
        <f t="shared" ref="P5871:P5876" si="986">N5871*O5871</f>
        <v>61200</v>
      </c>
      <c r="Q5871" s="23">
        <v>1</v>
      </c>
      <c r="R5871" s="23" t="s">
        <v>17476</v>
      </c>
      <c r="S5871" s="27" t="s">
        <v>17477</v>
      </c>
      <c r="T5871" s="23" t="s">
        <v>17478</v>
      </c>
      <c r="U5871" s="23" t="s">
        <v>17479</v>
      </c>
      <c r="V5871" s="24" t="s">
        <v>17480</v>
      </c>
      <c r="W5871" s="23" t="s">
        <v>48</v>
      </c>
      <c r="X5871" s="23" t="s">
        <v>49</v>
      </c>
      <c r="Y5871" s="23" t="s">
        <v>50</v>
      </c>
      <c r="Z5871" s="23">
        <v>108</v>
      </c>
      <c r="AA5871" s="28">
        <v>100</v>
      </c>
      <c r="AB5871" s="26">
        <v>8300</v>
      </c>
      <c r="AC5871" s="26">
        <f t="shared" ref="AC5871:AC5876" si="987">Z5871*AB5871</f>
        <v>896400</v>
      </c>
      <c r="AD5871" s="28">
        <v>72</v>
      </c>
      <c r="AE5871" s="28">
        <v>76</v>
      </c>
      <c r="AF5871" s="26">
        <f t="shared" ref="AF5871:AF5876" si="988">(AC5871*(100-AE5871))/100</f>
        <v>215136</v>
      </c>
      <c r="AG5871" s="26">
        <f t="shared" ref="AG5871:AG5876" si="989">P5871+AF5871</f>
        <v>276336</v>
      </c>
      <c r="AH5871" s="26">
        <f t="shared" ref="AH5871:AH5876" si="990">(AG5871*AA5871)/100</f>
        <v>276336</v>
      </c>
      <c r="AI5871" s="26">
        <v>10000000</v>
      </c>
      <c r="AJ5871" s="26">
        <f t="shared" ref="AJ5871:AJ5876" si="991">IF((AI5871-AH5871) &gt; 1,0,IF((AI5871-AH5871)&lt;0,AH5871-AI5871,AI5871-AH5871))</f>
        <v>0</v>
      </c>
      <c r="AK5871" s="26">
        <v>0.02</v>
      </c>
      <c r="AL5871" s="26">
        <f t="shared" ref="AL5871:AL5876" si="992">ROUND(AJ5871*(AK5871/100),2)</f>
        <v>0</v>
      </c>
      <c r="AM5871" s="3" t="s">
        <v>51</v>
      </c>
    </row>
    <row r="5872" spans="1:39" x14ac:dyDescent="0.25">
      <c r="A5872" s="23"/>
      <c r="B5872" s="24"/>
      <c r="C5872" s="23"/>
      <c r="D5872" s="23"/>
      <c r="E5872" s="23"/>
      <c r="F5872" s="23"/>
      <c r="G5872" s="24"/>
      <c r="H5872" s="23"/>
      <c r="I5872" s="23"/>
      <c r="J5872" s="23">
        <v>0</v>
      </c>
      <c r="K5872" s="23">
        <v>0</v>
      </c>
      <c r="L5872" s="23">
        <v>7</v>
      </c>
      <c r="M5872" s="23" t="s">
        <v>59</v>
      </c>
      <c r="N5872" s="25">
        <f t="shared" si="985"/>
        <v>7</v>
      </c>
      <c r="O5872" s="26">
        <v>4000</v>
      </c>
      <c r="P5872" s="26">
        <f t="shared" si="986"/>
        <v>28000</v>
      </c>
      <c r="Q5872" s="23">
        <v>1</v>
      </c>
      <c r="R5872" s="23" t="s">
        <v>17476</v>
      </c>
      <c r="S5872" s="27" t="s">
        <v>17477</v>
      </c>
      <c r="T5872" s="23" t="s">
        <v>17478</v>
      </c>
      <c r="U5872" s="23" t="s">
        <v>17479</v>
      </c>
      <c r="V5872" s="24" t="s">
        <v>17481</v>
      </c>
      <c r="W5872" s="23" t="s">
        <v>53</v>
      </c>
      <c r="X5872" s="23" t="s">
        <v>80</v>
      </c>
      <c r="Y5872" s="23" t="s">
        <v>50</v>
      </c>
      <c r="Z5872" s="23">
        <v>28</v>
      </c>
      <c r="AA5872" s="28">
        <v>100</v>
      </c>
      <c r="AB5872" s="26">
        <v>2750</v>
      </c>
      <c r="AC5872" s="26">
        <f t="shared" si="987"/>
        <v>77000</v>
      </c>
      <c r="AD5872" s="28">
        <v>72</v>
      </c>
      <c r="AE5872" s="28">
        <v>93</v>
      </c>
      <c r="AF5872" s="26">
        <f t="shared" si="988"/>
        <v>5390</v>
      </c>
      <c r="AG5872" s="26">
        <f t="shared" si="989"/>
        <v>33390</v>
      </c>
      <c r="AH5872" s="26">
        <f t="shared" si="990"/>
        <v>33390</v>
      </c>
      <c r="AI5872" s="26">
        <v>10000000</v>
      </c>
      <c r="AJ5872" s="26">
        <f t="shared" si="991"/>
        <v>0</v>
      </c>
      <c r="AK5872" s="26">
        <v>0.02</v>
      </c>
      <c r="AL5872" s="26">
        <f t="shared" si="992"/>
        <v>0</v>
      </c>
      <c r="AM5872" s="3" t="s">
        <v>264</v>
      </c>
    </row>
    <row r="5873" spans="1:39" x14ac:dyDescent="0.25">
      <c r="A5873" s="23"/>
      <c r="B5873" s="24"/>
      <c r="C5873" s="23"/>
      <c r="D5873" s="23"/>
      <c r="E5873" s="23"/>
      <c r="F5873" s="23"/>
      <c r="G5873" s="24"/>
      <c r="H5873" s="23"/>
      <c r="I5873" s="23"/>
      <c r="J5873" s="23">
        <v>0</v>
      </c>
      <c r="K5873" s="23">
        <v>0</v>
      </c>
      <c r="L5873" s="23">
        <v>76.39</v>
      </c>
      <c r="M5873" s="23" t="s">
        <v>59</v>
      </c>
      <c r="N5873" s="25">
        <f t="shared" si="985"/>
        <v>76.39</v>
      </c>
      <c r="O5873" s="26">
        <v>4000</v>
      </c>
      <c r="P5873" s="26">
        <f t="shared" si="986"/>
        <v>305560</v>
      </c>
      <c r="Q5873" s="23">
        <v>1</v>
      </c>
      <c r="R5873" s="23" t="s">
        <v>16731</v>
      </c>
      <c r="S5873" s="27" t="s">
        <v>16732</v>
      </c>
      <c r="T5873" s="23" t="s">
        <v>16733</v>
      </c>
      <c r="U5873" s="23" t="s">
        <v>16734</v>
      </c>
      <c r="V5873" s="24" t="s">
        <v>17482</v>
      </c>
      <c r="W5873" s="23" t="s">
        <v>48</v>
      </c>
      <c r="X5873" s="23" t="s">
        <v>49</v>
      </c>
      <c r="Y5873" s="23" t="s">
        <v>50</v>
      </c>
      <c r="Z5873" s="23">
        <v>96</v>
      </c>
      <c r="AA5873" s="28">
        <v>100</v>
      </c>
      <c r="AB5873" s="26">
        <v>8300</v>
      </c>
      <c r="AC5873" s="26">
        <f t="shared" si="987"/>
        <v>796800</v>
      </c>
      <c r="AD5873" s="28">
        <v>62</v>
      </c>
      <c r="AE5873" s="28">
        <v>76</v>
      </c>
      <c r="AF5873" s="26">
        <f t="shared" si="988"/>
        <v>191232</v>
      </c>
      <c r="AG5873" s="26">
        <f t="shared" si="989"/>
        <v>496792</v>
      </c>
      <c r="AH5873" s="26">
        <f t="shared" si="990"/>
        <v>496792</v>
      </c>
      <c r="AI5873" s="26">
        <v>10000000</v>
      </c>
      <c r="AJ5873" s="26">
        <f t="shared" si="991"/>
        <v>0</v>
      </c>
      <c r="AK5873" s="26">
        <v>0.02</v>
      </c>
      <c r="AL5873" s="26">
        <f t="shared" si="992"/>
        <v>0</v>
      </c>
      <c r="AM5873" s="3" t="s">
        <v>51</v>
      </c>
    </row>
    <row r="5874" spans="1:39" x14ac:dyDescent="0.25">
      <c r="A5874" s="23"/>
      <c r="B5874" s="24"/>
      <c r="C5874" s="23"/>
      <c r="D5874" s="23"/>
      <c r="E5874" s="23"/>
      <c r="F5874" s="23"/>
      <c r="G5874" s="24"/>
      <c r="H5874" s="23"/>
      <c r="I5874" s="23"/>
      <c r="J5874" s="23">
        <v>0</v>
      </c>
      <c r="K5874" s="23">
        <v>0</v>
      </c>
      <c r="L5874" s="23">
        <v>49.29</v>
      </c>
      <c r="M5874" s="23" t="s">
        <v>59</v>
      </c>
      <c r="N5874" s="25">
        <f t="shared" si="985"/>
        <v>49.29</v>
      </c>
      <c r="O5874" s="26">
        <v>4000</v>
      </c>
      <c r="P5874" s="26">
        <f t="shared" si="986"/>
        <v>197160</v>
      </c>
      <c r="Q5874" s="23">
        <v>1</v>
      </c>
      <c r="R5874" s="23" t="s">
        <v>17483</v>
      </c>
      <c r="S5874" s="27" t="s">
        <v>17484</v>
      </c>
      <c r="T5874" s="23" t="s">
        <v>17485</v>
      </c>
      <c r="U5874" s="23" t="s">
        <v>17486</v>
      </c>
      <c r="V5874" s="24" t="s">
        <v>17487</v>
      </c>
      <c r="W5874" s="23" t="s">
        <v>79</v>
      </c>
      <c r="X5874" s="23" t="s">
        <v>80</v>
      </c>
      <c r="Y5874" s="23" t="s">
        <v>50</v>
      </c>
      <c r="Z5874" s="23">
        <v>40</v>
      </c>
      <c r="AA5874" s="28">
        <v>100</v>
      </c>
      <c r="AB5874" s="26">
        <v>8200</v>
      </c>
      <c r="AC5874" s="26">
        <f t="shared" si="987"/>
        <v>328000</v>
      </c>
      <c r="AD5874" s="28">
        <v>52</v>
      </c>
      <c r="AE5874" s="28">
        <v>93</v>
      </c>
      <c r="AF5874" s="26">
        <f t="shared" si="988"/>
        <v>22960</v>
      </c>
      <c r="AG5874" s="26">
        <f t="shared" si="989"/>
        <v>220120</v>
      </c>
      <c r="AH5874" s="26">
        <f t="shared" si="990"/>
        <v>220120</v>
      </c>
      <c r="AI5874" s="26">
        <v>10000000</v>
      </c>
      <c r="AJ5874" s="26">
        <f t="shared" si="991"/>
        <v>0</v>
      </c>
      <c r="AK5874" s="26">
        <v>0.02</v>
      </c>
      <c r="AL5874" s="26">
        <f t="shared" si="992"/>
        <v>0</v>
      </c>
      <c r="AM5874" s="3" t="s">
        <v>51</v>
      </c>
    </row>
    <row r="5875" spans="1:39" x14ac:dyDescent="0.25">
      <c r="A5875" s="23"/>
      <c r="B5875" s="24"/>
      <c r="C5875" s="23"/>
      <c r="D5875" s="23"/>
      <c r="E5875" s="23"/>
      <c r="F5875" s="23"/>
      <c r="G5875" s="24"/>
      <c r="H5875" s="23"/>
      <c r="I5875" s="23"/>
      <c r="J5875" s="23">
        <v>0</v>
      </c>
      <c r="K5875" s="23">
        <v>0</v>
      </c>
      <c r="L5875" s="23">
        <v>8</v>
      </c>
      <c r="M5875" s="23" t="s">
        <v>59</v>
      </c>
      <c r="N5875" s="25">
        <f t="shared" si="985"/>
        <v>8</v>
      </c>
      <c r="O5875" s="26">
        <v>4000</v>
      </c>
      <c r="P5875" s="26">
        <f t="shared" si="986"/>
        <v>32000</v>
      </c>
      <c r="Q5875" s="23">
        <v>1</v>
      </c>
      <c r="R5875" s="23" t="s">
        <v>17483</v>
      </c>
      <c r="S5875" s="27" t="s">
        <v>17484</v>
      </c>
      <c r="T5875" s="23" t="s">
        <v>17485</v>
      </c>
      <c r="U5875" s="23" t="s">
        <v>17486</v>
      </c>
      <c r="V5875" s="24" t="s">
        <v>17488</v>
      </c>
      <c r="W5875" s="23" t="s">
        <v>48</v>
      </c>
      <c r="X5875" s="23" t="s">
        <v>49</v>
      </c>
      <c r="Y5875" s="23" t="s">
        <v>50</v>
      </c>
      <c r="Z5875" s="23">
        <v>32</v>
      </c>
      <c r="AA5875" s="28">
        <v>100</v>
      </c>
      <c r="AB5875" s="26">
        <v>8300</v>
      </c>
      <c r="AC5875" s="26">
        <f t="shared" si="987"/>
        <v>265600</v>
      </c>
      <c r="AD5875" s="28">
        <v>4</v>
      </c>
      <c r="AE5875" s="28">
        <v>4</v>
      </c>
      <c r="AF5875" s="26">
        <f t="shared" si="988"/>
        <v>254976</v>
      </c>
      <c r="AG5875" s="26">
        <f t="shared" si="989"/>
        <v>286976</v>
      </c>
      <c r="AH5875" s="26">
        <f t="shared" si="990"/>
        <v>286976</v>
      </c>
      <c r="AI5875" s="26">
        <v>10000000</v>
      </c>
      <c r="AJ5875" s="26">
        <f t="shared" si="991"/>
        <v>0</v>
      </c>
      <c r="AK5875" s="26">
        <v>0.02</v>
      </c>
      <c r="AL5875" s="26">
        <f t="shared" si="992"/>
        <v>0</v>
      </c>
      <c r="AM5875" s="3" t="s">
        <v>51</v>
      </c>
    </row>
    <row r="5876" spans="1:39" x14ac:dyDescent="0.25">
      <c r="A5876" s="23"/>
      <c r="B5876" s="24"/>
      <c r="C5876" s="23"/>
      <c r="D5876" s="23"/>
      <c r="E5876" s="23"/>
      <c r="F5876" s="23"/>
      <c r="G5876" s="24"/>
      <c r="H5876" s="23"/>
      <c r="I5876" s="23"/>
      <c r="J5876" s="23">
        <v>0</v>
      </c>
      <c r="K5876" s="23">
        <v>1</v>
      </c>
      <c r="L5876" s="23">
        <v>8.6199999999999992</v>
      </c>
      <c r="M5876" s="23" t="s">
        <v>59</v>
      </c>
      <c r="N5876" s="25">
        <f t="shared" si="985"/>
        <v>108.62</v>
      </c>
      <c r="O5876" s="26">
        <v>4000</v>
      </c>
      <c r="P5876" s="26">
        <f t="shared" si="986"/>
        <v>434480</v>
      </c>
      <c r="Q5876" s="23">
        <v>1</v>
      </c>
      <c r="R5876" s="23" t="s">
        <v>17489</v>
      </c>
      <c r="S5876" s="27" t="s">
        <v>17490</v>
      </c>
      <c r="T5876" s="23" t="s">
        <v>17491</v>
      </c>
      <c r="U5876" s="23" t="s">
        <v>17492</v>
      </c>
      <c r="V5876" s="24" t="s">
        <v>17493</v>
      </c>
      <c r="W5876" s="23" t="s">
        <v>48</v>
      </c>
      <c r="X5876" s="23" t="s">
        <v>49</v>
      </c>
      <c r="Y5876" s="23" t="s">
        <v>50</v>
      </c>
      <c r="Z5876" s="23">
        <v>136.5</v>
      </c>
      <c r="AA5876" s="28">
        <v>100</v>
      </c>
      <c r="AB5876" s="26">
        <v>8300</v>
      </c>
      <c r="AC5876" s="26">
        <f t="shared" si="987"/>
        <v>1132950</v>
      </c>
      <c r="AD5876" s="28">
        <v>10</v>
      </c>
      <c r="AE5876" s="28">
        <v>10</v>
      </c>
      <c r="AF5876" s="26">
        <f t="shared" si="988"/>
        <v>1019655</v>
      </c>
      <c r="AG5876" s="26">
        <f t="shared" si="989"/>
        <v>1454135</v>
      </c>
      <c r="AH5876" s="26">
        <f t="shared" si="990"/>
        <v>1454135</v>
      </c>
      <c r="AI5876" s="26">
        <v>10000000</v>
      </c>
      <c r="AJ5876" s="26">
        <f t="shared" si="991"/>
        <v>0</v>
      </c>
      <c r="AK5876" s="26">
        <v>0.02</v>
      </c>
      <c r="AL5876" s="26">
        <f t="shared" si="992"/>
        <v>0</v>
      </c>
      <c r="AM5876" s="3" t="s">
        <v>51</v>
      </c>
    </row>
    <row r="5877" spans="1:39" x14ac:dyDescent="0.25">
      <c r="A5877" s="23"/>
      <c r="B5877" s="24"/>
      <c r="C5877" s="23"/>
      <c r="D5877" s="23"/>
      <c r="E5877" s="23"/>
      <c r="F5877" s="23"/>
      <c r="G5877" s="24"/>
      <c r="H5877" s="23"/>
      <c r="I5877" s="23"/>
      <c r="J5877" s="23"/>
      <c r="K5877" s="23"/>
      <c r="L5877" s="23"/>
      <c r="M5877" s="23"/>
      <c r="N5877" s="25"/>
      <c r="O5877" s="26"/>
      <c r="P5877" s="26"/>
      <c r="Q5877" s="23"/>
      <c r="R5877" s="23"/>
      <c r="S5877" s="27"/>
      <c r="T5877" s="23"/>
      <c r="U5877" s="23"/>
      <c r="V5877" s="24"/>
      <c r="W5877" s="23"/>
      <c r="X5877" s="23"/>
      <c r="Y5877" s="23"/>
      <c r="Z5877" s="23"/>
      <c r="AA5877" s="28"/>
      <c r="AB5877" s="26"/>
      <c r="AC5877" s="26"/>
      <c r="AD5877" s="28"/>
      <c r="AE5877" s="28"/>
      <c r="AF5877" s="26"/>
      <c r="AG5877" s="26" t="s">
        <v>60</v>
      </c>
      <c r="AH5877" s="26">
        <f>SUM(AH5871:AH5876)</f>
        <v>2767749</v>
      </c>
      <c r="AI5877" s="26"/>
      <c r="AJ5877" s="26">
        <f>SUM(AJ5871:AJ5876)</f>
        <v>0</v>
      </c>
      <c r="AK5877" s="26"/>
      <c r="AL5877" s="26">
        <f>SUM(AL5871:AL5876)</f>
        <v>0</v>
      </c>
    </row>
    <row r="5878" spans="1:39" x14ac:dyDescent="0.25">
      <c r="A5878" s="23" t="s">
        <v>17494</v>
      </c>
      <c r="B5878" s="24" t="s">
        <v>17495</v>
      </c>
      <c r="C5878" s="23" t="s">
        <v>17496</v>
      </c>
      <c r="D5878" s="23" t="s">
        <v>17497</v>
      </c>
      <c r="E5878" s="23">
        <v>2333</v>
      </c>
      <c r="F5878" s="23" t="s">
        <v>17498</v>
      </c>
      <c r="G5878" s="24" t="s">
        <v>17499</v>
      </c>
      <c r="H5878" s="23" t="s">
        <v>43</v>
      </c>
      <c r="I5878" s="23" t="s">
        <v>17500</v>
      </c>
      <c r="J5878" s="23">
        <v>0</v>
      </c>
      <c r="K5878" s="23">
        <v>1</v>
      </c>
      <c r="L5878" s="23">
        <v>26</v>
      </c>
      <c r="M5878" s="23" t="s">
        <v>255</v>
      </c>
      <c r="N5878" s="25">
        <f>((J5878*400)+(K5878*100))+L5878</f>
        <v>126</v>
      </c>
      <c r="O5878" s="26">
        <v>4500</v>
      </c>
      <c r="P5878" s="26">
        <f>N5878*O5878</f>
        <v>567000</v>
      </c>
      <c r="Q5878" s="23">
        <v>1</v>
      </c>
      <c r="R5878" s="23" t="s">
        <v>17501</v>
      </c>
      <c r="S5878" s="27" t="s">
        <v>17502</v>
      </c>
      <c r="T5878" s="23" t="s">
        <v>17503</v>
      </c>
      <c r="U5878" s="23" t="s">
        <v>17504</v>
      </c>
      <c r="V5878" s="24" t="s">
        <v>17505</v>
      </c>
      <c r="W5878" s="23" t="s">
        <v>109</v>
      </c>
      <c r="X5878" s="23" t="s">
        <v>49</v>
      </c>
      <c r="Y5878" s="23" t="s">
        <v>261</v>
      </c>
      <c r="Z5878" s="23">
        <v>224.5</v>
      </c>
      <c r="AA5878" s="28">
        <v>100</v>
      </c>
      <c r="AB5878" s="26">
        <v>8150</v>
      </c>
      <c r="AC5878" s="26">
        <f>Z5878*AB5878</f>
        <v>1829675</v>
      </c>
      <c r="AD5878" s="28">
        <v>12</v>
      </c>
      <c r="AE5878" s="28">
        <v>14</v>
      </c>
      <c r="AF5878" s="26">
        <f>(AC5878*(100-AE5878))/100</f>
        <v>1573520.5</v>
      </c>
      <c r="AG5878" s="26">
        <f>P5878+AF5878</f>
        <v>2140520.5</v>
      </c>
      <c r="AH5878" s="26">
        <f>(AG5878*AA5878)/100</f>
        <v>2140520.5</v>
      </c>
      <c r="AI5878" s="26">
        <f>IF(AF5878&lt;=10000000,AF5878,10000000)</f>
        <v>1573520.5</v>
      </c>
      <c r="AJ5878" s="26">
        <f>IF((AI5878-AH5878) &gt; 1,0,IF((AI5878-AH5878)&lt;0,AH5878-AI5878,AI5878-AH5878))</f>
        <v>567000</v>
      </c>
      <c r="AK5878" s="26">
        <v>0.02</v>
      </c>
      <c r="AL5878" s="26">
        <f>ROUND(AJ5878*(AK5878/100),2)</f>
        <v>113.4</v>
      </c>
      <c r="AM5878" s="3" t="s">
        <v>110</v>
      </c>
    </row>
    <row r="5879" spans="1:39" x14ac:dyDescent="0.25">
      <c r="A5879" s="23"/>
      <c r="B5879" s="24"/>
      <c r="C5879" s="23"/>
      <c r="D5879" s="23"/>
      <c r="E5879" s="23"/>
      <c r="F5879" s="23"/>
      <c r="G5879" s="24"/>
      <c r="H5879" s="23"/>
      <c r="I5879" s="23"/>
      <c r="J5879" s="23"/>
      <c r="K5879" s="23"/>
      <c r="L5879" s="23"/>
      <c r="M5879" s="23"/>
      <c r="N5879" s="25"/>
      <c r="O5879" s="26"/>
      <c r="P5879" s="26"/>
      <c r="Q5879" s="23"/>
      <c r="R5879" s="23"/>
      <c r="S5879" s="27"/>
      <c r="T5879" s="23"/>
      <c r="U5879" s="23"/>
      <c r="V5879" s="24"/>
      <c r="W5879" s="23"/>
      <c r="X5879" s="23"/>
      <c r="Y5879" s="23"/>
      <c r="Z5879" s="23"/>
      <c r="AA5879" s="28"/>
      <c r="AB5879" s="26"/>
      <c r="AC5879" s="26"/>
      <c r="AD5879" s="28"/>
      <c r="AE5879" s="28"/>
      <c r="AF5879" s="26"/>
      <c r="AG5879" s="26" t="s">
        <v>60</v>
      </c>
      <c r="AH5879" s="26">
        <f>AH5878</f>
        <v>2140520.5</v>
      </c>
      <c r="AI5879" s="26"/>
      <c r="AJ5879" s="26">
        <f>AJ5878</f>
        <v>567000</v>
      </c>
      <c r="AK5879" s="26"/>
      <c r="AL5879" s="26">
        <f>AL5878</f>
        <v>113.4</v>
      </c>
    </row>
    <row r="5880" spans="1:39" x14ac:dyDescent="0.25">
      <c r="A5880" s="23" t="s">
        <v>17506</v>
      </c>
      <c r="B5880" s="24" t="s">
        <v>17507</v>
      </c>
      <c r="C5880" s="23" t="s">
        <v>17508</v>
      </c>
      <c r="D5880" s="23" t="s">
        <v>14152</v>
      </c>
      <c r="E5880" s="23">
        <v>2334</v>
      </c>
      <c r="F5880" s="23" t="s">
        <v>17509</v>
      </c>
      <c r="G5880" s="24" t="s">
        <v>17510</v>
      </c>
      <c r="H5880" s="23" t="s">
        <v>43</v>
      </c>
      <c r="I5880" s="23" t="s">
        <v>17511</v>
      </c>
      <c r="J5880" s="23">
        <v>0</v>
      </c>
      <c r="K5880" s="23">
        <v>1</v>
      </c>
      <c r="L5880" s="23">
        <v>20</v>
      </c>
      <c r="M5880" s="23" t="s">
        <v>75</v>
      </c>
      <c r="N5880" s="25">
        <f>((J5880*400)+(K5880*100))+L5880</f>
        <v>120</v>
      </c>
      <c r="O5880" s="26">
        <v>5000</v>
      </c>
      <c r="P5880" s="26">
        <f>N5880*O5880</f>
        <v>600000</v>
      </c>
      <c r="Q5880" s="23"/>
      <c r="R5880" s="23"/>
      <c r="S5880" s="27"/>
      <c r="T5880" s="23"/>
      <c r="U5880" s="23"/>
      <c r="V5880" s="24"/>
      <c r="W5880" s="23"/>
      <c r="X5880" s="23"/>
      <c r="Y5880" s="23"/>
      <c r="Z5880" s="23"/>
      <c r="AA5880" s="28"/>
      <c r="AB5880" s="26"/>
      <c r="AC5880" s="26"/>
      <c r="AD5880" s="28"/>
      <c r="AE5880" s="28"/>
      <c r="AF5880" s="26"/>
      <c r="AG5880" s="26">
        <f>AF5880+P5880</f>
        <v>600000</v>
      </c>
      <c r="AH5880" s="26">
        <f>AG5880</f>
        <v>600000</v>
      </c>
      <c r="AI5880" s="26">
        <v>50000000</v>
      </c>
      <c r="AJ5880" s="26">
        <f>IF((AI5880-AH5880) &gt; 1,0,IF((AI5880-AH5880)&lt;0,AH5880-AI5880,AI5880-AH5880))</f>
        <v>0</v>
      </c>
      <c r="AK5880" s="26">
        <v>0.01</v>
      </c>
      <c r="AL5880" s="26">
        <f>AJ5880*(AK5880/100)</f>
        <v>0</v>
      </c>
    </row>
    <row r="5881" spans="1:39" x14ac:dyDescent="0.25">
      <c r="A5881" s="23"/>
      <c r="B5881" s="24"/>
      <c r="C5881" s="23"/>
      <c r="D5881" s="23"/>
      <c r="E5881" s="23"/>
      <c r="F5881" s="23"/>
      <c r="G5881" s="24"/>
      <c r="H5881" s="23"/>
      <c r="I5881" s="23"/>
      <c r="J5881" s="23"/>
      <c r="K5881" s="23"/>
      <c r="L5881" s="23"/>
      <c r="M5881" s="23"/>
      <c r="N5881" s="25"/>
      <c r="O5881" s="26"/>
      <c r="P5881" s="26"/>
      <c r="Q5881" s="23"/>
      <c r="R5881" s="23"/>
      <c r="S5881" s="27"/>
      <c r="T5881" s="23"/>
      <c r="U5881" s="23"/>
      <c r="V5881" s="24"/>
      <c r="W5881" s="23"/>
      <c r="X5881" s="23"/>
      <c r="Y5881" s="23"/>
      <c r="Z5881" s="23"/>
      <c r="AA5881" s="28"/>
      <c r="AB5881" s="26"/>
      <c r="AC5881" s="26"/>
      <c r="AD5881" s="28"/>
      <c r="AE5881" s="28"/>
      <c r="AF5881" s="26"/>
      <c r="AG5881" s="26" t="s">
        <v>60</v>
      </c>
      <c r="AH5881" s="26">
        <f>AH5880</f>
        <v>600000</v>
      </c>
      <c r="AI5881" s="26"/>
      <c r="AJ5881" s="26">
        <f>AJ5880</f>
        <v>0</v>
      </c>
      <c r="AK5881" s="26"/>
      <c r="AL5881" s="26">
        <f>AL5880</f>
        <v>0</v>
      </c>
    </row>
    <row r="5882" spans="1:39" x14ac:dyDescent="0.25">
      <c r="A5882" s="23" t="s">
        <v>17512</v>
      </c>
      <c r="B5882" s="24" t="s">
        <v>17513</v>
      </c>
      <c r="C5882" s="23" t="s">
        <v>17514</v>
      </c>
      <c r="D5882" s="23" t="s">
        <v>17515</v>
      </c>
      <c r="E5882" s="23">
        <v>2335</v>
      </c>
      <c r="F5882" s="23" t="s">
        <v>17516</v>
      </c>
      <c r="G5882" s="24" t="s">
        <v>17517</v>
      </c>
      <c r="H5882" s="23" t="s">
        <v>43</v>
      </c>
      <c r="I5882" s="23" t="s">
        <v>17518</v>
      </c>
      <c r="J5882" s="23">
        <v>0</v>
      </c>
      <c r="K5882" s="23">
        <v>1</v>
      </c>
      <c r="L5882" s="23">
        <v>30</v>
      </c>
      <c r="M5882" s="23" t="s">
        <v>76</v>
      </c>
      <c r="N5882" s="25">
        <f>((J5882*400)+(K5882*100))+L5882</f>
        <v>130</v>
      </c>
      <c r="O5882" s="26">
        <v>4500</v>
      </c>
      <c r="P5882" s="26">
        <f>N5882*O5882</f>
        <v>585000</v>
      </c>
      <c r="Q5882" s="23">
        <v>1</v>
      </c>
      <c r="R5882" s="23" t="s">
        <v>10024</v>
      </c>
      <c r="S5882" s="27" t="s">
        <v>10025</v>
      </c>
      <c r="T5882" s="23" t="s">
        <v>10026</v>
      </c>
      <c r="U5882" s="23" t="s">
        <v>10031</v>
      </c>
      <c r="V5882" s="24" t="s">
        <v>17519</v>
      </c>
      <c r="W5882" s="23" t="s">
        <v>48</v>
      </c>
      <c r="X5882" s="23" t="s">
        <v>49</v>
      </c>
      <c r="Y5882" s="23" t="s">
        <v>81</v>
      </c>
      <c r="Z5882" s="23">
        <v>80</v>
      </c>
      <c r="AA5882" s="28">
        <v>100</v>
      </c>
      <c r="AB5882" s="26">
        <v>8300</v>
      </c>
      <c r="AC5882" s="26">
        <f>Z5882*AB5882</f>
        <v>664000</v>
      </c>
      <c r="AD5882" s="28">
        <v>3</v>
      </c>
      <c r="AE5882" s="28">
        <v>3</v>
      </c>
      <c r="AF5882" s="26">
        <f>(AC5882*(100-AE5882))/100</f>
        <v>644080</v>
      </c>
      <c r="AG5882" s="26">
        <f>P5882+AF5882</f>
        <v>1229080</v>
      </c>
      <c r="AH5882" s="26">
        <f>(AG5882*AA5882)/100</f>
        <v>1229080</v>
      </c>
      <c r="AI5882" s="26">
        <v>0</v>
      </c>
      <c r="AJ5882" s="26">
        <f>IF((AI5882-AH5882) &gt; 1,0,IF((AI5882-AH5882)&lt;0,AH5882-AI5882,AI5882-AH5882))</f>
        <v>1229080</v>
      </c>
      <c r="AK5882" s="26">
        <v>0.02</v>
      </c>
      <c r="AL5882" s="26">
        <f>ROUND(AJ5882*(AK5882/100),2)</f>
        <v>245.82</v>
      </c>
      <c r="AM5882" s="3" t="s">
        <v>17520</v>
      </c>
    </row>
    <row r="5883" spans="1:39" x14ac:dyDescent="0.25">
      <c r="A5883" s="23"/>
      <c r="B5883" s="24"/>
      <c r="C5883" s="23"/>
      <c r="D5883" s="23"/>
      <c r="E5883" s="23"/>
      <c r="F5883" s="23"/>
      <c r="G5883" s="24"/>
      <c r="H5883" s="23"/>
      <c r="I5883" s="23"/>
      <c r="J5883" s="23"/>
      <c r="K5883" s="23"/>
      <c r="L5883" s="23"/>
      <c r="M5883" s="23"/>
      <c r="N5883" s="25"/>
      <c r="O5883" s="26"/>
      <c r="P5883" s="26"/>
      <c r="Q5883" s="23"/>
      <c r="R5883" s="23"/>
      <c r="S5883" s="27"/>
      <c r="T5883" s="23"/>
      <c r="U5883" s="23"/>
      <c r="V5883" s="24"/>
      <c r="W5883" s="23"/>
      <c r="X5883" s="23"/>
      <c r="Y5883" s="23"/>
      <c r="Z5883" s="23"/>
      <c r="AA5883" s="28"/>
      <c r="AB5883" s="26"/>
      <c r="AC5883" s="26"/>
      <c r="AD5883" s="28"/>
      <c r="AE5883" s="28"/>
      <c r="AF5883" s="26"/>
      <c r="AG5883" s="26" t="s">
        <v>60</v>
      </c>
      <c r="AH5883" s="26">
        <f>AH5882</f>
        <v>1229080</v>
      </c>
      <c r="AI5883" s="26"/>
      <c r="AJ5883" s="26">
        <f>AJ5882</f>
        <v>1229080</v>
      </c>
      <c r="AK5883" s="26"/>
      <c r="AL5883" s="26">
        <f>AL5882</f>
        <v>245.82</v>
      </c>
    </row>
    <row r="5884" spans="1:39" x14ac:dyDescent="0.25">
      <c r="A5884" s="23" t="s">
        <v>17521</v>
      </c>
      <c r="B5884" s="24" t="s">
        <v>17522</v>
      </c>
      <c r="C5884" s="23" t="s">
        <v>17523</v>
      </c>
      <c r="D5884" s="23" t="s">
        <v>17320</v>
      </c>
      <c r="E5884" s="23">
        <v>2336</v>
      </c>
      <c r="F5884" s="23" t="s">
        <v>17524</v>
      </c>
      <c r="G5884" s="24" t="s">
        <v>17525</v>
      </c>
      <c r="H5884" s="23" t="s">
        <v>43</v>
      </c>
      <c r="I5884" s="23" t="s">
        <v>17526</v>
      </c>
      <c r="J5884" s="23">
        <v>4</v>
      </c>
      <c r="K5884" s="23">
        <v>2</v>
      </c>
      <c r="L5884" s="23">
        <v>88.125</v>
      </c>
      <c r="M5884" s="23" t="s">
        <v>75</v>
      </c>
      <c r="N5884" s="25">
        <f>((J5884*400)+(K5884*100))+L5884</f>
        <v>1888.125</v>
      </c>
      <c r="O5884" s="26">
        <v>3400</v>
      </c>
      <c r="P5884" s="26">
        <f>N5884*O5884</f>
        <v>6419625</v>
      </c>
      <c r="Q5884" s="23"/>
      <c r="R5884" s="23"/>
      <c r="S5884" s="27"/>
      <c r="T5884" s="23"/>
      <c r="U5884" s="23"/>
      <c r="V5884" s="24"/>
      <c r="W5884" s="23"/>
      <c r="X5884" s="23"/>
      <c r="Y5884" s="23"/>
      <c r="Z5884" s="23"/>
      <c r="AA5884" s="28"/>
      <c r="AB5884" s="26"/>
      <c r="AC5884" s="26"/>
      <c r="AD5884" s="28"/>
      <c r="AE5884" s="28"/>
      <c r="AF5884" s="26"/>
      <c r="AG5884" s="26">
        <f>AF5884+P5884</f>
        <v>6419625</v>
      </c>
      <c r="AH5884" s="26">
        <f>AG5884</f>
        <v>6419625</v>
      </c>
      <c r="AI5884" s="26">
        <v>50000000</v>
      </c>
      <c r="AJ5884" s="26">
        <f>IF((AI5884-AH5884) &gt; 1,0,IF((AI5884-AH5884)&lt;0,AH5884-AI5884,AI5884-AH5884))</f>
        <v>0</v>
      </c>
      <c r="AK5884" s="26">
        <v>0.01</v>
      </c>
      <c r="AL5884" s="26">
        <f>AJ5884*(AK5884/100)</f>
        <v>0</v>
      </c>
    </row>
    <row r="5885" spans="1:39" x14ac:dyDescent="0.25">
      <c r="A5885" s="23"/>
      <c r="B5885" s="24"/>
      <c r="C5885" s="23"/>
      <c r="D5885" s="23"/>
      <c r="E5885" s="23"/>
      <c r="F5885" s="23"/>
      <c r="G5885" s="24"/>
      <c r="H5885" s="23"/>
      <c r="I5885" s="23"/>
      <c r="J5885" s="23">
        <v>0</v>
      </c>
      <c r="K5885" s="23">
        <v>0</v>
      </c>
      <c r="L5885" s="23">
        <v>95</v>
      </c>
      <c r="M5885" s="23" t="s">
        <v>59</v>
      </c>
      <c r="N5885" s="25">
        <f>((J5885*400)+(K5885*100))+L5885</f>
        <v>95</v>
      </c>
      <c r="O5885" s="26">
        <v>3400</v>
      </c>
      <c r="P5885" s="26">
        <f>N5885*O5885</f>
        <v>323000</v>
      </c>
      <c r="Q5885" s="23">
        <v>1</v>
      </c>
      <c r="R5885" s="23" t="s">
        <v>17527</v>
      </c>
      <c r="S5885" s="27" t="s">
        <v>17528</v>
      </c>
      <c r="T5885" s="23" t="s">
        <v>17529</v>
      </c>
      <c r="U5885" s="23" t="s">
        <v>17530</v>
      </c>
      <c r="V5885" s="24" t="s">
        <v>17531</v>
      </c>
      <c r="W5885" s="23" t="s">
        <v>142</v>
      </c>
      <c r="X5885" s="23" t="s">
        <v>143</v>
      </c>
      <c r="Y5885" s="23" t="s">
        <v>50</v>
      </c>
      <c r="Z5885" s="23">
        <v>476</v>
      </c>
      <c r="AA5885" s="28">
        <v>100</v>
      </c>
      <c r="AB5885" s="26">
        <v>7950</v>
      </c>
      <c r="AC5885" s="26">
        <f>Z5885*AB5885</f>
        <v>3784200</v>
      </c>
      <c r="AD5885" s="28">
        <v>87</v>
      </c>
      <c r="AE5885" s="28">
        <v>85</v>
      </c>
      <c r="AF5885" s="26">
        <f>(AC5885*(100-AE5885))/100</f>
        <v>567630</v>
      </c>
      <c r="AG5885" s="26">
        <f>P5885+AF5885</f>
        <v>890630</v>
      </c>
      <c r="AH5885" s="26">
        <f>(AG5885*AA5885)/100</f>
        <v>890630</v>
      </c>
      <c r="AI5885" s="26">
        <v>10000000</v>
      </c>
      <c r="AJ5885" s="26">
        <f>IF((AI5885-AH5885) &gt; 1,0,IF((AI5885-AH5885)&lt;0,AH5885-AI5885,AI5885-AH5885))</f>
        <v>0</v>
      </c>
      <c r="AK5885" s="26">
        <v>0.02</v>
      </c>
      <c r="AL5885" s="26">
        <f>ROUND(AJ5885*(AK5885/100),2)</f>
        <v>0</v>
      </c>
      <c r="AM5885" s="3" t="s">
        <v>110</v>
      </c>
    </row>
    <row r="5886" spans="1:39" x14ac:dyDescent="0.25">
      <c r="A5886" s="23"/>
      <c r="B5886" s="24"/>
      <c r="C5886" s="23"/>
      <c r="D5886" s="23"/>
      <c r="E5886" s="23"/>
      <c r="F5886" s="23"/>
      <c r="G5886" s="24"/>
      <c r="H5886" s="23"/>
      <c r="I5886" s="23"/>
      <c r="J5886" s="23">
        <v>0</v>
      </c>
      <c r="K5886" s="23">
        <v>0</v>
      </c>
      <c r="L5886" s="23">
        <v>7</v>
      </c>
      <c r="M5886" s="23" t="s">
        <v>59</v>
      </c>
      <c r="N5886" s="25">
        <f>((J5886*400)+(K5886*100))+L5886</f>
        <v>7</v>
      </c>
      <c r="O5886" s="26">
        <v>3400</v>
      </c>
      <c r="P5886" s="26">
        <f>N5886*O5886</f>
        <v>23800</v>
      </c>
      <c r="Q5886" s="23">
        <v>1</v>
      </c>
      <c r="R5886" s="23" t="s">
        <v>17527</v>
      </c>
      <c r="S5886" s="27" t="s">
        <v>17528</v>
      </c>
      <c r="T5886" s="23" t="s">
        <v>17529</v>
      </c>
      <c r="U5886" s="23" t="s">
        <v>17530</v>
      </c>
      <c r="V5886" s="24" t="s">
        <v>17532</v>
      </c>
      <c r="W5886" s="23" t="s">
        <v>53</v>
      </c>
      <c r="X5886" s="23" t="s">
        <v>49</v>
      </c>
      <c r="Y5886" s="23" t="s">
        <v>50</v>
      </c>
      <c r="Z5886" s="23">
        <v>28</v>
      </c>
      <c r="AA5886" s="28">
        <v>100</v>
      </c>
      <c r="AB5886" s="26">
        <v>2750</v>
      </c>
      <c r="AC5886" s="26">
        <f>Z5886*AB5886</f>
        <v>77000</v>
      </c>
      <c r="AD5886" s="28">
        <v>32</v>
      </c>
      <c r="AE5886" s="28">
        <v>54</v>
      </c>
      <c r="AF5886" s="26">
        <f>(AC5886*(100-AE5886))/100</f>
        <v>35420</v>
      </c>
      <c r="AG5886" s="26">
        <f>P5886+AF5886</f>
        <v>59220</v>
      </c>
      <c r="AH5886" s="26">
        <f>(AG5886*AA5886)/100</f>
        <v>59220</v>
      </c>
      <c r="AI5886" s="26">
        <v>10000000</v>
      </c>
      <c r="AJ5886" s="26">
        <f>IF((AI5886-AH5886) &gt; 1,0,IF((AI5886-AH5886)&lt;0,AH5886-AI5886,AI5886-AH5886))</f>
        <v>0</v>
      </c>
      <c r="AK5886" s="26">
        <v>0.02</v>
      </c>
      <c r="AL5886" s="26">
        <f>ROUND(AJ5886*(AK5886/100),2)</f>
        <v>0</v>
      </c>
      <c r="AM5886" s="3" t="s">
        <v>159</v>
      </c>
    </row>
    <row r="5887" spans="1:39" x14ac:dyDescent="0.25">
      <c r="A5887" s="23"/>
      <c r="B5887" s="24"/>
      <c r="C5887" s="23"/>
      <c r="D5887" s="23"/>
      <c r="E5887" s="23"/>
      <c r="F5887" s="23"/>
      <c r="G5887" s="24"/>
      <c r="H5887" s="23"/>
      <c r="I5887" s="23"/>
      <c r="J5887" s="23">
        <v>0</v>
      </c>
      <c r="K5887" s="23">
        <v>0</v>
      </c>
      <c r="L5887" s="23">
        <v>1.875</v>
      </c>
      <c r="M5887" s="23" t="s">
        <v>59</v>
      </c>
      <c r="N5887" s="25">
        <f>((J5887*400)+(K5887*100))+L5887</f>
        <v>1.875</v>
      </c>
      <c r="O5887" s="26">
        <v>3400</v>
      </c>
      <c r="P5887" s="26">
        <f>N5887*O5887</f>
        <v>6375</v>
      </c>
      <c r="Q5887" s="23">
        <v>1</v>
      </c>
      <c r="R5887" s="23" t="s">
        <v>17527</v>
      </c>
      <c r="S5887" s="27" t="s">
        <v>17528</v>
      </c>
      <c r="T5887" s="23" t="s">
        <v>17529</v>
      </c>
      <c r="U5887" s="23" t="s">
        <v>17530</v>
      </c>
      <c r="V5887" s="24" t="s">
        <v>17533</v>
      </c>
      <c r="W5887" s="23" t="s">
        <v>53</v>
      </c>
      <c r="X5887" s="23" t="s">
        <v>49</v>
      </c>
      <c r="Y5887" s="23" t="s">
        <v>50</v>
      </c>
      <c r="Z5887" s="23">
        <v>7.5</v>
      </c>
      <c r="AA5887" s="28">
        <v>100</v>
      </c>
      <c r="AB5887" s="26">
        <v>2750</v>
      </c>
      <c r="AC5887" s="26">
        <f>Z5887*AB5887</f>
        <v>20625</v>
      </c>
      <c r="AD5887" s="28">
        <v>32</v>
      </c>
      <c r="AE5887" s="28">
        <v>54</v>
      </c>
      <c r="AF5887" s="26">
        <f>(AC5887*(100-AE5887))/100</f>
        <v>9487.5</v>
      </c>
      <c r="AG5887" s="26">
        <f>P5887+AF5887</f>
        <v>15862.5</v>
      </c>
      <c r="AH5887" s="26">
        <f>(AG5887*AA5887)/100</f>
        <v>15862.5</v>
      </c>
      <c r="AI5887" s="26">
        <v>10000000</v>
      </c>
      <c r="AJ5887" s="26">
        <f>IF((AI5887-AH5887) &gt; 1,0,IF((AI5887-AH5887)&lt;0,AH5887-AI5887,AI5887-AH5887))</f>
        <v>0</v>
      </c>
      <c r="AK5887" s="26">
        <v>0.02</v>
      </c>
      <c r="AL5887" s="26">
        <f>ROUND(AJ5887*(AK5887/100),2)</f>
        <v>0</v>
      </c>
      <c r="AM5887" s="3" t="s">
        <v>17534</v>
      </c>
    </row>
    <row r="5888" spans="1:39" x14ac:dyDescent="0.25">
      <c r="A5888" s="23"/>
      <c r="B5888" s="24"/>
      <c r="C5888" s="23"/>
      <c r="D5888" s="23"/>
      <c r="E5888" s="23"/>
      <c r="F5888" s="23"/>
      <c r="G5888" s="24"/>
      <c r="H5888" s="23"/>
      <c r="I5888" s="23"/>
      <c r="J5888" s="23">
        <v>0</v>
      </c>
      <c r="K5888" s="23">
        <v>0</v>
      </c>
      <c r="L5888" s="23">
        <v>4</v>
      </c>
      <c r="M5888" s="23" t="s">
        <v>59</v>
      </c>
      <c r="N5888" s="25">
        <f>((J5888*400)+(K5888*100))+L5888</f>
        <v>4</v>
      </c>
      <c r="O5888" s="26">
        <v>3400</v>
      </c>
      <c r="P5888" s="26">
        <f>N5888*O5888</f>
        <v>13600</v>
      </c>
      <c r="Q5888" s="23">
        <v>1</v>
      </c>
      <c r="R5888" s="23" t="s">
        <v>17527</v>
      </c>
      <c r="S5888" s="27" t="s">
        <v>17528</v>
      </c>
      <c r="T5888" s="23" t="s">
        <v>17529</v>
      </c>
      <c r="U5888" s="23" t="s">
        <v>17530</v>
      </c>
      <c r="V5888" s="24" t="s">
        <v>17535</v>
      </c>
      <c r="W5888" s="23" t="s">
        <v>53</v>
      </c>
      <c r="X5888" s="23" t="s">
        <v>49</v>
      </c>
      <c r="Y5888" s="23" t="s">
        <v>50</v>
      </c>
      <c r="Z5888" s="23">
        <v>16</v>
      </c>
      <c r="AA5888" s="28">
        <v>100</v>
      </c>
      <c r="AB5888" s="26">
        <v>2750</v>
      </c>
      <c r="AC5888" s="26">
        <f>Z5888*AB5888</f>
        <v>44000</v>
      </c>
      <c r="AD5888" s="28">
        <v>32</v>
      </c>
      <c r="AE5888" s="28">
        <v>54</v>
      </c>
      <c r="AF5888" s="26">
        <f>(AC5888*(100-AE5888))/100</f>
        <v>20240</v>
      </c>
      <c r="AG5888" s="26">
        <f>P5888+AF5888</f>
        <v>33840</v>
      </c>
      <c r="AH5888" s="26">
        <f>(AG5888*AA5888)/100</f>
        <v>33840</v>
      </c>
      <c r="AI5888" s="26">
        <v>10000000</v>
      </c>
      <c r="AJ5888" s="26">
        <f>IF((AI5888-AH5888) &gt; 1,0,IF((AI5888-AH5888)&lt;0,AH5888-AI5888,AI5888-AH5888))</f>
        <v>0</v>
      </c>
      <c r="AK5888" s="26">
        <v>0.02</v>
      </c>
      <c r="AL5888" s="26">
        <f>ROUND(AJ5888*(AK5888/100),2)</f>
        <v>0</v>
      </c>
      <c r="AM5888" s="3" t="s">
        <v>159</v>
      </c>
    </row>
    <row r="5889" spans="1:39" x14ac:dyDescent="0.25">
      <c r="A5889" s="23"/>
      <c r="B5889" s="24"/>
      <c r="C5889" s="23"/>
      <c r="D5889" s="23"/>
      <c r="E5889" s="23"/>
      <c r="F5889" s="23"/>
      <c r="G5889" s="24"/>
      <c r="H5889" s="23"/>
      <c r="I5889" s="23"/>
      <c r="J5889" s="23"/>
      <c r="K5889" s="23"/>
      <c r="L5889" s="23"/>
      <c r="M5889" s="23"/>
      <c r="N5889" s="25"/>
      <c r="O5889" s="26"/>
      <c r="P5889" s="26"/>
      <c r="Q5889" s="23"/>
      <c r="R5889" s="23"/>
      <c r="S5889" s="27"/>
      <c r="T5889" s="23"/>
      <c r="U5889" s="23"/>
      <c r="V5889" s="24"/>
      <c r="W5889" s="23"/>
      <c r="X5889" s="23"/>
      <c r="Y5889" s="23"/>
      <c r="Z5889" s="23"/>
      <c r="AA5889" s="28"/>
      <c r="AB5889" s="26"/>
      <c r="AC5889" s="26"/>
      <c r="AD5889" s="28"/>
      <c r="AE5889" s="28"/>
      <c r="AF5889" s="26"/>
      <c r="AG5889" s="26" t="s">
        <v>60</v>
      </c>
      <c r="AH5889" s="26">
        <f>SUM(AH5884:AH5888)</f>
        <v>7419177.5</v>
      </c>
      <c r="AI5889" s="26"/>
      <c r="AJ5889" s="26">
        <f>SUM(AJ5884:AJ5888)</f>
        <v>0</v>
      </c>
      <c r="AK5889" s="26"/>
      <c r="AL5889" s="26">
        <f>SUM(AL5884:AL5888)</f>
        <v>0</v>
      </c>
    </row>
    <row r="5890" spans="1:39" x14ac:dyDescent="0.25">
      <c r="A5890" s="23" t="s">
        <v>17536</v>
      </c>
      <c r="B5890" s="24"/>
      <c r="C5890" s="23" t="s">
        <v>17537</v>
      </c>
      <c r="D5890" s="23" t="s">
        <v>17320</v>
      </c>
      <c r="E5890" s="23">
        <v>2337</v>
      </c>
      <c r="F5890" s="23" t="s">
        <v>17538</v>
      </c>
      <c r="G5890" s="24" t="s">
        <v>17539</v>
      </c>
      <c r="H5890" s="23" t="s">
        <v>43</v>
      </c>
      <c r="I5890" s="23" t="s">
        <v>17540</v>
      </c>
      <c r="J5890" s="23">
        <v>7</v>
      </c>
      <c r="K5890" s="23">
        <v>0</v>
      </c>
      <c r="L5890" s="23">
        <v>24</v>
      </c>
      <c r="M5890" s="23" t="s">
        <v>75</v>
      </c>
      <c r="N5890" s="25">
        <f>((J5890*400)+(K5890*100))+L5890</f>
        <v>2824</v>
      </c>
      <c r="O5890" s="26">
        <v>4200</v>
      </c>
      <c r="P5890" s="26">
        <f>N5890*O5890</f>
        <v>11860800</v>
      </c>
      <c r="Q5890" s="23"/>
      <c r="R5890" s="23"/>
      <c r="S5890" s="27"/>
      <c r="T5890" s="23"/>
      <c r="U5890" s="23"/>
      <c r="V5890" s="24"/>
      <c r="W5890" s="23"/>
      <c r="X5890" s="23"/>
      <c r="Y5890" s="23"/>
      <c r="Z5890" s="23"/>
      <c r="AA5890" s="28"/>
      <c r="AB5890" s="26"/>
      <c r="AC5890" s="26"/>
      <c r="AD5890" s="28"/>
      <c r="AE5890" s="28"/>
      <c r="AF5890" s="26"/>
      <c r="AG5890" s="26">
        <f>AF5890+P5890</f>
        <v>11860800</v>
      </c>
      <c r="AH5890" s="26">
        <f>AG5890</f>
        <v>11860800</v>
      </c>
      <c r="AI5890" s="26">
        <v>50000000</v>
      </c>
      <c r="AJ5890" s="26">
        <f>IF((AI5890-AH5890) &gt; 1,0,IF((AI5890-AH5890)&lt;0,AH5890-AI5890,AI5890-AH5890))</f>
        <v>0</v>
      </c>
      <c r="AK5890" s="26">
        <v>0.01</v>
      </c>
      <c r="AL5890" s="26">
        <f>AJ5890*(AK5890/100)</f>
        <v>0</v>
      </c>
    </row>
    <row r="5891" spans="1:39" x14ac:dyDescent="0.25">
      <c r="A5891" s="23"/>
      <c r="B5891" s="24"/>
      <c r="C5891" s="23"/>
      <c r="D5891" s="23"/>
      <c r="E5891" s="23"/>
      <c r="F5891" s="23"/>
      <c r="G5891" s="24"/>
      <c r="H5891" s="23"/>
      <c r="I5891" s="23"/>
      <c r="J5891" s="23"/>
      <c r="K5891" s="23"/>
      <c r="L5891" s="23"/>
      <c r="M5891" s="23"/>
      <c r="N5891" s="25"/>
      <c r="O5891" s="26"/>
      <c r="P5891" s="26"/>
      <c r="Q5891" s="23"/>
      <c r="R5891" s="23"/>
      <c r="S5891" s="27"/>
      <c r="T5891" s="23"/>
      <c r="U5891" s="23"/>
      <c r="V5891" s="24"/>
      <c r="W5891" s="23"/>
      <c r="X5891" s="23"/>
      <c r="Y5891" s="23"/>
      <c r="Z5891" s="23"/>
      <c r="AA5891" s="28"/>
      <c r="AB5891" s="26"/>
      <c r="AC5891" s="26"/>
      <c r="AD5891" s="28"/>
      <c r="AE5891" s="28"/>
      <c r="AF5891" s="26"/>
      <c r="AG5891" s="26" t="s">
        <v>60</v>
      </c>
      <c r="AH5891" s="26">
        <f>AH5890</f>
        <v>11860800</v>
      </c>
      <c r="AI5891" s="26"/>
      <c r="AJ5891" s="26">
        <f>AJ5890</f>
        <v>0</v>
      </c>
      <c r="AK5891" s="26"/>
      <c r="AL5891" s="26">
        <f>AL5890</f>
        <v>0</v>
      </c>
    </row>
    <row r="5892" spans="1:39" x14ac:dyDescent="0.25">
      <c r="A5892" s="23" t="s">
        <v>17541</v>
      </c>
      <c r="B5892" s="24"/>
      <c r="C5892" s="23" t="s">
        <v>17542</v>
      </c>
      <c r="D5892" s="23" t="s">
        <v>8285</v>
      </c>
      <c r="E5892" s="23">
        <v>2338</v>
      </c>
      <c r="F5892" s="23" t="s">
        <v>17543</v>
      </c>
      <c r="G5892" s="24" t="s">
        <v>17544</v>
      </c>
      <c r="H5892" s="23" t="s">
        <v>43</v>
      </c>
      <c r="I5892" s="23" t="s">
        <v>17545</v>
      </c>
      <c r="J5892" s="23">
        <v>0</v>
      </c>
      <c r="K5892" s="23">
        <v>1</v>
      </c>
      <c r="L5892" s="23">
        <v>80</v>
      </c>
      <c r="M5892" s="23" t="s">
        <v>91</v>
      </c>
      <c r="N5892" s="25">
        <f>((J5892*400)+(K5892*100))+L5892</f>
        <v>180</v>
      </c>
      <c r="O5892" s="26">
        <v>6000</v>
      </c>
      <c r="P5892" s="26">
        <f>N5892*O5892</f>
        <v>1080000</v>
      </c>
      <c r="Q5892" s="23"/>
      <c r="R5892" s="23"/>
      <c r="S5892" s="27"/>
      <c r="T5892" s="23"/>
      <c r="U5892" s="23"/>
      <c r="V5892" s="24"/>
      <c r="W5892" s="23"/>
      <c r="X5892" s="23"/>
      <c r="Y5892" s="23"/>
      <c r="Z5892" s="23"/>
      <c r="AA5892" s="28"/>
      <c r="AB5892" s="26"/>
      <c r="AC5892" s="26"/>
      <c r="AD5892" s="28"/>
      <c r="AE5892" s="28"/>
      <c r="AF5892" s="26"/>
      <c r="AG5892" s="26">
        <f>AF5892+P5892</f>
        <v>1080000</v>
      </c>
      <c r="AH5892" s="26">
        <f>AG5892</f>
        <v>1080000</v>
      </c>
      <c r="AI5892" s="26">
        <v>0</v>
      </c>
      <c r="AJ5892" s="26">
        <f>IF((AI5892-AH5892) &gt; 1,0,IF((AI5892-AH5892)&lt;0,AH5892-AI5892,AI5892-AH5892))</f>
        <v>1080000</v>
      </c>
      <c r="AK5892" s="26">
        <v>0.3</v>
      </c>
      <c r="AL5892" s="26">
        <f>AJ5892*(AK5892/100)</f>
        <v>3240</v>
      </c>
    </row>
    <row r="5893" spans="1:39" x14ac:dyDescent="0.25">
      <c r="A5893" s="23"/>
      <c r="B5893" s="24"/>
      <c r="C5893" s="23"/>
      <c r="D5893" s="23"/>
      <c r="E5893" s="23">
        <v>2339</v>
      </c>
      <c r="F5893" s="23" t="s">
        <v>17546</v>
      </c>
      <c r="G5893" s="24" t="s">
        <v>17547</v>
      </c>
      <c r="H5893" s="23" t="s">
        <v>43</v>
      </c>
      <c r="I5893" s="23" t="s">
        <v>17548</v>
      </c>
      <c r="J5893" s="23">
        <v>0</v>
      </c>
      <c r="K5893" s="23">
        <v>1</v>
      </c>
      <c r="L5893" s="23">
        <v>40</v>
      </c>
      <c r="M5893" s="23" t="s">
        <v>91</v>
      </c>
      <c r="N5893" s="25">
        <f>((J5893*400)+(K5893*100))+L5893</f>
        <v>140</v>
      </c>
      <c r="O5893" s="26">
        <v>3000</v>
      </c>
      <c r="P5893" s="26">
        <f>N5893*O5893</f>
        <v>420000</v>
      </c>
      <c r="Q5893" s="23"/>
      <c r="R5893" s="23"/>
      <c r="S5893" s="27"/>
      <c r="T5893" s="23"/>
      <c r="U5893" s="23"/>
      <c r="V5893" s="24"/>
      <c r="W5893" s="23"/>
      <c r="X5893" s="23"/>
      <c r="Y5893" s="23"/>
      <c r="Z5893" s="23"/>
      <c r="AA5893" s="28"/>
      <c r="AB5893" s="26"/>
      <c r="AC5893" s="26"/>
      <c r="AD5893" s="28"/>
      <c r="AE5893" s="28"/>
      <c r="AF5893" s="26"/>
      <c r="AG5893" s="26">
        <f>AF5893+P5893</f>
        <v>420000</v>
      </c>
      <c r="AH5893" s="26">
        <f>AG5893</f>
        <v>420000</v>
      </c>
      <c r="AI5893" s="26">
        <v>0</v>
      </c>
      <c r="AJ5893" s="26">
        <f>IF((AI5893-AH5893) &gt; 1,0,IF((AI5893-AH5893)&lt;0,AH5893-AI5893,AI5893-AH5893))</f>
        <v>420000</v>
      </c>
      <c r="AK5893" s="26">
        <v>0.3</v>
      </c>
      <c r="AL5893" s="26">
        <f>AJ5893*(AK5893/100)</f>
        <v>1260</v>
      </c>
    </row>
    <row r="5894" spans="1:39" x14ac:dyDescent="0.25">
      <c r="A5894" s="23"/>
      <c r="B5894" s="24"/>
      <c r="C5894" s="23"/>
      <c r="D5894" s="23"/>
      <c r="E5894" s="23"/>
      <c r="F5894" s="23"/>
      <c r="G5894" s="24"/>
      <c r="H5894" s="23"/>
      <c r="I5894" s="23"/>
      <c r="J5894" s="23"/>
      <c r="K5894" s="23"/>
      <c r="L5894" s="23"/>
      <c r="M5894" s="23"/>
      <c r="N5894" s="25"/>
      <c r="O5894" s="26"/>
      <c r="P5894" s="26"/>
      <c r="Q5894" s="23"/>
      <c r="R5894" s="23"/>
      <c r="S5894" s="27"/>
      <c r="T5894" s="23"/>
      <c r="U5894" s="23"/>
      <c r="V5894" s="24"/>
      <c r="W5894" s="23"/>
      <c r="X5894" s="23"/>
      <c r="Y5894" s="23"/>
      <c r="Z5894" s="23"/>
      <c r="AA5894" s="28"/>
      <c r="AB5894" s="26"/>
      <c r="AC5894" s="26"/>
      <c r="AD5894" s="28"/>
      <c r="AE5894" s="28"/>
      <c r="AF5894" s="26"/>
      <c r="AG5894" s="26" t="s">
        <v>60</v>
      </c>
      <c r="AH5894" s="26">
        <f>SUM(AH5892:AH5893)</f>
        <v>1500000</v>
      </c>
      <c r="AI5894" s="26"/>
      <c r="AJ5894" s="26">
        <f>SUM(AJ5892:AJ5893)</f>
        <v>1500000</v>
      </c>
      <c r="AK5894" s="26"/>
      <c r="AL5894" s="26">
        <f>SUM(AL5892:AL5893)</f>
        <v>4500</v>
      </c>
    </row>
    <row r="5895" spans="1:39" x14ac:dyDescent="0.25">
      <c r="A5895" s="23" t="s">
        <v>17549</v>
      </c>
      <c r="B5895" s="24"/>
      <c r="C5895" s="23" t="s">
        <v>17550</v>
      </c>
      <c r="D5895" s="23" t="s">
        <v>13907</v>
      </c>
      <c r="E5895" s="23">
        <v>2340</v>
      </c>
      <c r="F5895" s="23" t="s">
        <v>17551</v>
      </c>
      <c r="G5895" s="24" t="s">
        <v>17552</v>
      </c>
      <c r="H5895" s="23" t="s">
        <v>43</v>
      </c>
      <c r="I5895" s="23" t="s">
        <v>17553</v>
      </c>
      <c r="J5895" s="23">
        <v>6</v>
      </c>
      <c r="K5895" s="23">
        <v>2</v>
      </c>
      <c r="L5895" s="23">
        <v>52</v>
      </c>
      <c r="M5895" s="23" t="s">
        <v>75</v>
      </c>
      <c r="N5895" s="25">
        <f>((J5895*400)+(K5895*100))+L5895</f>
        <v>2652</v>
      </c>
      <c r="O5895" s="26">
        <v>12000</v>
      </c>
      <c r="P5895" s="26">
        <f>N5895*O5895</f>
        <v>31824000</v>
      </c>
      <c r="Q5895" s="23">
        <v>1</v>
      </c>
      <c r="R5895" s="23" t="s">
        <v>17549</v>
      </c>
      <c r="S5895" s="27"/>
      <c r="T5895" s="23" t="s">
        <v>17550</v>
      </c>
      <c r="U5895" s="23" t="s">
        <v>13911</v>
      </c>
      <c r="V5895" s="24" t="s">
        <v>17554</v>
      </c>
      <c r="W5895" s="23" t="s">
        <v>53</v>
      </c>
      <c r="X5895" s="23" t="s">
        <v>49</v>
      </c>
      <c r="Y5895" s="23" t="s">
        <v>571</v>
      </c>
      <c r="Z5895" s="23">
        <v>18</v>
      </c>
      <c r="AA5895" s="28">
        <v>100</v>
      </c>
      <c r="AB5895" s="26">
        <v>2750</v>
      </c>
      <c r="AC5895" s="26">
        <f>Z5895*AB5895</f>
        <v>49500</v>
      </c>
      <c r="AD5895" s="28">
        <v>3</v>
      </c>
      <c r="AE5895" s="28">
        <v>3</v>
      </c>
      <c r="AF5895" s="26">
        <f>(AC5895*(100-AE5895))/100</f>
        <v>48015</v>
      </c>
      <c r="AG5895" s="26">
        <f>P5895+AF5895</f>
        <v>31872015</v>
      </c>
      <c r="AH5895" s="26">
        <f>(AG5895*AA5895)/100</f>
        <v>31872015</v>
      </c>
      <c r="AI5895" s="26">
        <v>50000000</v>
      </c>
      <c r="AJ5895" s="26">
        <f>IF((AI5895-AH5895) &gt; 1,0,IF((AI5895-AH5895)&lt;0,AH5895-AI5895,AI5895-AH5895))</f>
        <v>0</v>
      </c>
      <c r="AK5895" s="26">
        <v>0.01</v>
      </c>
      <c r="AL5895" s="26">
        <f>ROUND(AJ5895*(AK5895/100),2)</f>
        <v>0</v>
      </c>
      <c r="AM5895" s="3" t="s">
        <v>159</v>
      </c>
    </row>
    <row r="5896" spans="1:39" x14ac:dyDescent="0.25">
      <c r="A5896" s="23"/>
      <c r="B5896" s="24"/>
      <c r="C5896" s="23"/>
      <c r="D5896" s="23"/>
      <c r="E5896" s="23"/>
      <c r="F5896" s="23"/>
      <c r="G5896" s="24"/>
      <c r="H5896" s="23"/>
      <c r="I5896" s="23"/>
      <c r="J5896" s="23"/>
      <c r="K5896" s="23"/>
      <c r="L5896" s="23"/>
      <c r="M5896" s="23"/>
      <c r="N5896" s="25"/>
      <c r="O5896" s="26"/>
      <c r="P5896" s="26"/>
      <c r="Q5896" s="23"/>
      <c r="R5896" s="23"/>
      <c r="S5896" s="27"/>
      <c r="T5896" s="23"/>
      <c r="U5896" s="23"/>
      <c r="V5896" s="24"/>
      <c r="W5896" s="23"/>
      <c r="X5896" s="23"/>
      <c r="Y5896" s="23"/>
      <c r="Z5896" s="23"/>
      <c r="AA5896" s="28"/>
      <c r="AB5896" s="26"/>
      <c r="AC5896" s="26"/>
      <c r="AD5896" s="28"/>
      <c r="AE5896" s="28"/>
      <c r="AF5896" s="26"/>
      <c r="AG5896" s="26" t="s">
        <v>60</v>
      </c>
      <c r="AH5896" s="26">
        <f>AH5895</f>
        <v>31872015</v>
      </c>
      <c r="AI5896" s="26"/>
      <c r="AJ5896" s="26">
        <f>AJ5895</f>
        <v>0</v>
      </c>
      <c r="AK5896" s="26"/>
      <c r="AL5896" s="26">
        <f>AL5895</f>
        <v>0</v>
      </c>
    </row>
    <row r="5897" spans="1:39" x14ac:dyDescent="0.25">
      <c r="A5897" s="23" t="s">
        <v>17555</v>
      </c>
      <c r="B5897" s="24" t="s">
        <v>17556</v>
      </c>
      <c r="C5897" s="23" t="s">
        <v>17557</v>
      </c>
      <c r="D5897" s="23" t="s">
        <v>17558</v>
      </c>
      <c r="E5897" s="23">
        <v>2341</v>
      </c>
      <c r="F5897" s="23" t="s">
        <v>17559</v>
      </c>
      <c r="G5897" s="24" t="s">
        <v>17560</v>
      </c>
      <c r="H5897" s="23" t="s">
        <v>43</v>
      </c>
      <c r="I5897" s="23" t="s">
        <v>17561</v>
      </c>
      <c r="J5897" s="23">
        <v>1</v>
      </c>
      <c r="K5897" s="23">
        <v>3</v>
      </c>
      <c r="L5897" s="23">
        <v>0.5</v>
      </c>
      <c r="M5897" s="23" t="s">
        <v>75</v>
      </c>
      <c r="N5897" s="25">
        <f>((J5897*400)+(K5897*100))+L5897</f>
        <v>700.5</v>
      </c>
      <c r="O5897" s="26">
        <v>4400</v>
      </c>
      <c r="P5897" s="26">
        <f>N5897*O5897</f>
        <v>3082200</v>
      </c>
      <c r="Q5897" s="23"/>
      <c r="R5897" s="23"/>
      <c r="S5897" s="27"/>
      <c r="T5897" s="23"/>
      <c r="U5897" s="23"/>
      <c r="V5897" s="24"/>
      <c r="W5897" s="23"/>
      <c r="X5897" s="23"/>
      <c r="Y5897" s="23"/>
      <c r="Z5897" s="23"/>
      <c r="AA5897" s="28"/>
      <c r="AB5897" s="26"/>
      <c r="AC5897" s="26"/>
      <c r="AD5897" s="28"/>
      <c r="AE5897" s="28"/>
      <c r="AF5897" s="26"/>
      <c r="AG5897" s="26">
        <f>AF5897+P5897</f>
        <v>3082200</v>
      </c>
      <c r="AH5897" s="26">
        <f>AG5897</f>
        <v>3082200</v>
      </c>
      <c r="AI5897" s="26">
        <v>50000000</v>
      </c>
      <c r="AJ5897" s="26">
        <f>IF((AI5897-AH5897) &gt; 1,0,IF((AI5897-AH5897)&lt;0,AH5897-AI5897,AI5897-AH5897))</f>
        <v>0</v>
      </c>
      <c r="AK5897" s="26">
        <v>0.01</v>
      </c>
      <c r="AL5897" s="26">
        <f>AJ5897*(AK5897/100)</f>
        <v>0</v>
      </c>
    </row>
    <row r="5898" spans="1:39" x14ac:dyDescent="0.25">
      <c r="A5898" s="23"/>
      <c r="B5898" s="24"/>
      <c r="C5898" s="23"/>
      <c r="D5898" s="23"/>
      <c r="E5898" s="23"/>
      <c r="F5898" s="23"/>
      <c r="G5898" s="24"/>
      <c r="H5898" s="23"/>
      <c r="I5898" s="23"/>
      <c r="J5898" s="23">
        <v>0</v>
      </c>
      <c r="K5898" s="23">
        <v>0</v>
      </c>
      <c r="L5898" s="23">
        <v>62.5</v>
      </c>
      <c r="M5898" s="23" t="s">
        <v>59</v>
      </c>
      <c r="N5898" s="25">
        <f>((J5898*400)+(K5898*100))+L5898</f>
        <v>62.5</v>
      </c>
      <c r="O5898" s="26">
        <v>4400</v>
      </c>
      <c r="P5898" s="26">
        <f>N5898*O5898</f>
        <v>275000</v>
      </c>
      <c r="Q5898" s="23">
        <v>1</v>
      </c>
      <c r="R5898" s="23" t="s">
        <v>17555</v>
      </c>
      <c r="S5898" s="27" t="s">
        <v>17556</v>
      </c>
      <c r="T5898" s="23" t="s">
        <v>17557</v>
      </c>
      <c r="U5898" s="23" t="s">
        <v>17562</v>
      </c>
      <c r="V5898" s="24" t="s">
        <v>17563</v>
      </c>
      <c r="W5898" s="23" t="s">
        <v>79</v>
      </c>
      <c r="X5898" s="23" t="s">
        <v>80</v>
      </c>
      <c r="Y5898" s="23" t="s">
        <v>50</v>
      </c>
      <c r="Z5898" s="23">
        <v>250</v>
      </c>
      <c r="AA5898" s="28">
        <v>100</v>
      </c>
      <c r="AB5898" s="26">
        <v>8200</v>
      </c>
      <c r="AC5898" s="26">
        <f>Z5898*AB5898</f>
        <v>2050000</v>
      </c>
      <c r="AD5898" s="28">
        <v>52</v>
      </c>
      <c r="AE5898" s="28">
        <v>93</v>
      </c>
      <c r="AF5898" s="26">
        <f>(AC5898*(100-AE5898))/100</f>
        <v>143500</v>
      </c>
      <c r="AG5898" s="26">
        <f>P5898+AF5898</f>
        <v>418500</v>
      </c>
      <c r="AH5898" s="26">
        <f>(AG5898*AA5898)/100</f>
        <v>418500</v>
      </c>
      <c r="AI5898" s="26">
        <v>50000000</v>
      </c>
      <c r="AJ5898" s="26">
        <f>IF((AI5898-AH5898) &gt; 1,0,IF((AI5898-AH5898)&lt;0,AH5898-AI5898,AI5898-AH5898))</f>
        <v>0</v>
      </c>
      <c r="AK5898" s="26">
        <v>0.02</v>
      </c>
      <c r="AL5898" s="26">
        <f>ROUND(AJ5898*(AK5898/100),2)</f>
        <v>0</v>
      </c>
      <c r="AM5898" s="3" t="s">
        <v>51</v>
      </c>
    </row>
    <row r="5899" spans="1:39" x14ac:dyDescent="0.25">
      <c r="A5899" s="23"/>
      <c r="B5899" s="24"/>
      <c r="C5899" s="23"/>
      <c r="D5899" s="23"/>
      <c r="E5899" s="23"/>
      <c r="F5899" s="23"/>
      <c r="G5899" s="24"/>
      <c r="H5899" s="23"/>
      <c r="I5899" s="23"/>
      <c r="J5899" s="23"/>
      <c r="K5899" s="23"/>
      <c r="L5899" s="23"/>
      <c r="M5899" s="23"/>
      <c r="N5899" s="25"/>
      <c r="O5899" s="26"/>
      <c r="P5899" s="26"/>
      <c r="Q5899" s="23"/>
      <c r="R5899" s="23"/>
      <c r="S5899" s="27"/>
      <c r="T5899" s="23"/>
      <c r="U5899" s="23"/>
      <c r="V5899" s="24"/>
      <c r="W5899" s="23"/>
      <c r="X5899" s="23"/>
      <c r="Y5899" s="23"/>
      <c r="Z5899" s="23"/>
      <c r="AA5899" s="28"/>
      <c r="AB5899" s="26"/>
      <c r="AC5899" s="26"/>
      <c r="AD5899" s="28"/>
      <c r="AE5899" s="28"/>
      <c r="AF5899" s="26"/>
      <c r="AG5899" s="26" t="s">
        <v>60</v>
      </c>
      <c r="AH5899" s="26">
        <f>SUM(AH5897:AH5898)</f>
        <v>3500700</v>
      </c>
      <c r="AI5899" s="26"/>
      <c r="AJ5899" s="26">
        <f>SUM(AJ5897:AJ5898)</f>
        <v>0</v>
      </c>
      <c r="AK5899" s="26"/>
      <c r="AL5899" s="26">
        <f>SUM(AL5897:AL5898)</f>
        <v>0</v>
      </c>
    </row>
    <row r="5900" spans="1:39" x14ac:dyDescent="0.25">
      <c r="A5900" s="23" t="s">
        <v>17564</v>
      </c>
      <c r="B5900" s="24" t="s">
        <v>17565</v>
      </c>
      <c r="C5900" s="23" t="s">
        <v>17566</v>
      </c>
      <c r="D5900" s="23" t="s">
        <v>9452</v>
      </c>
      <c r="E5900" s="23">
        <v>2342</v>
      </c>
      <c r="F5900" s="23" t="s">
        <v>17567</v>
      </c>
      <c r="G5900" s="24" t="s">
        <v>17568</v>
      </c>
      <c r="H5900" s="23" t="s">
        <v>43</v>
      </c>
      <c r="I5900" s="23" t="s">
        <v>17569</v>
      </c>
      <c r="J5900" s="23">
        <v>2</v>
      </c>
      <c r="K5900" s="23">
        <v>0</v>
      </c>
      <c r="L5900" s="23">
        <v>29.37</v>
      </c>
      <c r="M5900" s="23" t="s">
        <v>75</v>
      </c>
      <c r="N5900" s="25">
        <f>((J5900*400)+(K5900*100))+L5900</f>
        <v>829.37</v>
      </c>
      <c r="O5900" s="26">
        <v>2650</v>
      </c>
      <c r="P5900" s="26">
        <f>N5900*O5900</f>
        <v>2197830.5</v>
      </c>
      <c r="Q5900" s="23"/>
      <c r="R5900" s="23"/>
      <c r="S5900" s="27"/>
      <c r="T5900" s="23"/>
      <c r="U5900" s="23"/>
      <c r="V5900" s="24"/>
      <c r="W5900" s="23"/>
      <c r="X5900" s="23"/>
      <c r="Y5900" s="23"/>
      <c r="Z5900" s="23"/>
      <c r="AA5900" s="28"/>
      <c r="AB5900" s="26"/>
      <c r="AC5900" s="26"/>
      <c r="AD5900" s="28"/>
      <c r="AE5900" s="28"/>
      <c r="AF5900" s="26"/>
      <c r="AG5900" s="26">
        <f>AF5900+P5900</f>
        <v>2197830.5</v>
      </c>
      <c r="AH5900" s="26">
        <f>AG5900</f>
        <v>2197830.5</v>
      </c>
      <c r="AI5900" s="26">
        <v>50000000</v>
      </c>
      <c r="AJ5900" s="26">
        <f>IF((AI5900-AH5900) &gt; 1,0,IF((AI5900-AH5900)&lt;0,AH5900-AI5900,AI5900-AH5900))</f>
        <v>0</v>
      </c>
      <c r="AK5900" s="26">
        <v>0.01</v>
      </c>
      <c r="AL5900" s="26">
        <f>AJ5900*(AK5900/100)</f>
        <v>0</v>
      </c>
    </row>
    <row r="5901" spans="1:39" x14ac:dyDescent="0.25">
      <c r="A5901" s="23"/>
      <c r="B5901" s="24"/>
      <c r="C5901" s="23"/>
      <c r="D5901" s="23"/>
      <c r="E5901" s="23"/>
      <c r="F5901" s="23"/>
      <c r="G5901" s="24"/>
      <c r="H5901" s="23"/>
      <c r="I5901" s="23"/>
      <c r="J5901" s="23">
        <v>0</v>
      </c>
      <c r="K5901" s="23">
        <v>0</v>
      </c>
      <c r="L5901" s="23">
        <v>9.75</v>
      </c>
      <c r="M5901" s="23" t="s">
        <v>59</v>
      </c>
      <c r="N5901" s="25">
        <f>((J5901*400)+(K5901*100))+L5901</f>
        <v>9.75</v>
      </c>
      <c r="O5901" s="26">
        <v>2650</v>
      </c>
      <c r="P5901" s="26">
        <f>N5901*O5901</f>
        <v>25837.5</v>
      </c>
      <c r="Q5901" s="23">
        <v>1</v>
      </c>
      <c r="R5901" s="23" t="s">
        <v>17570</v>
      </c>
      <c r="S5901" s="27" t="s">
        <v>17571</v>
      </c>
      <c r="T5901" s="23" t="s">
        <v>17572</v>
      </c>
      <c r="U5901" s="23" t="s">
        <v>9456</v>
      </c>
      <c r="V5901" s="24" t="s">
        <v>17573</v>
      </c>
      <c r="W5901" s="23" t="s">
        <v>53</v>
      </c>
      <c r="X5901" s="23" t="s">
        <v>49</v>
      </c>
      <c r="Y5901" s="23" t="s">
        <v>50</v>
      </c>
      <c r="Z5901" s="23">
        <v>39</v>
      </c>
      <c r="AA5901" s="28">
        <v>100</v>
      </c>
      <c r="AB5901" s="26">
        <v>2750</v>
      </c>
      <c r="AC5901" s="26">
        <f>Z5901*AB5901</f>
        <v>107250</v>
      </c>
      <c r="AD5901" s="28">
        <v>4</v>
      </c>
      <c r="AE5901" s="28">
        <v>4</v>
      </c>
      <c r="AF5901" s="26">
        <f>(AC5901*(100-AE5901))/100</f>
        <v>102960</v>
      </c>
      <c r="AG5901" s="26">
        <f>P5901+AF5901</f>
        <v>128797.5</v>
      </c>
      <c r="AH5901" s="26">
        <f>(AG5901*AA5901)/100</f>
        <v>128797.5</v>
      </c>
      <c r="AI5901" s="26">
        <v>10000000</v>
      </c>
      <c r="AJ5901" s="26">
        <f>IF((AI5901-AH5901) &gt; 1,0,IF((AI5901-AH5901)&lt;0,AH5901-AI5901,AI5901-AH5901))</f>
        <v>0</v>
      </c>
      <c r="AK5901" s="26">
        <v>0.02</v>
      </c>
      <c r="AL5901" s="26">
        <f>ROUND(AJ5901*(AK5901/100),2)</f>
        <v>0</v>
      </c>
      <c r="AM5901" s="3" t="s">
        <v>83</v>
      </c>
    </row>
    <row r="5902" spans="1:39" x14ac:dyDescent="0.25">
      <c r="A5902" s="23"/>
      <c r="B5902" s="24"/>
      <c r="C5902" s="23"/>
      <c r="D5902" s="23"/>
      <c r="E5902" s="23"/>
      <c r="F5902" s="23"/>
      <c r="G5902" s="24"/>
      <c r="H5902" s="23"/>
      <c r="I5902" s="23"/>
      <c r="J5902" s="23">
        <v>0</v>
      </c>
      <c r="K5902" s="23">
        <v>0</v>
      </c>
      <c r="L5902" s="23">
        <v>7.88</v>
      </c>
      <c r="M5902" s="23" t="s">
        <v>59</v>
      </c>
      <c r="N5902" s="25">
        <f>((J5902*400)+(K5902*100))+L5902</f>
        <v>7.88</v>
      </c>
      <c r="O5902" s="26">
        <v>2650</v>
      </c>
      <c r="P5902" s="26">
        <f>N5902*O5902</f>
        <v>20882</v>
      </c>
      <c r="Q5902" s="23">
        <v>1</v>
      </c>
      <c r="R5902" s="23" t="s">
        <v>17570</v>
      </c>
      <c r="S5902" s="27" t="s">
        <v>17571</v>
      </c>
      <c r="T5902" s="23" t="s">
        <v>17572</v>
      </c>
      <c r="U5902" s="23" t="s">
        <v>9456</v>
      </c>
      <c r="V5902" s="24" t="s">
        <v>17574</v>
      </c>
      <c r="W5902" s="23" t="s">
        <v>53</v>
      </c>
      <c r="X5902" s="23" t="s">
        <v>80</v>
      </c>
      <c r="Y5902" s="23" t="s">
        <v>50</v>
      </c>
      <c r="Z5902" s="23">
        <v>31.5</v>
      </c>
      <c r="AA5902" s="28">
        <v>100</v>
      </c>
      <c r="AB5902" s="26">
        <v>2750</v>
      </c>
      <c r="AC5902" s="26">
        <f>Z5902*AB5902</f>
        <v>86625</v>
      </c>
      <c r="AD5902" s="28">
        <v>12</v>
      </c>
      <c r="AE5902" s="28">
        <v>50</v>
      </c>
      <c r="AF5902" s="26">
        <f>(AC5902*(100-AE5902))/100</f>
        <v>43312.5</v>
      </c>
      <c r="AG5902" s="26">
        <f>P5902+AF5902</f>
        <v>64194.5</v>
      </c>
      <c r="AH5902" s="26">
        <f>(AG5902*AA5902)/100</f>
        <v>64194.5</v>
      </c>
      <c r="AI5902" s="26">
        <v>10000000</v>
      </c>
      <c r="AJ5902" s="26">
        <f>IF((AI5902-AH5902) &gt; 1,0,IF((AI5902-AH5902)&lt;0,AH5902-AI5902,AI5902-AH5902))</f>
        <v>0</v>
      </c>
      <c r="AK5902" s="26">
        <v>0.02</v>
      </c>
      <c r="AL5902" s="26">
        <f>ROUND(AJ5902*(AK5902/100),2)</f>
        <v>0</v>
      </c>
      <c r="AM5902" s="3" t="s">
        <v>159</v>
      </c>
    </row>
    <row r="5903" spans="1:39" x14ac:dyDescent="0.25">
      <c r="A5903" s="23"/>
      <c r="B5903" s="24"/>
      <c r="C5903" s="23"/>
      <c r="D5903" s="23"/>
      <c r="E5903" s="23">
        <v>2343</v>
      </c>
      <c r="F5903" s="23" t="s">
        <v>17575</v>
      </c>
      <c r="G5903" s="24" t="s">
        <v>17576</v>
      </c>
      <c r="H5903" s="23" t="s">
        <v>43</v>
      </c>
      <c r="I5903" s="23" t="s">
        <v>17577</v>
      </c>
      <c r="J5903" s="23">
        <v>0</v>
      </c>
      <c r="K5903" s="23">
        <v>3</v>
      </c>
      <c r="L5903" s="23">
        <v>34</v>
      </c>
      <c r="M5903" s="23" t="s">
        <v>59</v>
      </c>
      <c r="N5903" s="25">
        <f>((J5903*400)+(K5903*100))+L5903</f>
        <v>334</v>
      </c>
      <c r="O5903" s="26">
        <v>3000</v>
      </c>
      <c r="P5903" s="26">
        <f>N5903*O5903</f>
        <v>1002000</v>
      </c>
      <c r="Q5903" s="23">
        <v>1</v>
      </c>
      <c r="R5903" s="23" t="s">
        <v>17570</v>
      </c>
      <c r="S5903" s="27" t="s">
        <v>17571</v>
      </c>
      <c r="T5903" s="23" t="s">
        <v>17572</v>
      </c>
      <c r="U5903" s="23" t="s">
        <v>9456</v>
      </c>
      <c r="V5903" s="24" t="s">
        <v>17578</v>
      </c>
      <c r="W5903" s="23" t="s">
        <v>142</v>
      </c>
      <c r="X5903" s="23" t="s">
        <v>143</v>
      </c>
      <c r="Y5903" s="23" t="s">
        <v>50</v>
      </c>
      <c r="Z5903" s="23">
        <v>638</v>
      </c>
      <c r="AA5903" s="28">
        <v>100</v>
      </c>
      <c r="AB5903" s="26">
        <v>7950</v>
      </c>
      <c r="AC5903" s="26">
        <f>Z5903*AB5903</f>
        <v>5072100</v>
      </c>
      <c r="AD5903" s="28">
        <v>56</v>
      </c>
      <c r="AE5903" s="28">
        <v>85</v>
      </c>
      <c r="AF5903" s="26">
        <f>(AC5903*(100-AE5903))/100</f>
        <v>760815</v>
      </c>
      <c r="AG5903" s="26">
        <f>P5903+AF5903</f>
        <v>1762815</v>
      </c>
      <c r="AH5903" s="26">
        <f>(AG5903*AA5903)/100</f>
        <v>1762815</v>
      </c>
      <c r="AI5903" s="26">
        <v>10000000</v>
      </c>
      <c r="AJ5903" s="26">
        <f>IF((AI5903-AH5903) &gt; 1,0,IF((AI5903-AH5903)&lt;0,AH5903-AI5903,AI5903-AH5903))</f>
        <v>0</v>
      </c>
      <c r="AK5903" s="26">
        <v>0.02</v>
      </c>
      <c r="AL5903" s="26">
        <f>ROUND(AJ5903*(AK5903/100),2)</f>
        <v>0</v>
      </c>
      <c r="AM5903" s="3" t="s">
        <v>110</v>
      </c>
    </row>
    <row r="5904" spans="1:39" x14ac:dyDescent="0.25">
      <c r="A5904" s="23"/>
      <c r="B5904" s="24"/>
      <c r="C5904" s="23"/>
      <c r="D5904" s="23"/>
      <c r="E5904" s="23"/>
      <c r="F5904" s="23"/>
      <c r="G5904" s="24"/>
      <c r="H5904" s="23"/>
      <c r="I5904" s="23"/>
      <c r="J5904" s="23"/>
      <c r="K5904" s="23"/>
      <c r="L5904" s="23"/>
      <c r="M5904" s="23"/>
      <c r="N5904" s="25"/>
      <c r="O5904" s="26"/>
      <c r="P5904" s="26"/>
      <c r="Q5904" s="23"/>
      <c r="R5904" s="23"/>
      <c r="S5904" s="27"/>
      <c r="T5904" s="23"/>
      <c r="U5904" s="23"/>
      <c r="V5904" s="24"/>
      <c r="W5904" s="23"/>
      <c r="X5904" s="23"/>
      <c r="Y5904" s="23"/>
      <c r="Z5904" s="23"/>
      <c r="AA5904" s="28"/>
      <c r="AB5904" s="26"/>
      <c r="AC5904" s="26"/>
      <c r="AD5904" s="28"/>
      <c r="AE5904" s="28"/>
      <c r="AF5904" s="26"/>
      <c r="AG5904" s="26" t="s">
        <v>60</v>
      </c>
      <c r="AH5904" s="26">
        <f>SUM(AH5900:AH5903)</f>
        <v>4153637.5</v>
      </c>
      <c r="AI5904" s="26"/>
      <c r="AJ5904" s="26">
        <f>SUM(AJ5900:AJ5903)</f>
        <v>0</v>
      </c>
      <c r="AK5904" s="26"/>
      <c r="AL5904" s="26">
        <f>SUM(AL5900:AL5903)</f>
        <v>0</v>
      </c>
    </row>
    <row r="5905" spans="1:39" x14ac:dyDescent="0.25">
      <c r="A5905" s="23" t="s">
        <v>17579</v>
      </c>
      <c r="B5905" s="24"/>
      <c r="C5905" s="23" t="s">
        <v>17580</v>
      </c>
      <c r="D5905" s="23" t="s">
        <v>4906</v>
      </c>
      <c r="E5905" s="23">
        <v>2344</v>
      </c>
      <c r="F5905" s="23" t="s">
        <v>17581</v>
      </c>
      <c r="G5905" s="24" t="s">
        <v>17582</v>
      </c>
      <c r="H5905" s="23" t="s">
        <v>43</v>
      </c>
      <c r="I5905" s="23" t="s">
        <v>17583</v>
      </c>
      <c r="J5905" s="23">
        <v>2</v>
      </c>
      <c r="K5905" s="23">
        <v>3</v>
      </c>
      <c r="L5905" s="23">
        <v>72.5</v>
      </c>
      <c r="M5905" s="23" t="s">
        <v>75</v>
      </c>
      <c r="N5905" s="25">
        <f>((J5905*400)+(K5905*100))+L5905</f>
        <v>1172.5</v>
      </c>
      <c r="O5905" s="26">
        <v>4400</v>
      </c>
      <c r="P5905" s="26">
        <f>N5905*O5905</f>
        <v>5159000</v>
      </c>
      <c r="Q5905" s="23"/>
      <c r="R5905" s="23"/>
      <c r="S5905" s="27"/>
      <c r="T5905" s="23"/>
      <c r="U5905" s="23"/>
      <c r="V5905" s="24"/>
      <c r="W5905" s="23"/>
      <c r="X5905" s="23"/>
      <c r="Y5905" s="23"/>
      <c r="Z5905" s="23"/>
      <c r="AA5905" s="28"/>
      <c r="AB5905" s="26"/>
      <c r="AC5905" s="26"/>
      <c r="AD5905" s="28"/>
      <c r="AE5905" s="28"/>
      <c r="AF5905" s="26"/>
      <c r="AG5905" s="26">
        <f>AF5905+P5905</f>
        <v>5159000</v>
      </c>
      <c r="AH5905" s="26">
        <f>AG5905</f>
        <v>5159000</v>
      </c>
      <c r="AI5905" s="26">
        <v>50000000</v>
      </c>
      <c r="AJ5905" s="26">
        <f>IF((AI5905-AH5905) &gt; 1,0,IF((AI5905-AH5905)&lt;0,AH5905-AI5905,AI5905-AH5905))</f>
        <v>0</v>
      </c>
      <c r="AK5905" s="26">
        <v>0.01</v>
      </c>
      <c r="AL5905" s="26">
        <f>AJ5905*(AK5905/100)</f>
        <v>0</v>
      </c>
    </row>
    <row r="5906" spans="1:39" x14ac:dyDescent="0.25">
      <c r="A5906" s="23"/>
      <c r="B5906" s="24"/>
      <c r="C5906" s="23"/>
      <c r="D5906" s="23"/>
      <c r="E5906" s="23"/>
      <c r="F5906" s="23"/>
      <c r="G5906" s="24"/>
      <c r="H5906" s="23"/>
      <c r="I5906" s="23"/>
      <c r="J5906" s="23">
        <v>0</v>
      </c>
      <c r="K5906" s="23">
        <v>0</v>
      </c>
      <c r="L5906" s="23">
        <v>27.5</v>
      </c>
      <c r="M5906" s="23" t="s">
        <v>255</v>
      </c>
      <c r="N5906" s="25">
        <f>((J5906*400)+(K5906*100))+L5906</f>
        <v>27.5</v>
      </c>
      <c r="O5906" s="26">
        <v>4400</v>
      </c>
      <c r="P5906" s="26">
        <f>N5906*O5906</f>
        <v>121000</v>
      </c>
      <c r="Q5906" s="23">
        <v>1</v>
      </c>
      <c r="R5906" s="23" t="s">
        <v>17584</v>
      </c>
      <c r="S5906" s="27" t="s">
        <v>17585</v>
      </c>
      <c r="T5906" s="23" t="s">
        <v>17586</v>
      </c>
      <c r="U5906" s="23" t="s">
        <v>17587</v>
      </c>
      <c r="V5906" s="24" t="s">
        <v>17588</v>
      </c>
      <c r="W5906" s="23" t="s">
        <v>48</v>
      </c>
      <c r="X5906" s="23" t="s">
        <v>49</v>
      </c>
      <c r="Y5906" s="23" t="s">
        <v>261</v>
      </c>
      <c r="Z5906" s="23">
        <v>110</v>
      </c>
      <c r="AA5906" s="28">
        <v>100</v>
      </c>
      <c r="AB5906" s="26">
        <v>8300</v>
      </c>
      <c r="AC5906" s="26">
        <f>Z5906*AB5906</f>
        <v>913000</v>
      </c>
      <c r="AD5906" s="28">
        <v>4</v>
      </c>
      <c r="AE5906" s="28">
        <v>4</v>
      </c>
      <c r="AF5906" s="26">
        <f>(AC5906*(100-AE5906))/100</f>
        <v>876480</v>
      </c>
      <c r="AG5906" s="26">
        <f>P5906+AF5906</f>
        <v>997480</v>
      </c>
      <c r="AH5906" s="26">
        <f>(AG5906*AA5906)/100</f>
        <v>997480</v>
      </c>
      <c r="AI5906" s="26">
        <f>IF(AF5906&lt;=10000000,AF5906,10000000)</f>
        <v>876480</v>
      </c>
      <c r="AJ5906" s="26">
        <f>IF((AI5906-AH5906) &gt; 1,0,IF((AI5906-AH5906)&lt;0,AH5906-AI5906,AI5906-AH5906))</f>
        <v>121000</v>
      </c>
      <c r="AK5906" s="26">
        <v>0.02</v>
      </c>
      <c r="AL5906" s="26">
        <f>ROUND(AJ5906*(AK5906/100),2)</f>
        <v>24.2</v>
      </c>
      <c r="AM5906" s="3" t="s">
        <v>51</v>
      </c>
    </row>
    <row r="5907" spans="1:39" x14ac:dyDescent="0.25">
      <c r="A5907" s="23"/>
      <c r="B5907" s="24"/>
      <c r="C5907" s="23"/>
      <c r="D5907" s="23"/>
      <c r="E5907" s="23"/>
      <c r="F5907" s="23"/>
      <c r="G5907" s="24"/>
      <c r="H5907" s="23"/>
      <c r="I5907" s="23"/>
      <c r="J5907" s="23"/>
      <c r="K5907" s="23"/>
      <c r="L5907" s="23"/>
      <c r="M5907" s="23"/>
      <c r="N5907" s="25"/>
      <c r="O5907" s="26"/>
      <c r="P5907" s="26"/>
      <c r="Q5907" s="23"/>
      <c r="R5907" s="23"/>
      <c r="S5907" s="27"/>
      <c r="T5907" s="23"/>
      <c r="U5907" s="23"/>
      <c r="V5907" s="24"/>
      <c r="W5907" s="23"/>
      <c r="X5907" s="23"/>
      <c r="Y5907" s="23"/>
      <c r="Z5907" s="23"/>
      <c r="AA5907" s="28"/>
      <c r="AB5907" s="26"/>
      <c r="AC5907" s="26"/>
      <c r="AD5907" s="28"/>
      <c r="AE5907" s="28"/>
      <c r="AF5907" s="26"/>
      <c r="AG5907" s="26" t="s">
        <v>60</v>
      </c>
      <c r="AH5907" s="26">
        <f>SUM(AH5905:AH5906)</f>
        <v>6156480</v>
      </c>
      <c r="AI5907" s="26"/>
      <c r="AJ5907" s="26">
        <f>SUM(AJ5905:AJ5906)</f>
        <v>121000</v>
      </c>
      <c r="AK5907" s="26"/>
      <c r="AL5907" s="26">
        <f>SUM(AL5905:AL5906)</f>
        <v>24.2</v>
      </c>
    </row>
    <row r="5908" spans="1:39" x14ac:dyDescent="0.25">
      <c r="A5908" s="23" t="s">
        <v>17589</v>
      </c>
      <c r="B5908" s="24" t="s">
        <v>17590</v>
      </c>
      <c r="C5908" s="23" t="s">
        <v>17591</v>
      </c>
      <c r="D5908" s="23" t="s">
        <v>17592</v>
      </c>
      <c r="E5908" s="23">
        <v>2345</v>
      </c>
      <c r="F5908" s="23" t="s">
        <v>17593</v>
      </c>
      <c r="G5908" s="24" t="s">
        <v>17594</v>
      </c>
      <c r="H5908" s="23" t="s">
        <v>43</v>
      </c>
      <c r="I5908" s="23" t="s">
        <v>17595</v>
      </c>
      <c r="J5908" s="23">
        <v>0</v>
      </c>
      <c r="K5908" s="23">
        <v>0</v>
      </c>
      <c r="L5908" s="23">
        <v>75</v>
      </c>
      <c r="M5908" s="23" t="s">
        <v>59</v>
      </c>
      <c r="N5908" s="25">
        <f>((J5908*400)+(K5908*100))+L5908</f>
        <v>75</v>
      </c>
      <c r="O5908" s="26">
        <v>5000</v>
      </c>
      <c r="P5908" s="26">
        <f>N5908*O5908</f>
        <v>375000</v>
      </c>
      <c r="Q5908" s="23">
        <v>1</v>
      </c>
      <c r="R5908" s="23" t="s">
        <v>17589</v>
      </c>
      <c r="S5908" s="27" t="s">
        <v>17590</v>
      </c>
      <c r="T5908" s="23" t="s">
        <v>17591</v>
      </c>
      <c r="U5908" s="23" t="s">
        <v>17596</v>
      </c>
      <c r="V5908" s="24" t="s">
        <v>17597</v>
      </c>
      <c r="W5908" s="23" t="s">
        <v>48</v>
      </c>
      <c r="X5908" s="23" t="s">
        <v>49</v>
      </c>
      <c r="Y5908" s="23" t="s">
        <v>50</v>
      </c>
      <c r="Z5908" s="23">
        <v>84</v>
      </c>
      <c r="AA5908" s="28">
        <v>100</v>
      </c>
      <c r="AB5908" s="26">
        <v>8300</v>
      </c>
      <c r="AC5908" s="26">
        <f>Z5908*AB5908</f>
        <v>697200</v>
      </c>
      <c r="AD5908" s="28">
        <v>50</v>
      </c>
      <c r="AE5908" s="28">
        <v>76</v>
      </c>
      <c r="AF5908" s="26">
        <f>(AC5908*(100-AE5908))/100</f>
        <v>167328</v>
      </c>
      <c r="AG5908" s="26">
        <f>P5908+AF5908</f>
        <v>542328</v>
      </c>
      <c r="AH5908" s="26">
        <f>(AG5908*AA5908)/100</f>
        <v>542328</v>
      </c>
      <c r="AI5908" s="26">
        <v>50000000</v>
      </c>
      <c r="AJ5908" s="26">
        <f>IF((AI5908-AH5908) &gt; 1,0,IF((AI5908-AH5908)&lt;0,AH5908-AI5908,AI5908-AH5908))</f>
        <v>0</v>
      </c>
      <c r="AK5908" s="26">
        <v>0.02</v>
      </c>
      <c r="AL5908" s="26">
        <f>ROUND(AJ5908*(AK5908/100),2)</f>
        <v>0</v>
      </c>
      <c r="AM5908" s="3" t="s">
        <v>51</v>
      </c>
    </row>
    <row r="5909" spans="1:39" x14ac:dyDescent="0.25">
      <c r="A5909" s="23"/>
      <c r="B5909" s="24"/>
      <c r="C5909" s="23"/>
      <c r="D5909" s="23"/>
      <c r="E5909" s="23"/>
      <c r="F5909" s="23"/>
      <c r="G5909" s="24"/>
      <c r="H5909" s="23"/>
      <c r="I5909" s="23"/>
      <c r="J5909" s="23"/>
      <c r="K5909" s="23"/>
      <c r="L5909" s="23"/>
      <c r="M5909" s="23"/>
      <c r="N5909" s="25"/>
      <c r="O5909" s="26"/>
      <c r="P5909" s="26"/>
      <c r="Q5909" s="23"/>
      <c r="R5909" s="23"/>
      <c r="S5909" s="27"/>
      <c r="T5909" s="23"/>
      <c r="U5909" s="23"/>
      <c r="V5909" s="24"/>
      <c r="W5909" s="23"/>
      <c r="X5909" s="23"/>
      <c r="Y5909" s="23"/>
      <c r="Z5909" s="23"/>
      <c r="AA5909" s="28"/>
      <c r="AB5909" s="26"/>
      <c r="AC5909" s="26"/>
      <c r="AD5909" s="28"/>
      <c r="AE5909" s="28"/>
      <c r="AF5909" s="26"/>
      <c r="AG5909" s="26" t="s">
        <v>60</v>
      </c>
      <c r="AH5909" s="26">
        <f>AH5908</f>
        <v>542328</v>
      </c>
      <c r="AI5909" s="26"/>
      <c r="AJ5909" s="26">
        <f>AJ5908</f>
        <v>0</v>
      </c>
      <c r="AK5909" s="26"/>
      <c r="AL5909" s="26">
        <f>AL5908</f>
        <v>0</v>
      </c>
    </row>
    <row r="5910" spans="1:39" x14ac:dyDescent="0.25">
      <c r="A5910" s="23" t="s">
        <v>17598</v>
      </c>
      <c r="B5910" s="24" t="s">
        <v>17599</v>
      </c>
      <c r="C5910" s="23" t="s">
        <v>17600</v>
      </c>
      <c r="D5910" s="23" t="s">
        <v>17601</v>
      </c>
      <c r="E5910" s="23">
        <v>2346</v>
      </c>
      <c r="F5910" s="23" t="s">
        <v>17602</v>
      </c>
      <c r="G5910" s="24" t="s">
        <v>17603</v>
      </c>
      <c r="H5910" s="23" t="s">
        <v>43</v>
      </c>
      <c r="I5910" s="23" t="s">
        <v>17604</v>
      </c>
      <c r="J5910" s="23">
        <v>0</v>
      </c>
      <c r="K5910" s="23">
        <v>3</v>
      </c>
      <c r="L5910" s="23">
        <v>61.01</v>
      </c>
      <c r="M5910" s="23" t="s">
        <v>76</v>
      </c>
      <c r="N5910" s="25">
        <f>((J5910*400)+(K5910*100))+L5910</f>
        <v>361.01</v>
      </c>
      <c r="O5910" s="26">
        <v>4400</v>
      </c>
      <c r="P5910" s="26">
        <f>N5910*O5910</f>
        <v>1588444</v>
      </c>
      <c r="Q5910" s="23">
        <v>1</v>
      </c>
      <c r="R5910" s="23" t="s">
        <v>17598</v>
      </c>
      <c r="S5910" s="27" t="s">
        <v>17599</v>
      </c>
      <c r="T5910" s="23" t="s">
        <v>17600</v>
      </c>
      <c r="U5910" s="23" t="s">
        <v>17605</v>
      </c>
      <c r="V5910" s="24" t="s">
        <v>17606</v>
      </c>
      <c r="W5910" s="23" t="s">
        <v>109</v>
      </c>
      <c r="X5910" s="23" t="s">
        <v>49</v>
      </c>
      <c r="Y5910" s="23" t="s">
        <v>81</v>
      </c>
      <c r="Z5910" s="23">
        <v>200</v>
      </c>
      <c r="AA5910" s="28">
        <v>100</v>
      </c>
      <c r="AB5910" s="26">
        <v>8150</v>
      </c>
      <c r="AC5910" s="26">
        <f>Z5910*AB5910</f>
        <v>1630000</v>
      </c>
      <c r="AD5910" s="28">
        <v>3</v>
      </c>
      <c r="AE5910" s="28">
        <v>3</v>
      </c>
      <c r="AF5910" s="26">
        <f>(AC5910*(100-AE5910))/100</f>
        <v>1581100</v>
      </c>
      <c r="AG5910" s="26">
        <f>P5910+AF5910</f>
        <v>3169544</v>
      </c>
      <c r="AH5910" s="26">
        <f>(AG5910*AA5910)/100</f>
        <v>3169544</v>
      </c>
      <c r="AI5910" s="26">
        <v>0</v>
      </c>
      <c r="AJ5910" s="26">
        <f>IF((AI5910-AH5910) &gt; 1,0,IF((AI5910-AH5910)&lt;0,AH5910-AI5910,AI5910-AH5910))</f>
        <v>3169544</v>
      </c>
      <c r="AK5910" s="26">
        <v>0.02</v>
      </c>
      <c r="AL5910" s="26">
        <f>ROUND(AJ5910*(AK5910/100),2)</f>
        <v>633.91</v>
      </c>
      <c r="AM5910" s="3" t="s">
        <v>17607</v>
      </c>
    </row>
    <row r="5911" spans="1:39" x14ac:dyDescent="0.25">
      <c r="A5911" s="23"/>
      <c r="B5911" s="24"/>
      <c r="C5911" s="23"/>
      <c r="D5911" s="23"/>
      <c r="E5911" s="23"/>
      <c r="F5911" s="23"/>
      <c r="G5911" s="24"/>
      <c r="H5911" s="23"/>
      <c r="I5911" s="23"/>
      <c r="J5911" s="23">
        <v>0</v>
      </c>
      <c r="K5911" s="23">
        <v>0</v>
      </c>
      <c r="L5911" s="23">
        <v>26.25</v>
      </c>
      <c r="M5911" s="23" t="s">
        <v>76</v>
      </c>
      <c r="N5911" s="25">
        <f>((J5911*400)+(K5911*100))+L5911</f>
        <v>26.25</v>
      </c>
      <c r="O5911" s="26">
        <v>4400</v>
      </c>
      <c r="P5911" s="26">
        <f>N5911*O5911</f>
        <v>115500</v>
      </c>
      <c r="Q5911" s="23">
        <v>1</v>
      </c>
      <c r="R5911" s="23" t="s">
        <v>17598</v>
      </c>
      <c r="S5911" s="27" t="s">
        <v>17599</v>
      </c>
      <c r="T5911" s="23" t="s">
        <v>17600</v>
      </c>
      <c r="U5911" s="23" t="s">
        <v>17605</v>
      </c>
      <c r="V5911" s="24" t="s">
        <v>17608</v>
      </c>
      <c r="W5911" s="23" t="s">
        <v>53</v>
      </c>
      <c r="X5911" s="23" t="s">
        <v>49</v>
      </c>
      <c r="Y5911" s="23" t="s">
        <v>81</v>
      </c>
      <c r="Z5911" s="23">
        <v>105</v>
      </c>
      <c r="AA5911" s="28">
        <v>100</v>
      </c>
      <c r="AB5911" s="26">
        <v>2750</v>
      </c>
      <c r="AC5911" s="26">
        <f>Z5911*AB5911</f>
        <v>288750</v>
      </c>
      <c r="AD5911" s="28">
        <v>3</v>
      </c>
      <c r="AE5911" s="28">
        <v>3</v>
      </c>
      <c r="AF5911" s="26">
        <f>(AC5911*(100-AE5911))/100</f>
        <v>280087.5</v>
      </c>
      <c r="AG5911" s="26">
        <f>P5911+AF5911</f>
        <v>395587.5</v>
      </c>
      <c r="AH5911" s="26">
        <f>(AG5911*AA5911)/100</f>
        <v>395587.5</v>
      </c>
      <c r="AI5911" s="26">
        <v>0</v>
      </c>
      <c r="AJ5911" s="26">
        <f>IF((AI5911-AH5911) &gt; 1,0,IF((AI5911-AH5911)&lt;0,AH5911-AI5911,AI5911-AH5911))</f>
        <v>395587.5</v>
      </c>
      <c r="AK5911" s="26">
        <v>0.02</v>
      </c>
      <c r="AL5911" s="26">
        <f>ROUND(AJ5911*(AK5911/100),2)</f>
        <v>79.12</v>
      </c>
      <c r="AM5911" s="3" t="s">
        <v>159</v>
      </c>
    </row>
    <row r="5912" spans="1:39" x14ac:dyDescent="0.25">
      <c r="A5912" s="23"/>
      <c r="B5912" s="24"/>
      <c r="C5912" s="23"/>
      <c r="D5912" s="23"/>
      <c r="E5912" s="23"/>
      <c r="F5912" s="23"/>
      <c r="G5912" s="24"/>
      <c r="H5912" s="23"/>
      <c r="I5912" s="23"/>
      <c r="J5912" s="23">
        <v>0</v>
      </c>
      <c r="K5912" s="23">
        <v>0</v>
      </c>
      <c r="L5912" s="23">
        <v>8</v>
      </c>
      <c r="M5912" s="23" t="s">
        <v>76</v>
      </c>
      <c r="N5912" s="25">
        <f>((J5912*400)+(K5912*100))+L5912</f>
        <v>8</v>
      </c>
      <c r="O5912" s="26">
        <v>4400</v>
      </c>
      <c r="P5912" s="26">
        <f>N5912*O5912</f>
        <v>35200</v>
      </c>
      <c r="Q5912" s="23"/>
      <c r="R5912" s="23"/>
      <c r="S5912" s="27"/>
      <c r="T5912" s="23"/>
      <c r="U5912" s="23"/>
      <c r="V5912" s="24"/>
      <c r="W5912" s="23"/>
      <c r="X5912" s="23"/>
      <c r="Y5912" s="23"/>
      <c r="Z5912" s="23"/>
      <c r="AA5912" s="28"/>
      <c r="AB5912" s="26"/>
      <c r="AC5912" s="26"/>
      <c r="AD5912" s="28"/>
      <c r="AE5912" s="28"/>
      <c r="AF5912" s="26"/>
      <c r="AG5912" s="26">
        <f>AF5912+P5912</f>
        <v>35200</v>
      </c>
      <c r="AH5912" s="26">
        <f>AG5912</f>
        <v>35200</v>
      </c>
      <c r="AI5912" s="26">
        <v>0</v>
      </c>
      <c r="AJ5912" s="26">
        <f>IF((AI5912-AH5912) &gt; 1,0,IF((AI5912-AH5912)&lt;0,AH5912-AI5912,AI5912-AH5912))</f>
        <v>35200</v>
      </c>
      <c r="AK5912" s="26">
        <v>0.02</v>
      </c>
      <c r="AL5912" s="26">
        <f>AJ5912*(AK5912/100)</f>
        <v>7.04</v>
      </c>
    </row>
    <row r="5913" spans="1:39" x14ac:dyDescent="0.25">
      <c r="A5913" s="23"/>
      <c r="B5913" s="24"/>
      <c r="C5913" s="23"/>
      <c r="D5913" s="23"/>
      <c r="E5913" s="23"/>
      <c r="F5913" s="23"/>
      <c r="G5913" s="24"/>
      <c r="H5913" s="23"/>
      <c r="I5913" s="23"/>
      <c r="J5913" s="23">
        <v>0</v>
      </c>
      <c r="K5913" s="23">
        <v>1</v>
      </c>
      <c r="L5913" s="23">
        <v>16.739999999999998</v>
      </c>
      <c r="M5913" s="23" t="s">
        <v>76</v>
      </c>
      <c r="N5913" s="25">
        <f>((J5913*400)+(K5913*100))+L5913</f>
        <v>116.74</v>
      </c>
      <c r="O5913" s="26">
        <v>4400</v>
      </c>
      <c r="P5913" s="26">
        <f>N5913*O5913</f>
        <v>513656</v>
      </c>
      <c r="Q5913" s="23">
        <v>1</v>
      </c>
      <c r="R5913" s="23" t="s">
        <v>17598</v>
      </c>
      <c r="S5913" s="27" t="s">
        <v>17599</v>
      </c>
      <c r="T5913" s="23" t="s">
        <v>17600</v>
      </c>
      <c r="U5913" s="23" t="s">
        <v>17605</v>
      </c>
      <c r="V5913" s="24" t="s">
        <v>17609</v>
      </c>
      <c r="W5913" s="23" t="s">
        <v>48</v>
      </c>
      <c r="X5913" s="23" t="s">
        <v>49</v>
      </c>
      <c r="Y5913" s="23" t="s">
        <v>81</v>
      </c>
      <c r="Z5913" s="23">
        <v>70</v>
      </c>
      <c r="AA5913" s="28">
        <v>100</v>
      </c>
      <c r="AB5913" s="26">
        <v>8300</v>
      </c>
      <c r="AC5913" s="26">
        <f>Z5913*AB5913</f>
        <v>581000</v>
      </c>
      <c r="AD5913" s="28">
        <v>3</v>
      </c>
      <c r="AE5913" s="28">
        <v>3</v>
      </c>
      <c r="AF5913" s="26">
        <f>(AC5913*(100-AE5913))/100</f>
        <v>563570</v>
      </c>
      <c r="AG5913" s="26">
        <f>P5913+AF5913</f>
        <v>1077226</v>
      </c>
      <c r="AH5913" s="26">
        <f>(AG5913*AA5913)/100</f>
        <v>1077226</v>
      </c>
      <c r="AI5913" s="26">
        <v>0</v>
      </c>
      <c r="AJ5913" s="26">
        <f>IF((AI5913-AH5913) &gt; 1,0,IF((AI5913-AH5913)&lt;0,AH5913-AI5913,AI5913-AH5913))</f>
        <v>1077226</v>
      </c>
      <c r="AK5913" s="26">
        <v>0.02</v>
      </c>
      <c r="AL5913" s="26">
        <f>ROUND(AJ5913*(AK5913/100),2)</f>
        <v>215.45</v>
      </c>
      <c r="AM5913" s="3" t="s">
        <v>3633</v>
      </c>
    </row>
    <row r="5914" spans="1:39" x14ac:dyDescent="0.25">
      <c r="A5914" s="23"/>
      <c r="B5914" s="24"/>
      <c r="C5914" s="23"/>
      <c r="D5914" s="23"/>
      <c r="E5914" s="23"/>
      <c r="F5914" s="23"/>
      <c r="G5914" s="24"/>
      <c r="H5914" s="23"/>
      <c r="I5914" s="23"/>
      <c r="J5914" s="23"/>
      <c r="K5914" s="23"/>
      <c r="L5914" s="23"/>
      <c r="M5914" s="23"/>
      <c r="N5914" s="25"/>
      <c r="O5914" s="26"/>
      <c r="P5914" s="26"/>
      <c r="Q5914" s="23"/>
      <c r="R5914" s="23"/>
      <c r="S5914" s="27"/>
      <c r="T5914" s="23"/>
      <c r="U5914" s="23"/>
      <c r="V5914" s="24"/>
      <c r="W5914" s="23"/>
      <c r="X5914" s="23"/>
      <c r="Y5914" s="23"/>
      <c r="Z5914" s="23"/>
      <c r="AA5914" s="28"/>
      <c r="AB5914" s="26"/>
      <c r="AC5914" s="26"/>
      <c r="AD5914" s="28"/>
      <c r="AE5914" s="28"/>
      <c r="AF5914" s="26"/>
      <c r="AG5914" s="26" t="s">
        <v>60</v>
      </c>
      <c r="AH5914" s="26">
        <f>SUM(AH5910:AH5913)</f>
        <v>4677557.5</v>
      </c>
      <c r="AI5914" s="26"/>
      <c r="AJ5914" s="26">
        <f>SUM(AJ5910:AJ5913)</f>
        <v>4677557.5</v>
      </c>
      <c r="AK5914" s="26"/>
      <c r="AL5914" s="26">
        <f>SUM(AL5910:AL5913)</f>
        <v>935.52</v>
      </c>
    </row>
    <row r="5915" spans="1:39" x14ac:dyDescent="0.25">
      <c r="A5915" s="23" t="s">
        <v>15050</v>
      </c>
      <c r="B5915" s="24"/>
      <c r="C5915" s="23" t="s">
        <v>15051</v>
      </c>
      <c r="D5915" s="23" t="s">
        <v>15046</v>
      </c>
      <c r="E5915" s="23">
        <v>2347</v>
      </c>
      <c r="F5915" s="23" t="s">
        <v>17610</v>
      </c>
      <c r="G5915" s="24" t="s">
        <v>17611</v>
      </c>
      <c r="H5915" s="23" t="s">
        <v>43</v>
      </c>
      <c r="I5915" s="23" t="s">
        <v>17612</v>
      </c>
      <c r="J5915" s="23">
        <v>3</v>
      </c>
      <c r="K5915" s="23">
        <v>1</v>
      </c>
      <c r="L5915" s="23">
        <v>74.11</v>
      </c>
      <c r="M5915" s="23" t="s">
        <v>91</v>
      </c>
      <c r="N5915" s="25">
        <f>((J5915*400)+(K5915*100))+L5915</f>
        <v>1374.11</v>
      </c>
      <c r="O5915" s="26">
        <v>3500</v>
      </c>
      <c r="P5915" s="26">
        <f>N5915*O5915</f>
        <v>4809385</v>
      </c>
      <c r="Q5915" s="23">
        <v>1</v>
      </c>
      <c r="R5915" s="23" t="s">
        <v>15050</v>
      </c>
      <c r="S5915" s="27"/>
      <c r="T5915" s="23" t="s">
        <v>15051</v>
      </c>
      <c r="U5915" s="23" t="s">
        <v>1188</v>
      </c>
      <c r="V5915" s="24" t="s">
        <v>17613</v>
      </c>
      <c r="W5915" s="23" t="s">
        <v>639</v>
      </c>
      <c r="X5915" s="23" t="s">
        <v>49</v>
      </c>
      <c r="Y5915" s="23" t="s">
        <v>54</v>
      </c>
      <c r="Z5915" s="23">
        <v>3500</v>
      </c>
      <c r="AA5915" s="28">
        <v>100</v>
      </c>
      <c r="AB5915" s="26">
        <v>6350</v>
      </c>
      <c r="AC5915" s="26">
        <f>Z5915*AB5915</f>
        <v>22225000</v>
      </c>
      <c r="AD5915" s="28">
        <v>17</v>
      </c>
      <c r="AE5915" s="28">
        <v>24</v>
      </c>
      <c r="AF5915" s="26">
        <f>(AC5915*(100-AE5915))/100</f>
        <v>16891000</v>
      </c>
      <c r="AG5915" s="26">
        <f>P5915+AF5915</f>
        <v>21700385</v>
      </c>
      <c r="AH5915" s="26">
        <f>(AG5915*AA5915)/100</f>
        <v>21700385</v>
      </c>
      <c r="AI5915" s="26">
        <v>0</v>
      </c>
      <c r="AJ5915" s="26">
        <f>IF((AI5915-AH5915) &gt; 1,0,IF((AI5915-AH5915)&lt;0,AH5915-AI5915,AI5915-AH5915))</f>
        <v>21700385</v>
      </c>
      <c r="AK5915" s="26">
        <v>0.3</v>
      </c>
      <c r="AL5915" s="26">
        <f>ROUND(AJ5915*(AK5915/100),2)</f>
        <v>65101.16</v>
      </c>
      <c r="AM5915" s="3" t="s">
        <v>8868</v>
      </c>
    </row>
    <row r="5916" spans="1:39" x14ac:dyDescent="0.25">
      <c r="A5916" s="23"/>
      <c r="B5916" s="24"/>
      <c r="C5916" s="23"/>
      <c r="D5916" s="23"/>
      <c r="E5916" s="23"/>
      <c r="F5916" s="23"/>
      <c r="G5916" s="24"/>
      <c r="H5916" s="23"/>
      <c r="I5916" s="23"/>
      <c r="J5916" s="23">
        <v>0</v>
      </c>
      <c r="K5916" s="23">
        <v>0</v>
      </c>
      <c r="L5916" s="23">
        <v>92.125</v>
      </c>
      <c r="M5916" s="23" t="s">
        <v>91</v>
      </c>
      <c r="N5916" s="25">
        <f>((J5916*400)+(K5916*100))+L5916</f>
        <v>92.125</v>
      </c>
      <c r="O5916" s="26">
        <v>3500</v>
      </c>
      <c r="P5916" s="26">
        <f>N5916*O5916</f>
        <v>322437.5</v>
      </c>
      <c r="Q5916" s="23">
        <v>1</v>
      </c>
      <c r="R5916" s="23" t="s">
        <v>15050</v>
      </c>
      <c r="S5916" s="27"/>
      <c r="T5916" s="23" t="s">
        <v>15051</v>
      </c>
      <c r="U5916" s="23" t="s">
        <v>1188</v>
      </c>
      <c r="V5916" s="24" t="s">
        <v>17614</v>
      </c>
      <c r="W5916" s="23" t="s">
        <v>454</v>
      </c>
      <c r="X5916" s="23" t="s">
        <v>49</v>
      </c>
      <c r="Y5916" s="23" t="s">
        <v>54</v>
      </c>
      <c r="Z5916" s="23">
        <v>368.5</v>
      </c>
      <c r="AA5916" s="28">
        <v>100</v>
      </c>
      <c r="AB5916" s="26">
        <v>3400</v>
      </c>
      <c r="AC5916" s="26">
        <f>Z5916*AB5916</f>
        <v>1252900</v>
      </c>
      <c r="AD5916" s="28">
        <v>9</v>
      </c>
      <c r="AE5916" s="28">
        <v>9</v>
      </c>
      <c r="AF5916" s="26">
        <f>(AC5916*(100-AE5916))/100</f>
        <v>1140139</v>
      </c>
      <c r="AG5916" s="26">
        <f>P5916+AF5916</f>
        <v>1462576.5</v>
      </c>
      <c r="AH5916" s="26">
        <f>(AG5916*AA5916)/100</f>
        <v>1462576.5</v>
      </c>
      <c r="AI5916" s="26">
        <v>0</v>
      </c>
      <c r="AJ5916" s="26">
        <f>IF((AI5916-AH5916) &gt; 1,0,IF((AI5916-AH5916)&lt;0,AH5916-AI5916,AI5916-AH5916))</f>
        <v>1462576.5</v>
      </c>
      <c r="AK5916" s="26">
        <v>0.3</v>
      </c>
      <c r="AL5916" s="26">
        <f>ROUND(AJ5916*(AK5916/100),2)</f>
        <v>4387.7299999999996</v>
      </c>
      <c r="AM5916" s="3" t="s">
        <v>2340</v>
      </c>
    </row>
    <row r="5917" spans="1:39" x14ac:dyDescent="0.25">
      <c r="A5917" s="23"/>
      <c r="B5917" s="24"/>
      <c r="C5917" s="23"/>
      <c r="D5917" s="23"/>
      <c r="E5917" s="23"/>
      <c r="F5917" s="23"/>
      <c r="G5917" s="24"/>
      <c r="H5917" s="23"/>
      <c r="I5917" s="23"/>
      <c r="J5917" s="23">
        <v>0</v>
      </c>
      <c r="K5917" s="23">
        <v>0</v>
      </c>
      <c r="L5917" s="23">
        <v>6.64</v>
      </c>
      <c r="M5917" s="23" t="s">
        <v>91</v>
      </c>
      <c r="N5917" s="25">
        <f>((J5917*400)+(K5917*100))+L5917</f>
        <v>6.64</v>
      </c>
      <c r="O5917" s="26">
        <v>3500</v>
      </c>
      <c r="P5917" s="26">
        <f>N5917*O5917</f>
        <v>23240</v>
      </c>
      <c r="Q5917" s="23">
        <v>1</v>
      </c>
      <c r="R5917" s="23" t="s">
        <v>15050</v>
      </c>
      <c r="S5917" s="27"/>
      <c r="T5917" s="23" t="s">
        <v>15051</v>
      </c>
      <c r="U5917" s="23" t="s">
        <v>1188</v>
      </c>
      <c r="V5917" s="24" t="s">
        <v>17615</v>
      </c>
      <c r="W5917" s="23" t="s">
        <v>158</v>
      </c>
      <c r="X5917" s="23" t="s">
        <v>49</v>
      </c>
      <c r="Y5917" s="23" t="s">
        <v>54</v>
      </c>
      <c r="Z5917" s="23">
        <v>26.56</v>
      </c>
      <c r="AA5917" s="28">
        <v>100</v>
      </c>
      <c r="AB5917" s="26">
        <v>5600</v>
      </c>
      <c r="AC5917" s="26">
        <f>Z5917*AB5917</f>
        <v>148736</v>
      </c>
      <c r="AD5917" s="28">
        <v>9</v>
      </c>
      <c r="AE5917" s="28">
        <v>9</v>
      </c>
      <c r="AF5917" s="26">
        <f>(AC5917*(100-AE5917))/100</f>
        <v>135349.76000000001</v>
      </c>
      <c r="AG5917" s="26">
        <f>P5917+AF5917</f>
        <v>158589.76000000001</v>
      </c>
      <c r="AH5917" s="26">
        <f>(AG5917*AA5917)/100</f>
        <v>158589.76000000001</v>
      </c>
      <c r="AI5917" s="26">
        <v>0</v>
      </c>
      <c r="AJ5917" s="26">
        <f>IF((AI5917-AH5917) &gt; 1,0,IF((AI5917-AH5917)&lt;0,AH5917-AI5917,AI5917-AH5917))</f>
        <v>158589.76000000001</v>
      </c>
      <c r="AK5917" s="26">
        <v>0.3</v>
      </c>
      <c r="AL5917" s="26">
        <f>ROUND(AJ5917*(AK5917/100),2)</f>
        <v>475.77</v>
      </c>
      <c r="AM5917" s="3" t="s">
        <v>17616</v>
      </c>
    </row>
    <row r="5918" spans="1:39" x14ac:dyDescent="0.25">
      <c r="A5918" s="23"/>
      <c r="B5918" s="24"/>
      <c r="C5918" s="23"/>
      <c r="D5918" s="23"/>
      <c r="E5918" s="23"/>
      <c r="F5918" s="23"/>
      <c r="G5918" s="24"/>
      <c r="H5918" s="23"/>
      <c r="I5918" s="23"/>
      <c r="J5918" s="23">
        <v>0</v>
      </c>
      <c r="K5918" s="23">
        <v>0</v>
      </c>
      <c r="L5918" s="23">
        <v>5.625</v>
      </c>
      <c r="M5918" s="23" t="s">
        <v>91</v>
      </c>
      <c r="N5918" s="25">
        <f>((J5918*400)+(K5918*100))+L5918</f>
        <v>5.625</v>
      </c>
      <c r="O5918" s="26">
        <v>3500</v>
      </c>
      <c r="P5918" s="26">
        <f>N5918*O5918</f>
        <v>19687.5</v>
      </c>
      <c r="Q5918" s="23">
        <v>1</v>
      </c>
      <c r="R5918" s="23" t="s">
        <v>15050</v>
      </c>
      <c r="S5918" s="27"/>
      <c r="T5918" s="23" t="s">
        <v>15051</v>
      </c>
      <c r="U5918" s="23" t="s">
        <v>1188</v>
      </c>
      <c r="V5918" s="24" t="s">
        <v>17617</v>
      </c>
      <c r="W5918" s="23" t="s">
        <v>158</v>
      </c>
      <c r="X5918" s="23" t="s">
        <v>49</v>
      </c>
      <c r="Y5918" s="23" t="s">
        <v>54</v>
      </c>
      <c r="Z5918" s="23">
        <v>22.5</v>
      </c>
      <c r="AA5918" s="28">
        <v>100</v>
      </c>
      <c r="AB5918" s="26">
        <v>5600</v>
      </c>
      <c r="AC5918" s="26">
        <f>Z5918*AB5918</f>
        <v>126000</v>
      </c>
      <c r="AD5918" s="28">
        <v>13</v>
      </c>
      <c r="AE5918" s="28">
        <v>16</v>
      </c>
      <c r="AF5918" s="26">
        <f>(AC5918*(100-AE5918))/100</f>
        <v>105840</v>
      </c>
      <c r="AG5918" s="26">
        <f>P5918+AF5918</f>
        <v>125527.5</v>
      </c>
      <c r="AH5918" s="26">
        <f>(AG5918*AA5918)/100</f>
        <v>125527.5</v>
      </c>
      <c r="AI5918" s="26">
        <v>0</v>
      </c>
      <c r="AJ5918" s="26">
        <f>IF((AI5918-AH5918) &gt; 1,0,IF((AI5918-AH5918)&lt;0,AH5918-AI5918,AI5918-AH5918))</f>
        <v>125527.5</v>
      </c>
      <c r="AK5918" s="26">
        <v>0.3</v>
      </c>
      <c r="AL5918" s="26">
        <f>ROUND(AJ5918*(AK5918/100),2)</f>
        <v>376.58</v>
      </c>
      <c r="AM5918" s="3" t="s">
        <v>159</v>
      </c>
    </row>
    <row r="5919" spans="1:39" x14ac:dyDescent="0.25">
      <c r="A5919" s="23"/>
      <c r="B5919" s="24"/>
      <c r="C5919" s="23"/>
      <c r="D5919" s="23"/>
      <c r="E5919" s="23"/>
      <c r="F5919" s="23"/>
      <c r="G5919" s="24"/>
      <c r="H5919" s="23"/>
      <c r="I5919" s="23"/>
      <c r="J5919" s="23"/>
      <c r="K5919" s="23"/>
      <c r="L5919" s="23"/>
      <c r="M5919" s="23"/>
      <c r="N5919" s="25"/>
      <c r="O5919" s="26"/>
      <c r="P5919" s="26"/>
      <c r="Q5919" s="23"/>
      <c r="R5919" s="23"/>
      <c r="S5919" s="27"/>
      <c r="T5919" s="23"/>
      <c r="U5919" s="23"/>
      <c r="V5919" s="24"/>
      <c r="W5919" s="23"/>
      <c r="X5919" s="23"/>
      <c r="Y5919" s="23"/>
      <c r="Z5919" s="23"/>
      <c r="AA5919" s="28"/>
      <c r="AB5919" s="26"/>
      <c r="AC5919" s="26"/>
      <c r="AD5919" s="28"/>
      <c r="AE5919" s="28"/>
      <c r="AF5919" s="26"/>
      <c r="AG5919" s="26" t="s">
        <v>60</v>
      </c>
      <c r="AH5919" s="26">
        <f>SUM(AH5915:AH5918)</f>
        <v>23447078.760000002</v>
      </c>
      <c r="AI5919" s="26"/>
      <c r="AJ5919" s="26">
        <f>SUM(AJ5915:AJ5918)</f>
        <v>23447078.760000002</v>
      </c>
      <c r="AK5919" s="26"/>
      <c r="AL5919" s="26">
        <f>SUM(AL5915:AL5918)</f>
        <v>70341.240000000005</v>
      </c>
    </row>
    <row r="5920" spans="1:39" x14ac:dyDescent="0.25">
      <c r="A5920" s="23" t="s">
        <v>17618</v>
      </c>
      <c r="B5920" s="24" t="s">
        <v>17619</v>
      </c>
      <c r="C5920" s="23" t="s">
        <v>17620</v>
      </c>
      <c r="D5920" s="23" t="s">
        <v>17621</v>
      </c>
      <c r="E5920" s="23">
        <v>2348</v>
      </c>
      <c r="F5920" s="23" t="s">
        <v>17622</v>
      </c>
      <c r="G5920" s="24" t="s">
        <v>17623</v>
      </c>
      <c r="H5920" s="23" t="s">
        <v>43</v>
      </c>
      <c r="I5920" s="23" t="s">
        <v>17624</v>
      </c>
      <c r="J5920" s="23">
        <v>5</v>
      </c>
      <c r="K5920" s="23">
        <v>3</v>
      </c>
      <c r="L5920" s="23">
        <v>96.11</v>
      </c>
      <c r="M5920" s="23" t="s">
        <v>75</v>
      </c>
      <c r="N5920" s="25">
        <f>((J5920*400)+(K5920*100))+L5920</f>
        <v>2396.11</v>
      </c>
      <c r="O5920" s="26">
        <v>1900</v>
      </c>
      <c r="P5920" s="26">
        <f>N5920*O5920</f>
        <v>4552609</v>
      </c>
      <c r="Q5920" s="23"/>
      <c r="R5920" s="23"/>
      <c r="S5920" s="27"/>
      <c r="T5920" s="23"/>
      <c r="U5920" s="23"/>
      <c r="V5920" s="24"/>
      <c r="W5920" s="23"/>
      <c r="X5920" s="23"/>
      <c r="Y5920" s="23"/>
      <c r="Z5920" s="23"/>
      <c r="AA5920" s="28"/>
      <c r="AB5920" s="26"/>
      <c r="AC5920" s="26"/>
      <c r="AD5920" s="28"/>
      <c r="AE5920" s="28"/>
      <c r="AF5920" s="26"/>
      <c r="AG5920" s="26">
        <f>AF5920+P5920</f>
        <v>4552609</v>
      </c>
      <c r="AH5920" s="26">
        <f>AG5920</f>
        <v>4552609</v>
      </c>
      <c r="AI5920" s="26">
        <v>50000000</v>
      </c>
      <c r="AJ5920" s="26">
        <f>IF((AI5920-AH5920) &gt; 1,0,IF((AI5920-AH5920)&lt;0,AH5920-AI5920,AI5920-AH5920))</f>
        <v>0</v>
      </c>
      <c r="AK5920" s="26">
        <v>0.01</v>
      </c>
      <c r="AL5920" s="26">
        <f>AJ5920*(AK5920/100)</f>
        <v>0</v>
      </c>
    </row>
    <row r="5921" spans="1:39" x14ac:dyDescent="0.25">
      <c r="A5921" s="23"/>
      <c r="B5921" s="24"/>
      <c r="C5921" s="23"/>
      <c r="D5921" s="23"/>
      <c r="E5921" s="23"/>
      <c r="F5921" s="23"/>
      <c r="G5921" s="24"/>
      <c r="H5921" s="23"/>
      <c r="I5921" s="23"/>
      <c r="J5921" s="23">
        <v>0</v>
      </c>
      <c r="K5921" s="23">
        <v>0</v>
      </c>
      <c r="L5921" s="23">
        <v>19.5</v>
      </c>
      <c r="M5921" s="23" t="s">
        <v>59</v>
      </c>
      <c r="N5921" s="25">
        <f>((J5921*400)+(K5921*100))+L5921</f>
        <v>19.5</v>
      </c>
      <c r="O5921" s="26">
        <v>1900</v>
      </c>
      <c r="P5921" s="26">
        <f>N5921*O5921</f>
        <v>37050</v>
      </c>
      <c r="Q5921" s="23">
        <v>1</v>
      </c>
      <c r="R5921" s="23" t="s">
        <v>17618</v>
      </c>
      <c r="S5921" s="27" t="s">
        <v>17619</v>
      </c>
      <c r="T5921" s="23" t="s">
        <v>17620</v>
      </c>
      <c r="U5921" s="23" t="s">
        <v>17625</v>
      </c>
      <c r="V5921" s="24" t="s">
        <v>17626</v>
      </c>
      <c r="W5921" s="23" t="s">
        <v>48</v>
      </c>
      <c r="X5921" s="23" t="s">
        <v>49</v>
      </c>
      <c r="Y5921" s="23" t="s">
        <v>50</v>
      </c>
      <c r="Z5921" s="23">
        <v>78</v>
      </c>
      <c r="AA5921" s="28">
        <v>100</v>
      </c>
      <c r="AB5921" s="26">
        <v>8300</v>
      </c>
      <c r="AC5921" s="26">
        <f>Z5921*AB5921</f>
        <v>647400</v>
      </c>
      <c r="AD5921" s="28">
        <v>34</v>
      </c>
      <c r="AE5921" s="28">
        <v>58</v>
      </c>
      <c r="AF5921" s="26">
        <f>(AC5921*(100-AE5921))/100</f>
        <v>271908</v>
      </c>
      <c r="AG5921" s="26">
        <f>P5921+AF5921</f>
        <v>308958</v>
      </c>
      <c r="AH5921" s="26">
        <f>(AG5921*AA5921)/100</f>
        <v>308958</v>
      </c>
      <c r="AI5921" s="26">
        <v>50000000</v>
      </c>
      <c r="AJ5921" s="26">
        <f>IF((AI5921-AH5921) &gt; 1,0,IF((AI5921-AH5921)&lt;0,AH5921-AI5921,AI5921-AH5921))</f>
        <v>0</v>
      </c>
      <c r="AK5921" s="26">
        <v>0.02</v>
      </c>
      <c r="AL5921" s="26">
        <f>ROUND(AJ5921*(AK5921/100),2)</f>
        <v>0</v>
      </c>
      <c r="AM5921" s="3" t="s">
        <v>51</v>
      </c>
    </row>
    <row r="5922" spans="1:39" x14ac:dyDescent="0.25">
      <c r="A5922" s="23"/>
      <c r="B5922" s="24"/>
      <c r="C5922" s="23"/>
      <c r="D5922" s="23"/>
      <c r="E5922" s="23"/>
      <c r="F5922" s="23"/>
      <c r="G5922" s="24"/>
      <c r="H5922" s="23"/>
      <c r="I5922" s="23"/>
      <c r="J5922" s="23">
        <v>0</v>
      </c>
      <c r="K5922" s="23">
        <v>0</v>
      </c>
      <c r="L5922" s="23">
        <v>3.94</v>
      </c>
      <c r="M5922" s="23" t="s">
        <v>59</v>
      </c>
      <c r="N5922" s="25">
        <f>((J5922*400)+(K5922*100))+L5922</f>
        <v>3.94</v>
      </c>
      <c r="O5922" s="26">
        <v>1900</v>
      </c>
      <c r="P5922" s="26">
        <f>N5922*O5922</f>
        <v>7486</v>
      </c>
      <c r="Q5922" s="23">
        <v>1</v>
      </c>
      <c r="R5922" s="23" t="s">
        <v>17618</v>
      </c>
      <c r="S5922" s="27" t="s">
        <v>17619</v>
      </c>
      <c r="T5922" s="23" t="s">
        <v>17620</v>
      </c>
      <c r="U5922" s="23" t="s">
        <v>17625</v>
      </c>
      <c r="V5922" s="24" t="s">
        <v>17627</v>
      </c>
      <c r="W5922" s="23" t="s">
        <v>53</v>
      </c>
      <c r="X5922" s="23" t="s">
        <v>49</v>
      </c>
      <c r="Y5922" s="23" t="s">
        <v>50</v>
      </c>
      <c r="Z5922" s="23">
        <v>15.75</v>
      </c>
      <c r="AA5922" s="28">
        <v>100</v>
      </c>
      <c r="AB5922" s="26">
        <v>2750</v>
      </c>
      <c r="AC5922" s="26">
        <f>Z5922*AB5922</f>
        <v>43312.5</v>
      </c>
      <c r="AD5922" s="28">
        <v>34</v>
      </c>
      <c r="AE5922" s="28">
        <v>58</v>
      </c>
      <c r="AF5922" s="26">
        <f>(AC5922*(100-AE5922))/100</f>
        <v>18191.25</v>
      </c>
      <c r="AG5922" s="26">
        <f>P5922+AF5922</f>
        <v>25677.25</v>
      </c>
      <c r="AH5922" s="26">
        <f>(AG5922*AA5922)/100</f>
        <v>25677.25</v>
      </c>
      <c r="AI5922" s="26">
        <v>50000000</v>
      </c>
      <c r="AJ5922" s="26">
        <f>IF((AI5922-AH5922) &gt; 1,0,IF((AI5922-AH5922)&lt;0,AH5922-AI5922,AI5922-AH5922))</f>
        <v>0</v>
      </c>
      <c r="AK5922" s="26">
        <v>0.02</v>
      </c>
      <c r="AL5922" s="26">
        <f>ROUND(AJ5922*(AK5922/100),2)</f>
        <v>0</v>
      </c>
      <c r="AM5922" s="3" t="s">
        <v>83</v>
      </c>
    </row>
    <row r="5923" spans="1:39" x14ac:dyDescent="0.25">
      <c r="A5923" s="23"/>
      <c r="B5923" s="24"/>
      <c r="C5923" s="23"/>
      <c r="D5923" s="23"/>
      <c r="E5923" s="23"/>
      <c r="F5923" s="23"/>
      <c r="G5923" s="24"/>
      <c r="H5923" s="23"/>
      <c r="I5923" s="23"/>
      <c r="J5923" s="23">
        <v>0</v>
      </c>
      <c r="K5923" s="23">
        <v>0</v>
      </c>
      <c r="L5923" s="23">
        <v>3.45</v>
      </c>
      <c r="M5923" s="23" t="s">
        <v>59</v>
      </c>
      <c r="N5923" s="25">
        <f>((J5923*400)+(K5923*100))+L5923</f>
        <v>3.45</v>
      </c>
      <c r="O5923" s="26">
        <v>1900</v>
      </c>
      <c r="P5923" s="26">
        <f>N5923*O5923</f>
        <v>6555</v>
      </c>
      <c r="Q5923" s="23">
        <v>1</v>
      </c>
      <c r="R5923" s="23" t="s">
        <v>17618</v>
      </c>
      <c r="S5923" s="27" t="s">
        <v>17619</v>
      </c>
      <c r="T5923" s="23" t="s">
        <v>17620</v>
      </c>
      <c r="U5923" s="23" t="s">
        <v>17625</v>
      </c>
      <c r="V5923" s="24" t="s">
        <v>17628</v>
      </c>
      <c r="W5923" s="23" t="s">
        <v>53</v>
      </c>
      <c r="X5923" s="23" t="s">
        <v>49</v>
      </c>
      <c r="Y5923" s="23" t="s">
        <v>50</v>
      </c>
      <c r="Z5923" s="23">
        <v>13.8</v>
      </c>
      <c r="AA5923" s="28">
        <v>100</v>
      </c>
      <c r="AB5923" s="26">
        <v>2750</v>
      </c>
      <c r="AC5923" s="26">
        <f>Z5923*AB5923</f>
        <v>37950</v>
      </c>
      <c r="AD5923" s="28">
        <v>11</v>
      </c>
      <c r="AE5923" s="28">
        <v>12</v>
      </c>
      <c r="AF5923" s="26">
        <f>(AC5923*(100-AE5923))/100</f>
        <v>33396</v>
      </c>
      <c r="AG5923" s="26">
        <f>P5923+AF5923</f>
        <v>39951</v>
      </c>
      <c r="AH5923" s="26">
        <f>(AG5923*AA5923)/100</f>
        <v>39951</v>
      </c>
      <c r="AI5923" s="26">
        <v>50000000</v>
      </c>
      <c r="AJ5923" s="26">
        <f>IF((AI5923-AH5923) &gt; 1,0,IF((AI5923-AH5923)&lt;0,AH5923-AI5923,AI5923-AH5923))</f>
        <v>0</v>
      </c>
      <c r="AK5923" s="26">
        <v>0.02</v>
      </c>
      <c r="AL5923" s="26">
        <f>ROUND(AJ5923*(AK5923/100),2)</f>
        <v>0</v>
      </c>
      <c r="AM5923" s="3" t="s">
        <v>6353</v>
      </c>
    </row>
    <row r="5924" spans="1:39" x14ac:dyDescent="0.25">
      <c r="A5924" s="23"/>
      <c r="B5924" s="24"/>
      <c r="C5924" s="23"/>
      <c r="D5924" s="23"/>
      <c r="E5924" s="23"/>
      <c r="F5924" s="23"/>
      <c r="G5924" s="24"/>
      <c r="H5924" s="23"/>
      <c r="I5924" s="23"/>
      <c r="J5924" s="23"/>
      <c r="K5924" s="23"/>
      <c r="L5924" s="23"/>
      <c r="M5924" s="23"/>
      <c r="N5924" s="25"/>
      <c r="O5924" s="26"/>
      <c r="P5924" s="26"/>
      <c r="Q5924" s="23"/>
      <c r="R5924" s="23"/>
      <c r="S5924" s="27"/>
      <c r="T5924" s="23"/>
      <c r="U5924" s="23"/>
      <c r="V5924" s="24"/>
      <c r="W5924" s="23"/>
      <c r="X5924" s="23"/>
      <c r="Y5924" s="23"/>
      <c r="Z5924" s="23"/>
      <c r="AA5924" s="28"/>
      <c r="AB5924" s="26"/>
      <c r="AC5924" s="26"/>
      <c r="AD5924" s="28"/>
      <c r="AE5924" s="28"/>
      <c r="AF5924" s="26"/>
      <c r="AG5924" s="26" t="s">
        <v>60</v>
      </c>
      <c r="AH5924" s="26">
        <f>SUM(AH5920:AH5923)</f>
        <v>4927195.25</v>
      </c>
      <c r="AI5924" s="26"/>
      <c r="AJ5924" s="26">
        <f>SUM(AJ5920:AJ5923)</f>
        <v>0</v>
      </c>
      <c r="AK5924" s="26"/>
      <c r="AL5924" s="26">
        <f>SUM(AL5920:AL5923)</f>
        <v>0</v>
      </c>
    </row>
    <row r="5925" spans="1:39" x14ac:dyDescent="0.25">
      <c r="A5925" s="23" t="s">
        <v>17629</v>
      </c>
      <c r="B5925" s="24" t="s">
        <v>17630</v>
      </c>
      <c r="C5925" s="23" t="s">
        <v>17631</v>
      </c>
      <c r="D5925" s="23" t="s">
        <v>17632</v>
      </c>
      <c r="E5925" s="23">
        <v>2349</v>
      </c>
      <c r="F5925" s="23" t="s">
        <v>17633</v>
      </c>
      <c r="G5925" s="24" t="s">
        <v>17634</v>
      </c>
      <c r="H5925" s="23" t="s">
        <v>43</v>
      </c>
      <c r="I5925" s="23" t="s">
        <v>17635</v>
      </c>
      <c r="J5925" s="23">
        <v>3</v>
      </c>
      <c r="K5925" s="23">
        <v>1</v>
      </c>
      <c r="L5925" s="23">
        <v>50</v>
      </c>
      <c r="M5925" s="23" t="s">
        <v>75</v>
      </c>
      <c r="N5925" s="25">
        <f>((J5925*400)+(K5925*100))+L5925</f>
        <v>1350</v>
      </c>
      <c r="O5925" s="26">
        <v>4050</v>
      </c>
      <c r="P5925" s="26">
        <f>N5925*O5925</f>
        <v>5467500</v>
      </c>
      <c r="Q5925" s="23"/>
      <c r="R5925" s="23"/>
      <c r="S5925" s="27"/>
      <c r="T5925" s="23"/>
      <c r="U5925" s="23"/>
      <c r="V5925" s="24"/>
      <c r="W5925" s="23"/>
      <c r="X5925" s="23"/>
      <c r="Y5925" s="23"/>
      <c r="Z5925" s="23"/>
      <c r="AA5925" s="28"/>
      <c r="AB5925" s="26"/>
      <c r="AC5925" s="26"/>
      <c r="AD5925" s="28"/>
      <c r="AE5925" s="28"/>
      <c r="AF5925" s="26"/>
      <c r="AG5925" s="26">
        <f>AF5925+P5925</f>
        <v>5467500</v>
      </c>
      <c r="AH5925" s="26">
        <f>AG5925</f>
        <v>5467500</v>
      </c>
      <c r="AI5925" s="26">
        <v>50000000</v>
      </c>
      <c r="AJ5925" s="26">
        <f>IF((AI5925-AH5925) &gt; 1,0,IF((AI5925-AH5925)&lt;0,AH5925-AI5925,AI5925-AH5925))</f>
        <v>0</v>
      </c>
      <c r="AK5925" s="26">
        <v>0.01</v>
      </c>
      <c r="AL5925" s="26">
        <f>AJ5925*(AK5925/100)</f>
        <v>0</v>
      </c>
    </row>
    <row r="5926" spans="1:39" x14ac:dyDescent="0.25">
      <c r="A5926" s="23"/>
      <c r="B5926" s="24"/>
      <c r="C5926" s="23"/>
      <c r="D5926" s="23"/>
      <c r="E5926" s="23"/>
      <c r="F5926" s="23"/>
      <c r="G5926" s="24"/>
      <c r="H5926" s="23"/>
      <c r="I5926" s="23"/>
      <c r="J5926" s="23"/>
      <c r="K5926" s="23"/>
      <c r="L5926" s="23"/>
      <c r="M5926" s="23"/>
      <c r="N5926" s="25"/>
      <c r="O5926" s="26"/>
      <c r="P5926" s="26"/>
      <c r="Q5926" s="23"/>
      <c r="R5926" s="23"/>
      <c r="S5926" s="27"/>
      <c r="T5926" s="23"/>
      <c r="U5926" s="23"/>
      <c r="V5926" s="24"/>
      <c r="W5926" s="23"/>
      <c r="X5926" s="23"/>
      <c r="Y5926" s="23"/>
      <c r="Z5926" s="23"/>
      <c r="AA5926" s="28"/>
      <c r="AB5926" s="26"/>
      <c r="AC5926" s="26"/>
      <c r="AD5926" s="28"/>
      <c r="AE5926" s="28"/>
      <c r="AF5926" s="26"/>
      <c r="AG5926" s="26" t="s">
        <v>60</v>
      </c>
      <c r="AH5926" s="26">
        <f>AH5925</f>
        <v>5467500</v>
      </c>
      <c r="AI5926" s="26"/>
      <c r="AJ5926" s="26">
        <f>AJ5925</f>
        <v>0</v>
      </c>
      <c r="AK5926" s="26"/>
      <c r="AL5926" s="26">
        <f>AL5925</f>
        <v>0</v>
      </c>
    </row>
    <row r="5927" spans="1:39" x14ac:dyDescent="0.25">
      <c r="A5927" s="23" t="s">
        <v>8775</v>
      </c>
      <c r="B5927" s="24" t="s">
        <v>8776</v>
      </c>
      <c r="C5927" s="23" t="s">
        <v>8777</v>
      </c>
      <c r="D5927" s="23" t="s">
        <v>17636</v>
      </c>
      <c r="E5927" s="23">
        <v>2350</v>
      </c>
      <c r="F5927" s="23" t="s">
        <v>17637</v>
      </c>
      <c r="G5927" s="24" t="s">
        <v>17638</v>
      </c>
      <c r="H5927" s="23" t="s">
        <v>43</v>
      </c>
      <c r="I5927" s="23" t="s">
        <v>17639</v>
      </c>
      <c r="J5927" s="23">
        <v>11</v>
      </c>
      <c r="K5927" s="23">
        <v>2</v>
      </c>
      <c r="L5927" s="23">
        <v>28</v>
      </c>
      <c r="M5927" s="23" t="s">
        <v>75</v>
      </c>
      <c r="N5927" s="25">
        <f>((J5927*400)+(K5927*100))+L5927</f>
        <v>4628</v>
      </c>
      <c r="O5927" s="26">
        <v>3000</v>
      </c>
      <c r="P5927" s="26">
        <f>N5927*O5927</f>
        <v>13884000</v>
      </c>
      <c r="Q5927" s="23"/>
      <c r="R5927" s="23"/>
      <c r="S5927" s="27"/>
      <c r="T5927" s="23"/>
      <c r="U5927" s="23"/>
      <c r="V5927" s="24"/>
      <c r="W5927" s="23"/>
      <c r="X5927" s="23"/>
      <c r="Y5927" s="23"/>
      <c r="Z5927" s="23"/>
      <c r="AA5927" s="28"/>
      <c r="AB5927" s="26"/>
      <c r="AC5927" s="26"/>
      <c r="AD5927" s="28"/>
      <c r="AE5927" s="28"/>
      <c r="AF5927" s="26"/>
      <c r="AG5927" s="26">
        <f>AF5927+P5927</f>
        <v>13884000</v>
      </c>
      <c r="AH5927" s="26">
        <f>AG5927</f>
        <v>13884000</v>
      </c>
      <c r="AI5927" s="26">
        <v>50000000</v>
      </c>
      <c r="AJ5927" s="26">
        <f>IF((AI5927-AH5927) &gt; 1,0,IF((AI5927-AH5927)&lt;0,AH5927-AI5927,AI5927-AH5927))</f>
        <v>0</v>
      </c>
      <c r="AK5927" s="26">
        <v>0.01</v>
      </c>
      <c r="AL5927" s="26">
        <f>AJ5927*(AK5927/100)</f>
        <v>0</v>
      </c>
    </row>
    <row r="5928" spans="1:39" x14ac:dyDescent="0.25">
      <c r="A5928" s="23"/>
      <c r="B5928" s="24"/>
      <c r="C5928" s="23"/>
      <c r="D5928" s="23"/>
      <c r="E5928" s="23"/>
      <c r="F5928" s="23"/>
      <c r="G5928" s="24"/>
      <c r="H5928" s="23"/>
      <c r="I5928" s="23"/>
      <c r="J5928" s="23">
        <v>0</v>
      </c>
      <c r="K5928" s="23">
        <v>0</v>
      </c>
      <c r="L5928" s="23">
        <v>14</v>
      </c>
      <c r="M5928" s="23" t="s">
        <v>75</v>
      </c>
      <c r="N5928" s="25">
        <f>((J5928*400)+(K5928*100))+L5928</f>
        <v>14</v>
      </c>
      <c r="O5928" s="26">
        <v>3000</v>
      </c>
      <c r="P5928" s="26">
        <f>N5928*O5928</f>
        <v>42000</v>
      </c>
      <c r="Q5928" s="23">
        <v>1</v>
      </c>
      <c r="R5928" s="23" t="s">
        <v>8775</v>
      </c>
      <c r="S5928" s="27" t="s">
        <v>8776</v>
      </c>
      <c r="T5928" s="23" t="s">
        <v>8777</v>
      </c>
      <c r="U5928" s="23" t="s">
        <v>8778</v>
      </c>
      <c r="V5928" s="24" t="s">
        <v>17640</v>
      </c>
      <c r="W5928" s="23" t="s">
        <v>349</v>
      </c>
      <c r="X5928" s="23" t="s">
        <v>143</v>
      </c>
      <c r="Y5928" s="23" t="s">
        <v>571</v>
      </c>
      <c r="Z5928" s="23">
        <v>56</v>
      </c>
      <c r="AA5928" s="28">
        <v>100</v>
      </c>
      <c r="AB5928" s="26">
        <v>8150</v>
      </c>
      <c r="AC5928" s="26">
        <f>Z5928*AB5928</f>
        <v>456400</v>
      </c>
      <c r="AD5928" s="28">
        <v>3</v>
      </c>
      <c r="AE5928" s="28">
        <v>6</v>
      </c>
      <c r="AF5928" s="26">
        <f>(AC5928*(100-AE5928))/100</f>
        <v>429016</v>
      </c>
      <c r="AG5928" s="26">
        <f>P5928+AF5928</f>
        <v>471016</v>
      </c>
      <c r="AH5928" s="26">
        <f>(AG5928*AA5928)/100</f>
        <v>471016</v>
      </c>
      <c r="AI5928" s="26">
        <v>50000000</v>
      </c>
      <c r="AJ5928" s="26">
        <f>IF((AI5928-AH5928) &gt; 1,0,IF((AI5928-AH5928)&lt;0,AH5928-AI5928,AI5928-AH5928))</f>
        <v>0</v>
      </c>
      <c r="AK5928" s="26">
        <v>0.01</v>
      </c>
      <c r="AL5928" s="26">
        <f>ROUND(AJ5928*(AK5928/100),2)</f>
        <v>0</v>
      </c>
      <c r="AM5928" s="3" t="s">
        <v>17641</v>
      </c>
    </row>
    <row r="5929" spans="1:39" x14ac:dyDescent="0.25">
      <c r="A5929" s="23"/>
      <c r="B5929" s="24"/>
      <c r="C5929" s="23"/>
      <c r="D5929" s="23"/>
      <c r="E5929" s="23"/>
      <c r="F5929" s="23"/>
      <c r="G5929" s="24"/>
      <c r="H5929" s="23"/>
      <c r="I5929" s="23"/>
      <c r="J5929" s="23"/>
      <c r="K5929" s="23"/>
      <c r="L5929" s="23"/>
      <c r="M5929" s="23"/>
      <c r="N5929" s="25"/>
      <c r="O5929" s="26"/>
      <c r="P5929" s="26"/>
      <c r="Q5929" s="23"/>
      <c r="R5929" s="23"/>
      <c r="S5929" s="27"/>
      <c r="T5929" s="23"/>
      <c r="U5929" s="23"/>
      <c r="V5929" s="24"/>
      <c r="W5929" s="23"/>
      <c r="X5929" s="23"/>
      <c r="Y5929" s="23"/>
      <c r="Z5929" s="23"/>
      <c r="AA5929" s="28"/>
      <c r="AB5929" s="26"/>
      <c r="AC5929" s="26"/>
      <c r="AD5929" s="28"/>
      <c r="AE5929" s="28"/>
      <c r="AF5929" s="26"/>
      <c r="AG5929" s="26" t="s">
        <v>60</v>
      </c>
      <c r="AH5929" s="26">
        <f>SUM(AH5927:AH5928)</f>
        <v>14355016</v>
      </c>
      <c r="AI5929" s="26"/>
      <c r="AJ5929" s="26">
        <f>SUM(AJ5927:AJ5928)</f>
        <v>0</v>
      </c>
      <c r="AK5929" s="26"/>
      <c r="AL5929" s="26">
        <f>SUM(AL5927:AL5928)</f>
        <v>0</v>
      </c>
    </row>
    <row r="5930" spans="1:39" x14ac:dyDescent="0.25">
      <c r="A5930" s="23" t="s">
        <v>17642</v>
      </c>
      <c r="B5930" s="24" t="s">
        <v>17643</v>
      </c>
      <c r="C5930" s="23" t="s">
        <v>17644</v>
      </c>
      <c r="D5930" s="23" t="s">
        <v>3140</v>
      </c>
      <c r="E5930" s="23">
        <v>2351</v>
      </c>
      <c r="F5930" s="23" t="s">
        <v>17645</v>
      </c>
      <c r="G5930" s="24" t="s">
        <v>17646</v>
      </c>
      <c r="H5930" s="23" t="s">
        <v>43</v>
      </c>
      <c r="I5930" s="23" t="s">
        <v>17647</v>
      </c>
      <c r="J5930" s="23">
        <v>3</v>
      </c>
      <c r="K5930" s="23">
        <v>1</v>
      </c>
      <c r="L5930" s="23">
        <v>52</v>
      </c>
      <c r="M5930" s="23" t="s">
        <v>75</v>
      </c>
      <c r="N5930" s="25">
        <f>((J5930*400)+(K5930*100))+L5930</f>
        <v>1352</v>
      </c>
      <c r="O5930" s="26">
        <v>1000</v>
      </c>
      <c r="P5930" s="26">
        <f>N5930*O5930</f>
        <v>1352000</v>
      </c>
      <c r="Q5930" s="23"/>
      <c r="R5930" s="23"/>
      <c r="S5930" s="27"/>
      <c r="T5930" s="23"/>
      <c r="U5930" s="23"/>
      <c r="V5930" s="24"/>
      <c r="W5930" s="23"/>
      <c r="X5930" s="23"/>
      <c r="Y5930" s="23"/>
      <c r="Z5930" s="23"/>
      <c r="AA5930" s="28"/>
      <c r="AB5930" s="26"/>
      <c r="AC5930" s="26"/>
      <c r="AD5930" s="28"/>
      <c r="AE5930" s="28"/>
      <c r="AF5930" s="26"/>
      <c r="AG5930" s="26">
        <f>AF5930+P5930</f>
        <v>1352000</v>
      </c>
      <c r="AH5930" s="26">
        <f>AG5930</f>
        <v>1352000</v>
      </c>
      <c r="AI5930" s="26">
        <v>50000000</v>
      </c>
      <c r="AJ5930" s="26">
        <f>IF((AI5930-AH5930) &gt; 1,0,IF((AI5930-AH5930)&lt;0,AH5930-AI5930,AI5930-AH5930))</f>
        <v>0</v>
      </c>
      <c r="AK5930" s="26">
        <v>0.01</v>
      </c>
      <c r="AL5930" s="26">
        <f>AJ5930*(AK5930/100)</f>
        <v>0</v>
      </c>
    </row>
    <row r="5931" spans="1:39" x14ac:dyDescent="0.25">
      <c r="A5931" s="23"/>
      <c r="B5931" s="24"/>
      <c r="C5931" s="23"/>
      <c r="D5931" s="23"/>
      <c r="E5931" s="23"/>
      <c r="F5931" s="23"/>
      <c r="G5931" s="24"/>
      <c r="H5931" s="23"/>
      <c r="I5931" s="23"/>
      <c r="J5931" s="23"/>
      <c r="K5931" s="23"/>
      <c r="L5931" s="23"/>
      <c r="M5931" s="23"/>
      <c r="N5931" s="25"/>
      <c r="O5931" s="26"/>
      <c r="P5931" s="26"/>
      <c r="Q5931" s="23"/>
      <c r="R5931" s="23"/>
      <c r="S5931" s="27"/>
      <c r="T5931" s="23"/>
      <c r="U5931" s="23"/>
      <c r="V5931" s="24"/>
      <c r="W5931" s="23"/>
      <c r="X5931" s="23"/>
      <c r="Y5931" s="23"/>
      <c r="Z5931" s="23"/>
      <c r="AA5931" s="28"/>
      <c r="AB5931" s="26"/>
      <c r="AC5931" s="26"/>
      <c r="AD5931" s="28"/>
      <c r="AE5931" s="28"/>
      <c r="AF5931" s="26"/>
      <c r="AG5931" s="26" t="s">
        <v>60</v>
      </c>
      <c r="AH5931" s="26">
        <f>AH5930</f>
        <v>1352000</v>
      </c>
      <c r="AI5931" s="26"/>
      <c r="AJ5931" s="26">
        <f>AJ5930</f>
        <v>0</v>
      </c>
      <c r="AK5931" s="26"/>
      <c r="AL5931" s="26">
        <f>AL5930</f>
        <v>0</v>
      </c>
    </row>
    <row r="5932" spans="1:39" x14ac:dyDescent="0.25">
      <c r="A5932" s="23" t="s">
        <v>17648</v>
      </c>
      <c r="B5932" s="24" t="s">
        <v>17649</v>
      </c>
      <c r="C5932" s="23" t="s">
        <v>17650</v>
      </c>
      <c r="D5932" s="23" t="s">
        <v>17651</v>
      </c>
      <c r="E5932" s="23">
        <v>2352</v>
      </c>
      <c r="F5932" s="23" t="s">
        <v>17652</v>
      </c>
      <c r="G5932" s="24" t="s">
        <v>17653</v>
      </c>
      <c r="H5932" s="23" t="s">
        <v>43</v>
      </c>
      <c r="I5932" s="23" t="s">
        <v>17654</v>
      </c>
      <c r="J5932" s="23">
        <v>0</v>
      </c>
      <c r="K5932" s="23">
        <v>0</v>
      </c>
      <c r="L5932" s="23">
        <v>60</v>
      </c>
      <c r="M5932" s="23" t="s">
        <v>68</v>
      </c>
      <c r="N5932" s="25">
        <f>((J5932*400)+(K5932*100))+L5932</f>
        <v>60</v>
      </c>
      <c r="O5932" s="26">
        <v>6500</v>
      </c>
      <c r="P5932" s="26">
        <f>N5932*O5932</f>
        <v>390000</v>
      </c>
      <c r="Q5932" s="23"/>
      <c r="R5932" s="23"/>
      <c r="S5932" s="27"/>
      <c r="T5932" s="23"/>
      <c r="U5932" s="23"/>
      <c r="V5932" s="24"/>
      <c r="W5932" s="23"/>
      <c r="X5932" s="23"/>
      <c r="Y5932" s="23"/>
      <c r="Z5932" s="23"/>
      <c r="AA5932" s="28"/>
      <c r="AB5932" s="26"/>
      <c r="AC5932" s="26"/>
      <c r="AD5932" s="28"/>
      <c r="AE5932" s="28"/>
      <c r="AF5932" s="26"/>
      <c r="AG5932" s="26">
        <f>AF5932+P5932</f>
        <v>390000</v>
      </c>
      <c r="AH5932" s="26">
        <f>AG5932</f>
        <v>390000</v>
      </c>
      <c r="AI5932" s="26">
        <v>0</v>
      </c>
      <c r="AJ5932" s="26">
        <f>IF((AI5932-AH5932) &gt; 1,0,IF((AI5932-AH5932)&lt;0,AH5932-AI5932,AI5932-AH5932))</f>
        <v>390000</v>
      </c>
      <c r="AK5932" s="26">
        <v>0.3</v>
      </c>
      <c r="AL5932" s="26">
        <f>AJ5932*(AK5932/100)</f>
        <v>1170</v>
      </c>
    </row>
    <row r="5933" spans="1:39" x14ac:dyDescent="0.25">
      <c r="A5933" s="23"/>
      <c r="B5933" s="24"/>
      <c r="C5933" s="23"/>
      <c r="D5933" s="23"/>
      <c r="E5933" s="23"/>
      <c r="F5933" s="23"/>
      <c r="G5933" s="24"/>
      <c r="H5933" s="23"/>
      <c r="I5933" s="23"/>
      <c r="J5933" s="23"/>
      <c r="K5933" s="23"/>
      <c r="L5933" s="23"/>
      <c r="M5933" s="23"/>
      <c r="N5933" s="25"/>
      <c r="O5933" s="26"/>
      <c r="P5933" s="26"/>
      <c r="Q5933" s="23"/>
      <c r="R5933" s="23"/>
      <c r="S5933" s="27"/>
      <c r="T5933" s="23"/>
      <c r="U5933" s="23"/>
      <c r="V5933" s="24"/>
      <c r="W5933" s="23"/>
      <c r="X5933" s="23"/>
      <c r="Y5933" s="23"/>
      <c r="Z5933" s="23"/>
      <c r="AA5933" s="28"/>
      <c r="AB5933" s="26"/>
      <c r="AC5933" s="26"/>
      <c r="AD5933" s="28"/>
      <c r="AE5933" s="28"/>
      <c r="AF5933" s="26"/>
      <c r="AG5933" s="26" t="s">
        <v>60</v>
      </c>
      <c r="AH5933" s="26">
        <f>AH5932</f>
        <v>390000</v>
      </c>
      <c r="AI5933" s="26"/>
      <c r="AJ5933" s="26">
        <f>AJ5932</f>
        <v>390000</v>
      </c>
      <c r="AK5933" s="26"/>
      <c r="AL5933" s="26">
        <f>AL5932</f>
        <v>1170</v>
      </c>
    </row>
    <row r="5934" spans="1:39" x14ac:dyDescent="0.25">
      <c r="A5934" s="23" t="s">
        <v>12016</v>
      </c>
      <c r="B5934" s="24"/>
      <c r="C5934" s="23" t="s">
        <v>12017</v>
      </c>
      <c r="D5934" s="23" t="s">
        <v>17655</v>
      </c>
      <c r="E5934" s="23">
        <v>2353</v>
      </c>
      <c r="F5934" s="23" t="s">
        <v>17656</v>
      </c>
      <c r="G5934" s="24" t="s">
        <v>17657</v>
      </c>
      <c r="H5934" s="23" t="s">
        <v>43</v>
      </c>
      <c r="I5934" s="23"/>
      <c r="J5934" s="23">
        <v>1</v>
      </c>
      <c r="K5934" s="23">
        <v>0</v>
      </c>
      <c r="L5934" s="23">
        <v>29.4</v>
      </c>
      <c r="M5934" s="23" t="s">
        <v>91</v>
      </c>
      <c r="N5934" s="25">
        <f>((J5934*400)+(K5934*100))+L5934</f>
        <v>429.4</v>
      </c>
      <c r="O5934" s="26">
        <v>4000</v>
      </c>
      <c r="P5934" s="26">
        <f>N5934*O5934</f>
        <v>1717600</v>
      </c>
      <c r="Q5934" s="23"/>
      <c r="R5934" s="23"/>
      <c r="S5934" s="27"/>
      <c r="T5934" s="23"/>
      <c r="U5934" s="23"/>
      <c r="V5934" s="24"/>
      <c r="W5934" s="23"/>
      <c r="X5934" s="23"/>
      <c r="Y5934" s="23"/>
      <c r="Z5934" s="23"/>
      <c r="AA5934" s="28"/>
      <c r="AB5934" s="26"/>
      <c r="AC5934" s="26"/>
      <c r="AD5934" s="28"/>
      <c r="AE5934" s="28"/>
      <c r="AF5934" s="26"/>
      <c r="AG5934" s="26">
        <f>AF5934+P5934</f>
        <v>1717600</v>
      </c>
      <c r="AH5934" s="26">
        <f>AG5934</f>
        <v>1717600</v>
      </c>
      <c r="AI5934" s="26">
        <v>0</v>
      </c>
      <c r="AJ5934" s="26">
        <f>IF((AI5934-AH5934) &gt; 1,0,IF((AI5934-AH5934)&lt;0,AH5934-AI5934,AI5934-AH5934))</f>
        <v>1717600</v>
      </c>
      <c r="AK5934" s="26">
        <v>0.3</v>
      </c>
      <c r="AL5934" s="26">
        <f>AJ5934*(AK5934/100)</f>
        <v>5152.8</v>
      </c>
    </row>
    <row r="5935" spans="1:39" x14ac:dyDescent="0.25">
      <c r="A5935" s="23"/>
      <c r="B5935" s="24"/>
      <c r="C5935" s="23"/>
      <c r="D5935" s="23"/>
      <c r="E5935" s="23"/>
      <c r="F5935" s="23"/>
      <c r="G5935" s="24"/>
      <c r="H5935" s="23"/>
      <c r="I5935" s="23"/>
      <c r="J5935" s="23"/>
      <c r="K5935" s="23"/>
      <c r="L5935" s="23"/>
      <c r="M5935" s="23"/>
      <c r="N5935" s="25"/>
      <c r="O5935" s="26"/>
      <c r="P5935" s="26"/>
      <c r="Q5935" s="23"/>
      <c r="R5935" s="23"/>
      <c r="S5935" s="27"/>
      <c r="T5935" s="23"/>
      <c r="U5935" s="23"/>
      <c r="V5935" s="24"/>
      <c r="W5935" s="23"/>
      <c r="X5935" s="23"/>
      <c r="Y5935" s="23"/>
      <c r="Z5935" s="23"/>
      <c r="AA5935" s="28"/>
      <c r="AB5935" s="26"/>
      <c r="AC5935" s="26"/>
      <c r="AD5935" s="28"/>
      <c r="AE5935" s="28"/>
      <c r="AF5935" s="26"/>
      <c r="AG5935" s="26" t="s">
        <v>60</v>
      </c>
      <c r="AH5935" s="26">
        <f>AH5934</f>
        <v>1717600</v>
      </c>
      <c r="AI5935" s="26"/>
      <c r="AJ5935" s="26">
        <f>AJ5934</f>
        <v>1717600</v>
      </c>
      <c r="AK5935" s="26"/>
      <c r="AL5935" s="26">
        <f>AL5934</f>
        <v>5152.8</v>
      </c>
    </row>
    <row r="5936" spans="1:39" x14ac:dyDescent="0.25">
      <c r="A5936" s="23" t="s">
        <v>17658</v>
      </c>
      <c r="B5936" s="24" t="s">
        <v>17659</v>
      </c>
      <c r="C5936" s="23" t="s">
        <v>17660</v>
      </c>
      <c r="D5936" s="23" t="s">
        <v>17661</v>
      </c>
      <c r="E5936" s="23">
        <v>2354</v>
      </c>
      <c r="F5936" s="23" t="s">
        <v>17662</v>
      </c>
      <c r="G5936" s="24" t="s">
        <v>17663</v>
      </c>
      <c r="H5936" s="23" t="s">
        <v>43</v>
      </c>
      <c r="I5936" s="23" t="s">
        <v>17664</v>
      </c>
      <c r="J5936" s="23">
        <v>0</v>
      </c>
      <c r="K5936" s="23">
        <v>0</v>
      </c>
      <c r="L5936" s="23">
        <v>62</v>
      </c>
      <c r="M5936" s="23" t="s">
        <v>59</v>
      </c>
      <c r="N5936" s="25">
        <f>((J5936*400)+(K5936*100))+L5936</f>
        <v>62</v>
      </c>
      <c r="O5936" s="26">
        <v>5000</v>
      </c>
      <c r="P5936" s="26">
        <f>N5936*O5936</f>
        <v>310000</v>
      </c>
      <c r="Q5936" s="23">
        <v>1</v>
      </c>
      <c r="R5936" s="23" t="s">
        <v>17658</v>
      </c>
      <c r="S5936" s="27" t="s">
        <v>17659</v>
      </c>
      <c r="T5936" s="23" t="s">
        <v>17660</v>
      </c>
      <c r="U5936" s="23" t="s">
        <v>17665</v>
      </c>
      <c r="V5936" s="24" t="s">
        <v>17666</v>
      </c>
      <c r="W5936" s="23" t="s">
        <v>48</v>
      </c>
      <c r="X5936" s="23" t="s">
        <v>49</v>
      </c>
      <c r="Y5936" s="23" t="s">
        <v>50</v>
      </c>
      <c r="Z5936" s="23">
        <v>221</v>
      </c>
      <c r="AA5936" s="28">
        <v>100</v>
      </c>
      <c r="AB5936" s="26">
        <v>8300</v>
      </c>
      <c r="AC5936" s="26">
        <f>Z5936*AB5936</f>
        <v>1834300</v>
      </c>
      <c r="AD5936" s="28">
        <v>34</v>
      </c>
      <c r="AE5936" s="28">
        <v>58</v>
      </c>
      <c r="AF5936" s="26">
        <f>(AC5936*(100-AE5936))/100</f>
        <v>770406</v>
      </c>
      <c r="AG5936" s="26">
        <f>P5936+AF5936</f>
        <v>1080406</v>
      </c>
      <c r="AH5936" s="26">
        <f>(AG5936*AA5936)/100</f>
        <v>1080406</v>
      </c>
      <c r="AI5936" s="26">
        <v>50000000</v>
      </c>
      <c r="AJ5936" s="26">
        <f>IF((AI5936-AH5936) &gt; 1,0,IF((AI5936-AH5936)&lt;0,AH5936-AI5936,AI5936-AH5936))</f>
        <v>0</v>
      </c>
      <c r="AK5936" s="26">
        <v>0.02</v>
      </c>
      <c r="AL5936" s="26">
        <f>ROUND(AJ5936*(AK5936/100),2)</f>
        <v>0</v>
      </c>
      <c r="AM5936" s="3" t="s">
        <v>51</v>
      </c>
    </row>
    <row r="5937" spans="1:39" x14ac:dyDescent="0.25">
      <c r="A5937" s="23"/>
      <c r="B5937" s="24"/>
      <c r="C5937" s="23"/>
      <c r="D5937" s="23"/>
      <c r="E5937" s="23"/>
      <c r="F5937" s="23"/>
      <c r="G5937" s="24"/>
      <c r="H5937" s="23"/>
      <c r="I5937" s="23"/>
      <c r="J5937" s="23"/>
      <c r="K5937" s="23"/>
      <c r="L5937" s="23"/>
      <c r="M5937" s="23"/>
      <c r="N5937" s="25"/>
      <c r="O5937" s="26"/>
      <c r="P5937" s="26"/>
      <c r="Q5937" s="23"/>
      <c r="R5937" s="23"/>
      <c r="S5937" s="27"/>
      <c r="T5937" s="23"/>
      <c r="U5937" s="23"/>
      <c r="V5937" s="24"/>
      <c r="W5937" s="23"/>
      <c r="X5937" s="23"/>
      <c r="Y5937" s="23"/>
      <c r="Z5937" s="23"/>
      <c r="AA5937" s="28"/>
      <c r="AB5937" s="26"/>
      <c r="AC5937" s="26"/>
      <c r="AD5937" s="28"/>
      <c r="AE5937" s="28"/>
      <c r="AF5937" s="26"/>
      <c r="AG5937" s="26" t="s">
        <v>60</v>
      </c>
      <c r="AH5937" s="26">
        <f>AH5936</f>
        <v>1080406</v>
      </c>
      <c r="AI5937" s="26"/>
      <c r="AJ5937" s="26">
        <f>AJ5936</f>
        <v>0</v>
      </c>
      <c r="AK5937" s="26"/>
      <c r="AL5937" s="26">
        <f>AL5936</f>
        <v>0</v>
      </c>
    </row>
    <row r="5938" spans="1:39" x14ac:dyDescent="0.25">
      <c r="A5938" s="23" t="s">
        <v>17667</v>
      </c>
      <c r="B5938" s="24" t="s">
        <v>17668</v>
      </c>
      <c r="C5938" s="23" t="s">
        <v>17669</v>
      </c>
      <c r="D5938" s="23" t="s">
        <v>17670</v>
      </c>
      <c r="E5938" s="23">
        <v>2355</v>
      </c>
      <c r="F5938" s="23" t="s">
        <v>17671</v>
      </c>
      <c r="G5938" s="24" t="s">
        <v>17672</v>
      </c>
      <c r="H5938" s="23" t="s">
        <v>43</v>
      </c>
      <c r="I5938" s="23" t="s">
        <v>17673</v>
      </c>
      <c r="J5938" s="23">
        <v>15</v>
      </c>
      <c r="K5938" s="23">
        <v>2</v>
      </c>
      <c r="L5938" s="23">
        <v>42.75</v>
      </c>
      <c r="M5938" s="23" t="s">
        <v>75</v>
      </c>
      <c r="N5938" s="25">
        <f>((J5938*400)+(K5938*100))+L5938</f>
        <v>6242.75</v>
      </c>
      <c r="O5938" s="26">
        <v>1300</v>
      </c>
      <c r="P5938" s="26">
        <f>N5938*O5938</f>
        <v>8115575</v>
      </c>
      <c r="Q5938" s="23"/>
      <c r="R5938" s="23"/>
      <c r="S5938" s="27"/>
      <c r="T5938" s="23"/>
      <c r="U5938" s="23"/>
      <c r="V5938" s="24"/>
      <c r="W5938" s="23"/>
      <c r="X5938" s="23"/>
      <c r="Y5938" s="23"/>
      <c r="Z5938" s="23"/>
      <c r="AA5938" s="28"/>
      <c r="AB5938" s="26"/>
      <c r="AC5938" s="26"/>
      <c r="AD5938" s="28"/>
      <c r="AE5938" s="28"/>
      <c r="AF5938" s="26"/>
      <c r="AG5938" s="26">
        <f>AF5938+P5938</f>
        <v>8115575</v>
      </c>
      <c r="AH5938" s="26">
        <f>AG5938</f>
        <v>8115575</v>
      </c>
      <c r="AI5938" s="26">
        <v>50000000</v>
      </c>
      <c r="AJ5938" s="26">
        <f>IF((AI5938-AH5938) &gt; 1,0,IF((AI5938-AH5938)&lt;0,AH5938-AI5938,AI5938-AH5938))</f>
        <v>0</v>
      </c>
      <c r="AK5938" s="26">
        <v>0.01</v>
      </c>
      <c r="AL5938" s="26">
        <f>AJ5938*(AK5938/100)</f>
        <v>0</v>
      </c>
    </row>
    <row r="5939" spans="1:39" x14ac:dyDescent="0.25">
      <c r="A5939" s="23"/>
      <c r="B5939" s="24"/>
      <c r="C5939" s="23"/>
      <c r="D5939" s="23"/>
      <c r="E5939" s="23"/>
      <c r="F5939" s="23"/>
      <c r="G5939" s="24"/>
      <c r="H5939" s="23"/>
      <c r="I5939" s="23"/>
      <c r="J5939" s="23">
        <v>0</v>
      </c>
      <c r="K5939" s="23">
        <v>1</v>
      </c>
      <c r="L5939" s="23">
        <v>38.25</v>
      </c>
      <c r="M5939" s="23" t="s">
        <v>255</v>
      </c>
      <c r="N5939" s="25">
        <f>((J5939*400)+(K5939*100))+L5939</f>
        <v>138.25</v>
      </c>
      <c r="O5939" s="26">
        <v>1300</v>
      </c>
      <c r="P5939" s="26">
        <f>N5939*O5939</f>
        <v>179725</v>
      </c>
      <c r="Q5939" s="23">
        <v>1</v>
      </c>
      <c r="R5939" s="23" t="s">
        <v>17674</v>
      </c>
      <c r="S5939" s="27" t="s">
        <v>17675</v>
      </c>
      <c r="T5939" s="23" t="s">
        <v>17676</v>
      </c>
      <c r="U5939" s="23" t="s">
        <v>17677</v>
      </c>
      <c r="V5939" s="24" t="s">
        <v>17678</v>
      </c>
      <c r="W5939" s="23" t="s">
        <v>48</v>
      </c>
      <c r="X5939" s="23" t="s">
        <v>49</v>
      </c>
      <c r="Y5939" s="23" t="s">
        <v>261</v>
      </c>
      <c r="Z5939" s="23">
        <v>553</v>
      </c>
      <c r="AA5939" s="28">
        <v>100</v>
      </c>
      <c r="AB5939" s="26">
        <v>8300</v>
      </c>
      <c r="AC5939" s="26">
        <f>Z5939*AB5939</f>
        <v>4589900</v>
      </c>
      <c r="AD5939" s="28">
        <v>3</v>
      </c>
      <c r="AE5939" s="28">
        <v>3</v>
      </c>
      <c r="AF5939" s="26">
        <f>(AC5939*(100-AE5939))/100</f>
        <v>4452203</v>
      </c>
      <c r="AG5939" s="26">
        <f>P5939+AF5939</f>
        <v>4631928</v>
      </c>
      <c r="AH5939" s="26">
        <f>(AG5939*AA5939)/100</f>
        <v>4631928</v>
      </c>
      <c r="AI5939" s="26">
        <f>IF(AF5939&lt;=10000000,AF5939,10000000)</f>
        <v>4452203</v>
      </c>
      <c r="AJ5939" s="26">
        <f>IF((AI5939-AH5939) &gt; 1,0,IF((AI5939-AH5939)&lt;0,AH5939-AI5939,AI5939-AH5939))</f>
        <v>179725</v>
      </c>
      <c r="AK5939" s="26">
        <v>0.02</v>
      </c>
      <c r="AL5939" s="26">
        <f>ROUND(AJ5939*(AK5939/100),2)</f>
        <v>35.950000000000003</v>
      </c>
      <c r="AM5939" s="3" t="s">
        <v>51</v>
      </c>
    </row>
    <row r="5940" spans="1:39" x14ac:dyDescent="0.25">
      <c r="A5940" s="23"/>
      <c r="B5940" s="24"/>
      <c r="C5940" s="23"/>
      <c r="D5940" s="23"/>
      <c r="E5940" s="23"/>
      <c r="F5940" s="23"/>
      <c r="G5940" s="24"/>
      <c r="H5940" s="23"/>
      <c r="I5940" s="23"/>
      <c r="J5940" s="23"/>
      <c r="K5940" s="23"/>
      <c r="L5940" s="23"/>
      <c r="M5940" s="23"/>
      <c r="N5940" s="25"/>
      <c r="O5940" s="26"/>
      <c r="P5940" s="26"/>
      <c r="Q5940" s="23"/>
      <c r="R5940" s="23"/>
      <c r="S5940" s="27"/>
      <c r="T5940" s="23"/>
      <c r="U5940" s="23"/>
      <c r="V5940" s="24"/>
      <c r="W5940" s="23"/>
      <c r="X5940" s="23"/>
      <c r="Y5940" s="23"/>
      <c r="Z5940" s="23"/>
      <c r="AA5940" s="28"/>
      <c r="AB5940" s="26"/>
      <c r="AC5940" s="26"/>
      <c r="AD5940" s="28"/>
      <c r="AE5940" s="28"/>
      <c r="AF5940" s="26"/>
      <c r="AG5940" s="26" t="s">
        <v>60</v>
      </c>
      <c r="AH5940" s="26">
        <f>SUM(AH5938:AH5939)</f>
        <v>12747503</v>
      </c>
      <c r="AI5940" s="26"/>
      <c r="AJ5940" s="26">
        <f>SUM(AJ5938:AJ5939)</f>
        <v>179725</v>
      </c>
      <c r="AK5940" s="26"/>
      <c r="AL5940" s="26">
        <f>SUM(AL5938:AL5939)</f>
        <v>35.950000000000003</v>
      </c>
    </row>
    <row r="5941" spans="1:39" x14ac:dyDescent="0.25">
      <c r="A5941" s="23" t="s">
        <v>17679</v>
      </c>
      <c r="B5941" s="24" t="s">
        <v>17680</v>
      </c>
      <c r="C5941" s="23" t="s">
        <v>17681</v>
      </c>
      <c r="D5941" s="23" t="s">
        <v>12865</v>
      </c>
      <c r="E5941" s="23">
        <v>2356</v>
      </c>
      <c r="F5941" s="23" t="s">
        <v>17682</v>
      </c>
      <c r="G5941" s="24" t="s">
        <v>17683</v>
      </c>
      <c r="H5941" s="23" t="s">
        <v>43</v>
      </c>
      <c r="I5941" s="23" t="s">
        <v>17684</v>
      </c>
      <c r="J5941" s="23">
        <v>1</v>
      </c>
      <c r="K5941" s="23">
        <v>3</v>
      </c>
      <c r="L5941" s="23">
        <v>95</v>
      </c>
      <c r="M5941" s="23" t="s">
        <v>75</v>
      </c>
      <c r="N5941" s="25">
        <f>((J5941*400)+(K5941*100))+L5941</f>
        <v>795</v>
      </c>
      <c r="O5941" s="26">
        <v>1500</v>
      </c>
      <c r="P5941" s="26">
        <f>N5941*O5941</f>
        <v>1192500</v>
      </c>
      <c r="Q5941" s="23"/>
      <c r="R5941" s="23"/>
      <c r="S5941" s="27"/>
      <c r="T5941" s="23"/>
      <c r="U5941" s="23"/>
      <c r="V5941" s="24"/>
      <c r="W5941" s="23"/>
      <c r="X5941" s="23"/>
      <c r="Y5941" s="23"/>
      <c r="Z5941" s="23"/>
      <c r="AA5941" s="28"/>
      <c r="AB5941" s="26"/>
      <c r="AC5941" s="26"/>
      <c r="AD5941" s="28"/>
      <c r="AE5941" s="28"/>
      <c r="AF5941" s="26"/>
      <c r="AG5941" s="26">
        <f>AF5941+P5941</f>
        <v>1192500</v>
      </c>
      <c r="AH5941" s="26">
        <f>AG5941</f>
        <v>1192500</v>
      </c>
      <c r="AI5941" s="26">
        <v>50000000</v>
      </c>
      <c r="AJ5941" s="26">
        <f>IF((AI5941-AH5941) &gt; 1,0,IF((AI5941-AH5941)&lt;0,AH5941-AI5941,AI5941-AH5941))</f>
        <v>0</v>
      </c>
      <c r="AK5941" s="26">
        <v>0.01</v>
      </c>
      <c r="AL5941" s="26">
        <f>AJ5941*(AK5941/100)</f>
        <v>0</v>
      </c>
    </row>
    <row r="5942" spans="1:39" x14ac:dyDescent="0.25">
      <c r="A5942" s="23"/>
      <c r="B5942" s="24"/>
      <c r="C5942" s="23"/>
      <c r="D5942" s="23"/>
      <c r="E5942" s="23"/>
      <c r="F5942" s="23"/>
      <c r="G5942" s="24"/>
      <c r="H5942" s="23"/>
      <c r="I5942" s="23"/>
      <c r="J5942" s="23"/>
      <c r="K5942" s="23"/>
      <c r="L5942" s="23"/>
      <c r="M5942" s="23"/>
      <c r="N5942" s="25"/>
      <c r="O5942" s="26"/>
      <c r="P5942" s="26"/>
      <c r="Q5942" s="23"/>
      <c r="R5942" s="23"/>
      <c r="S5942" s="27"/>
      <c r="T5942" s="23"/>
      <c r="U5942" s="23"/>
      <c r="V5942" s="24"/>
      <c r="W5942" s="23"/>
      <c r="X5942" s="23"/>
      <c r="Y5942" s="23"/>
      <c r="Z5942" s="23"/>
      <c r="AA5942" s="28"/>
      <c r="AB5942" s="26"/>
      <c r="AC5942" s="26"/>
      <c r="AD5942" s="28"/>
      <c r="AE5942" s="28"/>
      <c r="AF5942" s="26"/>
      <c r="AG5942" s="26" t="s">
        <v>60</v>
      </c>
      <c r="AH5942" s="26">
        <f>AH5941</f>
        <v>1192500</v>
      </c>
      <c r="AI5942" s="26"/>
      <c r="AJ5942" s="26">
        <f>AJ5941</f>
        <v>0</v>
      </c>
      <c r="AK5942" s="26"/>
      <c r="AL5942" s="26">
        <f>AL5941</f>
        <v>0</v>
      </c>
    </row>
    <row r="5943" spans="1:39" x14ac:dyDescent="0.25">
      <c r="A5943" s="23" t="s">
        <v>8631</v>
      </c>
      <c r="B5943" s="24" t="s">
        <v>8632</v>
      </c>
      <c r="C5943" s="23" t="s">
        <v>8633</v>
      </c>
      <c r="D5943" s="23" t="s">
        <v>8627</v>
      </c>
      <c r="E5943" s="23">
        <v>2357</v>
      </c>
      <c r="F5943" s="23" t="s">
        <v>17685</v>
      </c>
      <c r="G5943" s="24" t="s">
        <v>17686</v>
      </c>
      <c r="H5943" s="23" t="s">
        <v>43</v>
      </c>
      <c r="I5943" s="23" t="s">
        <v>17687</v>
      </c>
      <c r="J5943" s="23">
        <v>6</v>
      </c>
      <c r="K5943" s="23">
        <v>2</v>
      </c>
      <c r="L5943" s="23">
        <v>69</v>
      </c>
      <c r="M5943" s="23" t="s">
        <v>75</v>
      </c>
      <c r="N5943" s="25">
        <f>((J5943*400)+(K5943*100))+L5943</f>
        <v>2669</v>
      </c>
      <c r="O5943" s="26">
        <v>1000</v>
      </c>
      <c r="P5943" s="26">
        <f>N5943*O5943</f>
        <v>2669000</v>
      </c>
      <c r="Q5943" s="23"/>
      <c r="R5943" s="23"/>
      <c r="S5943" s="27"/>
      <c r="T5943" s="23"/>
      <c r="U5943" s="23"/>
      <c r="V5943" s="24"/>
      <c r="W5943" s="23"/>
      <c r="X5943" s="23"/>
      <c r="Y5943" s="23"/>
      <c r="Z5943" s="23"/>
      <c r="AA5943" s="28"/>
      <c r="AB5943" s="26"/>
      <c r="AC5943" s="26"/>
      <c r="AD5943" s="28"/>
      <c r="AE5943" s="28"/>
      <c r="AF5943" s="26"/>
      <c r="AG5943" s="26">
        <f>AF5943+P5943</f>
        <v>2669000</v>
      </c>
      <c r="AH5943" s="26">
        <f>AG5943</f>
        <v>2669000</v>
      </c>
      <c r="AI5943" s="26">
        <v>50000000</v>
      </c>
      <c r="AJ5943" s="26">
        <f>IF((AI5943-AH5943) &gt; 1,0,IF((AI5943-AH5943)&lt;0,AH5943-AI5943,AI5943-AH5943))</f>
        <v>0</v>
      </c>
      <c r="AK5943" s="26">
        <v>0.01</v>
      </c>
      <c r="AL5943" s="26">
        <f>AJ5943*(AK5943/100)</f>
        <v>0</v>
      </c>
    </row>
    <row r="5944" spans="1:39" x14ac:dyDescent="0.25">
      <c r="A5944" s="23"/>
      <c r="B5944" s="24"/>
      <c r="C5944" s="23"/>
      <c r="D5944" s="23"/>
      <c r="E5944" s="23"/>
      <c r="F5944" s="23"/>
      <c r="G5944" s="24"/>
      <c r="H5944" s="23"/>
      <c r="I5944" s="23"/>
      <c r="J5944" s="23">
        <v>0</v>
      </c>
      <c r="K5944" s="23">
        <v>0</v>
      </c>
      <c r="L5944" s="23">
        <v>4</v>
      </c>
      <c r="M5944" s="23" t="s">
        <v>75</v>
      </c>
      <c r="N5944" s="25">
        <f>((J5944*400)+(K5944*100))+L5944</f>
        <v>4</v>
      </c>
      <c r="O5944" s="26">
        <v>1000</v>
      </c>
      <c r="P5944" s="26">
        <f>N5944*O5944</f>
        <v>4000</v>
      </c>
      <c r="Q5944" s="23">
        <v>1</v>
      </c>
      <c r="R5944" s="23" t="s">
        <v>8631</v>
      </c>
      <c r="S5944" s="27" t="s">
        <v>8632</v>
      </c>
      <c r="T5944" s="23" t="s">
        <v>8633</v>
      </c>
      <c r="U5944" s="23" t="s">
        <v>8634</v>
      </c>
      <c r="V5944" s="24" t="s">
        <v>17688</v>
      </c>
      <c r="W5944" s="23" t="s">
        <v>53</v>
      </c>
      <c r="X5944" s="23" t="s">
        <v>49</v>
      </c>
      <c r="Y5944" s="23" t="s">
        <v>571</v>
      </c>
      <c r="Z5944" s="23">
        <v>16</v>
      </c>
      <c r="AA5944" s="28">
        <v>100</v>
      </c>
      <c r="AB5944" s="26">
        <v>2750</v>
      </c>
      <c r="AC5944" s="26">
        <f>Z5944*AB5944</f>
        <v>44000</v>
      </c>
      <c r="AD5944" s="28">
        <v>7</v>
      </c>
      <c r="AE5944" s="28">
        <v>7</v>
      </c>
      <c r="AF5944" s="26">
        <f>(AC5944*(100-AE5944))/100</f>
        <v>40920</v>
      </c>
      <c r="AG5944" s="26">
        <f>P5944+AF5944</f>
        <v>44920</v>
      </c>
      <c r="AH5944" s="26">
        <f>(AG5944*AA5944)/100</f>
        <v>44920</v>
      </c>
      <c r="AI5944" s="26">
        <v>50000000</v>
      </c>
      <c r="AJ5944" s="26">
        <f>IF((AI5944-AH5944) &gt; 1,0,IF((AI5944-AH5944)&lt;0,AH5944-AI5944,AI5944-AH5944))</f>
        <v>0</v>
      </c>
      <c r="AK5944" s="26">
        <v>0.01</v>
      </c>
      <c r="AL5944" s="26">
        <f>ROUND(AJ5944*(AK5944/100),2)</f>
        <v>0</v>
      </c>
      <c r="AM5944" s="3" t="s">
        <v>368</v>
      </c>
    </row>
    <row r="5945" spans="1:39" x14ac:dyDescent="0.25">
      <c r="A5945" s="23"/>
      <c r="B5945" s="24"/>
      <c r="C5945" s="23"/>
      <c r="D5945" s="23"/>
      <c r="E5945" s="23">
        <v>2358</v>
      </c>
      <c r="F5945" s="23" t="s">
        <v>17689</v>
      </c>
      <c r="G5945" s="24" t="s">
        <v>17690</v>
      </c>
      <c r="H5945" s="23" t="s">
        <v>43</v>
      </c>
      <c r="I5945" s="23" t="s">
        <v>17691</v>
      </c>
      <c r="J5945" s="23">
        <v>11</v>
      </c>
      <c r="K5945" s="23">
        <v>1</v>
      </c>
      <c r="L5945" s="23">
        <v>10</v>
      </c>
      <c r="M5945" s="23" t="s">
        <v>75</v>
      </c>
      <c r="N5945" s="25">
        <f>((J5945*400)+(K5945*100))+L5945</f>
        <v>4510</v>
      </c>
      <c r="O5945" s="26">
        <v>1000</v>
      </c>
      <c r="P5945" s="26">
        <f>N5945*O5945</f>
        <v>4510000</v>
      </c>
      <c r="Q5945" s="23"/>
      <c r="R5945" s="23"/>
      <c r="S5945" s="27"/>
      <c r="T5945" s="23"/>
      <c r="U5945" s="23"/>
      <c r="V5945" s="24"/>
      <c r="W5945" s="23"/>
      <c r="X5945" s="23"/>
      <c r="Y5945" s="23"/>
      <c r="Z5945" s="23"/>
      <c r="AA5945" s="28"/>
      <c r="AB5945" s="26"/>
      <c r="AC5945" s="26"/>
      <c r="AD5945" s="28"/>
      <c r="AE5945" s="28"/>
      <c r="AF5945" s="26"/>
      <c r="AG5945" s="26">
        <f>AF5945+P5945</f>
        <v>4510000</v>
      </c>
      <c r="AH5945" s="26">
        <f>AG5945</f>
        <v>4510000</v>
      </c>
      <c r="AI5945" s="26">
        <v>50000000</v>
      </c>
      <c r="AJ5945" s="26">
        <f>IF((AI5945-AH5945) &gt; 1,0,IF((AI5945-AH5945)&lt;0,AH5945-AI5945,AI5945-AH5945))</f>
        <v>0</v>
      </c>
      <c r="AK5945" s="26">
        <v>0.01</v>
      </c>
      <c r="AL5945" s="26">
        <f>AJ5945*(AK5945/100)</f>
        <v>0</v>
      </c>
    </row>
    <row r="5946" spans="1:39" x14ac:dyDescent="0.25">
      <c r="A5946" s="23"/>
      <c r="B5946" s="24"/>
      <c r="C5946" s="23"/>
      <c r="D5946" s="23"/>
      <c r="E5946" s="23">
        <v>2359</v>
      </c>
      <c r="F5946" s="23" t="s">
        <v>17692</v>
      </c>
      <c r="G5946" s="24" t="s">
        <v>17693</v>
      </c>
      <c r="H5946" s="23" t="s">
        <v>43</v>
      </c>
      <c r="I5946" s="23" t="s">
        <v>17694</v>
      </c>
      <c r="J5946" s="23">
        <v>3</v>
      </c>
      <c r="K5946" s="23">
        <v>3</v>
      </c>
      <c r="L5946" s="23">
        <v>24</v>
      </c>
      <c r="M5946" s="23" t="s">
        <v>75</v>
      </c>
      <c r="N5946" s="25">
        <f>((J5946*400)+(K5946*100))+L5946</f>
        <v>1524</v>
      </c>
      <c r="O5946" s="26">
        <v>3750</v>
      </c>
      <c r="P5946" s="26">
        <f>N5946*O5946</f>
        <v>5715000</v>
      </c>
      <c r="Q5946" s="23"/>
      <c r="R5946" s="23"/>
      <c r="S5946" s="27"/>
      <c r="T5946" s="23"/>
      <c r="U5946" s="23"/>
      <c r="V5946" s="24"/>
      <c r="W5946" s="23"/>
      <c r="X5946" s="23"/>
      <c r="Y5946" s="23"/>
      <c r="Z5946" s="23"/>
      <c r="AA5946" s="28"/>
      <c r="AB5946" s="26"/>
      <c r="AC5946" s="26"/>
      <c r="AD5946" s="28"/>
      <c r="AE5946" s="28"/>
      <c r="AF5946" s="26"/>
      <c r="AG5946" s="26">
        <f>AF5946+P5946</f>
        <v>5715000</v>
      </c>
      <c r="AH5946" s="26">
        <f>AG5946</f>
        <v>5715000</v>
      </c>
      <c r="AI5946" s="26">
        <v>50000000</v>
      </c>
      <c r="AJ5946" s="26">
        <f>IF((AI5946-AH5946) &gt; 1,0,IF((AI5946-AH5946)&lt;0,AH5946-AI5946,AI5946-AH5946))</f>
        <v>0</v>
      </c>
      <c r="AK5946" s="26">
        <v>0.01</v>
      </c>
      <c r="AL5946" s="26">
        <f>AJ5946*(AK5946/100)</f>
        <v>0</v>
      </c>
    </row>
    <row r="5947" spans="1:39" x14ac:dyDescent="0.25">
      <c r="A5947" s="23"/>
      <c r="B5947" s="24"/>
      <c r="C5947" s="23"/>
      <c r="D5947" s="23"/>
      <c r="E5947" s="23"/>
      <c r="F5947" s="23"/>
      <c r="G5947" s="24"/>
      <c r="H5947" s="23"/>
      <c r="I5947" s="23"/>
      <c r="J5947" s="23"/>
      <c r="K5947" s="23"/>
      <c r="L5947" s="23"/>
      <c r="M5947" s="23"/>
      <c r="N5947" s="25"/>
      <c r="O5947" s="26"/>
      <c r="P5947" s="26"/>
      <c r="Q5947" s="23"/>
      <c r="R5947" s="23"/>
      <c r="S5947" s="27"/>
      <c r="T5947" s="23"/>
      <c r="U5947" s="23"/>
      <c r="V5947" s="24"/>
      <c r="W5947" s="23"/>
      <c r="X5947" s="23"/>
      <c r="Y5947" s="23"/>
      <c r="Z5947" s="23"/>
      <c r="AA5947" s="28"/>
      <c r="AB5947" s="26"/>
      <c r="AC5947" s="26"/>
      <c r="AD5947" s="28"/>
      <c r="AE5947" s="28"/>
      <c r="AF5947" s="26"/>
      <c r="AG5947" s="26" t="s">
        <v>60</v>
      </c>
      <c r="AH5947" s="26">
        <f>SUM(AH5943:AH5946)</f>
        <v>12938920</v>
      </c>
      <c r="AI5947" s="26"/>
      <c r="AJ5947" s="26">
        <f>SUM(AJ5943:AJ5946)</f>
        <v>0</v>
      </c>
      <c r="AK5947" s="26"/>
      <c r="AL5947" s="26">
        <f>SUM(AL5943:AL5946)</f>
        <v>0</v>
      </c>
    </row>
    <row r="5948" spans="1:39" x14ac:dyDescent="0.25">
      <c r="A5948" s="23" t="s">
        <v>17695</v>
      </c>
      <c r="B5948" s="24" t="s">
        <v>17696</v>
      </c>
      <c r="C5948" s="23" t="s">
        <v>17697</v>
      </c>
      <c r="D5948" s="23" t="s">
        <v>17698</v>
      </c>
      <c r="E5948" s="23">
        <v>2360</v>
      </c>
      <c r="F5948" s="23" t="s">
        <v>17699</v>
      </c>
      <c r="G5948" s="24" t="s">
        <v>17700</v>
      </c>
      <c r="H5948" s="23" t="s">
        <v>43</v>
      </c>
      <c r="I5948" s="23" t="s">
        <v>17701</v>
      </c>
      <c r="J5948" s="23">
        <v>3</v>
      </c>
      <c r="K5948" s="23">
        <v>2</v>
      </c>
      <c r="L5948" s="23">
        <v>76.7</v>
      </c>
      <c r="M5948" s="23" t="s">
        <v>75</v>
      </c>
      <c r="N5948" s="25">
        <f>((J5948*400)+(K5948*100))+L5948</f>
        <v>1476.7</v>
      </c>
      <c r="O5948" s="26">
        <v>1500</v>
      </c>
      <c r="P5948" s="26">
        <f>N5948*O5948</f>
        <v>2215050</v>
      </c>
      <c r="Q5948" s="23"/>
      <c r="R5948" s="23"/>
      <c r="S5948" s="27"/>
      <c r="T5948" s="23"/>
      <c r="U5948" s="23"/>
      <c r="V5948" s="24"/>
      <c r="W5948" s="23"/>
      <c r="X5948" s="23"/>
      <c r="Y5948" s="23"/>
      <c r="Z5948" s="23"/>
      <c r="AA5948" s="28"/>
      <c r="AB5948" s="26"/>
      <c r="AC5948" s="26"/>
      <c r="AD5948" s="28"/>
      <c r="AE5948" s="28"/>
      <c r="AF5948" s="26"/>
      <c r="AG5948" s="26">
        <f>AF5948+P5948</f>
        <v>2215050</v>
      </c>
      <c r="AH5948" s="26">
        <f>AG5948</f>
        <v>2215050</v>
      </c>
      <c r="AI5948" s="26">
        <v>50000000</v>
      </c>
      <c r="AJ5948" s="26">
        <f>IF((AI5948-AH5948) &gt; 1,0,IF((AI5948-AH5948)&lt;0,AH5948-AI5948,AI5948-AH5948))</f>
        <v>0</v>
      </c>
      <c r="AK5948" s="26">
        <v>0.01</v>
      </c>
      <c r="AL5948" s="26">
        <f>AJ5948*(AK5948/100)</f>
        <v>0</v>
      </c>
    </row>
    <row r="5949" spans="1:39" x14ac:dyDescent="0.25">
      <c r="A5949" s="23"/>
      <c r="B5949" s="24"/>
      <c r="C5949" s="23"/>
      <c r="D5949" s="23"/>
      <c r="E5949" s="23"/>
      <c r="F5949" s="23"/>
      <c r="G5949" s="24"/>
      <c r="H5949" s="23"/>
      <c r="I5949" s="23"/>
      <c r="J5949" s="23"/>
      <c r="K5949" s="23"/>
      <c r="L5949" s="23"/>
      <c r="M5949" s="23"/>
      <c r="N5949" s="25"/>
      <c r="O5949" s="26"/>
      <c r="P5949" s="26"/>
      <c r="Q5949" s="23"/>
      <c r="R5949" s="23"/>
      <c r="S5949" s="27"/>
      <c r="T5949" s="23"/>
      <c r="U5949" s="23"/>
      <c r="V5949" s="24"/>
      <c r="W5949" s="23"/>
      <c r="X5949" s="23"/>
      <c r="Y5949" s="23"/>
      <c r="Z5949" s="23"/>
      <c r="AA5949" s="28"/>
      <c r="AB5949" s="26"/>
      <c r="AC5949" s="26"/>
      <c r="AD5949" s="28"/>
      <c r="AE5949" s="28"/>
      <c r="AF5949" s="26"/>
      <c r="AG5949" s="26" t="s">
        <v>60</v>
      </c>
      <c r="AH5949" s="26">
        <f>AH5948</f>
        <v>2215050</v>
      </c>
      <c r="AI5949" s="26"/>
      <c r="AJ5949" s="26">
        <f>AJ5948</f>
        <v>0</v>
      </c>
      <c r="AK5949" s="26"/>
      <c r="AL5949" s="26">
        <f>AL5948</f>
        <v>0</v>
      </c>
    </row>
    <row r="5950" spans="1:39" x14ac:dyDescent="0.25">
      <c r="A5950" s="23" t="s">
        <v>17702</v>
      </c>
      <c r="B5950" s="24" t="s">
        <v>17703</v>
      </c>
      <c r="C5950" s="23" t="s">
        <v>17704</v>
      </c>
      <c r="D5950" s="23" t="s">
        <v>17705</v>
      </c>
      <c r="E5950" s="23">
        <v>2361</v>
      </c>
      <c r="F5950" s="23" t="s">
        <v>17706</v>
      </c>
      <c r="G5950" s="24" t="s">
        <v>17707</v>
      </c>
      <c r="H5950" s="23" t="s">
        <v>43</v>
      </c>
      <c r="I5950" s="23" t="s">
        <v>17708</v>
      </c>
      <c r="J5950" s="23">
        <v>0</v>
      </c>
      <c r="K5950" s="23">
        <v>0</v>
      </c>
      <c r="L5950" s="23">
        <v>26.8</v>
      </c>
      <c r="M5950" s="23" t="s">
        <v>255</v>
      </c>
      <c r="N5950" s="25">
        <f>((J5950*400)+(K5950*100))+L5950</f>
        <v>26.8</v>
      </c>
      <c r="O5950" s="26">
        <v>4000</v>
      </c>
      <c r="P5950" s="26">
        <f>N5950*O5950</f>
        <v>107200</v>
      </c>
      <c r="Q5950" s="23">
        <v>1</v>
      </c>
      <c r="R5950" s="23" t="s">
        <v>17702</v>
      </c>
      <c r="S5950" s="27" t="s">
        <v>17703</v>
      </c>
      <c r="T5950" s="23" t="s">
        <v>17704</v>
      </c>
      <c r="U5950" s="23" t="s">
        <v>17709</v>
      </c>
      <c r="V5950" s="24" t="s">
        <v>17710</v>
      </c>
      <c r="W5950" s="23" t="s">
        <v>53</v>
      </c>
      <c r="X5950" s="23" t="s">
        <v>49</v>
      </c>
      <c r="Y5950" s="23" t="s">
        <v>261</v>
      </c>
      <c r="Z5950" s="23">
        <v>24</v>
      </c>
      <c r="AA5950" s="28">
        <v>100</v>
      </c>
      <c r="AB5950" s="26">
        <v>2750</v>
      </c>
      <c r="AC5950" s="26">
        <f>Z5950*AB5950</f>
        <v>66000</v>
      </c>
      <c r="AD5950" s="28">
        <v>12</v>
      </c>
      <c r="AE5950" s="28">
        <v>14</v>
      </c>
      <c r="AF5950" s="26">
        <f>(AC5950*(100-AE5950))/100</f>
        <v>56760</v>
      </c>
      <c r="AG5950" s="26">
        <f>P5950+AF5950</f>
        <v>163960</v>
      </c>
      <c r="AH5950" s="26">
        <f>(AG5950*AA5950)/100</f>
        <v>163960</v>
      </c>
      <c r="AI5950" s="26">
        <f>IF(AF5950&lt;=10000000,AF5950,10000000)</f>
        <v>56760</v>
      </c>
      <c r="AJ5950" s="26">
        <f>IF((AI5950-AH5950) &gt; 1,0,IF((AI5950-AH5950)&lt;0,AH5950-AI5950,AI5950-AH5950))</f>
        <v>107200</v>
      </c>
      <c r="AK5950" s="26">
        <v>0.02</v>
      </c>
      <c r="AL5950" s="26">
        <f>ROUND(AJ5950*(AK5950/100),2)</f>
        <v>21.44</v>
      </c>
      <c r="AM5950" s="3" t="s">
        <v>264</v>
      </c>
    </row>
    <row r="5951" spans="1:39" x14ac:dyDescent="0.25">
      <c r="A5951" s="23"/>
      <c r="B5951" s="24"/>
      <c r="C5951" s="23"/>
      <c r="D5951" s="23"/>
      <c r="E5951" s="23"/>
      <c r="F5951" s="23"/>
      <c r="G5951" s="24"/>
      <c r="H5951" s="23"/>
      <c r="I5951" s="23"/>
      <c r="J5951" s="23">
        <v>0</v>
      </c>
      <c r="K5951" s="23">
        <v>0</v>
      </c>
      <c r="L5951" s="23">
        <v>4</v>
      </c>
      <c r="M5951" s="23" t="s">
        <v>255</v>
      </c>
      <c r="N5951" s="25">
        <f>((J5951*400)+(K5951*100))+L5951</f>
        <v>4</v>
      </c>
      <c r="O5951" s="26">
        <v>4000</v>
      </c>
      <c r="P5951" s="26">
        <f>N5951*O5951</f>
        <v>16000</v>
      </c>
      <c r="Q5951" s="23">
        <v>1</v>
      </c>
      <c r="R5951" s="23" t="s">
        <v>17702</v>
      </c>
      <c r="S5951" s="27" t="s">
        <v>17703</v>
      </c>
      <c r="T5951" s="23" t="s">
        <v>17704</v>
      </c>
      <c r="U5951" s="23" t="s">
        <v>17709</v>
      </c>
      <c r="V5951" s="24" t="s">
        <v>17711</v>
      </c>
      <c r="W5951" s="23" t="s">
        <v>158</v>
      </c>
      <c r="X5951" s="23" t="s">
        <v>80</v>
      </c>
      <c r="Y5951" s="23" t="s">
        <v>261</v>
      </c>
      <c r="Z5951" s="23">
        <v>16</v>
      </c>
      <c r="AA5951" s="28">
        <v>100</v>
      </c>
      <c r="AB5951" s="26">
        <v>5600</v>
      </c>
      <c r="AC5951" s="26">
        <f>Z5951*AB5951</f>
        <v>89600</v>
      </c>
      <c r="AD5951" s="28">
        <v>12</v>
      </c>
      <c r="AE5951" s="28">
        <v>50</v>
      </c>
      <c r="AF5951" s="26">
        <f>(AC5951*(100-AE5951))/100</f>
        <v>44800</v>
      </c>
      <c r="AG5951" s="26">
        <f>P5951+AF5951</f>
        <v>60800</v>
      </c>
      <c r="AH5951" s="26">
        <f>(AG5951*AA5951)/100</f>
        <v>60800</v>
      </c>
      <c r="AI5951" s="26">
        <f>IF(AF5951&lt;=10000000,AF5951,10000000)</f>
        <v>44800</v>
      </c>
      <c r="AJ5951" s="26">
        <f>IF((AI5951-AH5951) &gt; 1,0,IF((AI5951-AH5951)&lt;0,AH5951-AI5951,AI5951-AH5951))</f>
        <v>16000</v>
      </c>
      <c r="AK5951" s="26">
        <v>0.02</v>
      </c>
      <c r="AL5951" s="26">
        <f>ROUND(AJ5951*(AK5951/100),2)</f>
        <v>3.2</v>
      </c>
      <c r="AM5951" s="3" t="s">
        <v>159</v>
      </c>
    </row>
    <row r="5952" spans="1:39" x14ac:dyDescent="0.25">
      <c r="A5952" s="23"/>
      <c r="B5952" s="24"/>
      <c r="C5952" s="23"/>
      <c r="D5952" s="23"/>
      <c r="E5952" s="23">
        <v>2362</v>
      </c>
      <c r="F5952" s="23" t="s">
        <v>17712</v>
      </c>
      <c r="G5952" s="24" t="s">
        <v>17713</v>
      </c>
      <c r="H5952" s="23" t="s">
        <v>43</v>
      </c>
      <c r="I5952" s="23" t="s">
        <v>17714</v>
      </c>
      <c r="J5952" s="23">
        <v>1</v>
      </c>
      <c r="K5952" s="23">
        <v>1</v>
      </c>
      <c r="L5952" s="23">
        <v>71</v>
      </c>
      <c r="M5952" s="23" t="s">
        <v>75</v>
      </c>
      <c r="N5952" s="25">
        <f>((J5952*400)+(K5952*100))+L5952</f>
        <v>571</v>
      </c>
      <c r="O5952" s="26">
        <v>2650</v>
      </c>
      <c r="P5952" s="26">
        <f>N5952*O5952</f>
        <v>1513150</v>
      </c>
      <c r="Q5952" s="23"/>
      <c r="R5952" s="23"/>
      <c r="S5952" s="27"/>
      <c r="T5952" s="23"/>
      <c r="U5952" s="23"/>
      <c r="V5952" s="24"/>
      <c r="W5952" s="23"/>
      <c r="X5952" s="23"/>
      <c r="Y5952" s="23"/>
      <c r="Z5952" s="23"/>
      <c r="AA5952" s="28"/>
      <c r="AB5952" s="26"/>
      <c r="AC5952" s="26"/>
      <c r="AD5952" s="28"/>
      <c r="AE5952" s="28"/>
      <c r="AF5952" s="26"/>
      <c r="AG5952" s="26">
        <f>AF5952+P5952</f>
        <v>1513150</v>
      </c>
      <c r="AH5952" s="26">
        <f>AG5952</f>
        <v>1513150</v>
      </c>
      <c r="AI5952" s="26">
        <v>50000000</v>
      </c>
      <c r="AJ5952" s="26">
        <f>IF((AI5952-AH5952) &gt; 1,0,IF((AI5952-AH5952)&lt;0,AH5952-AI5952,AI5952-AH5952))</f>
        <v>0</v>
      </c>
      <c r="AK5952" s="26">
        <v>0.01</v>
      </c>
      <c r="AL5952" s="26">
        <f>AJ5952*(AK5952/100)</f>
        <v>0</v>
      </c>
    </row>
    <row r="5953" spans="1:39" x14ac:dyDescent="0.25">
      <c r="A5953" s="23"/>
      <c r="B5953" s="24"/>
      <c r="C5953" s="23"/>
      <c r="D5953" s="23"/>
      <c r="E5953" s="23"/>
      <c r="F5953" s="23"/>
      <c r="G5953" s="24"/>
      <c r="H5953" s="23"/>
      <c r="I5953" s="23"/>
      <c r="J5953" s="23">
        <v>0</v>
      </c>
      <c r="K5953" s="23">
        <v>0</v>
      </c>
      <c r="L5953" s="23">
        <v>24</v>
      </c>
      <c r="M5953" s="23" t="s">
        <v>76</v>
      </c>
      <c r="N5953" s="25">
        <f>((J5953*400)+(K5953*100))+L5953</f>
        <v>24</v>
      </c>
      <c r="O5953" s="26">
        <v>2650</v>
      </c>
      <c r="P5953" s="26">
        <f>N5953*O5953</f>
        <v>63600</v>
      </c>
      <c r="Q5953" s="23">
        <v>1</v>
      </c>
      <c r="R5953" s="23" t="s">
        <v>17702</v>
      </c>
      <c r="S5953" s="27" t="s">
        <v>17703</v>
      </c>
      <c r="T5953" s="23" t="s">
        <v>17704</v>
      </c>
      <c r="U5953" s="23" t="s">
        <v>17709</v>
      </c>
      <c r="V5953" s="24" t="s">
        <v>17715</v>
      </c>
      <c r="W5953" s="23" t="s">
        <v>48</v>
      </c>
      <c r="X5953" s="23" t="s">
        <v>49</v>
      </c>
      <c r="Y5953" s="23" t="s">
        <v>81</v>
      </c>
      <c r="Z5953" s="23">
        <v>96</v>
      </c>
      <c r="AA5953" s="28">
        <v>100</v>
      </c>
      <c r="AB5953" s="26">
        <v>8300</v>
      </c>
      <c r="AC5953" s="26">
        <f>Z5953*AB5953</f>
        <v>796800</v>
      </c>
      <c r="AD5953" s="28">
        <v>22</v>
      </c>
      <c r="AE5953" s="28">
        <v>34</v>
      </c>
      <c r="AF5953" s="26">
        <f>(AC5953*(100-AE5953))/100</f>
        <v>525888</v>
      </c>
      <c r="AG5953" s="26">
        <f>P5953+AF5953</f>
        <v>589488</v>
      </c>
      <c r="AH5953" s="26">
        <f>(AG5953*AA5953)/100</f>
        <v>589488</v>
      </c>
      <c r="AI5953" s="26">
        <v>0</v>
      </c>
      <c r="AJ5953" s="26">
        <f>IF((AI5953-AH5953) &gt; 1,0,IF((AI5953-AH5953)&lt;0,AH5953-AI5953,AI5953-AH5953))</f>
        <v>589488</v>
      </c>
      <c r="AK5953" s="26">
        <v>0.02</v>
      </c>
      <c r="AL5953" s="26">
        <f>ROUND(AJ5953*(AK5953/100),2)</f>
        <v>117.9</v>
      </c>
      <c r="AM5953" s="3" t="s">
        <v>51</v>
      </c>
    </row>
    <row r="5954" spans="1:39" x14ac:dyDescent="0.25">
      <c r="A5954" s="23"/>
      <c r="B5954" s="24"/>
      <c r="C5954" s="23"/>
      <c r="D5954" s="23"/>
      <c r="E5954" s="23"/>
      <c r="F5954" s="23"/>
      <c r="G5954" s="24"/>
      <c r="H5954" s="23"/>
      <c r="I5954" s="23"/>
      <c r="J5954" s="23">
        <v>0</v>
      </c>
      <c r="K5954" s="23">
        <v>0</v>
      </c>
      <c r="L5954" s="23">
        <v>52</v>
      </c>
      <c r="M5954" s="23" t="s">
        <v>76</v>
      </c>
      <c r="N5954" s="25">
        <f>((J5954*400)+(K5954*100))+L5954</f>
        <v>52</v>
      </c>
      <c r="O5954" s="26">
        <v>2650</v>
      </c>
      <c r="P5954" s="26">
        <f>N5954*O5954</f>
        <v>137800</v>
      </c>
      <c r="Q5954" s="23">
        <v>1</v>
      </c>
      <c r="R5954" s="23" t="s">
        <v>17702</v>
      </c>
      <c r="S5954" s="27" t="s">
        <v>17703</v>
      </c>
      <c r="T5954" s="23" t="s">
        <v>17704</v>
      </c>
      <c r="U5954" s="23" t="s">
        <v>17709</v>
      </c>
      <c r="V5954" s="24" t="s">
        <v>17716</v>
      </c>
      <c r="W5954" s="23" t="s">
        <v>48</v>
      </c>
      <c r="X5954" s="23" t="s">
        <v>49</v>
      </c>
      <c r="Y5954" s="23" t="s">
        <v>50</v>
      </c>
      <c r="Z5954" s="23">
        <v>208</v>
      </c>
      <c r="AA5954" s="28">
        <v>100</v>
      </c>
      <c r="AB5954" s="26">
        <v>8300</v>
      </c>
      <c r="AC5954" s="26">
        <f>Z5954*AB5954</f>
        <v>1726400</v>
      </c>
      <c r="AD5954" s="28">
        <v>22</v>
      </c>
      <c r="AE5954" s="28">
        <v>34</v>
      </c>
      <c r="AF5954" s="26">
        <f>(AC5954*(100-AE5954))/100</f>
        <v>1139424</v>
      </c>
      <c r="AG5954" s="26">
        <f>P5954+AF5954</f>
        <v>1277224</v>
      </c>
      <c r="AH5954" s="26">
        <f>(AG5954*AA5954)/100</f>
        <v>1277224</v>
      </c>
      <c r="AI5954" s="26">
        <v>50000000</v>
      </c>
      <c r="AJ5954" s="26">
        <f>IF((AI5954-AH5954) &gt; 1,0,IF((AI5954-AH5954)&lt;0,AH5954-AI5954,AI5954-AH5954))</f>
        <v>0</v>
      </c>
      <c r="AK5954" s="26">
        <v>0.02</v>
      </c>
      <c r="AL5954" s="26">
        <f>ROUND(AJ5954*(AK5954/100),2)</f>
        <v>0</v>
      </c>
      <c r="AM5954" s="3" t="s">
        <v>51</v>
      </c>
    </row>
    <row r="5955" spans="1:39" x14ac:dyDescent="0.25">
      <c r="A5955" s="23"/>
      <c r="B5955" s="24"/>
      <c r="C5955" s="23"/>
      <c r="D5955" s="23"/>
      <c r="E5955" s="23"/>
      <c r="F5955" s="23"/>
      <c r="G5955" s="24"/>
      <c r="H5955" s="23"/>
      <c r="I5955" s="23"/>
      <c r="J5955" s="23"/>
      <c r="K5955" s="23"/>
      <c r="L5955" s="23"/>
      <c r="M5955" s="23"/>
      <c r="N5955" s="25"/>
      <c r="O5955" s="26"/>
      <c r="P5955" s="26"/>
      <c r="Q5955" s="23"/>
      <c r="R5955" s="23"/>
      <c r="S5955" s="27"/>
      <c r="T5955" s="23"/>
      <c r="U5955" s="23"/>
      <c r="V5955" s="24"/>
      <c r="W5955" s="23"/>
      <c r="X5955" s="23"/>
      <c r="Y5955" s="23"/>
      <c r="Z5955" s="23"/>
      <c r="AA5955" s="28"/>
      <c r="AB5955" s="26"/>
      <c r="AC5955" s="26"/>
      <c r="AD5955" s="28"/>
      <c r="AE5955" s="28"/>
      <c r="AF5955" s="26"/>
      <c r="AG5955" s="26" t="s">
        <v>60</v>
      </c>
      <c r="AH5955" s="26">
        <f>SUM(AH5950:AH5954)</f>
        <v>3604622</v>
      </c>
      <c r="AI5955" s="26"/>
      <c r="AJ5955" s="26">
        <f>SUM(AJ5950:AJ5954)</f>
        <v>712688</v>
      </c>
      <c r="AK5955" s="26"/>
      <c r="AL5955" s="26">
        <f>SUM(AL5950:AL5954)</f>
        <v>142.54000000000002</v>
      </c>
    </row>
    <row r="5956" spans="1:39" x14ac:dyDescent="0.25">
      <c r="A5956" s="23" t="s">
        <v>17717</v>
      </c>
      <c r="B5956" s="24" t="s">
        <v>17718</v>
      </c>
      <c r="C5956" s="23" t="s">
        <v>17719</v>
      </c>
      <c r="D5956" s="23" t="s">
        <v>17720</v>
      </c>
      <c r="E5956" s="23">
        <v>2363</v>
      </c>
      <c r="F5956" s="23" t="s">
        <v>17721</v>
      </c>
      <c r="G5956" s="24" t="s">
        <v>17722</v>
      </c>
      <c r="H5956" s="23" t="s">
        <v>43</v>
      </c>
      <c r="I5956" s="23" t="s">
        <v>17723</v>
      </c>
      <c r="J5956" s="23">
        <v>0</v>
      </c>
      <c r="K5956" s="23">
        <v>0</v>
      </c>
      <c r="L5956" s="23">
        <v>31.25</v>
      </c>
      <c r="M5956" s="23" t="s">
        <v>76</v>
      </c>
      <c r="N5956" s="25">
        <f t="shared" ref="N5956:N5965" si="993">((J5956*400)+(K5956*100))+L5956</f>
        <v>31.25</v>
      </c>
      <c r="O5956" s="26">
        <v>19500</v>
      </c>
      <c r="P5956" s="26">
        <f t="shared" ref="P5956:P5965" si="994">N5956*O5956</f>
        <v>609375</v>
      </c>
      <c r="Q5956" s="23">
        <v>1</v>
      </c>
      <c r="R5956" s="23" t="s">
        <v>17717</v>
      </c>
      <c r="S5956" s="27" t="s">
        <v>17718</v>
      </c>
      <c r="T5956" s="23" t="s">
        <v>17719</v>
      </c>
      <c r="U5956" s="23" t="s">
        <v>17724</v>
      </c>
      <c r="V5956" s="24" t="s">
        <v>17725</v>
      </c>
      <c r="W5956" s="23" t="s">
        <v>53</v>
      </c>
      <c r="X5956" s="23" t="s">
        <v>49</v>
      </c>
      <c r="Y5956" s="23" t="s">
        <v>81</v>
      </c>
      <c r="Z5956" s="23">
        <v>125</v>
      </c>
      <c r="AA5956" s="28">
        <v>100</v>
      </c>
      <c r="AB5956" s="26">
        <v>2750</v>
      </c>
      <c r="AC5956" s="26">
        <f>Z5956*AB5956</f>
        <v>343750</v>
      </c>
      <c r="AD5956" s="28">
        <v>16</v>
      </c>
      <c r="AE5956" s="28">
        <v>22</v>
      </c>
      <c r="AF5956" s="26">
        <f>(AC5956*(100-AE5956))/100</f>
        <v>268125</v>
      </c>
      <c r="AG5956" s="26">
        <f>P5956+AF5956</f>
        <v>877500</v>
      </c>
      <c r="AH5956" s="26">
        <f>(AG5956*AA5956)/100</f>
        <v>877500</v>
      </c>
      <c r="AI5956" s="26">
        <v>0</v>
      </c>
      <c r="AJ5956" s="26">
        <f t="shared" ref="AJ5956:AJ5965" si="995">IF((AI5956-AH5956) &gt; 1,0,IF((AI5956-AH5956)&lt;0,AH5956-AI5956,AI5956-AH5956))</f>
        <v>877500</v>
      </c>
      <c r="AK5956" s="26">
        <v>0.02</v>
      </c>
      <c r="AL5956" s="26">
        <f>ROUND(AJ5956*(AK5956/100),2)</f>
        <v>175.5</v>
      </c>
      <c r="AM5956" s="3" t="s">
        <v>17726</v>
      </c>
    </row>
    <row r="5957" spans="1:39" x14ac:dyDescent="0.25">
      <c r="A5957" s="23"/>
      <c r="B5957" s="24"/>
      <c r="C5957" s="23"/>
      <c r="D5957" s="23"/>
      <c r="E5957" s="23"/>
      <c r="F5957" s="23"/>
      <c r="G5957" s="24"/>
      <c r="H5957" s="23"/>
      <c r="I5957" s="23"/>
      <c r="J5957" s="23">
        <v>0</v>
      </c>
      <c r="K5957" s="23">
        <v>0</v>
      </c>
      <c r="L5957" s="23">
        <v>12.5</v>
      </c>
      <c r="M5957" s="23" t="s">
        <v>76</v>
      </c>
      <c r="N5957" s="25">
        <f t="shared" si="993"/>
        <v>12.5</v>
      </c>
      <c r="O5957" s="26">
        <v>19500</v>
      </c>
      <c r="P5957" s="26">
        <f t="shared" si="994"/>
        <v>243750</v>
      </c>
      <c r="Q5957" s="23">
        <v>1</v>
      </c>
      <c r="R5957" s="23" t="s">
        <v>17717</v>
      </c>
      <c r="S5957" s="27" t="s">
        <v>17718</v>
      </c>
      <c r="T5957" s="23" t="s">
        <v>17719</v>
      </c>
      <c r="U5957" s="23" t="s">
        <v>17724</v>
      </c>
      <c r="V5957" s="24" t="s">
        <v>17727</v>
      </c>
      <c r="W5957" s="23" t="s">
        <v>48</v>
      </c>
      <c r="X5957" s="23" t="s">
        <v>49</v>
      </c>
      <c r="Y5957" s="23" t="s">
        <v>81</v>
      </c>
      <c r="Z5957" s="23">
        <v>50</v>
      </c>
      <c r="AA5957" s="28">
        <v>100</v>
      </c>
      <c r="AB5957" s="26">
        <v>8300</v>
      </c>
      <c r="AC5957" s="26">
        <f>Z5957*AB5957</f>
        <v>415000</v>
      </c>
      <c r="AD5957" s="28">
        <v>16</v>
      </c>
      <c r="AE5957" s="28">
        <v>22</v>
      </c>
      <c r="AF5957" s="26">
        <f>(AC5957*(100-AE5957))/100</f>
        <v>323700</v>
      </c>
      <c r="AG5957" s="26">
        <f>P5957+AF5957</f>
        <v>567450</v>
      </c>
      <c r="AH5957" s="26">
        <f>(AG5957*AA5957)/100</f>
        <v>567450</v>
      </c>
      <c r="AI5957" s="26">
        <v>0</v>
      </c>
      <c r="AJ5957" s="26">
        <f t="shared" si="995"/>
        <v>567450</v>
      </c>
      <c r="AK5957" s="26">
        <v>0.02</v>
      </c>
      <c r="AL5957" s="26">
        <f>ROUND(AJ5957*(AK5957/100),2)</f>
        <v>113.49</v>
      </c>
      <c r="AM5957" s="3" t="s">
        <v>401</v>
      </c>
    </row>
    <row r="5958" spans="1:39" x14ac:dyDescent="0.25">
      <c r="A5958" s="23"/>
      <c r="B5958" s="24"/>
      <c r="C5958" s="23"/>
      <c r="D5958" s="23"/>
      <c r="E5958" s="23"/>
      <c r="F5958" s="23"/>
      <c r="G5958" s="24"/>
      <c r="H5958" s="23"/>
      <c r="I5958" s="23"/>
      <c r="J5958" s="23">
        <v>0</v>
      </c>
      <c r="K5958" s="23">
        <v>0</v>
      </c>
      <c r="L5958" s="23">
        <v>30</v>
      </c>
      <c r="M5958" s="23" t="s">
        <v>76</v>
      </c>
      <c r="N5958" s="25">
        <f t="shared" si="993"/>
        <v>30</v>
      </c>
      <c r="O5958" s="26">
        <v>19500</v>
      </c>
      <c r="P5958" s="26">
        <f t="shared" si="994"/>
        <v>585000</v>
      </c>
      <c r="Q5958" s="23">
        <v>1</v>
      </c>
      <c r="R5958" s="23" t="s">
        <v>17717</v>
      </c>
      <c r="S5958" s="27" t="s">
        <v>17718</v>
      </c>
      <c r="T5958" s="23" t="s">
        <v>17719</v>
      </c>
      <c r="U5958" s="23" t="s">
        <v>17724</v>
      </c>
      <c r="V5958" s="24" t="s">
        <v>17728</v>
      </c>
      <c r="W5958" s="23" t="s">
        <v>48</v>
      </c>
      <c r="X5958" s="23" t="s">
        <v>49</v>
      </c>
      <c r="Y5958" s="23" t="s">
        <v>81</v>
      </c>
      <c r="Z5958" s="23">
        <v>120</v>
      </c>
      <c r="AA5958" s="28">
        <v>100</v>
      </c>
      <c r="AB5958" s="26">
        <v>8300</v>
      </c>
      <c r="AC5958" s="26">
        <f>Z5958*AB5958</f>
        <v>996000</v>
      </c>
      <c r="AD5958" s="28">
        <v>16</v>
      </c>
      <c r="AE5958" s="28">
        <v>22</v>
      </c>
      <c r="AF5958" s="26">
        <f>(AC5958*(100-AE5958))/100</f>
        <v>776880</v>
      </c>
      <c r="AG5958" s="26">
        <f>P5958+AF5958</f>
        <v>1361880</v>
      </c>
      <c r="AH5958" s="26">
        <f>(AG5958*AA5958)/100</f>
        <v>1361880</v>
      </c>
      <c r="AI5958" s="26">
        <v>0</v>
      </c>
      <c r="AJ5958" s="26">
        <f t="shared" si="995"/>
        <v>1361880</v>
      </c>
      <c r="AK5958" s="26">
        <v>0.02</v>
      </c>
      <c r="AL5958" s="26">
        <f>ROUND(AJ5958*(AK5958/100),2)</f>
        <v>272.38</v>
      </c>
      <c r="AM5958" s="3" t="s">
        <v>401</v>
      </c>
    </row>
    <row r="5959" spans="1:39" x14ac:dyDescent="0.25">
      <c r="A5959" s="23"/>
      <c r="B5959" s="24"/>
      <c r="C5959" s="23"/>
      <c r="D5959" s="23"/>
      <c r="E5959" s="23"/>
      <c r="F5959" s="23"/>
      <c r="G5959" s="24"/>
      <c r="H5959" s="23"/>
      <c r="I5959" s="23"/>
      <c r="J5959" s="23">
        <v>2</v>
      </c>
      <c r="K5959" s="23">
        <v>0</v>
      </c>
      <c r="L5959" s="23">
        <v>94.25</v>
      </c>
      <c r="M5959" s="23" t="s">
        <v>91</v>
      </c>
      <c r="N5959" s="25">
        <f t="shared" si="993"/>
        <v>894.25</v>
      </c>
      <c r="O5959" s="26">
        <v>19500</v>
      </c>
      <c r="P5959" s="26">
        <f t="shared" si="994"/>
        <v>17437875</v>
      </c>
      <c r="Q5959" s="23"/>
      <c r="R5959" s="23"/>
      <c r="S5959" s="27"/>
      <c r="T5959" s="23"/>
      <c r="U5959" s="23"/>
      <c r="V5959" s="24"/>
      <c r="W5959" s="23"/>
      <c r="X5959" s="23"/>
      <c r="Y5959" s="23"/>
      <c r="Z5959" s="23"/>
      <c r="AA5959" s="28"/>
      <c r="AB5959" s="26"/>
      <c r="AC5959" s="26"/>
      <c r="AD5959" s="28"/>
      <c r="AE5959" s="28"/>
      <c r="AF5959" s="26"/>
      <c r="AG5959" s="26">
        <f>AF5959+P5959</f>
        <v>17437875</v>
      </c>
      <c r="AH5959" s="26">
        <f>AG5959</f>
        <v>17437875</v>
      </c>
      <c r="AI5959" s="26">
        <v>0</v>
      </c>
      <c r="AJ5959" s="26">
        <f t="shared" si="995"/>
        <v>17437875</v>
      </c>
      <c r="AK5959" s="26">
        <v>0.3</v>
      </c>
      <c r="AL5959" s="26">
        <f>AJ5959*(AK5959/100)</f>
        <v>52313.625</v>
      </c>
    </row>
    <row r="5960" spans="1:39" x14ac:dyDescent="0.25">
      <c r="A5960" s="23"/>
      <c r="B5960" s="24"/>
      <c r="C5960" s="23"/>
      <c r="D5960" s="23"/>
      <c r="E5960" s="23">
        <v>2364</v>
      </c>
      <c r="F5960" s="23" t="s">
        <v>17729</v>
      </c>
      <c r="G5960" s="24" t="s">
        <v>17730</v>
      </c>
      <c r="H5960" s="23" t="s">
        <v>43</v>
      </c>
      <c r="I5960" s="23" t="s">
        <v>17731</v>
      </c>
      <c r="J5960" s="23">
        <v>0</v>
      </c>
      <c r="K5960" s="23">
        <v>0</v>
      </c>
      <c r="L5960" s="23">
        <v>35.25</v>
      </c>
      <c r="M5960" s="23" t="s">
        <v>76</v>
      </c>
      <c r="N5960" s="25">
        <f t="shared" si="993"/>
        <v>35.25</v>
      </c>
      <c r="O5960" s="26">
        <v>16500</v>
      </c>
      <c r="P5960" s="26">
        <f t="shared" si="994"/>
        <v>581625</v>
      </c>
      <c r="Q5960" s="23">
        <v>1</v>
      </c>
      <c r="R5960" s="23" t="s">
        <v>11827</v>
      </c>
      <c r="S5960" s="27" t="s">
        <v>11828</v>
      </c>
      <c r="T5960" s="23" t="s">
        <v>11829</v>
      </c>
      <c r="U5960" s="23" t="s">
        <v>11836</v>
      </c>
      <c r="V5960" s="24" t="s">
        <v>17732</v>
      </c>
      <c r="W5960" s="23" t="s">
        <v>48</v>
      </c>
      <c r="X5960" s="23" t="s">
        <v>49</v>
      </c>
      <c r="Y5960" s="23" t="s">
        <v>81</v>
      </c>
      <c r="Z5960" s="23">
        <v>141</v>
      </c>
      <c r="AA5960" s="28">
        <v>100</v>
      </c>
      <c r="AB5960" s="26">
        <v>8300</v>
      </c>
      <c r="AC5960" s="26">
        <f>Z5960*AB5960</f>
        <v>1170300</v>
      </c>
      <c r="AD5960" s="28">
        <v>16</v>
      </c>
      <c r="AE5960" s="28">
        <v>22</v>
      </c>
      <c r="AF5960" s="26">
        <f>(AC5960*(100-AE5960))/100</f>
        <v>912834</v>
      </c>
      <c r="AG5960" s="26">
        <f>P5960+AF5960</f>
        <v>1494459</v>
      </c>
      <c r="AH5960" s="26">
        <f>(AG5960*AA5960)/100</f>
        <v>1494459</v>
      </c>
      <c r="AI5960" s="26">
        <v>0</v>
      </c>
      <c r="AJ5960" s="26">
        <f t="shared" si="995"/>
        <v>1494459</v>
      </c>
      <c r="AK5960" s="26">
        <v>0.02</v>
      </c>
      <c r="AL5960" s="26">
        <f>ROUND(AJ5960*(AK5960/100),2)</f>
        <v>298.89</v>
      </c>
      <c r="AM5960" s="3" t="s">
        <v>51</v>
      </c>
    </row>
    <row r="5961" spans="1:39" x14ac:dyDescent="0.25">
      <c r="A5961" s="23"/>
      <c r="B5961" s="24"/>
      <c r="C5961" s="23"/>
      <c r="D5961" s="23"/>
      <c r="E5961" s="23"/>
      <c r="F5961" s="23"/>
      <c r="G5961" s="24"/>
      <c r="H5961" s="23"/>
      <c r="I5961" s="23"/>
      <c r="J5961" s="23">
        <v>0</v>
      </c>
      <c r="K5961" s="23">
        <v>0</v>
      </c>
      <c r="L5961" s="23">
        <v>69</v>
      </c>
      <c r="M5961" s="23" t="s">
        <v>76</v>
      </c>
      <c r="N5961" s="25">
        <f t="shared" si="993"/>
        <v>69</v>
      </c>
      <c r="O5961" s="26">
        <v>16500</v>
      </c>
      <c r="P5961" s="26">
        <f t="shared" si="994"/>
        <v>1138500</v>
      </c>
      <c r="Q5961" s="23">
        <v>1</v>
      </c>
      <c r="R5961" s="23" t="s">
        <v>11827</v>
      </c>
      <c r="S5961" s="27" t="s">
        <v>11828</v>
      </c>
      <c r="T5961" s="23" t="s">
        <v>11829</v>
      </c>
      <c r="U5961" s="23" t="s">
        <v>11836</v>
      </c>
      <c r="V5961" s="24" t="s">
        <v>17733</v>
      </c>
      <c r="W5961" s="23" t="s">
        <v>53</v>
      </c>
      <c r="X5961" s="23" t="s">
        <v>49</v>
      </c>
      <c r="Y5961" s="23" t="s">
        <v>81</v>
      </c>
      <c r="Z5961" s="23">
        <v>276</v>
      </c>
      <c r="AA5961" s="28">
        <v>100</v>
      </c>
      <c r="AB5961" s="26">
        <v>2750</v>
      </c>
      <c r="AC5961" s="26">
        <f>Z5961*AB5961</f>
        <v>759000</v>
      </c>
      <c r="AD5961" s="28">
        <v>16</v>
      </c>
      <c r="AE5961" s="28">
        <v>22</v>
      </c>
      <c r="AF5961" s="26">
        <f>(AC5961*(100-AE5961))/100</f>
        <v>592020</v>
      </c>
      <c r="AG5961" s="26">
        <f>P5961+AF5961</f>
        <v>1730520</v>
      </c>
      <c r="AH5961" s="26">
        <f>(AG5961*AA5961)/100</f>
        <v>1730520</v>
      </c>
      <c r="AI5961" s="26">
        <v>0</v>
      </c>
      <c r="AJ5961" s="26">
        <f t="shared" si="995"/>
        <v>1730520</v>
      </c>
      <c r="AK5961" s="26">
        <v>0.02</v>
      </c>
      <c r="AL5961" s="26">
        <f>ROUND(AJ5961*(AK5961/100),2)</f>
        <v>346.1</v>
      </c>
      <c r="AM5961" s="3" t="s">
        <v>83</v>
      </c>
    </row>
    <row r="5962" spans="1:39" x14ac:dyDescent="0.25">
      <c r="A5962" s="23"/>
      <c r="B5962" s="24"/>
      <c r="C5962" s="23"/>
      <c r="D5962" s="23"/>
      <c r="E5962" s="23"/>
      <c r="F5962" s="23"/>
      <c r="G5962" s="24"/>
      <c r="H5962" s="23"/>
      <c r="I5962" s="23"/>
      <c r="J5962" s="23">
        <v>0</v>
      </c>
      <c r="K5962" s="23">
        <v>0</v>
      </c>
      <c r="L5962" s="23">
        <v>2.35</v>
      </c>
      <c r="M5962" s="23" t="s">
        <v>76</v>
      </c>
      <c r="N5962" s="25">
        <f t="shared" si="993"/>
        <v>2.35</v>
      </c>
      <c r="O5962" s="26">
        <v>16500</v>
      </c>
      <c r="P5962" s="26">
        <f t="shared" si="994"/>
        <v>38775</v>
      </c>
      <c r="Q5962" s="23">
        <v>1</v>
      </c>
      <c r="R5962" s="23" t="s">
        <v>11827</v>
      </c>
      <c r="S5962" s="27" t="s">
        <v>11828</v>
      </c>
      <c r="T5962" s="23" t="s">
        <v>11829</v>
      </c>
      <c r="U5962" s="23" t="s">
        <v>11836</v>
      </c>
      <c r="V5962" s="24" t="s">
        <v>17734</v>
      </c>
      <c r="W5962" s="23" t="s">
        <v>403</v>
      </c>
      <c r="X5962" s="23" t="s">
        <v>49</v>
      </c>
      <c r="Y5962" s="23" t="s">
        <v>81</v>
      </c>
      <c r="Z5962" s="23">
        <v>9.4</v>
      </c>
      <c r="AA5962" s="28">
        <v>100</v>
      </c>
      <c r="AB5962" s="26">
        <v>6100</v>
      </c>
      <c r="AC5962" s="26">
        <f>Z5962*AB5962</f>
        <v>57340</v>
      </c>
      <c r="AD5962" s="28">
        <v>16</v>
      </c>
      <c r="AE5962" s="28">
        <v>22</v>
      </c>
      <c r="AF5962" s="26">
        <f>(AC5962*(100-AE5962))/100</f>
        <v>44725.2</v>
      </c>
      <c r="AG5962" s="26">
        <f>P5962+AF5962</f>
        <v>83500.2</v>
      </c>
      <c r="AH5962" s="26">
        <f>(AG5962*AA5962)/100</f>
        <v>83500.2</v>
      </c>
      <c r="AI5962" s="26">
        <v>0</v>
      </c>
      <c r="AJ5962" s="26">
        <f t="shared" si="995"/>
        <v>83500.2</v>
      </c>
      <c r="AK5962" s="26">
        <v>0.02</v>
      </c>
      <c r="AL5962" s="26">
        <f>ROUND(AJ5962*(AK5962/100),2)</f>
        <v>16.7</v>
      </c>
      <c r="AM5962" s="3" t="s">
        <v>421</v>
      </c>
    </row>
    <row r="5963" spans="1:39" x14ac:dyDescent="0.25">
      <c r="A5963" s="23"/>
      <c r="B5963" s="24"/>
      <c r="C5963" s="23"/>
      <c r="D5963" s="23"/>
      <c r="E5963" s="23"/>
      <c r="F5963" s="23"/>
      <c r="G5963" s="24"/>
      <c r="H5963" s="23"/>
      <c r="I5963" s="23"/>
      <c r="J5963" s="23">
        <v>2</v>
      </c>
      <c r="K5963" s="23">
        <v>1</v>
      </c>
      <c r="L5963" s="23">
        <v>45.4</v>
      </c>
      <c r="M5963" s="23" t="s">
        <v>76</v>
      </c>
      <c r="N5963" s="25">
        <f t="shared" si="993"/>
        <v>945.4</v>
      </c>
      <c r="O5963" s="26">
        <v>16500</v>
      </c>
      <c r="P5963" s="26">
        <f t="shared" si="994"/>
        <v>15599100</v>
      </c>
      <c r="Q5963" s="23"/>
      <c r="R5963" s="23"/>
      <c r="S5963" s="27"/>
      <c r="T5963" s="23"/>
      <c r="U5963" s="23"/>
      <c r="V5963" s="24"/>
      <c r="W5963" s="23"/>
      <c r="X5963" s="23"/>
      <c r="Y5963" s="23"/>
      <c r="Z5963" s="23"/>
      <c r="AA5963" s="28"/>
      <c r="AB5963" s="26"/>
      <c r="AC5963" s="26"/>
      <c r="AD5963" s="28"/>
      <c r="AE5963" s="28"/>
      <c r="AF5963" s="26"/>
      <c r="AG5963" s="26">
        <f>AF5963+P5963</f>
        <v>15599100</v>
      </c>
      <c r="AH5963" s="26">
        <f>AG5963</f>
        <v>15599100</v>
      </c>
      <c r="AI5963" s="26">
        <v>0</v>
      </c>
      <c r="AJ5963" s="26">
        <f t="shared" si="995"/>
        <v>15599100</v>
      </c>
      <c r="AK5963" s="26">
        <v>0.02</v>
      </c>
      <c r="AL5963" s="26">
        <f>AJ5963*(AK5963/100)</f>
        <v>3119.82</v>
      </c>
    </row>
    <row r="5964" spans="1:39" x14ac:dyDescent="0.25">
      <c r="A5964" s="23"/>
      <c r="B5964" s="24"/>
      <c r="C5964" s="23"/>
      <c r="D5964" s="23"/>
      <c r="E5964" s="23">
        <v>2365</v>
      </c>
      <c r="F5964" s="23" t="s">
        <v>17735</v>
      </c>
      <c r="G5964" s="24" t="s">
        <v>17736</v>
      </c>
      <c r="H5964" s="23" t="s">
        <v>43</v>
      </c>
      <c r="I5964" s="23" t="s">
        <v>17737</v>
      </c>
      <c r="J5964" s="23">
        <v>2</v>
      </c>
      <c r="K5964" s="23">
        <v>0</v>
      </c>
      <c r="L5964" s="23">
        <v>95</v>
      </c>
      <c r="M5964" s="23" t="s">
        <v>75</v>
      </c>
      <c r="N5964" s="25">
        <f t="shared" si="993"/>
        <v>895</v>
      </c>
      <c r="O5964" s="26">
        <v>5000</v>
      </c>
      <c r="P5964" s="26">
        <f t="shared" si="994"/>
        <v>4475000</v>
      </c>
      <c r="Q5964" s="23"/>
      <c r="R5964" s="23"/>
      <c r="S5964" s="27"/>
      <c r="T5964" s="23"/>
      <c r="U5964" s="23"/>
      <c r="V5964" s="24"/>
      <c r="W5964" s="23"/>
      <c r="X5964" s="23"/>
      <c r="Y5964" s="23"/>
      <c r="Z5964" s="23"/>
      <c r="AA5964" s="28"/>
      <c r="AB5964" s="26"/>
      <c r="AC5964" s="26"/>
      <c r="AD5964" s="28"/>
      <c r="AE5964" s="28"/>
      <c r="AF5964" s="26"/>
      <c r="AG5964" s="26">
        <f>AF5964+P5964</f>
        <v>4475000</v>
      </c>
      <c r="AH5964" s="26">
        <f>AG5964</f>
        <v>4475000</v>
      </c>
      <c r="AI5964" s="26">
        <v>50000000</v>
      </c>
      <c r="AJ5964" s="26">
        <f t="shared" si="995"/>
        <v>0</v>
      </c>
      <c r="AK5964" s="26">
        <v>0.01</v>
      </c>
      <c r="AL5964" s="26">
        <f>AJ5964*(AK5964/100)</f>
        <v>0</v>
      </c>
    </row>
    <row r="5965" spans="1:39" x14ac:dyDescent="0.25">
      <c r="A5965" s="23"/>
      <c r="B5965" s="24"/>
      <c r="C5965" s="23"/>
      <c r="D5965" s="23"/>
      <c r="E5965" s="23">
        <v>2366</v>
      </c>
      <c r="F5965" s="23" t="s">
        <v>17738</v>
      </c>
      <c r="G5965" s="24" t="s">
        <v>17739</v>
      </c>
      <c r="H5965" s="23" t="s">
        <v>43</v>
      </c>
      <c r="I5965" s="23" t="s">
        <v>17740</v>
      </c>
      <c r="J5965" s="23">
        <v>0</v>
      </c>
      <c r="K5965" s="23">
        <v>0</v>
      </c>
      <c r="L5965" s="23">
        <v>58</v>
      </c>
      <c r="M5965" s="23" t="s">
        <v>75</v>
      </c>
      <c r="N5965" s="25">
        <f t="shared" si="993"/>
        <v>58</v>
      </c>
      <c r="O5965" s="26">
        <v>22000</v>
      </c>
      <c r="P5965" s="26">
        <f t="shared" si="994"/>
        <v>1276000</v>
      </c>
      <c r="Q5965" s="23"/>
      <c r="R5965" s="23"/>
      <c r="S5965" s="27"/>
      <c r="T5965" s="23"/>
      <c r="U5965" s="23"/>
      <c r="V5965" s="24"/>
      <c r="W5965" s="23"/>
      <c r="X5965" s="23"/>
      <c r="Y5965" s="23"/>
      <c r="Z5965" s="23"/>
      <c r="AA5965" s="28"/>
      <c r="AB5965" s="26"/>
      <c r="AC5965" s="26"/>
      <c r="AD5965" s="28"/>
      <c r="AE5965" s="28"/>
      <c r="AF5965" s="26"/>
      <c r="AG5965" s="26">
        <f>AF5965+P5965</f>
        <v>1276000</v>
      </c>
      <c r="AH5965" s="26">
        <f>AG5965</f>
        <v>1276000</v>
      </c>
      <c r="AI5965" s="26">
        <v>50000000</v>
      </c>
      <c r="AJ5965" s="26">
        <f t="shared" si="995"/>
        <v>0</v>
      </c>
      <c r="AK5965" s="26">
        <v>0.01</v>
      </c>
      <c r="AL5965" s="26">
        <f>AJ5965*(AK5965/100)</f>
        <v>0</v>
      </c>
    </row>
    <row r="5966" spans="1:39" x14ac:dyDescent="0.25">
      <c r="A5966" s="23"/>
      <c r="B5966" s="24"/>
      <c r="C5966" s="23"/>
      <c r="D5966" s="23"/>
      <c r="E5966" s="23"/>
      <c r="F5966" s="23"/>
      <c r="G5966" s="24"/>
      <c r="H5966" s="23"/>
      <c r="I5966" s="23"/>
      <c r="J5966" s="23"/>
      <c r="K5966" s="23"/>
      <c r="L5966" s="23"/>
      <c r="M5966" s="23"/>
      <c r="N5966" s="25"/>
      <c r="O5966" s="26"/>
      <c r="P5966" s="26"/>
      <c r="Q5966" s="23"/>
      <c r="R5966" s="23"/>
      <c r="S5966" s="27"/>
      <c r="T5966" s="23"/>
      <c r="U5966" s="23"/>
      <c r="V5966" s="24"/>
      <c r="W5966" s="23"/>
      <c r="X5966" s="23"/>
      <c r="Y5966" s="23"/>
      <c r="Z5966" s="23"/>
      <c r="AA5966" s="28"/>
      <c r="AB5966" s="26"/>
      <c r="AC5966" s="26"/>
      <c r="AD5966" s="28"/>
      <c r="AE5966" s="28"/>
      <c r="AF5966" s="26"/>
      <c r="AG5966" s="26" t="s">
        <v>60</v>
      </c>
      <c r="AH5966" s="26">
        <f>SUM(AH5956:AH5965)</f>
        <v>44903284.200000003</v>
      </c>
      <c r="AI5966" s="26"/>
      <c r="AJ5966" s="26">
        <f>SUM(AJ5956:AJ5965)</f>
        <v>39152284.200000003</v>
      </c>
      <c r="AK5966" s="26"/>
      <c r="AL5966" s="26">
        <f>SUM(AL5956:AL5965)</f>
        <v>56656.504999999997</v>
      </c>
    </row>
    <row r="5967" spans="1:39" x14ac:dyDescent="0.25">
      <c r="A5967" s="23" t="s">
        <v>17741</v>
      </c>
      <c r="B5967" s="24" t="s">
        <v>17742</v>
      </c>
      <c r="C5967" s="23" t="s">
        <v>17743</v>
      </c>
      <c r="D5967" s="23" t="s">
        <v>17744</v>
      </c>
      <c r="E5967" s="23">
        <v>2367</v>
      </c>
      <c r="F5967" s="23" t="s">
        <v>17745</v>
      </c>
      <c r="G5967" s="24" t="s">
        <v>17746</v>
      </c>
      <c r="H5967" s="23" t="s">
        <v>43</v>
      </c>
      <c r="I5967" s="23" t="s">
        <v>17747</v>
      </c>
      <c r="J5967" s="23">
        <v>0</v>
      </c>
      <c r="K5967" s="23">
        <v>0</v>
      </c>
      <c r="L5967" s="23">
        <v>38</v>
      </c>
      <c r="M5967" s="23" t="s">
        <v>91</v>
      </c>
      <c r="N5967" s="25">
        <f>((J5967*400)+(K5967*100))+L5967</f>
        <v>38</v>
      </c>
      <c r="O5967" s="26">
        <v>4000</v>
      </c>
      <c r="P5967" s="26">
        <f>N5967*O5967</f>
        <v>152000</v>
      </c>
      <c r="Q5967" s="23">
        <v>1</v>
      </c>
      <c r="R5967" s="23" t="s">
        <v>17741</v>
      </c>
      <c r="S5967" s="27" t="s">
        <v>17742</v>
      </c>
      <c r="T5967" s="23" t="s">
        <v>17743</v>
      </c>
      <c r="U5967" s="23" t="s">
        <v>17748</v>
      </c>
      <c r="V5967" s="24" t="s">
        <v>17749</v>
      </c>
      <c r="W5967" s="23" t="s">
        <v>158</v>
      </c>
      <c r="X5967" s="23" t="s">
        <v>49</v>
      </c>
      <c r="Y5967" s="23" t="s">
        <v>54</v>
      </c>
      <c r="Z5967" s="23">
        <v>152</v>
      </c>
      <c r="AA5967" s="28">
        <v>100</v>
      </c>
      <c r="AB5967" s="26">
        <v>5600</v>
      </c>
      <c r="AC5967" s="26">
        <f>Z5967*AB5967</f>
        <v>851200</v>
      </c>
      <c r="AD5967" s="28">
        <v>2544</v>
      </c>
      <c r="AE5967" s="28">
        <v>76</v>
      </c>
      <c r="AF5967" s="26">
        <f>(AC5967*(100-AE5967))/100</f>
        <v>204288</v>
      </c>
      <c r="AG5967" s="26">
        <f>P5967+AF5967</f>
        <v>356288</v>
      </c>
      <c r="AH5967" s="26">
        <f>(AG5967*AA5967)/100</f>
        <v>356288</v>
      </c>
      <c r="AI5967" s="26">
        <v>0</v>
      </c>
      <c r="AJ5967" s="26">
        <f>IF((AI5967-AH5967) &gt; 1,0,IF((AI5967-AH5967)&lt;0,AH5967-AI5967,AI5967-AH5967))</f>
        <v>356288</v>
      </c>
      <c r="AK5967" s="26">
        <v>0.3</v>
      </c>
      <c r="AL5967" s="26">
        <f>ROUND(AJ5967*(AK5967/100),2)</f>
        <v>1068.8599999999999</v>
      </c>
      <c r="AM5967" s="3" t="s">
        <v>17750</v>
      </c>
    </row>
    <row r="5968" spans="1:39" x14ac:dyDescent="0.25">
      <c r="A5968" s="23"/>
      <c r="B5968" s="24"/>
      <c r="C5968" s="23"/>
      <c r="D5968" s="23"/>
      <c r="E5968" s="23"/>
      <c r="F5968" s="23"/>
      <c r="G5968" s="24"/>
      <c r="H5968" s="23"/>
      <c r="I5968" s="23"/>
      <c r="J5968" s="23"/>
      <c r="K5968" s="23"/>
      <c r="L5968" s="23"/>
      <c r="M5968" s="23"/>
      <c r="N5968" s="25"/>
      <c r="O5968" s="26"/>
      <c r="P5968" s="26"/>
      <c r="Q5968" s="23"/>
      <c r="R5968" s="23"/>
      <c r="S5968" s="27"/>
      <c r="T5968" s="23"/>
      <c r="U5968" s="23"/>
      <c r="V5968" s="24"/>
      <c r="W5968" s="23"/>
      <c r="X5968" s="23"/>
      <c r="Y5968" s="23"/>
      <c r="Z5968" s="23"/>
      <c r="AA5968" s="28"/>
      <c r="AB5968" s="26"/>
      <c r="AC5968" s="26"/>
      <c r="AD5968" s="28"/>
      <c r="AE5968" s="28"/>
      <c r="AF5968" s="26"/>
      <c r="AG5968" s="26" t="s">
        <v>60</v>
      </c>
      <c r="AH5968" s="26">
        <f>AH5967</f>
        <v>356288</v>
      </c>
      <c r="AI5968" s="26"/>
      <c r="AJ5968" s="26">
        <f>AJ5967</f>
        <v>356288</v>
      </c>
      <c r="AK5968" s="26"/>
      <c r="AL5968" s="26">
        <f>AL5967</f>
        <v>1068.8599999999999</v>
      </c>
    </row>
    <row r="5969" spans="1:39" x14ac:dyDescent="0.25">
      <c r="A5969" s="23" t="s">
        <v>17751</v>
      </c>
      <c r="B5969" s="24"/>
      <c r="C5969" s="23" t="s">
        <v>17752</v>
      </c>
      <c r="D5969" s="23" t="s">
        <v>17753</v>
      </c>
      <c r="E5969" s="23">
        <v>2368</v>
      </c>
      <c r="F5969" s="23" t="s">
        <v>17754</v>
      </c>
      <c r="G5969" s="24" t="s">
        <v>15237</v>
      </c>
      <c r="H5969" s="23" t="s">
        <v>43</v>
      </c>
      <c r="I5969" s="23" t="s">
        <v>17755</v>
      </c>
      <c r="J5969" s="23">
        <v>0</v>
      </c>
      <c r="K5969" s="23">
        <v>0</v>
      </c>
      <c r="L5969" s="23">
        <v>81</v>
      </c>
      <c r="M5969" s="23" t="s">
        <v>91</v>
      </c>
      <c r="N5969" s="25">
        <f>((J5969*400)+(K5969*100))+L5969</f>
        <v>81</v>
      </c>
      <c r="O5969" s="26">
        <v>4500</v>
      </c>
      <c r="P5969" s="26">
        <f>N5969*O5969</f>
        <v>364500</v>
      </c>
      <c r="Q5969" s="23"/>
      <c r="R5969" s="23"/>
      <c r="S5969" s="27"/>
      <c r="T5969" s="23"/>
      <c r="U5969" s="23"/>
      <c r="V5969" s="24"/>
      <c r="W5969" s="23"/>
      <c r="X5969" s="23"/>
      <c r="Y5969" s="23"/>
      <c r="Z5969" s="23"/>
      <c r="AA5969" s="28"/>
      <c r="AB5969" s="26"/>
      <c r="AC5969" s="26"/>
      <c r="AD5969" s="28"/>
      <c r="AE5969" s="28"/>
      <c r="AF5969" s="26"/>
      <c r="AG5969" s="26">
        <f>AF5969+P5969</f>
        <v>364500</v>
      </c>
      <c r="AH5969" s="26">
        <f>AG5969</f>
        <v>364500</v>
      </c>
      <c r="AI5969" s="26">
        <v>0</v>
      </c>
      <c r="AJ5969" s="26">
        <f>IF((AI5969-AH5969) &gt; 1,0,IF((AI5969-AH5969)&lt;0,AH5969-AI5969,AI5969-AH5969))</f>
        <v>364500</v>
      </c>
      <c r="AK5969" s="26">
        <v>0.3</v>
      </c>
      <c r="AL5969" s="26">
        <f>AJ5969*(AK5969/100)</f>
        <v>1093.5</v>
      </c>
    </row>
    <row r="5970" spans="1:39" x14ac:dyDescent="0.25">
      <c r="A5970" s="23"/>
      <c r="B5970" s="24"/>
      <c r="C5970" s="23"/>
      <c r="D5970" s="23"/>
      <c r="E5970" s="23"/>
      <c r="F5970" s="23"/>
      <c r="G5970" s="24"/>
      <c r="H5970" s="23"/>
      <c r="I5970" s="23"/>
      <c r="J5970" s="23">
        <v>0</v>
      </c>
      <c r="K5970" s="23">
        <v>0</v>
      </c>
      <c r="L5970" s="23">
        <v>4</v>
      </c>
      <c r="M5970" s="23" t="s">
        <v>91</v>
      </c>
      <c r="N5970" s="25">
        <f>((J5970*400)+(K5970*100))+L5970</f>
        <v>4</v>
      </c>
      <c r="O5970" s="26">
        <v>4500</v>
      </c>
      <c r="P5970" s="26">
        <f>N5970*O5970</f>
        <v>18000</v>
      </c>
      <c r="Q5970" s="23">
        <v>1</v>
      </c>
      <c r="R5970" s="23" t="s">
        <v>17751</v>
      </c>
      <c r="S5970" s="27"/>
      <c r="T5970" s="23" t="s">
        <v>17752</v>
      </c>
      <c r="U5970" s="23" t="s">
        <v>17756</v>
      </c>
      <c r="V5970" s="24" t="s">
        <v>17757</v>
      </c>
      <c r="W5970" s="23" t="s">
        <v>158</v>
      </c>
      <c r="X5970" s="23" t="s">
        <v>49</v>
      </c>
      <c r="Y5970" s="23" t="s">
        <v>54</v>
      </c>
      <c r="Z5970" s="23">
        <v>16</v>
      </c>
      <c r="AA5970" s="28">
        <v>100</v>
      </c>
      <c r="AB5970" s="26">
        <v>5600</v>
      </c>
      <c r="AC5970" s="26">
        <f>Z5970*AB5970</f>
        <v>89600</v>
      </c>
      <c r="AD5970" s="28">
        <v>7</v>
      </c>
      <c r="AE5970" s="28">
        <v>7</v>
      </c>
      <c r="AF5970" s="26">
        <f>(AC5970*(100-AE5970))/100</f>
        <v>83328</v>
      </c>
      <c r="AG5970" s="26">
        <f>P5970+AF5970</f>
        <v>101328</v>
      </c>
      <c r="AH5970" s="26">
        <f>(AG5970*AA5970)/100</f>
        <v>101328</v>
      </c>
      <c r="AI5970" s="26">
        <v>0</v>
      </c>
      <c r="AJ5970" s="26">
        <f>IF((AI5970-AH5970) &gt; 1,0,IF((AI5970-AH5970)&lt;0,AH5970-AI5970,AI5970-AH5970))</f>
        <v>101328</v>
      </c>
      <c r="AK5970" s="26">
        <v>0.3</v>
      </c>
      <c r="AL5970" s="26">
        <f>ROUND(AJ5970*(AK5970/100),2)</f>
        <v>303.98</v>
      </c>
      <c r="AM5970" s="3" t="s">
        <v>17758</v>
      </c>
    </row>
    <row r="5971" spans="1:39" x14ac:dyDescent="0.25">
      <c r="A5971" s="23"/>
      <c r="B5971" s="24"/>
      <c r="C5971" s="23"/>
      <c r="D5971" s="23"/>
      <c r="E5971" s="23"/>
      <c r="F5971" s="23"/>
      <c r="G5971" s="24"/>
      <c r="H5971" s="23"/>
      <c r="I5971" s="23"/>
      <c r="J5971" s="23">
        <v>0</v>
      </c>
      <c r="K5971" s="23">
        <v>0</v>
      </c>
      <c r="L5971" s="23">
        <v>12</v>
      </c>
      <c r="M5971" s="23" t="s">
        <v>91</v>
      </c>
      <c r="N5971" s="25">
        <f>((J5971*400)+(K5971*100))+L5971</f>
        <v>12</v>
      </c>
      <c r="O5971" s="26">
        <v>4500</v>
      </c>
      <c r="P5971" s="26">
        <f>N5971*O5971</f>
        <v>54000</v>
      </c>
      <c r="Q5971" s="23">
        <v>1</v>
      </c>
      <c r="R5971" s="23" t="s">
        <v>17751</v>
      </c>
      <c r="S5971" s="27"/>
      <c r="T5971" s="23" t="s">
        <v>17752</v>
      </c>
      <c r="U5971" s="23" t="s">
        <v>17756</v>
      </c>
      <c r="V5971" s="24" t="s">
        <v>17759</v>
      </c>
      <c r="W5971" s="23" t="s">
        <v>158</v>
      </c>
      <c r="X5971" s="23" t="s">
        <v>49</v>
      </c>
      <c r="Y5971" s="23" t="s">
        <v>54</v>
      </c>
      <c r="Z5971" s="23">
        <v>48</v>
      </c>
      <c r="AA5971" s="28">
        <v>100</v>
      </c>
      <c r="AB5971" s="26">
        <v>5600</v>
      </c>
      <c r="AC5971" s="26">
        <f>Z5971*AB5971</f>
        <v>268800</v>
      </c>
      <c r="AD5971" s="28">
        <v>7</v>
      </c>
      <c r="AE5971" s="28">
        <v>7</v>
      </c>
      <c r="AF5971" s="26">
        <f>(AC5971*(100-AE5971))/100</f>
        <v>249984</v>
      </c>
      <c r="AG5971" s="26">
        <f>P5971+AF5971</f>
        <v>303984</v>
      </c>
      <c r="AH5971" s="26">
        <f>(AG5971*AA5971)/100</f>
        <v>303984</v>
      </c>
      <c r="AI5971" s="26">
        <v>0</v>
      </c>
      <c r="AJ5971" s="26">
        <f>IF((AI5971-AH5971) &gt; 1,0,IF((AI5971-AH5971)&lt;0,AH5971-AI5971,AI5971-AH5971))</f>
        <v>303984</v>
      </c>
      <c r="AK5971" s="26">
        <v>0.3</v>
      </c>
      <c r="AL5971" s="26">
        <f>ROUND(AJ5971*(AK5971/100),2)</f>
        <v>911.95</v>
      </c>
      <c r="AM5971" s="3" t="s">
        <v>17758</v>
      </c>
    </row>
    <row r="5972" spans="1:39" x14ac:dyDescent="0.25">
      <c r="A5972" s="23"/>
      <c r="B5972" s="24"/>
      <c r="C5972" s="23"/>
      <c r="D5972" s="23"/>
      <c r="E5972" s="23"/>
      <c r="F5972" s="23"/>
      <c r="G5972" s="24"/>
      <c r="H5972" s="23"/>
      <c r="I5972" s="23"/>
      <c r="J5972" s="23">
        <v>0</v>
      </c>
      <c r="K5972" s="23">
        <v>0</v>
      </c>
      <c r="L5972" s="23">
        <v>3</v>
      </c>
      <c r="M5972" s="23" t="s">
        <v>91</v>
      </c>
      <c r="N5972" s="25">
        <f>((J5972*400)+(K5972*100))+L5972</f>
        <v>3</v>
      </c>
      <c r="O5972" s="26">
        <v>4500</v>
      </c>
      <c r="P5972" s="26">
        <f>N5972*O5972</f>
        <v>13500</v>
      </c>
      <c r="Q5972" s="23">
        <v>1</v>
      </c>
      <c r="R5972" s="23" t="s">
        <v>17751</v>
      </c>
      <c r="S5972" s="27"/>
      <c r="T5972" s="23" t="s">
        <v>17752</v>
      </c>
      <c r="U5972" s="23" t="s">
        <v>17756</v>
      </c>
      <c r="V5972" s="24" t="s">
        <v>17760</v>
      </c>
      <c r="W5972" s="23" t="s">
        <v>158</v>
      </c>
      <c r="X5972" s="23" t="s">
        <v>49</v>
      </c>
      <c r="Y5972" s="23" t="s">
        <v>54</v>
      </c>
      <c r="Z5972" s="23">
        <v>12</v>
      </c>
      <c r="AA5972" s="28">
        <v>100</v>
      </c>
      <c r="AB5972" s="26">
        <v>5600</v>
      </c>
      <c r="AC5972" s="26">
        <f>Z5972*AB5972</f>
        <v>67200</v>
      </c>
      <c r="AD5972" s="28">
        <v>7</v>
      </c>
      <c r="AE5972" s="28">
        <v>7</v>
      </c>
      <c r="AF5972" s="26">
        <f>(AC5972*(100-AE5972))/100</f>
        <v>62496</v>
      </c>
      <c r="AG5972" s="26">
        <f>P5972+AF5972</f>
        <v>75996</v>
      </c>
      <c r="AH5972" s="26">
        <f>(AG5972*AA5972)/100</f>
        <v>75996</v>
      </c>
      <c r="AI5972" s="26">
        <v>0</v>
      </c>
      <c r="AJ5972" s="26">
        <f>IF((AI5972-AH5972) &gt; 1,0,IF((AI5972-AH5972)&lt;0,AH5972-AI5972,AI5972-AH5972))</f>
        <v>75996</v>
      </c>
      <c r="AK5972" s="26">
        <v>0.3</v>
      </c>
      <c r="AL5972" s="26">
        <f>ROUND(AJ5972*(AK5972/100),2)</f>
        <v>227.99</v>
      </c>
      <c r="AM5972" s="3" t="s">
        <v>17758</v>
      </c>
    </row>
    <row r="5973" spans="1:39" x14ac:dyDescent="0.25">
      <c r="A5973" s="23"/>
      <c r="B5973" s="24"/>
      <c r="C5973" s="23"/>
      <c r="D5973" s="23"/>
      <c r="E5973" s="23"/>
      <c r="F5973" s="23"/>
      <c r="G5973" s="24"/>
      <c r="H5973" s="23"/>
      <c r="I5973" s="23"/>
      <c r="J5973" s="23"/>
      <c r="K5973" s="23"/>
      <c r="L5973" s="23"/>
      <c r="M5973" s="23"/>
      <c r="N5973" s="25"/>
      <c r="O5973" s="26"/>
      <c r="P5973" s="26"/>
      <c r="Q5973" s="23"/>
      <c r="R5973" s="23"/>
      <c r="S5973" s="27"/>
      <c r="T5973" s="23"/>
      <c r="U5973" s="23"/>
      <c r="V5973" s="24"/>
      <c r="W5973" s="23"/>
      <c r="X5973" s="23"/>
      <c r="Y5973" s="23"/>
      <c r="Z5973" s="23"/>
      <c r="AA5973" s="28"/>
      <c r="AB5973" s="26"/>
      <c r="AC5973" s="26"/>
      <c r="AD5973" s="28"/>
      <c r="AE5973" s="28"/>
      <c r="AF5973" s="26"/>
      <c r="AG5973" s="26" t="s">
        <v>60</v>
      </c>
      <c r="AH5973" s="26">
        <f>SUM(AH5969:AH5972)</f>
        <v>845808</v>
      </c>
      <c r="AI5973" s="26"/>
      <c r="AJ5973" s="26">
        <f>SUM(AJ5969:AJ5972)</f>
        <v>845808</v>
      </c>
      <c r="AK5973" s="26"/>
      <c r="AL5973" s="26">
        <f>SUM(AL5969:AL5972)</f>
        <v>2537.42</v>
      </c>
    </row>
    <row r="5974" spans="1:39" x14ac:dyDescent="0.25">
      <c r="A5974" s="23" t="s">
        <v>17761</v>
      </c>
      <c r="B5974" s="24" t="s">
        <v>17762</v>
      </c>
      <c r="C5974" s="23" t="s">
        <v>17763</v>
      </c>
      <c r="D5974" s="23" t="s">
        <v>17764</v>
      </c>
      <c r="E5974" s="23">
        <v>2369</v>
      </c>
      <c r="F5974" s="23" t="s">
        <v>17765</v>
      </c>
      <c r="G5974" s="24" t="s">
        <v>17766</v>
      </c>
      <c r="H5974" s="23" t="s">
        <v>43</v>
      </c>
      <c r="I5974" s="23" t="s">
        <v>17767</v>
      </c>
      <c r="J5974" s="23">
        <v>0</v>
      </c>
      <c r="K5974" s="23">
        <v>1</v>
      </c>
      <c r="L5974" s="23">
        <v>37.28</v>
      </c>
      <c r="M5974" s="23" t="s">
        <v>59</v>
      </c>
      <c r="N5974" s="25">
        <f>((J5974*400)+(K5974*100))+L5974</f>
        <v>137.28</v>
      </c>
      <c r="O5974" s="26">
        <v>4500</v>
      </c>
      <c r="P5974" s="26">
        <f>N5974*O5974</f>
        <v>617760</v>
      </c>
      <c r="Q5974" s="23">
        <v>1</v>
      </c>
      <c r="R5974" s="23" t="s">
        <v>17761</v>
      </c>
      <c r="S5974" s="27" t="s">
        <v>17762</v>
      </c>
      <c r="T5974" s="23" t="s">
        <v>17763</v>
      </c>
      <c r="U5974" s="23" t="s">
        <v>17768</v>
      </c>
      <c r="V5974" s="24" t="s">
        <v>17769</v>
      </c>
      <c r="W5974" s="23" t="s">
        <v>48</v>
      </c>
      <c r="X5974" s="23" t="s">
        <v>49</v>
      </c>
      <c r="Y5974" s="23" t="s">
        <v>50</v>
      </c>
      <c r="Z5974" s="23">
        <v>56.5</v>
      </c>
      <c r="AA5974" s="28">
        <v>100</v>
      </c>
      <c r="AB5974" s="26">
        <v>8300</v>
      </c>
      <c r="AC5974" s="26">
        <f>Z5974*AB5974</f>
        <v>468950</v>
      </c>
      <c r="AD5974" s="28">
        <v>11</v>
      </c>
      <c r="AE5974" s="28">
        <v>12</v>
      </c>
      <c r="AF5974" s="26">
        <f>(AC5974*(100-AE5974))/100</f>
        <v>412676</v>
      </c>
      <c r="AG5974" s="26">
        <f>P5974+AF5974</f>
        <v>1030436</v>
      </c>
      <c r="AH5974" s="26">
        <f>(AG5974*AA5974)/100</f>
        <v>1030436</v>
      </c>
      <c r="AI5974" s="26">
        <v>50000000</v>
      </c>
      <c r="AJ5974" s="26">
        <f>IF((AI5974-AH5974) &gt; 1,0,IF((AI5974-AH5974)&lt;0,AH5974-AI5974,AI5974-AH5974))</f>
        <v>0</v>
      </c>
      <c r="AK5974" s="26">
        <v>0.02</v>
      </c>
      <c r="AL5974" s="26">
        <f>ROUND(AJ5974*(AK5974/100),2)</f>
        <v>0</v>
      </c>
      <c r="AM5974" s="3" t="s">
        <v>51</v>
      </c>
    </row>
    <row r="5975" spans="1:39" x14ac:dyDescent="0.25">
      <c r="A5975" s="23"/>
      <c r="B5975" s="24"/>
      <c r="C5975" s="23"/>
      <c r="D5975" s="23"/>
      <c r="E5975" s="23"/>
      <c r="F5975" s="23"/>
      <c r="G5975" s="24"/>
      <c r="H5975" s="23"/>
      <c r="I5975" s="23"/>
      <c r="J5975" s="23">
        <v>0</v>
      </c>
      <c r="K5975" s="23">
        <v>0</v>
      </c>
      <c r="L5975" s="23">
        <v>42.53</v>
      </c>
      <c r="M5975" s="23" t="s">
        <v>59</v>
      </c>
      <c r="N5975" s="25">
        <f>((J5975*400)+(K5975*100))+L5975</f>
        <v>42.53</v>
      </c>
      <c r="O5975" s="26">
        <v>4500</v>
      </c>
      <c r="P5975" s="26">
        <f>N5975*O5975</f>
        <v>191385</v>
      </c>
      <c r="Q5975" s="23">
        <v>1</v>
      </c>
      <c r="R5975" s="23" t="s">
        <v>17761</v>
      </c>
      <c r="S5975" s="27" t="s">
        <v>17762</v>
      </c>
      <c r="T5975" s="23" t="s">
        <v>17763</v>
      </c>
      <c r="U5975" s="23" t="s">
        <v>17768</v>
      </c>
      <c r="V5975" s="24" t="s">
        <v>17770</v>
      </c>
      <c r="W5975" s="23" t="s">
        <v>53</v>
      </c>
      <c r="X5975" s="23" t="s">
        <v>49</v>
      </c>
      <c r="Y5975" s="23" t="s">
        <v>50</v>
      </c>
      <c r="Z5975" s="23">
        <v>17.5</v>
      </c>
      <c r="AA5975" s="28">
        <v>100</v>
      </c>
      <c r="AB5975" s="26">
        <v>2750</v>
      </c>
      <c r="AC5975" s="26">
        <f>Z5975*AB5975</f>
        <v>48125</v>
      </c>
      <c r="AD5975" s="28">
        <v>11</v>
      </c>
      <c r="AE5975" s="28">
        <v>12</v>
      </c>
      <c r="AF5975" s="26">
        <f>(AC5975*(100-AE5975))/100</f>
        <v>42350</v>
      </c>
      <c r="AG5975" s="26">
        <f>P5975+AF5975</f>
        <v>233735</v>
      </c>
      <c r="AH5975" s="26">
        <f>(AG5975*AA5975)/100</f>
        <v>233735</v>
      </c>
      <c r="AI5975" s="26">
        <v>50000000</v>
      </c>
      <c r="AJ5975" s="26">
        <f>IF((AI5975-AH5975) &gt; 1,0,IF((AI5975-AH5975)&lt;0,AH5975-AI5975,AI5975-AH5975))</f>
        <v>0</v>
      </c>
      <c r="AK5975" s="26">
        <v>0.02</v>
      </c>
      <c r="AL5975" s="26">
        <f>ROUND(AJ5975*(AK5975/100),2)</f>
        <v>0</v>
      </c>
      <c r="AM5975" s="3" t="s">
        <v>83</v>
      </c>
    </row>
    <row r="5976" spans="1:39" x14ac:dyDescent="0.25">
      <c r="A5976" s="23"/>
      <c r="B5976" s="24"/>
      <c r="C5976" s="23"/>
      <c r="D5976" s="23"/>
      <c r="E5976" s="23"/>
      <c r="F5976" s="23"/>
      <c r="G5976" s="24"/>
      <c r="H5976" s="23"/>
      <c r="I5976" s="23"/>
      <c r="J5976" s="23">
        <v>0</v>
      </c>
      <c r="K5976" s="23">
        <v>0</v>
      </c>
      <c r="L5976" s="23">
        <v>15.19</v>
      </c>
      <c r="M5976" s="23" t="s">
        <v>59</v>
      </c>
      <c r="N5976" s="25">
        <f>((J5976*400)+(K5976*100))+L5976</f>
        <v>15.19</v>
      </c>
      <c r="O5976" s="26">
        <v>4500</v>
      </c>
      <c r="P5976" s="26">
        <f>N5976*O5976</f>
        <v>68355</v>
      </c>
      <c r="Q5976" s="23">
        <v>1</v>
      </c>
      <c r="R5976" s="23" t="s">
        <v>17761</v>
      </c>
      <c r="S5976" s="27" t="s">
        <v>17762</v>
      </c>
      <c r="T5976" s="23" t="s">
        <v>17763</v>
      </c>
      <c r="U5976" s="23" t="s">
        <v>17768</v>
      </c>
      <c r="V5976" s="24" t="s">
        <v>17771</v>
      </c>
      <c r="W5976" s="23" t="s">
        <v>48</v>
      </c>
      <c r="X5976" s="23" t="s">
        <v>49</v>
      </c>
      <c r="Y5976" s="23" t="s">
        <v>50</v>
      </c>
      <c r="Z5976" s="23">
        <v>6.25</v>
      </c>
      <c r="AA5976" s="28">
        <v>100</v>
      </c>
      <c r="AB5976" s="26">
        <v>8300</v>
      </c>
      <c r="AC5976" s="26">
        <f>Z5976*AB5976</f>
        <v>51875</v>
      </c>
      <c r="AD5976" s="28">
        <v>11</v>
      </c>
      <c r="AE5976" s="28">
        <v>12</v>
      </c>
      <c r="AF5976" s="26">
        <f>(AC5976*(100-AE5976))/100</f>
        <v>45650</v>
      </c>
      <c r="AG5976" s="26">
        <f>P5976+AF5976</f>
        <v>114005</v>
      </c>
      <c r="AH5976" s="26">
        <f>(AG5976*AA5976)/100</f>
        <v>114005</v>
      </c>
      <c r="AI5976" s="26">
        <v>50000000</v>
      </c>
      <c r="AJ5976" s="26">
        <f>IF((AI5976-AH5976) &gt; 1,0,IF((AI5976-AH5976)&lt;0,AH5976-AI5976,AI5976-AH5976))</f>
        <v>0</v>
      </c>
      <c r="AK5976" s="26">
        <v>0.02</v>
      </c>
      <c r="AL5976" s="26">
        <f>ROUND(AJ5976*(AK5976/100),2)</f>
        <v>0</v>
      </c>
      <c r="AM5976" s="3" t="s">
        <v>421</v>
      </c>
    </row>
    <row r="5977" spans="1:39" x14ac:dyDescent="0.25">
      <c r="A5977" s="23"/>
      <c r="B5977" s="24"/>
      <c r="C5977" s="23"/>
      <c r="D5977" s="23"/>
      <c r="E5977" s="23"/>
      <c r="F5977" s="23"/>
      <c r="G5977" s="24"/>
      <c r="H5977" s="23"/>
      <c r="I5977" s="23"/>
      <c r="J5977" s="23"/>
      <c r="K5977" s="23"/>
      <c r="L5977" s="23"/>
      <c r="M5977" s="23"/>
      <c r="N5977" s="25"/>
      <c r="O5977" s="26"/>
      <c r="P5977" s="26"/>
      <c r="Q5977" s="23"/>
      <c r="R5977" s="23"/>
      <c r="S5977" s="27"/>
      <c r="T5977" s="23"/>
      <c r="U5977" s="23"/>
      <c r="V5977" s="24"/>
      <c r="W5977" s="23"/>
      <c r="X5977" s="23"/>
      <c r="Y5977" s="23"/>
      <c r="Z5977" s="23"/>
      <c r="AA5977" s="28"/>
      <c r="AB5977" s="26"/>
      <c r="AC5977" s="26"/>
      <c r="AD5977" s="28"/>
      <c r="AE5977" s="28"/>
      <c r="AF5977" s="26"/>
      <c r="AG5977" s="26" t="s">
        <v>60</v>
      </c>
      <c r="AH5977" s="26">
        <f>SUM(AH5974:AH5976)</f>
        <v>1378176</v>
      </c>
      <c r="AI5977" s="26"/>
      <c r="AJ5977" s="26">
        <f>SUM(AJ5974:AJ5976)</f>
        <v>0</v>
      </c>
      <c r="AK5977" s="26"/>
      <c r="AL5977" s="26">
        <f>SUM(AL5974:AL5976)</f>
        <v>0</v>
      </c>
    </row>
    <row r="5978" spans="1:39" x14ac:dyDescent="0.25">
      <c r="A5978" s="23" t="s">
        <v>17772</v>
      </c>
      <c r="B5978" s="24" t="s">
        <v>17773</v>
      </c>
      <c r="C5978" s="23" t="s">
        <v>17774</v>
      </c>
      <c r="D5978" s="23" t="s">
        <v>17775</v>
      </c>
      <c r="E5978" s="23">
        <v>2370</v>
      </c>
      <c r="F5978" s="23" t="s">
        <v>17776</v>
      </c>
      <c r="G5978" s="24" t="s">
        <v>17777</v>
      </c>
      <c r="H5978" s="23" t="s">
        <v>43</v>
      </c>
      <c r="I5978" s="23" t="s">
        <v>17778</v>
      </c>
      <c r="J5978" s="23">
        <v>0</v>
      </c>
      <c r="K5978" s="23">
        <v>3</v>
      </c>
      <c r="L5978" s="23">
        <v>51.62</v>
      </c>
      <c r="M5978" s="23" t="s">
        <v>59</v>
      </c>
      <c r="N5978" s="25">
        <f>((J5978*400)+(K5978*100))+L5978</f>
        <v>351.62</v>
      </c>
      <c r="O5978" s="26">
        <v>4400</v>
      </c>
      <c r="P5978" s="26">
        <f>N5978*O5978</f>
        <v>1547128</v>
      </c>
      <c r="Q5978" s="23">
        <v>1</v>
      </c>
      <c r="R5978" s="23" t="s">
        <v>17779</v>
      </c>
      <c r="S5978" s="27" t="s">
        <v>17780</v>
      </c>
      <c r="T5978" s="23" t="s">
        <v>17781</v>
      </c>
      <c r="U5978" s="23" t="s">
        <v>17782</v>
      </c>
      <c r="V5978" s="24" t="s">
        <v>17783</v>
      </c>
      <c r="W5978" s="23" t="s">
        <v>349</v>
      </c>
      <c r="X5978" s="23" t="s">
        <v>143</v>
      </c>
      <c r="Y5978" s="23" t="s">
        <v>50</v>
      </c>
      <c r="Z5978" s="23">
        <v>248</v>
      </c>
      <c r="AA5978" s="28">
        <v>100</v>
      </c>
      <c r="AB5978" s="26">
        <v>8150</v>
      </c>
      <c r="AC5978" s="26">
        <f>Z5978*AB5978</f>
        <v>2021200</v>
      </c>
      <c r="AD5978" s="28">
        <v>22</v>
      </c>
      <c r="AE5978" s="28">
        <v>85</v>
      </c>
      <c r="AF5978" s="26">
        <f>(AC5978*(100-AE5978))/100</f>
        <v>303180</v>
      </c>
      <c r="AG5978" s="26">
        <f>P5978+AF5978</f>
        <v>1850308</v>
      </c>
      <c r="AH5978" s="26">
        <f>(AG5978*AA5978)/100</f>
        <v>1850308</v>
      </c>
      <c r="AI5978" s="26">
        <v>10000000</v>
      </c>
      <c r="AJ5978" s="26">
        <f>IF((AI5978-AH5978) &gt; 1,0,IF((AI5978-AH5978)&lt;0,AH5978-AI5978,AI5978-AH5978))</f>
        <v>0</v>
      </c>
      <c r="AK5978" s="26">
        <v>0.02</v>
      </c>
      <c r="AL5978" s="26">
        <f>ROUND(AJ5978*(AK5978/100),2)</f>
        <v>0</v>
      </c>
      <c r="AM5978" s="3" t="s">
        <v>51</v>
      </c>
    </row>
    <row r="5979" spans="1:39" x14ac:dyDescent="0.25">
      <c r="A5979" s="23"/>
      <c r="B5979" s="24"/>
      <c r="C5979" s="23"/>
      <c r="D5979" s="23"/>
      <c r="E5979" s="23"/>
      <c r="F5979" s="23"/>
      <c r="G5979" s="24"/>
      <c r="H5979" s="23"/>
      <c r="I5979" s="23"/>
      <c r="J5979" s="23">
        <v>0</v>
      </c>
      <c r="K5979" s="23">
        <v>0</v>
      </c>
      <c r="L5979" s="23">
        <v>11.25</v>
      </c>
      <c r="M5979" s="23" t="s">
        <v>59</v>
      </c>
      <c r="N5979" s="25">
        <f>((J5979*400)+(K5979*100))+L5979</f>
        <v>11.25</v>
      </c>
      <c r="O5979" s="26">
        <v>4400</v>
      </c>
      <c r="P5979" s="26">
        <f>N5979*O5979</f>
        <v>49500</v>
      </c>
      <c r="Q5979" s="23">
        <v>1</v>
      </c>
      <c r="R5979" s="23" t="s">
        <v>17779</v>
      </c>
      <c r="S5979" s="27" t="s">
        <v>17780</v>
      </c>
      <c r="T5979" s="23" t="s">
        <v>17781</v>
      </c>
      <c r="U5979" s="23" t="s">
        <v>17782</v>
      </c>
      <c r="V5979" s="24" t="s">
        <v>17784</v>
      </c>
      <c r="W5979" s="23" t="s">
        <v>53</v>
      </c>
      <c r="X5979" s="23" t="s">
        <v>143</v>
      </c>
      <c r="Y5979" s="23" t="s">
        <v>50</v>
      </c>
      <c r="Z5979" s="23">
        <v>45</v>
      </c>
      <c r="AA5979" s="28">
        <v>100</v>
      </c>
      <c r="AB5979" s="26">
        <v>2750</v>
      </c>
      <c r="AC5979" s="26">
        <f>Z5979*AB5979</f>
        <v>123750</v>
      </c>
      <c r="AD5979" s="28">
        <v>22</v>
      </c>
      <c r="AE5979" s="28">
        <v>85</v>
      </c>
      <c r="AF5979" s="26">
        <f>(AC5979*(100-AE5979))/100</f>
        <v>18562.5</v>
      </c>
      <c r="AG5979" s="26">
        <f>P5979+AF5979</f>
        <v>68062.5</v>
      </c>
      <c r="AH5979" s="26">
        <f>(AG5979*AA5979)/100</f>
        <v>68062.5</v>
      </c>
      <c r="AI5979" s="26">
        <v>10000000</v>
      </c>
      <c r="AJ5979" s="26">
        <f>IF((AI5979-AH5979) &gt; 1,0,IF((AI5979-AH5979)&lt;0,AH5979-AI5979,AI5979-AH5979))</f>
        <v>0</v>
      </c>
      <c r="AK5979" s="26">
        <v>0.02</v>
      </c>
      <c r="AL5979" s="26">
        <f>ROUND(AJ5979*(AK5979/100),2)</f>
        <v>0</v>
      </c>
      <c r="AM5979" s="3" t="s">
        <v>17785</v>
      </c>
    </row>
    <row r="5980" spans="1:39" x14ac:dyDescent="0.25">
      <c r="A5980" s="23"/>
      <c r="B5980" s="24"/>
      <c r="C5980" s="23"/>
      <c r="D5980" s="23"/>
      <c r="E5980" s="23"/>
      <c r="F5980" s="23"/>
      <c r="G5980" s="24"/>
      <c r="H5980" s="23"/>
      <c r="I5980" s="23"/>
      <c r="J5980" s="23">
        <v>0</v>
      </c>
      <c r="K5980" s="23">
        <v>0</v>
      </c>
      <c r="L5980" s="23">
        <v>1</v>
      </c>
      <c r="M5980" s="23" t="s">
        <v>59</v>
      </c>
      <c r="N5980" s="25">
        <f>((J5980*400)+(K5980*100))+L5980</f>
        <v>1</v>
      </c>
      <c r="O5980" s="26">
        <v>4400</v>
      </c>
      <c r="P5980" s="26">
        <f>N5980*O5980</f>
        <v>4400</v>
      </c>
      <c r="Q5980" s="23">
        <v>1</v>
      </c>
      <c r="R5980" s="23" t="s">
        <v>17779</v>
      </c>
      <c r="S5980" s="27" t="s">
        <v>17780</v>
      </c>
      <c r="T5980" s="23" t="s">
        <v>17781</v>
      </c>
      <c r="U5980" s="23" t="s">
        <v>17782</v>
      </c>
      <c r="V5980" s="24" t="s">
        <v>17786</v>
      </c>
      <c r="W5980" s="23" t="s">
        <v>403</v>
      </c>
      <c r="X5980" s="23" t="s">
        <v>143</v>
      </c>
      <c r="Y5980" s="23" t="s">
        <v>50</v>
      </c>
      <c r="Z5980" s="23">
        <v>4</v>
      </c>
      <c r="AA5980" s="28">
        <v>100</v>
      </c>
      <c r="AB5980" s="26">
        <v>6100</v>
      </c>
      <c r="AC5980" s="26">
        <f>Z5980*AB5980</f>
        <v>24400</v>
      </c>
      <c r="AD5980" s="28">
        <v>22</v>
      </c>
      <c r="AE5980" s="28">
        <v>85</v>
      </c>
      <c r="AF5980" s="26">
        <f>(AC5980*(100-AE5980))/100</f>
        <v>3660</v>
      </c>
      <c r="AG5980" s="26">
        <f>P5980+AF5980</f>
        <v>8060</v>
      </c>
      <c r="AH5980" s="26">
        <f>(AG5980*AA5980)/100</f>
        <v>8060</v>
      </c>
      <c r="AI5980" s="26">
        <v>10000000</v>
      </c>
      <c r="AJ5980" s="26">
        <f>IF((AI5980-AH5980) &gt; 1,0,IF((AI5980-AH5980)&lt;0,AH5980-AI5980,AI5980-AH5980))</f>
        <v>0</v>
      </c>
      <c r="AK5980" s="26">
        <v>0.02</v>
      </c>
      <c r="AL5980" s="26">
        <f>ROUND(AJ5980*(AK5980/100),2)</f>
        <v>0</v>
      </c>
      <c r="AM5980" s="3" t="s">
        <v>421</v>
      </c>
    </row>
    <row r="5981" spans="1:39" x14ac:dyDescent="0.25">
      <c r="A5981" s="23"/>
      <c r="B5981" s="24"/>
      <c r="C5981" s="23"/>
      <c r="D5981" s="23"/>
      <c r="E5981" s="23"/>
      <c r="F5981" s="23"/>
      <c r="G5981" s="24"/>
      <c r="H5981" s="23"/>
      <c r="I5981" s="23"/>
      <c r="J5981" s="23">
        <v>0</v>
      </c>
      <c r="K5981" s="23">
        <v>0</v>
      </c>
      <c r="L5981" s="23">
        <v>6.13</v>
      </c>
      <c r="M5981" s="23" t="s">
        <v>59</v>
      </c>
      <c r="N5981" s="25">
        <f>((J5981*400)+(K5981*100))+L5981</f>
        <v>6.13</v>
      </c>
      <c r="O5981" s="26">
        <v>4400</v>
      </c>
      <c r="P5981" s="26">
        <f>N5981*O5981</f>
        <v>26972</v>
      </c>
      <c r="Q5981" s="23">
        <v>1</v>
      </c>
      <c r="R5981" s="23" t="s">
        <v>17779</v>
      </c>
      <c r="S5981" s="27" t="s">
        <v>17780</v>
      </c>
      <c r="T5981" s="23" t="s">
        <v>17781</v>
      </c>
      <c r="U5981" s="23" t="s">
        <v>17782</v>
      </c>
      <c r="V5981" s="24" t="s">
        <v>17787</v>
      </c>
      <c r="W5981" s="23" t="s">
        <v>109</v>
      </c>
      <c r="X5981" s="23" t="s">
        <v>49</v>
      </c>
      <c r="Y5981" s="23" t="s">
        <v>50</v>
      </c>
      <c r="Z5981" s="23">
        <v>49</v>
      </c>
      <c r="AA5981" s="28">
        <v>100</v>
      </c>
      <c r="AB5981" s="26">
        <v>8150</v>
      </c>
      <c r="AC5981" s="26">
        <f>Z5981*AB5981</f>
        <v>399350</v>
      </c>
      <c r="AD5981" s="28">
        <v>3</v>
      </c>
      <c r="AE5981" s="28">
        <v>3</v>
      </c>
      <c r="AF5981" s="26">
        <f>(AC5981*(100-AE5981))/100</f>
        <v>387369.5</v>
      </c>
      <c r="AG5981" s="26">
        <f>P5981+AF5981</f>
        <v>414341.5</v>
      </c>
      <c r="AH5981" s="26">
        <f>(AG5981*AA5981)/100</f>
        <v>414341.5</v>
      </c>
      <c r="AI5981" s="26">
        <v>10000000</v>
      </c>
      <c r="AJ5981" s="26">
        <f>IF((AI5981-AH5981) &gt; 1,0,IF((AI5981-AH5981)&lt;0,AH5981-AI5981,AI5981-AH5981))</f>
        <v>0</v>
      </c>
      <c r="AK5981" s="26">
        <v>0.02</v>
      </c>
      <c r="AL5981" s="26">
        <f>ROUND(AJ5981*(AK5981/100),2)</f>
        <v>0</v>
      </c>
      <c r="AM5981" s="3" t="s">
        <v>17038</v>
      </c>
    </row>
    <row r="5982" spans="1:39" x14ac:dyDescent="0.25">
      <c r="A5982" s="23"/>
      <c r="B5982" s="24"/>
      <c r="C5982" s="23"/>
      <c r="D5982" s="23"/>
      <c r="E5982" s="23"/>
      <c r="F5982" s="23"/>
      <c r="G5982" s="24"/>
      <c r="H5982" s="23"/>
      <c r="I5982" s="23"/>
      <c r="J5982" s="23"/>
      <c r="K5982" s="23"/>
      <c r="L5982" s="23"/>
      <c r="M5982" s="23"/>
      <c r="N5982" s="25"/>
      <c r="O5982" s="26"/>
      <c r="P5982" s="26"/>
      <c r="Q5982" s="23"/>
      <c r="R5982" s="23"/>
      <c r="S5982" s="27"/>
      <c r="T5982" s="23"/>
      <c r="U5982" s="23"/>
      <c r="V5982" s="24"/>
      <c r="W5982" s="23"/>
      <c r="X5982" s="23"/>
      <c r="Y5982" s="23"/>
      <c r="Z5982" s="23"/>
      <c r="AA5982" s="28"/>
      <c r="AB5982" s="26"/>
      <c r="AC5982" s="26"/>
      <c r="AD5982" s="28"/>
      <c r="AE5982" s="28"/>
      <c r="AF5982" s="26"/>
      <c r="AG5982" s="26" t="s">
        <v>60</v>
      </c>
      <c r="AH5982" s="26">
        <f>SUM(AH5978:AH5981)</f>
        <v>2340772</v>
      </c>
      <c r="AI5982" s="26"/>
      <c r="AJ5982" s="26">
        <f>SUM(AJ5978:AJ5981)</f>
        <v>0</v>
      </c>
      <c r="AK5982" s="26"/>
      <c r="AL5982" s="26">
        <f>SUM(AL5978:AL5981)</f>
        <v>0</v>
      </c>
    </row>
    <row r="5983" spans="1:39" x14ac:dyDescent="0.25">
      <c r="A5983" s="23" t="s">
        <v>17788</v>
      </c>
      <c r="B5983" s="24" t="s">
        <v>17789</v>
      </c>
      <c r="C5983" s="23" t="s">
        <v>17790</v>
      </c>
      <c r="D5983" s="23" t="s">
        <v>8084</v>
      </c>
      <c r="E5983" s="23">
        <v>2371</v>
      </c>
      <c r="F5983" s="23" t="s">
        <v>17791</v>
      </c>
      <c r="G5983" s="24" t="s">
        <v>17792</v>
      </c>
      <c r="H5983" s="23" t="s">
        <v>91</v>
      </c>
      <c r="I5983" s="23"/>
      <c r="J5983" s="23">
        <v>2</v>
      </c>
      <c r="K5983" s="23">
        <v>0</v>
      </c>
      <c r="L5983" s="23">
        <v>96</v>
      </c>
      <c r="M5983" s="23" t="s">
        <v>68</v>
      </c>
      <c r="N5983" s="25">
        <f>((J5983*400)+(K5983*100))+L5983</f>
        <v>896</v>
      </c>
      <c r="O5983" s="26">
        <v>0</v>
      </c>
      <c r="P5983" s="26">
        <f>N5983*O5983</f>
        <v>0</v>
      </c>
      <c r="Q5983" s="23"/>
      <c r="R5983" s="23"/>
      <c r="S5983" s="27"/>
      <c r="T5983" s="23"/>
      <c r="U5983" s="23"/>
      <c r="V5983" s="24"/>
      <c r="W5983" s="23"/>
      <c r="X5983" s="23"/>
      <c r="Y5983" s="23"/>
      <c r="Z5983" s="23"/>
      <c r="AA5983" s="28"/>
      <c r="AB5983" s="26"/>
      <c r="AC5983" s="26"/>
      <c r="AD5983" s="28"/>
      <c r="AE5983" s="28"/>
      <c r="AF5983" s="26"/>
      <c r="AG5983" s="26">
        <f>AF5983+P5983</f>
        <v>0</v>
      </c>
      <c r="AH5983" s="26">
        <f>AG5983</f>
        <v>0</v>
      </c>
      <c r="AI5983" s="26">
        <v>0</v>
      </c>
      <c r="AJ5983" s="26">
        <f>IF((AI5983-AH5983) &gt; 1,0,IF((AI5983-AH5983)&lt;0,AH5983-AI5983,AI5983-AH5983))</f>
        <v>0</v>
      </c>
      <c r="AK5983" s="26">
        <v>0.3</v>
      </c>
      <c r="AL5983" s="26">
        <f>AJ5983*(AK5983/100)</f>
        <v>0</v>
      </c>
    </row>
    <row r="5984" spans="1:39" x14ac:dyDescent="0.25">
      <c r="A5984" s="23"/>
      <c r="B5984" s="24"/>
      <c r="C5984" s="23"/>
      <c r="D5984" s="23"/>
      <c r="E5984" s="23"/>
      <c r="F5984" s="23"/>
      <c r="G5984" s="24"/>
      <c r="H5984" s="23"/>
      <c r="I5984" s="23"/>
      <c r="J5984" s="23">
        <v>0</v>
      </c>
      <c r="K5984" s="23">
        <v>0</v>
      </c>
      <c r="L5984" s="23">
        <v>72.25</v>
      </c>
      <c r="M5984" s="23" t="s">
        <v>255</v>
      </c>
      <c r="N5984" s="25">
        <f>((J5984*400)+(K5984*100))+L5984</f>
        <v>72.25</v>
      </c>
      <c r="O5984" s="26">
        <v>0</v>
      </c>
      <c r="P5984" s="26">
        <f>N5984*O5984</f>
        <v>0</v>
      </c>
      <c r="Q5984" s="23">
        <v>1</v>
      </c>
      <c r="R5984" s="23" t="s">
        <v>17788</v>
      </c>
      <c r="S5984" s="27" t="s">
        <v>17789</v>
      </c>
      <c r="T5984" s="23" t="s">
        <v>17790</v>
      </c>
      <c r="U5984" s="23" t="s">
        <v>17793</v>
      </c>
      <c r="V5984" s="24" t="s">
        <v>17794</v>
      </c>
      <c r="W5984" s="23" t="s">
        <v>142</v>
      </c>
      <c r="X5984" s="23" t="s">
        <v>143</v>
      </c>
      <c r="Y5984" s="23" t="s">
        <v>81</v>
      </c>
      <c r="Z5984" s="23">
        <v>353</v>
      </c>
      <c r="AA5984" s="28">
        <v>100</v>
      </c>
      <c r="AB5984" s="26">
        <v>7950</v>
      </c>
      <c r="AC5984" s="26">
        <f>Z5984*AB5984</f>
        <v>2806350</v>
      </c>
      <c r="AD5984" s="28">
        <v>3</v>
      </c>
      <c r="AE5984" s="28">
        <v>6</v>
      </c>
      <c r="AF5984" s="26">
        <f>(AC5984*(100-AE5984))/100</f>
        <v>2637969</v>
      </c>
      <c r="AG5984" s="26">
        <f>P5984+AF5984</f>
        <v>2637969</v>
      </c>
      <c r="AH5984" s="26">
        <f>(AG5984*AA5984)/100</f>
        <v>2637969</v>
      </c>
      <c r="AI5984" s="26">
        <v>0</v>
      </c>
      <c r="AJ5984" s="26">
        <f>IF((AI5984-AH5984) &gt; 1,0,IF((AI5984-AH5984)&lt;0,AH5984-AI5984,AI5984-AH5984))</f>
        <v>2637969</v>
      </c>
      <c r="AK5984" s="26">
        <v>0.02</v>
      </c>
      <c r="AL5984" s="26">
        <f>ROUND(AJ5984*(AK5984/100),2)</f>
        <v>527.59</v>
      </c>
      <c r="AM5984" s="3" t="s">
        <v>110</v>
      </c>
    </row>
    <row r="5985" spans="1:39" x14ac:dyDescent="0.25">
      <c r="A5985" s="23"/>
      <c r="B5985" s="24"/>
      <c r="C5985" s="23"/>
      <c r="D5985" s="23"/>
      <c r="E5985" s="23"/>
      <c r="F5985" s="23"/>
      <c r="G5985" s="24"/>
      <c r="H5985" s="23"/>
      <c r="I5985" s="23"/>
      <c r="J5985" s="23">
        <v>0</v>
      </c>
      <c r="K5985" s="23">
        <v>0</v>
      </c>
      <c r="L5985" s="23">
        <v>37.5</v>
      </c>
      <c r="M5985" s="23" t="s">
        <v>255</v>
      </c>
      <c r="N5985" s="25">
        <f>((J5985*400)+(K5985*100))+L5985</f>
        <v>37.5</v>
      </c>
      <c r="O5985" s="26">
        <v>0</v>
      </c>
      <c r="P5985" s="26">
        <f>N5985*O5985</f>
        <v>0</v>
      </c>
      <c r="Q5985" s="23">
        <v>1</v>
      </c>
      <c r="R5985" s="23" t="s">
        <v>17788</v>
      </c>
      <c r="S5985" s="27" t="s">
        <v>17789</v>
      </c>
      <c r="T5985" s="23" t="s">
        <v>17790</v>
      </c>
      <c r="U5985" s="23" t="s">
        <v>17793</v>
      </c>
      <c r="V5985" s="24" t="s">
        <v>17795</v>
      </c>
      <c r="W5985" s="23" t="s">
        <v>349</v>
      </c>
      <c r="X5985" s="23" t="s">
        <v>143</v>
      </c>
      <c r="Y5985" s="23" t="s">
        <v>50</v>
      </c>
      <c r="Z5985" s="23">
        <v>150</v>
      </c>
      <c r="AA5985" s="28">
        <v>100</v>
      </c>
      <c r="AB5985" s="26">
        <v>8150</v>
      </c>
      <c r="AC5985" s="26">
        <f>Z5985*AB5985</f>
        <v>1222500</v>
      </c>
      <c r="AD5985" s="28">
        <v>3</v>
      </c>
      <c r="AE5985" s="28">
        <v>6</v>
      </c>
      <c r="AF5985" s="26">
        <f>(AC5985*(100-AE5985))/100</f>
        <v>1149150</v>
      </c>
      <c r="AG5985" s="26">
        <f>P5985+AF5985</f>
        <v>1149150</v>
      </c>
      <c r="AH5985" s="26">
        <f>(AG5985*AA5985)/100</f>
        <v>1149150</v>
      </c>
      <c r="AI5985" s="26">
        <f>IF(AF5985&lt;=10000000,AF5985,10000000)</f>
        <v>1149150</v>
      </c>
      <c r="AJ5985" s="26">
        <f>IF((AI5985-AH5985) &gt; 1,0,IF((AI5985-AH5985)&lt;0,AH5985-AI5985,AI5985-AH5985))</f>
        <v>0</v>
      </c>
      <c r="AK5985" s="26">
        <v>0.02</v>
      </c>
      <c r="AL5985" s="26">
        <f>ROUND(AJ5985*(AK5985/100),2)</f>
        <v>0</v>
      </c>
    </row>
    <row r="5986" spans="1:39" x14ac:dyDescent="0.25">
      <c r="A5986" s="23"/>
      <c r="B5986" s="24"/>
      <c r="C5986" s="23"/>
      <c r="D5986" s="23"/>
      <c r="E5986" s="23"/>
      <c r="F5986" s="23"/>
      <c r="G5986" s="24"/>
      <c r="H5986" s="23"/>
      <c r="I5986" s="23"/>
      <c r="J5986" s="23"/>
      <c r="K5986" s="23"/>
      <c r="L5986" s="23"/>
      <c r="M5986" s="23"/>
      <c r="N5986" s="25"/>
      <c r="O5986" s="26"/>
      <c r="P5986" s="26"/>
      <c r="Q5986" s="23"/>
      <c r="R5986" s="23"/>
      <c r="S5986" s="27"/>
      <c r="T5986" s="23"/>
      <c r="U5986" s="23"/>
      <c r="V5986" s="24"/>
      <c r="W5986" s="23"/>
      <c r="X5986" s="23"/>
      <c r="Y5986" s="23"/>
      <c r="Z5986" s="23"/>
      <c r="AA5986" s="28"/>
      <c r="AB5986" s="26"/>
      <c r="AC5986" s="26"/>
      <c r="AD5986" s="28"/>
      <c r="AE5986" s="28"/>
      <c r="AF5986" s="26"/>
      <c r="AG5986" s="26" t="s">
        <v>60</v>
      </c>
      <c r="AH5986" s="26">
        <f>SUM(AH5983:AH5985)</f>
        <v>3787119</v>
      </c>
      <c r="AI5986" s="26"/>
      <c r="AJ5986" s="26">
        <f>SUM(AJ5983:AJ5985)</f>
        <v>2637969</v>
      </c>
      <c r="AK5986" s="26"/>
      <c r="AL5986" s="26">
        <f>SUM(AL5983:AL5985)</f>
        <v>527.59</v>
      </c>
    </row>
    <row r="5987" spans="1:39" x14ac:dyDescent="0.25">
      <c r="A5987" s="23" t="s">
        <v>17796</v>
      </c>
      <c r="B5987" s="24" t="s">
        <v>17797</v>
      </c>
      <c r="C5987" s="23" t="s">
        <v>17798</v>
      </c>
      <c r="D5987" s="23" t="s">
        <v>17799</v>
      </c>
      <c r="E5987" s="23">
        <v>2372</v>
      </c>
      <c r="F5987" s="23" t="s">
        <v>17800</v>
      </c>
      <c r="G5987" s="24" t="s">
        <v>17801</v>
      </c>
      <c r="H5987" s="23" t="s">
        <v>43</v>
      </c>
      <c r="I5987" s="23" t="s">
        <v>17802</v>
      </c>
      <c r="J5987" s="23">
        <v>0</v>
      </c>
      <c r="K5987" s="23">
        <v>0</v>
      </c>
      <c r="L5987" s="23">
        <v>90</v>
      </c>
      <c r="M5987" s="23" t="s">
        <v>59</v>
      </c>
      <c r="N5987" s="25">
        <f>((J5987*400)+(K5987*100))+L5987</f>
        <v>90</v>
      </c>
      <c r="O5987" s="26">
        <v>10000</v>
      </c>
      <c r="P5987" s="26">
        <f>N5987*O5987</f>
        <v>900000</v>
      </c>
      <c r="Q5987" s="23">
        <v>1</v>
      </c>
      <c r="R5987" s="23" t="s">
        <v>17796</v>
      </c>
      <c r="S5987" s="27" t="s">
        <v>17797</v>
      </c>
      <c r="T5987" s="23" t="s">
        <v>17798</v>
      </c>
      <c r="U5987" s="23" t="s">
        <v>17803</v>
      </c>
      <c r="V5987" s="24" t="s">
        <v>17804</v>
      </c>
      <c r="W5987" s="23" t="s">
        <v>48</v>
      </c>
      <c r="X5987" s="23" t="s">
        <v>49</v>
      </c>
      <c r="Y5987" s="23" t="s">
        <v>50</v>
      </c>
      <c r="Z5987" s="23">
        <v>80</v>
      </c>
      <c r="AA5987" s="28">
        <v>100</v>
      </c>
      <c r="AB5987" s="26">
        <v>8300</v>
      </c>
      <c r="AC5987" s="26">
        <f>Z5987*AB5987</f>
        <v>664000</v>
      </c>
      <c r="AD5987" s="28">
        <v>29</v>
      </c>
      <c r="AE5987" s="28">
        <v>48</v>
      </c>
      <c r="AF5987" s="26">
        <f>(AC5987*(100-AE5987))/100</f>
        <v>345280</v>
      </c>
      <c r="AG5987" s="26">
        <f>P5987+AF5987</f>
        <v>1245280</v>
      </c>
      <c r="AH5987" s="26">
        <f>(AG5987*AA5987)/100</f>
        <v>1245280</v>
      </c>
      <c r="AI5987" s="26">
        <v>50000000</v>
      </c>
      <c r="AJ5987" s="26">
        <f>IF((AI5987-AH5987) &gt; 1,0,IF((AI5987-AH5987)&lt;0,AH5987-AI5987,AI5987-AH5987))</f>
        <v>0</v>
      </c>
      <c r="AK5987" s="26">
        <v>0.02</v>
      </c>
      <c r="AL5987" s="26">
        <f>ROUND(AJ5987*(AK5987/100),2)</f>
        <v>0</v>
      </c>
      <c r="AM5987" s="3" t="s">
        <v>51</v>
      </c>
    </row>
    <row r="5988" spans="1:39" x14ac:dyDescent="0.25">
      <c r="A5988" s="23"/>
      <c r="B5988" s="24"/>
      <c r="C5988" s="23"/>
      <c r="D5988" s="23"/>
      <c r="E5988" s="23"/>
      <c r="F5988" s="23"/>
      <c r="G5988" s="24"/>
      <c r="H5988" s="23"/>
      <c r="I5988" s="23"/>
      <c r="J5988" s="23"/>
      <c r="K5988" s="23"/>
      <c r="L5988" s="23"/>
      <c r="M5988" s="23"/>
      <c r="N5988" s="25"/>
      <c r="O5988" s="26"/>
      <c r="P5988" s="26"/>
      <c r="Q5988" s="23"/>
      <c r="R5988" s="23"/>
      <c r="S5988" s="27"/>
      <c r="T5988" s="23"/>
      <c r="U5988" s="23"/>
      <c r="V5988" s="24"/>
      <c r="W5988" s="23"/>
      <c r="X5988" s="23"/>
      <c r="Y5988" s="23"/>
      <c r="Z5988" s="23"/>
      <c r="AA5988" s="28"/>
      <c r="AB5988" s="26"/>
      <c r="AC5988" s="26"/>
      <c r="AD5988" s="28"/>
      <c r="AE5988" s="28"/>
      <c r="AF5988" s="26"/>
      <c r="AG5988" s="26" t="s">
        <v>60</v>
      </c>
      <c r="AH5988" s="26">
        <f>AH5987</f>
        <v>1245280</v>
      </c>
      <c r="AI5988" s="26"/>
      <c r="AJ5988" s="26">
        <f>AJ5987</f>
        <v>0</v>
      </c>
      <c r="AK5988" s="26"/>
      <c r="AL5988" s="26">
        <f>AL5987</f>
        <v>0</v>
      </c>
    </row>
    <row r="5989" spans="1:39" x14ac:dyDescent="0.25">
      <c r="A5989" s="23" t="s">
        <v>1902</v>
      </c>
      <c r="B5989" s="24" t="s">
        <v>1903</v>
      </c>
      <c r="C5989" s="23" t="s">
        <v>1904</v>
      </c>
      <c r="D5989" s="23" t="s">
        <v>17805</v>
      </c>
      <c r="E5989" s="23">
        <v>2373</v>
      </c>
      <c r="F5989" s="23" t="s">
        <v>17806</v>
      </c>
      <c r="G5989" s="24" t="s">
        <v>17807</v>
      </c>
      <c r="H5989" s="23" t="s">
        <v>43</v>
      </c>
      <c r="I5989" s="23" t="s">
        <v>17808</v>
      </c>
      <c r="J5989" s="23">
        <v>0</v>
      </c>
      <c r="K5989" s="23">
        <v>2</v>
      </c>
      <c r="L5989" s="23">
        <v>92.6</v>
      </c>
      <c r="M5989" s="23" t="s">
        <v>255</v>
      </c>
      <c r="N5989" s="25">
        <f>((J5989*400)+(K5989*100))+L5989</f>
        <v>292.60000000000002</v>
      </c>
      <c r="O5989" s="26">
        <v>4000</v>
      </c>
      <c r="P5989" s="26">
        <f>N5989*O5989</f>
        <v>1170400</v>
      </c>
      <c r="Q5989" s="23">
        <v>1</v>
      </c>
      <c r="R5989" s="23" t="s">
        <v>17809</v>
      </c>
      <c r="S5989" s="27" t="s">
        <v>17810</v>
      </c>
      <c r="T5989" s="23" t="s">
        <v>17811</v>
      </c>
      <c r="U5989" s="23" t="s">
        <v>17812</v>
      </c>
      <c r="V5989" s="24" t="s">
        <v>17813</v>
      </c>
      <c r="W5989" s="23" t="s">
        <v>48</v>
      </c>
      <c r="X5989" s="23" t="s">
        <v>49</v>
      </c>
      <c r="Y5989" s="23" t="s">
        <v>261</v>
      </c>
      <c r="Z5989" s="23">
        <v>240</v>
      </c>
      <c r="AA5989" s="28">
        <v>100</v>
      </c>
      <c r="AB5989" s="26">
        <v>8300</v>
      </c>
      <c r="AC5989" s="26">
        <f>Z5989*AB5989</f>
        <v>1992000</v>
      </c>
      <c r="AD5989" s="28">
        <v>32</v>
      </c>
      <c r="AE5989" s="28">
        <v>54</v>
      </c>
      <c r="AF5989" s="26">
        <f>(AC5989*(100-AE5989))/100</f>
        <v>916320</v>
      </c>
      <c r="AG5989" s="26">
        <f>P5989+AF5989</f>
        <v>2086720</v>
      </c>
      <c r="AH5989" s="26">
        <f>(AG5989*AA5989)/100</f>
        <v>2086720</v>
      </c>
      <c r="AI5989" s="26">
        <f>IF(AF5989&lt;=10000000,AF5989,10000000)</f>
        <v>916320</v>
      </c>
      <c r="AJ5989" s="26">
        <f>IF((AI5989-AH5989) &gt; 1,0,IF((AI5989-AH5989)&lt;0,AH5989-AI5989,AI5989-AH5989))</f>
        <v>1170400</v>
      </c>
      <c r="AK5989" s="26">
        <v>0.02</v>
      </c>
      <c r="AL5989" s="26">
        <f>ROUND(AJ5989*(AK5989/100),2)</f>
        <v>234.08</v>
      </c>
      <c r="AM5989" s="3" t="s">
        <v>51</v>
      </c>
    </row>
    <row r="5990" spans="1:39" x14ac:dyDescent="0.25">
      <c r="A5990" s="23"/>
      <c r="B5990" s="24"/>
      <c r="C5990" s="23"/>
      <c r="D5990" s="23"/>
      <c r="E5990" s="23"/>
      <c r="F5990" s="23"/>
      <c r="G5990" s="24"/>
      <c r="H5990" s="23"/>
      <c r="I5990" s="23"/>
      <c r="J5990" s="23">
        <v>0</v>
      </c>
      <c r="K5990" s="23">
        <v>0</v>
      </c>
      <c r="L5990" s="23">
        <v>1.9</v>
      </c>
      <c r="M5990" s="23" t="s">
        <v>255</v>
      </c>
      <c r="N5990" s="25">
        <f>((J5990*400)+(K5990*100))+L5990</f>
        <v>1.9</v>
      </c>
      <c r="O5990" s="26">
        <v>4000</v>
      </c>
      <c r="P5990" s="26">
        <f>N5990*O5990</f>
        <v>7600</v>
      </c>
      <c r="Q5990" s="23">
        <v>1</v>
      </c>
      <c r="R5990" s="23" t="s">
        <v>17809</v>
      </c>
      <c r="S5990" s="27" t="s">
        <v>17810</v>
      </c>
      <c r="T5990" s="23" t="s">
        <v>17811</v>
      </c>
      <c r="U5990" s="23" t="s">
        <v>17812</v>
      </c>
      <c r="V5990" s="24" t="s">
        <v>17814</v>
      </c>
      <c r="W5990" s="23" t="s">
        <v>53</v>
      </c>
      <c r="X5990" s="23" t="s">
        <v>49</v>
      </c>
      <c r="Y5990" s="23" t="s">
        <v>261</v>
      </c>
      <c r="Z5990" s="23">
        <v>7.5</v>
      </c>
      <c r="AA5990" s="28">
        <v>100</v>
      </c>
      <c r="AB5990" s="26">
        <v>2750</v>
      </c>
      <c r="AC5990" s="26">
        <f>Z5990*AB5990</f>
        <v>20625</v>
      </c>
      <c r="AD5990" s="28">
        <v>3</v>
      </c>
      <c r="AE5990" s="28">
        <v>3</v>
      </c>
      <c r="AF5990" s="26">
        <f>(AC5990*(100-AE5990))/100</f>
        <v>20006.25</v>
      </c>
      <c r="AG5990" s="26">
        <f>P5990+AF5990</f>
        <v>27606.25</v>
      </c>
      <c r="AH5990" s="26">
        <f>(AG5990*AA5990)/100</f>
        <v>27606.25</v>
      </c>
      <c r="AI5990" s="26">
        <f>IF(AF5990&lt;=10000000,AF5990,10000000)</f>
        <v>20006.25</v>
      </c>
      <c r="AJ5990" s="26">
        <f>IF((AI5990-AH5990) &gt; 1,0,IF((AI5990-AH5990)&lt;0,AH5990-AI5990,AI5990-AH5990))</f>
        <v>7600</v>
      </c>
      <c r="AK5990" s="26">
        <v>0.02</v>
      </c>
      <c r="AL5990" s="26">
        <f>ROUND(AJ5990*(AK5990/100),2)</f>
        <v>1.52</v>
      </c>
      <c r="AM5990" s="3" t="s">
        <v>159</v>
      </c>
    </row>
    <row r="5991" spans="1:39" x14ac:dyDescent="0.25">
      <c r="A5991" s="23"/>
      <c r="B5991" s="24"/>
      <c r="C5991" s="23"/>
      <c r="D5991" s="23"/>
      <c r="E5991" s="23"/>
      <c r="F5991" s="23"/>
      <c r="G5991" s="24"/>
      <c r="H5991" s="23"/>
      <c r="I5991" s="23"/>
      <c r="J5991" s="23">
        <v>0</v>
      </c>
      <c r="K5991" s="23">
        <v>0</v>
      </c>
      <c r="L5991" s="23">
        <v>5.5</v>
      </c>
      <c r="M5991" s="23" t="s">
        <v>255</v>
      </c>
      <c r="N5991" s="25">
        <f>((J5991*400)+(K5991*100))+L5991</f>
        <v>5.5</v>
      </c>
      <c r="O5991" s="26">
        <v>4000</v>
      </c>
      <c r="P5991" s="26">
        <f>N5991*O5991</f>
        <v>22000</v>
      </c>
      <c r="Q5991" s="23">
        <v>1</v>
      </c>
      <c r="R5991" s="23" t="s">
        <v>17809</v>
      </c>
      <c r="S5991" s="27" t="s">
        <v>17810</v>
      </c>
      <c r="T5991" s="23" t="s">
        <v>17811</v>
      </c>
      <c r="U5991" s="23" t="s">
        <v>17812</v>
      </c>
      <c r="V5991" s="24" t="s">
        <v>17815</v>
      </c>
      <c r="W5991" s="23" t="s">
        <v>158</v>
      </c>
      <c r="X5991" s="23" t="s">
        <v>49</v>
      </c>
      <c r="Y5991" s="23" t="s">
        <v>261</v>
      </c>
      <c r="Z5991" s="23">
        <v>22</v>
      </c>
      <c r="AA5991" s="28">
        <v>100</v>
      </c>
      <c r="AB5991" s="26">
        <v>5600</v>
      </c>
      <c r="AC5991" s="26">
        <f>Z5991*AB5991</f>
        <v>123200</v>
      </c>
      <c r="AD5991" s="28">
        <v>12</v>
      </c>
      <c r="AE5991" s="28">
        <v>14</v>
      </c>
      <c r="AF5991" s="26">
        <f>(AC5991*(100-AE5991))/100</f>
        <v>105952</v>
      </c>
      <c r="AG5991" s="26">
        <f>P5991+AF5991</f>
        <v>127952</v>
      </c>
      <c r="AH5991" s="26">
        <f>(AG5991*AA5991)/100</f>
        <v>127952</v>
      </c>
      <c r="AI5991" s="26">
        <f>IF(AF5991&lt;=10000000,AF5991,10000000)</f>
        <v>105952</v>
      </c>
      <c r="AJ5991" s="26">
        <f>IF((AI5991-AH5991) &gt; 1,0,IF((AI5991-AH5991)&lt;0,AH5991-AI5991,AI5991-AH5991))</f>
        <v>22000</v>
      </c>
      <c r="AK5991" s="26">
        <v>0.02</v>
      </c>
      <c r="AL5991" s="26">
        <f>ROUND(AJ5991*(AK5991/100),2)</f>
        <v>4.4000000000000004</v>
      </c>
      <c r="AM5991" s="3" t="s">
        <v>159</v>
      </c>
    </row>
    <row r="5992" spans="1:39" x14ac:dyDescent="0.25">
      <c r="A5992" s="23"/>
      <c r="B5992" s="24"/>
      <c r="C5992" s="23"/>
      <c r="D5992" s="23"/>
      <c r="E5992" s="23"/>
      <c r="F5992" s="23"/>
      <c r="G5992" s="24"/>
      <c r="H5992" s="23"/>
      <c r="I5992" s="23"/>
      <c r="J5992" s="23"/>
      <c r="K5992" s="23"/>
      <c r="L5992" s="23"/>
      <c r="M5992" s="23"/>
      <c r="N5992" s="25"/>
      <c r="O5992" s="26"/>
      <c r="P5992" s="26"/>
      <c r="Q5992" s="23"/>
      <c r="R5992" s="23"/>
      <c r="S5992" s="27"/>
      <c r="T5992" s="23"/>
      <c r="U5992" s="23"/>
      <c r="V5992" s="24"/>
      <c r="W5992" s="23"/>
      <c r="X5992" s="23"/>
      <c r="Y5992" s="23"/>
      <c r="Z5992" s="23"/>
      <c r="AA5992" s="28"/>
      <c r="AB5992" s="26"/>
      <c r="AC5992" s="26"/>
      <c r="AD5992" s="28"/>
      <c r="AE5992" s="28"/>
      <c r="AF5992" s="26"/>
      <c r="AG5992" s="26" t="s">
        <v>60</v>
      </c>
      <c r="AH5992" s="26">
        <f>SUM(AH5989:AH5991)</f>
        <v>2242278.25</v>
      </c>
      <c r="AI5992" s="26"/>
      <c r="AJ5992" s="26">
        <f>SUM(AJ5989:AJ5991)</f>
        <v>1200000</v>
      </c>
      <c r="AK5992" s="26"/>
      <c r="AL5992" s="26">
        <f>SUM(AL5989:AL5991)</f>
        <v>240.00000000000003</v>
      </c>
    </row>
    <row r="5993" spans="1:39" x14ac:dyDescent="0.25">
      <c r="A5993" s="23" t="s">
        <v>17816</v>
      </c>
      <c r="B5993" s="24" t="s">
        <v>17817</v>
      </c>
      <c r="C5993" s="23" t="s">
        <v>17818</v>
      </c>
      <c r="D5993" s="23" t="s">
        <v>17819</v>
      </c>
      <c r="E5993" s="23">
        <v>2374</v>
      </c>
      <c r="F5993" s="23" t="s">
        <v>17820</v>
      </c>
      <c r="G5993" s="24" t="s">
        <v>17821</v>
      </c>
      <c r="H5993" s="23" t="s">
        <v>43</v>
      </c>
      <c r="I5993" s="23" t="s">
        <v>17822</v>
      </c>
      <c r="J5993" s="23">
        <v>1</v>
      </c>
      <c r="K5993" s="23">
        <v>2</v>
      </c>
      <c r="L5993" s="23">
        <v>44</v>
      </c>
      <c r="M5993" s="23" t="s">
        <v>75</v>
      </c>
      <c r="N5993" s="25">
        <f>((J5993*400)+(K5993*100))+L5993</f>
        <v>644</v>
      </c>
      <c r="O5993" s="26">
        <v>1500</v>
      </c>
      <c r="P5993" s="26">
        <f>N5993*O5993</f>
        <v>966000</v>
      </c>
      <c r="Q5993" s="23"/>
      <c r="R5993" s="23"/>
      <c r="S5993" s="27"/>
      <c r="T5993" s="23"/>
      <c r="U5993" s="23"/>
      <c r="V5993" s="24"/>
      <c r="W5993" s="23"/>
      <c r="X5993" s="23"/>
      <c r="Y5993" s="23"/>
      <c r="Z5993" s="23"/>
      <c r="AA5993" s="28"/>
      <c r="AB5993" s="26"/>
      <c r="AC5993" s="26"/>
      <c r="AD5993" s="28"/>
      <c r="AE5993" s="28"/>
      <c r="AF5993" s="26"/>
      <c r="AG5993" s="26">
        <f>AF5993+P5993</f>
        <v>966000</v>
      </c>
      <c r="AH5993" s="26">
        <f>AG5993</f>
        <v>966000</v>
      </c>
      <c r="AI5993" s="26">
        <v>50000000</v>
      </c>
      <c r="AJ5993" s="26">
        <f>IF((AI5993-AH5993) &gt; 1,0,IF((AI5993-AH5993)&lt;0,AH5993-AI5993,AI5993-AH5993))</f>
        <v>0</v>
      </c>
      <c r="AK5993" s="26">
        <v>0.01</v>
      </c>
      <c r="AL5993" s="26">
        <f>AJ5993*(AK5993/100)</f>
        <v>0</v>
      </c>
    </row>
    <row r="5994" spans="1:39" x14ac:dyDescent="0.25">
      <c r="A5994" s="23"/>
      <c r="B5994" s="24"/>
      <c r="C5994" s="23"/>
      <c r="D5994" s="23"/>
      <c r="E5994" s="23"/>
      <c r="F5994" s="23"/>
      <c r="G5994" s="24"/>
      <c r="H5994" s="23"/>
      <c r="I5994" s="23"/>
      <c r="J5994" s="23"/>
      <c r="K5994" s="23"/>
      <c r="L5994" s="23"/>
      <c r="M5994" s="23"/>
      <c r="N5994" s="25"/>
      <c r="O5994" s="26"/>
      <c r="P5994" s="26"/>
      <c r="Q5994" s="23"/>
      <c r="R5994" s="23"/>
      <c r="S5994" s="27"/>
      <c r="T5994" s="23"/>
      <c r="U5994" s="23"/>
      <c r="V5994" s="24"/>
      <c r="W5994" s="23"/>
      <c r="X5994" s="23"/>
      <c r="Y5994" s="23"/>
      <c r="Z5994" s="23"/>
      <c r="AA5994" s="28"/>
      <c r="AB5994" s="26"/>
      <c r="AC5994" s="26"/>
      <c r="AD5994" s="28"/>
      <c r="AE5994" s="28"/>
      <c r="AF5994" s="26"/>
      <c r="AG5994" s="26" t="s">
        <v>60</v>
      </c>
      <c r="AH5994" s="26">
        <f>AH5993</f>
        <v>966000</v>
      </c>
      <c r="AI5994" s="26"/>
      <c r="AJ5994" s="26">
        <f>AJ5993</f>
        <v>0</v>
      </c>
      <c r="AK5994" s="26"/>
      <c r="AL5994" s="26">
        <f>AL5993</f>
        <v>0</v>
      </c>
    </row>
    <row r="5995" spans="1:39" x14ac:dyDescent="0.25">
      <c r="A5995" s="23" t="s">
        <v>17823</v>
      </c>
      <c r="B5995" s="24" t="s">
        <v>17824</v>
      </c>
      <c r="C5995" s="23" t="s">
        <v>17825</v>
      </c>
      <c r="D5995" s="23" t="s">
        <v>17826</v>
      </c>
      <c r="E5995" s="23">
        <v>2375</v>
      </c>
      <c r="F5995" s="23" t="s">
        <v>17827</v>
      </c>
      <c r="G5995" s="24" t="s">
        <v>17828</v>
      </c>
      <c r="H5995" s="23" t="s">
        <v>43</v>
      </c>
      <c r="I5995" s="23" t="s">
        <v>17829</v>
      </c>
      <c r="J5995" s="23">
        <v>5</v>
      </c>
      <c r="K5995" s="23">
        <v>3</v>
      </c>
      <c r="L5995" s="23">
        <v>35</v>
      </c>
      <c r="M5995" s="23" t="s">
        <v>75</v>
      </c>
      <c r="N5995" s="25">
        <f>((J5995*400)+(K5995*100))+L5995</f>
        <v>2335</v>
      </c>
      <c r="O5995" s="26">
        <v>1500</v>
      </c>
      <c r="P5995" s="26">
        <f>N5995*O5995</f>
        <v>3502500</v>
      </c>
      <c r="Q5995" s="23"/>
      <c r="R5995" s="23"/>
      <c r="S5995" s="27"/>
      <c r="T5995" s="23"/>
      <c r="U5995" s="23"/>
      <c r="V5995" s="24"/>
      <c r="W5995" s="23"/>
      <c r="X5995" s="23"/>
      <c r="Y5995" s="23"/>
      <c r="Z5995" s="23"/>
      <c r="AA5995" s="28"/>
      <c r="AB5995" s="26"/>
      <c r="AC5995" s="26"/>
      <c r="AD5995" s="28"/>
      <c r="AE5995" s="28"/>
      <c r="AF5995" s="26"/>
      <c r="AG5995" s="26">
        <f>AF5995+P5995</f>
        <v>3502500</v>
      </c>
      <c r="AH5995" s="26">
        <f>AG5995</f>
        <v>3502500</v>
      </c>
      <c r="AI5995" s="26">
        <v>50000000</v>
      </c>
      <c r="AJ5995" s="26">
        <f>IF((AI5995-AH5995) &gt; 1,0,IF((AI5995-AH5995)&lt;0,AH5995-AI5995,AI5995-AH5995))</f>
        <v>0</v>
      </c>
      <c r="AK5995" s="26">
        <v>0.01</v>
      </c>
      <c r="AL5995" s="26">
        <f>AJ5995*(AK5995/100)</f>
        <v>0</v>
      </c>
    </row>
    <row r="5996" spans="1:39" x14ac:dyDescent="0.25">
      <c r="A5996" s="23"/>
      <c r="B5996" s="24"/>
      <c r="C5996" s="23"/>
      <c r="D5996" s="23"/>
      <c r="E5996" s="23"/>
      <c r="F5996" s="23"/>
      <c r="G5996" s="24"/>
      <c r="H5996" s="23"/>
      <c r="I5996" s="23"/>
      <c r="J5996" s="23">
        <v>0</v>
      </c>
      <c r="K5996" s="23">
        <v>0</v>
      </c>
      <c r="L5996" s="23">
        <v>8</v>
      </c>
      <c r="M5996" s="23" t="s">
        <v>76</v>
      </c>
      <c r="N5996" s="25">
        <f>((J5996*400)+(K5996*100))+L5996</f>
        <v>8</v>
      </c>
      <c r="O5996" s="26">
        <v>1500</v>
      </c>
      <c r="P5996" s="26">
        <f>N5996*O5996</f>
        <v>12000</v>
      </c>
      <c r="Q5996" s="23">
        <v>1</v>
      </c>
      <c r="R5996" s="23" t="s">
        <v>17823</v>
      </c>
      <c r="S5996" s="27" t="s">
        <v>17824</v>
      </c>
      <c r="T5996" s="23" t="s">
        <v>17825</v>
      </c>
      <c r="U5996" s="23" t="s">
        <v>17830</v>
      </c>
      <c r="V5996" s="24" t="s">
        <v>17831</v>
      </c>
      <c r="W5996" s="23" t="s">
        <v>48</v>
      </c>
      <c r="X5996" s="23" t="s">
        <v>49</v>
      </c>
      <c r="Y5996" s="23" t="s">
        <v>50</v>
      </c>
      <c r="Z5996" s="23">
        <v>32</v>
      </c>
      <c r="AA5996" s="28">
        <v>100</v>
      </c>
      <c r="AB5996" s="26">
        <v>8300</v>
      </c>
      <c r="AC5996" s="26">
        <f>Z5996*AB5996</f>
        <v>265600</v>
      </c>
      <c r="AD5996" s="28">
        <v>22</v>
      </c>
      <c r="AE5996" s="28">
        <v>34</v>
      </c>
      <c r="AF5996" s="26">
        <f>(AC5996*(100-AE5996))/100</f>
        <v>175296</v>
      </c>
      <c r="AG5996" s="26">
        <f>P5996+AF5996</f>
        <v>187296</v>
      </c>
      <c r="AH5996" s="26">
        <f>(AG5996*AA5996)/100</f>
        <v>187296</v>
      </c>
      <c r="AI5996" s="26">
        <v>50000000</v>
      </c>
      <c r="AJ5996" s="26">
        <f>IF((AI5996-AH5996) &gt; 1,0,IF((AI5996-AH5996)&lt;0,AH5996-AI5996,AI5996-AH5996))</f>
        <v>0</v>
      </c>
      <c r="AK5996" s="26">
        <v>0.02</v>
      </c>
      <c r="AL5996" s="26">
        <f>ROUND(AJ5996*(AK5996/100),2)</f>
        <v>0</v>
      </c>
      <c r="AM5996" s="3" t="s">
        <v>17832</v>
      </c>
    </row>
    <row r="5997" spans="1:39" x14ac:dyDescent="0.25">
      <c r="A5997" s="23"/>
      <c r="B5997" s="24"/>
      <c r="C5997" s="23"/>
      <c r="D5997" s="23"/>
      <c r="E5997" s="23"/>
      <c r="F5997" s="23"/>
      <c r="G5997" s="24"/>
      <c r="H5997" s="23"/>
      <c r="I5997" s="23"/>
      <c r="J5997" s="23"/>
      <c r="K5997" s="23"/>
      <c r="L5997" s="23"/>
      <c r="M5997" s="23"/>
      <c r="N5997" s="25"/>
      <c r="O5997" s="26"/>
      <c r="P5997" s="26"/>
      <c r="Q5997" s="23"/>
      <c r="R5997" s="23"/>
      <c r="S5997" s="27"/>
      <c r="T5997" s="23"/>
      <c r="U5997" s="23"/>
      <c r="V5997" s="24"/>
      <c r="W5997" s="23"/>
      <c r="X5997" s="23"/>
      <c r="Y5997" s="23"/>
      <c r="Z5997" s="23"/>
      <c r="AA5997" s="28"/>
      <c r="AB5997" s="26"/>
      <c r="AC5997" s="26"/>
      <c r="AD5997" s="28"/>
      <c r="AE5997" s="28"/>
      <c r="AF5997" s="26"/>
      <c r="AG5997" s="26" t="s">
        <v>60</v>
      </c>
      <c r="AH5997" s="26">
        <f>SUM(AH5995:AH5996)</f>
        <v>3689796</v>
      </c>
      <c r="AI5997" s="26"/>
      <c r="AJ5997" s="26">
        <f>SUM(AJ5995:AJ5996)</f>
        <v>0</v>
      </c>
      <c r="AK5997" s="26"/>
      <c r="AL5997" s="26">
        <f>SUM(AL5995:AL5996)</f>
        <v>0</v>
      </c>
    </row>
    <row r="5998" spans="1:39" x14ac:dyDescent="0.25">
      <c r="A5998" s="23" t="s">
        <v>17833</v>
      </c>
      <c r="B5998" s="24" t="s">
        <v>17834</v>
      </c>
      <c r="C5998" s="23" t="s">
        <v>17835</v>
      </c>
      <c r="D5998" s="23" t="s">
        <v>17836</v>
      </c>
      <c r="E5998" s="23">
        <v>2376</v>
      </c>
      <c r="F5998" s="23" t="s">
        <v>17837</v>
      </c>
      <c r="G5998" s="24" t="s">
        <v>17838</v>
      </c>
      <c r="H5998" s="23" t="s">
        <v>43</v>
      </c>
      <c r="I5998" s="23" t="s">
        <v>17839</v>
      </c>
      <c r="J5998" s="23"/>
      <c r="K5998" s="23"/>
      <c r="L5998" s="23"/>
      <c r="M5998" s="23"/>
      <c r="N5998" s="25"/>
      <c r="O5998" s="26"/>
      <c r="P5998" s="26"/>
      <c r="Q5998" s="23"/>
      <c r="R5998" s="23"/>
      <c r="S5998" s="27"/>
      <c r="T5998" s="23"/>
      <c r="U5998" s="23"/>
      <c r="V5998" s="24"/>
      <c r="W5998" s="23"/>
      <c r="X5998" s="23"/>
      <c r="Y5998" s="23"/>
      <c r="Z5998" s="23"/>
      <c r="AA5998" s="28"/>
      <c r="AB5998" s="26"/>
      <c r="AC5998" s="26"/>
      <c r="AD5998" s="28"/>
      <c r="AE5998" s="28"/>
      <c r="AF5998" s="26"/>
      <c r="AG5998" s="26"/>
      <c r="AH5998" s="26"/>
      <c r="AI5998" s="26"/>
      <c r="AJ5998" s="26"/>
      <c r="AK5998" s="26"/>
      <c r="AL5998" s="26"/>
    </row>
    <row r="5999" spans="1:39" x14ac:dyDescent="0.25">
      <c r="A5999" s="23"/>
      <c r="B5999" s="24"/>
      <c r="C5999" s="23"/>
      <c r="D5999" s="23"/>
      <c r="E5999" s="23">
        <v>2377</v>
      </c>
      <c r="F5999" s="23" t="s">
        <v>17840</v>
      </c>
      <c r="G5999" s="24" t="s">
        <v>17841</v>
      </c>
      <c r="H5999" s="23" t="s">
        <v>43</v>
      </c>
      <c r="I5999" s="23" t="s">
        <v>17842</v>
      </c>
      <c r="J5999" s="23">
        <v>0</v>
      </c>
      <c r="K5999" s="23">
        <v>3</v>
      </c>
      <c r="L5999" s="23">
        <v>65.37</v>
      </c>
      <c r="M5999" s="23" t="s">
        <v>91</v>
      </c>
      <c r="N5999" s="25">
        <f>((J5999*400)+(K5999*100))+L5999</f>
        <v>365.37</v>
      </c>
      <c r="O5999" s="26">
        <v>8750</v>
      </c>
      <c r="P5999" s="26">
        <f>N5999*O5999</f>
        <v>3196987.5</v>
      </c>
      <c r="Q5999" s="23">
        <v>1</v>
      </c>
      <c r="R5999" s="23" t="s">
        <v>17843</v>
      </c>
      <c r="S5999" s="27"/>
      <c r="T5999" s="23" t="s">
        <v>17844</v>
      </c>
      <c r="U5999" s="23" t="s">
        <v>17845</v>
      </c>
      <c r="V5999" s="24" t="s">
        <v>17846</v>
      </c>
      <c r="W5999" s="23" t="s">
        <v>403</v>
      </c>
      <c r="X5999" s="23" t="s">
        <v>49</v>
      </c>
      <c r="Y5999" s="23" t="s">
        <v>54</v>
      </c>
      <c r="Z5999" s="23">
        <v>77.5</v>
      </c>
      <c r="AA5999" s="28">
        <v>100</v>
      </c>
      <c r="AB5999" s="26">
        <v>6100</v>
      </c>
      <c r="AC5999" s="26">
        <f>Z5999*AB5999</f>
        <v>472750</v>
      </c>
      <c r="AD5999" s="28">
        <v>4</v>
      </c>
      <c r="AE5999" s="28">
        <v>4</v>
      </c>
      <c r="AF5999" s="26">
        <f>(AC5999*(100-AE5999))/100</f>
        <v>453840</v>
      </c>
      <c r="AG5999" s="26">
        <f>P5999+AF5999</f>
        <v>3650827.5</v>
      </c>
      <c r="AH5999" s="26">
        <f>(AG5999*AA5999)/100</f>
        <v>3650827.5</v>
      </c>
      <c r="AI5999" s="26">
        <v>0</v>
      </c>
      <c r="AJ5999" s="26">
        <f>IF((AI5999-AH5999) &gt; 1,0,IF((AI5999-AH5999)&lt;0,AH5999-AI5999,AI5999-AH5999))</f>
        <v>3650827.5</v>
      </c>
      <c r="AK5999" s="26">
        <v>0.3</v>
      </c>
      <c r="AL5999" s="26">
        <f>ROUND(AJ5999*(AK5999/100),2)</f>
        <v>10952.48</v>
      </c>
      <c r="AM5999" s="3" t="s">
        <v>421</v>
      </c>
    </row>
    <row r="6000" spans="1:39" x14ac:dyDescent="0.25">
      <c r="A6000" s="23"/>
      <c r="B6000" s="24"/>
      <c r="C6000" s="23"/>
      <c r="D6000" s="23"/>
      <c r="E6000" s="23"/>
      <c r="F6000" s="23"/>
      <c r="G6000" s="24"/>
      <c r="H6000" s="23"/>
      <c r="I6000" s="23"/>
      <c r="J6000" s="23">
        <v>0</v>
      </c>
      <c r="K6000" s="23">
        <v>0</v>
      </c>
      <c r="L6000" s="23">
        <v>23.63</v>
      </c>
      <c r="M6000" s="23" t="s">
        <v>76</v>
      </c>
      <c r="N6000" s="25">
        <f>((J6000*400)+(K6000*100))+L6000</f>
        <v>23.63</v>
      </c>
      <c r="O6000" s="26">
        <v>8750</v>
      </c>
      <c r="P6000" s="26">
        <f>N6000*O6000</f>
        <v>206762.5</v>
      </c>
      <c r="Q6000" s="23">
        <v>1</v>
      </c>
      <c r="R6000" s="23" t="s">
        <v>17843</v>
      </c>
      <c r="S6000" s="27"/>
      <c r="T6000" s="23" t="s">
        <v>17844</v>
      </c>
      <c r="U6000" s="23" t="s">
        <v>17845</v>
      </c>
      <c r="V6000" s="24" t="s">
        <v>17847</v>
      </c>
      <c r="W6000" s="23" t="s">
        <v>1942</v>
      </c>
      <c r="X6000" s="23" t="s">
        <v>49</v>
      </c>
      <c r="Y6000" s="23" t="s">
        <v>81</v>
      </c>
      <c r="Z6000" s="23">
        <v>94.5</v>
      </c>
      <c r="AA6000" s="28">
        <v>100</v>
      </c>
      <c r="AB6000" s="26">
        <v>7600</v>
      </c>
      <c r="AC6000" s="26">
        <f>Z6000*AB6000</f>
        <v>718200</v>
      </c>
      <c r="AD6000" s="28">
        <v>4</v>
      </c>
      <c r="AE6000" s="28">
        <v>4</v>
      </c>
      <c r="AF6000" s="26">
        <f>(AC6000*(100-AE6000))/100</f>
        <v>689472</v>
      </c>
      <c r="AG6000" s="26">
        <f>P6000+AF6000</f>
        <v>896234.5</v>
      </c>
      <c r="AH6000" s="26">
        <f>(AG6000*AA6000)/100</f>
        <v>896234.5</v>
      </c>
      <c r="AI6000" s="26">
        <v>0</v>
      </c>
      <c r="AJ6000" s="26">
        <f>IF((AI6000-AH6000) &gt; 1,0,IF((AI6000-AH6000)&lt;0,AH6000-AI6000,AI6000-AH6000))</f>
        <v>896234.5</v>
      </c>
      <c r="AK6000" s="26">
        <v>0.02</v>
      </c>
      <c r="AL6000" s="26">
        <f>ROUND(AJ6000*(AK6000/100),2)</f>
        <v>179.25</v>
      </c>
      <c r="AM6000" s="3" t="s">
        <v>13491</v>
      </c>
    </row>
    <row r="6001" spans="1:39" x14ac:dyDescent="0.25">
      <c r="A6001" s="23"/>
      <c r="B6001" s="24"/>
      <c r="C6001" s="23"/>
      <c r="D6001" s="23"/>
      <c r="E6001" s="23"/>
      <c r="F6001" s="23"/>
      <c r="G6001" s="24"/>
      <c r="H6001" s="23"/>
      <c r="I6001" s="23"/>
      <c r="J6001" s="23">
        <v>0</v>
      </c>
      <c r="K6001" s="23">
        <v>0</v>
      </c>
      <c r="L6001" s="23">
        <v>1</v>
      </c>
      <c r="M6001" s="23" t="s">
        <v>91</v>
      </c>
      <c r="N6001" s="25">
        <f>((J6001*400)+(K6001*100))+L6001</f>
        <v>1</v>
      </c>
      <c r="O6001" s="26">
        <v>8750</v>
      </c>
      <c r="P6001" s="26">
        <f>N6001*O6001</f>
        <v>8750</v>
      </c>
      <c r="Q6001" s="23">
        <v>1</v>
      </c>
      <c r="R6001" s="23" t="s">
        <v>17843</v>
      </c>
      <c r="S6001" s="27"/>
      <c r="T6001" s="23" t="s">
        <v>17844</v>
      </c>
      <c r="U6001" s="23" t="s">
        <v>17845</v>
      </c>
      <c r="V6001" s="24" t="s">
        <v>17848</v>
      </c>
      <c r="W6001" s="23" t="s">
        <v>1191</v>
      </c>
      <c r="X6001" s="23" t="s">
        <v>49</v>
      </c>
      <c r="Y6001" s="23" t="s">
        <v>54</v>
      </c>
      <c r="Z6001" s="23">
        <v>4</v>
      </c>
      <c r="AA6001" s="28">
        <v>100</v>
      </c>
      <c r="AB6001" s="26">
        <v>7750</v>
      </c>
      <c r="AC6001" s="26">
        <f>Z6001*AB6001</f>
        <v>31000</v>
      </c>
      <c r="AD6001" s="28">
        <v>4</v>
      </c>
      <c r="AE6001" s="28">
        <v>4</v>
      </c>
      <c r="AF6001" s="26">
        <f>(AC6001*(100-AE6001))/100</f>
        <v>29760</v>
      </c>
      <c r="AG6001" s="26">
        <f>P6001+AF6001</f>
        <v>38510</v>
      </c>
      <c r="AH6001" s="26">
        <f>(AG6001*AA6001)/100</f>
        <v>38510</v>
      </c>
      <c r="AI6001" s="26">
        <v>0</v>
      </c>
      <c r="AJ6001" s="26">
        <f>IF((AI6001-AH6001) &gt; 1,0,IF((AI6001-AH6001)&lt;0,AH6001-AI6001,AI6001-AH6001))</f>
        <v>38510</v>
      </c>
      <c r="AK6001" s="26">
        <v>0.3</v>
      </c>
      <c r="AL6001" s="26">
        <f>ROUND(AJ6001*(AK6001/100),2)</f>
        <v>115.53</v>
      </c>
      <c r="AM6001" s="3" t="s">
        <v>580</v>
      </c>
    </row>
    <row r="6002" spans="1:39" x14ac:dyDescent="0.25">
      <c r="A6002" s="23"/>
      <c r="B6002" s="24"/>
      <c r="C6002" s="23"/>
      <c r="D6002" s="23"/>
      <c r="E6002" s="23"/>
      <c r="F6002" s="23"/>
      <c r="G6002" s="24"/>
      <c r="H6002" s="23"/>
      <c r="I6002" s="23"/>
      <c r="J6002" s="23">
        <v>0</v>
      </c>
      <c r="K6002" s="23">
        <v>0</v>
      </c>
      <c r="L6002" s="23">
        <v>2</v>
      </c>
      <c r="M6002" s="23" t="s">
        <v>91</v>
      </c>
      <c r="N6002" s="25">
        <f>((J6002*400)+(K6002*100))+L6002</f>
        <v>2</v>
      </c>
      <c r="O6002" s="26">
        <v>8750</v>
      </c>
      <c r="P6002" s="26">
        <f>N6002*O6002</f>
        <v>17500</v>
      </c>
      <c r="Q6002" s="23">
        <v>1</v>
      </c>
      <c r="R6002" s="23" t="s">
        <v>17843</v>
      </c>
      <c r="S6002" s="27"/>
      <c r="T6002" s="23" t="s">
        <v>17844</v>
      </c>
      <c r="U6002" s="23" t="s">
        <v>17845</v>
      </c>
      <c r="V6002" s="24" t="s">
        <v>17849</v>
      </c>
      <c r="W6002" s="23" t="s">
        <v>48</v>
      </c>
      <c r="X6002" s="23" t="s">
        <v>49</v>
      </c>
      <c r="Y6002" s="23" t="s">
        <v>54</v>
      </c>
      <c r="Z6002" s="23">
        <v>8</v>
      </c>
      <c r="AA6002" s="28">
        <v>100</v>
      </c>
      <c r="AB6002" s="26">
        <v>8300</v>
      </c>
      <c r="AC6002" s="26">
        <f>Z6002*AB6002</f>
        <v>66400</v>
      </c>
      <c r="AD6002" s="28">
        <v>4</v>
      </c>
      <c r="AE6002" s="28">
        <v>4</v>
      </c>
      <c r="AF6002" s="26">
        <f>(AC6002*(100-AE6002))/100</f>
        <v>63744</v>
      </c>
      <c r="AG6002" s="26">
        <f>P6002+AF6002</f>
        <v>81244</v>
      </c>
      <c r="AH6002" s="26">
        <f>(AG6002*AA6002)/100</f>
        <v>81244</v>
      </c>
      <c r="AI6002" s="26">
        <v>0</v>
      </c>
      <c r="AJ6002" s="26">
        <f>IF((AI6002-AH6002) &gt; 1,0,IF((AI6002-AH6002)&lt;0,AH6002-AI6002,AI6002-AH6002))</f>
        <v>81244</v>
      </c>
      <c r="AK6002" s="26">
        <v>0.3</v>
      </c>
      <c r="AL6002" s="26">
        <f>ROUND(AJ6002*(AK6002/100),2)</f>
        <v>243.73</v>
      </c>
      <c r="AM6002" s="3" t="s">
        <v>159</v>
      </c>
    </row>
    <row r="6003" spans="1:39" x14ac:dyDescent="0.25">
      <c r="A6003" s="23"/>
      <c r="B6003" s="24"/>
      <c r="C6003" s="23"/>
      <c r="D6003" s="23"/>
      <c r="E6003" s="23"/>
      <c r="F6003" s="23"/>
      <c r="G6003" s="24"/>
      <c r="H6003" s="23"/>
      <c r="I6003" s="23"/>
      <c r="J6003" s="23"/>
      <c r="K6003" s="23"/>
      <c r="L6003" s="23"/>
      <c r="M6003" s="23"/>
      <c r="N6003" s="25"/>
      <c r="O6003" s="26"/>
      <c r="P6003" s="26"/>
      <c r="Q6003" s="23"/>
      <c r="R6003" s="23"/>
      <c r="S6003" s="27"/>
      <c r="T6003" s="23"/>
      <c r="U6003" s="23"/>
      <c r="V6003" s="24"/>
      <c r="W6003" s="23"/>
      <c r="X6003" s="23"/>
      <c r="Y6003" s="23"/>
      <c r="Z6003" s="23"/>
      <c r="AA6003" s="28"/>
      <c r="AB6003" s="26"/>
      <c r="AC6003" s="26"/>
      <c r="AD6003" s="28"/>
      <c r="AE6003" s="28"/>
      <c r="AF6003" s="26"/>
      <c r="AG6003" s="26" t="s">
        <v>60</v>
      </c>
      <c r="AH6003" s="26">
        <f>SUM(AH5998:AH6002)</f>
        <v>4666816</v>
      </c>
      <c r="AI6003" s="26"/>
      <c r="AJ6003" s="26">
        <f>SUM(AJ5998:AJ6002)</f>
        <v>4666816</v>
      </c>
      <c r="AK6003" s="26"/>
      <c r="AL6003" s="26">
        <f>SUM(AL5998:AL6002)</f>
        <v>11490.99</v>
      </c>
    </row>
    <row r="6004" spans="1:39" x14ac:dyDescent="0.25">
      <c r="A6004" s="23" t="s">
        <v>17850</v>
      </c>
      <c r="B6004" s="24" t="s">
        <v>17851</v>
      </c>
      <c r="C6004" s="23" t="s">
        <v>17852</v>
      </c>
      <c r="D6004" s="23" t="s">
        <v>17853</v>
      </c>
      <c r="E6004" s="23">
        <v>2378</v>
      </c>
      <c r="F6004" s="23" t="s">
        <v>17854</v>
      </c>
      <c r="G6004" s="24" t="s">
        <v>17855</v>
      </c>
      <c r="H6004" s="23" t="s">
        <v>43</v>
      </c>
      <c r="I6004" s="23" t="s">
        <v>17856</v>
      </c>
      <c r="J6004" s="23">
        <v>3</v>
      </c>
      <c r="K6004" s="23">
        <v>3</v>
      </c>
      <c r="L6004" s="23">
        <v>16.75</v>
      </c>
      <c r="M6004" s="23" t="s">
        <v>75</v>
      </c>
      <c r="N6004" s="25">
        <f>((J6004*400)+(K6004*100))+L6004</f>
        <v>1516.75</v>
      </c>
      <c r="O6004" s="26">
        <v>4000</v>
      </c>
      <c r="P6004" s="26">
        <f>N6004*O6004</f>
        <v>6067000</v>
      </c>
      <c r="Q6004" s="23"/>
      <c r="R6004" s="23"/>
      <c r="S6004" s="27"/>
      <c r="T6004" s="23"/>
      <c r="U6004" s="23"/>
      <c r="V6004" s="24"/>
      <c r="W6004" s="23"/>
      <c r="X6004" s="23"/>
      <c r="Y6004" s="23"/>
      <c r="Z6004" s="23"/>
      <c r="AA6004" s="28"/>
      <c r="AB6004" s="26"/>
      <c r="AC6004" s="26"/>
      <c r="AD6004" s="28"/>
      <c r="AE6004" s="28"/>
      <c r="AF6004" s="26"/>
      <c r="AG6004" s="26">
        <f>AF6004+P6004</f>
        <v>6067000</v>
      </c>
      <c r="AH6004" s="26">
        <f>AG6004</f>
        <v>6067000</v>
      </c>
      <c r="AI6004" s="26">
        <v>50000000</v>
      </c>
      <c r="AJ6004" s="26">
        <f>IF((AI6004-AH6004) &gt; 1,0,IF((AI6004-AH6004)&lt;0,AH6004-AI6004,AI6004-AH6004))</f>
        <v>0</v>
      </c>
      <c r="AK6004" s="26">
        <v>0.01</v>
      </c>
      <c r="AL6004" s="26">
        <f>AJ6004*(AK6004/100)</f>
        <v>0</v>
      </c>
    </row>
    <row r="6005" spans="1:39" x14ac:dyDescent="0.25">
      <c r="A6005" s="23"/>
      <c r="B6005" s="24"/>
      <c r="C6005" s="23"/>
      <c r="D6005" s="23"/>
      <c r="E6005" s="23"/>
      <c r="F6005" s="23"/>
      <c r="G6005" s="24"/>
      <c r="H6005" s="23"/>
      <c r="I6005" s="23"/>
      <c r="J6005" s="23">
        <v>0</v>
      </c>
      <c r="K6005" s="23">
        <v>0</v>
      </c>
      <c r="L6005" s="23">
        <v>38.25</v>
      </c>
      <c r="M6005" s="23" t="s">
        <v>59</v>
      </c>
      <c r="N6005" s="25">
        <f>((J6005*400)+(K6005*100))+L6005</f>
        <v>38.25</v>
      </c>
      <c r="O6005" s="26">
        <v>4000</v>
      </c>
      <c r="P6005" s="26">
        <f>N6005*O6005</f>
        <v>153000</v>
      </c>
      <c r="Q6005" s="23">
        <v>1</v>
      </c>
      <c r="R6005" s="23" t="s">
        <v>17850</v>
      </c>
      <c r="S6005" s="27" t="s">
        <v>17851</v>
      </c>
      <c r="T6005" s="23" t="s">
        <v>17852</v>
      </c>
      <c r="U6005" s="23" t="s">
        <v>17857</v>
      </c>
      <c r="V6005" s="24" t="s">
        <v>17858</v>
      </c>
      <c r="W6005" s="23" t="s">
        <v>48</v>
      </c>
      <c r="X6005" s="23" t="s">
        <v>49</v>
      </c>
      <c r="Y6005" s="23" t="s">
        <v>50</v>
      </c>
      <c r="Z6005" s="23">
        <v>153</v>
      </c>
      <c r="AA6005" s="28">
        <v>100</v>
      </c>
      <c r="AB6005" s="26">
        <v>8300</v>
      </c>
      <c r="AC6005" s="26">
        <f>Z6005*AB6005</f>
        <v>1269900</v>
      </c>
      <c r="AD6005" s="28">
        <v>12</v>
      </c>
      <c r="AE6005" s="28">
        <v>14</v>
      </c>
      <c r="AF6005" s="26">
        <f>(AC6005*(100-AE6005))/100</f>
        <v>1092114</v>
      </c>
      <c r="AG6005" s="26">
        <f>P6005+AF6005</f>
        <v>1245114</v>
      </c>
      <c r="AH6005" s="26">
        <f>(AG6005*AA6005)/100</f>
        <v>1245114</v>
      </c>
      <c r="AI6005" s="26">
        <v>50000000</v>
      </c>
      <c r="AJ6005" s="26">
        <f>IF((AI6005-AH6005) &gt; 1,0,IF((AI6005-AH6005)&lt;0,AH6005-AI6005,AI6005-AH6005))</f>
        <v>0</v>
      </c>
      <c r="AK6005" s="26">
        <v>0.02</v>
      </c>
      <c r="AL6005" s="26">
        <f>ROUND(AJ6005*(AK6005/100),2)</f>
        <v>0</v>
      </c>
      <c r="AM6005" s="3" t="s">
        <v>51</v>
      </c>
    </row>
    <row r="6006" spans="1:39" x14ac:dyDescent="0.25">
      <c r="A6006" s="23"/>
      <c r="B6006" s="24"/>
      <c r="C6006" s="23"/>
      <c r="D6006" s="23"/>
      <c r="E6006" s="23"/>
      <c r="F6006" s="23"/>
      <c r="G6006" s="24"/>
      <c r="H6006" s="23"/>
      <c r="I6006" s="23"/>
      <c r="J6006" s="23"/>
      <c r="K6006" s="23"/>
      <c r="L6006" s="23"/>
      <c r="M6006" s="23"/>
      <c r="N6006" s="25"/>
      <c r="O6006" s="26"/>
      <c r="P6006" s="26"/>
      <c r="Q6006" s="23"/>
      <c r="R6006" s="23"/>
      <c r="S6006" s="27"/>
      <c r="T6006" s="23"/>
      <c r="U6006" s="23"/>
      <c r="V6006" s="24"/>
      <c r="W6006" s="23"/>
      <c r="X6006" s="23"/>
      <c r="Y6006" s="23"/>
      <c r="Z6006" s="23"/>
      <c r="AA6006" s="28"/>
      <c r="AB6006" s="26"/>
      <c r="AC6006" s="26"/>
      <c r="AD6006" s="28"/>
      <c r="AE6006" s="28"/>
      <c r="AF6006" s="26"/>
      <c r="AG6006" s="26" t="s">
        <v>60</v>
      </c>
      <c r="AH6006" s="26">
        <f>SUM(AH6004:AH6005)</f>
        <v>7312114</v>
      </c>
      <c r="AI6006" s="26"/>
      <c r="AJ6006" s="26">
        <f>SUM(AJ6004:AJ6005)</f>
        <v>0</v>
      </c>
      <c r="AK6006" s="26"/>
      <c r="AL6006" s="26">
        <f>SUM(AL6004:AL6005)</f>
        <v>0</v>
      </c>
    </row>
    <row r="6007" spans="1:39" x14ac:dyDescent="0.25">
      <c r="A6007" s="23" t="s">
        <v>17859</v>
      </c>
      <c r="B6007" s="24" t="s">
        <v>17860</v>
      </c>
      <c r="C6007" s="23" t="s">
        <v>17861</v>
      </c>
      <c r="D6007" s="23" t="s">
        <v>17862</v>
      </c>
      <c r="E6007" s="23">
        <v>2379</v>
      </c>
      <c r="F6007" s="23" t="s">
        <v>17863</v>
      </c>
      <c r="G6007" s="24" t="s">
        <v>17864</v>
      </c>
      <c r="H6007" s="23" t="s">
        <v>43</v>
      </c>
      <c r="I6007" s="23" t="s">
        <v>17865</v>
      </c>
      <c r="J6007" s="23">
        <v>0</v>
      </c>
      <c r="K6007" s="23">
        <v>0</v>
      </c>
      <c r="L6007" s="23">
        <v>76</v>
      </c>
      <c r="M6007" s="23" t="s">
        <v>75</v>
      </c>
      <c r="N6007" s="25">
        <f t="shared" ref="N6007:N6012" si="996">((J6007*400)+(K6007*100))+L6007</f>
        <v>76</v>
      </c>
      <c r="O6007" s="26">
        <v>4500</v>
      </c>
      <c r="P6007" s="26">
        <f t="shared" ref="P6007:P6012" si="997">N6007*O6007</f>
        <v>342000</v>
      </c>
      <c r="Q6007" s="23"/>
      <c r="R6007" s="23"/>
      <c r="S6007" s="27"/>
      <c r="T6007" s="23"/>
      <c r="U6007" s="23"/>
      <c r="V6007" s="24"/>
      <c r="W6007" s="23"/>
      <c r="X6007" s="23"/>
      <c r="Y6007" s="23"/>
      <c r="Z6007" s="23"/>
      <c r="AA6007" s="28"/>
      <c r="AB6007" s="26"/>
      <c r="AC6007" s="26"/>
      <c r="AD6007" s="28"/>
      <c r="AE6007" s="28"/>
      <c r="AF6007" s="26"/>
      <c r="AG6007" s="26">
        <f t="shared" ref="AG6007:AG6012" si="998">AF6007+P6007</f>
        <v>342000</v>
      </c>
      <c r="AH6007" s="26">
        <f t="shared" ref="AH6007:AH6012" si="999">AG6007</f>
        <v>342000</v>
      </c>
      <c r="AI6007" s="26">
        <v>50000000</v>
      </c>
      <c r="AJ6007" s="26">
        <f t="shared" ref="AJ6007:AJ6012" si="1000">IF((AI6007-AH6007) &gt; 1,0,IF((AI6007-AH6007)&lt;0,AH6007-AI6007,AI6007-AH6007))</f>
        <v>0</v>
      </c>
      <c r="AK6007" s="26">
        <v>0.01</v>
      </c>
      <c r="AL6007" s="26">
        <f t="shared" ref="AL6007:AL6012" si="1001">AJ6007*(AK6007/100)</f>
        <v>0</v>
      </c>
    </row>
    <row r="6008" spans="1:39" x14ac:dyDescent="0.25">
      <c r="A6008" s="23"/>
      <c r="B6008" s="24"/>
      <c r="C6008" s="23"/>
      <c r="D6008" s="23"/>
      <c r="E6008" s="23">
        <v>2380</v>
      </c>
      <c r="F6008" s="23" t="s">
        <v>17866</v>
      </c>
      <c r="G6008" s="24" t="s">
        <v>17867</v>
      </c>
      <c r="H6008" s="23" t="s">
        <v>43</v>
      </c>
      <c r="I6008" s="23" t="s">
        <v>17868</v>
      </c>
      <c r="J6008" s="23">
        <v>0</v>
      </c>
      <c r="K6008" s="23">
        <v>1</v>
      </c>
      <c r="L6008" s="23">
        <v>2</v>
      </c>
      <c r="M6008" s="23" t="s">
        <v>75</v>
      </c>
      <c r="N6008" s="25">
        <f t="shared" si="996"/>
        <v>102</v>
      </c>
      <c r="O6008" s="26">
        <v>4500</v>
      </c>
      <c r="P6008" s="26">
        <f t="shared" si="997"/>
        <v>459000</v>
      </c>
      <c r="Q6008" s="23"/>
      <c r="R6008" s="23"/>
      <c r="S6008" s="27"/>
      <c r="T6008" s="23"/>
      <c r="U6008" s="23"/>
      <c r="V6008" s="24"/>
      <c r="W6008" s="23"/>
      <c r="X6008" s="23"/>
      <c r="Y6008" s="23"/>
      <c r="Z6008" s="23"/>
      <c r="AA6008" s="28"/>
      <c r="AB6008" s="26"/>
      <c r="AC6008" s="26"/>
      <c r="AD6008" s="28"/>
      <c r="AE6008" s="28"/>
      <c r="AF6008" s="26"/>
      <c r="AG6008" s="26">
        <f t="shared" si="998"/>
        <v>459000</v>
      </c>
      <c r="AH6008" s="26">
        <f t="shared" si="999"/>
        <v>459000</v>
      </c>
      <c r="AI6008" s="26">
        <v>50000000</v>
      </c>
      <c r="AJ6008" s="26">
        <f t="shared" si="1000"/>
        <v>0</v>
      </c>
      <c r="AK6008" s="26">
        <v>0.01</v>
      </c>
      <c r="AL6008" s="26">
        <f t="shared" si="1001"/>
        <v>0</v>
      </c>
    </row>
    <row r="6009" spans="1:39" x14ac:dyDescent="0.25">
      <c r="A6009" s="23"/>
      <c r="B6009" s="24"/>
      <c r="C6009" s="23"/>
      <c r="D6009" s="23"/>
      <c r="E6009" s="23">
        <v>2381</v>
      </c>
      <c r="F6009" s="23" t="s">
        <v>17869</v>
      </c>
      <c r="G6009" s="24" t="s">
        <v>17870</v>
      </c>
      <c r="H6009" s="23" t="s">
        <v>43</v>
      </c>
      <c r="I6009" s="23" t="s">
        <v>17871</v>
      </c>
      <c r="J6009" s="23">
        <v>0</v>
      </c>
      <c r="K6009" s="23">
        <v>0</v>
      </c>
      <c r="L6009" s="23">
        <v>96</v>
      </c>
      <c r="M6009" s="23" t="s">
        <v>75</v>
      </c>
      <c r="N6009" s="25">
        <f t="shared" si="996"/>
        <v>96</v>
      </c>
      <c r="O6009" s="26">
        <v>4500</v>
      </c>
      <c r="P6009" s="26">
        <f t="shared" si="997"/>
        <v>432000</v>
      </c>
      <c r="Q6009" s="23"/>
      <c r="R6009" s="23"/>
      <c r="S6009" s="27"/>
      <c r="T6009" s="23"/>
      <c r="U6009" s="23"/>
      <c r="V6009" s="24"/>
      <c r="W6009" s="23"/>
      <c r="X6009" s="23"/>
      <c r="Y6009" s="23"/>
      <c r="Z6009" s="23"/>
      <c r="AA6009" s="28"/>
      <c r="AB6009" s="26"/>
      <c r="AC6009" s="26"/>
      <c r="AD6009" s="28"/>
      <c r="AE6009" s="28"/>
      <c r="AF6009" s="26"/>
      <c r="AG6009" s="26">
        <f t="shared" si="998"/>
        <v>432000</v>
      </c>
      <c r="AH6009" s="26">
        <f t="shared" si="999"/>
        <v>432000</v>
      </c>
      <c r="AI6009" s="26">
        <v>50000000</v>
      </c>
      <c r="AJ6009" s="26">
        <f t="shared" si="1000"/>
        <v>0</v>
      </c>
      <c r="AK6009" s="26">
        <v>0.01</v>
      </c>
      <c r="AL6009" s="26">
        <f t="shared" si="1001"/>
        <v>0</v>
      </c>
    </row>
    <row r="6010" spans="1:39" x14ac:dyDescent="0.25">
      <c r="A6010" s="23"/>
      <c r="B6010" s="24"/>
      <c r="C6010" s="23"/>
      <c r="D6010" s="23"/>
      <c r="E6010" s="23">
        <v>2382</v>
      </c>
      <c r="F6010" s="23" t="s">
        <v>17872</v>
      </c>
      <c r="G6010" s="24" t="s">
        <v>17873</v>
      </c>
      <c r="H6010" s="23" t="s">
        <v>43</v>
      </c>
      <c r="I6010" s="23" t="s">
        <v>17874</v>
      </c>
      <c r="J6010" s="23">
        <v>0</v>
      </c>
      <c r="K6010" s="23">
        <v>0</v>
      </c>
      <c r="L6010" s="23">
        <v>79</v>
      </c>
      <c r="M6010" s="23" t="s">
        <v>75</v>
      </c>
      <c r="N6010" s="25">
        <f t="shared" si="996"/>
        <v>79</v>
      </c>
      <c r="O6010" s="26">
        <v>4500</v>
      </c>
      <c r="P6010" s="26">
        <f t="shared" si="997"/>
        <v>355500</v>
      </c>
      <c r="Q6010" s="23"/>
      <c r="R6010" s="23"/>
      <c r="S6010" s="27"/>
      <c r="T6010" s="23"/>
      <c r="U6010" s="23"/>
      <c r="V6010" s="24"/>
      <c r="W6010" s="23"/>
      <c r="X6010" s="23"/>
      <c r="Y6010" s="23"/>
      <c r="Z6010" s="23"/>
      <c r="AA6010" s="28"/>
      <c r="AB6010" s="26"/>
      <c r="AC6010" s="26"/>
      <c r="AD6010" s="28"/>
      <c r="AE6010" s="28"/>
      <c r="AF6010" s="26"/>
      <c r="AG6010" s="26">
        <f t="shared" si="998"/>
        <v>355500</v>
      </c>
      <c r="AH6010" s="26">
        <f t="shared" si="999"/>
        <v>355500</v>
      </c>
      <c r="AI6010" s="26">
        <v>50000000</v>
      </c>
      <c r="AJ6010" s="26">
        <f t="shared" si="1000"/>
        <v>0</v>
      </c>
      <c r="AK6010" s="26">
        <v>0.01</v>
      </c>
      <c r="AL6010" s="26">
        <f t="shared" si="1001"/>
        <v>0</v>
      </c>
    </row>
    <row r="6011" spans="1:39" x14ac:dyDescent="0.25">
      <c r="A6011" s="23"/>
      <c r="B6011" s="24"/>
      <c r="C6011" s="23"/>
      <c r="D6011" s="23"/>
      <c r="E6011" s="23">
        <v>2383</v>
      </c>
      <c r="F6011" s="23" t="s">
        <v>17875</v>
      </c>
      <c r="G6011" s="24" t="s">
        <v>17876</v>
      </c>
      <c r="H6011" s="23" t="s">
        <v>43</v>
      </c>
      <c r="I6011" s="23" t="s">
        <v>17877</v>
      </c>
      <c r="J6011" s="23">
        <v>0</v>
      </c>
      <c r="K6011" s="23">
        <v>1</v>
      </c>
      <c r="L6011" s="23">
        <v>75</v>
      </c>
      <c r="M6011" s="23" t="s">
        <v>75</v>
      </c>
      <c r="N6011" s="25">
        <f t="shared" si="996"/>
        <v>175</v>
      </c>
      <c r="O6011" s="26">
        <v>2500</v>
      </c>
      <c r="P6011" s="26">
        <f t="shared" si="997"/>
        <v>437500</v>
      </c>
      <c r="Q6011" s="23"/>
      <c r="R6011" s="23"/>
      <c r="S6011" s="27"/>
      <c r="T6011" s="23"/>
      <c r="U6011" s="23"/>
      <c r="V6011" s="24"/>
      <c r="W6011" s="23"/>
      <c r="X6011" s="23"/>
      <c r="Y6011" s="23"/>
      <c r="Z6011" s="23"/>
      <c r="AA6011" s="28"/>
      <c r="AB6011" s="26"/>
      <c r="AC6011" s="26"/>
      <c r="AD6011" s="28"/>
      <c r="AE6011" s="28"/>
      <c r="AF6011" s="26"/>
      <c r="AG6011" s="26">
        <f t="shared" si="998"/>
        <v>437500</v>
      </c>
      <c r="AH6011" s="26">
        <f t="shared" si="999"/>
        <v>437500</v>
      </c>
      <c r="AI6011" s="26">
        <v>50000000</v>
      </c>
      <c r="AJ6011" s="26">
        <f t="shared" si="1000"/>
        <v>0</v>
      </c>
      <c r="AK6011" s="26">
        <v>0.01</v>
      </c>
      <c r="AL6011" s="26">
        <f t="shared" si="1001"/>
        <v>0</v>
      </c>
    </row>
    <row r="6012" spans="1:39" x14ac:dyDescent="0.25">
      <c r="A6012" s="23"/>
      <c r="B6012" s="24"/>
      <c r="C6012" s="23"/>
      <c r="D6012" s="23"/>
      <c r="E6012" s="23">
        <v>2384</v>
      </c>
      <c r="F6012" s="23" t="s">
        <v>17878</v>
      </c>
      <c r="G6012" s="24" t="s">
        <v>17879</v>
      </c>
      <c r="H6012" s="23" t="s">
        <v>43</v>
      </c>
      <c r="I6012" s="23" t="s">
        <v>17880</v>
      </c>
      <c r="J6012" s="23">
        <v>0</v>
      </c>
      <c r="K6012" s="23">
        <v>0</v>
      </c>
      <c r="L6012" s="23">
        <v>85</v>
      </c>
      <c r="M6012" s="23" t="s">
        <v>75</v>
      </c>
      <c r="N6012" s="25">
        <f t="shared" si="996"/>
        <v>85</v>
      </c>
      <c r="O6012" s="26">
        <v>4500</v>
      </c>
      <c r="P6012" s="26">
        <f t="shared" si="997"/>
        <v>382500</v>
      </c>
      <c r="Q6012" s="23"/>
      <c r="R6012" s="23"/>
      <c r="S6012" s="27"/>
      <c r="T6012" s="23"/>
      <c r="U6012" s="23"/>
      <c r="V6012" s="24"/>
      <c r="W6012" s="23"/>
      <c r="X6012" s="23"/>
      <c r="Y6012" s="23"/>
      <c r="Z6012" s="23"/>
      <c r="AA6012" s="28"/>
      <c r="AB6012" s="26"/>
      <c r="AC6012" s="26"/>
      <c r="AD6012" s="28"/>
      <c r="AE6012" s="28"/>
      <c r="AF6012" s="26"/>
      <c r="AG6012" s="26">
        <f t="shared" si="998"/>
        <v>382500</v>
      </c>
      <c r="AH6012" s="26">
        <f t="shared" si="999"/>
        <v>382500</v>
      </c>
      <c r="AI6012" s="26">
        <v>50000000</v>
      </c>
      <c r="AJ6012" s="26">
        <f t="shared" si="1000"/>
        <v>0</v>
      </c>
      <c r="AK6012" s="26">
        <v>0.01</v>
      </c>
      <c r="AL6012" s="26">
        <f t="shared" si="1001"/>
        <v>0</v>
      </c>
    </row>
    <row r="6013" spans="1:39" x14ac:dyDescent="0.25">
      <c r="A6013" s="23"/>
      <c r="B6013" s="24"/>
      <c r="C6013" s="23"/>
      <c r="D6013" s="23"/>
      <c r="E6013" s="23"/>
      <c r="F6013" s="23"/>
      <c r="G6013" s="24"/>
      <c r="H6013" s="23"/>
      <c r="I6013" s="23"/>
      <c r="J6013" s="23"/>
      <c r="K6013" s="23"/>
      <c r="L6013" s="23"/>
      <c r="M6013" s="23"/>
      <c r="N6013" s="25"/>
      <c r="O6013" s="26"/>
      <c r="P6013" s="26"/>
      <c r="Q6013" s="23"/>
      <c r="R6013" s="23"/>
      <c r="S6013" s="27"/>
      <c r="T6013" s="23"/>
      <c r="U6013" s="23"/>
      <c r="V6013" s="24"/>
      <c r="W6013" s="23"/>
      <c r="X6013" s="23"/>
      <c r="Y6013" s="23"/>
      <c r="Z6013" s="23"/>
      <c r="AA6013" s="28"/>
      <c r="AB6013" s="26"/>
      <c r="AC6013" s="26"/>
      <c r="AD6013" s="28"/>
      <c r="AE6013" s="28"/>
      <c r="AF6013" s="26"/>
      <c r="AG6013" s="26" t="s">
        <v>60</v>
      </c>
      <c r="AH6013" s="26">
        <f>SUM(AH6007:AH6012)</f>
        <v>2408500</v>
      </c>
      <c r="AI6013" s="26"/>
      <c r="AJ6013" s="26">
        <f>SUM(AJ6007:AJ6012)</f>
        <v>0</v>
      </c>
      <c r="AK6013" s="26"/>
      <c r="AL6013" s="26">
        <f>SUM(AL6007:AL6012)</f>
        <v>0</v>
      </c>
    </row>
    <row r="6014" spans="1:39" x14ac:dyDescent="0.25">
      <c r="A6014" s="23" t="s">
        <v>17881</v>
      </c>
      <c r="B6014" s="24" t="s">
        <v>17882</v>
      </c>
      <c r="C6014" s="23" t="s">
        <v>17883</v>
      </c>
      <c r="D6014" s="23" t="s">
        <v>17884</v>
      </c>
      <c r="E6014" s="23">
        <v>2385</v>
      </c>
      <c r="F6014" s="23" t="s">
        <v>17885</v>
      </c>
      <c r="G6014" s="24" t="s">
        <v>17886</v>
      </c>
      <c r="H6014" s="23" t="s">
        <v>43</v>
      </c>
      <c r="I6014" s="23" t="s">
        <v>17887</v>
      </c>
      <c r="J6014" s="23">
        <v>2</v>
      </c>
      <c r="K6014" s="23">
        <v>1</v>
      </c>
      <c r="L6014" s="23">
        <v>91.4</v>
      </c>
      <c r="M6014" s="23" t="s">
        <v>75</v>
      </c>
      <c r="N6014" s="25">
        <f>((J6014*400)+(K6014*100))+L6014</f>
        <v>991.4</v>
      </c>
      <c r="O6014" s="26">
        <v>2000</v>
      </c>
      <c r="P6014" s="26">
        <f>N6014*O6014</f>
        <v>1982800</v>
      </c>
      <c r="Q6014" s="23"/>
      <c r="R6014" s="23"/>
      <c r="S6014" s="27"/>
      <c r="T6014" s="23"/>
      <c r="U6014" s="23"/>
      <c r="V6014" s="24"/>
      <c r="W6014" s="23"/>
      <c r="X6014" s="23"/>
      <c r="Y6014" s="23"/>
      <c r="Z6014" s="23"/>
      <c r="AA6014" s="28"/>
      <c r="AB6014" s="26"/>
      <c r="AC6014" s="26"/>
      <c r="AD6014" s="28"/>
      <c r="AE6014" s="28"/>
      <c r="AF6014" s="26"/>
      <c r="AG6014" s="26">
        <f>AF6014+P6014</f>
        <v>1982800</v>
      </c>
      <c r="AH6014" s="26">
        <f>AG6014</f>
        <v>1982800</v>
      </c>
      <c r="AI6014" s="26">
        <v>50000000</v>
      </c>
      <c r="AJ6014" s="26">
        <f>IF((AI6014-AH6014) &gt; 1,0,IF((AI6014-AH6014)&lt;0,AH6014-AI6014,AI6014-AH6014))</f>
        <v>0</v>
      </c>
      <c r="AK6014" s="26">
        <v>0.01</v>
      </c>
      <c r="AL6014" s="26">
        <f>AJ6014*(AK6014/100)</f>
        <v>0</v>
      </c>
    </row>
    <row r="6015" spans="1:39" x14ac:dyDescent="0.25">
      <c r="A6015" s="23"/>
      <c r="B6015" s="24"/>
      <c r="C6015" s="23"/>
      <c r="D6015" s="23"/>
      <c r="E6015" s="23">
        <v>2386</v>
      </c>
      <c r="F6015" s="23" t="s">
        <v>17888</v>
      </c>
      <c r="G6015" s="24" t="s">
        <v>17889</v>
      </c>
      <c r="H6015" s="23" t="s">
        <v>43</v>
      </c>
      <c r="I6015" s="23" t="s">
        <v>17890</v>
      </c>
      <c r="J6015" s="23">
        <v>0</v>
      </c>
      <c r="K6015" s="23">
        <v>0</v>
      </c>
      <c r="L6015" s="23">
        <v>64.72</v>
      </c>
      <c r="M6015" s="23" t="s">
        <v>59</v>
      </c>
      <c r="N6015" s="25">
        <f>((J6015*400)+(K6015*100))+L6015</f>
        <v>64.72</v>
      </c>
      <c r="O6015" s="26">
        <v>5000</v>
      </c>
      <c r="P6015" s="26">
        <f>N6015*O6015</f>
        <v>323600</v>
      </c>
      <c r="Q6015" s="23">
        <v>1</v>
      </c>
      <c r="R6015" s="23" t="s">
        <v>17881</v>
      </c>
      <c r="S6015" s="27" t="s">
        <v>17882</v>
      </c>
      <c r="T6015" s="23" t="s">
        <v>17883</v>
      </c>
      <c r="U6015" s="23" t="s">
        <v>17891</v>
      </c>
      <c r="V6015" s="24" t="s">
        <v>17892</v>
      </c>
      <c r="W6015" s="23" t="s">
        <v>109</v>
      </c>
      <c r="X6015" s="23" t="s">
        <v>49</v>
      </c>
      <c r="Y6015" s="23" t="s">
        <v>50</v>
      </c>
      <c r="Z6015" s="23">
        <v>247</v>
      </c>
      <c r="AA6015" s="28">
        <v>100</v>
      </c>
      <c r="AB6015" s="26">
        <v>8150</v>
      </c>
      <c r="AC6015" s="26">
        <f>Z6015*AB6015</f>
        <v>2013050</v>
      </c>
      <c r="AD6015" s="28">
        <v>3</v>
      </c>
      <c r="AE6015" s="28">
        <v>3</v>
      </c>
      <c r="AF6015" s="26">
        <f>(AC6015*(100-AE6015))/100</f>
        <v>1952658.5</v>
      </c>
      <c r="AG6015" s="26">
        <f>P6015+AF6015</f>
        <v>2276258.5</v>
      </c>
      <c r="AH6015" s="26">
        <f>(AG6015*AA6015)/100</f>
        <v>2276258.5</v>
      </c>
      <c r="AI6015" s="26">
        <v>50000000</v>
      </c>
      <c r="AJ6015" s="26">
        <f>IF((AI6015-AH6015) &gt; 1,0,IF((AI6015-AH6015)&lt;0,AH6015-AI6015,AI6015-AH6015))</f>
        <v>0</v>
      </c>
      <c r="AK6015" s="26">
        <v>0.02</v>
      </c>
      <c r="AL6015" s="26">
        <f>ROUND(AJ6015*(AK6015/100),2)</f>
        <v>0</v>
      </c>
      <c r="AM6015" s="3" t="s">
        <v>110</v>
      </c>
    </row>
    <row r="6016" spans="1:39" x14ac:dyDescent="0.25">
      <c r="A6016" s="23"/>
      <c r="B6016" s="24"/>
      <c r="C6016" s="23"/>
      <c r="D6016" s="23"/>
      <c r="E6016" s="23"/>
      <c r="F6016" s="23"/>
      <c r="G6016" s="24"/>
      <c r="H6016" s="23"/>
      <c r="I6016" s="23"/>
      <c r="J6016" s="23">
        <v>0</v>
      </c>
      <c r="K6016" s="23">
        <v>0</v>
      </c>
      <c r="L6016" s="23">
        <v>64.28</v>
      </c>
      <c r="M6016" s="23" t="s">
        <v>59</v>
      </c>
      <c r="N6016" s="25">
        <f>((J6016*400)+(K6016*100))+L6016</f>
        <v>64.28</v>
      </c>
      <c r="O6016" s="26">
        <v>5000</v>
      </c>
      <c r="P6016" s="26">
        <f>N6016*O6016</f>
        <v>321400</v>
      </c>
      <c r="Q6016" s="23">
        <v>1</v>
      </c>
      <c r="R6016" s="23" t="s">
        <v>17881</v>
      </c>
      <c r="S6016" s="27" t="s">
        <v>17882</v>
      </c>
      <c r="T6016" s="23" t="s">
        <v>17883</v>
      </c>
      <c r="U6016" s="23" t="s">
        <v>17891</v>
      </c>
      <c r="V6016" s="24" t="s">
        <v>17893</v>
      </c>
      <c r="W6016" s="23" t="s">
        <v>48</v>
      </c>
      <c r="X6016" s="23" t="s">
        <v>49</v>
      </c>
      <c r="Y6016" s="23" t="s">
        <v>50</v>
      </c>
      <c r="Z6016" s="23">
        <v>150</v>
      </c>
      <c r="AA6016" s="28">
        <v>100</v>
      </c>
      <c r="AB6016" s="26">
        <v>8300</v>
      </c>
      <c r="AC6016" s="26">
        <f>Z6016*AB6016</f>
        <v>1245000</v>
      </c>
      <c r="AD6016" s="28">
        <v>3</v>
      </c>
      <c r="AE6016" s="28">
        <v>3</v>
      </c>
      <c r="AF6016" s="26">
        <f>(AC6016*(100-AE6016))/100</f>
        <v>1207650</v>
      </c>
      <c r="AG6016" s="26">
        <f>P6016+AF6016</f>
        <v>1529050</v>
      </c>
      <c r="AH6016" s="26">
        <f>(AG6016*AA6016)/100</f>
        <v>1529050</v>
      </c>
      <c r="AI6016" s="26">
        <v>50000000</v>
      </c>
      <c r="AJ6016" s="26">
        <f>IF((AI6016-AH6016) &gt; 1,0,IF((AI6016-AH6016)&lt;0,AH6016-AI6016,AI6016-AH6016))</f>
        <v>0</v>
      </c>
      <c r="AK6016" s="26">
        <v>0.02</v>
      </c>
      <c r="AL6016" s="26">
        <f>ROUND(AJ6016*(AK6016/100),2)</f>
        <v>0</v>
      </c>
      <c r="AM6016" s="3" t="s">
        <v>51</v>
      </c>
    </row>
    <row r="6017" spans="1:39" x14ac:dyDescent="0.25">
      <c r="A6017" s="23"/>
      <c r="B6017" s="24"/>
      <c r="C6017" s="23"/>
      <c r="D6017" s="23"/>
      <c r="E6017" s="23"/>
      <c r="F6017" s="23"/>
      <c r="G6017" s="24"/>
      <c r="H6017" s="23"/>
      <c r="I6017" s="23"/>
      <c r="J6017" s="23"/>
      <c r="K6017" s="23"/>
      <c r="L6017" s="23"/>
      <c r="M6017" s="23"/>
      <c r="N6017" s="25"/>
      <c r="O6017" s="26"/>
      <c r="P6017" s="26"/>
      <c r="Q6017" s="23"/>
      <c r="R6017" s="23"/>
      <c r="S6017" s="27"/>
      <c r="T6017" s="23"/>
      <c r="U6017" s="23"/>
      <c r="V6017" s="24"/>
      <c r="W6017" s="23"/>
      <c r="X6017" s="23"/>
      <c r="Y6017" s="23"/>
      <c r="Z6017" s="23"/>
      <c r="AA6017" s="28"/>
      <c r="AB6017" s="26"/>
      <c r="AC6017" s="26"/>
      <c r="AD6017" s="28"/>
      <c r="AE6017" s="28"/>
      <c r="AF6017" s="26"/>
      <c r="AG6017" s="26" t="s">
        <v>60</v>
      </c>
      <c r="AH6017" s="26">
        <f>SUM(AH6014:AH6016)</f>
        <v>5788108.5</v>
      </c>
      <c r="AI6017" s="26"/>
      <c r="AJ6017" s="26">
        <f>SUM(AJ6014:AJ6016)</f>
        <v>0</v>
      </c>
      <c r="AK6017" s="26"/>
      <c r="AL6017" s="26">
        <f>SUM(AL6014:AL6016)</f>
        <v>0</v>
      </c>
    </row>
    <row r="6018" spans="1:39" x14ac:dyDescent="0.25">
      <c r="A6018" s="23" t="s">
        <v>17894</v>
      </c>
      <c r="B6018" s="24" t="s">
        <v>17895</v>
      </c>
      <c r="C6018" s="23" t="s">
        <v>17896</v>
      </c>
      <c r="D6018" s="23" t="s">
        <v>17897</v>
      </c>
      <c r="E6018" s="23">
        <v>2387</v>
      </c>
      <c r="F6018" s="23" t="s">
        <v>17898</v>
      </c>
      <c r="G6018" s="24" t="s">
        <v>17899</v>
      </c>
      <c r="H6018" s="23" t="s">
        <v>43</v>
      </c>
      <c r="I6018" s="23" t="s">
        <v>17900</v>
      </c>
      <c r="J6018" s="23">
        <v>0</v>
      </c>
      <c r="K6018" s="23">
        <v>2</v>
      </c>
      <c r="L6018" s="23">
        <v>21.24</v>
      </c>
      <c r="M6018" s="23" t="s">
        <v>255</v>
      </c>
      <c r="N6018" s="25">
        <f>((J6018*400)+(K6018*100))+L6018</f>
        <v>221.24</v>
      </c>
      <c r="O6018" s="26">
        <v>4500</v>
      </c>
      <c r="P6018" s="26">
        <f>N6018*O6018</f>
        <v>995580</v>
      </c>
      <c r="Q6018" s="23">
        <v>1</v>
      </c>
      <c r="R6018" s="23" t="s">
        <v>17901</v>
      </c>
      <c r="S6018" s="27" t="s">
        <v>17902</v>
      </c>
      <c r="T6018" s="23" t="s">
        <v>17903</v>
      </c>
      <c r="U6018" s="23" t="s">
        <v>17904</v>
      </c>
      <c r="V6018" s="24" t="s">
        <v>17905</v>
      </c>
      <c r="W6018" s="23" t="s">
        <v>48</v>
      </c>
      <c r="X6018" s="23" t="s">
        <v>49</v>
      </c>
      <c r="Y6018" s="23" t="s">
        <v>261</v>
      </c>
      <c r="Z6018" s="23">
        <v>148</v>
      </c>
      <c r="AA6018" s="28">
        <v>100</v>
      </c>
      <c r="AB6018" s="26">
        <v>8300</v>
      </c>
      <c r="AC6018" s="26">
        <f>Z6018*AB6018</f>
        <v>1228400</v>
      </c>
      <c r="AD6018" s="28">
        <v>22</v>
      </c>
      <c r="AE6018" s="28">
        <v>34</v>
      </c>
      <c r="AF6018" s="26">
        <f>(AC6018*(100-AE6018))/100</f>
        <v>810744</v>
      </c>
      <c r="AG6018" s="26">
        <f>P6018+AF6018</f>
        <v>1806324</v>
      </c>
      <c r="AH6018" s="26">
        <f>(AG6018*AA6018)/100</f>
        <v>1806324</v>
      </c>
      <c r="AI6018" s="26">
        <f>IF(AF6018&lt;=10000000,AF6018,10000000)</f>
        <v>810744</v>
      </c>
      <c r="AJ6018" s="26">
        <f>IF((AI6018-AH6018) &gt; 1,0,IF((AI6018-AH6018)&lt;0,AH6018-AI6018,AI6018-AH6018))</f>
        <v>995580</v>
      </c>
      <c r="AK6018" s="26">
        <v>0.02</v>
      </c>
      <c r="AL6018" s="26">
        <f>ROUND(AJ6018*(AK6018/100),2)</f>
        <v>199.12</v>
      </c>
      <c r="AM6018" s="3" t="s">
        <v>51</v>
      </c>
    </row>
    <row r="6019" spans="1:39" x14ac:dyDescent="0.25">
      <c r="A6019" s="23"/>
      <c r="B6019" s="24"/>
      <c r="C6019" s="23"/>
      <c r="D6019" s="23"/>
      <c r="E6019" s="23"/>
      <c r="F6019" s="23"/>
      <c r="G6019" s="24"/>
      <c r="H6019" s="23"/>
      <c r="I6019" s="23"/>
      <c r="J6019" s="23">
        <v>0</v>
      </c>
      <c r="K6019" s="23">
        <v>0</v>
      </c>
      <c r="L6019" s="23">
        <v>23.56</v>
      </c>
      <c r="M6019" s="23" t="s">
        <v>255</v>
      </c>
      <c r="N6019" s="25">
        <f>((J6019*400)+(K6019*100))+L6019</f>
        <v>23.56</v>
      </c>
      <c r="O6019" s="26">
        <v>4500</v>
      </c>
      <c r="P6019" s="26">
        <f>N6019*O6019</f>
        <v>106020</v>
      </c>
      <c r="Q6019" s="23">
        <v>1</v>
      </c>
      <c r="R6019" s="23" t="s">
        <v>17901</v>
      </c>
      <c r="S6019" s="27" t="s">
        <v>17902</v>
      </c>
      <c r="T6019" s="23" t="s">
        <v>17903</v>
      </c>
      <c r="U6019" s="23" t="s">
        <v>17904</v>
      </c>
      <c r="V6019" s="24" t="s">
        <v>17906</v>
      </c>
      <c r="W6019" s="23" t="s">
        <v>53</v>
      </c>
      <c r="X6019" s="23" t="s">
        <v>49</v>
      </c>
      <c r="Y6019" s="23" t="s">
        <v>261</v>
      </c>
      <c r="Z6019" s="23">
        <v>94.25</v>
      </c>
      <c r="AA6019" s="28">
        <v>100</v>
      </c>
      <c r="AB6019" s="26">
        <v>2750</v>
      </c>
      <c r="AC6019" s="26">
        <f>Z6019*AB6019</f>
        <v>259187.5</v>
      </c>
      <c r="AD6019" s="28">
        <v>22</v>
      </c>
      <c r="AE6019" s="28">
        <v>34</v>
      </c>
      <c r="AF6019" s="26">
        <f>(AC6019*(100-AE6019))/100</f>
        <v>171063.75</v>
      </c>
      <c r="AG6019" s="26">
        <f>P6019+AF6019</f>
        <v>277083.75</v>
      </c>
      <c r="AH6019" s="26">
        <f>(AG6019*AA6019)/100</f>
        <v>277083.75</v>
      </c>
      <c r="AI6019" s="26">
        <f>IF(AF6019&lt;=10000000,AF6019,10000000)</f>
        <v>171063.75</v>
      </c>
      <c r="AJ6019" s="26">
        <f>IF((AI6019-AH6019) &gt; 1,0,IF((AI6019-AH6019)&lt;0,AH6019-AI6019,AI6019-AH6019))</f>
        <v>106020</v>
      </c>
      <c r="AK6019" s="26">
        <v>0.02</v>
      </c>
      <c r="AL6019" s="26">
        <f>ROUND(AJ6019*(AK6019/100),2)</f>
        <v>21.2</v>
      </c>
      <c r="AM6019" s="3" t="s">
        <v>83</v>
      </c>
    </row>
    <row r="6020" spans="1:39" x14ac:dyDescent="0.25">
      <c r="A6020" s="23"/>
      <c r="B6020" s="24"/>
      <c r="C6020" s="23"/>
      <c r="D6020" s="23"/>
      <c r="E6020" s="23"/>
      <c r="F6020" s="23"/>
      <c r="G6020" s="24"/>
      <c r="H6020" s="23"/>
      <c r="I6020" s="23"/>
      <c r="J6020" s="23">
        <v>0</v>
      </c>
      <c r="K6020" s="23">
        <v>0</v>
      </c>
      <c r="L6020" s="23">
        <v>1.5</v>
      </c>
      <c r="M6020" s="23" t="s">
        <v>255</v>
      </c>
      <c r="N6020" s="25">
        <f>((J6020*400)+(K6020*100))+L6020</f>
        <v>1.5</v>
      </c>
      <c r="O6020" s="26">
        <v>4500</v>
      </c>
      <c r="P6020" s="26">
        <f>N6020*O6020</f>
        <v>6750</v>
      </c>
      <c r="Q6020" s="23">
        <v>1</v>
      </c>
      <c r="R6020" s="23" t="s">
        <v>17901</v>
      </c>
      <c r="S6020" s="27" t="s">
        <v>17902</v>
      </c>
      <c r="T6020" s="23" t="s">
        <v>17903</v>
      </c>
      <c r="U6020" s="23" t="s">
        <v>17904</v>
      </c>
      <c r="V6020" s="24" t="s">
        <v>17907</v>
      </c>
      <c r="W6020" s="23" t="s">
        <v>48</v>
      </c>
      <c r="X6020" s="23" t="s">
        <v>49</v>
      </c>
      <c r="Y6020" s="23" t="s">
        <v>261</v>
      </c>
      <c r="Z6020" s="23">
        <v>6</v>
      </c>
      <c r="AA6020" s="28">
        <v>100</v>
      </c>
      <c r="AB6020" s="26">
        <v>8300</v>
      </c>
      <c r="AC6020" s="26">
        <f>Z6020*AB6020</f>
        <v>49800</v>
      </c>
      <c r="AD6020" s="28">
        <v>22</v>
      </c>
      <c r="AE6020" s="28">
        <v>34</v>
      </c>
      <c r="AF6020" s="26">
        <f>(AC6020*(100-AE6020))/100</f>
        <v>32868</v>
      </c>
      <c r="AG6020" s="26">
        <f>P6020+AF6020</f>
        <v>39618</v>
      </c>
      <c r="AH6020" s="26">
        <f>(AG6020*AA6020)/100</f>
        <v>39618</v>
      </c>
      <c r="AI6020" s="26">
        <f>IF(AF6020&lt;=10000000,AF6020,10000000)</f>
        <v>32868</v>
      </c>
      <c r="AJ6020" s="26">
        <f>IF((AI6020-AH6020) &gt; 1,0,IF((AI6020-AH6020)&lt;0,AH6020-AI6020,AI6020-AH6020))</f>
        <v>6750</v>
      </c>
      <c r="AK6020" s="26">
        <v>0.02</v>
      </c>
      <c r="AL6020" s="26">
        <f>ROUND(AJ6020*(AK6020/100),2)</f>
        <v>1.35</v>
      </c>
      <c r="AM6020" s="3" t="s">
        <v>159</v>
      </c>
    </row>
    <row r="6021" spans="1:39" x14ac:dyDescent="0.25">
      <c r="A6021" s="23"/>
      <c r="B6021" s="24"/>
      <c r="C6021" s="23"/>
      <c r="D6021" s="23"/>
      <c r="E6021" s="23"/>
      <c r="F6021" s="23"/>
      <c r="G6021" s="24"/>
      <c r="H6021" s="23"/>
      <c r="I6021" s="23"/>
      <c r="J6021" s="23"/>
      <c r="K6021" s="23"/>
      <c r="L6021" s="23"/>
      <c r="M6021" s="23"/>
      <c r="N6021" s="25"/>
      <c r="O6021" s="26"/>
      <c r="P6021" s="26"/>
      <c r="Q6021" s="23"/>
      <c r="R6021" s="23"/>
      <c r="S6021" s="27"/>
      <c r="T6021" s="23"/>
      <c r="U6021" s="23"/>
      <c r="V6021" s="24"/>
      <c r="W6021" s="23"/>
      <c r="X6021" s="23"/>
      <c r="Y6021" s="23"/>
      <c r="Z6021" s="23"/>
      <c r="AA6021" s="28"/>
      <c r="AB6021" s="26"/>
      <c r="AC6021" s="26"/>
      <c r="AD6021" s="28"/>
      <c r="AE6021" s="28"/>
      <c r="AF6021" s="26"/>
      <c r="AG6021" s="26" t="s">
        <v>60</v>
      </c>
      <c r="AH6021" s="26">
        <f>SUM(AH6018:AH6020)</f>
        <v>2123025.75</v>
      </c>
      <c r="AI6021" s="26"/>
      <c r="AJ6021" s="26">
        <f>SUM(AJ6018:AJ6020)</f>
        <v>1108350</v>
      </c>
      <c r="AK6021" s="26"/>
      <c r="AL6021" s="26">
        <f>SUM(AL6018:AL6020)</f>
        <v>221.67</v>
      </c>
    </row>
    <row r="6022" spans="1:39" x14ac:dyDescent="0.25">
      <c r="A6022" s="23" t="s">
        <v>17908</v>
      </c>
      <c r="B6022" s="24" t="s">
        <v>17909</v>
      </c>
      <c r="C6022" s="23" t="s">
        <v>17910</v>
      </c>
      <c r="D6022" s="23" t="s">
        <v>17911</v>
      </c>
      <c r="E6022" s="23">
        <v>2388</v>
      </c>
      <c r="F6022" s="23" t="s">
        <v>17912</v>
      </c>
      <c r="G6022" s="24" t="s">
        <v>17913</v>
      </c>
      <c r="H6022" s="23" t="s">
        <v>43</v>
      </c>
      <c r="I6022" s="23" t="s">
        <v>17914</v>
      </c>
      <c r="J6022" s="23">
        <v>1</v>
      </c>
      <c r="K6022" s="23">
        <v>1</v>
      </c>
      <c r="L6022" s="23">
        <v>37</v>
      </c>
      <c r="M6022" s="23" t="s">
        <v>75</v>
      </c>
      <c r="N6022" s="25">
        <f>((J6022*400)+(K6022*100))+L6022</f>
        <v>537</v>
      </c>
      <c r="O6022" s="26">
        <v>4500</v>
      </c>
      <c r="P6022" s="26">
        <f>N6022*O6022</f>
        <v>2416500</v>
      </c>
      <c r="Q6022" s="23"/>
      <c r="R6022" s="23"/>
      <c r="S6022" s="27"/>
      <c r="T6022" s="23"/>
      <c r="U6022" s="23"/>
      <c r="V6022" s="24"/>
      <c r="W6022" s="23"/>
      <c r="X6022" s="23"/>
      <c r="Y6022" s="23"/>
      <c r="Z6022" s="23"/>
      <c r="AA6022" s="28"/>
      <c r="AB6022" s="26"/>
      <c r="AC6022" s="26"/>
      <c r="AD6022" s="28"/>
      <c r="AE6022" s="28"/>
      <c r="AF6022" s="26"/>
      <c r="AG6022" s="26">
        <f>AF6022+P6022</f>
        <v>2416500</v>
      </c>
      <c r="AH6022" s="26">
        <f>AG6022</f>
        <v>2416500</v>
      </c>
      <c r="AI6022" s="26">
        <v>50000000</v>
      </c>
      <c r="AJ6022" s="26">
        <f>IF((AI6022-AH6022) &gt; 1,0,IF((AI6022-AH6022)&lt;0,AH6022-AI6022,AI6022-AH6022))</f>
        <v>0</v>
      </c>
      <c r="AK6022" s="26">
        <v>0.01</v>
      </c>
      <c r="AL6022" s="26">
        <f>AJ6022*(AK6022/100)</f>
        <v>0</v>
      </c>
    </row>
    <row r="6023" spans="1:39" x14ac:dyDescent="0.25">
      <c r="A6023" s="23"/>
      <c r="B6023" s="24"/>
      <c r="C6023" s="23"/>
      <c r="D6023" s="23"/>
      <c r="E6023" s="23"/>
      <c r="F6023" s="23"/>
      <c r="G6023" s="24"/>
      <c r="H6023" s="23"/>
      <c r="I6023" s="23"/>
      <c r="J6023" s="23"/>
      <c r="K6023" s="23"/>
      <c r="L6023" s="23"/>
      <c r="M6023" s="23"/>
      <c r="N6023" s="25"/>
      <c r="O6023" s="26"/>
      <c r="P6023" s="26"/>
      <c r="Q6023" s="23"/>
      <c r="R6023" s="23"/>
      <c r="S6023" s="27"/>
      <c r="T6023" s="23"/>
      <c r="U6023" s="23"/>
      <c r="V6023" s="24"/>
      <c r="W6023" s="23"/>
      <c r="X6023" s="23"/>
      <c r="Y6023" s="23"/>
      <c r="Z6023" s="23"/>
      <c r="AA6023" s="28"/>
      <c r="AB6023" s="26"/>
      <c r="AC6023" s="26"/>
      <c r="AD6023" s="28"/>
      <c r="AE6023" s="28"/>
      <c r="AF6023" s="26"/>
      <c r="AG6023" s="26" t="s">
        <v>60</v>
      </c>
      <c r="AH6023" s="26">
        <f>AH6022</f>
        <v>2416500</v>
      </c>
      <c r="AI6023" s="26"/>
      <c r="AJ6023" s="26">
        <f>AJ6022</f>
        <v>0</v>
      </c>
      <c r="AK6023" s="26"/>
      <c r="AL6023" s="26">
        <f>AL6022</f>
        <v>0</v>
      </c>
    </row>
    <row r="6024" spans="1:39" x14ac:dyDescent="0.25">
      <c r="A6024" s="23" t="s">
        <v>17915</v>
      </c>
      <c r="B6024" s="24" t="s">
        <v>17916</v>
      </c>
      <c r="C6024" s="23" t="s">
        <v>17917</v>
      </c>
      <c r="D6024" s="23" t="s">
        <v>17918</v>
      </c>
      <c r="E6024" s="23">
        <v>2389</v>
      </c>
      <c r="F6024" s="23" t="s">
        <v>17919</v>
      </c>
      <c r="G6024" s="24" t="s">
        <v>17920</v>
      </c>
      <c r="H6024" s="23" t="s">
        <v>43</v>
      </c>
      <c r="I6024" s="23" t="s">
        <v>17921</v>
      </c>
      <c r="J6024" s="23">
        <v>0</v>
      </c>
      <c r="K6024" s="23">
        <v>0</v>
      </c>
      <c r="L6024" s="23">
        <v>90</v>
      </c>
      <c r="M6024" s="23" t="s">
        <v>59</v>
      </c>
      <c r="N6024" s="25">
        <f>((J6024*400)+(K6024*100))+L6024</f>
        <v>90</v>
      </c>
      <c r="O6024" s="26">
        <v>4500</v>
      </c>
      <c r="P6024" s="26">
        <f>N6024*O6024</f>
        <v>405000</v>
      </c>
      <c r="Q6024" s="23">
        <v>1</v>
      </c>
      <c r="R6024" s="23" t="s">
        <v>17915</v>
      </c>
      <c r="S6024" s="27" t="s">
        <v>17916</v>
      </c>
      <c r="T6024" s="23" t="s">
        <v>17917</v>
      </c>
      <c r="U6024" s="23" t="s">
        <v>17922</v>
      </c>
      <c r="V6024" s="24" t="s">
        <v>17923</v>
      </c>
      <c r="W6024" s="23" t="s">
        <v>48</v>
      </c>
      <c r="X6024" s="23" t="s">
        <v>49</v>
      </c>
      <c r="Y6024" s="23" t="s">
        <v>50</v>
      </c>
      <c r="Z6024" s="23">
        <v>67.5</v>
      </c>
      <c r="AA6024" s="28">
        <v>100</v>
      </c>
      <c r="AB6024" s="26">
        <v>8300</v>
      </c>
      <c r="AC6024" s="26">
        <f>Z6024*AB6024</f>
        <v>560250</v>
      </c>
      <c r="AD6024" s="28">
        <v>39</v>
      </c>
      <c r="AE6024" s="28">
        <v>68</v>
      </c>
      <c r="AF6024" s="26">
        <f>(AC6024*(100-AE6024))/100</f>
        <v>179280</v>
      </c>
      <c r="AG6024" s="26">
        <f>P6024+AF6024</f>
        <v>584280</v>
      </c>
      <c r="AH6024" s="26">
        <f>(AG6024*AA6024)/100</f>
        <v>584280</v>
      </c>
      <c r="AI6024" s="26">
        <v>50000000</v>
      </c>
      <c r="AJ6024" s="26">
        <f>IF((AI6024-AH6024) &gt; 1,0,IF((AI6024-AH6024)&lt;0,AH6024-AI6024,AI6024-AH6024))</f>
        <v>0</v>
      </c>
      <c r="AK6024" s="26">
        <v>0.02</v>
      </c>
      <c r="AL6024" s="26">
        <f>ROUND(AJ6024*(AK6024/100),2)</f>
        <v>0</v>
      </c>
      <c r="AM6024" s="3" t="s">
        <v>51</v>
      </c>
    </row>
    <row r="6025" spans="1:39" x14ac:dyDescent="0.25">
      <c r="A6025" s="23"/>
      <c r="B6025" s="24"/>
      <c r="C6025" s="23"/>
      <c r="D6025" s="23"/>
      <c r="E6025" s="23"/>
      <c r="F6025" s="23"/>
      <c r="G6025" s="24"/>
      <c r="H6025" s="23"/>
      <c r="I6025" s="23"/>
      <c r="J6025" s="23"/>
      <c r="K6025" s="23"/>
      <c r="L6025" s="23"/>
      <c r="M6025" s="23"/>
      <c r="N6025" s="25"/>
      <c r="O6025" s="26"/>
      <c r="P6025" s="26"/>
      <c r="Q6025" s="23"/>
      <c r="R6025" s="23"/>
      <c r="S6025" s="27"/>
      <c r="T6025" s="23"/>
      <c r="U6025" s="23"/>
      <c r="V6025" s="24"/>
      <c r="W6025" s="23"/>
      <c r="X6025" s="23"/>
      <c r="Y6025" s="23"/>
      <c r="Z6025" s="23"/>
      <c r="AA6025" s="28"/>
      <c r="AB6025" s="26"/>
      <c r="AC6025" s="26"/>
      <c r="AD6025" s="28"/>
      <c r="AE6025" s="28"/>
      <c r="AF6025" s="26"/>
      <c r="AG6025" s="26" t="s">
        <v>60</v>
      </c>
      <c r="AH6025" s="26">
        <f>AH6024</f>
        <v>584280</v>
      </c>
      <c r="AI6025" s="26"/>
      <c r="AJ6025" s="26">
        <f>AJ6024</f>
        <v>0</v>
      </c>
      <c r="AK6025" s="26"/>
      <c r="AL6025" s="26">
        <f>AL6024</f>
        <v>0</v>
      </c>
    </row>
    <row r="6026" spans="1:39" x14ac:dyDescent="0.25">
      <c r="A6026" s="23" t="s">
        <v>17924</v>
      </c>
      <c r="B6026" s="24" t="s">
        <v>17925</v>
      </c>
      <c r="C6026" s="23" t="s">
        <v>17926</v>
      </c>
      <c r="D6026" s="23" t="s">
        <v>17927</v>
      </c>
      <c r="E6026" s="23">
        <v>2390</v>
      </c>
      <c r="F6026" s="23" t="s">
        <v>17928</v>
      </c>
      <c r="G6026" s="24" t="s">
        <v>17929</v>
      </c>
      <c r="H6026" s="23" t="s">
        <v>43</v>
      </c>
      <c r="I6026" s="23" t="s">
        <v>17930</v>
      </c>
      <c r="J6026" s="23">
        <v>0</v>
      </c>
      <c r="K6026" s="23">
        <v>3</v>
      </c>
      <c r="L6026" s="23">
        <v>26</v>
      </c>
      <c r="M6026" s="23" t="s">
        <v>76</v>
      </c>
      <c r="N6026" s="25">
        <f>((J6026*400)+(K6026*100))+L6026</f>
        <v>326</v>
      </c>
      <c r="O6026" s="26">
        <v>5250</v>
      </c>
      <c r="P6026" s="26">
        <f>N6026*O6026</f>
        <v>1711500</v>
      </c>
      <c r="Q6026" s="23">
        <v>1</v>
      </c>
      <c r="R6026" s="23" t="s">
        <v>17924</v>
      </c>
      <c r="S6026" s="27" t="s">
        <v>17925</v>
      </c>
      <c r="T6026" s="23" t="s">
        <v>17926</v>
      </c>
      <c r="U6026" s="23" t="s">
        <v>17931</v>
      </c>
      <c r="V6026" s="24" t="s">
        <v>17932</v>
      </c>
      <c r="W6026" s="23" t="s">
        <v>349</v>
      </c>
      <c r="X6026" s="23" t="s">
        <v>143</v>
      </c>
      <c r="Y6026" s="23" t="s">
        <v>81</v>
      </c>
      <c r="Z6026" s="23">
        <v>120</v>
      </c>
      <c r="AA6026" s="28">
        <v>100</v>
      </c>
      <c r="AB6026" s="26">
        <v>8150</v>
      </c>
      <c r="AC6026" s="26">
        <f>Z6026*AB6026</f>
        <v>978000</v>
      </c>
      <c r="AD6026" s="28">
        <v>12</v>
      </c>
      <c r="AE6026" s="28">
        <v>38</v>
      </c>
      <c r="AF6026" s="26">
        <f>(AC6026*(100-AE6026))/100</f>
        <v>606360</v>
      </c>
      <c r="AG6026" s="26">
        <f>P6026+AF6026</f>
        <v>2317860</v>
      </c>
      <c r="AH6026" s="26">
        <f>(AG6026*AA6026)/100</f>
        <v>2317860</v>
      </c>
      <c r="AI6026" s="26">
        <v>0</v>
      </c>
      <c r="AJ6026" s="26">
        <f>IF((AI6026-AH6026) &gt; 1,0,IF((AI6026-AH6026)&lt;0,AH6026-AI6026,AI6026-AH6026))</f>
        <v>2317860</v>
      </c>
      <c r="AK6026" s="26">
        <v>0.02</v>
      </c>
      <c r="AL6026" s="26">
        <f>ROUND(AJ6026*(AK6026/100),2)</f>
        <v>463.57</v>
      </c>
      <c r="AM6026" s="3" t="s">
        <v>51</v>
      </c>
    </row>
    <row r="6027" spans="1:39" x14ac:dyDescent="0.25">
      <c r="A6027" s="23"/>
      <c r="B6027" s="24"/>
      <c r="C6027" s="23"/>
      <c r="D6027" s="23"/>
      <c r="E6027" s="23">
        <v>2391</v>
      </c>
      <c r="F6027" s="23" t="s">
        <v>17933</v>
      </c>
      <c r="G6027" s="24" t="s">
        <v>17934</v>
      </c>
      <c r="H6027" s="23" t="s">
        <v>43</v>
      </c>
      <c r="I6027" s="23" t="s">
        <v>17935</v>
      </c>
      <c r="J6027" s="23">
        <v>1</v>
      </c>
      <c r="K6027" s="23">
        <v>0</v>
      </c>
      <c r="L6027" s="23">
        <v>0</v>
      </c>
      <c r="M6027" s="23" t="s">
        <v>75</v>
      </c>
      <c r="N6027" s="25">
        <f>((J6027*400)+(K6027*100))+L6027</f>
        <v>400</v>
      </c>
      <c r="O6027" s="26">
        <v>6000</v>
      </c>
      <c r="P6027" s="26">
        <f>N6027*O6027</f>
        <v>2400000</v>
      </c>
      <c r="Q6027" s="23"/>
      <c r="R6027" s="23"/>
      <c r="S6027" s="27"/>
      <c r="T6027" s="23"/>
      <c r="U6027" s="23"/>
      <c r="V6027" s="24"/>
      <c r="W6027" s="23"/>
      <c r="X6027" s="23"/>
      <c r="Y6027" s="23"/>
      <c r="Z6027" s="23"/>
      <c r="AA6027" s="28"/>
      <c r="AB6027" s="26"/>
      <c r="AC6027" s="26"/>
      <c r="AD6027" s="28"/>
      <c r="AE6027" s="28"/>
      <c r="AF6027" s="26"/>
      <c r="AG6027" s="26">
        <f>AF6027+P6027</f>
        <v>2400000</v>
      </c>
      <c r="AH6027" s="26">
        <f>AG6027</f>
        <v>2400000</v>
      </c>
      <c r="AI6027" s="26">
        <v>50000000</v>
      </c>
      <c r="AJ6027" s="26">
        <f>IF((AI6027-AH6027) &gt; 1,0,IF((AI6027-AH6027)&lt;0,AH6027-AI6027,AI6027-AH6027))</f>
        <v>0</v>
      </c>
      <c r="AK6027" s="26">
        <v>0.01</v>
      </c>
      <c r="AL6027" s="26">
        <f>AJ6027*(AK6027/100)</f>
        <v>0</v>
      </c>
    </row>
    <row r="6028" spans="1:39" x14ac:dyDescent="0.25">
      <c r="A6028" s="23"/>
      <c r="B6028" s="24"/>
      <c r="C6028" s="23"/>
      <c r="D6028" s="23"/>
      <c r="E6028" s="23">
        <v>2392</v>
      </c>
      <c r="F6028" s="23" t="s">
        <v>17936</v>
      </c>
      <c r="G6028" s="24" t="s">
        <v>17937</v>
      </c>
      <c r="H6028" s="23" t="s">
        <v>43</v>
      </c>
      <c r="I6028" s="23" t="s">
        <v>17938</v>
      </c>
      <c r="J6028" s="23">
        <v>0</v>
      </c>
      <c r="K6028" s="23">
        <v>0</v>
      </c>
      <c r="L6028" s="23">
        <v>46</v>
      </c>
      <c r="M6028" s="23" t="s">
        <v>75</v>
      </c>
      <c r="N6028" s="25">
        <f>((J6028*400)+(K6028*100))+L6028</f>
        <v>46</v>
      </c>
      <c r="O6028" s="26">
        <v>2500</v>
      </c>
      <c r="P6028" s="26">
        <f>N6028*O6028</f>
        <v>115000</v>
      </c>
      <c r="Q6028" s="23"/>
      <c r="R6028" s="23"/>
      <c r="S6028" s="27"/>
      <c r="T6028" s="23"/>
      <c r="U6028" s="23"/>
      <c r="V6028" s="24"/>
      <c r="W6028" s="23"/>
      <c r="X6028" s="23"/>
      <c r="Y6028" s="23"/>
      <c r="Z6028" s="23"/>
      <c r="AA6028" s="28"/>
      <c r="AB6028" s="26"/>
      <c r="AC6028" s="26"/>
      <c r="AD6028" s="28"/>
      <c r="AE6028" s="28"/>
      <c r="AF6028" s="26"/>
      <c r="AG6028" s="26">
        <f>AF6028+P6028</f>
        <v>115000</v>
      </c>
      <c r="AH6028" s="26">
        <f>AG6028</f>
        <v>115000</v>
      </c>
      <c r="AI6028" s="26">
        <v>50000000</v>
      </c>
      <c r="AJ6028" s="26">
        <f>IF((AI6028-AH6028) &gt; 1,0,IF((AI6028-AH6028)&lt;0,AH6028-AI6028,AI6028-AH6028))</f>
        <v>0</v>
      </c>
      <c r="AK6028" s="26">
        <v>0.01</v>
      </c>
      <c r="AL6028" s="26">
        <f>AJ6028*(AK6028/100)</f>
        <v>0</v>
      </c>
    </row>
    <row r="6029" spans="1:39" x14ac:dyDescent="0.25">
      <c r="A6029" s="23"/>
      <c r="B6029" s="24"/>
      <c r="C6029" s="23"/>
      <c r="D6029" s="23"/>
      <c r="E6029" s="23"/>
      <c r="F6029" s="23"/>
      <c r="G6029" s="24"/>
      <c r="H6029" s="23"/>
      <c r="I6029" s="23"/>
      <c r="J6029" s="23"/>
      <c r="K6029" s="23"/>
      <c r="L6029" s="23"/>
      <c r="M6029" s="23"/>
      <c r="N6029" s="25"/>
      <c r="O6029" s="26"/>
      <c r="P6029" s="26"/>
      <c r="Q6029" s="23"/>
      <c r="R6029" s="23"/>
      <c r="S6029" s="27"/>
      <c r="T6029" s="23"/>
      <c r="U6029" s="23"/>
      <c r="V6029" s="24"/>
      <c r="W6029" s="23"/>
      <c r="X6029" s="23"/>
      <c r="Y6029" s="23"/>
      <c r="Z6029" s="23"/>
      <c r="AA6029" s="28"/>
      <c r="AB6029" s="26"/>
      <c r="AC6029" s="26"/>
      <c r="AD6029" s="28"/>
      <c r="AE6029" s="28"/>
      <c r="AF6029" s="26"/>
      <c r="AG6029" s="26" t="s">
        <v>60</v>
      </c>
      <c r="AH6029" s="26">
        <f>SUM(AH6026:AH6028)</f>
        <v>4832860</v>
      </c>
      <c r="AI6029" s="26"/>
      <c r="AJ6029" s="26">
        <f>SUM(AJ6026:AJ6028)</f>
        <v>2317860</v>
      </c>
      <c r="AK6029" s="26"/>
      <c r="AL6029" s="26">
        <f>SUM(AL6026:AL6028)</f>
        <v>463.57</v>
      </c>
    </row>
    <row r="6030" spans="1:39" x14ac:dyDescent="0.25">
      <c r="A6030" s="23" t="s">
        <v>17939</v>
      </c>
      <c r="B6030" s="24" t="s">
        <v>17940</v>
      </c>
      <c r="C6030" s="23" t="s">
        <v>17941</v>
      </c>
      <c r="D6030" s="23" t="s">
        <v>17942</v>
      </c>
      <c r="E6030" s="23">
        <v>2393</v>
      </c>
      <c r="F6030" s="23" t="s">
        <v>17943</v>
      </c>
      <c r="G6030" s="24" t="s">
        <v>17944</v>
      </c>
      <c r="H6030" s="23" t="s">
        <v>43</v>
      </c>
      <c r="I6030" s="23" t="s">
        <v>17945</v>
      </c>
      <c r="J6030" s="23">
        <v>3</v>
      </c>
      <c r="K6030" s="23">
        <v>0</v>
      </c>
      <c r="L6030" s="23">
        <v>57</v>
      </c>
      <c r="M6030" s="23" t="s">
        <v>75</v>
      </c>
      <c r="N6030" s="25">
        <f>((J6030*400)+(K6030*100))+L6030</f>
        <v>1257</v>
      </c>
      <c r="O6030" s="26">
        <v>3750</v>
      </c>
      <c r="P6030" s="26">
        <f>N6030*O6030</f>
        <v>4713750</v>
      </c>
      <c r="Q6030" s="23"/>
      <c r="R6030" s="23"/>
      <c r="S6030" s="27"/>
      <c r="T6030" s="23"/>
      <c r="U6030" s="23"/>
      <c r="V6030" s="24"/>
      <c r="W6030" s="23"/>
      <c r="X6030" s="23"/>
      <c r="Y6030" s="23"/>
      <c r="Z6030" s="23"/>
      <c r="AA6030" s="28"/>
      <c r="AB6030" s="26"/>
      <c r="AC6030" s="26"/>
      <c r="AD6030" s="28"/>
      <c r="AE6030" s="28"/>
      <c r="AF6030" s="26"/>
      <c r="AG6030" s="26">
        <f>AF6030+P6030</f>
        <v>4713750</v>
      </c>
      <c r="AH6030" s="26">
        <f>AG6030</f>
        <v>4713750</v>
      </c>
      <c r="AI6030" s="26">
        <v>50000000</v>
      </c>
      <c r="AJ6030" s="26">
        <f>IF((AI6030-AH6030) &gt; 1,0,IF((AI6030-AH6030)&lt;0,AH6030-AI6030,AI6030-AH6030))</f>
        <v>0</v>
      </c>
      <c r="AK6030" s="26">
        <v>0.01</v>
      </c>
      <c r="AL6030" s="26">
        <f>AJ6030*(AK6030/100)</f>
        <v>0</v>
      </c>
    </row>
    <row r="6031" spans="1:39" x14ac:dyDescent="0.25">
      <c r="A6031" s="23"/>
      <c r="B6031" s="24"/>
      <c r="C6031" s="23"/>
      <c r="D6031" s="23"/>
      <c r="E6031" s="23"/>
      <c r="F6031" s="23"/>
      <c r="G6031" s="24"/>
      <c r="H6031" s="23"/>
      <c r="I6031" s="23"/>
      <c r="J6031" s="23"/>
      <c r="K6031" s="23"/>
      <c r="L6031" s="23"/>
      <c r="M6031" s="23"/>
      <c r="N6031" s="25"/>
      <c r="O6031" s="26"/>
      <c r="P6031" s="26"/>
      <c r="Q6031" s="23"/>
      <c r="R6031" s="23"/>
      <c r="S6031" s="27"/>
      <c r="T6031" s="23"/>
      <c r="U6031" s="23"/>
      <c r="V6031" s="24"/>
      <c r="W6031" s="23"/>
      <c r="X6031" s="23"/>
      <c r="Y6031" s="23"/>
      <c r="Z6031" s="23"/>
      <c r="AA6031" s="28"/>
      <c r="AB6031" s="26"/>
      <c r="AC6031" s="26"/>
      <c r="AD6031" s="28"/>
      <c r="AE6031" s="28"/>
      <c r="AF6031" s="26"/>
      <c r="AG6031" s="26" t="s">
        <v>60</v>
      </c>
      <c r="AH6031" s="26">
        <f>AH6030</f>
        <v>4713750</v>
      </c>
      <c r="AI6031" s="26"/>
      <c r="AJ6031" s="26">
        <f>AJ6030</f>
        <v>0</v>
      </c>
      <c r="AK6031" s="26"/>
      <c r="AL6031" s="26">
        <f>AL6030</f>
        <v>0</v>
      </c>
    </row>
    <row r="6032" spans="1:39" x14ac:dyDescent="0.25">
      <c r="A6032" s="23" t="s">
        <v>17946</v>
      </c>
      <c r="B6032" s="24" t="s">
        <v>17947</v>
      </c>
      <c r="C6032" s="23" t="s">
        <v>17948</v>
      </c>
      <c r="D6032" s="23" t="s">
        <v>17949</v>
      </c>
      <c r="E6032" s="23">
        <v>2394</v>
      </c>
      <c r="F6032" s="23" t="s">
        <v>17950</v>
      </c>
      <c r="G6032" s="24" t="s">
        <v>17951</v>
      </c>
      <c r="H6032" s="23" t="s">
        <v>43</v>
      </c>
      <c r="I6032" s="23" t="s">
        <v>17952</v>
      </c>
      <c r="J6032" s="23">
        <v>1</v>
      </c>
      <c r="K6032" s="23">
        <v>0</v>
      </c>
      <c r="L6032" s="23">
        <v>47.5</v>
      </c>
      <c r="M6032" s="23" t="s">
        <v>75</v>
      </c>
      <c r="N6032" s="25">
        <f>((J6032*400)+(K6032*100))+L6032</f>
        <v>447.5</v>
      </c>
      <c r="O6032" s="26">
        <v>4500</v>
      </c>
      <c r="P6032" s="26">
        <f>N6032*O6032</f>
        <v>2013750</v>
      </c>
      <c r="Q6032" s="23"/>
      <c r="R6032" s="23"/>
      <c r="S6032" s="27"/>
      <c r="T6032" s="23"/>
      <c r="U6032" s="23"/>
      <c r="V6032" s="24"/>
      <c r="W6032" s="23"/>
      <c r="X6032" s="23"/>
      <c r="Y6032" s="23"/>
      <c r="Z6032" s="23"/>
      <c r="AA6032" s="28"/>
      <c r="AB6032" s="26"/>
      <c r="AC6032" s="26"/>
      <c r="AD6032" s="28"/>
      <c r="AE6032" s="28"/>
      <c r="AF6032" s="26"/>
      <c r="AG6032" s="26">
        <f>AF6032+P6032</f>
        <v>2013750</v>
      </c>
      <c r="AH6032" s="26">
        <f>AG6032</f>
        <v>2013750</v>
      </c>
      <c r="AI6032" s="26">
        <v>50000000</v>
      </c>
      <c r="AJ6032" s="26">
        <f>IF((AI6032-AH6032) &gt; 1,0,IF((AI6032-AH6032)&lt;0,AH6032-AI6032,AI6032-AH6032))</f>
        <v>0</v>
      </c>
      <c r="AK6032" s="26">
        <v>0.01</v>
      </c>
      <c r="AL6032" s="26">
        <f>AJ6032*(AK6032/100)</f>
        <v>0</v>
      </c>
    </row>
    <row r="6033" spans="1:39" x14ac:dyDescent="0.25">
      <c r="A6033" s="23"/>
      <c r="B6033" s="24"/>
      <c r="C6033" s="23"/>
      <c r="D6033" s="23"/>
      <c r="E6033" s="23"/>
      <c r="F6033" s="23"/>
      <c r="G6033" s="24"/>
      <c r="H6033" s="23"/>
      <c r="I6033" s="23"/>
      <c r="J6033" s="23"/>
      <c r="K6033" s="23"/>
      <c r="L6033" s="23"/>
      <c r="M6033" s="23"/>
      <c r="N6033" s="25"/>
      <c r="O6033" s="26"/>
      <c r="P6033" s="26"/>
      <c r="Q6033" s="23"/>
      <c r="R6033" s="23"/>
      <c r="S6033" s="27"/>
      <c r="T6033" s="23"/>
      <c r="U6033" s="23"/>
      <c r="V6033" s="24"/>
      <c r="W6033" s="23"/>
      <c r="X6033" s="23"/>
      <c r="Y6033" s="23"/>
      <c r="Z6033" s="23"/>
      <c r="AA6033" s="28"/>
      <c r="AB6033" s="26"/>
      <c r="AC6033" s="26"/>
      <c r="AD6033" s="28"/>
      <c r="AE6033" s="28"/>
      <c r="AF6033" s="26"/>
      <c r="AG6033" s="26" t="s">
        <v>60</v>
      </c>
      <c r="AH6033" s="26">
        <f>AH6032</f>
        <v>2013750</v>
      </c>
      <c r="AI6033" s="26"/>
      <c r="AJ6033" s="26">
        <f>AJ6032</f>
        <v>0</v>
      </c>
      <c r="AK6033" s="26"/>
      <c r="AL6033" s="26">
        <f>AL6032</f>
        <v>0</v>
      </c>
    </row>
    <row r="6034" spans="1:39" x14ac:dyDescent="0.25">
      <c r="A6034" s="23" t="s">
        <v>17953</v>
      </c>
      <c r="B6034" s="24" t="s">
        <v>17954</v>
      </c>
      <c r="C6034" s="23" t="s">
        <v>17955</v>
      </c>
      <c r="D6034" s="23" t="s">
        <v>857</v>
      </c>
      <c r="E6034" s="23">
        <v>2395</v>
      </c>
      <c r="F6034" s="23" t="s">
        <v>17956</v>
      </c>
      <c r="G6034" s="24" t="s">
        <v>17957</v>
      </c>
      <c r="H6034" s="23" t="s">
        <v>43</v>
      </c>
      <c r="I6034" s="23" t="s">
        <v>17958</v>
      </c>
      <c r="J6034" s="23">
        <v>0</v>
      </c>
      <c r="K6034" s="23">
        <v>1</v>
      </c>
      <c r="L6034" s="23">
        <v>29.56</v>
      </c>
      <c r="M6034" s="23" t="s">
        <v>59</v>
      </c>
      <c r="N6034" s="25">
        <f t="shared" ref="N6034:N6039" si="1002">((J6034*400)+(K6034*100))+L6034</f>
        <v>129.56</v>
      </c>
      <c r="O6034" s="26">
        <v>6000</v>
      </c>
      <c r="P6034" s="26">
        <f t="shared" ref="P6034:P6039" si="1003">N6034*O6034</f>
        <v>777360</v>
      </c>
      <c r="Q6034" s="23">
        <v>1</v>
      </c>
      <c r="R6034" s="23" t="s">
        <v>17953</v>
      </c>
      <c r="S6034" s="27" t="s">
        <v>17954</v>
      </c>
      <c r="T6034" s="23" t="s">
        <v>17955</v>
      </c>
      <c r="U6034" s="23" t="s">
        <v>17959</v>
      </c>
      <c r="V6034" s="24" t="s">
        <v>17960</v>
      </c>
      <c r="W6034" s="23" t="s">
        <v>142</v>
      </c>
      <c r="X6034" s="23" t="s">
        <v>143</v>
      </c>
      <c r="Y6034" s="23" t="s">
        <v>50</v>
      </c>
      <c r="Z6034" s="23">
        <v>368</v>
      </c>
      <c r="AA6034" s="28">
        <v>100</v>
      </c>
      <c r="AB6034" s="26">
        <v>7950</v>
      </c>
      <c r="AC6034" s="26">
        <f t="shared" ref="AC6034:AC6039" si="1004">Z6034*AB6034</f>
        <v>2925600</v>
      </c>
      <c r="AD6034" s="28">
        <v>22</v>
      </c>
      <c r="AE6034" s="28">
        <v>85</v>
      </c>
      <c r="AF6034" s="26">
        <f t="shared" ref="AF6034:AF6039" si="1005">(AC6034*(100-AE6034))/100</f>
        <v>438840</v>
      </c>
      <c r="AG6034" s="26">
        <f t="shared" ref="AG6034:AG6039" si="1006">P6034+AF6034</f>
        <v>1216200</v>
      </c>
      <c r="AH6034" s="26">
        <f t="shared" ref="AH6034:AH6039" si="1007">(AG6034*AA6034)/100</f>
        <v>1216200</v>
      </c>
      <c r="AI6034" s="26">
        <v>50000000</v>
      </c>
      <c r="AJ6034" s="26">
        <f t="shared" ref="AJ6034:AJ6039" si="1008">IF((AI6034-AH6034) &gt; 1,0,IF((AI6034-AH6034)&lt;0,AH6034-AI6034,AI6034-AH6034))</f>
        <v>0</v>
      </c>
      <c r="AK6034" s="26">
        <v>0.02</v>
      </c>
      <c r="AL6034" s="26">
        <f t="shared" ref="AL6034:AL6039" si="1009">ROUND(AJ6034*(AK6034/100),2)</f>
        <v>0</v>
      </c>
      <c r="AM6034" s="3" t="s">
        <v>110</v>
      </c>
    </row>
    <row r="6035" spans="1:39" x14ac:dyDescent="0.25">
      <c r="A6035" s="23"/>
      <c r="B6035" s="24"/>
      <c r="C6035" s="23"/>
      <c r="D6035" s="23"/>
      <c r="E6035" s="23"/>
      <c r="F6035" s="23"/>
      <c r="G6035" s="24"/>
      <c r="H6035" s="23"/>
      <c r="I6035" s="23"/>
      <c r="J6035" s="23">
        <v>0</v>
      </c>
      <c r="K6035" s="23">
        <v>0</v>
      </c>
      <c r="L6035" s="23">
        <v>28.06</v>
      </c>
      <c r="M6035" s="23" t="s">
        <v>59</v>
      </c>
      <c r="N6035" s="25">
        <f t="shared" si="1002"/>
        <v>28.06</v>
      </c>
      <c r="O6035" s="26">
        <v>6000</v>
      </c>
      <c r="P6035" s="26">
        <f t="shared" si="1003"/>
        <v>168360</v>
      </c>
      <c r="Q6035" s="23">
        <v>1</v>
      </c>
      <c r="R6035" s="23" t="s">
        <v>17953</v>
      </c>
      <c r="S6035" s="27" t="s">
        <v>17954</v>
      </c>
      <c r="T6035" s="23" t="s">
        <v>17955</v>
      </c>
      <c r="U6035" s="23" t="s">
        <v>17959</v>
      </c>
      <c r="V6035" s="24" t="s">
        <v>17961</v>
      </c>
      <c r="W6035" s="23" t="s">
        <v>53</v>
      </c>
      <c r="X6035" s="23" t="s">
        <v>49</v>
      </c>
      <c r="Y6035" s="23" t="s">
        <v>50</v>
      </c>
      <c r="Z6035" s="23">
        <v>112.25</v>
      </c>
      <c r="AA6035" s="28">
        <v>100</v>
      </c>
      <c r="AB6035" s="26">
        <v>2750</v>
      </c>
      <c r="AC6035" s="26">
        <f t="shared" si="1004"/>
        <v>308687.5</v>
      </c>
      <c r="AD6035" s="28">
        <v>22</v>
      </c>
      <c r="AE6035" s="28">
        <v>34</v>
      </c>
      <c r="AF6035" s="26">
        <f t="shared" si="1005"/>
        <v>203733.75</v>
      </c>
      <c r="AG6035" s="26">
        <f t="shared" si="1006"/>
        <v>372093.75</v>
      </c>
      <c r="AH6035" s="26">
        <f t="shared" si="1007"/>
        <v>372093.75</v>
      </c>
      <c r="AI6035" s="26">
        <v>50000000</v>
      </c>
      <c r="AJ6035" s="26">
        <f t="shared" si="1008"/>
        <v>0</v>
      </c>
      <c r="AK6035" s="26">
        <v>0.02</v>
      </c>
      <c r="AL6035" s="26">
        <f t="shared" si="1009"/>
        <v>0</v>
      </c>
      <c r="AM6035" s="3" t="s">
        <v>83</v>
      </c>
    </row>
    <row r="6036" spans="1:39" x14ac:dyDescent="0.25">
      <c r="A6036" s="23"/>
      <c r="B6036" s="24"/>
      <c r="C6036" s="23"/>
      <c r="D6036" s="23"/>
      <c r="E6036" s="23"/>
      <c r="F6036" s="23"/>
      <c r="G6036" s="24"/>
      <c r="H6036" s="23"/>
      <c r="I6036" s="23"/>
      <c r="J6036" s="23">
        <v>0</v>
      </c>
      <c r="K6036" s="23">
        <v>0</v>
      </c>
      <c r="L6036" s="23">
        <v>2.25</v>
      </c>
      <c r="M6036" s="23" t="s">
        <v>59</v>
      </c>
      <c r="N6036" s="25">
        <f t="shared" si="1002"/>
        <v>2.25</v>
      </c>
      <c r="O6036" s="26">
        <v>6000</v>
      </c>
      <c r="P6036" s="26">
        <f t="shared" si="1003"/>
        <v>13500</v>
      </c>
      <c r="Q6036" s="23">
        <v>1</v>
      </c>
      <c r="R6036" s="23" t="s">
        <v>17953</v>
      </c>
      <c r="S6036" s="27" t="s">
        <v>17954</v>
      </c>
      <c r="T6036" s="23" t="s">
        <v>17955</v>
      </c>
      <c r="U6036" s="23" t="s">
        <v>17959</v>
      </c>
      <c r="V6036" s="24" t="s">
        <v>17962</v>
      </c>
      <c r="W6036" s="23" t="s">
        <v>53</v>
      </c>
      <c r="X6036" s="23" t="s">
        <v>49</v>
      </c>
      <c r="Y6036" s="23" t="s">
        <v>50</v>
      </c>
      <c r="Z6036" s="23">
        <v>9</v>
      </c>
      <c r="AA6036" s="28">
        <v>100</v>
      </c>
      <c r="AB6036" s="26">
        <v>2750</v>
      </c>
      <c r="AC6036" s="26">
        <f t="shared" si="1004"/>
        <v>24750</v>
      </c>
      <c r="AD6036" s="28">
        <v>4</v>
      </c>
      <c r="AE6036" s="28">
        <v>4</v>
      </c>
      <c r="AF6036" s="26">
        <f t="shared" si="1005"/>
        <v>23760</v>
      </c>
      <c r="AG6036" s="26">
        <f t="shared" si="1006"/>
        <v>37260</v>
      </c>
      <c r="AH6036" s="26">
        <f t="shared" si="1007"/>
        <v>37260</v>
      </c>
      <c r="AI6036" s="26">
        <v>50000000</v>
      </c>
      <c r="AJ6036" s="26">
        <f t="shared" si="1008"/>
        <v>0</v>
      </c>
      <c r="AK6036" s="26">
        <v>0.02</v>
      </c>
      <c r="AL6036" s="26">
        <f t="shared" si="1009"/>
        <v>0</v>
      </c>
      <c r="AM6036" s="3" t="s">
        <v>264</v>
      </c>
    </row>
    <row r="6037" spans="1:39" x14ac:dyDescent="0.25">
      <c r="A6037" s="23"/>
      <c r="B6037" s="24"/>
      <c r="C6037" s="23"/>
      <c r="D6037" s="23"/>
      <c r="E6037" s="23"/>
      <c r="F6037" s="23"/>
      <c r="G6037" s="24"/>
      <c r="H6037" s="23"/>
      <c r="I6037" s="23"/>
      <c r="J6037" s="23">
        <v>0</v>
      </c>
      <c r="K6037" s="23">
        <v>0</v>
      </c>
      <c r="L6037" s="23">
        <v>16.13</v>
      </c>
      <c r="M6037" s="23" t="s">
        <v>59</v>
      </c>
      <c r="N6037" s="25">
        <f t="shared" si="1002"/>
        <v>16.13</v>
      </c>
      <c r="O6037" s="26">
        <v>6000</v>
      </c>
      <c r="P6037" s="26">
        <f t="shared" si="1003"/>
        <v>96780</v>
      </c>
      <c r="Q6037" s="23">
        <v>1</v>
      </c>
      <c r="R6037" s="23" t="s">
        <v>17953</v>
      </c>
      <c r="S6037" s="27" t="s">
        <v>17954</v>
      </c>
      <c r="T6037" s="23" t="s">
        <v>17955</v>
      </c>
      <c r="U6037" s="23" t="s">
        <v>17959</v>
      </c>
      <c r="V6037" s="24" t="s">
        <v>17963</v>
      </c>
      <c r="W6037" s="23" t="s">
        <v>48</v>
      </c>
      <c r="X6037" s="23" t="s">
        <v>49</v>
      </c>
      <c r="Y6037" s="23" t="s">
        <v>50</v>
      </c>
      <c r="Z6037" s="23">
        <v>64.5</v>
      </c>
      <c r="AA6037" s="28">
        <v>100</v>
      </c>
      <c r="AB6037" s="26">
        <v>8300</v>
      </c>
      <c r="AC6037" s="26">
        <f t="shared" si="1004"/>
        <v>535350</v>
      </c>
      <c r="AD6037" s="28">
        <v>9</v>
      </c>
      <c r="AE6037" s="28">
        <v>9</v>
      </c>
      <c r="AF6037" s="26">
        <f t="shared" si="1005"/>
        <v>487168.5</v>
      </c>
      <c r="AG6037" s="26">
        <f t="shared" si="1006"/>
        <v>583948.5</v>
      </c>
      <c r="AH6037" s="26">
        <f t="shared" si="1007"/>
        <v>583948.5</v>
      </c>
      <c r="AI6037" s="26">
        <v>50000000</v>
      </c>
      <c r="AJ6037" s="26">
        <f t="shared" si="1008"/>
        <v>0</v>
      </c>
      <c r="AK6037" s="26">
        <v>0.02</v>
      </c>
      <c r="AL6037" s="26">
        <f t="shared" si="1009"/>
        <v>0</v>
      </c>
      <c r="AM6037" s="3" t="s">
        <v>51</v>
      </c>
    </row>
    <row r="6038" spans="1:39" x14ac:dyDescent="0.25">
      <c r="A6038" s="23"/>
      <c r="B6038" s="24"/>
      <c r="C6038" s="23"/>
      <c r="D6038" s="23"/>
      <c r="E6038" s="23">
        <v>2396</v>
      </c>
      <c r="F6038" s="23" t="s">
        <v>17964</v>
      </c>
      <c r="G6038" s="24" t="s">
        <v>17965</v>
      </c>
      <c r="H6038" s="23" t="s">
        <v>43</v>
      </c>
      <c r="I6038" s="23" t="s">
        <v>17966</v>
      </c>
      <c r="J6038" s="23">
        <v>0</v>
      </c>
      <c r="K6038" s="23">
        <v>1</v>
      </c>
      <c r="L6038" s="23">
        <v>0</v>
      </c>
      <c r="M6038" s="23" t="s">
        <v>255</v>
      </c>
      <c r="N6038" s="25">
        <f t="shared" si="1002"/>
        <v>100</v>
      </c>
      <c r="O6038" s="26">
        <v>10000</v>
      </c>
      <c r="P6038" s="26">
        <f t="shared" si="1003"/>
        <v>1000000</v>
      </c>
      <c r="Q6038" s="23">
        <v>1</v>
      </c>
      <c r="R6038" s="23" t="s">
        <v>17953</v>
      </c>
      <c r="S6038" s="27" t="s">
        <v>17954</v>
      </c>
      <c r="T6038" s="23" t="s">
        <v>17955</v>
      </c>
      <c r="U6038" s="23" t="s">
        <v>17959</v>
      </c>
      <c r="V6038" s="24" t="s">
        <v>17967</v>
      </c>
      <c r="W6038" s="23" t="s">
        <v>1942</v>
      </c>
      <c r="X6038" s="23" t="s">
        <v>49</v>
      </c>
      <c r="Y6038" s="23" t="s">
        <v>17968</v>
      </c>
      <c r="Z6038" s="23">
        <v>400</v>
      </c>
      <c r="AA6038" s="28">
        <v>100</v>
      </c>
      <c r="AB6038" s="26">
        <v>7600</v>
      </c>
      <c r="AC6038" s="26">
        <f t="shared" si="1004"/>
        <v>3040000</v>
      </c>
      <c r="AD6038" s="28">
        <v>9</v>
      </c>
      <c r="AE6038" s="28">
        <v>9</v>
      </c>
      <c r="AF6038" s="26">
        <f t="shared" si="1005"/>
        <v>2766400</v>
      </c>
      <c r="AG6038" s="26">
        <f t="shared" si="1006"/>
        <v>3766400</v>
      </c>
      <c r="AH6038" s="26">
        <f t="shared" si="1007"/>
        <v>3766400</v>
      </c>
      <c r="AI6038" s="26">
        <v>0</v>
      </c>
      <c r="AJ6038" s="26">
        <f t="shared" si="1008"/>
        <v>3766400</v>
      </c>
      <c r="AK6038" s="26">
        <v>0.02</v>
      </c>
      <c r="AL6038" s="26">
        <f t="shared" si="1009"/>
        <v>753.28</v>
      </c>
      <c r="AM6038" s="3" t="s">
        <v>1275</v>
      </c>
    </row>
    <row r="6039" spans="1:39" x14ac:dyDescent="0.25">
      <c r="A6039" s="23"/>
      <c r="B6039" s="24"/>
      <c r="C6039" s="23"/>
      <c r="D6039" s="23"/>
      <c r="E6039" s="23">
        <v>2397</v>
      </c>
      <c r="F6039" s="23" t="s">
        <v>17969</v>
      </c>
      <c r="G6039" s="24" t="s">
        <v>17970</v>
      </c>
      <c r="H6039" s="23" t="s">
        <v>43</v>
      </c>
      <c r="I6039" s="23" t="s">
        <v>17971</v>
      </c>
      <c r="J6039" s="23">
        <v>0</v>
      </c>
      <c r="K6039" s="23">
        <v>0</v>
      </c>
      <c r="L6039" s="23">
        <v>80</v>
      </c>
      <c r="M6039" s="23" t="s">
        <v>76</v>
      </c>
      <c r="N6039" s="25">
        <f t="shared" si="1002"/>
        <v>80</v>
      </c>
      <c r="O6039" s="26">
        <v>4500</v>
      </c>
      <c r="P6039" s="26">
        <f t="shared" si="1003"/>
        <v>360000</v>
      </c>
      <c r="Q6039" s="23">
        <v>1</v>
      </c>
      <c r="R6039" s="23" t="s">
        <v>12404</v>
      </c>
      <c r="S6039" s="27" t="s">
        <v>12405</v>
      </c>
      <c r="T6039" s="23" t="s">
        <v>12406</v>
      </c>
      <c r="U6039" s="23" t="s">
        <v>12407</v>
      </c>
      <c r="V6039" s="24" t="s">
        <v>17972</v>
      </c>
      <c r="W6039" s="23" t="s">
        <v>48</v>
      </c>
      <c r="X6039" s="23" t="s">
        <v>49</v>
      </c>
      <c r="Y6039" s="23" t="s">
        <v>318</v>
      </c>
      <c r="Z6039" s="23">
        <v>249</v>
      </c>
      <c r="AA6039" s="28">
        <v>100</v>
      </c>
      <c r="AB6039" s="26">
        <v>8300</v>
      </c>
      <c r="AC6039" s="26">
        <f t="shared" si="1004"/>
        <v>2066700</v>
      </c>
      <c r="AD6039" s="28">
        <v>8</v>
      </c>
      <c r="AE6039" s="28">
        <v>8</v>
      </c>
      <c r="AF6039" s="26">
        <f t="shared" si="1005"/>
        <v>1901364</v>
      </c>
      <c r="AG6039" s="26">
        <f t="shared" si="1006"/>
        <v>2261364</v>
      </c>
      <c r="AH6039" s="26">
        <f t="shared" si="1007"/>
        <v>2261364</v>
      </c>
      <c r="AI6039" s="26">
        <v>0</v>
      </c>
      <c r="AJ6039" s="26">
        <f t="shared" si="1008"/>
        <v>2261364</v>
      </c>
      <c r="AK6039" s="26">
        <v>0.02</v>
      </c>
      <c r="AL6039" s="26">
        <f t="shared" si="1009"/>
        <v>452.27</v>
      </c>
      <c r="AM6039" s="3" t="s">
        <v>319</v>
      </c>
    </row>
    <row r="6040" spans="1:39" x14ac:dyDescent="0.25">
      <c r="A6040" s="23"/>
      <c r="B6040" s="24"/>
      <c r="C6040" s="23"/>
      <c r="D6040" s="23"/>
      <c r="E6040" s="23"/>
      <c r="F6040" s="23"/>
      <c r="G6040" s="24"/>
      <c r="H6040" s="23"/>
      <c r="I6040" s="23"/>
      <c r="J6040" s="23"/>
      <c r="K6040" s="23"/>
      <c r="L6040" s="23"/>
      <c r="M6040" s="23"/>
      <c r="N6040" s="25"/>
      <c r="O6040" s="26"/>
      <c r="P6040" s="26"/>
      <c r="Q6040" s="23"/>
      <c r="R6040" s="23"/>
      <c r="S6040" s="27"/>
      <c r="T6040" s="23"/>
      <c r="U6040" s="23"/>
      <c r="V6040" s="24"/>
      <c r="W6040" s="23"/>
      <c r="X6040" s="23"/>
      <c r="Y6040" s="23"/>
      <c r="Z6040" s="23"/>
      <c r="AA6040" s="28"/>
      <c r="AB6040" s="26"/>
      <c r="AC6040" s="26"/>
      <c r="AD6040" s="28"/>
      <c r="AE6040" s="28"/>
      <c r="AF6040" s="26"/>
      <c r="AG6040" s="26" t="s">
        <v>60</v>
      </c>
      <c r="AH6040" s="26">
        <f>SUM(AH6034:AH6039)</f>
        <v>8237266.25</v>
      </c>
      <c r="AI6040" s="26"/>
      <c r="AJ6040" s="26">
        <f>SUM(AJ6034:AJ6039)</f>
        <v>6027764</v>
      </c>
      <c r="AK6040" s="26"/>
      <c r="AL6040" s="26">
        <f>SUM(AL6034:AL6039)</f>
        <v>1205.55</v>
      </c>
    </row>
    <row r="6041" spans="1:39" x14ac:dyDescent="0.25">
      <c r="A6041" s="23" t="s">
        <v>17973</v>
      </c>
      <c r="B6041" s="24" t="s">
        <v>17974</v>
      </c>
      <c r="C6041" s="23" t="s">
        <v>17975</v>
      </c>
      <c r="D6041" s="23" t="s">
        <v>8190</v>
      </c>
      <c r="E6041" s="23">
        <v>2398</v>
      </c>
      <c r="F6041" s="23" t="s">
        <v>17976</v>
      </c>
      <c r="G6041" s="24" t="s">
        <v>17977</v>
      </c>
      <c r="H6041" s="23" t="s">
        <v>43</v>
      </c>
      <c r="I6041" s="23" t="s">
        <v>17978</v>
      </c>
      <c r="J6041" s="23">
        <v>2</v>
      </c>
      <c r="K6041" s="23">
        <v>0</v>
      </c>
      <c r="L6041" s="23">
        <v>0</v>
      </c>
      <c r="M6041" s="23" t="s">
        <v>75</v>
      </c>
      <c r="N6041" s="25">
        <f>((J6041*400)+(K6041*100))+L6041</f>
        <v>800</v>
      </c>
      <c r="O6041" s="26">
        <v>3950</v>
      </c>
      <c r="P6041" s="26">
        <f>N6041*O6041</f>
        <v>3160000</v>
      </c>
      <c r="Q6041" s="23"/>
      <c r="R6041" s="23"/>
      <c r="S6041" s="27"/>
      <c r="T6041" s="23"/>
      <c r="U6041" s="23"/>
      <c r="V6041" s="24"/>
      <c r="W6041" s="23"/>
      <c r="X6041" s="23"/>
      <c r="Y6041" s="23"/>
      <c r="Z6041" s="23"/>
      <c r="AA6041" s="28"/>
      <c r="AB6041" s="26"/>
      <c r="AC6041" s="26"/>
      <c r="AD6041" s="28"/>
      <c r="AE6041" s="28"/>
      <c r="AF6041" s="26"/>
      <c r="AG6041" s="26">
        <f>AF6041+P6041</f>
        <v>3160000</v>
      </c>
      <c r="AH6041" s="26">
        <f>AG6041</f>
        <v>3160000</v>
      </c>
      <c r="AI6041" s="26">
        <v>50000000</v>
      </c>
      <c r="AJ6041" s="26">
        <f>IF((AI6041-AH6041) &gt; 1,0,IF((AI6041-AH6041)&lt;0,AH6041-AI6041,AI6041-AH6041))</f>
        <v>0</v>
      </c>
      <c r="AK6041" s="26">
        <v>0.01</v>
      </c>
      <c r="AL6041" s="26">
        <f>AJ6041*(AK6041/100)</f>
        <v>0</v>
      </c>
    </row>
    <row r="6042" spans="1:39" x14ac:dyDescent="0.25">
      <c r="A6042" s="23"/>
      <c r="B6042" s="24"/>
      <c r="C6042" s="23"/>
      <c r="D6042" s="23"/>
      <c r="E6042" s="23"/>
      <c r="F6042" s="23"/>
      <c r="G6042" s="24"/>
      <c r="H6042" s="23"/>
      <c r="I6042" s="23"/>
      <c r="J6042" s="23"/>
      <c r="K6042" s="23"/>
      <c r="L6042" s="23"/>
      <c r="M6042" s="23"/>
      <c r="N6042" s="25"/>
      <c r="O6042" s="26"/>
      <c r="P6042" s="26"/>
      <c r="Q6042" s="23"/>
      <c r="R6042" s="23"/>
      <c r="S6042" s="27"/>
      <c r="T6042" s="23"/>
      <c r="U6042" s="23"/>
      <c r="V6042" s="24"/>
      <c r="W6042" s="23"/>
      <c r="X6042" s="23"/>
      <c r="Y6042" s="23"/>
      <c r="Z6042" s="23"/>
      <c r="AA6042" s="28"/>
      <c r="AB6042" s="26"/>
      <c r="AC6042" s="26"/>
      <c r="AD6042" s="28"/>
      <c r="AE6042" s="28"/>
      <c r="AF6042" s="26"/>
      <c r="AG6042" s="26" t="s">
        <v>60</v>
      </c>
      <c r="AH6042" s="26">
        <f>AH6041</f>
        <v>3160000</v>
      </c>
      <c r="AI6042" s="26"/>
      <c r="AJ6042" s="26">
        <f>AJ6041</f>
        <v>0</v>
      </c>
      <c r="AK6042" s="26"/>
      <c r="AL6042" s="26">
        <f>AL6041</f>
        <v>0</v>
      </c>
    </row>
    <row r="6043" spans="1:39" x14ac:dyDescent="0.25">
      <c r="A6043" s="23" t="s">
        <v>17979</v>
      </c>
      <c r="B6043" s="24" t="s">
        <v>17980</v>
      </c>
      <c r="C6043" s="23" t="s">
        <v>17981</v>
      </c>
      <c r="D6043" s="23" t="s">
        <v>17982</v>
      </c>
      <c r="E6043" s="23">
        <v>2399</v>
      </c>
      <c r="F6043" s="23" t="s">
        <v>17983</v>
      </c>
      <c r="G6043" s="24" t="s">
        <v>17984</v>
      </c>
      <c r="H6043" s="23" t="s">
        <v>43</v>
      </c>
      <c r="I6043" s="23" t="s">
        <v>17985</v>
      </c>
      <c r="J6043" s="23">
        <v>0</v>
      </c>
      <c r="K6043" s="23">
        <v>0</v>
      </c>
      <c r="L6043" s="23">
        <v>63</v>
      </c>
      <c r="M6043" s="23" t="s">
        <v>75</v>
      </c>
      <c r="N6043" s="25">
        <f>((J6043*400)+(K6043*100))+L6043</f>
        <v>63</v>
      </c>
      <c r="O6043" s="26">
        <v>6500</v>
      </c>
      <c r="P6043" s="26">
        <f>N6043*O6043</f>
        <v>409500</v>
      </c>
      <c r="Q6043" s="23"/>
      <c r="R6043" s="23"/>
      <c r="S6043" s="27"/>
      <c r="T6043" s="23"/>
      <c r="U6043" s="23"/>
      <c r="V6043" s="24"/>
      <c r="W6043" s="23"/>
      <c r="X6043" s="23"/>
      <c r="Y6043" s="23"/>
      <c r="Z6043" s="23"/>
      <c r="AA6043" s="28"/>
      <c r="AB6043" s="26"/>
      <c r="AC6043" s="26"/>
      <c r="AD6043" s="28"/>
      <c r="AE6043" s="28"/>
      <c r="AF6043" s="26"/>
      <c r="AG6043" s="26">
        <f>AF6043+P6043</f>
        <v>409500</v>
      </c>
      <c r="AH6043" s="26">
        <f>AG6043</f>
        <v>409500</v>
      </c>
      <c r="AI6043" s="26">
        <v>50000000</v>
      </c>
      <c r="AJ6043" s="26">
        <f>IF((AI6043-AH6043) &gt; 1,0,IF((AI6043-AH6043)&lt;0,AH6043-AI6043,AI6043-AH6043))</f>
        <v>0</v>
      </c>
      <c r="AK6043" s="26">
        <v>0.01</v>
      </c>
      <c r="AL6043" s="26">
        <f>AJ6043*(AK6043/100)</f>
        <v>0</v>
      </c>
    </row>
    <row r="6044" spans="1:39" x14ac:dyDescent="0.25">
      <c r="A6044" s="23"/>
      <c r="B6044" s="24"/>
      <c r="C6044" s="23"/>
      <c r="D6044" s="23"/>
      <c r="E6044" s="23"/>
      <c r="F6044" s="23"/>
      <c r="G6044" s="24"/>
      <c r="H6044" s="23"/>
      <c r="I6044" s="23"/>
      <c r="J6044" s="23"/>
      <c r="K6044" s="23"/>
      <c r="L6044" s="23"/>
      <c r="M6044" s="23"/>
      <c r="N6044" s="25"/>
      <c r="O6044" s="26"/>
      <c r="P6044" s="26"/>
      <c r="Q6044" s="23"/>
      <c r="R6044" s="23"/>
      <c r="S6044" s="27"/>
      <c r="T6044" s="23"/>
      <c r="U6044" s="23"/>
      <c r="V6044" s="24"/>
      <c r="W6044" s="23"/>
      <c r="X6044" s="23"/>
      <c r="Y6044" s="23"/>
      <c r="Z6044" s="23"/>
      <c r="AA6044" s="28"/>
      <c r="AB6044" s="26"/>
      <c r="AC6044" s="26"/>
      <c r="AD6044" s="28"/>
      <c r="AE6044" s="28"/>
      <c r="AF6044" s="26"/>
      <c r="AG6044" s="26" t="s">
        <v>60</v>
      </c>
      <c r="AH6044" s="26">
        <f>AH6043</f>
        <v>409500</v>
      </c>
      <c r="AI6044" s="26"/>
      <c r="AJ6044" s="26">
        <f>AJ6043</f>
        <v>0</v>
      </c>
      <c r="AK6044" s="26"/>
      <c r="AL6044" s="26">
        <f>AL6043</f>
        <v>0</v>
      </c>
    </row>
    <row r="6045" spans="1:39" x14ac:dyDescent="0.25">
      <c r="A6045" s="23" t="s">
        <v>17986</v>
      </c>
      <c r="B6045" s="24" t="s">
        <v>17987</v>
      </c>
      <c r="C6045" s="23" t="s">
        <v>17988</v>
      </c>
      <c r="D6045" s="23" t="s">
        <v>4305</v>
      </c>
      <c r="E6045" s="23">
        <v>2400</v>
      </c>
      <c r="F6045" s="23" t="s">
        <v>17989</v>
      </c>
      <c r="G6045" s="24" t="s">
        <v>17990</v>
      </c>
      <c r="H6045" s="23" t="s">
        <v>43</v>
      </c>
      <c r="I6045" s="23" t="s">
        <v>17991</v>
      </c>
      <c r="J6045" s="23">
        <v>0</v>
      </c>
      <c r="K6045" s="23">
        <v>1</v>
      </c>
      <c r="L6045" s="23">
        <v>39</v>
      </c>
      <c r="M6045" s="23" t="s">
        <v>91</v>
      </c>
      <c r="N6045" s="25">
        <f t="shared" ref="N6045:N6050" si="1010">((J6045*400)+(K6045*100))+L6045</f>
        <v>139</v>
      </c>
      <c r="O6045" s="26">
        <v>2250</v>
      </c>
      <c r="P6045" s="26">
        <f t="shared" ref="P6045:P6050" si="1011">N6045*O6045</f>
        <v>312750</v>
      </c>
      <c r="Q6045" s="23"/>
      <c r="R6045" s="23"/>
      <c r="S6045" s="27"/>
      <c r="T6045" s="23"/>
      <c r="U6045" s="23"/>
      <c r="V6045" s="24"/>
      <c r="W6045" s="23"/>
      <c r="X6045" s="23"/>
      <c r="Y6045" s="23"/>
      <c r="Z6045" s="23"/>
      <c r="AA6045" s="28"/>
      <c r="AB6045" s="26"/>
      <c r="AC6045" s="26"/>
      <c r="AD6045" s="28"/>
      <c r="AE6045" s="28"/>
      <c r="AF6045" s="26"/>
      <c r="AG6045" s="26">
        <f>AF6045+P6045</f>
        <v>312750</v>
      </c>
      <c r="AH6045" s="26">
        <f>AG6045</f>
        <v>312750</v>
      </c>
      <c r="AI6045" s="26">
        <v>0</v>
      </c>
      <c r="AJ6045" s="26">
        <f t="shared" ref="AJ6045:AJ6050" si="1012">IF((AI6045-AH6045) &gt; 1,0,IF((AI6045-AH6045)&lt;0,AH6045-AI6045,AI6045-AH6045))</f>
        <v>312750</v>
      </c>
      <c r="AK6045" s="26">
        <v>0.3</v>
      </c>
      <c r="AL6045" s="26">
        <f>AJ6045*(AK6045/100)</f>
        <v>938.25</v>
      </c>
    </row>
    <row r="6046" spans="1:39" x14ac:dyDescent="0.25">
      <c r="A6046" s="23"/>
      <c r="B6046" s="24"/>
      <c r="C6046" s="23"/>
      <c r="D6046" s="23"/>
      <c r="E6046" s="23">
        <v>2401</v>
      </c>
      <c r="F6046" s="23" t="s">
        <v>17992</v>
      </c>
      <c r="G6046" s="24" t="s">
        <v>17993</v>
      </c>
      <c r="H6046" s="23" t="s">
        <v>43</v>
      </c>
      <c r="I6046" s="23" t="s">
        <v>17994</v>
      </c>
      <c r="J6046" s="23">
        <v>1</v>
      </c>
      <c r="K6046" s="23">
        <v>0</v>
      </c>
      <c r="L6046" s="23">
        <v>13.25</v>
      </c>
      <c r="M6046" s="23" t="s">
        <v>75</v>
      </c>
      <c r="N6046" s="25">
        <f t="shared" si="1010"/>
        <v>413.25</v>
      </c>
      <c r="O6046" s="26">
        <v>10000</v>
      </c>
      <c r="P6046" s="26">
        <f t="shared" si="1011"/>
        <v>4132500</v>
      </c>
      <c r="Q6046" s="23"/>
      <c r="R6046" s="23"/>
      <c r="S6046" s="27"/>
      <c r="T6046" s="23"/>
      <c r="U6046" s="23"/>
      <c r="V6046" s="24"/>
      <c r="W6046" s="23"/>
      <c r="X6046" s="23"/>
      <c r="Y6046" s="23"/>
      <c r="Z6046" s="23"/>
      <c r="AA6046" s="28"/>
      <c r="AB6046" s="26"/>
      <c r="AC6046" s="26"/>
      <c r="AD6046" s="28"/>
      <c r="AE6046" s="28"/>
      <c r="AF6046" s="26"/>
      <c r="AG6046" s="26">
        <f>AF6046+P6046</f>
        <v>4132500</v>
      </c>
      <c r="AH6046" s="26">
        <f>AG6046</f>
        <v>4132500</v>
      </c>
      <c r="AI6046" s="26">
        <v>50000000</v>
      </c>
      <c r="AJ6046" s="26">
        <f t="shared" si="1012"/>
        <v>0</v>
      </c>
      <c r="AK6046" s="26">
        <v>0.01</v>
      </c>
      <c r="AL6046" s="26">
        <f>AJ6046*(AK6046/100)</f>
        <v>0</v>
      </c>
    </row>
    <row r="6047" spans="1:39" x14ac:dyDescent="0.25">
      <c r="A6047" s="23"/>
      <c r="B6047" s="24"/>
      <c r="C6047" s="23"/>
      <c r="D6047" s="23"/>
      <c r="E6047" s="23"/>
      <c r="F6047" s="23"/>
      <c r="G6047" s="24"/>
      <c r="H6047" s="23"/>
      <c r="I6047" s="23"/>
      <c r="J6047" s="23">
        <v>0</v>
      </c>
      <c r="K6047" s="23">
        <v>0</v>
      </c>
      <c r="L6047" s="23">
        <v>34.25</v>
      </c>
      <c r="M6047" s="23" t="s">
        <v>59</v>
      </c>
      <c r="N6047" s="25">
        <f t="shared" si="1010"/>
        <v>34.25</v>
      </c>
      <c r="O6047" s="26">
        <v>10000</v>
      </c>
      <c r="P6047" s="26">
        <f t="shared" si="1011"/>
        <v>342500</v>
      </c>
      <c r="Q6047" s="23">
        <v>1</v>
      </c>
      <c r="R6047" s="23" t="s">
        <v>17995</v>
      </c>
      <c r="S6047" s="27" t="s">
        <v>17996</v>
      </c>
      <c r="T6047" s="23" t="s">
        <v>17997</v>
      </c>
      <c r="U6047" s="23" t="s">
        <v>17998</v>
      </c>
      <c r="V6047" s="24" t="s">
        <v>17999</v>
      </c>
      <c r="W6047" s="23" t="s">
        <v>109</v>
      </c>
      <c r="X6047" s="23" t="s">
        <v>49</v>
      </c>
      <c r="Y6047" s="23" t="s">
        <v>50</v>
      </c>
      <c r="Z6047" s="23">
        <v>217</v>
      </c>
      <c r="AA6047" s="28">
        <v>100</v>
      </c>
      <c r="AB6047" s="26">
        <v>8150</v>
      </c>
      <c r="AC6047" s="26">
        <f>Z6047*AB6047</f>
        <v>1768550</v>
      </c>
      <c r="AD6047" s="28">
        <v>22</v>
      </c>
      <c r="AE6047" s="28">
        <v>34</v>
      </c>
      <c r="AF6047" s="26">
        <f>(AC6047*(100-AE6047))/100</f>
        <v>1167243</v>
      </c>
      <c r="AG6047" s="26">
        <f>P6047+AF6047</f>
        <v>1509743</v>
      </c>
      <c r="AH6047" s="26">
        <f>(AG6047*AA6047)/100</f>
        <v>1509743</v>
      </c>
      <c r="AI6047" s="26">
        <v>10000000</v>
      </c>
      <c r="AJ6047" s="26">
        <f t="shared" si="1012"/>
        <v>0</v>
      </c>
      <c r="AK6047" s="26">
        <v>0.02</v>
      </c>
      <c r="AL6047" s="26">
        <f>ROUND(AJ6047*(AK6047/100),2)</f>
        <v>0</v>
      </c>
      <c r="AM6047" s="3" t="s">
        <v>110</v>
      </c>
    </row>
    <row r="6048" spans="1:39" x14ac:dyDescent="0.25">
      <c r="A6048" s="23"/>
      <c r="B6048" s="24"/>
      <c r="C6048" s="23"/>
      <c r="D6048" s="23"/>
      <c r="E6048" s="23">
        <v>2402</v>
      </c>
      <c r="F6048" s="23" t="s">
        <v>18000</v>
      </c>
      <c r="G6048" s="24" t="s">
        <v>18001</v>
      </c>
      <c r="H6048" s="23" t="s">
        <v>43</v>
      </c>
      <c r="I6048" s="23" t="s">
        <v>18002</v>
      </c>
      <c r="J6048" s="23">
        <v>1</v>
      </c>
      <c r="K6048" s="23">
        <v>3</v>
      </c>
      <c r="L6048" s="23">
        <v>84</v>
      </c>
      <c r="M6048" s="23" t="s">
        <v>75</v>
      </c>
      <c r="N6048" s="25">
        <f t="shared" si="1010"/>
        <v>784</v>
      </c>
      <c r="O6048" s="26">
        <v>8750</v>
      </c>
      <c r="P6048" s="26">
        <f t="shared" si="1011"/>
        <v>6860000</v>
      </c>
      <c r="Q6048" s="23"/>
      <c r="R6048" s="23"/>
      <c r="S6048" s="27"/>
      <c r="T6048" s="23"/>
      <c r="U6048" s="23"/>
      <c r="V6048" s="24"/>
      <c r="W6048" s="23"/>
      <c r="X6048" s="23"/>
      <c r="Y6048" s="23"/>
      <c r="Z6048" s="23"/>
      <c r="AA6048" s="28"/>
      <c r="AB6048" s="26"/>
      <c r="AC6048" s="26"/>
      <c r="AD6048" s="28"/>
      <c r="AE6048" s="28"/>
      <c r="AF6048" s="26"/>
      <c r="AG6048" s="26">
        <f>AF6048+P6048</f>
        <v>6860000</v>
      </c>
      <c r="AH6048" s="26">
        <f>AG6048</f>
        <v>6860000</v>
      </c>
      <c r="AI6048" s="26">
        <v>50000000</v>
      </c>
      <c r="AJ6048" s="26">
        <f t="shared" si="1012"/>
        <v>0</v>
      </c>
      <c r="AK6048" s="26">
        <v>0.01</v>
      </c>
      <c r="AL6048" s="26">
        <f>AJ6048*(AK6048/100)</f>
        <v>0</v>
      </c>
    </row>
    <row r="6049" spans="1:39" x14ac:dyDescent="0.25">
      <c r="A6049" s="23"/>
      <c r="B6049" s="24"/>
      <c r="C6049" s="23"/>
      <c r="D6049" s="23"/>
      <c r="E6049" s="23">
        <v>2403</v>
      </c>
      <c r="F6049" s="23" t="s">
        <v>18003</v>
      </c>
      <c r="G6049" s="24" t="s">
        <v>18004</v>
      </c>
      <c r="H6049" s="23" t="s">
        <v>43</v>
      </c>
      <c r="I6049" s="23" t="s">
        <v>18005</v>
      </c>
      <c r="J6049" s="23">
        <v>1</v>
      </c>
      <c r="K6049" s="23">
        <v>0</v>
      </c>
      <c r="L6049" s="23">
        <v>15.5</v>
      </c>
      <c r="M6049" s="23" t="s">
        <v>75</v>
      </c>
      <c r="N6049" s="25">
        <f t="shared" si="1010"/>
        <v>415.5</v>
      </c>
      <c r="O6049" s="26">
        <v>4500</v>
      </c>
      <c r="P6049" s="26">
        <f t="shared" si="1011"/>
        <v>1869750</v>
      </c>
      <c r="Q6049" s="23"/>
      <c r="R6049" s="23"/>
      <c r="S6049" s="27"/>
      <c r="T6049" s="23"/>
      <c r="U6049" s="23"/>
      <c r="V6049" s="24"/>
      <c r="W6049" s="23"/>
      <c r="X6049" s="23"/>
      <c r="Y6049" s="23"/>
      <c r="Z6049" s="23"/>
      <c r="AA6049" s="28"/>
      <c r="AB6049" s="26"/>
      <c r="AC6049" s="26"/>
      <c r="AD6049" s="28"/>
      <c r="AE6049" s="28"/>
      <c r="AF6049" s="26"/>
      <c r="AG6049" s="26">
        <f>AF6049+P6049</f>
        <v>1869750</v>
      </c>
      <c r="AH6049" s="26">
        <f>AG6049</f>
        <v>1869750</v>
      </c>
      <c r="AI6049" s="26">
        <v>50000000</v>
      </c>
      <c r="AJ6049" s="26">
        <f t="shared" si="1012"/>
        <v>0</v>
      </c>
      <c r="AK6049" s="26">
        <v>0.01</v>
      </c>
      <c r="AL6049" s="26">
        <f>AJ6049*(AK6049/100)</f>
        <v>0</v>
      </c>
    </row>
    <row r="6050" spans="1:39" x14ac:dyDescent="0.25">
      <c r="A6050" s="23"/>
      <c r="B6050" s="24"/>
      <c r="C6050" s="23"/>
      <c r="D6050" s="23"/>
      <c r="E6050" s="23"/>
      <c r="F6050" s="23"/>
      <c r="G6050" s="24"/>
      <c r="H6050" s="23"/>
      <c r="I6050" s="23"/>
      <c r="J6050" s="23">
        <v>0</v>
      </c>
      <c r="K6050" s="23">
        <v>0</v>
      </c>
      <c r="L6050" s="23">
        <v>32</v>
      </c>
      <c r="M6050" s="23" t="s">
        <v>59</v>
      </c>
      <c r="N6050" s="25">
        <f t="shared" si="1010"/>
        <v>32</v>
      </c>
      <c r="O6050" s="26">
        <v>4500</v>
      </c>
      <c r="P6050" s="26">
        <f t="shared" si="1011"/>
        <v>144000</v>
      </c>
      <c r="Q6050" s="23">
        <v>1</v>
      </c>
      <c r="R6050" s="23" t="s">
        <v>17995</v>
      </c>
      <c r="S6050" s="27" t="s">
        <v>17996</v>
      </c>
      <c r="T6050" s="23" t="s">
        <v>17997</v>
      </c>
      <c r="U6050" s="23" t="s">
        <v>17998</v>
      </c>
      <c r="V6050" s="24" t="s">
        <v>18006</v>
      </c>
      <c r="W6050" s="23" t="s">
        <v>158</v>
      </c>
      <c r="X6050" s="23" t="s">
        <v>49</v>
      </c>
      <c r="Y6050" s="23" t="s">
        <v>50</v>
      </c>
      <c r="Z6050" s="23">
        <v>128</v>
      </c>
      <c r="AA6050" s="28">
        <v>100</v>
      </c>
      <c r="AB6050" s="26">
        <v>5600</v>
      </c>
      <c r="AC6050" s="26">
        <f>Z6050*AB6050</f>
        <v>716800</v>
      </c>
      <c r="AD6050" s="28">
        <v>7</v>
      </c>
      <c r="AE6050" s="28">
        <v>7</v>
      </c>
      <c r="AF6050" s="26">
        <f>(AC6050*(100-AE6050))/100</f>
        <v>666624</v>
      </c>
      <c r="AG6050" s="26">
        <f>P6050+AF6050</f>
        <v>810624</v>
      </c>
      <c r="AH6050" s="26">
        <f>(AG6050*AA6050)/100</f>
        <v>810624</v>
      </c>
      <c r="AI6050" s="26">
        <v>10000000</v>
      </c>
      <c r="AJ6050" s="26">
        <f t="shared" si="1012"/>
        <v>0</v>
      </c>
      <c r="AK6050" s="26">
        <v>0.02</v>
      </c>
      <c r="AL6050" s="26">
        <f>ROUND(AJ6050*(AK6050/100),2)</f>
        <v>0</v>
      </c>
      <c r="AM6050" s="3" t="s">
        <v>159</v>
      </c>
    </row>
    <row r="6051" spans="1:39" x14ac:dyDescent="0.25">
      <c r="A6051" s="23"/>
      <c r="B6051" s="24"/>
      <c r="C6051" s="23"/>
      <c r="D6051" s="23"/>
      <c r="E6051" s="23"/>
      <c r="F6051" s="23"/>
      <c r="G6051" s="24"/>
      <c r="H6051" s="23"/>
      <c r="I6051" s="23"/>
      <c r="J6051" s="23"/>
      <c r="K6051" s="23"/>
      <c r="L6051" s="23"/>
      <c r="M6051" s="23"/>
      <c r="N6051" s="25"/>
      <c r="O6051" s="26"/>
      <c r="P6051" s="26"/>
      <c r="Q6051" s="23"/>
      <c r="R6051" s="23"/>
      <c r="S6051" s="27"/>
      <c r="T6051" s="23"/>
      <c r="U6051" s="23"/>
      <c r="V6051" s="24"/>
      <c r="W6051" s="23"/>
      <c r="X6051" s="23"/>
      <c r="Y6051" s="23"/>
      <c r="Z6051" s="23"/>
      <c r="AA6051" s="28"/>
      <c r="AB6051" s="26"/>
      <c r="AC6051" s="26"/>
      <c r="AD6051" s="28"/>
      <c r="AE6051" s="28"/>
      <c r="AF6051" s="26"/>
      <c r="AG6051" s="26" t="s">
        <v>60</v>
      </c>
      <c r="AH6051" s="26">
        <f>SUM(AH6045:AH6050)</f>
        <v>15495367</v>
      </c>
      <c r="AI6051" s="26"/>
      <c r="AJ6051" s="26">
        <f>SUM(AJ6045:AJ6050)</f>
        <v>312750</v>
      </c>
      <c r="AK6051" s="26"/>
      <c r="AL6051" s="26">
        <f>SUM(AL6045:AL6050)</f>
        <v>938.25</v>
      </c>
    </row>
    <row r="6052" spans="1:39" x14ac:dyDescent="0.25">
      <c r="A6052" s="23" t="s">
        <v>1185</v>
      </c>
      <c r="B6052" s="24" t="s">
        <v>1186</v>
      </c>
      <c r="C6052" s="23" t="s">
        <v>1187</v>
      </c>
      <c r="D6052" s="23" t="s">
        <v>15046</v>
      </c>
      <c r="E6052" s="23">
        <v>2404</v>
      </c>
      <c r="F6052" s="23" t="s">
        <v>18007</v>
      </c>
      <c r="G6052" s="24" t="s">
        <v>18008</v>
      </c>
      <c r="H6052" s="23" t="s">
        <v>43</v>
      </c>
      <c r="I6052" s="23" t="s">
        <v>18009</v>
      </c>
      <c r="J6052" s="23">
        <v>2</v>
      </c>
      <c r="K6052" s="23">
        <v>1</v>
      </c>
      <c r="L6052" s="23">
        <v>16</v>
      </c>
      <c r="M6052" s="23" t="s">
        <v>91</v>
      </c>
      <c r="N6052" s="25">
        <f>((J6052*400)+(K6052*100))+L6052</f>
        <v>916</v>
      </c>
      <c r="O6052" s="26">
        <v>3500</v>
      </c>
      <c r="P6052" s="26">
        <f>N6052*O6052</f>
        <v>3206000</v>
      </c>
      <c r="Q6052" s="23">
        <v>1</v>
      </c>
      <c r="R6052" s="23" t="s">
        <v>15050</v>
      </c>
      <c r="S6052" s="27"/>
      <c r="T6052" s="23" t="s">
        <v>15051</v>
      </c>
      <c r="U6052" s="23" t="s">
        <v>1188</v>
      </c>
      <c r="V6052" s="24" t="s">
        <v>18010</v>
      </c>
      <c r="W6052" s="23" t="s">
        <v>158</v>
      </c>
      <c r="X6052" s="23" t="s">
        <v>49</v>
      </c>
      <c r="Y6052" s="23" t="s">
        <v>54</v>
      </c>
      <c r="Z6052" s="23">
        <v>2909</v>
      </c>
      <c r="AA6052" s="28">
        <v>100</v>
      </c>
      <c r="AB6052" s="26">
        <v>5600</v>
      </c>
      <c r="AC6052" s="26">
        <f>Z6052*AB6052</f>
        <v>16290400</v>
      </c>
      <c r="AD6052" s="28">
        <v>4</v>
      </c>
      <c r="AE6052" s="28">
        <v>4</v>
      </c>
      <c r="AF6052" s="26">
        <f>(AC6052*(100-AE6052))/100</f>
        <v>15638784</v>
      </c>
      <c r="AG6052" s="26">
        <f>P6052+AF6052</f>
        <v>18844784</v>
      </c>
      <c r="AH6052" s="26">
        <f>(AG6052*AA6052)/100</f>
        <v>18844784</v>
      </c>
      <c r="AI6052" s="26">
        <v>0</v>
      </c>
      <c r="AJ6052" s="26">
        <f>IF((AI6052-AH6052) &gt; 1,0,IF((AI6052-AH6052)&lt;0,AH6052-AI6052,AI6052-AH6052))</f>
        <v>18844784</v>
      </c>
      <c r="AK6052" s="26">
        <v>0.3</v>
      </c>
      <c r="AL6052" s="26">
        <f>ROUND(AJ6052*(AK6052/100),2)</f>
        <v>56534.35</v>
      </c>
      <c r="AM6052" s="3" t="s">
        <v>15504</v>
      </c>
    </row>
    <row r="6053" spans="1:39" x14ac:dyDescent="0.25">
      <c r="A6053" s="23"/>
      <c r="B6053" s="24"/>
      <c r="C6053" s="23"/>
      <c r="D6053" s="23"/>
      <c r="E6053" s="23">
        <v>2405</v>
      </c>
      <c r="F6053" s="23" t="s">
        <v>18011</v>
      </c>
      <c r="G6053" s="24" t="s">
        <v>18012</v>
      </c>
      <c r="H6053" s="23" t="s">
        <v>43</v>
      </c>
      <c r="I6053" s="23" t="s">
        <v>18013</v>
      </c>
      <c r="J6053" s="23">
        <v>0</v>
      </c>
      <c r="K6053" s="23">
        <v>0</v>
      </c>
      <c r="L6053" s="23">
        <v>22.5</v>
      </c>
      <c r="M6053" s="23" t="s">
        <v>76</v>
      </c>
      <c r="N6053" s="25">
        <f>((J6053*400)+(K6053*100))+L6053</f>
        <v>22.5</v>
      </c>
      <c r="O6053" s="26">
        <v>3050</v>
      </c>
      <c r="P6053" s="26">
        <f>N6053*O6053</f>
        <v>68625</v>
      </c>
      <c r="Q6053" s="23">
        <v>1</v>
      </c>
      <c r="R6053" s="23" t="s">
        <v>1185</v>
      </c>
      <c r="S6053" s="27" t="s">
        <v>1186</v>
      </c>
      <c r="T6053" s="23" t="s">
        <v>1187</v>
      </c>
      <c r="U6053" s="23" t="s">
        <v>1188</v>
      </c>
      <c r="V6053" s="24" t="s">
        <v>18014</v>
      </c>
      <c r="W6053" s="23" t="s">
        <v>48</v>
      </c>
      <c r="X6053" s="23" t="s">
        <v>49</v>
      </c>
      <c r="Y6053" s="23" t="s">
        <v>81</v>
      </c>
      <c r="Z6053" s="23">
        <v>90</v>
      </c>
      <c r="AA6053" s="28">
        <v>100</v>
      </c>
      <c r="AB6053" s="26">
        <v>8300</v>
      </c>
      <c r="AC6053" s="26">
        <f>Z6053*AB6053</f>
        <v>747000</v>
      </c>
      <c r="AD6053" s="28">
        <v>3</v>
      </c>
      <c r="AE6053" s="28">
        <v>3</v>
      </c>
      <c r="AF6053" s="26">
        <f>(AC6053*(100-AE6053))/100</f>
        <v>724590</v>
      </c>
      <c r="AG6053" s="26">
        <f>P6053+AF6053</f>
        <v>793215</v>
      </c>
      <c r="AH6053" s="26">
        <f>(AG6053*AA6053)/100</f>
        <v>793215</v>
      </c>
      <c r="AI6053" s="26">
        <v>0</v>
      </c>
      <c r="AJ6053" s="26">
        <f>IF((AI6053-AH6053) &gt; 1,0,IF((AI6053-AH6053)&lt;0,AH6053-AI6053,AI6053-AH6053))</f>
        <v>793215</v>
      </c>
      <c r="AK6053" s="26">
        <v>0.02</v>
      </c>
      <c r="AL6053" s="26">
        <f>ROUND(AJ6053*(AK6053/100),2)</f>
        <v>158.63999999999999</v>
      </c>
      <c r="AM6053" s="3" t="s">
        <v>18015</v>
      </c>
    </row>
    <row r="6054" spans="1:39" x14ac:dyDescent="0.25">
      <c r="A6054" s="23"/>
      <c r="B6054" s="24"/>
      <c r="C6054" s="23"/>
      <c r="D6054" s="23"/>
      <c r="E6054" s="23"/>
      <c r="F6054" s="23"/>
      <c r="G6054" s="24"/>
      <c r="H6054" s="23"/>
      <c r="I6054" s="23"/>
      <c r="J6054" s="23">
        <v>8</v>
      </c>
      <c r="K6054" s="23">
        <v>3</v>
      </c>
      <c r="L6054" s="23">
        <v>44.5</v>
      </c>
      <c r="M6054" s="23" t="s">
        <v>75</v>
      </c>
      <c r="N6054" s="25">
        <f>((J6054*400)+(K6054*100))+L6054</f>
        <v>3544.5</v>
      </c>
      <c r="O6054" s="26">
        <v>3050</v>
      </c>
      <c r="P6054" s="26">
        <f>N6054*O6054</f>
        <v>10810725</v>
      </c>
      <c r="Q6054" s="23"/>
      <c r="R6054" s="23"/>
      <c r="S6054" s="27"/>
      <c r="T6054" s="23"/>
      <c r="U6054" s="23"/>
      <c r="V6054" s="24"/>
      <c r="W6054" s="23"/>
      <c r="X6054" s="23"/>
      <c r="Y6054" s="23"/>
      <c r="Z6054" s="23"/>
      <c r="AA6054" s="28"/>
      <c r="AB6054" s="26"/>
      <c r="AC6054" s="26"/>
      <c r="AD6054" s="28"/>
      <c r="AE6054" s="28"/>
      <c r="AF6054" s="26"/>
      <c r="AG6054" s="26">
        <f>AF6054+P6054</f>
        <v>10810725</v>
      </c>
      <c r="AH6054" s="26">
        <f>AG6054</f>
        <v>10810725</v>
      </c>
      <c r="AI6054" s="26">
        <v>50000000</v>
      </c>
      <c r="AJ6054" s="26">
        <f>IF((AI6054-AH6054) &gt; 1,0,IF((AI6054-AH6054)&lt;0,AH6054-AI6054,AI6054-AH6054))</f>
        <v>0</v>
      </c>
      <c r="AK6054" s="26">
        <v>0.01</v>
      </c>
      <c r="AL6054" s="26">
        <f>AJ6054*(AK6054/100)</f>
        <v>0</v>
      </c>
    </row>
    <row r="6055" spans="1:39" x14ac:dyDescent="0.25">
      <c r="A6055" s="23"/>
      <c r="B6055" s="24"/>
      <c r="C6055" s="23"/>
      <c r="D6055" s="23"/>
      <c r="E6055" s="23">
        <v>2406</v>
      </c>
      <c r="F6055" s="23" t="s">
        <v>18016</v>
      </c>
      <c r="G6055" s="24" t="s">
        <v>18017</v>
      </c>
      <c r="H6055" s="23" t="s">
        <v>43</v>
      </c>
      <c r="I6055" s="23" t="s">
        <v>18018</v>
      </c>
      <c r="J6055" s="23">
        <v>0</v>
      </c>
      <c r="K6055" s="23">
        <v>0</v>
      </c>
      <c r="L6055" s="23">
        <v>94</v>
      </c>
      <c r="M6055" s="23" t="s">
        <v>68</v>
      </c>
      <c r="N6055" s="25">
        <f>((J6055*400)+(K6055*100))+L6055</f>
        <v>94</v>
      </c>
      <c r="O6055" s="26">
        <v>6500</v>
      </c>
      <c r="P6055" s="26">
        <f>N6055*O6055</f>
        <v>611000</v>
      </c>
      <c r="Q6055" s="23"/>
      <c r="R6055" s="23"/>
      <c r="S6055" s="27"/>
      <c r="T6055" s="23"/>
      <c r="U6055" s="23"/>
      <c r="V6055" s="24"/>
      <c r="W6055" s="23"/>
      <c r="X6055" s="23"/>
      <c r="Y6055" s="23"/>
      <c r="Z6055" s="23"/>
      <c r="AA6055" s="28"/>
      <c r="AB6055" s="26"/>
      <c r="AC6055" s="26"/>
      <c r="AD6055" s="28"/>
      <c r="AE6055" s="28"/>
      <c r="AF6055" s="26"/>
      <c r="AG6055" s="26">
        <f>AF6055+P6055</f>
        <v>611000</v>
      </c>
      <c r="AH6055" s="26">
        <f>AG6055</f>
        <v>611000</v>
      </c>
      <c r="AI6055" s="26">
        <v>0</v>
      </c>
      <c r="AJ6055" s="26">
        <f>IF((AI6055-AH6055) &gt; 1,0,IF((AI6055-AH6055)&lt;0,AH6055-AI6055,AI6055-AH6055))</f>
        <v>611000</v>
      </c>
      <c r="AK6055" s="26">
        <v>0.3</v>
      </c>
      <c r="AL6055" s="26">
        <f>AJ6055*(AK6055/100)</f>
        <v>1833</v>
      </c>
    </row>
    <row r="6056" spans="1:39" x14ac:dyDescent="0.25">
      <c r="A6056" s="23"/>
      <c r="B6056" s="24"/>
      <c r="C6056" s="23"/>
      <c r="D6056" s="23"/>
      <c r="E6056" s="23"/>
      <c r="F6056" s="23"/>
      <c r="G6056" s="24"/>
      <c r="H6056" s="23"/>
      <c r="I6056" s="23"/>
      <c r="J6056" s="23"/>
      <c r="K6056" s="23"/>
      <c r="L6056" s="23"/>
      <c r="M6056" s="23"/>
      <c r="N6056" s="25"/>
      <c r="O6056" s="26"/>
      <c r="P6056" s="26"/>
      <c r="Q6056" s="23"/>
      <c r="R6056" s="23"/>
      <c r="S6056" s="27"/>
      <c r="T6056" s="23"/>
      <c r="U6056" s="23"/>
      <c r="V6056" s="24"/>
      <c r="W6056" s="23"/>
      <c r="X6056" s="23"/>
      <c r="Y6056" s="23"/>
      <c r="Z6056" s="23"/>
      <c r="AA6056" s="28"/>
      <c r="AB6056" s="26"/>
      <c r="AC6056" s="26"/>
      <c r="AD6056" s="28"/>
      <c r="AE6056" s="28"/>
      <c r="AF6056" s="26"/>
      <c r="AG6056" s="26" t="s">
        <v>60</v>
      </c>
      <c r="AH6056" s="26">
        <f>SUM(AH6052:AH6055)</f>
        <v>31059724</v>
      </c>
      <c r="AI6056" s="26"/>
      <c r="AJ6056" s="26">
        <f>SUM(AJ6052:AJ6055)</f>
        <v>20248999</v>
      </c>
      <c r="AK6056" s="26"/>
      <c r="AL6056" s="26">
        <f>SUM(AL6052:AL6055)</f>
        <v>58525.99</v>
      </c>
    </row>
    <row r="6057" spans="1:39" x14ac:dyDescent="0.25">
      <c r="A6057" s="23" t="s">
        <v>18019</v>
      </c>
      <c r="B6057" s="24"/>
      <c r="C6057" s="23" t="s">
        <v>18020</v>
      </c>
      <c r="D6057" s="23" t="s">
        <v>18021</v>
      </c>
      <c r="E6057" s="23">
        <v>2407</v>
      </c>
      <c r="F6057" s="23" t="s">
        <v>18022</v>
      </c>
      <c r="G6057" s="24" t="s">
        <v>18023</v>
      </c>
      <c r="H6057" s="23" t="s">
        <v>43</v>
      </c>
      <c r="I6057" s="23" t="s">
        <v>18024</v>
      </c>
      <c r="J6057" s="23">
        <v>3</v>
      </c>
      <c r="K6057" s="23">
        <v>0</v>
      </c>
      <c r="L6057" s="23">
        <v>20</v>
      </c>
      <c r="M6057" s="23" t="s">
        <v>75</v>
      </c>
      <c r="N6057" s="25">
        <f>((J6057*400)+(K6057*100))+L6057</f>
        <v>1220</v>
      </c>
      <c r="O6057" s="26">
        <v>3950</v>
      </c>
      <c r="P6057" s="26">
        <f>N6057*O6057</f>
        <v>4819000</v>
      </c>
      <c r="Q6057" s="23"/>
      <c r="R6057" s="23"/>
      <c r="S6057" s="27"/>
      <c r="T6057" s="23"/>
      <c r="U6057" s="23"/>
      <c r="V6057" s="24"/>
      <c r="W6057" s="23"/>
      <c r="X6057" s="23"/>
      <c r="Y6057" s="23"/>
      <c r="Z6057" s="23"/>
      <c r="AA6057" s="28"/>
      <c r="AB6057" s="26"/>
      <c r="AC6057" s="26"/>
      <c r="AD6057" s="28"/>
      <c r="AE6057" s="28"/>
      <c r="AF6057" s="26"/>
      <c r="AG6057" s="26">
        <f>AF6057+P6057</f>
        <v>4819000</v>
      </c>
      <c r="AH6057" s="26">
        <f>AG6057</f>
        <v>4819000</v>
      </c>
      <c r="AI6057" s="26">
        <v>50000000</v>
      </c>
      <c r="AJ6057" s="26">
        <f>IF((AI6057-AH6057) &gt; 1,0,IF((AI6057-AH6057)&lt;0,AH6057-AI6057,AI6057-AH6057))</f>
        <v>0</v>
      </c>
      <c r="AK6057" s="26">
        <v>0.01</v>
      </c>
      <c r="AL6057" s="26">
        <f>AJ6057*(AK6057/100)</f>
        <v>0</v>
      </c>
    </row>
    <row r="6058" spans="1:39" x14ac:dyDescent="0.25">
      <c r="A6058" s="23"/>
      <c r="B6058" s="24"/>
      <c r="C6058" s="23"/>
      <c r="D6058" s="23"/>
      <c r="E6058" s="23">
        <v>2408</v>
      </c>
      <c r="F6058" s="23" t="s">
        <v>18025</v>
      </c>
      <c r="G6058" s="24" t="s">
        <v>18026</v>
      </c>
      <c r="H6058" s="23" t="s">
        <v>43</v>
      </c>
      <c r="I6058" s="23" t="s">
        <v>18027</v>
      </c>
      <c r="J6058" s="23">
        <v>0</v>
      </c>
      <c r="K6058" s="23">
        <v>1</v>
      </c>
      <c r="L6058" s="23">
        <v>32</v>
      </c>
      <c r="M6058" s="23" t="s">
        <v>255</v>
      </c>
      <c r="N6058" s="25">
        <f>((J6058*400)+(K6058*100))+L6058</f>
        <v>132</v>
      </c>
      <c r="O6058" s="26">
        <v>10000</v>
      </c>
      <c r="P6058" s="26">
        <f>N6058*O6058</f>
        <v>1320000</v>
      </c>
      <c r="Q6058" s="23">
        <v>1</v>
      </c>
      <c r="R6058" s="23" t="s">
        <v>18028</v>
      </c>
      <c r="S6058" s="27" t="s">
        <v>18029</v>
      </c>
      <c r="T6058" s="23" t="s">
        <v>18030</v>
      </c>
      <c r="U6058" s="23" t="s">
        <v>18031</v>
      </c>
      <c r="V6058" s="24" t="s">
        <v>18032</v>
      </c>
      <c r="W6058" s="23" t="s">
        <v>48</v>
      </c>
      <c r="X6058" s="23" t="s">
        <v>49</v>
      </c>
      <c r="Y6058" s="23" t="s">
        <v>261</v>
      </c>
      <c r="Z6058" s="23">
        <v>217</v>
      </c>
      <c r="AA6058" s="28">
        <v>100</v>
      </c>
      <c r="AB6058" s="26">
        <v>8300</v>
      </c>
      <c r="AC6058" s="26">
        <f>Z6058*AB6058</f>
        <v>1801100</v>
      </c>
      <c r="AD6058" s="28">
        <v>22</v>
      </c>
      <c r="AE6058" s="28">
        <v>34</v>
      </c>
      <c r="AF6058" s="26">
        <f>(AC6058*(100-AE6058))/100</f>
        <v>1188726</v>
      </c>
      <c r="AG6058" s="26">
        <f>P6058+AF6058</f>
        <v>2508726</v>
      </c>
      <c r="AH6058" s="26">
        <f>(AG6058*AA6058)/100</f>
        <v>2508726</v>
      </c>
      <c r="AI6058" s="26">
        <f>IF(AF6058&lt;=10000000,AF6058,10000000)</f>
        <v>1188726</v>
      </c>
      <c r="AJ6058" s="26">
        <f>IF((AI6058-AH6058) &gt; 1,0,IF((AI6058-AH6058)&lt;0,AH6058-AI6058,AI6058-AH6058))</f>
        <v>1320000</v>
      </c>
      <c r="AK6058" s="26">
        <v>0.02</v>
      </c>
      <c r="AL6058" s="26">
        <f>ROUND(AJ6058*(AK6058/100),2)</f>
        <v>264</v>
      </c>
      <c r="AM6058" s="3" t="s">
        <v>51</v>
      </c>
    </row>
    <row r="6059" spans="1:39" x14ac:dyDescent="0.25">
      <c r="A6059" s="23"/>
      <c r="B6059" s="24"/>
      <c r="C6059" s="23"/>
      <c r="D6059" s="23"/>
      <c r="E6059" s="23"/>
      <c r="F6059" s="23"/>
      <c r="G6059" s="24"/>
      <c r="H6059" s="23"/>
      <c r="I6059" s="23"/>
      <c r="J6059" s="23">
        <v>0</v>
      </c>
      <c r="K6059" s="23">
        <v>0</v>
      </c>
      <c r="L6059" s="23">
        <v>12.5</v>
      </c>
      <c r="M6059" s="23" t="s">
        <v>255</v>
      </c>
      <c r="N6059" s="25">
        <f>((J6059*400)+(K6059*100))+L6059</f>
        <v>12.5</v>
      </c>
      <c r="O6059" s="26">
        <v>10000</v>
      </c>
      <c r="P6059" s="26">
        <f>N6059*O6059</f>
        <v>125000</v>
      </c>
      <c r="Q6059" s="23">
        <v>1</v>
      </c>
      <c r="R6059" s="23" t="s">
        <v>18028</v>
      </c>
      <c r="S6059" s="27" t="s">
        <v>18029</v>
      </c>
      <c r="T6059" s="23" t="s">
        <v>18030</v>
      </c>
      <c r="U6059" s="23" t="s">
        <v>18031</v>
      </c>
      <c r="V6059" s="24" t="s">
        <v>18033</v>
      </c>
      <c r="W6059" s="23" t="s">
        <v>53</v>
      </c>
      <c r="X6059" s="23" t="s">
        <v>80</v>
      </c>
      <c r="Y6059" s="23" t="s">
        <v>261</v>
      </c>
      <c r="Z6059" s="23">
        <v>50</v>
      </c>
      <c r="AA6059" s="28">
        <v>100</v>
      </c>
      <c r="AB6059" s="26">
        <v>2750</v>
      </c>
      <c r="AC6059" s="26">
        <f>Z6059*AB6059</f>
        <v>137500</v>
      </c>
      <c r="AD6059" s="28">
        <v>22</v>
      </c>
      <c r="AE6059" s="28">
        <v>93</v>
      </c>
      <c r="AF6059" s="26">
        <f>(AC6059*(100-AE6059))/100</f>
        <v>9625</v>
      </c>
      <c r="AG6059" s="26">
        <f>P6059+AF6059</f>
        <v>134625</v>
      </c>
      <c r="AH6059" s="26">
        <f>(AG6059*AA6059)/100</f>
        <v>134625</v>
      </c>
      <c r="AI6059" s="26">
        <f>IF(AF6059&lt;=10000000,AF6059,10000000)</f>
        <v>9625</v>
      </c>
      <c r="AJ6059" s="26">
        <f>IF((AI6059-AH6059) &gt; 1,0,IF((AI6059-AH6059)&lt;0,AH6059-AI6059,AI6059-AH6059))</f>
        <v>125000</v>
      </c>
      <c r="AK6059" s="26">
        <v>0.02</v>
      </c>
      <c r="AL6059" s="26">
        <f>ROUND(AJ6059*(AK6059/100),2)</f>
        <v>25</v>
      </c>
      <c r="AM6059" s="3" t="s">
        <v>83</v>
      </c>
    </row>
    <row r="6060" spans="1:39" x14ac:dyDescent="0.25">
      <c r="A6060" s="23"/>
      <c r="B6060" s="24"/>
      <c r="C6060" s="23"/>
      <c r="D6060" s="23"/>
      <c r="E6060" s="23"/>
      <c r="F6060" s="23"/>
      <c r="G6060" s="24"/>
      <c r="H6060" s="23"/>
      <c r="I6060" s="23"/>
      <c r="J6060" s="23"/>
      <c r="K6060" s="23"/>
      <c r="L6060" s="23"/>
      <c r="M6060" s="23"/>
      <c r="N6060" s="25"/>
      <c r="O6060" s="26"/>
      <c r="P6060" s="26"/>
      <c r="Q6060" s="23"/>
      <c r="R6060" s="23"/>
      <c r="S6060" s="27"/>
      <c r="T6060" s="23"/>
      <c r="U6060" s="23"/>
      <c r="V6060" s="24"/>
      <c r="W6060" s="23"/>
      <c r="X6060" s="23"/>
      <c r="Y6060" s="23"/>
      <c r="Z6060" s="23"/>
      <c r="AA6060" s="28"/>
      <c r="AB6060" s="26"/>
      <c r="AC6060" s="26"/>
      <c r="AD6060" s="28"/>
      <c r="AE6060" s="28"/>
      <c r="AF6060" s="26"/>
      <c r="AG6060" s="26" t="s">
        <v>60</v>
      </c>
      <c r="AH6060" s="26">
        <f>SUM(AH6057:AH6059)</f>
        <v>7462351</v>
      </c>
      <c r="AI6060" s="26"/>
      <c r="AJ6060" s="26">
        <f>SUM(AJ6057:AJ6059)</f>
        <v>1445000</v>
      </c>
      <c r="AK6060" s="26"/>
      <c r="AL6060" s="26">
        <f>SUM(AL6057:AL6059)</f>
        <v>289</v>
      </c>
    </row>
    <row r="6061" spans="1:39" x14ac:dyDescent="0.25">
      <c r="A6061" s="23" t="s">
        <v>5677</v>
      </c>
      <c r="B6061" s="24" t="s">
        <v>5678</v>
      </c>
      <c r="C6061" s="23" t="s">
        <v>5679</v>
      </c>
      <c r="D6061" s="23" t="s">
        <v>5673</v>
      </c>
      <c r="E6061" s="23">
        <v>2409</v>
      </c>
      <c r="F6061" s="23" t="s">
        <v>18034</v>
      </c>
      <c r="G6061" s="24" t="s">
        <v>18035</v>
      </c>
      <c r="H6061" s="23" t="s">
        <v>43</v>
      </c>
      <c r="I6061" s="23" t="s">
        <v>18036</v>
      </c>
      <c r="J6061" s="23">
        <v>3</v>
      </c>
      <c r="K6061" s="23">
        <v>2</v>
      </c>
      <c r="L6061" s="23">
        <v>98</v>
      </c>
      <c r="M6061" s="23" t="s">
        <v>75</v>
      </c>
      <c r="N6061" s="25">
        <f>((J6061*400)+(K6061*100))+L6061</f>
        <v>1498</v>
      </c>
      <c r="O6061" s="26">
        <v>1000</v>
      </c>
      <c r="P6061" s="26">
        <f>N6061*O6061</f>
        <v>1498000</v>
      </c>
      <c r="Q6061" s="23"/>
      <c r="R6061" s="23"/>
      <c r="S6061" s="27"/>
      <c r="T6061" s="23"/>
      <c r="U6061" s="23"/>
      <c r="V6061" s="24"/>
      <c r="W6061" s="23"/>
      <c r="X6061" s="23"/>
      <c r="Y6061" s="23"/>
      <c r="Z6061" s="23"/>
      <c r="AA6061" s="28"/>
      <c r="AB6061" s="26"/>
      <c r="AC6061" s="26"/>
      <c r="AD6061" s="28"/>
      <c r="AE6061" s="28"/>
      <c r="AF6061" s="26"/>
      <c r="AG6061" s="26">
        <f>AF6061+P6061</f>
        <v>1498000</v>
      </c>
      <c r="AH6061" s="26">
        <f>AG6061</f>
        <v>1498000</v>
      </c>
      <c r="AI6061" s="26">
        <v>50000000</v>
      </c>
      <c r="AJ6061" s="26">
        <f>IF((AI6061-AH6061) &gt; 1,0,IF((AI6061-AH6061)&lt;0,AH6061-AI6061,AI6061-AH6061))</f>
        <v>0</v>
      </c>
      <c r="AK6061" s="26">
        <v>0.01</v>
      </c>
      <c r="AL6061" s="26">
        <f>AJ6061*(AK6061/100)</f>
        <v>0</v>
      </c>
    </row>
    <row r="6062" spans="1:39" x14ac:dyDescent="0.25">
      <c r="A6062" s="23"/>
      <c r="B6062" s="24"/>
      <c r="C6062" s="23"/>
      <c r="D6062" s="23"/>
      <c r="E6062" s="23">
        <v>2410</v>
      </c>
      <c r="F6062" s="23" t="s">
        <v>18037</v>
      </c>
      <c r="G6062" s="24" t="s">
        <v>18038</v>
      </c>
      <c r="H6062" s="23" t="s">
        <v>43</v>
      </c>
      <c r="I6062" s="23" t="s">
        <v>18039</v>
      </c>
      <c r="J6062" s="23">
        <v>1</v>
      </c>
      <c r="K6062" s="23">
        <v>0</v>
      </c>
      <c r="L6062" s="23">
        <v>75</v>
      </c>
      <c r="M6062" s="23" t="s">
        <v>255</v>
      </c>
      <c r="N6062" s="25">
        <f>((J6062*400)+(K6062*100))+L6062</f>
        <v>475</v>
      </c>
      <c r="O6062" s="26">
        <v>1750</v>
      </c>
      <c r="P6062" s="26">
        <f>N6062*O6062</f>
        <v>831250</v>
      </c>
      <c r="Q6062" s="23">
        <v>1</v>
      </c>
      <c r="R6062" s="23" t="s">
        <v>18040</v>
      </c>
      <c r="S6062" s="27" t="s">
        <v>18041</v>
      </c>
      <c r="T6062" s="23" t="s">
        <v>18042</v>
      </c>
      <c r="U6062" s="23" t="s">
        <v>18043</v>
      </c>
      <c r="V6062" s="24" t="s">
        <v>18044</v>
      </c>
      <c r="W6062" s="23" t="s">
        <v>142</v>
      </c>
      <c r="X6062" s="23" t="s">
        <v>143</v>
      </c>
      <c r="Y6062" s="23" t="s">
        <v>261</v>
      </c>
      <c r="Z6062" s="23">
        <v>245.5</v>
      </c>
      <c r="AA6062" s="28">
        <v>100</v>
      </c>
      <c r="AB6062" s="26">
        <v>7950</v>
      </c>
      <c r="AC6062" s="26">
        <f>Z6062*AB6062</f>
        <v>1951725</v>
      </c>
      <c r="AD6062" s="28">
        <v>3</v>
      </c>
      <c r="AE6062" s="28">
        <v>6</v>
      </c>
      <c r="AF6062" s="26">
        <f>(AC6062*(100-AE6062))/100</f>
        <v>1834621.5</v>
      </c>
      <c r="AG6062" s="26">
        <f>P6062+AF6062</f>
        <v>2665871.5</v>
      </c>
      <c r="AH6062" s="26">
        <f>(AG6062*AA6062)/100</f>
        <v>2665871.5</v>
      </c>
      <c r="AI6062" s="26">
        <f>IF(AF6062&lt;=10000000,AF6062,10000000)</f>
        <v>1834621.5</v>
      </c>
      <c r="AJ6062" s="26">
        <f>IF((AI6062-AH6062) &gt; 1,0,IF((AI6062-AH6062)&lt;0,AH6062-AI6062,AI6062-AH6062))</f>
        <v>831250</v>
      </c>
      <c r="AK6062" s="26">
        <v>0.02</v>
      </c>
      <c r="AL6062" s="26">
        <f>ROUND(AJ6062*(AK6062/100),2)</f>
        <v>166.25</v>
      </c>
      <c r="AM6062" s="3" t="s">
        <v>110</v>
      </c>
    </row>
    <row r="6063" spans="1:39" x14ac:dyDescent="0.25">
      <c r="A6063" s="23"/>
      <c r="B6063" s="24"/>
      <c r="C6063" s="23"/>
      <c r="D6063" s="23"/>
      <c r="E6063" s="23">
        <v>2411</v>
      </c>
      <c r="F6063" s="23" t="s">
        <v>18045</v>
      </c>
      <c r="G6063" s="24" t="s">
        <v>18046</v>
      </c>
      <c r="H6063" s="23" t="s">
        <v>43</v>
      </c>
      <c r="I6063" s="23" t="s">
        <v>18047</v>
      </c>
      <c r="J6063" s="23">
        <v>1</v>
      </c>
      <c r="K6063" s="23">
        <v>0</v>
      </c>
      <c r="L6063" s="23">
        <v>64</v>
      </c>
      <c r="M6063" s="23" t="s">
        <v>75</v>
      </c>
      <c r="N6063" s="25">
        <f>((J6063*400)+(K6063*100))+L6063</f>
        <v>464</v>
      </c>
      <c r="O6063" s="26">
        <v>1000</v>
      </c>
      <c r="P6063" s="26">
        <f>N6063*O6063</f>
        <v>464000</v>
      </c>
      <c r="Q6063" s="23"/>
      <c r="R6063" s="23"/>
      <c r="S6063" s="27"/>
      <c r="T6063" s="23"/>
      <c r="U6063" s="23"/>
      <c r="V6063" s="24"/>
      <c r="W6063" s="23"/>
      <c r="X6063" s="23"/>
      <c r="Y6063" s="23"/>
      <c r="Z6063" s="23"/>
      <c r="AA6063" s="28"/>
      <c r="AB6063" s="26"/>
      <c r="AC6063" s="26"/>
      <c r="AD6063" s="28"/>
      <c r="AE6063" s="28"/>
      <c r="AF6063" s="26"/>
      <c r="AG6063" s="26">
        <f>AF6063+P6063</f>
        <v>464000</v>
      </c>
      <c r="AH6063" s="26">
        <f>AG6063</f>
        <v>464000</v>
      </c>
      <c r="AI6063" s="26">
        <v>50000000</v>
      </c>
      <c r="AJ6063" s="26">
        <f>IF((AI6063-AH6063) &gt; 1,0,IF((AI6063-AH6063)&lt;0,AH6063-AI6063,AI6063-AH6063))</f>
        <v>0</v>
      </c>
      <c r="AK6063" s="26">
        <v>0.01</v>
      </c>
      <c r="AL6063" s="26">
        <f>AJ6063*(AK6063/100)</f>
        <v>0</v>
      </c>
    </row>
    <row r="6064" spans="1:39" x14ac:dyDescent="0.25">
      <c r="A6064" s="23"/>
      <c r="B6064" s="24"/>
      <c r="C6064" s="23"/>
      <c r="D6064" s="23"/>
      <c r="E6064" s="23">
        <v>2412</v>
      </c>
      <c r="F6064" s="23" t="s">
        <v>18048</v>
      </c>
      <c r="G6064" s="24" t="s">
        <v>18049</v>
      </c>
      <c r="H6064" s="23" t="s">
        <v>43</v>
      </c>
      <c r="I6064" s="23" t="s">
        <v>18050</v>
      </c>
      <c r="J6064" s="23">
        <v>5</v>
      </c>
      <c r="K6064" s="23">
        <v>3</v>
      </c>
      <c r="L6064" s="23">
        <v>98</v>
      </c>
      <c r="M6064" s="23" t="s">
        <v>75</v>
      </c>
      <c r="N6064" s="25">
        <f>((J6064*400)+(K6064*100))+L6064</f>
        <v>2398</v>
      </c>
      <c r="O6064" s="26">
        <v>1000</v>
      </c>
      <c r="P6064" s="26">
        <f>N6064*O6064</f>
        <v>2398000</v>
      </c>
      <c r="Q6064" s="23"/>
      <c r="R6064" s="23"/>
      <c r="S6064" s="27"/>
      <c r="T6064" s="23"/>
      <c r="U6064" s="23"/>
      <c r="V6064" s="24"/>
      <c r="W6064" s="23"/>
      <c r="X6064" s="23"/>
      <c r="Y6064" s="23"/>
      <c r="Z6064" s="23"/>
      <c r="AA6064" s="28"/>
      <c r="AB6064" s="26"/>
      <c r="AC6064" s="26"/>
      <c r="AD6064" s="28"/>
      <c r="AE6064" s="28"/>
      <c r="AF6064" s="26"/>
      <c r="AG6064" s="26">
        <f>AF6064+P6064</f>
        <v>2398000</v>
      </c>
      <c r="AH6064" s="26">
        <f>AG6064</f>
        <v>2398000</v>
      </c>
      <c r="AI6064" s="26">
        <v>50000000</v>
      </c>
      <c r="AJ6064" s="26">
        <f>IF((AI6064-AH6064) &gt; 1,0,IF((AI6064-AH6064)&lt;0,AH6064-AI6064,AI6064-AH6064))</f>
        <v>0</v>
      </c>
      <c r="AK6064" s="26">
        <v>0.01</v>
      </c>
      <c r="AL6064" s="26">
        <f>AJ6064*(AK6064/100)</f>
        <v>0</v>
      </c>
    </row>
    <row r="6065" spans="1:39" x14ac:dyDescent="0.25">
      <c r="A6065" s="23"/>
      <c r="B6065" s="24"/>
      <c r="C6065" s="23"/>
      <c r="D6065" s="23"/>
      <c r="E6065" s="23"/>
      <c r="F6065" s="23"/>
      <c r="G6065" s="24"/>
      <c r="H6065" s="23"/>
      <c r="I6065" s="23"/>
      <c r="J6065" s="23"/>
      <c r="K6065" s="23"/>
      <c r="L6065" s="23"/>
      <c r="M6065" s="23"/>
      <c r="N6065" s="25"/>
      <c r="O6065" s="26"/>
      <c r="P6065" s="26"/>
      <c r="Q6065" s="23"/>
      <c r="R6065" s="23"/>
      <c r="S6065" s="27"/>
      <c r="T6065" s="23"/>
      <c r="U6065" s="23"/>
      <c r="V6065" s="24"/>
      <c r="W6065" s="23"/>
      <c r="X6065" s="23"/>
      <c r="Y6065" s="23"/>
      <c r="Z6065" s="23"/>
      <c r="AA6065" s="28"/>
      <c r="AB6065" s="26"/>
      <c r="AC6065" s="26"/>
      <c r="AD6065" s="28"/>
      <c r="AE6065" s="28"/>
      <c r="AF6065" s="26"/>
      <c r="AG6065" s="26" t="s">
        <v>60</v>
      </c>
      <c r="AH6065" s="26">
        <f>SUM(AH6061:AH6064)</f>
        <v>7025871.5</v>
      </c>
      <c r="AI6065" s="26"/>
      <c r="AJ6065" s="26">
        <f>SUM(AJ6061:AJ6064)</f>
        <v>831250</v>
      </c>
      <c r="AK6065" s="26"/>
      <c r="AL6065" s="26">
        <f>SUM(AL6061:AL6064)</f>
        <v>166.25</v>
      </c>
    </row>
    <row r="6066" spans="1:39" x14ac:dyDescent="0.25">
      <c r="A6066" s="23" t="s">
        <v>18051</v>
      </c>
      <c r="B6066" s="24" t="s">
        <v>18052</v>
      </c>
      <c r="C6066" s="23" t="s">
        <v>18053</v>
      </c>
      <c r="D6066" s="23" t="s">
        <v>18054</v>
      </c>
      <c r="E6066" s="23">
        <v>2413</v>
      </c>
      <c r="F6066" s="23" t="s">
        <v>18055</v>
      </c>
      <c r="G6066" s="24" t="s">
        <v>18056</v>
      </c>
      <c r="H6066" s="23" t="s">
        <v>43</v>
      </c>
      <c r="I6066" s="23" t="s">
        <v>18057</v>
      </c>
      <c r="J6066" s="23">
        <v>1</v>
      </c>
      <c r="K6066" s="23">
        <v>2</v>
      </c>
      <c r="L6066" s="23">
        <v>50</v>
      </c>
      <c r="M6066" s="23" t="s">
        <v>75</v>
      </c>
      <c r="N6066" s="25">
        <f>((J6066*400)+(K6066*100))+L6066</f>
        <v>650</v>
      </c>
      <c r="O6066" s="26">
        <v>5000</v>
      </c>
      <c r="P6066" s="26">
        <f>N6066*O6066</f>
        <v>3250000</v>
      </c>
      <c r="Q6066" s="23"/>
      <c r="R6066" s="23"/>
      <c r="S6066" s="27"/>
      <c r="T6066" s="23"/>
      <c r="U6066" s="23"/>
      <c r="V6066" s="24"/>
      <c r="W6066" s="23"/>
      <c r="X6066" s="23"/>
      <c r="Y6066" s="23"/>
      <c r="Z6066" s="23"/>
      <c r="AA6066" s="28"/>
      <c r="AB6066" s="26"/>
      <c r="AC6066" s="26"/>
      <c r="AD6066" s="28"/>
      <c r="AE6066" s="28"/>
      <c r="AF6066" s="26"/>
      <c r="AG6066" s="26">
        <f>AF6066+P6066</f>
        <v>3250000</v>
      </c>
      <c r="AH6066" s="26">
        <f>AG6066</f>
        <v>3250000</v>
      </c>
      <c r="AI6066" s="26">
        <v>50000000</v>
      </c>
      <c r="AJ6066" s="26">
        <f>IF((AI6066-AH6066) &gt; 1,0,IF((AI6066-AH6066)&lt;0,AH6066-AI6066,AI6066-AH6066))</f>
        <v>0</v>
      </c>
      <c r="AK6066" s="26">
        <v>0.01</v>
      </c>
      <c r="AL6066" s="26">
        <f>AJ6066*(AK6066/100)</f>
        <v>0</v>
      </c>
    </row>
    <row r="6067" spans="1:39" x14ac:dyDescent="0.25">
      <c r="A6067" s="23"/>
      <c r="B6067" s="24"/>
      <c r="C6067" s="23"/>
      <c r="D6067" s="23"/>
      <c r="E6067" s="23">
        <v>2414</v>
      </c>
      <c r="F6067" s="23" t="s">
        <v>18058</v>
      </c>
      <c r="G6067" s="24" t="s">
        <v>18059</v>
      </c>
      <c r="H6067" s="23" t="s">
        <v>43</v>
      </c>
      <c r="I6067" s="23" t="s">
        <v>18060</v>
      </c>
      <c r="J6067" s="23">
        <v>0</v>
      </c>
      <c r="K6067" s="23">
        <v>3</v>
      </c>
      <c r="L6067" s="23">
        <v>1</v>
      </c>
      <c r="M6067" s="23" t="s">
        <v>68</v>
      </c>
      <c r="N6067" s="25">
        <f>((J6067*400)+(K6067*100))+L6067</f>
        <v>301</v>
      </c>
      <c r="O6067" s="26">
        <v>4400</v>
      </c>
      <c r="P6067" s="26">
        <f>N6067*O6067</f>
        <v>1324400</v>
      </c>
      <c r="Q6067" s="23"/>
      <c r="R6067" s="23"/>
      <c r="S6067" s="27"/>
      <c r="T6067" s="23"/>
      <c r="U6067" s="23"/>
      <c r="V6067" s="24"/>
      <c r="W6067" s="23"/>
      <c r="X6067" s="23"/>
      <c r="Y6067" s="23"/>
      <c r="Z6067" s="23"/>
      <c r="AA6067" s="28"/>
      <c r="AB6067" s="26"/>
      <c r="AC6067" s="26"/>
      <c r="AD6067" s="28"/>
      <c r="AE6067" s="28"/>
      <c r="AF6067" s="26"/>
      <c r="AG6067" s="26">
        <f>AF6067+P6067</f>
        <v>1324400</v>
      </c>
      <c r="AH6067" s="26">
        <f>AG6067</f>
        <v>1324400</v>
      </c>
      <c r="AI6067" s="26">
        <v>0</v>
      </c>
      <c r="AJ6067" s="26">
        <f>IF((AI6067-AH6067) &gt; 1,0,IF((AI6067-AH6067)&lt;0,AH6067-AI6067,AI6067-AH6067))</f>
        <v>1324400</v>
      </c>
      <c r="AK6067" s="26">
        <v>0.3</v>
      </c>
      <c r="AL6067" s="26">
        <f>AJ6067*(AK6067/100)</f>
        <v>3973.2000000000003</v>
      </c>
    </row>
    <row r="6068" spans="1:39" x14ac:dyDescent="0.25">
      <c r="A6068" s="23"/>
      <c r="B6068" s="24"/>
      <c r="C6068" s="23"/>
      <c r="D6068" s="23"/>
      <c r="E6068" s="23"/>
      <c r="F6068" s="23"/>
      <c r="G6068" s="24"/>
      <c r="H6068" s="23"/>
      <c r="I6068" s="23"/>
      <c r="J6068" s="23"/>
      <c r="K6068" s="23"/>
      <c r="L6068" s="23"/>
      <c r="M6068" s="23"/>
      <c r="N6068" s="25"/>
      <c r="O6068" s="26"/>
      <c r="P6068" s="26"/>
      <c r="Q6068" s="23"/>
      <c r="R6068" s="23"/>
      <c r="S6068" s="27"/>
      <c r="T6068" s="23"/>
      <c r="U6068" s="23"/>
      <c r="V6068" s="24"/>
      <c r="W6068" s="23"/>
      <c r="X6068" s="23"/>
      <c r="Y6068" s="23"/>
      <c r="Z6068" s="23"/>
      <c r="AA6068" s="28"/>
      <c r="AB6068" s="26"/>
      <c r="AC6068" s="26"/>
      <c r="AD6068" s="28"/>
      <c r="AE6068" s="28"/>
      <c r="AF6068" s="26"/>
      <c r="AG6068" s="26" t="s">
        <v>60</v>
      </c>
      <c r="AH6068" s="26">
        <f>SUM(AH6066:AH6067)</f>
        <v>4574400</v>
      </c>
      <c r="AI6068" s="26"/>
      <c r="AJ6068" s="26">
        <f>SUM(AJ6066:AJ6067)</f>
        <v>1324400</v>
      </c>
      <c r="AK6068" s="26"/>
      <c r="AL6068" s="26">
        <f>SUM(AL6066:AL6067)</f>
        <v>3973.2000000000003</v>
      </c>
    </row>
    <row r="6069" spans="1:39" x14ac:dyDescent="0.25">
      <c r="A6069" s="23" t="s">
        <v>18061</v>
      </c>
      <c r="B6069" s="24"/>
      <c r="C6069" s="23" t="s">
        <v>18062</v>
      </c>
      <c r="D6069" s="23" t="s">
        <v>2519</v>
      </c>
      <c r="E6069" s="23">
        <v>2415</v>
      </c>
      <c r="F6069" s="23" t="s">
        <v>18063</v>
      </c>
      <c r="G6069" s="24" t="s">
        <v>18064</v>
      </c>
      <c r="H6069" s="23" t="s">
        <v>43</v>
      </c>
      <c r="I6069" s="23" t="s">
        <v>18065</v>
      </c>
      <c r="J6069" s="23">
        <v>1</v>
      </c>
      <c r="K6069" s="23">
        <v>3</v>
      </c>
      <c r="L6069" s="23">
        <v>19</v>
      </c>
      <c r="M6069" s="23" t="s">
        <v>68</v>
      </c>
      <c r="N6069" s="25">
        <f t="shared" ref="N6069:N6100" si="1013">((J6069*400)+(K6069*100))+L6069</f>
        <v>719</v>
      </c>
      <c r="O6069" s="26">
        <v>9100</v>
      </c>
      <c r="P6069" s="26">
        <f t="shared" ref="P6069:P6100" si="1014">N6069*O6069</f>
        <v>6542900</v>
      </c>
      <c r="Q6069" s="23"/>
      <c r="R6069" s="23"/>
      <c r="S6069" s="27"/>
      <c r="T6069" s="23"/>
      <c r="U6069" s="23"/>
      <c r="V6069" s="24"/>
      <c r="W6069" s="23"/>
      <c r="X6069" s="23"/>
      <c r="Y6069" s="23"/>
      <c r="Z6069" s="23"/>
      <c r="AA6069" s="28"/>
      <c r="AB6069" s="26"/>
      <c r="AC6069" s="26"/>
      <c r="AD6069" s="28"/>
      <c r="AE6069" s="28"/>
      <c r="AF6069" s="26"/>
      <c r="AG6069" s="26">
        <f>AF6069+P6069</f>
        <v>6542900</v>
      </c>
      <c r="AH6069" s="26">
        <f>AG6069</f>
        <v>6542900</v>
      </c>
      <c r="AI6069" s="26">
        <v>0</v>
      </c>
      <c r="AJ6069" s="26">
        <f t="shared" ref="AJ6069:AJ6100" si="1015">IF((AI6069-AH6069) &gt; 1,0,IF((AI6069-AH6069)&lt;0,AH6069-AI6069,AI6069-AH6069))</f>
        <v>6542900</v>
      </c>
      <c r="AK6069" s="26">
        <v>0.3</v>
      </c>
      <c r="AL6069" s="26">
        <f>AJ6069*(AK6069/100)</f>
        <v>19628.7</v>
      </c>
    </row>
    <row r="6070" spans="1:39" x14ac:dyDescent="0.25">
      <c r="A6070" s="23"/>
      <c r="B6070" s="24"/>
      <c r="C6070" s="23"/>
      <c r="D6070" s="23"/>
      <c r="E6070" s="23">
        <v>2416</v>
      </c>
      <c r="F6070" s="23" t="s">
        <v>18066</v>
      </c>
      <c r="G6070" s="24" t="s">
        <v>18067</v>
      </c>
      <c r="H6070" s="23" t="s">
        <v>43</v>
      </c>
      <c r="I6070" s="23" t="s">
        <v>18068</v>
      </c>
      <c r="J6070" s="23">
        <v>0</v>
      </c>
      <c r="K6070" s="23">
        <v>2</v>
      </c>
      <c r="L6070" s="23">
        <v>0</v>
      </c>
      <c r="M6070" s="23" t="s">
        <v>75</v>
      </c>
      <c r="N6070" s="25">
        <f t="shared" si="1013"/>
        <v>200</v>
      </c>
      <c r="O6070" s="26">
        <v>3500</v>
      </c>
      <c r="P6070" s="26">
        <f t="shared" si="1014"/>
        <v>700000</v>
      </c>
      <c r="Q6070" s="23"/>
      <c r="R6070" s="23"/>
      <c r="S6070" s="27"/>
      <c r="T6070" s="23"/>
      <c r="U6070" s="23"/>
      <c r="V6070" s="24"/>
      <c r="W6070" s="23"/>
      <c r="X6070" s="23"/>
      <c r="Y6070" s="23"/>
      <c r="Z6070" s="23"/>
      <c r="AA6070" s="28"/>
      <c r="AB6070" s="26"/>
      <c r="AC6070" s="26"/>
      <c r="AD6070" s="28"/>
      <c r="AE6070" s="28"/>
      <c r="AF6070" s="26"/>
      <c r="AG6070" s="26">
        <f>AF6070+P6070</f>
        <v>700000</v>
      </c>
      <c r="AH6070" s="26">
        <f>AG6070</f>
        <v>700000</v>
      </c>
      <c r="AI6070" s="26">
        <v>50000000</v>
      </c>
      <c r="AJ6070" s="26">
        <f t="shared" si="1015"/>
        <v>0</v>
      </c>
      <c r="AK6070" s="26">
        <v>0.01</v>
      </c>
      <c r="AL6070" s="26">
        <f>AJ6070*(AK6070/100)</f>
        <v>0</v>
      </c>
    </row>
    <row r="6071" spans="1:39" x14ac:dyDescent="0.25">
      <c r="A6071" s="23"/>
      <c r="B6071" s="24"/>
      <c r="C6071" s="23"/>
      <c r="D6071" s="23"/>
      <c r="E6071" s="23">
        <v>2417</v>
      </c>
      <c r="F6071" s="23" t="s">
        <v>18069</v>
      </c>
      <c r="G6071" s="24" t="s">
        <v>18070</v>
      </c>
      <c r="H6071" s="23" t="s">
        <v>43</v>
      </c>
      <c r="I6071" s="23" t="s">
        <v>18071</v>
      </c>
      <c r="J6071" s="23">
        <v>0</v>
      </c>
      <c r="K6071" s="23">
        <v>1</v>
      </c>
      <c r="L6071" s="23">
        <v>0</v>
      </c>
      <c r="M6071" s="23" t="s">
        <v>75</v>
      </c>
      <c r="N6071" s="25">
        <f t="shared" si="1013"/>
        <v>100</v>
      </c>
      <c r="O6071" s="26">
        <v>3100</v>
      </c>
      <c r="P6071" s="26">
        <f t="shared" si="1014"/>
        <v>310000</v>
      </c>
      <c r="Q6071" s="23"/>
      <c r="R6071" s="23"/>
      <c r="S6071" s="27"/>
      <c r="T6071" s="23"/>
      <c r="U6071" s="23"/>
      <c r="V6071" s="24"/>
      <c r="W6071" s="23"/>
      <c r="X6071" s="23"/>
      <c r="Y6071" s="23"/>
      <c r="Z6071" s="23"/>
      <c r="AA6071" s="28"/>
      <c r="AB6071" s="26"/>
      <c r="AC6071" s="26"/>
      <c r="AD6071" s="28"/>
      <c r="AE6071" s="28"/>
      <c r="AF6071" s="26"/>
      <c r="AG6071" s="26">
        <f>AF6071+P6071</f>
        <v>310000</v>
      </c>
      <c r="AH6071" s="26">
        <f>AG6071</f>
        <v>310000</v>
      </c>
      <c r="AI6071" s="26">
        <v>50000000</v>
      </c>
      <c r="AJ6071" s="26">
        <f t="shared" si="1015"/>
        <v>0</v>
      </c>
      <c r="AK6071" s="26">
        <v>0.01</v>
      </c>
      <c r="AL6071" s="26">
        <f>AJ6071*(AK6071/100)</f>
        <v>0</v>
      </c>
    </row>
    <row r="6072" spans="1:39" x14ac:dyDescent="0.25">
      <c r="A6072" s="23"/>
      <c r="B6072" s="24"/>
      <c r="C6072" s="23"/>
      <c r="D6072" s="23"/>
      <c r="E6072" s="23">
        <v>2418</v>
      </c>
      <c r="F6072" s="23" t="s">
        <v>18072</v>
      </c>
      <c r="G6072" s="24" t="s">
        <v>18073</v>
      </c>
      <c r="H6072" s="23" t="s">
        <v>43</v>
      </c>
      <c r="I6072" s="23" t="s">
        <v>18074</v>
      </c>
      <c r="J6072" s="23">
        <v>2</v>
      </c>
      <c r="K6072" s="23">
        <v>0</v>
      </c>
      <c r="L6072" s="23">
        <v>0</v>
      </c>
      <c r="M6072" s="23" t="s">
        <v>75</v>
      </c>
      <c r="N6072" s="25">
        <f t="shared" si="1013"/>
        <v>800</v>
      </c>
      <c r="O6072" s="26">
        <v>1000</v>
      </c>
      <c r="P6072" s="26">
        <f t="shared" si="1014"/>
        <v>800000</v>
      </c>
      <c r="Q6072" s="23"/>
      <c r="R6072" s="23"/>
      <c r="S6072" s="27"/>
      <c r="T6072" s="23"/>
      <c r="U6072" s="23"/>
      <c r="V6072" s="24"/>
      <c r="W6072" s="23"/>
      <c r="X6072" s="23"/>
      <c r="Y6072" s="23"/>
      <c r="Z6072" s="23"/>
      <c r="AA6072" s="28"/>
      <c r="AB6072" s="26"/>
      <c r="AC6072" s="26"/>
      <c r="AD6072" s="28"/>
      <c r="AE6072" s="28"/>
      <c r="AF6072" s="26"/>
      <c r="AG6072" s="26">
        <f>AF6072+P6072</f>
        <v>800000</v>
      </c>
      <c r="AH6072" s="26">
        <f>AG6072</f>
        <v>800000</v>
      </c>
      <c r="AI6072" s="26">
        <v>50000000</v>
      </c>
      <c r="AJ6072" s="26">
        <f t="shared" si="1015"/>
        <v>0</v>
      </c>
      <c r="AK6072" s="26">
        <v>0.01</v>
      </c>
      <c r="AL6072" s="26">
        <f>AJ6072*(AK6072/100)</f>
        <v>0</v>
      </c>
    </row>
    <row r="6073" spans="1:39" x14ac:dyDescent="0.25">
      <c r="A6073" s="23"/>
      <c r="B6073" s="24"/>
      <c r="C6073" s="23"/>
      <c r="D6073" s="23"/>
      <c r="E6073" s="23">
        <v>2419</v>
      </c>
      <c r="F6073" s="23" t="s">
        <v>18075</v>
      </c>
      <c r="G6073" s="24" t="s">
        <v>18076</v>
      </c>
      <c r="H6073" s="23" t="s">
        <v>43</v>
      </c>
      <c r="I6073" s="23" t="s">
        <v>18077</v>
      </c>
      <c r="J6073" s="23">
        <v>0</v>
      </c>
      <c r="K6073" s="23">
        <v>2</v>
      </c>
      <c r="L6073" s="23">
        <v>24</v>
      </c>
      <c r="M6073" s="23" t="s">
        <v>255</v>
      </c>
      <c r="N6073" s="25">
        <f t="shared" si="1013"/>
        <v>224</v>
      </c>
      <c r="O6073" s="26">
        <v>1000</v>
      </c>
      <c r="P6073" s="26">
        <f t="shared" si="1014"/>
        <v>224000</v>
      </c>
      <c r="Q6073" s="23">
        <v>1</v>
      </c>
      <c r="R6073" s="23" t="s">
        <v>18061</v>
      </c>
      <c r="S6073" s="27"/>
      <c r="T6073" s="23" t="s">
        <v>18062</v>
      </c>
      <c r="U6073" s="23" t="s">
        <v>9261</v>
      </c>
      <c r="V6073" s="24" t="s">
        <v>18078</v>
      </c>
      <c r="W6073" s="23" t="s">
        <v>53</v>
      </c>
      <c r="X6073" s="23" t="s">
        <v>49</v>
      </c>
      <c r="Y6073" s="23" t="s">
        <v>261</v>
      </c>
      <c r="Z6073" s="23">
        <v>70</v>
      </c>
      <c r="AA6073" s="28">
        <v>100</v>
      </c>
      <c r="AB6073" s="26">
        <v>2750</v>
      </c>
      <c r="AC6073" s="26">
        <f>Z6073*AB6073</f>
        <v>192500</v>
      </c>
      <c r="AD6073" s="28">
        <v>12</v>
      </c>
      <c r="AE6073" s="28">
        <v>14</v>
      </c>
      <c r="AF6073" s="26">
        <f>(AC6073*(100-AE6073))/100</f>
        <v>165550</v>
      </c>
      <c r="AG6073" s="26">
        <f>P6073+AF6073</f>
        <v>389550</v>
      </c>
      <c r="AH6073" s="26">
        <f>(AG6073*AA6073)/100</f>
        <v>389550</v>
      </c>
      <c r="AI6073" s="26">
        <f>IF(AF6073&lt;=10000000,AF6073,10000000)</f>
        <v>165550</v>
      </c>
      <c r="AJ6073" s="26">
        <f t="shared" si="1015"/>
        <v>224000</v>
      </c>
      <c r="AK6073" s="26">
        <v>0.02</v>
      </c>
      <c r="AL6073" s="26">
        <f>ROUND(AJ6073*(AK6073/100),2)</f>
        <v>44.8</v>
      </c>
      <c r="AM6073" s="3" t="s">
        <v>83</v>
      </c>
    </row>
    <row r="6074" spans="1:39" x14ac:dyDescent="0.25">
      <c r="A6074" s="23"/>
      <c r="B6074" s="24"/>
      <c r="C6074" s="23"/>
      <c r="D6074" s="23"/>
      <c r="E6074" s="23">
        <v>2420</v>
      </c>
      <c r="F6074" s="23" t="s">
        <v>18079</v>
      </c>
      <c r="G6074" s="24" t="s">
        <v>18080</v>
      </c>
      <c r="H6074" s="23" t="s">
        <v>43</v>
      </c>
      <c r="I6074" s="23" t="s">
        <v>18081</v>
      </c>
      <c r="J6074" s="23">
        <v>2</v>
      </c>
      <c r="K6074" s="23">
        <v>0</v>
      </c>
      <c r="L6074" s="23">
        <v>83</v>
      </c>
      <c r="M6074" s="23" t="s">
        <v>68</v>
      </c>
      <c r="N6074" s="25">
        <f t="shared" si="1013"/>
        <v>883</v>
      </c>
      <c r="O6074" s="26">
        <v>5000</v>
      </c>
      <c r="P6074" s="26">
        <f t="shared" si="1014"/>
        <v>4415000</v>
      </c>
      <c r="Q6074" s="23"/>
      <c r="R6074" s="23"/>
      <c r="S6074" s="27"/>
      <c r="T6074" s="23"/>
      <c r="U6074" s="23"/>
      <c r="V6074" s="24"/>
      <c r="W6074" s="23"/>
      <c r="X6074" s="23"/>
      <c r="Y6074" s="23"/>
      <c r="Z6074" s="23"/>
      <c r="AA6074" s="28"/>
      <c r="AB6074" s="26"/>
      <c r="AC6074" s="26"/>
      <c r="AD6074" s="28"/>
      <c r="AE6074" s="28"/>
      <c r="AF6074" s="26"/>
      <c r="AG6074" s="26">
        <f t="shared" ref="AG6074:AG6105" si="1016">AF6074+P6074</f>
        <v>4415000</v>
      </c>
      <c r="AH6074" s="26">
        <f t="shared" ref="AH6074:AH6105" si="1017">AG6074</f>
        <v>4415000</v>
      </c>
      <c r="AI6074" s="26">
        <v>0</v>
      </c>
      <c r="AJ6074" s="26">
        <f t="shared" si="1015"/>
        <v>4415000</v>
      </c>
      <c r="AK6074" s="26">
        <v>0.3</v>
      </c>
      <c r="AL6074" s="26">
        <f t="shared" ref="AL6074:AL6105" si="1018">AJ6074*(AK6074/100)</f>
        <v>13245</v>
      </c>
    </row>
    <row r="6075" spans="1:39" x14ac:dyDescent="0.25">
      <c r="A6075" s="23"/>
      <c r="B6075" s="24"/>
      <c r="C6075" s="23"/>
      <c r="D6075" s="23"/>
      <c r="E6075" s="23">
        <v>2421</v>
      </c>
      <c r="F6075" s="23" t="s">
        <v>18082</v>
      </c>
      <c r="G6075" s="24" t="s">
        <v>18083</v>
      </c>
      <c r="H6075" s="23" t="s">
        <v>43</v>
      </c>
      <c r="I6075" s="23" t="s">
        <v>18084</v>
      </c>
      <c r="J6075" s="23">
        <v>0</v>
      </c>
      <c r="K6075" s="23">
        <v>0</v>
      </c>
      <c r="L6075" s="23">
        <v>48</v>
      </c>
      <c r="M6075" s="23" t="s">
        <v>75</v>
      </c>
      <c r="N6075" s="25">
        <f t="shared" si="1013"/>
        <v>48</v>
      </c>
      <c r="O6075" s="26">
        <v>5000</v>
      </c>
      <c r="P6075" s="26">
        <f t="shared" si="1014"/>
        <v>240000</v>
      </c>
      <c r="Q6075" s="23"/>
      <c r="R6075" s="23"/>
      <c r="S6075" s="27"/>
      <c r="T6075" s="23"/>
      <c r="U6075" s="23"/>
      <c r="V6075" s="24"/>
      <c r="W6075" s="23"/>
      <c r="X6075" s="23"/>
      <c r="Y6075" s="23"/>
      <c r="Z6075" s="23"/>
      <c r="AA6075" s="28"/>
      <c r="AB6075" s="26"/>
      <c r="AC6075" s="26"/>
      <c r="AD6075" s="28"/>
      <c r="AE6075" s="28"/>
      <c r="AF6075" s="26"/>
      <c r="AG6075" s="26">
        <f t="shared" si="1016"/>
        <v>240000</v>
      </c>
      <c r="AH6075" s="26">
        <f t="shared" si="1017"/>
        <v>240000</v>
      </c>
      <c r="AI6075" s="26">
        <v>50000000</v>
      </c>
      <c r="AJ6075" s="26">
        <f t="shared" si="1015"/>
        <v>0</v>
      </c>
      <c r="AK6075" s="26">
        <v>0.01</v>
      </c>
      <c r="AL6075" s="26">
        <f t="shared" si="1018"/>
        <v>0</v>
      </c>
    </row>
    <row r="6076" spans="1:39" x14ac:dyDescent="0.25">
      <c r="A6076" s="23"/>
      <c r="B6076" s="24"/>
      <c r="C6076" s="23"/>
      <c r="D6076" s="23"/>
      <c r="E6076" s="23">
        <v>2422</v>
      </c>
      <c r="F6076" s="23" t="s">
        <v>18085</v>
      </c>
      <c r="G6076" s="24" t="s">
        <v>18086</v>
      </c>
      <c r="H6076" s="23" t="s">
        <v>43</v>
      </c>
      <c r="I6076" s="23" t="s">
        <v>18087</v>
      </c>
      <c r="J6076" s="23">
        <v>0</v>
      </c>
      <c r="K6076" s="23">
        <v>0</v>
      </c>
      <c r="L6076" s="23">
        <v>48</v>
      </c>
      <c r="M6076" s="23" t="s">
        <v>75</v>
      </c>
      <c r="N6076" s="25">
        <f t="shared" si="1013"/>
        <v>48</v>
      </c>
      <c r="O6076" s="26">
        <v>5000</v>
      </c>
      <c r="P6076" s="26">
        <f t="shared" si="1014"/>
        <v>240000</v>
      </c>
      <c r="Q6076" s="23"/>
      <c r="R6076" s="23"/>
      <c r="S6076" s="27"/>
      <c r="T6076" s="23"/>
      <c r="U6076" s="23"/>
      <c r="V6076" s="24"/>
      <c r="W6076" s="23"/>
      <c r="X6076" s="23"/>
      <c r="Y6076" s="23"/>
      <c r="Z6076" s="23"/>
      <c r="AA6076" s="28"/>
      <c r="AB6076" s="26"/>
      <c r="AC6076" s="26"/>
      <c r="AD6076" s="28"/>
      <c r="AE6076" s="28"/>
      <c r="AF6076" s="26"/>
      <c r="AG6076" s="26">
        <f t="shared" si="1016"/>
        <v>240000</v>
      </c>
      <c r="AH6076" s="26">
        <f t="shared" si="1017"/>
        <v>240000</v>
      </c>
      <c r="AI6076" s="26">
        <v>50000000</v>
      </c>
      <c r="AJ6076" s="26">
        <f t="shared" si="1015"/>
        <v>0</v>
      </c>
      <c r="AK6076" s="26">
        <v>0.01</v>
      </c>
      <c r="AL6076" s="26">
        <f t="shared" si="1018"/>
        <v>0</v>
      </c>
    </row>
    <row r="6077" spans="1:39" x14ac:dyDescent="0.25">
      <c r="A6077" s="23"/>
      <c r="B6077" s="24"/>
      <c r="C6077" s="23"/>
      <c r="D6077" s="23"/>
      <c r="E6077" s="23">
        <v>2423</v>
      </c>
      <c r="F6077" s="23" t="s">
        <v>18088</v>
      </c>
      <c r="G6077" s="24" t="s">
        <v>18089</v>
      </c>
      <c r="H6077" s="23" t="s">
        <v>43</v>
      </c>
      <c r="I6077" s="23" t="s">
        <v>18090</v>
      </c>
      <c r="J6077" s="23">
        <v>0</v>
      </c>
      <c r="K6077" s="23">
        <v>0</v>
      </c>
      <c r="L6077" s="23">
        <v>48</v>
      </c>
      <c r="M6077" s="23" t="s">
        <v>75</v>
      </c>
      <c r="N6077" s="25">
        <f t="shared" si="1013"/>
        <v>48</v>
      </c>
      <c r="O6077" s="26">
        <v>5000</v>
      </c>
      <c r="P6077" s="26">
        <f t="shared" si="1014"/>
        <v>240000</v>
      </c>
      <c r="Q6077" s="23"/>
      <c r="R6077" s="23"/>
      <c r="S6077" s="27"/>
      <c r="T6077" s="23"/>
      <c r="U6077" s="23"/>
      <c r="V6077" s="24"/>
      <c r="W6077" s="23"/>
      <c r="X6077" s="23"/>
      <c r="Y6077" s="23"/>
      <c r="Z6077" s="23"/>
      <c r="AA6077" s="28"/>
      <c r="AB6077" s="26"/>
      <c r="AC6077" s="26"/>
      <c r="AD6077" s="28"/>
      <c r="AE6077" s="28"/>
      <c r="AF6077" s="26"/>
      <c r="AG6077" s="26">
        <f t="shared" si="1016"/>
        <v>240000</v>
      </c>
      <c r="AH6077" s="26">
        <f t="shared" si="1017"/>
        <v>240000</v>
      </c>
      <c r="AI6077" s="26">
        <v>50000000</v>
      </c>
      <c r="AJ6077" s="26">
        <f t="shared" si="1015"/>
        <v>0</v>
      </c>
      <c r="AK6077" s="26">
        <v>0.01</v>
      </c>
      <c r="AL6077" s="26">
        <f t="shared" si="1018"/>
        <v>0</v>
      </c>
    </row>
    <row r="6078" spans="1:39" x14ac:dyDescent="0.25">
      <c r="A6078" s="23"/>
      <c r="B6078" s="24"/>
      <c r="C6078" s="23"/>
      <c r="D6078" s="23"/>
      <c r="E6078" s="23">
        <v>2424</v>
      </c>
      <c r="F6078" s="23" t="s">
        <v>18091</v>
      </c>
      <c r="G6078" s="24" t="s">
        <v>18092</v>
      </c>
      <c r="H6078" s="23" t="s">
        <v>43</v>
      </c>
      <c r="I6078" s="23" t="s">
        <v>18093</v>
      </c>
      <c r="J6078" s="23">
        <v>0</v>
      </c>
      <c r="K6078" s="23">
        <v>0</v>
      </c>
      <c r="L6078" s="23">
        <v>48</v>
      </c>
      <c r="M6078" s="23" t="s">
        <v>75</v>
      </c>
      <c r="N6078" s="25">
        <f t="shared" si="1013"/>
        <v>48</v>
      </c>
      <c r="O6078" s="26">
        <v>5000</v>
      </c>
      <c r="P6078" s="26">
        <f t="shared" si="1014"/>
        <v>240000</v>
      </c>
      <c r="Q6078" s="23"/>
      <c r="R6078" s="23"/>
      <c r="S6078" s="27"/>
      <c r="T6078" s="23"/>
      <c r="U6078" s="23"/>
      <c r="V6078" s="24"/>
      <c r="W6078" s="23"/>
      <c r="X6078" s="23"/>
      <c r="Y6078" s="23"/>
      <c r="Z6078" s="23"/>
      <c r="AA6078" s="28"/>
      <c r="AB6078" s="26"/>
      <c r="AC6078" s="26"/>
      <c r="AD6078" s="28"/>
      <c r="AE6078" s="28"/>
      <c r="AF6078" s="26"/>
      <c r="AG6078" s="26">
        <f t="shared" si="1016"/>
        <v>240000</v>
      </c>
      <c r="AH6078" s="26">
        <f t="shared" si="1017"/>
        <v>240000</v>
      </c>
      <c r="AI6078" s="26">
        <v>50000000</v>
      </c>
      <c r="AJ6078" s="26">
        <f t="shared" si="1015"/>
        <v>0</v>
      </c>
      <c r="AK6078" s="26">
        <v>0.01</v>
      </c>
      <c r="AL6078" s="26">
        <f t="shared" si="1018"/>
        <v>0</v>
      </c>
    </row>
    <row r="6079" spans="1:39" x14ac:dyDescent="0.25">
      <c r="A6079" s="23"/>
      <c r="B6079" s="24"/>
      <c r="C6079" s="23"/>
      <c r="D6079" s="23"/>
      <c r="E6079" s="23">
        <v>2425</v>
      </c>
      <c r="F6079" s="23" t="s">
        <v>18094</v>
      </c>
      <c r="G6079" s="24" t="s">
        <v>18095</v>
      </c>
      <c r="H6079" s="23" t="s">
        <v>43</v>
      </c>
      <c r="I6079" s="23" t="s">
        <v>18096</v>
      </c>
      <c r="J6079" s="23">
        <v>0</v>
      </c>
      <c r="K6079" s="23">
        <v>0</v>
      </c>
      <c r="L6079" s="23">
        <v>48</v>
      </c>
      <c r="M6079" s="23" t="s">
        <v>68</v>
      </c>
      <c r="N6079" s="25">
        <f t="shared" si="1013"/>
        <v>48</v>
      </c>
      <c r="O6079" s="26">
        <v>5000</v>
      </c>
      <c r="P6079" s="26">
        <f t="shared" si="1014"/>
        <v>240000</v>
      </c>
      <c r="Q6079" s="23"/>
      <c r="R6079" s="23"/>
      <c r="S6079" s="27"/>
      <c r="T6079" s="23"/>
      <c r="U6079" s="23"/>
      <c r="V6079" s="24"/>
      <c r="W6079" s="23"/>
      <c r="X6079" s="23"/>
      <c r="Y6079" s="23"/>
      <c r="Z6079" s="23"/>
      <c r="AA6079" s="28"/>
      <c r="AB6079" s="26"/>
      <c r="AC6079" s="26"/>
      <c r="AD6079" s="28"/>
      <c r="AE6079" s="28"/>
      <c r="AF6079" s="26"/>
      <c r="AG6079" s="26">
        <f t="shared" si="1016"/>
        <v>240000</v>
      </c>
      <c r="AH6079" s="26">
        <f t="shared" si="1017"/>
        <v>240000</v>
      </c>
      <c r="AI6079" s="26">
        <v>0</v>
      </c>
      <c r="AJ6079" s="26">
        <f t="shared" si="1015"/>
        <v>240000</v>
      </c>
      <c r="AK6079" s="26">
        <v>0.3</v>
      </c>
      <c r="AL6079" s="26">
        <f t="shared" si="1018"/>
        <v>720</v>
      </c>
    </row>
    <row r="6080" spans="1:39" x14ac:dyDescent="0.25">
      <c r="A6080" s="23"/>
      <c r="B6080" s="24"/>
      <c r="C6080" s="23"/>
      <c r="D6080" s="23"/>
      <c r="E6080" s="23">
        <v>2426</v>
      </c>
      <c r="F6080" s="23" t="s">
        <v>18097</v>
      </c>
      <c r="G6080" s="24" t="s">
        <v>18098</v>
      </c>
      <c r="H6080" s="23" t="s">
        <v>43</v>
      </c>
      <c r="I6080" s="23" t="s">
        <v>18099</v>
      </c>
      <c r="J6080" s="23">
        <v>0</v>
      </c>
      <c r="K6080" s="23">
        <v>0</v>
      </c>
      <c r="L6080" s="23">
        <v>48</v>
      </c>
      <c r="M6080" s="23" t="s">
        <v>68</v>
      </c>
      <c r="N6080" s="25">
        <f t="shared" si="1013"/>
        <v>48</v>
      </c>
      <c r="O6080" s="26">
        <v>5000</v>
      </c>
      <c r="P6080" s="26">
        <f t="shared" si="1014"/>
        <v>240000</v>
      </c>
      <c r="Q6080" s="23"/>
      <c r="R6080" s="23"/>
      <c r="S6080" s="27"/>
      <c r="T6080" s="23"/>
      <c r="U6080" s="23"/>
      <c r="V6080" s="24"/>
      <c r="W6080" s="23"/>
      <c r="X6080" s="23"/>
      <c r="Y6080" s="23"/>
      <c r="Z6080" s="23"/>
      <c r="AA6080" s="28"/>
      <c r="AB6080" s="26"/>
      <c r="AC6080" s="26"/>
      <c r="AD6080" s="28"/>
      <c r="AE6080" s="28"/>
      <c r="AF6080" s="26"/>
      <c r="AG6080" s="26">
        <f t="shared" si="1016"/>
        <v>240000</v>
      </c>
      <c r="AH6080" s="26">
        <f t="shared" si="1017"/>
        <v>240000</v>
      </c>
      <c r="AI6080" s="26">
        <v>0</v>
      </c>
      <c r="AJ6080" s="26">
        <f t="shared" si="1015"/>
        <v>240000</v>
      </c>
      <c r="AK6080" s="26">
        <v>0.3</v>
      </c>
      <c r="AL6080" s="26">
        <f t="shared" si="1018"/>
        <v>720</v>
      </c>
    </row>
    <row r="6081" spans="1:38" x14ac:dyDescent="0.25">
      <c r="A6081" s="23"/>
      <c r="B6081" s="24"/>
      <c r="C6081" s="23"/>
      <c r="D6081" s="23"/>
      <c r="E6081" s="23">
        <v>2427</v>
      </c>
      <c r="F6081" s="23" t="s">
        <v>18100</v>
      </c>
      <c r="G6081" s="24" t="s">
        <v>18101</v>
      </c>
      <c r="H6081" s="23" t="s">
        <v>43</v>
      </c>
      <c r="I6081" s="23" t="s">
        <v>18102</v>
      </c>
      <c r="J6081" s="23">
        <v>0</v>
      </c>
      <c r="K6081" s="23">
        <v>0</v>
      </c>
      <c r="L6081" s="23">
        <v>48</v>
      </c>
      <c r="M6081" s="23" t="s">
        <v>68</v>
      </c>
      <c r="N6081" s="25">
        <f t="shared" si="1013"/>
        <v>48</v>
      </c>
      <c r="O6081" s="26">
        <v>5000</v>
      </c>
      <c r="P6081" s="26">
        <f t="shared" si="1014"/>
        <v>240000</v>
      </c>
      <c r="Q6081" s="23"/>
      <c r="R6081" s="23"/>
      <c r="S6081" s="27"/>
      <c r="T6081" s="23"/>
      <c r="U6081" s="23"/>
      <c r="V6081" s="24"/>
      <c r="W6081" s="23"/>
      <c r="X6081" s="23"/>
      <c r="Y6081" s="23"/>
      <c r="Z6081" s="23"/>
      <c r="AA6081" s="28"/>
      <c r="AB6081" s="26"/>
      <c r="AC6081" s="26"/>
      <c r="AD6081" s="28"/>
      <c r="AE6081" s="28"/>
      <c r="AF6081" s="26"/>
      <c r="AG6081" s="26">
        <f t="shared" si="1016"/>
        <v>240000</v>
      </c>
      <c r="AH6081" s="26">
        <f t="shared" si="1017"/>
        <v>240000</v>
      </c>
      <c r="AI6081" s="26">
        <v>0</v>
      </c>
      <c r="AJ6081" s="26">
        <f t="shared" si="1015"/>
        <v>240000</v>
      </c>
      <c r="AK6081" s="26">
        <v>0.3</v>
      </c>
      <c r="AL6081" s="26">
        <f t="shared" si="1018"/>
        <v>720</v>
      </c>
    </row>
    <row r="6082" spans="1:38" x14ac:dyDescent="0.25">
      <c r="A6082" s="23"/>
      <c r="B6082" s="24"/>
      <c r="C6082" s="23"/>
      <c r="D6082" s="23"/>
      <c r="E6082" s="23">
        <v>2428</v>
      </c>
      <c r="F6082" s="23" t="s">
        <v>18103</v>
      </c>
      <c r="G6082" s="24" t="s">
        <v>18104</v>
      </c>
      <c r="H6082" s="23" t="s">
        <v>43</v>
      </c>
      <c r="I6082" s="23" t="s">
        <v>18105</v>
      </c>
      <c r="J6082" s="23">
        <v>0</v>
      </c>
      <c r="K6082" s="23">
        <v>2</v>
      </c>
      <c r="L6082" s="23">
        <v>0</v>
      </c>
      <c r="M6082" s="23" t="s">
        <v>75</v>
      </c>
      <c r="N6082" s="25">
        <f t="shared" si="1013"/>
        <v>200</v>
      </c>
      <c r="O6082" s="26">
        <v>2800</v>
      </c>
      <c r="P6082" s="26">
        <f t="shared" si="1014"/>
        <v>560000</v>
      </c>
      <c r="Q6082" s="23"/>
      <c r="R6082" s="23"/>
      <c r="S6082" s="27"/>
      <c r="T6082" s="23"/>
      <c r="U6082" s="23"/>
      <c r="V6082" s="24"/>
      <c r="W6082" s="23"/>
      <c r="X6082" s="23"/>
      <c r="Y6082" s="23"/>
      <c r="Z6082" s="23"/>
      <c r="AA6082" s="28"/>
      <c r="AB6082" s="26"/>
      <c r="AC6082" s="26"/>
      <c r="AD6082" s="28"/>
      <c r="AE6082" s="28"/>
      <c r="AF6082" s="26"/>
      <c r="AG6082" s="26">
        <f t="shared" si="1016"/>
        <v>560000</v>
      </c>
      <c r="AH6082" s="26">
        <f t="shared" si="1017"/>
        <v>560000</v>
      </c>
      <c r="AI6082" s="26">
        <v>50000000</v>
      </c>
      <c r="AJ6082" s="26">
        <f t="shared" si="1015"/>
        <v>0</v>
      </c>
      <c r="AK6082" s="26">
        <v>0.01</v>
      </c>
      <c r="AL6082" s="26">
        <f t="shared" si="1018"/>
        <v>0</v>
      </c>
    </row>
    <row r="6083" spans="1:38" x14ac:dyDescent="0.25">
      <c r="A6083" s="23"/>
      <c r="B6083" s="24"/>
      <c r="C6083" s="23"/>
      <c r="D6083" s="23"/>
      <c r="E6083" s="23">
        <v>2429</v>
      </c>
      <c r="F6083" s="23" t="s">
        <v>18106</v>
      </c>
      <c r="G6083" s="24" t="s">
        <v>18107</v>
      </c>
      <c r="H6083" s="23" t="s">
        <v>43</v>
      </c>
      <c r="I6083" s="23" t="s">
        <v>18108</v>
      </c>
      <c r="J6083" s="23">
        <v>0</v>
      </c>
      <c r="K6083" s="23">
        <v>2</v>
      </c>
      <c r="L6083" s="23">
        <v>0</v>
      </c>
      <c r="M6083" s="23" t="s">
        <v>75</v>
      </c>
      <c r="N6083" s="25">
        <f t="shared" si="1013"/>
        <v>200</v>
      </c>
      <c r="O6083" s="26">
        <v>2800</v>
      </c>
      <c r="P6083" s="26">
        <f t="shared" si="1014"/>
        <v>560000</v>
      </c>
      <c r="Q6083" s="23"/>
      <c r="R6083" s="23"/>
      <c r="S6083" s="27"/>
      <c r="T6083" s="23"/>
      <c r="U6083" s="23"/>
      <c r="V6083" s="24"/>
      <c r="W6083" s="23"/>
      <c r="X6083" s="23"/>
      <c r="Y6083" s="23"/>
      <c r="Z6083" s="23"/>
      <c r="AA6083" s="28"/>
      <c r="AB6083" s="26"/>
      <c r="AC6083" s="26"/>
      <c r="AD6083" s="28"/>
      <c r="AE6083" s="28"/>
      <c r="AF6083" s="26"/>
      <c r="AG6083" s="26">
        <f t="shared" si="1016"/>
        <v>560000</v>
      </c>
      <c r="AH6083" s="26">
        <f t="shared" si="1017"/>
        <v>560000</v>
      </c>
      <c r="AI6083" s="26">
        <v>50000000</v>
      </c>
      <c r="AJ6083" s="26">
        <f t="shared" si="1015"/>
        <v>0</v>
      </c>
      <c r="AK6083" s="26">
        <v>0.01</v>
      </c>
      <c r="AL6083" s="26">
        <f t="shared" si="1018"/>
        <v>0</v>
      </c>
    </row>
    <row r="6084" spans="1:38" x14ac:dyDescent="0.25">
      <c r="A6084" s="23"/>
      <c r="B6084" s="24"/>
      <c r="C6084" s="23"/>
      <c r="D6084" s="23"/>
      <c r="E6084" s="23">
        <v>2430</v>
      </c>
      <c r="F6084" s="23" t="s">
        <v>18109</v>
      </c>
      <c r="G6084" s="24" t="s">
        <v>18110</v>
      </c>
      <c r="H6084" s="23" t="s">
        <v>43</v>
      </c>
      <c r="I6084" s="23" t="s">
        <v>18111</v>
      </c>
      <c r="J6084" s="23">
        <v>1</v>
      </c>
      <c r="K6084" s="23">
        <v>3</v>
      </c>
      <c r="L6084" s="23">
        <v>66.400000000000006</v>
      </c>
      <c r="M6084" s="23" t="s">
        <v>75</v>
      </c>
      <c r="N6084" s="25">
        <f t="shared" si="1013"/>
        <v>766.4</v>
      </c>
      <c r="O6084" s="26">
        <v>4600</v>
      </c>
      <c r="P6084" s="26">
        <f t="shared" si="1014"/>
        <v>3525440</v>
      </c>
      <c r="Q6084" s="23"/>
      <c r="R6084" s="23"/>
      <c r="S6084" s="27"/>
      <c r="T6084" s="23"/>
      <c r="U6084" s="23"/>
      <c r="V6084" s="24"/>
      <c r="W6084" s="23"/>
      <c r="X6084" s="23"/>
      <c r="Y6084" s="23"/>
      <c r="Z6084" s="23"/>
      <c r="AA6084" s="28"/>
      <c r="AB6084" s="26"/>
      <c r="AC6084" s="26"/>
      <c r="AD6084" s="28"/>
      <c r="AE6084" s="28"/>
      <c r="AF6084" s="26"/>
      <c r="AG6084" s="26">
        <f t="shared" si="1016"/>
        <v>3525440</v>
      </c>
      <c r="AH6084" s="26">
        <f t="shared" si="1017"/>
        <v>3525440</v>
      </c>
      <c r="AI6084" s="26">
        <v>50000000</v>
      </c>
      <c r="AJ6084" s="26">
        <f t="shared" si="1015"/>
        <v>0</v>
      </c>
      <c r="AK6084" s="26">
        <v>0.01</v>
      </c>
      <c r="AL6084" s="26">
        <f t="shared" si="1018"/>
        <v>0</v>
      </c>
    </row>
    <row r="6085" spans="1:38" x14ac:dyDescent="0.25">
      <c r="A6085" s="23"/>
      <c r="B6085" s="24"/>
      <c r="C6085" s="23"/>
      <c r="D6085" s="23"/>
      <c r="E6085" s="23">
        <v>2431</v>
      </c>
      <c r="F6085" s="23" t="s">
        <v>18112</v>
      </c>
      <c r="G6085" s="24" t="s">
        <v>18113</v>
      </c>
      <c r="H6085" s="23" t="s">
        <v>43</v>
      </c>
      <c r="I6085" s="23" t="s">
        <v>18114</v>
      </c>
      <c r="J6085" s="23">
        <v>2</v>
      </c>
      <c r="K6085" s="23">
        <v>0</v>
      </c>
      <c r="L6085" s="23">
        <v>0</v>
      </c>
      <c r="M6085" s="23" t="s">
        <v>68</v>
      </c>
      <c r="N6085" s="25">
        <f t="shared" si="1013"/>
        <v>800</v>
      </c>
      <c r="O6085" s="26">
        <v>4000</v>
      </c>
      <c r="P6085" s="26">
        <f t="shared" si="1014"/>
        <v>3200000</v>
      </c>
      <c r="Q6085" s="23"/>
      <c r="R6085" s="23"/>
      <c r="S6085" s="27"/>
      <c r="T6085" s="23"/>
      <c r="U6085" s="23"/>
      <c r="V6085" s="24"/>
      <c r="W6085" s="23"/>
      <c r="X6085" s="23"/>
      <c r="Y6085" s="23"/>
      <c r="Z6085" s="23"/>
      <c r="AA6085" s="28"/>
      <c r="AB6085" s="26"/>
      <c r="AC6085" s="26"/>
      <c r="AD6085" s="28"/>
      <c r="AE6085" s="28"/>
      <c r="AF6085" s="26"/>
      <c r="AG6085" s="26">
        <f t="shared" si="1016"/>
        <v>3200000</v>
      </c>
      <c r="AH6085" s="26">
        <f t="shared" si="1017"/>
        <v>3200000</v>
      </c>
      <c r="AI6085" s="26">
        <v>0</v>
      </c>
      <c r="AJ6085" s="26">
        <f t="shared" si="1015"/>
        <v>3200000</v>
      </c>
      <c r="AK6085" s="26">
        <v>0.3</v>
      </c>
      <c r="AL6085" s="26">
        <f t="shared" si="1018"/>
        <v>9600</v>
      </c>
    </row>
    <row r="6086" spans="1:38" x14ac:dyDescent="0.25">
      <c r="A6086" s="23"/>
      <c r="B6086" s="24"/>
      <c r="C6086" s="23"/>
      <c r="D6086" s="23"/>
      <c r="E6086" s="23">
        <v>2432</v>
      </c>
      <c r="F6086" s="23" t="s">
        <v>18115</v>
      </c>
      <c r="G6086" s="24" t="s">
        <v>18116</v>
      </c>
      <c r="H6086" s="23" t="s">
        <v>43</v>
      </c>
      <c r="I6086" s="23" t="s">
        <v>18117</v>
      </c>
      <c r="J6086" s="23">
        <v>1</v>
      </c>
      <c r="K6086" s="23">
        <v>0</v>
      </c>
      <c r="L6086" s="23">
        <v>0</v>
      </c>
      <c r="M6086" s="23" t="s">
        <v>75</v>
      </c>
      <c r="N6086" s="25">
        <f t="shared" si="1013"/>
        <v>400</v>
      </c>
      <c r="O6086" s="26">
        <v>4000</v>
      </c>
      <c r="P6086" s="26">
        <f t="shared" si="1014"/>
        <v>1600000</v>
      </c>
      <c r="Q6086" s="23"/>
      <c r="R6086" s="23"/>
      <c r="S6086" s="27"/>
      <c r="T6086" s="23"/>
      <c r="U6086" s="23"/>
      <c r="V6086" s="24"/>
      <c r="W6086" s="23"/>
      <c r="X6086" s="23"/>
      <c r="Y6086" s="23"/>
      <c r="Z6086" s="23"/>
      <c r="AA6086" s="28"/>
      <c r="AB6086" s="26"/>
      <c r="AC6086" s="26"/>
      <c r="AD6086" s="28"/>
      <c r="AE6086" s="28"/>
      <c r="AF6086" s="26"/>
      <c r="AG6086" s="26">
        <f t="shared" si="1016"/>
        <v>1600000</v>
      </c>
      <c r="AH6086" s="26">
        <f t="shared" si="1017"/>
        <v>1600000</v>
      </c>
      <c r="AI6086" s="26">
        <v>50000000</v>
      </c>
      <c r="AJ6086" s="26">
        <f t="shared" si="1015"/>
        <v>0</v>
      </c>
      <c r="AK6086" s="26">
        <v>0.01</v>
      </c>
      <c r="AL6086" s="26">
        <f t="shared" si="1018"/>
        <v>0</v>
      </c>
    </row>
    <row r="6087" spans="1:38" x14ac:dyDescent="0.25">
      <c r="A6087" s="23"/>
      <c r="B6087" s="24"/>
      <c r="C6087" s="23"/>
      <c r="D6087" s="23"/>
      <c r="E6087" s="23">
        <v>2433</v>
      </c>
      <c r="F6087" s="23" t="s">
        <v>18118</v>
      </c>
      <c r="G6087" s="24" t="s">
        <v>18119</v>
      </c>
      <c r="H6087" s="23" t="s">
        <v>43</v>
      </c>
      <c r="I6087" s="23" t="s">
        <v>18120</v>
      </c>
      <c r="J6087" s="23">
        <v>2</v>
      </c>
      <c r="K6087" s="23">
        <v>0</v>
      </c>
      <c r="L6087" s="23">
        <v>0</v>
      </c>
      <c r="M6087" s="23" t="s">
        <v>68</v>
      </c>
      <c r="N6087" s="25">
        <f t="shared" si="1013"/>
        <v>800</v>
      </c>
      <c r="O6087" s="26">
        <v>4000</v>
      </c>
      <c r="P6087" s="26">
        <f t="shared" si="1014"/>
        <v>3200000</v>
      </c>
      <c r="Q6087" s="23"/>
      <c r="R6087" s="23"/>
      <c r="S6087" s="27"/>
      <c r="T6087" s="23"/>
      <c r="U6087" s="23"/>
      <c r="V6087" s="24"/>
      <c r="W6087" s="23"/>
      <c r="X6087" s="23"/>
      <c r="Y6087" s="23"/>
      <c r="Z6087" s="23"/>
      <c r="AA6087" s="28"/>
      <c r="AB6087" s="26"/>
      <c r="AC6087" s="26"/>
      <c r="AD6087" s="28"/>
      <c r="AE6087" s="28"/>
      <c r="AF6087" s="26"/>
      <c r="AG6087" s="26">
        <f t="shared" si="1016"/>
        <v>3200000</v>
      </c>
      <c r="AH6087" s="26">
        <f t="shared" si="1017"/>
        <v>3200000</v>
      </c>
      <c r="AI6087" s="26">
        <v>0</v>
      </c>
      <c r="AJ6087" s="26">
        <f t="shared" si="1015"/>
        <v>3200000</v>
      </c>
      <c r="AK6087" s="26">
        <v>0.3</v>
      </c>
      <c r="AL6087" s="26">
        <f t="shared" si="1018"/>
        <v>9600</v>
      </c>
    </row>
    <row r="6088" spans="1:38" x14ac:dyDescent="0.25">
      <c r="A6088" s="23"/>
      <c r="B6088" s="24"/>
      <c r="C6088" s="23"/>
      <c r="D6088" s="23"/>
      <c r="E6088" s="23">
        <v>2434</v>
      </c>
      <c r="F6088" s="23" t="s">
        <v>18121</v>
      </c>
      <c r="G6088" s="24" t="s">
        <v>18122</v>
      </c>
      <c r="H6088" s="23" t="s">
        <v>43</v>
      </c>
      <c r="I6088" s="23" t="s">
        <v>18123</v>
      </c>
      <c r="J6088" s="23">
        <v>1</v>
      </c>
      <c r="K6088" s="23">
        <v>0</v>
      </c>
      <c r="L6088" s="23">
        <v>0</v>
      </c>
      <c r="M6088" s="23" t="s">
        <v>75</v>
      </c>
      <c r="N6088" s="25">
        <f t="shared" si="1013"/>
        <v>400</v>
      </c>
      <c r="O6088" s="26">
        <v>4000</v>
      </c>
      <c r="P6088" s="26">
        <f t="shared" si="1014"/>
        <v>1600000</v>
      </c>
      <c r="Q6088" s="23"/>
      <c r="R6088" s="23"/>
      <c r="S6088" s="27"/>
      <c r="T6088" s="23"/>
      <c r="U6088" s="23"/>
      <c r="V6088" s="24"/>
      <c r="W6088" s="23"/>
      <c r="X6088" s="23"/>
      <c r="Y6088" s="23"/>
      <c r="Z6088" s="23"/>
      <c r="AA6088" s="28"/>
      <c r="AB6088" s="26"/>
      <c r="AC6088" s="26"/>
      <c r="AD6088" s="28"/>
      <c r="AE6088" s="28"/>
      <c r="AF6088" s="26"/>
      <c r="AG6088" s="26">
        <f t="shared" si="1016"/>
        <v>1600000</v>
      </c>
      <c r="AH6088" s="26">
        <f t="shared" si="1017"/>
        <v>1600000</v>
      </c>
      <c r="AI6088" s="26">
        <v>50000000</v>
      </c>
      <c r="AJ6088" s="26">
        <f t="shared" si="1015"/>
        <v>0</v>
      </c>
      <c r="AK6088" s="26">
        <v>0.01</v>
      </c>
      <c r="AL6088" s="26">
        <f t="shared" si="1018"/>
        <v>0</v>
      </c>
    </row>
    <row r="6089" spans="1:38" x14ac:dyDescent="0.25">
      <c r="A6089" s="23"/>
      <c r="B6089" s="24"/>
      <c r="C6089" s="23"/>
      <c r="D6089" s="23"/>
      <c r="E6089" s="23">
        <v>2435</v>
      </c>
      <c r="F6089" s="23" t="s">
        <v>18124</v>
      </c>
      <c r="G6089" s="24" t="s">
        <v>18125</v>
      </c>
      <c r="H6089" s="23" t="s">
        <v>43</v>
      </c>
      <c r="I6089" s="23" t="s">
        <v>18126</v>
      </c>
      <c r="J6089" s="23">
        <v>2</v>
      </c>
      <c r="K6089" s="23">
        <v>2</v>
      </c>
      <c r="L6089" s="23">
        <v>0</v>
      </c>
      <c r="M6089" s="23" t="s">
        <v>68</v>
      </c>
      <c r="N6089" s="25">
        <f t="shared" si="1013"/>
        <v>1000</v>
      </c>
      <c r="O6089" s="26">
        <v>2600</v>
      </c>
      <c r="P6089" s="26">
        <f t="shared" si="1014"/>
        <v>2600000</v>
      </c>
      <c r="Q6089" s="23"/>
      <c r="R6089" s="23"/>
      <c r="S6089" s="27"/>
      <c r="T6089" s="23"/>
      <c r="U6089" s="23"/>
      <c r="V6089" s="24"/>
      <c r="W6089" s="23"/>
      <c r="X6089" s="23"/>
      <c r="Y6089" s="23"/>
      <c r="Z6089" s="23"/>
      <c r="AA6089" s="28"/>
      <c r="AB6089" s="26"/>
      <c r="AC6089" s="26"/>
      <c r="AD6089" s="28"/>
      <c r="AE6089" s="28"/>
      <c r="AF6089" s="26"/>
      <c r="AG6089" s="26">
        <f t="shared" si="1016"/>
        <v>2600000</v>
      </c>
      <c r="AH6089" s="26">
        <f t="shared" si="1017"/>
        <v>2600000</v>
      </c>
      <c r="AI6089" s="26">
        <v>0</v>
      </c>
      <c r="AJ6089" s="26">
        <f t="shared" si="1015"/>
        <v>2600000</v>
      </c>
      <c r="AK6089" s="26">
        <v>0.3</v>
      </c>
      <c r="AL6089" s="26">
        <f t="shared" si="1018"/>
        <v>7800</v>
      </c>
    </row>
    <row r="6090" spans="1:38" x14ac:dyDescent="0.25">
      <c r="A6090" s="23"/>
      <c r="B6090" s="24"/>
      <c r="C6090" s="23"/>
      <c r="D6090" s="23"/>
      <c r="E6090" s="23">
        <v>2436</v>
      </c>
      <c r="F6090" s="23" t="s">
        <v>18127</v>
      </c>
      <c r="G6090" s="24" t="s">
        <v>18128</v>
      </c>
      <c r="H6090" s="23" t="s">
        <v>43</v>
      </c>
      <c r="I6090" s="23" t="s">
        <v>18129</v>
      </c>
      <c r="J6090" s="23">
        <v>1</v>
      </c>
      <c r="K6090" s="23">
        <v>0</v>
      </c>
      <c r="L6090" s="23">
        <v>0</v>
      </c>
      <c r="M6090" s="23" t="s">
        <v>75</v>
      </c>
      <c r="N6090" s="25">
        <f t="shared" si="1013"/>
        <v>400</v>
      </c>
      <c r="O6090" s="26">
        <v>2600</v>
      </c>
      <c r="P6090" s="26">
        <f t="shared" si="1014"/>
        <v>1040000</v>
      </c>
      <c r="Q6090" s="23"/>
      <c r="R6090" s="23"/>
      <c r="S6090" s="27"/>
      <c r="T6090" s="23"/>
      <c r="U6090" s="23"/>
      <c r="V6090" s="24"/>
      <c r="W6090" s="23"/>
      <c r="X6090" s="23"/>
      <c r="Y6090" s="23"/>
      <c r="Z6090" s="23"/>
      <c r="AA6090" s="28"/>
      <c r="AB6090" s="26"/>
      <c r="AC6090" s="26"/>
      <c r="AD6090" s="28"/>
      <c r="AE6090" s="28"/>
      <c r="AF6090" s="26"/>
      <c r="AG6090" s="26">
        <f t="shared" si="1016"/>
        <v>1040000</v>
      </c>
      <c r="AH6090" s="26">
        <f t="shared" si="1017"/>
        <v>1040000</v>
      </c>
      <c r="AI6090" s="26">
        <v>50000000</v>
      </c>
      <c r="AJ6090" s="26">
        <f t="shared" si="1015"/>
        <v>0</v>
      </c>
      <c r="AK6090" s="26">
        <v>0.01</v>
      </c>
      <c r="AL6090" s="26">
        <f t="shared" si="1018"/>
        <v>0</v>
      </c>
    </row>
    <row r="6091" spans="1:38" x14ac:dyDescent="0.25">
      <c r="A6091" s="23"/>
      <c r="B6091" s="24"/>
      <c r="C6091" s="23"/>
      <c r="D6091" s="23"/>
      <c r="E6091" s="23">
        <v>2437</v>
      </c>
      <c r="F6091" s="23" t="s">
        <v>18130</v>
      </c>
      <c r="G6091" s="24" t="s">
        <v>18131</v>
      </c>
      <c r="H6091" s="23" t="s">
        <v>43</v>
      </c>
      <c r="I6091" s="23" t="s">
        <v>18132</v>
      </c>
      <c r="J6091" s="23">
        <v>0</v>
      </c>
      <c r="K6091" s="23">
        <v>3</v>
      </c>
      <c r="L6091" s="23">
        <v>0</v>
      </c>
      <c r="M6091" s="23" t="s">
        <v>75</v>
      </c>
      <c r="N6091" s="25">
        <f t="shared" si="1013"/>
        <v>300</v>
      </c>
      <c r="O6091" s="26">
        <v>4000</v>
      </c>
      <c r="P6091" s="26">
        <f t="shared" si="1014"/>
        <v>1200000</v>
      </c>
      <c r="Q6091" s="23"/>
      <c r="R6091" s="23"/>
      <c r="S6091" s="27"/>
      <c r="T6091" s="23"/>
      <c r="U6091" s="23"/>
      <c r="V6091" s="24"/>
      <c r="W6091" s="23"/>
      <c r="X6091" s="23"/>
      <c r="Y6091" s="23"/>
      <c r="Z6091" s="23"/>
      <c r="AA6091" s="28"/>
      <c r="AB6091" s="26"/>
      <c r="AC6091" s="26"/>
      <c r="AD6091" s="28"/>
      <c r="AE6091" s="28"/>
      <c r="AF6091" s="26"/>
      <c r="AG6091" s="26">
        <f t="shared" si="1016"/>
        <v>1200000</v>
      </c>
      <c r="AH6091" s="26">
        <f t="shared" si="1017"/>
        <v>1200000</v>
      </c>
      <c r="AI6091" s="26">
        <v>50000000</v>
      </c>
      <c r="AJ6091" s="26">
        <f t="shared" si="1015"/>
        <v>0</v>
      </c>
      <c r="AK6091" s="26">
        <v>0.01</v>
      </c>
      <c r="AL6091" s="26">
        <f t="shared" si="1018"/>
        <v>0</v>
      </c>
    </row>
    <row r="6092" spans="1:38" x14ac:dyDescent="0.25">
      <c r="A6092" s="23"/>
      <c r="B6092" s="24"/>
      <c r="C6092" s="23"/>
      <c r="D6092" s="23"/>
      <c r="E6092" s="23">
        <v>2438</v>
      </c>
      <c r="F6092" s="23" t="s">
        <v>18133</v>
      </c>
      <c r="G6092" s="24" t="s">
        <v>18134</v>
      </c>
      <c r="H6092" s="23" t="s">
        <v>43</v>
      </c>
      <c r="I6092" s="23" t="s">
        <v>18135</v>
      </c>
      <c r="J6092" s="23">
        <v>0</v>
      </c>
      <c r="K6092" s="23">
        <v>0</v>
      </c>
      <c r="L6092" s="23">
        <v>20</v>
      </c>
      <c r="M6092" s="23" t="s">
        <v>59</v>
      </c>
      <c r="N6092" s="25">
        <f t="shared" si="1013"/>
        <v>20</v>
      </c>
      <c r="O6092" s="26">
        <v>1500</v>
      </c>
      <c r="P6092" s="26">
        <f t="shared" si="1014"/>
        <v>30000</v>
      </c>
      <c r="Q6092" s="23"/>
      <c r="R6092" s="23"/>
      <c r="S6092" s="27"/>
      <c r="T6092" s="23"/>
      <c r="U6092" s="23"/>
      <c r="V6092" s="24"/>
      <c r="W6092" s="23"/>
      <c r="X6092" s="23"/>
      <c r="Y6092" s="23"/>
      <c r="Z6092" s="23"/>
      <c r="AA6092" s="28"/>
      <c r="AB6092" s="26"/>
      <c r="AC6092" s="26"/>
      <c r="AD6092" s="28"/>
      <c r="AE6092" s="28"/>
      <c r="AF6092" s="26"/>
      <c r="AG6092" s="26">
        <f t="shared" si="1016"/>
        <v>30000</v>
      </c>
      <c r="AH6092" s="26">
        <f t="shared" si="1017"/>
        <v>30000</v>
      </c>
      <c r="AI6092" s="26">
        <v>50000000</v>
      </c>
      <c r="AJ6092" s="26">
        <f t="shared" si="1015"/>
        <v>0</v>
      </c>
      <c r="AK6092" s="26">
        <v>0.02</v>
      </c>
      <c r="AL6092" s="26">
        <f t="shared" si="1018"/>
        <v>0</v>
      </c>
    </row>
    <row r="6093" spans="1:38" x14ac:dyDescent="0.25">
      <c r="A6093" s="23"/>
      <c r="B6093" s="24"/>
      <c r="C6093" s="23"/>
      <c r="D6093" s="23"/>
      <c r="E6093" s="23">
        <v>2439</v>
      </c>
      <c r="F6093" s="23" t="s">
        <v>18136</v>
      </c>
      <c r="G6093" s="24" t="s">
        <v>18137</v>
      </c>
      <c r="H6093" s="23" t="s">
        <v>43</v>
      </c>
      <c r="I6093" s="23" t="s">
        <v>18138</v>
      </c>
      <c r="J6093" s="23">
        <v>0</v>
      </c>
      <c r="K6093" s="23">
        <v>0</v>
      </c>
      <c r="L6093" s="23">
        <v>92</v>
      </c>
      <c r="M6093" s="23" t="s">
        <v>91</v>
      </c>
      <c r="N6093" s="25">
        <f t="shared" si="1013"/>
        <v>92</v>
      </c>
      <c r="O6093" s="26">
        <v>18000</v>
      </c>
      <c r="P6093" s="26">
        <f t="shared" si="1014"/>
        <v>1656000</v>
      </c>
      <c r="Q6093" s="23"/>
      <c r="R6093" s="23"/>
      <c r="S6093" s="27"/>
      <c r="T6093" s="23"/>
      <c r="U6093" s="23"/>
      <c r="V6093" s="24"/>
      <c r="W6093" s="23"/>
      <c r="X6093" s="23"/>
      <c r="Y6093" s="23"/>
      <c r="Z6093" s="23"/>
      <c r="AA6093" s="28"/>
      <c r="AB6093" s="26"/>
      <c r="AC6093" s="26"/>
      <c r="AD6093" s="28"/>
      <c r="AE6093" s="28"/>
      <c r="AF6093" s="26"/>
      <c r="AG6093" s="26">
        <f t="shared" si="1016"/>
        <v>1656000</v>
      </c>
      <c r="AH6093" s="26">
        <f t="shared" si="1017"/>
        <v>1656000</v>
      </c>
      <c r="AI6093" s="26">
        <v>0</v>
      </c>
      <c r="AJ6093" s="26">
        <f t="shared" si="1015"/>
        <v>1656000</v>
      </c>
      <c r="AK6093" s="26">
        <v>0.3</v>
      </c>
      <c r="AL6093" s="26">
        <f t="shared" si="1018"/>
        <v>4968</v>
      </c>
    </row>
    <row r="6094" spans="1:38" x14ac:dyDescent="0.25">
      <c r="A6094" s="23"/>
      <c r="B6094" s="24"/>
      <c r="C6094" s="23"/>
      <c r="D6094" s="23"/>
      <c r="E6094" s="23">
        <v>2440</v>
      </c>
      <c r="F6094" s="23" t="s">
        <v>18139</v>
      </c>
      <c r="G6094" s="24" t="s">
        <v>18140</v>
      </c>
      <c r="H6094" s="23" t="s">
        <v>43</v>
      </c>
      <c r="I6094" s="23" t="s">
        <v>18141</v>
      </c>
      <c r="J6094" s="23">
        <v>1</v>
      </c>
      <c r="K6094" s="23">
        <v>1</v>
      </c>
      <c r="L6094" s="23">
        <v>0</v>
      </c>
      <c r="M6094" s="23" t="s">
        <v>68</v>
      </c>
      <c r="N6094" s="25">
        <f t="shared" si="1013"/>
        <v>500</v>
      </c>
      <c r="O6094" s="26">
        <v>4000</v>
      </c>
      <c r="P6094" s="26">
        <f t="shared" si="1014"/>
        <v>2000000</v>
      </c>
      <c r="Q6094" s="23"/>
      <c r="R6094" s="23"/>
      <c r="S6094" s="27"/>
      <c r="T6094" s="23"/>
      <c r="U6094" s="23"/>
      <c r="V6094" s="24"/>
      <c r="W6094" s="23"/>
      <c r="X6094" s="23"/>
      <c r="Y6094" s="23"/>
      <c r="Z6094" s="23"/>
      <c r="AA6094" s="28"/>
      <c r="AB6094" s="26"/>
      <c r="AC6094" s="26"/>
      <c r="AD6094" s="28"/>
      <c r="AE6094" s="28"/>
      <c r="AF6094" s="26"/>
      <c r="AG6094" s="26">
        <f t="shared" si="1016"/>
        <v>2000000</v>
      </c>
      <c r="AH6094" s="26">
        <f t="shared" si="1017"/>
        <v>2000000</v>
      </c>
      <c r="AI6094" s="26">
        <v>0</v>
      </c>
      <c r="AJ6094" s="26">
        <f t="shared" si="1015"/>
        <v>2000000</v>
      </c>
      <c r="AK6094" s="26">
        <v>0.3</v>
      </c>
      <c r="AL6094" s="26">
        <f t="shared" si="1018"/>
        <v>6000</v>
      </c>
    </row>
    <row r="6095" spans="1:38" x14ac:dyDescent="0.25">
      <c r="A6095" s="23"/>
      <c r="B6095" s="24"/>
      <c r="C6095" s="23"/>
      <c r="D6095" s="23"/>
      <c r="E6095" s="23">
        <v>2441</v>
      </c>
      <c r="F6095" s="23" t="s">
        <v>18142</v>
      </c>
      <c r="G6095" s="24" t="s">
        <v>18143</v>
      </c>
      <c r="H6095" s="23" t="s">
        <v>43</v>
      </c>
      <c r="I6095" s="23" t="s">
        <v>14488</v>
      </c>
      <c r="J6095" s="23">
        <v>0</v>
      </c>
      <c r="K6095" s="23">
        <v>1</v>
      </c>
      <c r="L6095" s="23">
        <v>20.5</v>
      </c>
      <c r="M6095" s="23" t="s">
        <v>68</v>
      </c>
      <c r="N6095" s="25">
        <f t="shared" si="1013"/>
        <v>120.5</v>
      </c>
      <c r="O6095" s="26">
        <v>1500</v>
      </c>
      <c r="P6095" s="26">
        <f t="shared" si="1014"/>
        <v>180750</v>
      </c>
      <c r="Q6095" s="23"/>
      <c r="R6095" s="23"/>
      <c r="S6095" s="27"/>
      <c r="T6095" s="23"/>
      <c r="U6095" s="23"/>
      <c r="V6095" s="24"/>
      <c r="W6095" s="23"/>
      <c r="X6095" s="23"/>
      <c r="Y6095" s="23"/>
      <c r="Z6095" s="23"/>
      <c r="AA6095" s="28"/>
      <c r="AB6095" s="26"/>
      <c r="AC6095" s="26"/>
      <c r="AD6095" s="28"/>
      <c r="AE6095" s="28"/>
      <c r="AF6095" s="26"/>
      <c r="AG6095" s="26">
        <f t="shared" si="1016"/>
        <v>180750</v>
      </c>
      <c r="AH6095" s="26">
        <f t="shared" si="1017"/>
        <v>180750</v>
      </c>
      <c r="AI6095" s="26">
        <v>0</v>
      </c>
      <c r="AJ6095" s="26">
        <f t="shared" si="1015"/>
        <v>180750</v>
      </c>
      <c r="AK6095" s="26">
        <v>0.3</v>
      </c>
      <c r="AL6095" s="26">
        <f t="shared" si="1018"/>
        <v>542.25</v>
      </c>
    </row>
    <row r="6096" spans="1:38" x14ac:dyDescent="0.25">
      <c r="A6096" s="23"/>
      <c r="B6096" s="24"/>
      <c r="C6096" s="23"/>
      <c r="D6096" s="23"/>
      <c r="E6096" s="23">
        <v>2442</v>
      </c>
      <c r="F6096" s="23" t="s">
        <v>18144</v>
      </c>
      <c r="G6096" s="24" t="s">
        <v>18145</v>
      </c>
      <c r="H6096" s="23" t="s">
        <v>43</v>
      </c>
      <c r="I6096" s="23" t="s">
        <v>18146</v>
      </c>
      <c r="J6096" s="23">
        <v>9</v>
      </c>
      <c r="K6096" s="23">
        <v>3</v>
      </c>
      <c r="L6096" s="23">
        <v>49.6</v>
      </c>
      <c r="M6096" s="23" t="s">
        <v>75</v>
      </c>
      <c r="N6096" s="25">
        <f t="shared" si="1013"/>
        <v>3949.6</v>
      </c>
      <c r="O6096" s="26">
        <v>4000</v>
      </c>
      <c r="P6096" s="26">
        <f t="shared" si="1014"/>
        <v>15798400</v>
      </c>
      <c r="Q6096" s="23"/>
      <c r="R6096" s="23"/>
      <c r="S6096" s="27"/>
      <c r="T6096" s="23"/>
      <c r="U6096" s="23"/>
      <c r="V6096" s="24"/>
      <c r="W6096" s="23"/>
      <c r="X6096" s="23"/>
      <c r="Y6096" s="23"/>
      <c r="Z6096" s="23"/>
      <c r="AA6096" s="28"/>
      <c r="AB6096" s="26"/>
      <c r="AC6096" s="26"/>
      <c r="AD6096" s="28"/>
      <c r="AE6096" s="28"/>
      <c r="AF6096" s="26"/>
      <c r="AG6096" s="26">
        <f t="shared" si="1016"/>
        <v>15798400</v>
      </c>
      <c r="AH6096" s="26">
        <f t="shared" si="1017"/>
        <v>15798400</v>
      </c>
      <c r="AI6096" s="26">
        <v>50000000</v>
      </c>
      <c r="AJ6096" s="26">
        <f t="shared" si="1015"/>
        <v>0</v>
      </c>
      <c r="AK6096" s="26">
        <v>0.01</v>
      </c>
      <c r="AL6096" s="26">
        <f t="shared" si="1018"/>
        <v>0</v>
      </c>
    </row>
    <row r="6097" spans="1:38" x14ac:dyDescent="0.25">
      <c r="A6097" s="23"/>
      <c r="B6097" s="24"/>
      <c r="C6097" s="23"/>
      <c r="D6097" s="23"/>
      <c r="E6097" s="23">
        <v>2443</v>
      </c>
      <c r="F6097" s="23" t="s">
        <v>18147</v>
      </c>
      <c r="G6097" s="24" t="s">
        <v>18148</v>
      </c>
      <c r="H6097" s="23" t="s">
        <v>43</v>
      </c>
      <c r="I6097" s="23" t="s">
        <v>18149</v>
      </c>
      <c r="J6097" s="23">
        <v>3</v>
      </c>
      <c r="K6097" s="23">
        <v>3</v>
      </c>
      <c r="L6097" s="23">
        <v>49</v>
      </c>
      <c r="M6097" s="23" t="s">
        <v>75</v>
      </c>
      <c r="N6097" s="25">
        <f t="shared" si="1013"/>
        <v>1549</v>
      </c>
      <c r="O6097" s="26">
        <v>1500</v>
      </c>
      <c r="P6097" s="26">
        <f t="shared" si="1014"/>
        <v>2323500</v>
      </c>
      <c r="Q6097" s="23"/>
      <c r="R6097" s="23"/>
      <c r="S6097" s="27"/>
      <c r="T6097" s="23"/>
      <c r="U6097" s="23"/>
      <c r="V6097" s="24"/>
      <c r="W6097" s="23"/>
      <c r="X6097" s="23"/>
      <c r="Y6097" s="23"/>
      <c r="Z6097" s="23"/>
      <c r="AA6097" s="28"/>
      <c r="AB6097" s="26"/>
      <c r="AC6097" s="26"/>
      <c r="AD6097" s="28"/>
      <c r="AE6097" s="28"/>
      <c r="AF6097" s="26"/>
      <c r="AG6097" s="26">
        <f t="shared" si="1016"/>
        <v>2323500</v>
      </c>
      <c r="AH6097" s="26">
        <f t="shared" si="1017"/>
        <v>2323500</v>
      </c>
      <c r="AI6097" s="26">
        <v>50000000</v>
      </c>
      <c r="AJ6097" s="26">
        <f t="shared" si="1015"/>
        <v>0</v>
      </c>
      <c r="AK6097" s="26">
        <v>0.01</v>
      </c>
      <c r="AL6097" s="26">
        <f t="shared" si="1018"/>
        <v>0</v>
      </c>
    </row>
    <row r="6098" spans="1:38" x14ac:dyDescent="0.25">
      <c r="A6098" s="23"/>
      <c r="B6098" s="24"/>
      <c r="C6098" s="23"/>
      <c r="D6098" s="23"/>
      <c r="E6098" s="23">
        <v>2444</v>
      </c>
      <c r="F6098" s="23" t="s">
        <v>18150</v>
      </c>
      <c r="G6098" s="24" t="s">
        <v>18151</v>
      </c>
      <c r="H6098" s="23" t="s">
        <v>43</v>
      </c>
      <c r="I6098" s="23" t="s">
        <v>18152</v>
      </c>
      <c r="J6098" s="23">
        <v>3</v>
      </c>
      <c r="K6098" s="23">
        <v>3</v>
      </c>
      <c r="L6098" s="23">
        <v>0</v>
      </c>
      <c r="M6098" s="23" t="s">
        <v>75</v>
      </c>
      <c r="N6098" s="25">
        <f t="shared" si="1013"/>
        <v>1500</v>
      </c>
      <c r="O6098" s="26">
        <v>1500</v>
      </c>
      <c r="P6098" s="26">
        <f t="shared" si="1014"/>
        <v>2250000</v>
      </c>
      <c r="Q6098" s="23"/>
      <c r="R6098" s="23"/>
      <c r="S6098" s="27"/>
      <c r="T6098" s="23"/>
      <c r="U6098" s="23"/>
      <c r="V6098" s="24"/>
      <c r="W6098" s="23"/>
      <c r="X6098" s="23"/>
      <c r="Y6098" s="23"/>
      <c r="Z6098" s="23"/>
      <c r="AA6098" s="28"/>
      <c r="AB6098" s="26"/>
      <c r="AC6098" s="26"/>
      <c r="AD6098" s="28"/>
      <c r="AE6098" s="28"/>
      <c r="AF6098" s="26"/>
      <c r="AG6098" s="26">
        <f t="shared" si="1016"/>
        <v>2250000</v>
      </c>
      <c r="AH6098" s="26">
        <f t="shared" si="1017"/>
        <v>2250000</v>
      </c>
      <c r="AI6098" s="26">
        <v>50000000</v>
      </c>
      <c r="AJ6098" s="26">
        <f t="shared" si="1015"/>
        <v>0</v>
      </c>
      <c r="AK6098" s="26">
        <v>0.01</v>
      </c>
      <c r="AL6098" s="26">
        <f t="shared" si="1018"/>
        <v>0</v>
      </c>
    </row>
    <row r="6099" spans="1:38" x14ac:dyDescent="0.25">
      <c r="A6099" s="23"/>
      <c r="B6099" s="24"/>
      <c r="C6099" s="23"/>
      <c r="D6099" s="23"/>
      <c r="E6099" s="23">
        <v>2445</v>
      </c>
      <c r="F6099" s="23" t="s">
        <v>18153</v>
      </c>
      <c r="G6099" s="24" t="s">
        <v>18154</v>
      </c>
      <c r="H6099" s="23" t="s">
        <v>43</v>
      </c>
      <c r="I6099" s="23" t="s">
        <v>18155</v>
      </c>
      <c r="J6099" s="23">
        <v>3</v>
      </c>
      <c r="K6099" s="23">
        <v>3</v>
      </c>
      <c r="L6099" s="23">
        <v>0</v>
      </c>
      <c r="M6099" s="23" t="s">
        <v>75</v>
      </c>
      <c r="N6099" s="25">
        <f t="shared" si="1013"/>
        <v>1500</v>
      </c>
      <c r="O6099" s="26">
        <v>1500</v>
      </c>
      <c r="P6099" s="26">
        <f t="shared" si="1014"/>
        <v>2250000</v>
      </c>
      <c r="Q6099" s="23"/>
      <c r="R6099" s="23"/>
      <c r="S6099" s="27"/>
      <c r="T6099" s="23"/>
      <c r="U6099" s="23"/>
      <c r="V6099" s="24"/>
      <c r="W6099" s="23"/>
      <c r="X6099" s="23"/>
      <c r="Y6099" s="23"/>
      <c r="Z6099" s="23"/>
      <c r="AA6099" s="28"/>
      <c r="AB6099" s="26"/>
      <c r="AC6099" s="26"/>
      <c r="AD6099" s="28"/>
      <c r="AE6099" s="28"/>
      <c r="AF6099" s="26"/>
      <c r="AG6099" s="26">
        <f t="shared" si="1016"/>
        <v>2250000</v>
      </c>
      <c r="AH6099" s="26">
        <f t="shared" si="1017"/>
        <v>2250000</v>
      </c>
      <c r="AI6099" s="26">
        <v>50000000</v>
      </c>
      <c r="AJ6099" s="26">
        <f t="shared" si="1015"/>
        <v>0</v>
      </c>
      <c r="AK6099" s="26">
        <v>0.01</v>
      </c>
      <c r="AL6099" s="26">
        <f t="shared" si="1018"/>
        <v>0</v>
      </c>
    </row>
    <row r="6100" spans="1:38" x14ac:dyDescent="0.25">
      <c r="A6100" s="23"/>
      <c r="B6100" s="24"/>
      <c r="C6100" s="23"/>
      <c r="D6100" s="23"/>
      <c r="E6100" s="23">
        <v>2446</v>
      </c>
      <c r="F6100" s="23" t="s">
        <v>18156</v>
      </c>
      <c r="G6100" s="24" t="s">
        <v>18157</v>
      </c>
      <c r="H6100" s="23" t="s">
        <v>43</v>
      </c>
      <c r="I6100" s="23" t="s">
        <v>18158</v>
      </c>
      <c r="J6100" s="23">
        <v>4</v>
      </c>
      <c r="K6100" s="23">
        <v>1</v>
      </c>
      <c r="L6100" s="23">
        <v>50</v>
      </c>
      <c r="M6100" s="23" t="s">
        <v>75</v>
      </c>
      <c r="N6100" s="25">
        <f t="shared" si="1013"/>
        <v>1750</v>
      </c>
      <c r="O6100" s="26">
        <v>4500</v>
      </c>
      <c r="P6100" s="26">
        <f t="shared" si="1014"/>
        <v>7875000</v>
      </c>
      <c r="Q6100" s="23"/>
      <c r="R6100" s="23"/>
      <c r="S6100" s="27"/>
      <c r="T6100" s="23"/>
      <c r="U6100" s="23"/>
      <c r="V6100" s="24"/>
      <c r="W6100" s="23"/>
      <c r="X6100" s="23"/>
      <c r="Y6100" s="23"/>
      <c r="Z6100" s="23"/>
      <c r="AA6100" s="28"/>
      <c r="AB6100" s="26"/>
      <c r="AC6100" s="26"/>
      <c r="AD6100" s="28"/>
      <c r="AE6100" s="28"/>
      <c r="AF6100" s="26"/>
      <c r="AG6100" s="26">
        <f t="shared" si="1016"/>
        <v>7875000</v>
      </c>
      <c r="AH6100" s="26">
        <f t="shared" si="1017"/>
        <v>7875000</v>
      </c>
      <c r="AI6100" s="26">
        <v>50000000</v>
      </c>
      <c r="AJ6100" s="26">
        <f t="shared" si="1015"/>
        <v>0</v>
      </c>
      <c r="AK6100" s="26">
        <v>0.01</v>
      </c>
      <c r="AL6100" s="26">
        <f t="shared" si="1018"/>
        <v>0</v>
      </c>
    </row>
    <row r="6101" spans="1:38" x14ac:dyDescent="0.25">
      <c r="A6101" s="23"/>
      <c r="B6101" s="24"/>
      <c r="C6101" s="23"/>
      <c r="D6101" s="23"/>
      <c r="E6101" s="23">
        <v>2447</v>
      </c>
      <c r="F6101" s="23" t="s">
        <v>18159</v>
      </c>
      <c r="G6101" s="24" t="s">
        <v>18160</v>
      </c>
      <c r="H6101" s="23" t="s">
        <v>43</v>
      </c>
      <c r="I6101" s="23" t="s">
        <v>18161</v>
      </c>
      <c r="J6101" s="23">
        <v>1</v>
      </c>
      <c r="K6101" s="23">
        <v>0</v>
      </c>
      <c r="L6101" s="23">
        <v>0</v>
      </c>
      <c r="M6101" s="23" t="s">
        <v>75</v>
      </c>
      <c r="N6101" s="25">
        <f t="shared" ref="N6101:N6132" si="1019">((J6101*400)+(K6101*100))+L6101</f>
        <v>400</v>
      </c>
      <c r="O6101" s="26">
        <v>3300</v>
      </c>
      <c r="P6101" s="26">
        <f t="shared" ref="P6101:P6132" si="1020">N6101*O6101</f>
        <v>1320000</v>
      </c>
      <c r="Q6101" s="23"/>
      <c r="R6101" s="23"/>
      <c r="S6101" s="27"/>
      <c r="T6101" s="23"/>
      <c r="U6101" s="23"/>
      <c r="V6101" s="24"/>
      <c r="W6101" s="23"/>
      <c r="X6101" s="23"/>
      <c r="Y6101" s="23"/>
      <c r="Z6101" s="23"/>
      <c r="AA6101" s="28"/>
      <c r="AB6101" s="26"/>
      <c r="AC6101" s="26"/>
      <c r="AD6101" s="28"/>
      <c r="AE6101" s="28"/>
      <c r="AF6101" s="26"/>
      <c r="AG6101" s="26">
        <f t="shared" si="1016"/>
        <v>1320000</v>
      </c>
      <c r="AH6101" s="26">
        <f t="shared" si="1017"/>
        <v>1320000</v>
      </c>
      <c r="AI6101" s="26">
        <v>50000000</v>
      </c>
      <c r="AJ6101" s="26">
        <f t="shared" ref="AJ6101:AJ6132" si="1021">IF((AI6101-AH6101) &gt; 1,0,IF((AI6101-AH6101)&lt;0,AH6101-AI6101,AI6101-AH6101))</f>
        <v>0</v>
      </c>
      <c r="AK6101" s="26">
        <v>0.01</v>
      </c>
      <c r="AL6101" s="26">
        <f t="shared" si="1018"/>
        <v>0</v>
      </c>
    </row>
    <row r="6102" spans="1:38" x14ac:dyDescent="0.25">
      <c r="A6102" s="23"/>
      <c r="B6102" s="24"/>
      <c r="C6102" s="23"/>
      <c r="D6102" s="23"/>
      <c r="E6102" s="23">
        <v>2448</v>
      </c>
      <c r="F6102" s="23" t="s">
        <v>18162</v>
      </c>
      <c r="G6102" s="24" t="s">
        <v>18163</v>
      </c>
      <c r="H6102" s="23" t="s">
        <v>43</v>
      </c>
      <c r="I6102" s="23" t="s">
        <v>18164</v>
      </c>
      <c r="J6102" s="23">
        <v>1</v>
      </c>
      <c r="K6102" s="23">
        <v>0</v>
      </c>
      <c r="L6102" s="23">
        <v>0</v>
      </c>
      <c r="M6102" s="23" t="s">
        <v>75</v>
      </c>
      <c r="N6102" s="25">
        <f t="shared" si="1019"/>
        <v>400</v>
      </c>
      <c r="O6102" s="26">
        <v>3300</v>
      </c>
      <c r="P6102" s="26">
        <f t="shared" si="1020"/>
        <v>1320000</v>
      </c>
      <c r="Q6102" s="23"/>
      <c r="R6102" s="23"/>
      <c r="S6102" s="27"/>
      <c r="T6102" s="23"/>
      <c r="U6102" s="23"/>
      <c r="V6102" s="24"/>
      <c r="W6102" s="23"/>
      <c r="X6102" s="23"/>
      <c r="Y6102" s="23"/>
      <c r="Z6102" s="23"/>
      <c r="AA6102" s="28"/>
      <c r="AB6102" s="26"/>
      <c r="AC6102" s="26"/>
      <c r="AD6102" s="28"/>
      <c r="AE6102" s="28"/>
      <c r="AF6102" s="26"/>
      <c r="AG6102" s="26">
        <f t="shared" si="1016"/>
        <v>1320000</v>
      </c>
      <c r="AH6102" s="26">
        <f t="shared" si="1017"/>
        <v>1320000</v>
      </c>
      <c r="AI6102" s="26">
        <v>50000000</v>
      </c>
      <c r="AJ6102" s="26">
        <f t="shared" si="1021"/>
        <v>0</v>
      </c>
      <c r="AK6102" s="26">
        <v>0.01</v>
      </c>
      <c r="AL6102" s="26">
        <f t="shared" si="1018"/>
        <v>0</v>
      </c>
    </row>
    <row r="6103" spans="1:38" x14ac:dyDescent="0.25">
      <c r="A6103" s="23"/>
      <c r="B6103" s="24"/>
      <c r="C6103" s="23"/>
      <c r="D6103" s="23"/>
      <c r="E6103" s="23">
        <v>2449</v>
      </c>
      <c r="F6103" s="23" t="s">
        <v>18165</v>
      </c>
      <c r="G6103" s="24" t="s">
        <v>18166</v>
      </c>
      <c r="H6103" s="23" t="s">
        <v>43</v>
      </c>
      <c r="I6103" s="23" t="s">
        <v>18167</v>
      </c>
      <c r="J6103" s="23">
        <v>0</v>
      </c>
      <c r="K6103" s="23">
        <v>2</v>
      </c>
      <c r="L6103" s="23">
        <v>14</v>
      </c>
      <c r="M6103" s="23" t="s">
        <v>75</v>
      </c>
      <c r="N6103" s="25">
        <f t="shared" si="1019"/>
        <v>214</v>
      </c>
      <c r="O6103" s="26">
        <v>1500</v>
      </c>
      <c r="P6103" s="26">
        <f t="shared" si="1020"/>
        <v>321000</v>
      </c>
      <c r="Q6103" s="23"/>
      <c r="R6103" s="23"/>
      <c r="S6103" s="27"/>
      <c r="T6103" s="23"/>
      <c r="U6103" s="23"/>
      <c r="V6103" s="24"/>
      <c r="W6103" s="23"/>
      <c r="X6103" s="23"/>
      <c r="Y6103" s="23"/>
      <c r="Z6103" s="23"/>
      <c r="AA6103" s="28"/>
      <c r="AB6103" s="26"/>
      <c r="AC6103" s="26"/>
      <c r="AD6103" s="28"/>
      <c r="AE6103" s="28"/>
      <c r="AF6103" s="26"/>
      <c r="AG6103" s="26">
        <f t="shared" si="1016"/>
        <v>321000</v>
      </c>
      <c r="AH6103" s="26">
        <f t="shared" si="1017"/>
        <v>321000</v>
      </c>
      <c r="AI6103" s="26">
        <v>50000000</v>
      </c>
      <c r="AJ6103" s="26">
        <f t="shared" si="1021"/>
        <v>0</v>
      </c>
      <c r="AK6103" s="26">
        <v>0.01</v>
      </c>
      <c r="AL6103" s="26">
        <f t="shared" si="1018"/>
        <v>0</v>
      </c>
    </row>
    <row r="6104" spans="1:38" x14ac:dyDescent="0.25">
      <c r="A6104" s="23"/>
      <c r="B6104" s="24"/>
      <c r="C6104" s="23"/>
      <c r="D6104" s="23"/>
      <c r="E6104" s="23">
        <v>2450</v>
      </c>
      <c r="F6104" s="23" t="s">
        <v>18168</v>
      </c>
      <c r="G6104" s="24" t="s">
        <v>18169</v>
      </c>
      <c r="H6104" s="23" t="s">
        <v>43</v>
      </c>
      <c r="I6104" s="23" t="s">
        <v>18170</v>
      </c>
      <c r="J6104" s="23">
        <v>0</v>
      </c>
      <c r="K6104" s="23">
        <v>2</v>
      </c>
      <c r="L6104" s="23">
        <v>35</v>
      </c>
      <c r="M6104" s="23" t="s">
        <v>75</v>
      </c>
      <c r="N6104" s="25">
        <f t="shared" si="1019"/>
        <v>235</v>
      </c>
      <c r="O6104" s="26">
        <v>1500</v>
      </c>
      <c r="P6104" s="26">
        <f t="shared" si="1020"/>
        <v>352500</v>
      </c>
      <c r="Q6104" s="23"/>
      <c r="R6104" s="23"/>
      <c r="S6104" s="27"/>
      <c r="T6104" s="23"/>
      <c r="U6104" s="23"/>
      <c r="V6104" s="24"/>
      <c r="W6104" s="23"/>
      <c r="X6104" s="23"/>
      <c r="Y6104" s="23"/>
      <c r="Z6104" s="23"/>
      <c r="AA6104" s="28"/>
      <c r="AB6104" s="26"/>
      <c r="AC6104" s="26"/>
      <c r="AD6104" s="28"/>
      <c r="AE6104" s="28"/>
      <c r="AF6104" s="26"/>
      <c r="AG6104" s="26">
        <f t="shared" si="1016"/>
        <v>352500</v>
      </c>
      <c r="AH6104" s="26">
        <f t="shared" si="1017"/>
        <v>352500</v>
      </c>
      <c r="AI6104" s="26">
        <v>50000000</v>
      </c>
      <c r="AJ6104" s="26">
        <f t="shared" si="1021"/>
        <v>0</v>
      </c>
      <c r="AK6104" s="26">
        <v>0.01</v>
      </c>
      <c r="AL6104" s="26">
        <f t="shared" si="1018"/>
        <v>0</v>
      </c>
    </row>
    <row r="6105" spans="1:38" x14ac:dyDescent="0.25">
      <c r="A6105" s="23"/>
      <c r="B6105" s="24"/>
      <c r="C6105" s="23"/>
      <c r="D6105" s="23"/>
      <c r="E6105" s="23">
        <v>2451</v>
      </c>
      <c r="F6105" s="23" t="s">
        <v>18171</v>
      </c>
      <c r="G6105" s="24" t="s">
        <v>18172</v>
      </c>
      <c r="H6105" s="23" t="s">
        <v>43</v>
      </c>
      <c r="I6105" s="23" t="s">
        <v>18173</v>
      </c>
      <c r="J6105" s="23">
        <v>0</v>
      </c>
      <c r="K6105" s="23">
        <v>1</v>
      </c>
      <c r="L6105" s="23">
        <v>0</v>
      </c>
      <c r="M6105" s="23" t="s">
        <v>75</v>
      </c>
      <c r="N6105" s="25">
        <f t="shared" si="1019"/>
        <v>100</v>
      </c>
      <c r="O6105" s="26">
        <v>3100</v>
      </c>
      <c r="P6105" s="26">
        <f t="shared" si="1020"/>
        <v>310000</v>
      </c>
      <c r="Q6105" s="23"/>
      <c r="R6105" s="23"/>
      <c r="S6105" s="27"/>
      <c r="T6105" s="23"/>
      <c r="U6105" s="23"/>
      <c r="V6105" s="24"/>
      <c r="W6105" s="23"/>
      <c r="X6105" s="23"/>
      <c r="Y6105" s="23"/>
      <c r="Z6105" s="23"/>
      <c r="AA6105" s="28"/>
      <c r="AB6105" s="26"/>
      <c r="AC6105" s="26"/>
      <c r="AD6105" s="28"/>
      <c r="AE6105" s="28"/>
      <c r="AF6105" s="26"/>
      <c r="AG6105" s="26">
        <f t="shared" si="1016"/>
        <v>310000</v>
      </c>
      <c r="AH6105" s="26">
        <f t="shared" si="1017"/>
        <v>310000</v>
      </c>
      <c r="AI6105" s="26">
        <v>50000000</v>
      </c>
      <c r="AJ6105" s="26">
        <f t="shared" si="1021"/>
        <v>0</v>
      </c>
      <c r="AK6105" s="26">
        <v>0.01</v>
      </c>
      <c r="AL6105" s="26">
        <f t="shared" si="1018"/>
        <v>0</v>
      </c>
    </row>
    <row r="6106" spans="1:38" x14ac:dyDescent="0.25">
      <c r="A6106" s="23"/>
      <c r="B6106" s="24"/>
      <c r="C6106" s="23"/>
      <c r="D6106" s="23"/>
      <c r="E6106" s="23">
        <v>2452</v>
      </c>
      <c r="F6106" s="23" t="s">
        <v>18174</v>
      </c>
      <c r="G6106" s="24" t="s">
        <v>18175</v>
      </c>
      <c r="H6106" s="23" t="s">
        <v>43</v>
      </c>
      <c r="I6106" s="23" t="s">
        <v>18176</v>
      </c>
      <c r="J6106" s="23">
        <v>0</v>
      </c>
      <c r="K6106" s="23">
        <v>2</v>
      </c>
      <c r="L6106" s="23">
        <v>59</v>
      </c>
      <c r="M6106" s="23" t="s">
        <v>68</v>
      </c>
      <c r="N6106" s="25">
        <f t="shared" si="1019"/>
        <v>259</v>
      </c>
      <c r="O6106" s="26">
        <v>1500</v>
      </c>
      <c r="P6106" s="26">
        <f t="shared" si="1020"/>
        <v>388500</v>
      </c>
      <c r="Q6106" s="23"/>
      <c r="R6106" s="23"/>
      <c r="S6106" s="27"/>
      <c r="T6106" s="23"/>
      <c r="U6106" s="23"/>
      <c r="V6106" s="24"/>
      <c r="W6106" s="23"/>
      <c r="X6106" s="23"/>
      <c r="Y6106" s="23"/>
      <c r="Z6106" s="23"/>
      <c r="AA6106" s="28"/>
      <c r="AB6106" s="26"/>
      <c r="AC6106" s="26"/>
      <c r="AD6106" s="28"/>
      <c r="AE6106" s="28"/>
      <c r="AF6106" s="26"/>
      <c r="AG6106" s="26">
        <f t="shared" ref="AG6106:AG6137" si="1022">AF6106+P6106</f>
        <v>388500</v>
      </c>
      <c r="AH6106" s="26">
        <f t="shared" ref="AH6106:AH6137" si="1023">AG6106</f>
        <v>388500</v>
      </c>
      <c r="AI6106" s="26">
        <v>0</v>
      </c>
      <c r="AJ6106" s="26">
        <f t="shared" si="1021"/>
        <v>388500</v>
      </c>
      <c r="AK6106" s="26">
        <v>0.3</v>
      </c>
      <c r="AL6106" s="26">
        <f t="shared" ref="AL6106:AL6137" si="1024">AJ6106*(AK6106/100)</f>
        <v>1165.5</v>
      </c>
    </row>
    <row r="6107" spans="1:38" x14ac:dyDescent="0.25">
      <c r="A6107" s="23"/>
      <c r="B6107" s="24"/>
      <c r="C6107" s="23"/>
      <c r="D6107" s="23"/>
      <c r="E6107" s="23">
        <v>2453</v>
      </c>
      <c r="F6107" s="23" t="s">
        <v>18177</v>
      </c>
      <c r="G6107" s="24" t="s">
        <v>18178</v>
      </c>
      <c r="H6107" s="23" t="s">
        <v>43</v>
      </c>
      <c r="I6107" s="23" t="s">
        <v>18179</v>
      </c>
      <c r="J6107" s="23">
        <v>0</v>
      </c>
      <c r="K6107" s="23">
        <v>2</v>
      </c>
      <c r="L6107" s="23">
        <v>0</v>
      </c>
      <c r="M6107" s="23" t="s">
        <v>75</v>
      </c>
      <c r="N6107" s="25">
        <f t="shared" si="1019"/>
        <v>200</v>
      </c>
      <c r="O6107" s="26">
        <v>3500</v>
      </c>
      <c r="P6107" s="26">
        <f t="shared" si="1020"/>
        <v>700000</v>
      </c>
      <c r="Q6107" s="23"/>
      <c r="R6107" s="23"/>
      <c r="S6107" s="27"/>
      <c r="T6107" s="23"/>
      <c r="U6107" s="23"/>
      <c r="V6107" s="24"/>
      <c r="W6107" s="23"/>
      <c r="X6107" s="23"/>
      <c r="Y6107" s="23"/>
      <c r="Z6107" s="23"/>
      <c r="AA6107" s="28"/>
      <c r="AB6107" s="26"/>
      <c r="AC6107" s="26"/>
      <c r="AD6107" s="28"/>
      <c r="AE6107" s="28"/>
      <c r="AF6107" s="26"/>
      <c r="AG6107" s="26">
        <f t="shared" si="1022"/>
        <v>700000</v>
      </c>
      <c r="AH6107" s="26">
        <f t="shared" si="1023"/>
        <v>700000</v>
      </c>
      <c r="AI6107" s="26">
        <v>50000000</v>
      </c>
      <c r="AJ6107" s="26">
        <f t="shared" si="1021"/>
        <v>0</v>
      </c>
      <c r="AK6107" s="26">
        <v>0.01</v>
      </c>
      <c r="AL6107" s="26">
        <f t="shared" si="1024"/>
        <v>0</v>
      </c>
    </row>
    <row r="6108" spans="1:38" x14ac:dyDescent="0.25">
      <c r="A6108" s="23"/>
      <c r="B6108" s="24"/>
      <c r="C6108" s="23"/>
      <c r="D6108" s="23"/>
      <c r="E6108" s="23">
        <v>2454</v>
      </c>
      <c r="F6108" s="23" t="s">
        <v>18180</v>
      </c>
      <c r="G6108" s="24" t="s">
        <v>18181</v>
      </c>
      <c r="H6108" s="23" t="s">
        <v>43</v>
      </c>
      <c r="I6108" s="23" t="s">
        <v>18182</v>
      </c>
      <c r="J6108" s="23">
        <v>0</v>
      </c>
      <c r="K6108" s="23">
        <v>2</v>
      </c>
      <c r="L6108" s="23">
        <v>79.3</v>
      </c>
      <c r="M6108" s="23" t="s">
        <v>75</v>
      </c>
      <c r="N6108" s="25">
        <f t="shared" si="1019"/>
        <v>279.3</v>
      </c>
      <c r="O6108" s="26">
        <v>3100</v>
      </c>
      <c r="P6108" s="26">
        <f t="shared" si="1020"/>
        <v>865830</v>
      </c>
      <c r="Q6108" s="23"/>
      <c r="R6108" s="23"/>
      <c r="S6108" s="27"/>
      <c r="T6108" s="23"/>
      <c r="U6108" s="23"/>
      <c r="V6108" s="24"/>
      <c r="W6108" s="23"/>
      <c r="X6108" s="23"/>
      <c r="Y6108" s="23"/>
      <c r="Z6108" s="23"/>
      <c r="AA6108" s="28"/>
      <c r="AB6108" s="26"/>
      <c r="AC6108" s="26"/>
      <c r="AD6108" s="28"/>
      <c r="AE6108" s="28"/>
      <c r="AF6108" s="26"/>
      <c r="AG6108" s="26">
        <f t="shared" si="1022"/>
        <v>865830</v>
      </c>
      <c r="AH6108" s="26">
        <f t="shared" si="1023"/>
        <v>865830</v>
      </c>
      <c r="AI6108" s="26">
        <v>50000000</v>
      </c>
      <c r="AJ6108" s="26">
        <f t="shared" si="1021"/>
        <v>0</v>
      </c>
      <c r="AK6108" s="26">
        <v>0.01</v>
      </c>
      <c r="AL6108" s="26">
        <f t="shared" si="1024"/>
        <v>0</v>
      </c>
    </row>
    <row r="6109" spans="1:38" x14ac:dyDescent="0.25">
      <c r="A6109" s="23"/>
      <c r="B6109" s="24"/>
      <c r="C6109" s="23"/>
      <c r="D6109" s="23"/>
      <c r="E6109" s="23">
        <v>2455</v>
      </c>
      <c r="F6109" s="23" t="s">
        <v>18183</v>
      </c>
      <c r="G6109" s="24" t="s">
        <v>18184</v>
      </c>
      <c r="H6109" s="23" t="s">
        <v>43</v>
      </c>
      <c r="I6109" s="23" t="s">
        <v>18185</v>
      </c>
      <c r="J6109" s="23">
        <v>1</v>
      </c>
      <c r="K6109" s="23">
        <v>0</v>
      </c>
      <c r="L6109" s="23">
        <v>0</v>
      </c>
      <c r="M6109" s="23" t="s">
        <v>75</v>
      </c>
      <c r="N6109" s="25">
        <f t="shared" si="1019"/>
        <v>400</v>
      </c>
      <c r="O6109" s="26">
        <v>4000</v>
      </c>
      <c r="P6109" s="26">
        <f t="shared" si="1020"/>
        <v>1600000</v>
      </c>
      <c r="Q6109" s="23"/>
      <c r="R6109" s="23"/>
      <c r="S6109" s="27"/>
      <c r="T6109" s="23"/>
      <c r="U6109" s="23"/>
      <c r="V6109" s="24"/>
      <c r="W6109" s="23"/>
      <c r="X6109" s="23"/>
      <c r="Y6109" s="23"/>
      <c r="Z6109" s="23"/>
      <c r="AA6109" s="28"/>
      <c r="AB6109" s="26"/>
      <c r="AC6109" s="26"/>
      <c r="AD6109" s="28"/>
      <c r="AE6109" s="28"/>
      <c r="AF6109" s="26"/>
      <c r="AG6109" s="26">
        <f t="shared" si="1022"/>
        <v>1600000</v>
      </c>
      <c r="AH6109" s="26">
        <f t="shared" si="1023"/>
        <v>1600000</v>
      </c>
      <c r="AI6109" s="26">
        <v>50000000</v>
      </c>
      <c r="AJ6109" s="26">
        <f t="shared" si="1021"/>
        <v>0</v>
      </c>
      <c r="AK6109" s="26">
        <v>0.01</v>
      </c>
      <c r="AL6109" s="26">
        <f t="shared" si="1024"/>
        <v>0</v>
      </c>
    </row>
    <row r="6110" spans="1:38" x14ac:dyDescent="0.25">
      <c r="A6110" s="23"/>
      <c r="B6110" s="24"/>
      <c r="C6110" s="23"/>
      <c r="D6110" s="23"/>
      <c r="E6110" s="23">
        <v>2456</v>
      </c>
      <c r="F6110" s="23" t="s">
        <v>18186</v>
      </c>
      <c r="G6110" s="24" t="s">
        <v>18187</v>
      </c>
      <c r="H6110" s="23" t="s">
        <v>43</v>
      </c>
      <c r="I6110" s="23" t="s">
        <v>18188</v>
      </c>
      <c r="J6110" s="23">
        <v>0</v>
      </c>
      <c r="K6110" s="23">
        <v>1</v>
      </c>
      <c r="L6110" s="23">
        <v>56.4</v>
      </c>
      <c r="M6110" s="23" t="s">
        <v>91</v>
      </c>
      <c r="N6110" s="25">
        <f t="shared" si="1019"/>
        <v>156.4</v>
      </c>
      <c r="O6110" s="26">
        <v>5000</v>
      </c>
      <c r="P6110" s="26">
        <f t="shared" si="1020"/>
        <v>782000</v>
      </c>
      <c r="Q6110" s="23"/>
      <c r="R6110" s="23"/>
      <c r="S6110" s="27"/>
      <c r="T6110" s="23"/>
      <c r="U6110" s="23"/>
      <c r="V6110" s="24"/>
      <c r="W6110" s="23"/>
      <c r="X6110" s="23"/>
      <c r="Y6110" s="23"/>
      <c r="Z6110" s="23"/>
      <c r="AA6110" s="28"/>
      <c r="AB6110" s="26"/>
      <c r="AC6110" s="26"/>
      <c r="AD6110" s="28"/>
      <c r="AE6110" s="28"/>
      <c r="AF6110" s="26"/>
      <c r="AG6110" s="26">
        <f t="shared" si="1022"/>
        <v>782000</v>
      </c>
      <c r="AH6110" s="26">
        <f t="shared" si="1023"/>
        <v>782000</v>
      </c>
      <c r="AI6110" s="26">
        <v>0</v>
      </c>
      <c r="AJ6110" s="26">
        <f t="shared" si="1021"/>
        <v>782000</v>
      </c>
      <c r="AK6110" s="26">
        <v>0.3</v>
      </c>
      <c r="AL6110" s="26">
        <f t="shared" si="1024"/>
        <v>2346</v>
      </c>
    </row>
    <row r="6111" spans="1:38" x14ac:dyDescent="0.25">
      <c r="A6111" s="23"/>
      <c r="B6111" s="24"/>
      <c r="C6111" s="23"/>
      <c r="D6111" s="23"/>
      <c r="E6111" s="23">
        <v>2457</v>
      </c>
      <c r="F6111" s="23" t="s">
        <v>18189</v>
      </c>
      <c r="G6111" s="24" t="s">
        <v>18190</v>
      </c>
      <c r="H6111" s="23" t="s">
        <v>43</v>
      </c>
      <c r="I6111" s="23"/>
      <c r="J6111" s="23">
        <v>0</v>
      </c>
      <c r="K6111" s="23">
        <v>0</v>
      </c>
      <c r="L6111" s="23">
        <v>23.9</v>
      </c>
      <c r="M6111" s="23" t="s">
        <v>75</v>
      </c>
      <c r="N6111" s="25">
        <f t="shared" si="1019"/>
        <v>23.9</v>
      </c>
      <c r="O6111" s="26">
        <v>4000</v>
      </c>
      <c r="P6111" s="26">
        <f t="shared" si="1020"/>
        <v>95600</v>
      </c>
      <c r="Q6111" s="23"/>
      <c r="R6111" s="23"/>
      <c r="S6111" s="27"/>
      <c r="T6111" s="23"/>
      <c r="U6111" s="23"/>
      <c r="V6111" s="24"/>
      <c r="W6111" s="23"/>
      <c r="X6111" s="23"/>
      <c r="Y6111" s="23"/>
      <c r="Z6111" s="23"/>
      <c r="AA6111" s="28"/>
      <c r="AB6111" s="26"/>
      <c r="AC6111" s="26"/>
      <c r="AD6111" s="28"/>
      <c r="AE6111" s="28"/>
      <c r="AF6111" s="26"/>
      <c r="AG6111" s="26">
        <f t="shared" si="1022"/>
        <v>95600</v>
      </c>
      <c r="AH6111" s="26">
        <f t="shared" si="1023"/>
        <v>95600</v>
      </c>
      <c r="AI6111" s="26">
        <v>50000000</v>
      </c>
      <c r="AJ6111" s="26">
        <f t="shared" si="1021"/>
        <v>0</v>
      </c>
      <c r="AK6111" s="26">
        <v>0.01</v>
      </c>
      <c r="AL6111" s="26">
        <f t="shared" si="1024"/>
        <v>0</v>
      </c>
    </row>
    <row r="6112" spans="1:38" x14ac:dyDescent="0.25">
      <c r="A6112" s="23"/>
      <c r="B6112" s="24"/>
      <c r="C6112" s="23"/>
      <c r="D6112" s="23"/>
      <c r="E6112" s="23">
        <v>2458</v>
      </c>
      <c r="F6112" s="23" t="s">
        <v>18191</v>
      </c>
      <c r="G6112" s="24" t="s">
        <v>18192</v>
      </c>
      <c r="H6112" s="23" t="s">
        <v>43</v>
      </c>
      <c r="I6112" s="23"/>
      <c r="J6112" s="23">
        <v>0</v>
      </c>
      <c r="K6112" s="23">
        <v>1</v>
      </c>
      <c r="L6112" s="23">
        <v>86.9</v>
      </c>
      <c r="M6112" s="23" t="s">
        <v>75</v>
      </c>
      <c r="N6112" s="25">
        <f t="shared" si="1019"/>
        <v>186.9</v>
      </c>
      <c r="O6112" s="26">
        <v>4000</v>
      </c>
      <c r="P6112" s="26">
        <f t="shared" si="1020"/>
        <v>747600</v>
      </c>
      <c r="Q6112" s="23"/>
      <c r="R6112" s="23"/>
      <c r="S6112" s="27"/>
      <c r="T6112" s="23"/>
      <c r="U6112" s="23"/>
      <c r="V6112" s="24"/>
      <c r="W6112" s="23"/>
      <c r="X6112" s="23"/>
      <c r="Y6112" s="23"/>
      <c r="Z6112" s="23"/>
      <c r="AA6112" s="28"/>
      <c r="AB6112" s="26"/>
      <c r="AC6112" s="26"/>
      <c r="AD6112" s="28"/>
      <c r="AE6112" s="28"/>
      <c r="AF6112" s="26"/>
      <c r="AG6112" s="26">
        <f t="shared" si="1022"/>
        <v>747600</v>
      </c>
      <c r="AH6112" s="26">
        <f t="shared" si="1023"/>
        <v>747600</v>
      </c>
      <c r="AI6112" s="26">
        <v>50000000</v>
      </c>
      <c r="AJ6112" s="26">
        <f t="shared" si="1021"/>
        <v>0</v>
      </c>
      <c r="AK6112" s="26">
        <v>0.01</v>
      </c>
      <c r="AL6112" s="26">
        <f t="shared" si="1024"/>
        <v>0</v>
      </c>
    </row>
    <row r="6113" spans="1:39" x14ac:dyDescent="0.25">
      <c r="A6113" s="23"/>
      <c r="B6113" s="24"/>
      <c r="C6113" s="23"/>
      <c r="D6113" s="23"/>
      <c r="E6113" s="23">
        <v>2459</v>
      </c>
      <c r="F6113" s="23" t="s">
        <v>18193</v>
      </c>
      <c r="G6113" s="24" t="s">
        <v>18194</v>
      </c>
      <c r="H6113" s="23" t="s">
        <v>43</v>
      </c>
      <c r="I6113" s="23"/>
      <c r="J6113" s="23">
        <v>0</v>
      </c>
      <c r="K6113" s="23">
        <v>1</v>
      </c>
      <c r="L6113" s="23">
        <v>38.299999999999997</v>
      </c>
      <c r="M6113" s="23" t="s">
        <v>68</v>
      </c>
      <c r="N6113" s="25">
        <f t="shared" si="1019"/>
        <v>138.30000000000001</v>
      </c>
      <c r="O6113" s="26">
        <v>4000</v>
      </c>
      <c r="P6113" s="26">
        <f t="shared" si="1020"/>
        <v>553200</v>
      </c>
      <c r="Q6113" s="23"/>
      <c r="R6113" s="23"/>
      <c r="S6113" s="27"/>
      <c r="T6113" s="23"/>
      <c r="U6113" s="23"/>
      <c r="V6113" s="24"/>
      <c r="W6113" s="23"/>
      <c r="X6113" s="23"/>
      <c r="Y6113" s="23"/>
      <c r="Z6113" s="23"/>
      <c r="AA6113" s="28"/>
      <c r="AB6113" s="26"/>
      <c r="AC6113" s="26"/>
      <c r="AD6113" s="28"/>
      <c r="AE6113" s="28"/>
      <c r="AF6113" s="26"/>
      <c r="AG6113" s="26">
        <f t="shared" si="1022"/>
        <v>553200</v>
      </c>
      <c r="AH6113" s="26">
        <f t="shared" si="1023"/>
        <v>553200</v>
      </c>
      <c r="AI6113" s="26">
        <v>0</v>
      </c>
      <c r="AJ6113" s="26">
        <f t="shared" si="1021"/>
        <v>553200</v>
      </c>
      <c r="AK6113" s="26">
        <v>0.3</v>
      </c>
      <c r="AL6113" s="26">
        <f t="shared" si="1024"/>
        <v>1659.6000000000001</v>
      </c>
    </row>
    <row r="6114" spans="1:39" x14ac:dyDescent="0.25">
      <c r="A6114" s="23"/>
      <c r="B6114" s="24"/>
      <c r="C6114" s="23"/>
      <c r="D6114" s="23"/>
      <c r="E6114" s="23">
        <v>2460</v>
      </c>
      <c r="F6114" s="23" t="s">
        <v>18195</v>
      </c>
      <c r="G6114" s="24" t="s">
        <v>18196</v>
      </c>
      <c r="H6114" s="23" t="s">
        <v>43</v>
      </c>
      <c r="I6114" s="23"/>
      <c r="J6114" s="23">
        <v>4</v>
      </c>
      <c r="K6114" s="23">
        <v>2</v>
      </c>
      <c r="L6114" s="23">
        <v>87.4</v>
      </c>
      <c r="M6114" s="23" t="s">
        <v>68</v>
      </c>
      <c r="N6114" s="25">
        <f t="shared" si="1019"/>
        <v>1887.4</v>
      </c>
      <c r="O6114" s="26">
        <v>4000</v>
      </c>
      <c r="P6114" s="26">
        <f t="shared" si="1020"/>
        <v>7549600</v>
      </c>
      <c r="Q6114" s="23"/>
      <c r="R6114" s="23"/>
      <c r="S6114" s="27"/>
      <c r="T6114" s="23"/>
      <c r="U6114" s="23"/>
      <c r="V6114" s="24"/>
      <c r="W6114" s="23"/>
      <c r="X6114" s="23"/>
      <c r="Y6114" s="23"/>
      <c r="Z6114" s="23"/>
      <c r="AA6114" s="28"/>
      <c r="AB6114" s="26"/>
      <c r="AC6114" s="26"/>
      <c r="AD6114" s="28"/>
      <c r="AE6114" s="28"/>
      <c r="AF6114" s="26"/>
      <c r="AG6114" s="26">
        <f t="shared" si="1022"/>
        <v>7549600</v>
      </c>
      <c r="AH6114" s="26">
        <f t="shared" si="1023"/>
        <v>7549600</v>
      </c>
      <c r="AI6114" s="26">
        <v>0</v>
      </c>
      <c r="AJ6114" s="26">
        <f t="shared" si="1021"/>
        <v>7549600</v>
      </c>
      <c r="AK6114" s="26">
        <v>0.3</v>
      </c>
      <c r="AL6114" s="26">
        <f t="shared" si="1024"/>
        <v>22648.799999999999</v>
      </c>
    </row>
    <row r="6115" spans="1:39" x14ac:dyDescent="0.25">
      <c r="A6115" s="23"/>
      <c r="B6115" s="24"/>
      <c r="C6115" s="23"/>
      <c r="D6115" s="23"/>
      <c r="E6115" s="23">
        <v>2461</v>
      </c>
      <c r="F6115" s="23" t="s">
        <v>18197</v>
      </c>
      <c r="G6115" s="24" t="s">
        <v>18198</v>
      </c>
      <c r="H6115" s="23" t="s">
        <v>43</v>
      </c>
      <c r="I6115" s="23"/>
      <c r="J6115" s="23">
        <v>0</v>
      </c>
      <c r="K6115" s="23">
        <v>1</v>
      </c>
      <c r="L6115" s="23">
        <v>89.9</v>
      </c>
      <c r="M6115" s="23" t="s">
        <v>91</v>
      </c>
      <c r="N6115" s="25">
        <f t="shared" si="1019"/>
        <v>189.9</v>
      </c>
      <c r="O6115" s="26">
        <v>4000</v>
      </c>
      <c r="P6115" s="26">
        <f t="shared" si="1020"/>
        <v>759600</v>
      </c>
      <c r="Q6115" s="23"/>
      <c r="R6115" s="23"/>
      <c r="S6115" s="27"/>
      <c r="T6115" s="23"/>
      <c r="U6115" s="23"/>
      <c r="V6115" s="24"/>
      <c r="W6115" s="23"/>
      <c r="X6115" s="23"/>
      <c r="Y6115" s="23"/>
      <c r="Z6115" s="23"/>
      <c r="AA6115" s="28"/>
      <c r="AB6115" s="26"/>
      <c r="AC6115" s="26"/>
      <c r="AD6115" s="28"/>
      <c r="AE6115" s="28"/>
      <c r="AF6115" s="26"/>
      <c r="AG6115" s="26">
        <f t="shared" si="1022"/>
        <v>759600</v>
      </c>
      <c r="AH6115" s="26">
        <f t="shared" si="1023"/>
        <v>759600</v>
      </c>
      <c r="AI6115" s="26">
        <v>0</v>
      </c>
      <c r="AJ6115" s="26">
        <f t="shared" si="1021"/>
        <v>759600</v>
      </c>
      <c r="AK6115" s="26">
        <v>0.3</v>
      </c>
      <c r="AL6115" s="26">
        <f t="shared" si="1024"/>
        <v>2278.8000000000002</v>
      </c>
    </row>
    <row r="6116" spans="1:39" x14ac:dyDescent="0.25">
      <c r="A6116" s="23"/>
      <c r="B6116" s="24"/>
      <c r="C6116" s="23"/>
      <c r="D6116" s="23"/>
      <c r="E6116" s="23">
        <v>2462</v>
      </c>
      <c r="F6116" s="23" t="s">
        <v>18199</v>
      </c>
      <c r="G6116" s="24" t="s">
        <v>18200</v>
      </c>
      <c r="H6116" s="23" t="s">
        <v>43</v>
      </c>
      <c r="I6116" s="23"/>
      <c r="J6116" s="23">
        <v>0</v>
      </c>
      <c r="K6116" s="23">
        <v>3</v>
      </c>
      <c r="L6116" s="23">
        <v>65.2</v>
      </c>
      <c r="M6116" s="23" t="s">
        <v>91</v>
      </c>
      <c r="N6116" s="25">
        <f t="shared" si="1019"/>
        <v>365.2</v>
      </c>
      <c r="O6116" s="26">
        <v>4000</v>
      </c>
      <c r="P6116" s="26">
        <f t="shared" si="1020"/>
        <v>1460800</v>
      </c>
      <c r="Q6116" s="23"/>
      <c r="R6116" s="23"/>
      <c r="S6116" s="27"/>
      <c r="T6116" s="23"/>
      <c r="U6116" s="23"/>
      <c r="V6116" s="24"/>
      <c r="W6116" s="23"/>
      <c r="X6116" s="23"/>
      <c r="Y6116" s="23"/>
      <c r="Z6116" s="23"/>
      <c r="AA6116" s="28"/>
      <c r="AB6116" s="26"/>
      <c r="AC6116" s="26"/>
      <c r="AD6116" s="28"/>
      <c r="AE6116" s="28"/>
      <c r="AF6116" s="26"/>
      <c r="AG6116" s="26">
        <f t="shared" si="1022"/>
        <v>1460800</v>
      </c>
      <c r="AH6116" s="26">
        <f t="shared" si="1023"/>
        <v>1460800</v>
      </c>
      <c r="AI6116" s="26">
        <v>0</v>
      </c>
      <c r="AJ6116" s="26">
        <f t="shared" si="1021"/>
        <v>1460800</v>
      </c>
      <c r="AK6116" s="26">
        <v>0.3</v>
      </c>
      <c r="AL6116" s="26">
        <f t="shared" si="1024"/>
        <v>4382.4000000000005</v>
      </c>
    </row>
    <row r="6117" spans="1:39" x14ac:dyDescent="0.25">
      <c r="A6117" s="23"/>
      <c r="B6117" s="24"/>
      <c r="C6117" s="23"/>
      <c r="D6117" s="23"/>
      <c r="E6117" s="23">
        <v>2463</v>
      </c>
      <c r="F6117" s="23" t="s">
        <v>18201</v>
      </c>
      <c r="G6117" s="24" t="s">
        <v>18202</v>
      </c>
      <c r="H6117" s="23" t="s">
        <v>43</v>
      </c>
      <c r="I6117" s="23"/>
      <c r="J6117" s="23">
        <v>0</v>
      </c>
      <c r="K6117" s="23">
        <v>3</v>
      </c>
      <c r="L6117" s="23">
        <v>64.599999999999994</v>
      </c>
      <c r="M6117" s="23" t="s">
        <v>91</v>
      </c>
      <c r="N6117" s="25">
        <f t="shared" si="1019"/>
        <v>364.6</v>
      </c>
      <c r="O6117" s="26">
        <v>4000</v>
      </c>
      <c r="P6117" s="26">
        <f t="shared" si="1020"/>
        <v>1458400</v>
      </c>
      <c r="Q6117" s="23"/>
      <c r="R6117" s="23"/>
      <c r="S6117" s="27"/>
      <c r="T6117" s="23"/>
      <c r="U6117" s="23"/>
      <c r="V6117" s="24"/>
      <c r="W6117" s="23"/>
      <c r="X6117" s="23"/>
      <c r="Y6117" s="23"/>
      <c r="Z6117" s="23"/>
      <c r="AA6117" s="28"/>
      <c r="AB6117" s="26"/>
      <c r="AC6117" s="26"/>
      <c r="AD6117" s="28"/>
      <c r="AE6117" s="28"/>
      <c r="AF6117" s="26"/>
      <c r="AG6117" s="26">
        <f t="shared" si="1022"/>
        <v>1458400</v>
      </c>
      <c r="AH6117" s="26">
        <f t="shared" si="1023"/>
        <v>1458400</v>
      </c>
      <c r="AI6117" s="26">
        <v>0</v>
      </c>
      <c r="AJ6117" s="26">
        <f t="shared" si="1021"/>
        <v>1458400</v>
      </c>
      <c r="AK6117" s="26">
        <v>0.3</v>
      </c>
      <c r="AL6117" s="26">
        <f t="shared" si="1024"/>
        <v>4375.2</v>
      </c>
    </row>
    <row r="6118" spans="1:39" x14ac:dyDescent="0.25">
      <c r="A6118" s="23"/>
      <c r="B6118" s="24"/>
      <c r="C6118" s="23"/>
      <c r="D6118" s="23"/>
      <c r="E6118" s="23">
        <v>2464</v>
      </c>
      <c r="F6118" s="23" t="s">
        <v>18203</v>
      </c>
      <c r="G6118" s="24" t="s">
        <v>18204</v>
      </c>
      <c r="H6118" s="23" t="s">
        <v>43</v>
      </c>
      <c r="I6118" s="23"/>
      <c r="J6118" s="23">
        <v>0</v>
      </c>
      <c r="K6118" s="23">
        <v>3</v>
      </c>
      <c r="L6118" s="23">
        <v>50.6</v>
      </c>
      <c r="M6118" s="23" t="s">
        <v>91</v>
      </c>
      <c r="N6118" s="25">
        <f t="shared" si="1019"/>
        <v>350.6</v>
      </c>
      <c r="O6118" s="26">
        <v>4000</v>
      </c>
      <c r="P6118" s="26">
        <f t="shared" si="1020"/>
        <v>1402400</v>
      </c>
      <c r="Q6118" s="23"/>
      <c r="R6118" s="23"/>
      <c r="S6118" s="27"/>
      <c r="T6118" s="23"/>
      <c r="U6118" s="23"/>
      <c r="V6118" s="24"/>
      <c r="W6118" s="23"/>
      <c r="X6118" s="23"/>
      <c r="Y6118" s="23"/>
      <c r="Z6118" s="23"/>
      <c r="AA6118" s="28"/>
      <c r="AB6118" s="26"/>
      <c r="AC6118" s="26"/>
      <c r="AD6118" s="28"/>
      <c r="AE6118" s="28"/>
      <c r="AF6118" s="26"/>
      <c r="AG6118" s="26">
        <f t="shared" si="1022"/>
        <v>1402400</v>
      </c>
      <c r="AH6118" s="26">
        <f t="shared" si="1023"/>
        <v>1402400</v>
      </c>
      <c r="AI6118" s="26">
        <v>0</v>
      </c>
      <c r="AJ6118" s="26">
        <f t="shared" si="1021"/>
        <v>1402400</v>
      </c>
      <c r="AK6118" s="26">
        <v>0.3</v>
      </c>
      <c r="AL6118" s="26">
        <f t="shared" si="1024"/>
        <v>4207.2</v>
      </c>
    </row>
    <row r="6119" spans="1:39" x14ac:dyDescent="0.25">
      <c r="A6119" s="23"/>
      <c r="B6119" s="24"/>
      <c r="C6119" s="23"/>
      <c r="D6119" s="23"/>
      <c r="E6119" s="23">
        <v>2465</v>
      </c>
      <c r="F6119" s="23" t="s">
        <v>18205</v>
      </c>
      <c r="G6119" s="24" t="s">
        <v>18206</v>
      </c>
      <c r="H6119" s="23" t="s">
        <v>43</v>
      </c>
      <c r="I6119" s="23"/>
      <c r="J6119" s="23">
        <v>1</v>
      </c>
      <c r="K6119" s="23">
        <v>3</v>
      </c>
      <c r="L6119" s="23">
        <v>98.5</v>
      </c>
      <c r="M6119" s="23" t="s">
        <v>91</v>
      </c>
      <c r="N6119" s="25">
        <f t="shared" si="1019"/>
        <v>798.5</v>
      </c>
      <c r="O6119" s="26">
        <v>4000</v>
      </c>
      <c r="P6119" s="26">
        <f t="shared" si="1020"/>
        <v>3194000</v>
      </c>
      <c r="Q6119" s="23"/>
      <c r="R6119" s="23"/>
      <c r="S6119" s="27"/>
      <c r="T6119" s="23"/>
      <c r="U6119" s="23"/>
      <c r="V6119" s="24"/>
      <c r="W6119" s="23"/>
      <c r="X6119" s="23"/>
      <c r="Y6119" s="23"/>
      <c r="Z6119" s="23"/>
      <c r="AA6119" s="28"/>
      <c r="AB6119" s="26"/>
      <c r="AC6119" s="26"/>
      <c r="AD6119" s="28"/>
      <c r="AE6119" s="28"/>
      <c r="AF6119" s="26"/>
      <c r="AG6119" s="26">
        <f t="shared" si="1022"/>
        <v>3194000</v>
      </c>
      <c r="AH6119" s="26">
        <f t="shared" si="1023"/>
        <v>3194000</v>
      </c>
      <c r="AI6119" s="26">
        <v>0</v>
      </c>
      <c r="AJ6119" s="26">
        <f t="shared" si="1021"/>
        <v>3194000</v>
      </c>
      <c r="AK6119" s="26">
        <v>0.3</v>
      </c>
      <c r="AL6119" s="26">
        <f t="shared" si="1024"/>
        <v>9582</v>
      </c>
    </row>
    <row r="6120" spans="1:39" x14ac:dyDescent="0.25">
      <c r="A6120" s="23"/>
      <c r="B6120" s="24"/>
      <c r="C6120" s="23"/>
      <c r="D6120" s="23"/>
      <c r="E6120" s="23">
        <v>2466</v>
      </c>
      <c r="F6120" s="23" t="s">
        <v>18207</v>
      </c>
      <c r="G6120" s="24" t="s">
        <v>18208</v>
      </c>
      <c r="H6120" s="23" t="s">
        <v>43</v>
      </c>
      <c r="I6120" s="23"/>
      <c r="J6120" s="23">
        <v>0</v>
      </c>
      <c r="K6120" s="23">
        <v>0</v>
      </c>
      <c r="L6120" s="23">
        <v>48.5</v>
      </c>
      <c r="M6120" s="23" t="s">
        <v>91</v>
      </c>
      <c r="N6120" s="25">
        <f t="shared" si="1019"/>
        <v>48.5</v>
      </c>
      <c r="O6120" s="26">
        <v>4000</v>
      </c>
      <c r="P6120" s="26">
        <f t="shared" si="1020"/>
        <v>194000</v>
      </c>
      <c r="Q6120" s="23"/>
      <c r="R6120" s="23"/>
      <c r="S6120" s="27"/>
      <c r="T6120" s="23"/>
      <c r="U6120" s="23"/>
      <c r="V6120" s="24"/>
      <c r="W6120" s="23"/>
      <c r="X6120" s="23"/>
      <c r="Y6120" s="23"/>
      <c r="Z6120" s="23"/>
      <c r="AA6120" s="28"/>
      <c r="AB6120" s="26"/>
      <c r="AC6120" s="26"/>
      <c r="AD6120" s="28"/>
      <c r="AE6120" s="28"/>
      <c r="AF6120" s="26"/>
      <c r="AG6120" s="26">
        <f t="shared" si="1022"/>
        <v>194000</v>
      </c>
      <c r="AH6120" s="26">
        <f t="shared" si="1023"/>
        <v>194000</v>
      </c>
      <c r="AI6120" s="26">
        <v>0</v>
      </c>
      <c r="AJ6120" s="26">
        <f t="shared" si="1021"/>
        <v>194000</v>
      </c>
      <c r="AK6120" s="26">
        <v>0.3</v>
      </c>
      <c r="AL6120" s="26">
        <f t="shared" si="1024"/>
        <v>582</v>
      </c>
    </row>
    <row r="6121" spans="1:39" x14ac:dyDescent="0.25">
      <c r="A6121" s="23"/>
      <c r="B6121" s="24"/>
      <c r="C6121" s="23"/>
      <c r="D6121" s="23"/>
      <c r="E6121" s="23">
        <v>2467</v>
      </c>
      <c r="F6121" s="23" t="s">
        <v>18209</v>
      </c>
      <c r="G6121" s="24" t="s">
        <v>18210</v>
      </c>
      <c r="H6121" s="23" t="s">
        <v>43</v>
      </c>
      <c r="I6121" s="23"/>
      <c r="J6121" s="23">
        <v>5</v>
      </c>
      <c r="K6121" s="23">
        <v>2</v>
      </c>
      <c r="L6121" s="23">
        <v>38</v>
      </c>
      <c r="M6121" s="23" t="s">
        <v>91</v>
      </c>
      <c r="N6121" s="25">
        <f t="shared" si="1019"/>
        <v>2238</v>
      </c>
      <c r="O6121" s="26">
        <v>4000</v>
      </c>
      <c r="P6121" s="26">
        <f t="shared" si="1020"/>
        <v>8952000</v>
      </c>
      <c r="Q6121" s="23"/>
      <c r="R6121" s="23"/>
      <c r="S6121" s="27"/>
      <c r="T6121" s="23"/>
      <c r="U6121" s="23"/>
      <c r="V6121" s="24"/>
      <c r="W6121" s="23"/>
      <c r="X6121" s="23"/>
      <c r="Y6121" s="23"/>
      <c r="Z6121" s="23"/>
      <c r="AA6121" s="28"/>
      <c r="AB6121" s="26"/>
      <c r="AC6121" s="26"/>
      <c r="AD6121" s="28"/>
      <c r="AE6121" s="28"/>
      <c r="AF6121" s="26"/>
      <c r="AG6121" s="26">
        <f t="shared" si="1022"/>
        <v>8952000</v>
      </c>
      <c r="AH6121" s="26">
        <f t="shared" si="1023"/>
        <v>8952000</v>
      </c>
      <c r="AI6121" s="26">
        <v>0</v>
      </c>
      <c r="AJ6121" s="26">
        <f t="shared" si="1021"/>
        <v>8952000</v>
      </c>
      <c r="AK6121" s="26">
        <v>0.3</v>
      </c>
      <c r="AL6121" s="26">
        <f t="shared" si="1024"/>
        <v>26856</v>
      </c>
    </row>
    <row r="6122" spans="1:39" x14ac:dyDescent="0.25">
      <c r="A6122" s="23"/>
      <c r="B6122" s="24"/>
      <c r="C6122" s="23"/>
      <c r="D6122" s="23"/>
      <c r="E6122" s="23">
        <v>2468</v>
      </c>
      <c r="F6122" s="23" t="s">
        <v>18211</v>
      </c>
      <c r="G6122" s="24" t="s">
        <v>18212</v>
      </c>
      <c r="H6122" s="23" t="s">
        <v>43</v>
      </c>
      <c r="I6122" s="23"/>
      <c r="J6122" s="23">
        <v>4</v>
      </c>
      <c r="K6122" s="23">
        <v>2</v>
      </c>
      <c r="L6122" s="23">
        <v>58.2</v>
      </c>
      <c r="M6122" s="23" t="s">
        <v>91</v>
      </c>
      <c r="N6122" s="25">
        <f t="shared" si="1019"/>
        <v>1858.2</v>
      </c>
      <c r="O6122" s="26">
        <v>4000</v>
      </c>
      <c r="P6122" s="26">
        <f t="shared" si="1020"/>
        <v>7432800</v>
      </c>
      <c r="Q6122" s="23"/>
      <c r="R6122" s="23"/>
      <c r="S6122" s="27"/>
      <c r="T6122" s="23"/>
      <c r="U6122" s="23"/>
      <c r="V6122" s="24"/>
      <c r="W6122" s="23"/>
      <c r="X6122" s="23"/>
      <c r="Y6122" s="23"/>
      <c r="Z6122" s="23"/>
      <c r="AA6122" s="28"/>
      <c r="AB6122" s="26"/>
      <c r="AC6122" s="26"/>
      <c r="AD6122" s="28"/>
      <c r="AE6122" s="28"/>
      <c r="AF6122" s="26"/>
      <c r="AG6122" s="26">
        <f t="shared" si="1022"/>
        <v>7432800</v>
      </c>
      <c r="AH6122" s="26">
        <f t="shared" si="1023"/>
        <v>7432800</v>
      </c>
      <c r="AI6122" s="26">
        <v>0</v>
      </c>
      <c r="AJ6122" s="26">
        <f t="shared" si="1021"/>
        <v>7432800</v>
      </c>
      <c r="AK6122" s="26">
        <v>0.3</v>
      </c>
      <c r="AL6122" s="26">
        <f t="shared" si="1024"/>
        <v>22298.400000000001</v>
      </c>
    </row>
    <row r="6123" spans="1:39" x14ac:dyDescent="0.25">
      <c r="A6123" s="23"/>
      <c r="B6123" s="24"/>
      <c r="C6123" s="23"/>
      <c r="D6123" s="23"/>
      <c r="E6123" s="23">
        <v>2469</v>
      </c>
      <c r="F6123" s="23" t="s">
        <v>18213</v>
      </c>
      <c r="G6123" s="24" t="s">
        <v>18214</v>
      </c>
      <c r="H6123" s="23" t="s">
        <v>43</v>
      </c>
      <c r="I6123" s="23"/>
      <c r="J6123" s="23">
        <v>0</v>
      </c>
      <c r="K6123" s="23">
        <v>1</v>
      </c>
      <c r="L6123" s="23">
        <v>88.2</v>
      </c>
      <c r="M6123" s="23" t="s">
        <v>75</v>
      </c>
      <c r="N6123" s="25">
        <f t="shared" si="1019"/>
        <v>188.2</v>
      </c>
      <c r="O6123" s="26">
        <v>4000</v>
      </c>
      <c r="P6123" s="26">
        <f t="shared" si="1020"/>
        <v>752800</v>
      </c>
      <c r="Q6123" s="23"/>
      <c r="R6123" s="23"/>
      <c r="S6123" s="27"/>
      <c r="T6123" s="23"/>
      <c r="U6123" s="23"/>
      <c r="V6123" s="24"/>
      <c r="W6123" s="23"/>
      <c r="X6123" s="23"/>
      <c r="Y6123" s="23"/>
      <c r="Z6123" s="23"/>
      <c r="AA6123" s="28"/>
      <c r="AB6123" s="26"/>
      <c r="AC6123" s="26"/>
      <c r="AD6123" s="28"/>
      <c r="AE6123" s="28"/>
      <c r="AF6123" s="26"/>
      <c r="AG6123" s="26">
        <f t="shared" si="1022"/>
        <v>752800</v>
      </c>
      <c r="AH6123" s="26">
        <f t="shared" si="1023"/>
        <v>752800</v>
      </c>
      <c r="AI6123" s="26">
        <v>50000000</v>
      </c>
      <c r="AJ6123" s="26">
        <f t="shared" si="1021"/>
        <v>0</v>
      </c>
      <c r="AK6123" s="26">
        <v>0.01</v>
      </c>
      <c r="AL6123" s="26">
        <f t="shared" si="1024"/>
        <v>0</v>
      </c>
    </row>
    <row r="6124" spans="1:39" x14ac:dyDescent="0.25">
      <c r="A6124" s="23"/>
      <c r="B6124" s="24"/>
      <c r="C6124" s="23"/>
      <c r="D6124" s="23"/>
      <c r="E6124" s="23">
        <v>2470</v>
      </c>
      <c r="F6124" s="23" t="s">
        <v>18215</v>
      </c>
      <c r="G6124" s="24" t="s">
        <v>18216</v>
      </c>
      <c r="H6124" s="23" t="s">
        <v>43</v>
      </c>
      <c r="I6124" s="23"/>
      <c r="J6124" s="23">
        <v>0</v>
      </c>
      <c r="K6124" s="23">
        <v>2</v>
      </c>
      <c r="L6124" s="23">
        <v>24</v>
      </c>
      <c r="M6124" s="23" t="s">
        <v>255</v>
      </c>
      <c r="N6124" s="25">
        <f t="shared" si="1019"/>
        <v>224</v>
      </c>
      <c r="O6124" s="26">
        <v>4000</v>
      </c>
      <c r="P6124" s="26">
        <f t="shared" si="1020"/>
        <v>896000</v>
      </c>
      <c r="Q6124" s="23">
        <v>1</v>
      </c>
      <c r="R6124" s="23" t="s">
        <v>18061</v>
      </c>
      <c r="S6124" s="27"/>
      <c r="T6124" s="23" t="s">
        <v>18062</v>
      </c>
      <c r="U6124" s="23" t="s">
        <v>9261</v>
      </c>
      <c r="V6124" s="24" t="s">
        <v>18217</v>
      </c>
      <c r="W6124" s="23" t="s">
        <v>48</v>
      </c>
      <c r="X6124" s="23" t="s">
        <v>49</v>
      </c>
      <c r="Y6124" s="23" t="s">
        <v>261</v>
      </c>
      <c r="Z6124" s="23">
        <v>212</v>
      </c>
      <c r="AA6124" s="28">
        <v>100</v>
      </c>
      <c r="AB6124" s="26">
        <v>8300</v>
      </c>
      <c r="AC6124" s="26">
        <f>Z6124*AB6124</f>
        <v>1759600</v>
      </c>
      <c r="AD6124" s="28">
        <v>22</v>
      </c>
      <c r="AE6124" s="28">
        <v>34</v>
      </c>
      <c r="AF6124" s="26">
        <f>(AC6124*(100-AE6124))/100</f>
        <v>1161336</v>
      </c>
      <c r="AG6124" s="26">
        <f>P6124+AF6124</f>
        <v>2057336</v>
      </c>
      <c r="AH6124" s="26">
        <f>(AG6124*AA6124)/100</f>
        <v>2057336</v>
      </c>
      <c r="AI6124" s="26">
        <f>IF(AF6124&lt;=10000000,AF6124,10000000)</f>
        <v>1161336</v>
      </c>
      <c r="AJ6124" s="26">
        <f t="shared" si="1021"/>
        <v>896000</v>
      </c>
      <c r="AK6124" s="26">
        <v>0.02</v>
      </c>
      <c r="AL6124" s="26">
        <f>ROUND(AJ6124*(AK6124/100),2)</f>
        <v>179.2</v>
      </c>
      <c r="AM6124" s="3" t="s">
        <v>51</v>
      </c>
    </row>
    <row r="6125" spans="1:39" x14ac:dyDescent="0.25">
      <c r="A6125" s="23"/>
      <c r="B6125" s="24"/>
      <c r="C6125" s="23"/>
      <c r="D6125" s="23"/>
      <c r="E6125" s="23">
        <v>2471</v>
      </c>
      <c r="F6125" s="23" t="s">
        <v>18218</v>
      </c>
      <c r="G6125" s="24" t="s">
        <v>18219</v>
      </c>
      <c r="H6125" s="23" t="s">
        <v>43</v>
      </c>
      <c r="I6125" s="23"/>
      <c r="J6125" s="23">
        <v>3</v>
      </c>
      <c r="K6125" s="23">
        <v>1</v>
      </c>
      <c r="L6125" s="23">
        <v>13.5</v>
      </c>
      <c r="M6125" s="23" t="s">
        <v>75</v>
      </c>
      <c r="N6125" s="25">
        <f t="shared" si="1019"/>
        <v>1313.5</v>
      </c>
      <c r="O6125" s="26">
        <v>4000</v>
      </c>
      <c r="P6125" s="26">
        <f t="shared" si="1020"/>
        <v>5254000</v>
      </c>
      <c r="Q6125" s="23"/>
      <c r="R6125" s="23"/>
      <c r="S6125" s="27"/>
      <c r="T6125" s="23"/>
      <c r="U6125" s="23"/>
      <c r="V6125" s="24"/>
      <c r="W6125" s="23"/>
      <c r="X6125" s="23"/>
      <c r="Y6125" s="23"/>
      <c r="Z6125" s="23"/>
      <c r="AA6125" s="28"/>
      <c r="AB6125" s="26"/>
      <c r="AC6125" s="26"/>
      <c r="AD6125" s="28"/>
      <c r="AE6125" s="28"/>
      <c r="AF6125" s="26"/>
      <c r="AG6125" s="26">
        <f t="shared" ref="AG6125:AG6136" si="1025">AF6125+P6125</f>
        <v>5254000</v>
      </c>
      <c r="AH6125" s="26">
        <f t="shared" ref="AH6125:AH6136" si="1026">AG6125</f>
        <v>5254000</v>
      </c>
      <c r="AI6125" s="26">
        <v>50000000</v>
      </c>
      <c r="AJ6125" s="26">
        <f t="shared" si="1021"/>
        <v>0</v>
      </c>
      <c r="AK6125" s="26">
        <v>0.01</v>
      </c>
      <c r="AL6125" s="26">
        <f t="shared" ref="AL6125:AL6136" si="1027">AJ6125*(AK6125/100)</f>
        <v>0</v>
      </c>
    </row>
    <row r="6126" spans="1:39" x14ac:dyDescent="0.25">
      <c r="A6126" s="23"/>
      <c r="B6126" s="24"/>
      <c r="C6126" s="23"/>
      <c r="D6126" s="23"/>
      <c r="E6126" s="23">
        <v>2472</v>
      </c>
      <c r="F6126" s="23" t="s">
        <v>18220</v>
      </c>
      <c r="G6126" s="24" t="s">
        <v>18221</v>
      </c>
      <c r="H6126" s="23" t="s">
        <v>43</v>
      </c>
      <c r="I6126" s="23"/>
      <c r="J6126" s="23">
        <v>0</v>
      </c>
      <c r="K6126" s="23">
        <v>0</v>
      </c>
      <c r="L6126" s="23">
        <v>71.3</v>
      </c>
      <c r="M6126" s="23" t="s">
        <v>68</v>
      </c>
      <c r="N6126" s="25">
        <f t="shared" si="1019"/>
        <v>71.3</v>
      </c>
      <c r="O6126" s="26">
        <v>4000</v>
      </c>
      <c r="P6126" s="26">
        <f t="shared" si="1020"/>
        <v>285200</v>
      </c>
      <c r="Q6126" s="23"/>
      <c r="R6126" s="23"/>
      <c r="S6126" s="27"/>
      <c r="T6126" s="23"/>
      <c r="U6126" s="23"/>
      <c r="V6126" s="24"/>
      <c r="W6126" s="23"/>
      <c r="X6126" s="23"/>
      <c r="Y6126" s="23"/>
      <c r="Z6126" s="23"/>
      <c r="AA6126" s="28"/>
      <c r="AB6126" s="26"/>
      <c r="AC6126" s="26"/>
      <c r="AD6126" s="28"/>
      <c r="AE6126" s="28"/>
      <c r="AF6126" s="26"/>
      <c r="AG6126" s="26">
        <f t="shared" si="1025"/>
        <v>285200</v>
      </c>
      <c r="AH6126" s="26">
        <f t="shared" si="1026"/>
        <v>285200</v>
      </c>
      <c r="AI6126" s="26">
        <v>0</v>
      </c>
      <c r="AJ6126" s="26">
        <f t="shared" si="1021"/>
        <v>285200</v>
      </c>
      <c r="AK6126" s="26">
        <v>0.3</v>
      </c>
      <c r="AL6126" s="26">
        <f t="shared" si="1027"/>
        <v>855.6</v>
      </c>
    </row>
    <row r="6127" spans="1:39" x14ac:dyDescent="0.25">
      <c r="A6127" s="23"/>
      <c r="B6127" s="24"/>
      <c r="C6127" s="23"/>
      <c r="D6127" s="23"/>
      <c r="E6127" s="23">
        <v>2473</v>
      </c>
      <c r="F6127" s="23" t="s">
        <v>18222</v>
      </c>
      <c r="G6127" s="24" t="s">
        <v>18223</v>
      </c>
      <c r="H6127" s="23" t="s">
        <v>43</v>
      </c>
      <c r="I6127" s="23"/>
      <c r="J6127" s="23">
        <v>0</v>
      </c>
      <c r="K6127" s="23">
        <v>0</v>
      </c>
      <c r="L6127" s="23">
        <v>6.7</v>
      </c>
      <c r="M6127" s="23" t="s">
        <v>68</v>
      </c>
      <c r="N6127" s="25">
        <f t="shared" si="1019"/>
        <v>6.7</v>
      </c>
      <c r="O6127" s="26">
        <v>4000</v>
      </c>
      <c r="P6127" s="26">
        <f t="shared" si="1020"/>
        <v>26800</v>
      </c>
      <c r="Q6127" s="23"/>
      <c r="R6127" s="23"/>
      <c r="S6127" s="27"/>
      <c r="T6127" s="23"/>
      <c r="U6127" s="23"/>
      <c r="V6127" s="24"/>
      <c r="W6127" s="23"/>
      <c r="X6127" s="23"/>
      <c r="Y6127" s="23"/>
      <c r="Z6127" s="23"/>
      <c r="AA6127" s="28"/>
      <c r="AB6127" s="26"/>
      <c r="AC6127" s="26"/>
      <c r="AD6127" s="28"/>
      <c r="AE6127" s="28"/>
      <c r="AF6127" s="26"/>
      <c r="AG6127" s="26">
        <f t="shared" si="1025"/>
        <v>26800</v>
      </c>
      <c r="AH6127" s="26">
        <f t="shared" si="1026"/>
        <v>26800</v>
      </c>
      <c r="AI6127" s="26">
        <v>0</v>
      </c>
      <c r="AJ6127" s="26">
        <f t="shared" si="1021"/>
        <v>26800</v>
      </c>
      <c r="AK6127" s="26">
        <v>0.3</v>
      </c>
      <c r="AL6127" s="26">
        <f t="shared" si="1027"/>
        <v>80.400000000000006</v>
      </c>
    </row>
    <row r="6128" spans="1:39" x14ac:dyDescent="0.25">
      <c r="A6128" s="23"/>
      <c r="B6128" s="24"/>
      <c r="C6128" s="23"/>
      <c r="D6128" s="23"/>
      <c r="E6128" s="23">
        <v>2474</v>
      </c>
      <c r="F6128" s="23" t="s">
        <v>18224</v>
      </c>
      <c r="G6128" s="24" t="s">
        <v>18225</v>
      </c>
      <c r="H6128" s="23" t="s">
        <v>43</v>
      </c>
      <c r="I6128" s="23"/>
      <c r="J6128" s="23">
        <v>0</v>
      </c>
      <c r="K6128" s="23">
        <v>0</v>
      </c>
      <c r="L6128" s="23">
        <v>71.5</v>
      </c>
      <c r="M6128" s="23" t="s">
        <v>91</v>
      </c>
      <c r="N6128" s="25">
        <f t="shared" si="1019"/>
        <v>71.5</v>
      </c>
      <c r="O6128" s="26">
        <v>4000</v>
      </c>
      <c r="P6128" s="26">
        <f t="shared" si="1020"/>
        <v>286000</v>
      </c>
      <c r="Q6128" s="23"/>
      <c r="R6128" s="23"/>
      <c r="S6128" s="27"/>
      <c r="T6128" s="23"/>
      <c r="U6128" s="23"/>
      <c r="V6128" s="24"/>
      <c r="W6128" s="23"/>
      <c r="X6128" s="23"/>
      <c r="Y6128" s="23"/>
      <c r="Z6128" s="23"/>
      <c r="AA6128" s="28"/>
      <c r="AB6128" s="26"/>
      <c r="AC6128" s="26"/>
      <c r="AD6128" s="28"/>
      <c r="AE6128" s="28"/>
      <c r="AF6128" s="26"/>
      <c r="AG6128" s="26">
        <f t="shared" si="1025"/>
        <v>286000</v>
      </c>
      <c r="AH6128" s="26">
        <f t="shared" si="1026"/>
        <v>286000</v>
      </c>
      <c r="AI6128" s="26">
        <v>0</v>
      </c>
      <c r="AJ6128" s="26">
        <f t="shared" si="1021"/>
        <v>286000</v>
      </c>
      <c r="AK6128" s="26">
        <v>0.3</v>
      </c>
      <c r="AL6128" s="26">
        <f t="shared" si="1027"/>
        <v>858</v>
      </c>
    </row>
    <row r="6129" spans="1:39" x14ac:dyDescent="0.25">
      <c r="A6129" s="23"/>
      <c r="B6129" s="24"/>
      <c r="C6129" s="23"/>
      <c r="D6129" s="23"/>
      <c r="E6129" s="23">
        <v>2475</v>
      </c>
      <c r="F6129" s="23" t="s">
        <v>18226</v>
      </c>
      <c r="G6129" s="24" t="s">
        <v>18227</v>
      </c>
      <c r="H6129" s="23" t="s">
        <v>43</v>
      </c>
      <c r="I6129" s="23"/>
      <c r="J6129" s="23">
        <v>0</v>
      </c>
      <c r="K6129" s="23">
        <v>1</v>
      </c>
      <c r="L6129" s="23">
        <v>88.3</v>
      </c>
      <c r="M6129" s="23" t="s">
        <v>75</v>
      </c>
      <c r="N6129" s="25">
        <f t="shared" si="1019"/>
        <v>188.3</v>
      </c>
      <c r="O6129" s="26">
        <v>4000</v>
      </c>
      <c r="P6129" s="26">
        <f t="shared" si="1020"/>
        <v>753200</v>
      </c>
      <c r="Q6129" s="23"/>
      <c r="R6129" s="23"/>
      <c r="S6129" s="27"/>
      <c r="T6129" s="23"/>
      <c r="U6129" s="23"/>
      <c r="V6129" s="24"/>
      <c r="W6129" s="23"/>
      <c r="X6129" s="23"/>
      <c r="Y6129" s="23"/>
      <c r="Z6129" s="23"/>
      <c r="AA6129" s="28"/>
      <c r="AB6129" s="26"/>
      <c r="AC6129" s="26"/>
      <c r="AD6129" s="28"/>
      <c r="AE6129" s="28"/>
      <c r="AF6129" s="26"/>
      <c r="AG6129" s="26">
        <f t="shared" si="1025"/>
        <v>753200</v>
      </c>
      <c r="AH6129" s="26">
        <f t="shared" si="1026"/>
        <v>753200</v>
      </c>
      <c r="AI6129" s="26">
        <v>50000000</v>
      </c>
      <c r="AJ6129" s="26">
        <f t="shared" si="1021"/>
        <v>0</v>
      </c>
      <c r="AK6129" s="26">
        <v>0.01</v>
      </c>
      <c r="AL6129" s="26">
        <f t="shared" si="1027"/>
        <v>0</v>
      </c>
    </row>
    <row r="6130" spans="1:39" x14ac:dyDescent="0.25">
      <c r="A6130" s="23"/>
      <c r="B6130" s="24"/>
      <c r="C6130" s="23"/>
      <c r="D6130" s="23"/>
      <c r="E6130" s="23">
        <v>2476</v>
      </c>
      <c r="F6130" s="23" t="s">
        <v>18228</v>
      </c>
      <c r="G6130" s="24" t="s">
        <v>18229</v>
      </c>
      <c r="H6130" s="23" t="s">
        <v>43</v>
      </c>
      <c r="I6130" s="23"/>
      <c r="J6130" s="23">
        <v>0</v>
      </c>
      <c r="K6130" s="23">
        <v>3</v>
      </c>
      <c r="L6130" s="23">
        <v>65</v>
      </c>
      <c r="M6130" s="23" t="s">
        <v>68</v>
      </c>
      <c r="N6130" s="25">
        <f t="shared" si="1019"/>
        <v>365</v>
      </c>
      <c r="O6130" s="26">
        <v>4000</v>
      </c>
      <c r="P6130" s="26">
        <f t="shared" si="1020"/>
        <v>1460000</v>
      </c>
      <c r="Q6130" s="23"/>
      <c r="R6130" s="23"/>
      <c r="S6130" s="27"/>
      <c r="T6130" s="23"/>
      <c r="U6130" s="23"/>
      <c r="V6130" s="24"/>
      <c r="W6130" s="23"/>
      <c r="X6130" s="23"/>
      <c r="Y6130" s="23"/>
      <c r="Z6130" s="23"/>
      <c r="AA6130" s="28"/>
      <c r="AB6130" s="26"/>
      <c r="AC6130" s="26"/>
      <c r="AD6130" s="28"/>
      <c r="AE6130" s="28"/>
      <c r="AF6130" s="26"/>
      <c r="AG6130" s="26">
        <f t="shared" si="1025"/>
        <v>1460000</v>
      </c>
      <c r="AH6130" s="26">
        <f t="shared" si="1026"/>
        <v>1460000</v>
      </c>
      <c r="AI6130" s="26">
        <v>0</v>
      </c>
      <c r="AJ6130" s="26">
        <f t="shared" si="1021"/>
        <v>1460000</v>
      </c>
      <c r="AK6130" s="26">
        <v>0.3</v>
      </c>
      <c r="AL6130" s="26">
        <f t="shared" si="1027"/>
        <v>4380</v>
      </c>
    </row>
    <row r="6131" spans="1:39" x14ac:dyDescent="0.25">
      <c r="A6131" s="23"/>
      <c r="B6131" s="24"/>
      <c r="C6131" s="23"/>
      <c r="D6131" s="23"/>
      <c r="E6131" s="23">
        <v>2477</v>
      </c>
      <c r="F6131" s="23" t="s">
        <v>18230</v>
      </c>
      <c r="G6131" s="24" t="s">
        <v>18231</v>
      </c>
      <c r="H6131" s="23" t="s">
        <v>43</v>
      </c>
      <c r="I6131" s="23"/>
      <c r="J6131" s="23">
        <v>0</v>
      </c>
      <c r="K6131" s="23">
        <v>3</v>
      </c>
      <c r="L6131" s="23">
        <v>73.400000000000006</v>
      </c>
      <c r="M6131" s="23" t="s">
        <v>75</v>
      </c>
      <c r="N6131" s="25">
        <f t="shared" si="1019"/>
        <v>373.4</v>
      </c>
      <c r="O6131" s="26">
        <v>4000</v>
      </c>
      <c r="P6131" s="26">
        <f t="shared" si="1020"/>
        <v>1493600</v>
      </c>
      <c r="Q6131" s="23"/>
      <c r="R6131" s="23"/>
      <c r="S6131" s="27"/>
      <c r="T6131" s="23"/>
      <c r="U6131" s="23"/>
      <c r="V6131" s="24"/>
      <c r="W6131" s="23"/>
      <c r="X6131" s="23"/>
      <c r="Y6131" s="23"/>
      <c r="Z6131" s="23"/>
      <c r="AA6131" s="28"/>
      <c r="AB6131" s="26"/>
      <c r="AC6131" s="26"/>
      <c r="AD6131" s="28"/>
      <c r="AE6131" s="28"/>
      <c r="AF6131" s="26"/>
      <c r="AG6131" s="26">
        <f t="shared" si="1025"/>
        <v>1493600</v>
      </c>
      <c r="AH6131" s="26">
        <f t="shared" si="1026"/>
        <v>1493600</v>
      </c>
      <c r="AI6131" s="26">
        <v>50000000</v>
      </c>
      <c r="AJ6131" s="26">
        <f t="shared" si="1021"/>
        <v>0</v>
      </c>
      <c r="AK6131" s="26">
        <v>0.01</v>
      </c>
      <c r="AL6131" s="26">
        <f t="shared" si="1027"/>
        <v>0</v>
      </c>
    </row>
    <row r="6132" spans="1:39" x14ac:dyDescent="0.25">
      <c r="A6132" s="23"/>
      <c r="B6132" s="24"/>
      <c r="C6132" s="23"/>
      <c r="D6132" s="23"/>
      <c r="E6132" s="23">
        <v>2478</v>
      </c>
      <c r="F6132" s="23" t="s">
        <v>18232</v>
      </c>
      <c r="G6132" s="24" t="s">
        <v>18233</v>
      </c>
      <c r="H6132" s="23" t="s">
        <v>43</v>
      </c>
      <c r="I6132" s="23"/>
      <c r="J6132" s="23">
        <v>0</v>
      </c>
      <c r="K6132" s="23">
        <v>3</v>
      </c>
      <c r="L6132" s="23">
        <v>96</v>
      </c>
      <c r="M6132" s="23" t="s">
        <v>75</v>
      </c>
      <c r="N6132" s="25">
        <f t="shared" si="1019"/>
        <v>396</v>
      </c>
      <c r="O6132" s="26">
        <v>4000</v>
      </c>
      <c r="P6132" s="26">
        <f t="shared" si="1020"/>
        <v>1584000</v>
      </c>
      <c r="Q6132" s="23"/>
      <c r="R6132" s="23"/>
      <c r="S6132" s="27"/>
      <c r="T6132" s="23"/>
      <c r="U6132" s="23"/>
      <c r="V6132" s="24"/>
      <c r="W6132" s="23"/>
      <c r="X6132" s="23"/>
      <c r="Y6132" s="23"/>
      <c r="Z6132" s="23"/>
      <c r="AA6132" s="28"/>
      <c r="AB6132" s="26"/>
      <c r="AC6132" s="26"/>
      <c r="AD6132" s="28"/>
      <c r="AE6132" s="28"/>
      <c r="AF6132" s="26"/>
      <c r="AG6132" s="26">
        <f t="shared" si="1025"/>
        <v>1584000</v>
      </c>
      <c r="AH6132" s="26">
        <f t="shared" si="1026"/>
        <v>1584000</v>
      </c>
      <c r="AI6132" s="26">
        <v>50000000</v>
      </c>
      <c r="AJ6132" s="26">
        <f t="shared" si="1021"/>
        <v>0</v>
      </c>
      <c r="AK6132" s="26">
        <v>0.01</v>
      </c>
      <c r="AL6132" s="26">
        <f t="shared" si="1027"/>
        <v>0</v>
      </c>
    </row>
    <row r="6133" spans="1:39" x14ac:dyDescent="0.25">
      <c r="A6133" s="23"/>
      <c r="B6133" s="24"/>
      <c r="C6133" s="23"/>
      <c r="D6133" s="23"/>
      <c r="E6133" s="23">
        <v>2479</v>
      </c>
      <c r="F6133" s="23" t="s">
        <v>18234</v>
      </c>
      <c r="G6133" s="24" t="s">
        <v>18235</v>
      </c>
      <c r="H6133" s="23" t="s">
        <v>43</v>
      </c>
      <c r="I6133" s="23"/>
      <c r="J6133" s="23">
        <v>2</v>
      </c>
      <c r="K6133" s="23">
        <v>2</v>
      </c>
      <c r="L6133" s="23">
        <v>94</v>
      </c>
      <c r="M6133" s="23" t="s">
        <v>75</v>
      </c>
      <c r="N6133" s="25">
        <f t="shared" ref="N6133:N6157" si="1028">((J6133*400)+(K6133*100))+L6133</f>
        <v>1094</v>
      </c>
      <c r="O6133" s="26">
        <v>4000</v>
      </c>
      <c r="P6133" s="26">
        <f t="shared" ref="P6133:P6164" si="1029">N6133*O6133</f>
        <v>4376000</v>
      </c>
      <c r="Q6133" s="23"/>
      <c r="R6133" s="23"/>
      <c r="S6133" s="27"/>
      <c r="T6133" s="23"/>
      <c r="U6133" s="23"/>
      <c r="V6133" s="24"/>
      <c r="W6133" s="23"/>
      <c r="X6133" s="23"/>
      <c r="Y6133" s="23"/>
      <c r="Z6133" s="23"/>
      <c r="AA6133" s="28"/>
      <c r="AB6133" s="26"/>
      <c r="AC6133" s="26"/>
      <c r="AD6133" s="28"/>
      <c r="AE6133" s="28"/>
      <c r="AF6133" s="26"/>
      <c r="AG6133" s="26">
        <f t="shared" si="1025"/>
        <v>4376000</v>
      </c>
      <c r="AH6133" s="26">
        <f t="shared" si="1026"/>
        <v>4376000</v>
      </c>
      <c r="AI6133" s="26">
        <v>50000000</v>
      </c>
      <c r="AJ6133" s="26">
        <f t="shared" ref="AJ6133:AJ6164" si="1030">IF((AI6133-AH6133) &gt; 1,0,IF((AI6133-AH6133)&lt;0,AH6133-AI6133,AI6133-AH6133))</f>
        <v>0</v>
      </c>
      <c r="AK6133" s="26">
        <v>0.01</v>
      </c>
      <c r="AL6133" s="26">
        <f t="shared" si="1027"/>
        <v>0</v>
      </c>
    </row>
    <row r="6134" spans="1:39" x14ac:dyDescent="0.25">
      <c r="A6134" s="23"/>
      <c r="B6134" s="24"/>
      <c r="C6134" s="23"/>
      <c r="D6134" s="23"/>
      <c r="E6134" s="23">
        <v>2480</v>
      </c>
      <c r="F6134" s="23" t="s">
        <v>18236</v>
      </c>
      <c r="G6134" s="24" t="s">
        <v>18237</v>
      </c>
      <c r="H6134" s="23" t="s">
        <v>43</v>
      </c>
      <c r="I6134" s="23"/>
      <c r="J6134" s="23">
        <v>2</v>
      </c>
      <c r="K6134" s="23">
        <v>1</v>
      </c>
      <c r="L6134" s="23">
        <v>79.900000000000006</v>
      </c>
      <c r="M6134" s="23" t="s">
        <v>75</v>
      </c>
      <c r="N6134" s="25">
        <f t="shared" si="1028"/>
        <v>979.9</v>
      </c>
      <c r="O6134" s="26">
        <v>4000</v>
      </c>
      <c r="P6134" s="26">
        <f t="shared" si="1029"/>
        <v>3919600</v>
      </c>
      <c r="Q6134" s="23"/>
      <c r="R6134" s="23"/>
      <c r="S6134" s="27"/>
      <c r="T6134" s="23"/>
      <c r="U6134" s="23"/>
      <c r="V6134" s="24"/>
      <c r="W6134" s="23"/>
      <c r="X6134" s="23"/>
      <c r="Y6134" s="23"/>
      <c r="Z6134" s="23"/>
      <c r="AA6134" s="28"/>
      <c r="AB6134" s="26"/>
      <c r="AC6134" s="26"/>
      <c r="AD6134" s="28"/>
      <c r="AE6134" s="28"/>
      <c r="AF6134" s="26"/>
      <c r="AG6134" s="26">
        <f t="shared" si="1025"/>
        <v>3919600</v>
      </c>
      <c r="AH6134" s="26">
        <f t="shared" si="1026"/>
        <v>3919600</v>
      </c>
      <c r="AI6134" s="26">
        <v>50000000</v>
      </c>
      <c r="AJ6134" s="26">
        <f t="shared" si="1030"/>
        <v>0</v>
      </c>
      <c r="AK6134" s="26">
        <v>0.01</v>
      </c>
      <c r="AL6134" s="26">
        <f t="shared" si="1027"/>
        <v>0</v>
      </c>
    </row>
    <row r="6135" spans="1:39" x14ac:dyDescent="0.25">
      <c r="A6135" s="23"/>
      <c r="B6135" s="24"/>
      <c r="C6135" s="23"/>
      <c r="D6135" s="23"/>
      <c r="E6135" s="23">
        <v>2481</v>
      </c>
      <c r="F6135" s="23" t="s">
        <v>18238</v>
      </c>
      <c r="G6135" s="24" t="s">
        <v>18239</v>
      </c>
      <c r="H6135" s="23" t="s">
        <v>43</v>
      </c>
      <c r="I6135" s="23"/>
      <c r="J6135" s="23">
        <v>0</v>
      </c>
      <c r="K6135" s="23">
        <v>0</v>
      </c>
      <c r="L6135" s="23">
        <v>39.1</v>
      </c>
      <c r="M6135" s="23" t="s">
        <v>91</v>
      </c>
      <c r="N6135" s="25">
        <f t="shared" si="1028"/>
        <v>39.1</v>
      </c>
      <c r="O6135" s="26">
        <v>4000</v>
      </c>
      <c r="P6135" s="26">
        <f t="shared" si="1029"/>
        <v>156400</v>
      </c>
      <c r="Q6135" s="23"/>
      <c r="R6135" s="23"/>
      <c r="S6135" s="27"/>
      <c r="T6135" s="23"/>
      <c r="U6135" s="23"/>
      <c r="V6135" s="24"/>
      <c r="W6135" s="23"/>
      <c r="X6135" s="23"/>
      <c r="Y6135" s="23"/>
      <c r="Z6135" s="23"/>
      <c r="AA6135" s="28"/>
      <c r="AB6135" s="26"/>
      <c r="AC6135" s="26"/>
      <c r="AD6135" s="28"/>
      <c r="AE6135" s="28"/>
      <c r="AF6135" s="26"/>
      <c r="AG6135" s="26">
        <f t="shared" si="1025"/>
        <v>156400</v>
      </c>
      <c r="AH6135" s="26">
        <f t="shared" si="1026"/>
        <v>156400</v>
      </c>
      <c r="AI6135" s="26">
        <v>0</v>
      </c>
      <c r="AJ6135" s="26">
        <f t="shared" si="1030"/>
        <v>156400</v>
      </c>
      <c r="AK6135" s="26">
        <v>0.3</v>
      </c>
      <c r="AL6135" s="26">
        <f t="shared" si="1027"/>
        <v>469.2</v>
      </c>
    </row>
    <row r="6136" spans="1:39" x14ac:dyDescent="0.25">
      <c r="A6136" s="23"/>
      <c r="B6136" s="24"/>
      <c r="C6136" s="23"/>
      <c r="D6136" s="23"/>
      <c r="E6136" s="23">
        <v>2482</v>
      </c>
      <c r="F6136" s="23" t="s">
        <v>18240</v>
      </c>
      <c r="G6136" s="24" t="s">
        <v>18241</v>
      </c>
      <c r="H6136" s="23" t="s">
        <v>43</v>
      </c>
      <c r="I6136" s="23"/>
      <c r="J6136" s="23">
        <v>0</v>
      </c>
      <c r="K6136" s="23">
        <v>1</v>
      </c>
      <c r="L6136" s="23">
        <v>3.45</v>
      </c>
      <c r="M6136" s="23" t="s">
        <v>91</v>
      </c>
      <c r="N6136" s="25">
        <f t="shared" si="1028"/>
        <v>103.45</v>
      </c>
      <c r="O6136" s="26">
        <v>4500</v>
      </c>
      <c r="P6136" s="26">
        <f t="shared" si="1029"/>
        <v>465525</v>
      </c>
      <c r="Q6136" s="23"/>
      <c r="R6136" s="23"/>
      <c r="S6136" s="27"/>
      <c r="T6136" s="23"/>
      <c r="U6136" s="23"/>
      <c r="V6136" s="24"/>
      <c r="W6136" s="23"/>
      <c r="X6136" s="23"/>
      <c r="Y6136" s="23"/>
      <c r="Z6136" s="23"/>
      <c r="AA6136" s="28"/>
      <c r="AB6136" s="26"/>
      <c r="AC6136" s="26"/>
      <c r="AD6136" s="28"/>
      <c r="AE6136" s="28"/>
      <c r="AF6136" s="26"/>
      <c r="AG6136" s="26">
        <f t="shared" si="1025"/>
        <v>465525</v>
      </c>
      <c r="AH6136" s="26">
        <f t="shared" si="1026"/>
        <v>465525</v>
      </c>
      <c r="AI6136" s="26">
        <v>0</v>
      </c>
      <c r="AJ6136" s="26">
        <f t="shared" si="1030"/>
        <v>465525</v>
      </c>
      <c r="AK6136" s="26">
        <v>0.3</v>
      </c>
      <c r="AL6136" s="26">
        <f t="shared" si="1027"/>
        <v>1396.575</v>
      </c>
    </row>
    <row r="6137" spans="1:39" x14ac:dyDescent="0.25">
      <c r="A6137" s="23"/>
      <c r="B6137" s="24"/>
      <c r="C6137" s="23"/>
      <c r="D6137" s="23"/>
      <c r="E6137" s="23"/>
      <c r="F6137" s="23"/>
      <c r="G6137" s="24"/>
      <c r="H6137" s="23"/>
      <c r="I6137" s="23"/>
      <c r="J6137" s="23">
        <v>0</v>
      </c>
      <c r="K6137" s="23">
        <v>0</v>
      </c>
      <c r="L6137" s="23">
        <v>11.25</v>
      </c>
      <c r="M6137" s="23" t="s">
        <v>91</v>
      </c>
      <c r="N6137" s="25">
        <f t="shared" si="1028"/>
        <v>11.25</v>
      </c>
      <c r="O6137" s="26">
        <v>4500</v>
      </c>
      <c r="P6137" s="26">
        <f t="shared" si="1029"/>
        <v>50625</v>
      </c>
      <c r="Q6137" s="23">
        <v>1</v>
      </c>
      <c r="R6137" s="23" t="s">
        <v>18242</v>
      </c>
      <c r="S6137" s="27"/>
      <c r="T6137" s="23" t="s">
        <v>18243</v>
      </c>
      <c r="U6137" s="23" t="s">
        <v>7604</v>
      </c>
      <c r="V6137" s="24" t="s">
        <v>18244</v>
      </c>
      <c r="W6137" s="23" t="s">
        <v>349</v>
      </c>
      <c r="X6137" s="23" t="s">
        <v>143</v>
      </c>
      <c r="Y6137" s="23" t="s">
        <v>54</v>
      </c>
      <c r="Z6137" s="23">
        <v>45</v>
      </c>
      <c r="AA6137" s="28">
        <v>100</v>
      </c>
      <c r="AB6137" s="26">
        <v>8150</v>
      </c>
      <c r="AC6137" s="26">
        <f>Z6137*AB6137</f>
        <v>366750</v>
      </c>
      <c r="AD6137" s="28">
        <v>19</v>
      </c>
      <c r="AE6137" s="28">
        <v>70</v>
      </c>
      <c r="AF6137" s="26">
        <f>(AC6137*(100-AE6137))/100</f>
        <v>110025</v>
      </c>
      <c r="AG6137" s="26">
        <f>P6137+AF6137</f>
        <v>160650</v>
      </c>
      <c r="AH6137" s="26">
        <f>(AG6137*AA6137)/100</f>
        <v>160650</v>
      </c>
      <c r="AI6137" s="26">
        <v>0</v>
      </c>
      <c r="AJ6137" s="26">
        <f t="shared" si="1030"/>
        <v>160650</v>
      </c>
      <c r="AK6137" s="26">
        <v>0.3</v>
      </c>
      <c r="AL6137" s="26">
        <f>ROUND(AJ6137*(AK6137/100),2)</f>
        <v>481.95</v>
      </c>
      <c r="AM6137" s="3" t="s">
        <v>1433</v>
      </c>
    </row>
    <row r="6138" spans="1:39" x14ac:dyDescent="0.25">
      <c r="A6138" s="23"/>
      <c r="B6138" s="24"/>
      <c r="C6138" s="23"/>
      <c r="D6138" s="23"/>
      <c r="E6138" s="23">
        <v>2483</v>
      </c>
      <c r="F6138" s="23" t="s">
        <v>18245</v>
      </c>
      <c r="G6138" s="24" t="s">
        <v>18246</v>
      </c>
      <c r="H6138" s="23" t="s">
        <v>43</v>
      </c>
      <c r="I6138" s="23"/>
      <c r="J6138" s="23">
        <v>0</v>
      </c>
      <c r="K6138" s="23">
        <v>1</v>
      </c>
      <c r="L6138" s="23">
        <v>91.8</v>
      </c>
      <c r="M6138" s="23" t="s">
        <v>91</v>
      </c>
      <c r="N6138" s="25">
        <f t="shared" si="1028"/>
        <v>191.8</v>
      </c>
      <c r="O6138" s="26">
        <v>4000</v>
      </c>
      <c r="P6138" s="26">
        <f t="shared" si="1029"/>
        <v>767200</v>
      </c>
      <c r="Q6138" s="23"/>
      <c r="R6138" s="23"/>
      <c r="S6138" s="27"/>
      <c r="T6138" s="23"/>
      <c r="U6138" s="23"/>
      <c r="V6138" s="24"/>
      <c r="W6138" s="23"/>
      <c r="X6138" s="23"/>
      <c r="Y6138" s="23"/>
      <c r="Z6138" s="23"/>
      <c r="AA6138" s="28"/>
      <c r="AB6138" s="26"/>
      <c r="AC6138" s="26"/>
      <c r="AD6138" s="28"/>
      <c r="AE6138" s="28"/>
      <c r="AF6138" s="26"/>
      <c r="AG6138" s="26">
        <f>AF6138+P6138</f>
        <v>767200</v>
      </c>
      <c r="AH6138" s="26">
        <f>AG6138</f>
        <v>767200</v>
      </c>
      <c r="AI6138" s="26">
        <v>0</v>
      </c>
      <c r="AJ6138" s="26">
        <f t="shared" si="1030"/>
        <v>767200</v>
      </c>
      <c r="AK6138" s="26">
        <v>0.3</v>
      </c>
      <c r="AL6138" s="26">
        <f>AJ6138*(AK6138/100)</f>
        <v>2301.6</v>
      </c>
    </row>
    <row r="6139" spans="1:39" x14ac:dyDescent="0.25">
      <c r="A6139" s="23"/>
      <c r="B6139" s="24"/>
      <c r="C6139" s="23"/>
      <c r="D6139" s="23"/>
      <c r="E6139" s="23">
        <v>2484</v>
      </c>
      <c r="F6139" s="23" t="s">
        <v>18247</v>
      </c>
      <c r="G6139" s="24" t="s">
        <v>18248</v>
      </c>
      <c r="H6139" s="23" t="s">
        <v>43</v>
      </c>
      <c r="I6139" s="23"/>
      <c r="J6139" s="23">
        <v>0</v>
      </c>
      <c r="K6139" s="23">
        <v>0</v>
      </c>
      <c r="L6139" s="23">
        <v>23.2</v>
      </c>
      <c r="M6139" s="23" t="s">
        <v>76</v>
      </c>
      <c r="N6139" s="25">
        <f t="shared" si="1028"/>
        <v>23.2</v>
      </c>
      <c r="O6139" s="26">
        <v>4000</v>
      </c>
      <c r="P6139" s="26">
        <f t="shared" si="1029"/>
        <v>92800</v>
      </c>
      <c r="Q6139" s="23">
        <v>1</v>
      </c>
      <c r="R6139" s="23" t="s">
        <v>18061</v>
      </c>
      <c r="S6139" s="27"/>
      <c r="T6139" s="23" t="s">
        <v>18062</v>
      </c>
      <c r="U6139" s="23" t="s">
        <v>9261</v>
      </c>
      <c r="V6139" s="24" t="s">
        <v>18249</v>
      </c>
      <c r="W6139" s="23" t="s">
        <v>48</v>
      </c>
      <c r="X6139" s="23" t="s">
        <v>49</v>
      </c>
      <c r="Y6139" s="23" t="s">
        <v>81</v>
      </c>
      <c r="Z6139" s="23">
        <v>49</v>
      </c>
      <c r="AA6139" s="28">
        <v>100</v>
      </c>
      <c r="AB6139" s="26">
        <v>8300</v>
      </c>
      <c r="AC6139" s="26">
        <f>Z6139*AB6139</f>
        <v>406700</v>
      </c>
      <c r="AD6139" s="28">
        <v>37</v>
      </c>
      <c r="AE6139" s="28">
        <v>64</v>
      </c>
      <c r="AF6139" s="26">
        <f>(AC6139*(100-AE6139))/100</f>
        <v>146412</v>
      </c>
      <c r="AG6139" s="26">
        <f>P6139+AF6139</f>
        <v>239212</v>
      </c>
      <c r="AH6139" s="26">
        <f>(AG6139*AA6139)/100</f>
        <v>239212</v>
      </c>
      <c r="AI6139" s="26">
        <v>0</v>
      </c>
      <c r="AJ6139" s="26">
        <f t="shared" si="1030"/>
        <v>239212</v>
      </c>
      <c r="AK6139" s="26">
        <v>0.02</v>
      </c>
      <c r="AL6139" s="26">
        <f>ROUND(AJ6139*(AK6139/100),2)</f>
        <v>47.84</v>
      </c>
      <c r="AM6139" s="3" t="s">
        <v>18250</v>
      </c>
    </row>
    <row r="6140" spans="1:39" x14ac:dyDescent="0.25">
      <c r="A6140" s="23"/>
      <c r="B6140" s="24"/>
      <c r="C6140" s="23"/>
      <c r="D6140" s="23"/>
      <c r="E6140" s="23">
        <v>2485</v>
      </c>
      <c r="F6140" s="23" t="s">
        <v>18251</v>
      </c>
      <c r="G6140" s="24" t="s">
        <v>18252</v>
      </c>
      <c r="H6140" s="23" t="s">
        <v>43</v>
      </c>
      <c r="I6140" s="23"/>
      <c r="J6140" s="23">
        <v>0</v>
      </c>
      <c r="K6140" s="23">
        <v>0</v>
      </c>
      <c r="L6140" s="23">
        <v>36.5</v>
      </c>
      <c r="M6140" s="23" t="s">
        <v>91</v>
      </c>
      <c r="N6140" s="25">
        <f t="shared" si="1028"/>
        <v>36.5</v>
      </c>
      <c r="O6140" s="26">
        <v>1500</v>
      </c>
      <c r="P6140" s="26">
        <f t="shared" si="1029"/>
        <v>54750</v>
      </c>
      <c r="Q6140" s="23"/>
      <c r="R6140" s="23"/>
      <c r="S6140" s="27"/>
      <c r="T6140" s="23"/>
      <c r="U6140" s="23"/>
      <c r="V6140" s="24"/>
      <c r="W6140" s="23"/>
      <c r="X6140" s="23"/>
      <c r="Y6140" s="23"/>
      <c r="Z6140" s="23"/>
      <c r="AA6140" s="28"/>
      <c r="AB6140" s="26"/>
      <c r="AC6140" s="26"/>
      <c r="AD6140" s="28"/>
      <c r="AE6140" s="28"/>
      <c r="AF6140" s="26"/>
      <c r="AG6140" s="26">
        <f>AF6140+P6140</f>
        <v>54750</v>
      </c>
      <c r="AH6140" s="26">
        <f>AG6140</f>
        <v>54750</v>
      </c>
      <c r="AI6140" s="26">
        <v>0</v>
      </c>
      <c r="AJ6140" s="26">
        <f t="shared" si="1030"/>
        <v>54750</v>
      </c>
      <c r="AK6140" s="26">
        <v>0.3</v>
      </c>
      <c r="AL6140" s="26">
        <f>AJ6140*(AK6140/100)</f>
        <v>164.25</v>
      </c>
    </row>
    <row r="6141" spans="1:39" x14ac:dyDescent="0.25">
      <c r="A6141" s="23"/>
      <c r="B6141" s="24"/>
      <c r="C6141" s="23"/>
      <c r="D6141" s="23"/>
      <c r="E6141" s="23">
        <v>2486</v>
      </c>
      <c r="F6141" s="23" t="s">
        <v>18253</v>
      </c>
      <c r="G6141" s="24" t="s">
        <v>18254</v>
      </c>
      <c r="H6141" s="23" t="s">
        <v>91</v>
      </c>
      <c r="I6141" s="23"/>
      <c r="J6141" s="23">
        <v>0</v>
      </c>
      <c r="K6141" s="23">
        <v>0</v>
      </c>
      <c r="L6141" s="23">
        <v>85</v>
      </c>
      <c r="M6141" s="23" t="s">
        <v>255</v>
      </c>
      <c r="N6141" s="25">
        <f t="shared" si="1028"/>
        <v>85</v>
      </c>
      <c r="O6141" s="26">
        <v>0</v>
      </c>
      <c r="P6141" s="26">
        <f t="shared" si="1029"/>
        <v>0</v>
      </c>
      <c r="Q6141" s="23">
        <v>1</v>
      </c>
      <c r="R6141" s="23" t="s">
        <v>18061</v>
      </c>
      <c r="S6141" s="27"/>
      <c r="T6141" s="23" t="s">
        <v>18062</v>
      </c>
      <c r="U6141" s="23" t="s">
        <v>9261</v>
      </c>
      <c r="V6141" s="24" t="s">
        <v>18255</v>
      </c>
      <c r="W6141" s="23" t="s">
        <v>349</v>
      </c>
      <c r="X6141" s="23" t="s">
        <v>143</v>
      </c>
      <c r="Y6141" s="23" t="s">
        <v>261</v>
      </c>
      <c r="Z6141" s="23">
        <v>340</v>
      </c>
      <c r="AA6141" s="28">
        <v>100</v>
      </c>
      <c r="AB6141" s="26">
        <v>8150</v>
      </c>
      <c r="AC6141" s="26">
        <f t="shared" ref="AC6141:AC6157" si="1031">Z6141*AB6141</f>
        <v>2771000</v>
      </c>
      <c r="AD6141" s="28">
        <v>52</v>
      </c>
      <c r="AE6141" s="28">
        <v>85</v>
      </c>
      <c r="AF6141" s="26">
        <f t="shared" ref="AF6141:AF6157" si="1032">(AC6141*(100-AE6141))/100</f>
        <v>415650</v>
      </c>
      <c r="AG6141" s="26">
        <f t="shared" ref="AG6141:AG6157" si="1033">P6141+AF6141</f>
        <v>415650</v>
      </c>
      <c r="AH6141" s="26">
        <f t="shared" ref="AH6141:AH6157" si="1034">(AG6141*AA6141)/100</f>
        <v>415650</v>
      </c>
      <c r="AI6141" s="26">
        <f>IF(AF6141&lt;=10000000,AF6141,10000000)</f>
        <v>415650</v>
      </c>
      <c r="AJ6141" s="26">
        <f t="shared" si="1030"/>
        <v>0</v>
      </c>
      <c r="AK6141" s="26">
        <v>0.02</v>
      </c>
      <c r="AL6141" s="26">
        <f t="shared" ref="AL6141:AL6157" si="1035">ROUND(AJ6141*(AK6141/100),2)</f>
        <v>0</v>
      </c>
      <c r="AM6141" s="3" t="s">
        <v>51</v>
      </c>
    </row>
    <row r="6142" spans="1:39" x14ac:dyDescent="0.25">
      <c r="A6142" s="23"/>
      <c r="B6142" s="24"/>
      <c r="C6142" s="23"/>
      <c r="D6142" s="23"/>
      <c r="E6142" s="23">
        <v>2487</v>
      </c>
      <c r="F6142" s="23" t="s">
        <v>18256</v>
      </c>
      <c r="G6142" s="24" t="s">
        <v>18257</v>
      </c>
      <c r="H6142" s="23" t="s">
        <v>43</v>
      </c>
      <c r="I6142" s="23"/>
      <c r="J6142" s="23">
        <v>0</v>
      </c>
      <c r="K6142" s="23">
        <v>0</v>
      </c>
      <c r="L6142" s="23">
        <v>6</v>
      </c>
      <c r="M6142" s="23" t="s">
        <v>91</v>
      </c>
      <c r="N6142" s="25">
        <f t="shared" si="1028"/>
        <v>6</v>
      </c>
      <c r="O6142" s="26">
        <v>0</v>
      </c>
      <c r="P6142" s="26">
        <f t="shared" si="1029"/>
        <v>0</v>
      </c>
      <c r="Q6142" s="23">
        <v>1</v>
      </c>
      <c r="R6142" s="23" t="s">
        <v>18061</v>
      </c>
      <c r="S6142" s="27"/>
      <c r="T6142" s="23" t="s">
        <v>18062</v>
      </c>
      <c r="U6142" s="23" t="s">
        <v>9261</v>
      </c>
      <c r="V6142" s="24" t="s">
        <v>18258</v>
      </c>
      <c r="W6142" s="23" t="s">
        <v>584</v>
      </c>
      <c r="X6142" s="23" t="s">
        <v>80</v>
      </c>
      <c r="Y6142" s="23" t="s">
        <v>54</v>
      </c>
      <c r="Z6142" s="23">
        <v>24</v>
      </c>
      <c r="AA6142" s="28">
        <v>100</v>
      </c>
      <c r="AB6142" s="26">
        <v>7300</v>
      </c>
      <c r="AC6142" s="26">
        <f t="shared" si="1031"/>
        <v>175200</v>
      </c>
      <c r="AD6142" s="28">
        <v>10</v>
      </c>
      <c r="AE6142" s="28">
        <v>40</v>
      </c>
      <c r="AF6142" s="26">
        <f t="shared" si="1032"/>
        <v>105120</v>
      </c>
      <c r="AG6142" s="26">
        <f t="shared" si="1033"/>
        <v>105120</v>
      </c>
      <c r="AH6142" s="26">
        <f t="shared" si="1034"/>
        <v>105120</v>
      </c>
      <c r="AI6142" s="26">
        <v>0</v>
      </c>
      <c r="AJ6142" s="26">
        <f t="shared" si="1030"/>
        <v>105120</v>
      </c>
      <c r="AK6142" s="26">
        <v>0.3</v>
      </c>
      <c r="AL6142" s="26">
        <f t="shared" si="1035"/>
        <v>315.36</v>
      </c>
      <c r="AM6142" s="3" t="s">
        <v>5182</v>
      </c>
    </row>
    <row r="6143" spans="1:39" x14ac:dyDescent="0.25">
      <c r="A6143" s="23"/>
      <c r="B6143" s="24"/>
      <c r="C6143" s="23"/>
      <c r="D6143" s="23"/>
      <c r="E6143" s="23">
        <v>2488</v>
      </c>
      <c r="F6143" s="23" t="s">
        <v>18259</v>
      </c>
      <c r="G6143" s="24" t="s">
        <v>18260</v>
      </c>
      <c r="H6143" s="23" t="s">
        <v>43</v>
      </c>
      <c r="I6143" s="23"/>
      <c r="J6143" s="23">
        <v>0</v>
      </c>
      <c r="K6143" s="23">
        <v>0</v>
      </c>
      <c r="L6143" s="23">
        <v>30.5</v>
      </c>
      <c r="M6143" s="23" t="s">
        <v>59</v>
      </c>
      <c r="N6143" s="25">
        <f t="shared" si="1028"/>
        <v>30.5</v>
      </c>
      <c r="O6143" s="26">
        <v>0</v>
      </c>
      <c r="P6143" s="26">
        <f t="shared" si="1029"/>
        <v>0</v>
      </c>
      <c r="Q6143" s="23">
        <v>1</v>
      </c>
      <c r="R6143" s="23" t="s">
        <v>18061</v>
      </c>
      <c r="S6143" s="27"/>
      <c r="T6143" s="23" t="s">
        <v>18062</v>
      </c>
      <c r="U6143" s="23" t="s">
        <v>9261</v>
      </c>
      <c r="V6143" s="24" t="s">
        <v>18261</v>
      </c>
      <c r="W6143" s="23" t="s">
        <v>48</v>
      </c>
      <c r="X6143" s="23" t="s">
        <v>49</v>
      </c>
      <c r="Y6143" s="23" t="s">
        <v>50</v>
      </c>
      <c r="Z6143" s="23">
        <v>118</v>
      </c>
      <c r="AA6143" s="28">
        <v>100</v>
      </c>
      <c r="AB6143" s="26">
        <v>8300</v>
      </c>
      <c r="AC6143" s="26">
        <f t="shared" si="1031"/>
        <v>979400</v>
      </c>
      <c r="AD6143" s="28">
        <v>17</v>
      </c>
      <c r="AE6143" s="28">
        <v>24</v>
      </c>
      <c r="AF6143" s="26">
        <f t="shared" si="1032"/>
        <v>744344</v>
      </c>
      <c r="AG6143" s="26">
        <f t="shared" si="1033"/>
        <v>744344</v>
      </c>
      <c r="AH6143" s="26">
        <f t="shared" si="1034"/>
        <v>744344</v>
      </c>
      <c r="AI6143" s="26">
        <v>50000000</v>
      </c>
      <c r="AJ6143" s="26">
        <f t="shared" si="1030"/>
        <v>0</v>
      </c>
      <c r="AK6143" s="26">
        <v>0.02</v>
      </c>
      <c r="AL6143" s="26">
        <f t="shared" si="1035"/>
        <v>0</v>
      </c>
      <c r="AM6143" s="3" t="s">
        <v>51</v>
      </c>
    </row>
    <row r="6144" spans="1:39" x14ac:dyDescent="0.25">
      <c r="A6144" s="23"/>
      <c r="B6144" s="24"/>
      <c r="C6144" s="23"/>
      <c r="D6144" s="23"/>
      <c r="E6144" s="23"/>
      <c r="F6144" s="23"/>
      <c r="G6144" s="24"/>
      <c r="H6144" s="23"/>
      <c r="I6144" s="23"/>
      <c r="J6144" s="23">
        <v>0</v>
      </c>
      <c r="K6144" s="23">
        <v>0</v>
      </c>
      <c r="L6144" s="23">
        <v>4.5</v>
      </c>
      <c r="M6144" s="23" t="s">
        <v>59</v>
      </c>
      <c r="N6144" s="25">
        <f t="shared" si="1028"/>
        <v>4.5</v>
      </c>
      <c r="O6144" s="26">
        <v>0</v>
      </c>
      <c r="P6144" s="26">
        <f t="shared" si="1029"/>
        <v>0</v>
      </c>
      <c r="Q6144" s="23">
        <v>1</v>
      </c>
      <c r="R6144" s="23" t="s">
        <v>18061</v>
      </c>
      <c r="S6144" s="27"/>
      <c r="T6144" s="23" t="s">
        <v>18062</v>
      </c>
      <c r="U6144" s="23" t="s">
        <v>9261</v>
      </c>
      <c r="V6144" s="24" t="s">
        <v>18262</v>
      </c>
      <c r="W6144" s="23" t="s">
        <v>158</v>
      </c>
      <c r="X6144" s="23" t="s">
        <v>49</v>
      </c>
      <c r="Y6144" s="23" t="s">
        <v>50</v>
      </c>
      <c r="Z6144" s="23">
        <v>18</v>
      </c>
      <c r="AA6144" s="28">
        <v>100</v>
      </c>
      <c r="AB6144" s="26">
        <v>5600</v>
      </c>
      <c r="AC6144" s="26">
        <f t="shared" si="1031"/>
        <v>100800</v>
      </c>
      <c r="AD6144" s="28">
        <v>17</v>
      </c>
      <c r="AE6144" s="28">
        <v>24</v>
      </c>
      <c r="AF6144" s="26">
        <f t="shared" si="1032"/>
        <v>76608</v>
      </c>
      <c r="AG6144" s="26">
        <f t="shared" si="1033"/>
        <v>76608</v>
      </c>
      <c r="AH6144" s="26">
        <f t="shared" si="1034"/>
        <v>76608</v>
      </c>
      <c r="AI6144" s="26">
        <v>50000000</v>
      </c>
      <c r="AJ6144" s="26">
        <f t="shared" si="1030"/>
        <v>0</v>
      </c>
      <c r="AK6144" s="26">
        <v>0.02</v>
      </c>
      <c r="AL6144" s="26">
        <f t="shared" si="1035"/>
        <v>0</v>
      </c>
    </row>
    <row r="6145" spans="1:39" x14ac:dyDescent="0.25">
      <c r="A6145" s="23"/>
      <c r="B6145" s="24"/>
      <c r="C6145" s="23"/>
      <c r="D6145" s="23"/>
      <c r="E6145" s="23">
        <v>2489</v>
      </c>
      <c r="F6145" s="23" t="s">
        <v>18263</v>
      </c>
      <c r="G6145" s="24" t="s">
        <v>18264</v>
      </c>
      <c r="H6145" s="23" t="s">
        <v>91</v>
      </c>
      <c r="I6145" s="23"/>
      <c r="J6145" s="23">
        <v>0</v>
      </c>
      <c r="K6145" s="23">
        <v>0</v>
      </c>
      <c r="L6145" s="23">
        <v>57.5</v>
      </c>
      <c r="M6145" s="23" t="s">
        <v>255</v>
      </c>
      <c r="N6145" s="25">
        <f t="shared" si="1028"/>
        <v>57.5</v>
      </c>
      <c r="O6145" s="26">
        <v>0</v>
      </c>
      <c r="P6145" s="26">
        <f t="shared" si="1029"/>
        <v>0</v>
      </c>
      <c r="Q6145" s="23">
        <v>1</v>
      </c>
      <c r="R6145" s="23" t="s">
        <v>18061</v>
      </c>
      <c r="S6145" s="27"/>
      <c r="T6145" s="23" t="s">
        <v>18062</v>
      </c>
      <c r="U6145" s="23" t="s">
        <v>9261</v>
      </c>
      <c r="V6145" s="24" t="s">
        <v>18265</v>
      </c>
      <c r="W6145" s="23" t="s">
        <v>109</v>
      </c>
      <c r="X6145" s="23" t="s">
        <v>49</v>
      </c>
      <c r="Y6145" s="23" t="s">
        <v>261</v>
      </c>
      <c r="Z6145" s="23">
        <v>290</v>
      </c>
      <c r="AA6145" s="28">
        <v>100</v>
      </c>
      <c r="AB6145" s="26">
        <v>8150</v>
      </c>
      <c r="AC6145" s="26">
        <f t="shared" si="1031"/>
        <v>2363500</v>
      </c>
      <c r="AD6145" s="28">
        <v>102</v>
      </c>
      <c r="AE6145" s="28">
        <v>76</v>
      </c>
      <c r="AF6145" s="26">
        <f t="shared" si="1032"/>
        <v>567240</v>
      </c>
      <c r="AG6145" s="26">
        <f t="shared" si="1033"/>
        <v>567240</v>
      </c>
      <c r="AH6145" s="26">
        <f t="shared" si="1034"/>
        <v>567240</v>
      </c>
      <c r="AI6145" s="26">
        <f t="shared" ref="AI6145:AI6150" si="1036">IF(AF6145&lt;=10000000,AF6145,10000000)</f>
        <v>567240</v>
      </c>
      <c r="AJ6145" s="26">
        <f t="shared" si="1030"/>
        <v>0</v>
      </c>
      <c r="AK6145" s="26">
        <v>0.02</v>
      </c>
      <c r="AL6145" s="26">
        <f t="shared" si="1035"/>
        <v>0</v>
      </c>
      <c r="AM6145" s="3" t="s">
        <v>110</v>
      </c>
    </row>
    <row r="6146" spans="1:39" x14ac:dyDescent="0.25">
      <c r="A6146" s="23"/>
      <c r="B6146" s="24"/>
      <c r="C6146" s="23"/>
      <c r="D6146" s="23"/>
      <c r="E6146" s="23"/>
      <c r="F6146" s="23"/>
      <c r="G6146" s="24"/>
      <c r="H6146" s="23"/>
      <c r="I6146" s="23"/>
      <c r="J6146" s="23">
        <v>0</v>
      </c>
      <c r="K6146" s="23">
        <v>0</v>
      </c>
      <c r="L6146" s="23">
        <v>3</v>
      </c>
      <c r="M6146" s="23" t="s">
        <v>255</v>
      </c>
      <c r="N6146" s="25">
        <f t="shared" si="1028"/>
        <v>3</v>
      </c>
      <c r="O6146" s="26">
        <v>0</v>
      </c>
      <c r="P6146" s="26">
        <f t="shared" si="1029"/>
        <v>0</v>
      </c>
      <c r="Q6146" s="23">
        <v>1</v>
      </c>
      <c r="R6146" s="23" t="s">
        <v>18061</v>
      </c>
      <c r="S6146" s="27"/>
      <c r="T6146" s="23" t="s">
        <v>18062</v>
      </c>
      <c r="U6146" s="23" t="s">
        <v>9261</v>
      </c>
      <c r="V6146" s="24" t="s">
        <v>18266</v>
      </c>
      <c r="W6146" s="23" t="s">
        <v>53</v>
      </c>
      <c r="X6146" s="23" t="s">
        <v>49</v>
      </c>
      <c r="Y6146" s="23" t="s">
        <v>261</v>
      </c>
      <c r="Z6146" s="23">
        <v>12</v>
      </c>
      <c r="AA6146" s="28">
        <v>100</v>
      </c>
      <c r="AB6146" s="26">
        <v>2750</v>
      </c>
      <c r="AC6146" s="26">
        <f t="shared" si="1031"/>
        <v>33000</v>
      </c>
      <c r="AD6146" s="28">
        <v>32</v>
      </c>
      <c r="AE6146" s="28">
        <v>54</v>
      </c>
      <c r="AF6146" s="26">
        <f t="shared" si="1032"/>
        <v>15180</v>
      </c>
      <c r="AG6146" s="26">
        <f t="shared" si="1033"/>
        <v>15180</v>
      </c>
      <c r="AH6146" s="26">
        <f t="shared" si="1034"/>
        <v>15180</v>
      </c>
      <c r="AI6146" s="26">
        <f t="shared" si="1036"/>
        <v>15180</v>
      </c>
      <c r="AJ6146" s="26">
        <f t="shared" si="1030"/>
        <v>0</v>
      </c>
      <c r="AK6146" s="26">
        <v>0.02</v>
      </c>
      <c r="AL6146" s="26">
        <f t="shared" si="1035"/>
        <v>0</v>
      </c>
      <c r="AM6146" s="3" t="s">
        <v>83</v>
      </c>
    </row>
    <row r="6147" spans="1:39" x14ac:dyDescent="0.25">
      <c r="A6147" s="23"/>
      <c r="B6147" s="24"/>
      <c r="C6147" s="23"/>
      <c r="D6147" s="23"/>
      <c r="E6147" s="23"/>
      <c r="F6147" s="23"/>
      <c r="G6147" s="24"/>
      <c r="H6147" s="23"/>
      <c r="I6147" s="23"/>
      <c r="J6147" s="23">
        <v>0</v>
      </c>
      <c r="K6147" s="23">
        <v>0</v>
      </c>
      <c r="L6147" s="23">
        <v>6</v>
      </c>
      <c r="M6147" s="23" t="s">
        <v>255</v>
      </c>
      <c r="N6147" s="25">
        <f t="shared" si="1028"/>
        <v>6</v>
      </c>
      <c r="O6147" s="26">
        <v>0</v>
      </c>
      <c r="P6147" s="26">
        <f t="shared" si="1029"/>
        <v>0</v>
      </c>
      <c r="Q6147" s="23">
        <v>1</v>
      </c>
      <c r="R6147" s="23" t="s">
        <v>18061</v>
      </c>
      <c r="S6147" s="27"/>
      <c r="T6147" s="23" t="s">
        <v>18062</v>
      </c>
      <c r="U6147" s="23" t="s">
        <v>9261</v>
      </c>
      <c r="V6147" s="24" t="s">
        <v>18267</v>
      </c>
      <c r="W6147" s="23" t="s">
        <v>53</v>
      </c>
      <c r="X6147" s="23" t="s">
        <v>49</v>
      </c>
      <c r="Y6147" s="23" t="s">
        <v>261</v>
      </c>
      <c r="Z6147" s="23">
        <v>24</v>
      </c>
      <c r="AA6147" s="28">
        <v>100</v>
      </c>
      <c r="AB6147" s="26">
        <v>2750</v>
      </c>
      <c r="AC6147" s="26">
        <f t="shared" si="1031"/>
        <v>66000</v>
      </c>
      <c r="AD6147" s="28">
        <v>32</v>
      </c>
      <c r="AE6147" s="28">
        <v>54</v>
      </c>
      <c r="AF6147" s="26">
        <f t="shared" si="1032"/>
        <v>30360</v>
      </c>
      <c r="AG6147" s="26">
        <f t="shared" si="1033"/>
        <v>30360</v>
      </c>
      <c r="AH6147" s="26">
        <f t="shared" si="1034"/>
        <v>30360</v>
      </c>
      <c r="AI6147" s="26">
        <f t="shared" si="1036"/>
        <v>30360</v>
      </c>
      <c r="AJ6147" s="26">
        <f t="shared" si="1030"/>
        <v>0</v>
      </c>
      <c r="AK6147" s="26">
        <v>0.02</v>
      </c>
      <c r="AL6147" s="26">
        <f t="shared" si="1035"/>
        <v>0</v>
      </c>
      <c r="AM6147" s="3" t="s">
        <v>83</v>
      </c>
    </row>
    <row r="6148" spans="1:39" x14ac:dyDescent="0.25">
      <c r="A6148" s="23"/>
      <c r="B6148" s="24"/>
      <c r="C6148" s="23"/>
      <c r="D6148" s="23"/>
      <c r="E6148" s="23">
        <v>2490</v>
      </c>
      <c r="F6148" s="23" t="s">
        <v>18268</v>
      </c>
      <c r="G6148" s="24" t="s">
        <v>18269</v>
      </c>
      <c r="H6148" s="23" t="s">
        <v>91</v>
      </c>
      <c r="I6148" s="23"/>
      <c r="J6148" s="23">
        <v>0</v>
      </c>
      <c r="K6148" s="23">
        <v>0</v>
      </c>
      <c r="L6148" s="23">
        <v>22.5</v>
      </c>
      <c r="M6148" s="23" t="s">
        <v>255</v>
      </c>
      <c r="N6148" s="25">
        <f t="shared" si="1028"/>
        <v>22.5</v>
      </c>
      <c r="O6148" s="26">
        <v>0</v>
      </c>
      <c r="P6148" s="26">
        <f t="shared" si="1029"/>
        <v>0</v>
      </c>
      <c r="Q6148" s="23">
        <v>1</v>
      </c>
      <c r="R6148" s="23" t="s">
        <v>18061</v>
      </c>
      <c r="S6148" s="27"/>
      <c r="T6148" s="23" t="s">
        <v>18062</v>
      </c>
      <c r="U6148" s="23" t="s">
        <v>9261</v>
      </c>
      <c r="V6148" s="24" t="s">
        <v>18270</v>
      </c>
      <c r="W6148" s="23" t="s">
        <v>79</v>
      </c>
      <c r="X6148" s="23" t="s">
        <v>80</v>
      </c>
      <c r="Y6148" s="23" t="s">
        <v>261</v>
      </c>
      <c r="Z6148" s="23">
        <v>90</v>
      </c>
      <c r="AA6148" s="28">
        <v>100</v>
      </c>
      <c r="AB6148" s="26">
        <v>8200</v>
      </c>
      <c r="AC6148" s="26">
        <f t="shared" si="1031"/>
        <v>738000</v>
      </c>
      <c r="AD6148" s="28">
        <v>102</v>
      </c>
      <c r="AE6148" s="28">
        <v>93</v>
      </c>
      <c r="AF6148" s="26">
        <f t="shared" si="1032"/>
        <v>51660</v>
      </c>
      <c r="AG6148" s="26">
        <f t="shared" si="1033"/>
        <v>51660</v>
      </c>
      <c r="AH6148" s="26">
        <f t="shared" si="1034"/>
        <v>51660</v>
      </c>
      <c r="AI6148" s="26">
        <f t="shared" si="1036"/>
        <v>51660</v>
      </c>
      <c r="AJ6148" s="26">
        <f t="shared" si="1030"/>
        <v>0</v>
      </c>
      <c r="AK6148" s="26">
        <v>0.02</v>
      </c>
      <c r="AL6148" s="26">
        <f t="shared" si="1035"/>
        <v>0</v>
      </c>
      <c r="AM6148" s="3" t="s">
        <v>51</v>
      </c>
    </row>
    <row r="6149" spans="1:39" x14ac:dyDescent="0.25">
      <c r="A6149" s="23"/>
      <c r="B6149" s="24"/>
      <c r="C6149" s="23"/>
      <c r="D6149" s="23"/>
      <c r="E6149" s="23">
        <v>2491</v>
      </c>
      <c r="F6149" s="23" t="s">
        <v>18271</v>
      </c>
      <c r="G6149" s="24" t="s">
        <v>18272</v>
      </c>
      <c r="H6149" s="23" t="s">
        <v>91</v>
      </c>
      <c r="I6149" s="23"/>
      <c r="J6149" s="23">
        <v>0</v>
      </c>
      <c r="K6149" s="23">
        <v>0</v>
      </c>
      <c r="L6149" s="23">
        <v>86.25</v>
      </c>
      <c r="M6149" s="23" t="s">
        <v>255</v>
      </c>
      <c r="N6149" s="25">
        <f t="shared" si="1028"/>
        <v>86.25</v>
      </c>
      <c r="O6149" s="26">
        <v>0</v>
      </c>
      <c r="P6149" s="26">
        <f t="shared" si="1029"/>
        <v>0</v>
      </c>
      <c r="Q6149" s="23">
        <v>1</v>
      </c>
      <c r="R6149" s="23" t="s">
        <v>18061</v>
      </c>
      <c r="S6149" s="27"/>
      <c r="T6149" s="23" t="s">
        <v>18062</v>
      </c>
      <c r="U6149" s="23" t="s">
        <v>9261</v>
      </c>
      <c r="V6149" s="24" t="s">
        <v>18273</v>
      </c>
      <c r="W6149" s="23" t="s">
        <v>79</v>
      </c>
      <c r="X6149" s="23" t="s">
        <v>80</v>
      </c>
      <c r="Y6149" s="23" t="s">
        <v>261</v>
      </c>
      <c r="Z6149" s="23">
        <v>345</v>
      </c>
      <c r="AA6149" s="28">
        <v>100</v>
      </c>
      <c r="AB6149" s="26">
        <v>8200</v>
      </c>
      <c r="AC6149" s="26">
        <f t="shared" si="1031"/>
        <v>2829000</v>
      </c>
      <c r="AD6149" s="28">
        <v>82</v>
      </c>
      <c r="AE6149" s="28">
        <v>93</v>
      </c>
      <c r="AF6149" s="26">
        <f t="shared" si="1032"/>
        <v>198030</v>
      </c>
      <c r="AG6149" s="26">
        <f t="shared" si="1033"/>
        <v>198030</v>
      </c>
      <c r="AH6149" s="26">
        <f t="shared" si="1034"/>
        <v>198030</v>
      </c>
      <c r="AI6149" s="26">
        <f t="shared" si="1036"/>
        <v>198030</v>
      </c>
      <c r="AJ6149" s="26">
        <f t="shared" si="1030"/>
        <v>0</v>
      </c>
      <c r="AK6149" s="26">
        <v>0.02</v>
      </c>
      <c r="AL6149" s="26">
        <f t="shared" si="1035"/>
        <v>0</v>
      </c>
      <c r="AM6149" s="3" t="s">
        <v>51</v>
      </c>
    </row>
    <row r="6150" spans="1:39" x14ac:dyDescent="0.25">
      <c r="A6150" s="23"/>
      <c r="B6150" s="24"/>
      <c r="C6150" s="23"/>
      <c r="D6150" s="23"/>
      <c r="E6150" s="23"/>
      <c r="F6150" s="23"/>
      <c r="G6150" s="24"/>
      <c r="H6150" s="23"/>
      <c r="I6150" s="23"/>
      <c r="J6150" s="23">
        <v>0</v>
      </c>
      <c r="K6150" s="23">
        <v>0</v>
      </c>
      <c r="L6150" s="23">
        <v>33.75</v>
      </c>
      <c r="M6150" s="23" t="s">
        <v>255</v>
      </c>
      <c r="N6150" s="25">
        <f t="shared" si="1028"/>
        <v>33.75</v>
      </c>
      <c r="O6150" s="26">
        <v>0</v>
      </c>
      <c r="P6150" s="26">
        <f t="shared" si="1029"/>
        <v>0</v>
      </c>
      <c r="Q6150" s="23">
        <v>1</v>
      </c>
      <c r="R6150" s="23" t="s">
        <v>18061</v>
      </c>
      <c r="S6150" s="27"/>
      <c r="T6150" s="23" t="s">
        <v>18062</v>
      </c>
      <c r="U6150" s="23" t="s">
        <v>9261</v>
      </c>
      <c r="V6150" s="24" t="s">
        <v>18274</v>
      </c>
      <c r="W6150" s="23" t="s">
        <v>79</v>
      </c>
      <c r="X6150" s="23" t="s">
        <v>80</v>
      </c>
      <c r="Y6150" s="23" t="s">
        <v>261</v>
      </c>
      <c r="Z6150" s="23">
        <v>135</v>
      </c>
      <c r="AA6150" s="28">
        <v>100</v>
      </c>
      <c r="AB6150" s="26">
        <v>8200</v>
      </c>
      <c r="AC6150" s="26">
        <f t="shared" si="1031"/>
        <v>1107000</v>
      </c>
      <c r="AD6150" s="28">
        <v>82</v>
      </c>
      <c r="AE6150" s="28">
        <v>93</v>
      </c>
      <c r="AF6150" s="26">
        <f t="shared" si="1032"/>
        <v>77490</v>
      </c>
      <c r="AG6150" s="26">
        <f t="shared" si="1033"/>
        <v>77490</v>
      </c>
      <c r="AH6150" s="26">
        <f t="shared" si="1034"/>
        <v>77490</v>
      </c>
      <c r="AI6150" s="26">
        <f t="shared" si="1036"/>
        <v>77490</v>
      </c>
      <c r="AJ6150" s="26">
        <f t="shared" si="1030"/>
        <v>0</v>
      </c>
      <c r="AK6150" s="26">
        <v>0.02</v>
      </c>
      <c r="AL6150" s="26">
        <f t="shared" si="1035"/>
        <v>0</v>
      </c>
      <c r="AM6150" s="3" t="s">
        <v>51</v>
      </c>
    </row>
    <row r="6151" spans="1:39" x14ac:dyDescent="0.25">
      <c r="A6151" s="23"/>
      <c r="B6151" s="24"/>
      <c r="C6151" s="23"/>
      <c r="D6151" s="23"/>
      <c r="E6151" s="23">
        <v>2492</v>
      </c>
      <c r="F6151" s="23" t="s">
        <v>18275</v>
      </c>
      <c r="G6151" s="24" t="s">
        <v>18276</v>
      </c>
      <c r="H6151" s="23" t="s">
        <v>91</v>
      </c>
      <c r="I6151" s="23"/>
      <c r="J6151" s="23">
        <v>0</v>
      </c>
      <c r="K6151" s="23">
        <v>0</v>
      </c>
      <c r="L6151" s="23">
        <v>35</v>
      </c>
      <c r="M6151" s="23" t="s">
        <v>76</v>
      </c>
      <c r="N6151" s="25">
        <f t="shared" si="1028"/>
        <v>35</v>
      </c>
      <c r="O6151" s="26">
        <v>0</v>
      </c>
      <c r="P6151" s="26">
        <f t="shared" si="1029"/>
        <v>0</v>
      </c>
      <c r="Q6151" s="23">
        <v>1</v>
      </c>
      <c r="R6151" s="23" t="s">
        <v>18061</v>
      </c>
      <c r="S6151" s="27"/>
      <c r="T6151" s="23" t="s">
        <v>18062</v>
      </c>
      <c r="U6151" s="23" t="s">
        <v>9261</v>
      </c>
      <c r="V6151" s="24" t="s">
        <v>18277</v>
      </c>
      <c r="W6151" s="23" t="s">
        <v>48</v>
      </c>
      <c r="X6151" s="23" t="s">
        <v>49</v>
      </c>
      <c r="Y6151" s="23" t="s">
        <v>81</v>
      </c>
      <c r="Z6151" s="23">
        <v>140</v>
      </c>
      <c r="AA6151" s="28">
        <v>100</v>
      </c>
      <c r="AB6151" s="26">
        <v>8300</v>
      </c>
      <c r="AC6151" s="26">
        <f t="shared" si="1031"/>
        <v>1162000</v>
      </c>
      <c r="AD6151" s="28">
        <v>32</v>
      </c>
      <c r="AE6151" s="28">
        <v>54</v>
      </c>
      <c r="AF6151" s="26">
        <f t="shared" si="1032"/>
        <v>534520</v>
      </c>
      <c r="AG6151" s="26">
        <f t="shared" si="1033"/>
        <v>534520</v>
      </c>
      <c r="AH6151" s="26">
        <f t="shared" si="1034"/>
        <v>534520</v>
      </c>
      <c r="AI6151" s="26">
        <v>0</v>
      </c>
      <c r="AJ6151" s="26">
        <f t="shared" si="1030"/>
        <v>534520</v>
      </c>
      <c r="AK6151" s="26">
        <v>0.02</v>
      </c>
      <c r="AL6151" s="26">
        <f t="shared" si="1035"/>
        <v>106.9</v>
      </c>
      <c r="AM6151" s="3" t="s">
        <v>51</v>
      </c>
    </row>
    <row r="6152" spans="1:39" x14ac:dyDescent="0.25">
      <c r="A6152" s="23"/>
      <c r="B6152" s="24"/>
      <c r="C6152" s="23"/>
      <c r="D6152" s="23"/>
      <c r="E6152" s="23"/>
      <c r="F6152" s="23"/>
      <c r="G6152" s="24"/>
      <c r="H6152" s="23"/>
      <c r="I6152" s="23"/>
      <c r="J6152" s="23">
        <v>0</v>
      </c>
      <c r="K6152" s="23">
        <v>0</v>
      </c>
      <c r="L6152" s="23">
        <v>1.5</v>
      </c>
      <c r="M6152" s="23" t="s">
        <v>76</v>
      </c>
      <c r="N6152" s="25">
        <f t="shared" si="1028"/>
        <v>1.5</v>
      </c>
      <c r="O6152" s="26">
        <v>0</v>
      </c>
      <c r="P6152" s="26">
        <f t="shared" si="1029"/>
        <v>0</v>
      </c>
      <c r="Q6152" s="23">
        <v>1</v>
      </c>
      <c r="R6152" s="23" t="s">
        <v>18061</v>
      </c>
      <c r="S6152" s="27"/>
      <c r="T6152" s="23" t="s">
        <v>18062</v>
      </c>
      <c r="U6152" s="23" t="s">
        <v>9261</v>
      </c>
      <c r="V6152" s="24" t="s">
        <v>18278</v>
      </c>
      <c r="W6152" s="23" t="s">
        <v>403</v>
      </c>
      <c r="X6152" s="23" t="s">
        <v>49</v>
      </c>
      <c r="Y6152" s="23" t="s">
        <v>81</v>
      </c>
      <c r="Z6152" s="23">
        <v>6</v>
      </c>
      <c r="AA6152" s="28">
        <v>100</v>
      </c>
      <c r="AB6152" s="26">
        <v>6100</v>
      </c>
      <c r="AC6152" s="26">
        <f t="shared" si="1031"/>
        <v>36600</v>
      </c>
      <c r="AD6152" s="28">
        <v>32</v>
      </c>
      <c r="AE6152" s="28">
        <v>54</v>
      </c>
      <c r="AF6152" s="26">
        <f t="shared" si="1032"/>
        <v>16836</v>
      </c>
      <c r="AG6152" s="26">
        <f t="shared" si="1033"/>
        <v>16836</v>
      </c>
      <c r="AH6152" s="26">
        <f t="shared" si="1034"/>
        <v>16836</v>
      </c>
      <c r="AI6152" s="26">
        <v>0</v>
      </c>
      <c r="AJ6152" s="26">
        <f t="shared" si="1030"/>
        <v>16836</v>
      </c>
      <c r="AK6152" s="26">
        <v>0.02</v>
      </c>
      <c r="AL6152" s="26">
        <f t="shared" si="1035"/>
        <v>3.37</v>
      </c>
      <c r="AM6152" s="3" t="s">
        <v>421</v>
      </c>
    </row>
    <row r="6153" spans="1:39" x14ac:dyDescent="0.25">
      <c r="A6153" s="23"/>
      <c r="B6153" s="24"/>
      <c r="C6153" s="23"/>
      <c r="D6153" s="23"/>
      <c r="E6153" s="23">
        <v>2493</v>
      </c>
      <c r="F6153" s="23" t="s">
        <v>18279</v>
      </c>
      <c r="G6153" s="24" t="s">
        <v>18280</v>
      </c>
      <c r="H6153" s="23" t="s">
        <v>91</v>
      </c>
      <c r="I6153" s="23"/>
      <c r="J6153" s="23">
        <v>0</v>
      </c>
      <c r="K6153" s="23">
        <v>0</v>
      </c>
      <c r="L6153" s="23">
        <v>9</v>
      </c>
      <c r="M6153" s="23" t="s">
        <v>255</v>
      </c>
      <c r="N6153" s="25">
        <f t="shared" si="1028"/>
        <v>9</v>
      </c>
      <c r="O6153" s="26">
        <v>0</v>
      </c>
      <c r="P6153" s="26">
        <f t="shared" si="1029"/>
        <v>0</v>
      </c>
      <c r="Q6153" s="23">
        <v>1</v>
      </c>
      <c r="R6153" s="23" t="s">
        <v>18061</v>
      </c>
      <c r="S6153" s="27"/>
      <c r="T6153" s="23" t="s">
        <v>18062</v>
      </c>
      <c r="U6153" s="23" t="s">
        <v>9261</v>
      </c>
      <c r="V6153" s="24" t="s">
        <v>18281</v>
      </c>
      <c r="W6153" s="23" t="s">
        <v>48</v>
      </c>
      <c r="X6153" s="23" t="s">
        <v>49</v>
      </c>
      <c r="Y6153" s="23" t="s">
        <v>261</v>
      </c>
      <c r="Z6153" s="23">
        <v>36</v>
      </c>
      <c r="AA6153" s="28">
        <v>100</v>
      </c>
      <c r="AB6153" s="26">
        <v>8300</v>
      </c>
      <c r="AC6153" s="26">
        <f t="shared" si="1031"/>
        <v>298800</v>
      </c>
      <c r="AD6153" s="28">
        <v>22</v>
      </c>
      <c r="AE6153" s="28">
        <v>34</v>
      </c>
      <c r="AF6153" s="26">
        <f t="shared" si="1032"/>
        <v>197208</v>
      </c>
      <c r="AG6153" s="26">
        <f t="shared" si="1033"/>
        <v>197208</v>
      </c>
      <c r="AH6153" s="26">
        <f t="shared" si="1034"/>
        <v>197208</v>
      </c>
      <c r="AI6153" s="26">
        <f>IF(AF6153&lt;=10000000,AF6153,10000000)</f>
        <v>197208</v>
      </c>
      <c r="AJ6153" s="26">
        <f t="shared" si="1030"/>
        <v>0</v>
      </c>
      <c r="AK6153" s="26">
        <v>0.02</v>
      </c>
      <c r="AL6153" s="26">
        <f t="shared" si="1035"/>
        <v>0</v>
      </c>
      <c r="AM6153" s="3" t="s">
        <v>51</v>
      </c>
    </row>
    <row r="6154" spans="1:39" x14ac:dyDescent="0.25">
      <c r="A6154" s="23"/>
      <c r="B6154" s="24"/>
      <c r="C6154" s="23"/>
      <c r="D6154" s="23"/>
      <c r="E6154" s="23">
        <v>2494</v>
      </c>
      <c r="F6154" s="23" t="s">
        <v>18282</v>
      </c>
      <c r="G6154" s="24" t="s">
        <v>18283</v>
      </c>
      <c r="H6154" s="23" t="s">
        <v>43</v>
      </c>
      <c r="I6154" s="23"/>
      <c r="J6154" s="23">
        <v>0</v>
      </c>
      <c r="K6154" s="23">
        <v>0</v>
      </c>
      <c r="L6154" s="23">
        <v>12.25</v>
      </c>
      <c r="M6154" s="23" t="s">
        <v>255</v>
      </c>
      <c r="N6154" s="25">
        <f t="shared" si="1028"/>
        <v>12.25</v>
      </c>
      <c r="O6154" s="26">
        <v>0</v>
      </c>
      <c r="P6154" s="26">
        <f t="shared" si="1029"/>
        <v>0</v>
      </c>
      <c r="Q6154" s="23">
        <v>1</v>
      </c>
      <c r="R6154" s="23" t="s">
        <v>18061</v>
      </c>
      <c r="S6154" s="27"/>
      <c r="T6154" s="23" t="s">
        <v>18062</v>
      </c>
      <c r="U6154" s="23" t="s">
        <v>9261</v>
      </c>
      <c r="V6154" s="24" t="s">
        <v>18284</v>
      </c>
      <c r="W6154" s="23" t="s">
        <v>48</v>
      </c>
      <c r="X6154" s="23" t="s">
        <v>49</v>
      </c>
      <c r="Y6154" s="23" t="s">
        <v>261</v>
      </c>
      <c r="Z6154" s="23">
        <v>49</v>
      </c>
      <c r="AA6154" s="28">
        <v>100</v>
      </c>
      <c r="AB6154" s="26">
        <v>8300</v>
      </c>
      <c r="AC6154" s="26">
        <f t="shared" si="1031"/>
        <v>406700</v>
      </c>
      <c r="AD6154" s="28">
        <v>22</v>
      </c>
      <c r="AE6154" s="28">
        <v>34</v>
      </c>
      <c r="AF6154" s="26">
        <f t="shared" si="1032"/>
        <v>268422</v>
      </c>
      <c r="AG6154" s="26">
        <f t="shared" si="1033"/>
        <v>268422</v>
      </c>
      <c r="AH6154" s="26">
        <f t="shared" si="1034"/>
        <v>268422</v>
      </c>
      <c r="AI6154" s="26">
        <f>IF(AF6154&lt;=10000000,AF6154,10000000)</f>
        <v>268422</v>
      </c>
      <c r="AJ6154" s="26">
        <f t="shared" si="1030"/>
        <v>0</v>
      </c>
      <c r="AK6154" s="26">
        <v>0.02</v>
      </c>
      <c r="AL6154" s="26">
        <f t="shared" si="1035"/>
        <v>0</v>
      </c>
      <c r="AM6154" s="3" t="s">
        <v>51</v>
      </c>
    </row>
    <row r="6155" spans="1:39" x14ac:dyDescent="0.25">
      <c r="A6155" s="23"/>
      <c r="B6155" s="24"/>
      <c r="C6155" s="23"/>
      <c r="D6155" s="23"/>
      <c r="E6155" s="23">
        <v>2495</v>
      </c>
      <c r="F6155" s="23" t="s">
        <v>18285</v>
      </c>
      <c r="G6155" s="24" t="s">
        <v>18286</v>
      </c>
      <c r="H6155" s="23" t="s">
        <v>91</v>
      </c>
      <c r="I6155" s="23"/>
      <c r="J6155" s="23">
        <v>0</v>
      </c>
      <c r="K6155" s="23">
        <v>0</v>
      </c>
      <c r="L6155" s="23">
        <v>19</v>
      </c>
      <c r="M6155" s="23" t="s">
        <v>76</v>
      </c>
      <c r="N6155" s="25">
        <f t="shared" si="1028"/>
        <v>19</v>
      </c>
      <c r="O6155" s="26">
        <v>0</v>
      </c>
      <c r="P6155" s="26">
        <f t="shared" si="1029"/>
        <v>0</v>
      </c>
      <c r="Q6155" s="23">
        <v>1</v>
      </c>
      <c r="R6155" s="23" t="s">
        <v>18061</v>
      </c>
      <c r="S6155" s="27"/>
      <c r="T6155" s="23" t="s">
        <v>18062</v>
      </c>
      <c r="U6155" s="23" t="s">
        <v>9261</v>
      </c>
      <c r="V6155" s="24" t="s">
        <v>18287</v>
      </c>
      <c r="W6155" s="23" t="s">
        <v>48</v>
      </c>
      <c r="X6155" s="23" t="s">
        <v>49</v>
      </c>
      <c r="Y6155" s="23" t="s">
        <v>81</v>
      </c>
      <c r="Z6155" s="23">
        <v>76</v>
      </c>
      <c r="AA6155" s="28">
        <v>100</v>
      </c>
      <c r="AB6155" s="26">
        <v>8300</v>
      </c>
      <c r="AC6155" s="26">
        <f t="shared" si="1031"/>
        <v>630800</v>
      </c>
      <c r="AD6155" s="28">
        <v>22</v>
      </c>
      <c r="AE6155" s="28">
        <v>34</v>
      </c>
      <c r="AF6155" s="26">
        <f t="shared" si="1032"/>
        <v>416328</v>
      </c>
      <c r="AG6155" s="26">
        <f t="shared" si="1033"/>
        <v>416328</v>
      </c>
      <c r="AH6155" s="26">
        <f t="shared" si="1034"/>
        <v>416328</v>
      </c>
      <c r="AI6155" s="26">
        <v>0</v>
      </c>
      <c r="AJ6155" s="26">
        <f t="shared" si="1030"/>
        <v>416328</v>
      </c>
      <c r="AK6155" s="26">
        <v>0.02</v>
      </c>
      <c r="AL6155" s="26">
        <f t="shared" si="1035"/>
        <v>83.27</v>
      </c>
      <c r="AM6155" s="3" t="s">
        <v>51</v>
      </c>
    </row>
    <row r="6156" spans="1:39" x14ac:dyDescent="0.25">
      <c r="A6156" s="23"/>
      <c r="B6156" s="24"/>
      <c r="C6156" s="23"/>
      <c r="D6156" s="23"/>
      <c r="E6156" s="23"/>
      <c r="F6156" s="23"/>
      <c r="G6156" s="24"/>
      <c r="H6156" s="23"/>
      <c r="I6156" s="23"/>
      <c r="J6156" s="23">
        <v>0</v>
      </c>
      <c r="K6156" s="23">
        <v>0</v>
      </c>
      <c r="L6156" s="23">
        <v>10.5</v>
      </c>
      <c r="M6156" s="23" t="s">
        <v>76</v>
      </c>
      <c r="N6156" s="25">
        <f t="shared" si="1028"/>
        <v>10.5</v>
      </c>
      <c r="O6156" s="26">
        <v>0</v>
      </c>
      <c r="P6156" s="26">
        <f t="shared" si="1029"/>
        <v>0</v>
      </c>
      <c r="Q6156" s="23">
        <v>1</v>
      </c>
      <c r="R6156" s="23" t="s">
        <v>18061</v>
      </c>
      <c r="S6156" s="27"/>
      <c r="T6156" s="23" t="s">
        <v>18062</v>
      </c>
      <c r="U6156" s="23" t="s">
        <v>9261</v>
      </c>
      <c r="V6156" s="24" t="s">
        <v>18288</v>
      </c>
      <c r="W6156" s="23" t="s">
        <v>48</v>
      </c>
      <c r="X6156" s="23" t="s">
        <v>49</v>
      </c>
      <c r="Y6156" s="23" t="s">
        <v>81</v>
      </c>
      <c r="Z6156" s="23">
        <v>42</v>
      </c>
      <c r="AA6156" s="28">
        <v>100</v>
      </c>
      <c r="AB6156" s="26">
        <v>8300</v>
      </c>
      <c r="AC6156" s="26">
        <f t="shared" si="1031"/>
        <v>348600</v>
      </c>
      <c r="AD6156" s="28">
        <v>22</v>
      </c>
      <c r="AE6156" s="28">
        <v>34</v>
      </c>
      <c r="AF6156" s="26">
        <f t="shared" si="1032"/>
        <v>230076</v>
      </c>
      <c r="AG6156" s="26">
        <f t="shared" si="1033"/>
        <v>230076</v>
      </c>
      <c r="AH6156" s="26">
        <f t="shared" si="1034"/>
        <v>230076</v>
      </c>
      <c r="AI6156" s="26">
        <v>0</v>
      </c>
      <c r="AJ6156" s="26">
        <f t="shared" si="1030"/>
        <v>230076</v>
      </c>
      <c r="AK6156" s="26">
        <v>0.02</v>
      </c>
      <c r="AL6156" s="26">
        <f t="shared" si="1035"/>
        <v>46.02</v>
      </c>
      <c r="AM6156" s="3" t="s">
        <v>83</v>
      </c>
    </row>
    <row r="6157" spans="1:39" x14ac:dyDescent="0.25">
      <c r="A6157" s="23"/>
      <c r="B6157" s="24"/>
      <c r="C6157" s="23"/>
      <c r="D6157" s="23"/>
      <c r="E6157" s="23">
        <v>2496</v>
      </c>
      <c r="F6157" s="23" t="s">
        <v>18289</v>
      </c>
      <c r="G6157" s="24" t="s">
        <v>18290</v>
      </c>
      <c r="H6157" s="23" t="s">
        <v>91</v>
      </c>
      <c r="I6157" s="23"/>
      <c r="J6157" s="23">
        <v>0</v>
      </c>
      <c r="K6157" s="23">
        <v>0</v>
      </c>
      <c r="L6157" s="23">
        <v>10</v>
      </c>
      <c r="M6157" s="23" t="s">
        <v>76</v>
      </c>
      <c r="N6157" s="25">
        <f t="shared" si="1028"/>
        <v>10</v>
      </c>
      <c r="O6157" s="26">
        <v>0</v>
      </c>
      <c r="P6157" s="26">
        <f t="shared" si="1029"/>
        <v>0</v>
      </c>
      <c r="Q6157" s="23">
        <v>1</v>
      </c>
      <c r="R6157" s="23" t="s">
        <v>18061</v>
      </c>
      <c r="S6157" s="27"/>
      <c r="T6157" s="23" t="s">
        <v>18062</v>
      </c>
      <c r="U6157" s="23" t="s">
        <v>9261</v>
      </c>
      <c r="V6157" s="24" t="s">
        <v>18291</v>
      </c>
      <c r="W6157" s="23" t="s">
        <v>48</v>
      </c>
      <c r="X6157" s="23" t="s">
        <v>49</v>
      </c>
      <c r="Y6157" s="23" t="s">
        <v>81</v>
      </c>
      <c r="Z6157" s="23">
        <v>40</v>
      </c>
      <c r="AA6157" s="28">
        <v>100</v>
      </c>
      <c r="AB6157" s="26">
        <v>8300</v>
      </c>
      <c r="AC6157" s="26">
        <f t="shared" si="1031"/>
        <v>332000</v>
      </c>
      <c r="AD6157" s="28">
        <v>22</v>
      </c>
      <c r="AE6157" s="28">
        <v>34</v>
      </c>
      <c r="AF6157" s="26">
        <f t="shared" si="1032"/>
        <v>219120</v>
      </c>
      <c r="AG6157" s="26">
        <f t="shared" si="1033"/>
        <v>219120</v>
      </c>
      <c r="AH6157" s="26">
        <f t="shared" si="1034"/>
        <v>219120</v>
      </c>
      <c r="AI6157" s="26">
        <v>0</v>
      </c>
      <c r="AJ6157" s="26">
        <f t="shared" si="1030"/>
        <v>219120</v>
      </c>
      <c r="AK6157" s="26">
        <v>0.02</v>
      </c>
      <c r="AL6157" s="26">
        <f t="shared" si="1035"/>
        <v>43.82</v>
      </c>
      <c r="AM6157" s="3" t="s">
        <v>51</v>
      </c>
    </row>
    <row r="6158" spans="1:39" x14ac:dyDescent="0.25">
      <c r="A6158" s="23"/>
      <c r="B6158" s="24"/>
      <c r="C6158" s="23"/>
      <c r="D6158" s="23"/>
      <c r="E6158" s="23">
        <v>2497</v>
      </c>
      <c r="F6158" s="23" t="s">
        <v>18292</v>
      </c>
      <c r="G6158" s="24" t="s">
        <v>18293</v>
      </c>
      <c r="H6158" s="23" t="s">
        <v>43</v>
      </c>
      <c r="I6158" s="23"/>
      <c r="J6158" s="23"/>
      <c r="K6158" s="23"/>
      <c r="L6158" s="23"/>
      <c r="M6158" s="23"/>
      <c r="N6158" s="25"/>
      <c r="O6158" s="26"/>
      <c r="P6158" s="26"/>
      <c r="Q6158" s="23"/>
      <c r="R6158" s="23"/>
      <c r="S6158" s="27"/>
      <c r="T6158" s="23"/>
      <c r="U6158" s="23"/>
      <c r="V6158" s="24"/>
      <c r="W6158" s="23"/>
      <c r="X6158" s="23"/>
      <c r="Y6158" s="23"/>
      <c r="Z6158" s="23"/>
      <c r="AA6158" s="28"/>
      <c r="AB6158" s="26"/>
      <c r="AC6158" s="26"/>
      <c r="AD6158" s="28"/>
      <c r="AE6158" s="28"/>
      <c r="AF6158" s="26"/>
      <c r="AG6158" s="26"/>
      <c r="AH6158" s="26"/>
      <c r="AI6158" s="26"/>
      <c r="AJ6158" s="26"/>
      <c r="AK6158" s="26"/>
      <c r="AL6158" s="26"/>
    </row>
    <row r="6159" spans="1:39" x14ac:dyDescent="0.25">
      <c r="A6159" s="23"/>
      <c r="B6159" s="24"/>
      <c r="C6159" s="23"/>
      <c r="D6159" s="23"/>
      <c r="E6159" s="23">
        <v>2498</v>
      </c>
      <c r="F6159" s="23" t="s">
        <v>18294</v>
      </c>
      <c r="G6159" s="24" t="s">
        <v>18295</v>
      </c>
      <c r="H6159" s="23" t="s">
        <v>43</v>
      </c>
      <c r="I6159" s="23"/>
      <c r="J6159" s="23">
        <v>0</v>
      </c>
      <c r="K6159" s="23">
        <v>0</v>
      </c>
      <c r="L6159" s="23">
        <v>65.900000000000006</v>
      </c>
      <c r="M6159" s="23" t="s">
        <v>75</v>
      </c>
      <c r="N6159" s="25">
        <f>((J6159*400)+(K6159*100))+L6159</f>
        <v>65.900000000000006</v>
      </c>
      <c r="O6159" s="26">
        <v>4000</v>
      </c>
      <c r="P6159" s="26">
        <f>N6159*O6159</f>
        <v>263600</v>
      </c>
      <c r="Q6159" s="23"/>
      <c r="R6159" s="23"/>
      <c r="S6159" s="27"/>
      <c r="T6159" s="23"/>
      <c r="U6159" s="23"/>
      <c r="V6159" s="24"/>
      <c r="W6159" s="23"/>
      <c r="X6159" s="23"/>
      <c r="Y6159" s="23"/>
      <c r="Z6159" s="23"/>
      <c r="AA6159" s="28"/>
      <c r="AB6159" s="26"/>
      <c r="AC6159" s="26"/>
      <c r="AD6159" s="28"/>
      <c r="AE6159" s="28"/>
      <c r="AF6159" s="26"/>
      <c r="AG6159" s="26">
        <f>AF6159+P6159</f>
        <v>263600</v>
      </c>
      <c r="AH6159" s="26">
        <f>AG6159</f>
        <v>263600</v>
      </c>
      <c r="AI6159" s="26">
        <v>50000000</v>
      </c>
      <c r="AJ6159" s="26">
        <f>IF((AI6159-AH6159) &gt; 1,0,IF((AI6159-AH6159)&lt;0,AH6159-AI6159,AI6159-AH6159))</f>
        <v>0</v>
      </c>
      <c r="AK6159" s="26">
        <v>0.01</v>
      </c>
      <c r="AL6159" s="26">
        <f>AJ6159*(AK6159/100)</f>
        <v>0</v>
      </c>
    </row>
    <row r="6160" spans="1:39" x14ac:dyDescent="0.25">
      <c r="A6160" s="23"/>
      <c r="B6160" s="24"/>
      <c r="C6160" s="23"/>
      <c r="D6160" s="23"/>
      <c r="E6160" s="23">
        <v>2499</v>
      </c>
      <c r="F6160" s="23" t="s">
        <v>18296</v>
      </c>
      <c r="G6160" s="24" t="s">
        <v>18297</v>
      </c>
      <c r="H6160" s="23" t="s">
        <v>43</v>
      </c>
      <c r="I6160" s="23"/>
      <c r="J6160" s="23"/>
      <c r="K6160" s="23"/>
      <c r="L6160" s="23"/>
      <c r="M6160" s="23"/>
      <c r="N6160" s="25"/>
      <c r="O6160" s="26"/>
      <c r="P6160" s="26"/>
      <c r="Q6160" s="23"/>
      <c r="R6160" s="23"/>
      <c r="S6160" s="27"/>
      <c r="T6160" s="23"/>
      <c r="U6160" s="23"/>
      <c r="V6160" s="24"/>
      <c r="W6160" s="23"/>
      <c r="X6160" s="23"/>
      <c r="Y6160" s="23"/>
      <c r="Z6160" s="23"/>
      <c r="AA6160" s="28"/>
      <c r="AB6160" s="26"/>
      <c r="AC6160" s="26"/>
      <c r="AD6160" s="28"/>
      <c r="AE6160" s="28"/>
      <c r="AF6160" s="26"/>
      <c r="AG6160" s="26"/>
      <c r="AH6160" s="26"/>
      <c r="AI6160" s="26"/>
      <c r="AJ6160" s="26"/>
      <c r="AK6160" s="26"/>
      <c r="AL6160" s="26"/>
    </row>
    <row r="6161" spans="1:38" x14ac:dyDescent="0.25">
      <c r="A6161" s="23"/>
      <c r="B6161" s="24"/>
      <c r="C6161" s="23"/>
      <c r="D6161" s="23"/>
      <c r="E6161" s="23">
        <v>2500</v>
      </c>
      <c r="F6161" s="23" t="s">
        <v>18298</v>
      </c>
      <c r="G6161" s="24" t="s">
        <v>18299</v>
      </c>
      <c r="H6161" s="23" t="s">
        <v>43</v>
      </c>
      <c r="I6161" s="23"/>
      <c r="J6161" s="23">
        <v>0</v>
      </c>
      <c r="K6161" s="23">
        <v>1</v>
      </c>
      <c r="L6161" s="23">
        <v>0.3</v>
      </c>
      <c r="M6161" s="23" t="s">
        <v>75</v>
      </c>
      <c r="N6161" s="25">
        <f t="shared" ref="N6161:N6191" si="1037">((J6161*400)+(K6161*100))+L6161</f>
        <v>100.3</v>
      </c>
      <c r="O6161" s="26">
        <v>4000</v>
      </c>
      <c r="P6161" s="26">
        <f t="shared" ref="P6161:P6191" si="1038">N6161*O6161</f>
        <v>401200</v>
      </c>
      <c r="Q6161" s="23"/>
      <c r="R6161" s="23"/>
      <c r="S6161" s="27"/>
      <c r="T6161" s="23"/>
      <c r="U6161" s="23"/>
      <c r="V6161" s="24"/>
      <c r="W6161" s="23"/>
      <c r="X6161" s="23"/>
      <c r="Y6161" s="23"/>
      <c r="Z6161" s="23"/>
      <c r="AA6161" s="28"/>
      <c r="AB6161" s="26"/>
      <c r="AC6161" s="26"/>
      <c r="AD6161" s="28"/>
      <c r="AE6161" s="28"/>
      <c r="AF6161" s="26"/>
      <c r="AG6161" s="26">
        <f t="shared" ref="AG6161:AG6181" si="1039">AF6161+P6161</f>
        <v>401200</v>
      </c>
      <c r="AH6161" s="26">
        <f t="shared" ref="AH6161:AH6181" si="1040">AG6161</f>
        <v>401200</v>
      </c>
      <c r="AI6161" s="26">
        <v>50000000</v>
      </c>
      <c r="AJ6161" s="26">
        <f t="shared" ref="AJ6161:AJ6191" si="1041">IF((AI6161-AH6161) &gt; 1,0,IF((AI6161-AH6161)&lt;0,AH6161-AI6161,AI6161-AH6161))</f>
        <v>0</v>
      </c>
      <c r="AK6161" s="26">
        <v>0.01</v>
      </c>
      <c r="AL6161" s="26">
        <f t="shared" ref="AL6161:AL6181" si="1042">AJ6161*(AK6161/100)</f>
        <v>0</v>
      </c>
    </row>
    <row r="6162" spans="1:38" x14ac:dyDescent="0.25">
      <c r="A6162" s="23"/>
      <c r="B6162" s="24"/>
      <c r="C6162" s="23"/>
      <c r="D6162" s="23"/>
      <c r="E6162" s="23">
        <v>2501</v>
      </c>
      <c r="F6162" s="23" t="s">
        <v>18300</v>
      </c>
      <c r="G6162" s="24" t="s">
        <v>18301</v>
      </c>
      <c r="H6162" s="23" t="s">
        <v>43</v>
      </c>
      <c r="I6162" s="23"/>
      <c r="J6162" s="23">
        <v>0</v>
      </c>
      <c r="K6162" s="23">
        <v>0</v>
      </c>
      <c r="L6162" s="23">
        <v>81.8</v>
      </c>
      <c r="M6162" s="23" t="s">
        <v>91</v>
      </c>
      <c r="N6162" s="25">
        <f t="shared" si="1037"/>
        <v>81.8</v>
      </c>
      <c r="O6162" s="26">
        <v>4000</v>
      </c>
      <c r="P6162" s="26">
        <f t="shared" si="1038"/>
        <v>327200</v>
      </c>
      <c r="Q6162" s="23"/>
      <c r="R6162" s="23"/>
      <c r="S6162" s="27"/>
      <c r="T6162" s="23"/>
      <c r="U6162" s="23"/>
      <c r="V6162" s="24"/>
      <c r="W6162" s="23"/>
      <c r="X6162" s="23"/>
      <c r="Y6162" s="23"/>
      <c r="Z6162" s="23"/>
      <c r="AA6162" s="28"/>
      <c r="AB6162" s="26"/>
      <c r="AC6162" s="26"/>
      <c r="AD6162" s="28"/>
      <c r="AE6162" s="28"/>
      <c r="AF6162" s="26"/>
      <c r="AG6162" s="26">
        <f t="shared" si="1039"/>
        <v>327200</v>
      </c>
      <c r="AH6162" s="26">
        <f t="shared" si="1040"/>
        <v>327200</v>
      </c>
      <c r="AI6162" s="26">
        <v>0</v>
      </c>
      <c r="AJ6162" s="26">
        <f t="shared" si="1041"/>
        <v>327200</v>
      </c>
      <c r="AK6162" s="26">
        <v>0.3</v>
      </c>
      <c r="AL6162" s="26">
        <f t="shared" si="1042"/>
        <v>981.6</v>
      </c>
    </row>
    <row r="6163" spans="1:38" x14ac:dyDescent="0.25">
      <c r="A6163" s="23"/>
      <c r="B6163" s="24"/>
      <c r="C6163" s="23"/>
      <c r="D6163" s="23"/>
      <c r="E6163" s="23">
        <v>2502</v>
      </c>
      <c r="F6163" s="23" t="s">
        <v>18302</v>
      </c>
      <c r="G6163" s="24" t="s">
        <v>18303</v>
      </c>
      <c r="H6163" s="23" t="s">
        <v>43</v>
      </c>
      <c r="I6163" s="23"/>
      <c r="J6163" s="23">
        <v>0</v>
      </c>
      <c r="K6163" s="23">
        <v>0</v>
      </c>
      <c r="L6163" s="23">
        <v>39.5</v>
      </c>
      <c r="M6163" s="23" t="s">
        <v>68</v>
      </c>
      <c r="N6163" s="25">
        <f t="shared" si="1037"/>
        <v>39.5</v>
      </c>
      <c r="O6163" s="26">
        <v>4000</v>
      </c>
      <c r="P6163" s="26">
        <f t="shared" si="1038"/>
        <v>158000</v>
      </c>
      <c r="Q6163" s="23"/>
      <c r="R6163" s="23"/>
      <c r="S6163" s="27"/>
      <c r="T6163" s="23"/>
      <c r="U6163" s="23"/>
      <c r="V6163" s="24"/>
      <c r="W6163" s="23"/>
      <c r="X6163" s="23"/>
      <c r="Y6163" s="23"/>
      <c r="Z6163" s="23"/>
      <c r="AA6163" s="28"/>
      <c r="AB6163" s="26"/>
      <c r="AC6163" s="26"/>
      <c r="AD6163" s="28"/>
      <c r="AE6163" s="28"/>
      <c r="AF6163" s="26"/>
      <c r="AG6163" s="26">
        <f t="shared" si="1039"/>
        <v>158000</v>
      </c>
      <c r="AH6163" s="26">
        <f t="shared" si="1040"/>
        <v>158000</v>
      </c>
      <c r="AI6163" s="26">
        <v>0</v>
      </c>
      <c r="AJ6163" s="26">
        <f t="shared" si="1041"/>
        <v>158000</v>
      </c>
      <c r="AK6163" s="26">
        <v>0.3</v>
      </c>
      <c r="AL6163" s="26">
        <f t="shared" si="1042"/>
        <v>474</v>
      </c>
    </row>
    <row r="6164" spans="1:38" x14ac:dyDescent="0.25">
      <c r="A6164" s="23"/>
      <c r="B6164" s="24"/>
      <c r="C6164" s="23"/>
      <c r="D6164" s="23"/>
      <c r="E6164" s="23">
        <v>2503</v>
      </c>
      <c r="F6164" s="23" t="s">
        <v>18304</v>
      </c>
      <c r="G6164" s="24" t="s">
        <v>18305</v>
      </c>
      <c r="H6164" s="23" t="s">
        <v>43</v>
      </c>
      <c r="I6164" s="23"/>
      <c r="J6164" s="23">
        <v>1</v>
      </c>
      <c r="K6164" s="23">
        <v>2</v>
      </c>
      <c r="L6164" s="23">
        <v>39.4</v>
      </c>
      <c r="M6164" s="23" t="s">
        <v>75</v>
      </c>
      <c r="N6164" s="25">
        <f t="shared" si="1037"/>
        <v>639.4</v>
      </c>
      <c r="O6164" s="26">
        <v>4000</v>
      </c>
      <c r="P6164" s="26">
        <f t="shared" si="1038"/>
        <v>2557600</v>
      </c>
      <c r="Q6164" s="23"/>
      <c r="R6164" s="23"/>
      <c r="S6164" s="27"/>
      <c r="T6164" s="23"/>
      <c r="U6164" s="23"/>
      <c r="V6164" s="24"/>
      <c r="W6164" s="23"/>
      <c r="X6164" s="23"/>
      <c r="Y6164" s="23"/>
      <c r="Z6164" s="23"/>
      <c r="AA6164" s="28"/>
      <c r="AB6164" s="26"/>
      <c r="AC6164" s="26"/>
      <c r="AD6164" s="28"/>
      <c r="AE6164" s="28"/>
      <c r="AF6164" s="26"/>
      <c r="AG6164" s="26">
        <f t="shared" si="1039"/>
        <v>2557600</v>
      </c>
      <c r="AH6164" s="26">
        <f t="shared" si="1040"/>
        <v>2557600</v>
      </c>
      <c r="AI6164" s="26">
        <v>50000000</v>
      </c>
      <c r="AJ6164" s="26">
        <f t="shared" si="1041"/>
        <v>0</v>
      </c>
      <c r="AK6164" s="26">
        <v>0.01</v>
      </c>
      <c r="AL6164" s="26">
        <f t="shared" si="1042"/>
        <v>0</v>
      </c>
    </row>
    <row r="6165" spans="1:38" x14ac:dyDescent="0.25">
      <c r="A6165" s="23"/>
      <c r="B6165" s="24"/>
      <c r="C6165" s="23"/>
      <c r="D6165" s="23"/>
      <c r="E6165" s="23">
        <v>2504</v>
      </c>
      <c r="F6165" s="23" t="s">
        <v>18306</v>
      </c>
      <c r="G6165" s="24" t="s">
        <v>18307</v>
      </c>
      <c r="H6165" s="23" t="s">
        <v>43</v>
      </c>
      <c r="I6165" s="23"/>
      <c r="J6165" s="23">
        <v>5</v>
      </c>
      <c r="K6165" s="23">
        <v>3</v>
      </c>
      <c r="L6165" s="23">
        <v>52.4</v>
      </c>
      <c r="M6165" s="23" t="s">
        <v>91</v>
      </c>
      <c r="N6165" s="25">
        <f t="shared" si="1037"/>
        <v>2352.4</v>
      </c>
      <c r="O6165" s="26">
        <v>4000</v>
      </c>
      <c r="P6165" s="26">
        <f t="shared" si="1038"/>
        <v>9409600</v>
      </c>
      <c r="Q6165" s="23"/>
      <c r="R6165" s="23"/>
      <c r="S6165" s="27"/>
      <c r="T6165" s="23"/>
      <c r="U6165" s="23"/>
      <c r="V6165" s="24"/>
      <c r="W6165" s="23"/>
      <c r="X6165" s="23"/>
      <c r="Y6165" s="23"/>
      <c r="Z6165" s="23"/>
      <c r="AA6165" s="28"/>
      <c r="AB6165" s="26"/>
      <c r="AC6165" s="26"/>
      <c r="AD6165" s="28"/>
      <c r="AE6165" s="28"/>
      <c r="AF6165" s="26"/>
      <c r="AG6165" s="26">
        <f t="shared" si="1039"/>
        <v>9409600</v>
      </c>
      <c r="AH6165" s="26">
        <f t="shared" si="1040"/>
        <v>9409600</v>
      </c>
      <c r="AI6165" s="26">
        <v>0</v>
      </c>
      <c r="AJ6165" s="26">
        <f t="shared" si="1041"/>
        <v>9409600</v>
      </c>
      <c r="AK6165" s="26">
        <v>0.3</v>
      </c>
      <c r="AL6165" s="26">
        <f t="shared" si="1042"/>
        <v>28228.799999999999</v>
      </c>
    </row>
    <row r="6166" spans="1:38" x14ac:dyDescent="0.25">
      <c r="A6166" s="23"/>
      <c r="B6166" s="24"/>
      <c r="C6166" s="23"/>
      <c r="D6166" s="23"/>
      <c r="E6166" s="23">
        <v>2505</v>
      </c>
      <c r="F6166" s="23" t="s">
        <v>18308</v>
      </c>
      <c r="G6166" s="24" t="s">
        <v>18309</v>
      </c>
      <c r="H6166" s="23" t="s">
        <v>43</v>
      </c>
      <c r="I6166" s="23"/>
      <c r="J6166" s="23">
        <v>0</v>
      </c>
      <c r="K6166" s="23">
        <v>0</v>
      </c>
      <c r="L6166" s="23">
        <v>34.700000000000003</v>
      </c>
      <c r="M6166" s="23" t="s">
        <v>75</v>
      </c>
      <c r="N6166" s="25">
        <f t="shared" si="1037"/>
        <v>34.700000000000003</v>
      </c>
      <c r="O6166" s="26">
        <v>4000</v>
      </c>
      <c r="P6166" s="26">
        <f t="shared" si="1038"/>
        <v>138800</v>
      </c>
      <c r="Q6166" s="23"/>
      <c r="R6166" s="23"/>
      <c r="S6166" s="27"/>
      <c r="T6166" s="23"/>
      <c r="U6166" s="23"/>
      <c r="V6166" s="24"/>
      <c r="W6166" s="23"/>
      <c r="X6166" s="23"/>
      <c r="Y6166" s="23"/>
      <c r="Z6166" s="23"/>
      <c r="AA6166" s="28"/>
      <c r="AB6166" s="26"/>
      <c r="AC6166" s="26"/>
      <c r="AD6166" s="28"/>
      <c r="AE6166" s="28"/>
      <c r="AF6166" s="26"/>
      <c r="AG6166" s="26">
        <f t="shared" si="1039"/>
        <v>138800</v>
      </c>
      <c r="AH6166" s="26">
        <f t="shared" si="1040"/>
        <v>138800</v>
      </c>
      <c r="AI6166" s="26">
        <v>50000000</v>
      </c>
      <c r="AJ6166" s="26">
        <f t="shared" si="1041"/>
        <v>0</v>
      </c>
      <c r="AK6166" s="26">
        <v>0.01</v>
      </c>
      <c r="AL6166" s="26">
        <f t="shared" si="1042"/>
        <v>0</v>
      </c>
    </row>
    <row r="6167" spans="1:38" x14ac:dyDescent="0.25">
      <c r="A6167" s="23"/>
      <c r="B6167" s="24"/>
      <c r="C6167" s="23"/>
      <c r="D6167" s="23"/>
      <c r="E6167" s="23">
        <v>2506</v>
      </c>
      <c r="F6167" s="23" t="s">
        <v>18310</v>
      </c>
      <c r="G6167" s="24" t="s">
        <v>18311</v>
      </c>
      <c r="H6167" s="23" t="s">
        <v>43</v>
      </c>
      <c r="I6167" s="23"/>
      <c r="J6167" s="23">
        <v>0</v>
      </c>
      <c r="K6167" s="23">
        <v>0</v>
      </c>
      <c r="L6167" s="23">
        <v>11.3</v>
      </c>
      <c r="M6167" s="23" t="s">
        <v>75</v>
      </c>
      <c r="N6167" s="25">
        <f t="shared" si="1037"/>
        <v>11.3</v>
      </c>
      <c r="O6167" s="26">
        <v>4000</v>
      </c>
      <c r="P6167" s="26">
        <f t="shared" si="1038"/>
        <v>45200</v>
      </c>
      <c r="Q6167" s="23"/>
      <c r="R6167" s="23"/>
      <c r="S6167" s="27"/>
      <c r="T6167" s="23"/>
      <c r="U6167" s="23"/>
      <c r="V6167" s="24"/>
      <c r="W6167" s="23"/>
      <c r="X6167" s="23"/>
      <c r="Y6167" s="23"/>
      <c r="Z6167" s="23"/>
      <c r="AA6167" s="28"/>
      <c r="AB6167" s="26"/>
      <c r="AC6167" s="26"/>
      <c r="AD6167" s="28"/>
      <c r="AE6167" s="28"/>
      <c r="AF6167" s="26"/>
      <c r="AG6167" s="26">
        <f t="shared" si="1039"/>
        <v>45200</v>
      </c>
      <c r="AH6167" s="26">
        <f t="shared" si="1040"/>
        <v>45200</v>
      </c>
      <c r="AI6167" s="26">
        <v>50000000</v>
      </c>
      <c r="AJ6167" s="26">
        <f t="shared" si="1041"/>
        <v>0</v>
      </c>
      <c r="AK6167" s="26">
        <v>0.01</v>
      </c>
      <c r="AL6167" s="26">
        <f t="shared" si="1042"/>
        <v>0</v>
      </c>
    </row>
    <row r="6168" spans="1:38" x14ac:dyDescent="0.25">
      <c r="A6168" s="23"/>
      <c r="B6168" s="24"/>
      <c r="C6168" s="23"/>
      <c r="D6168" s="23"/>
      <c r="E6168" s="23">
        <v>2507</v>
      </c>
      <c r="F6168" s="23" t="s">
        <v>18312</v>
      </c>
      <c r="G6168" s="24" t="s">
        <v>18313</v>
      </c>
      <c r="H6168" s="23" t="s">
        <v>43</v>
      </c>
      <c r="I6168" s="23"/>
      <c r="J6168" s="23">
        <v>0</v>
      </c>
      <c r="K6168" s="23">
        <v>0</v>
      </c>
      <c r="L6168" s="23">
        <v>42.2</v>
      </c>
      <c r="M6168" s="23" t="s">
        <v>68</v>
      </c>
      <c r="N6168" s="25">
        <f t="shared" si="1037"/>
        <v>42.2</v>
      </c>
      <c r="O6168" s="26">
        <v>4000</v>
      </c>
      <c r="P6168" s="26">
        <f t="shared" si="1038"/>
        <v>168800</v>
      </c>
      <c r="Q6168" s="23"/>
      <c r="R6168" s="23"/>
      <c r="S6168" s="27"/>
      <c r="T6168" s="23"/>
      <c r="U6168" s="23"/>
      <c r="V6168" s="24"/>
      <c r="W6168" s="23"/>
      <c r="X6168" s="23"/>
      <c r="Y6168" s="23"/>
      <c r="Z6168" s="23"/>
      <c r="AA6168" s="28"/>
      <c r="AB6168" s="26"/>
      <c r="AC6168" s="26"/>
      <c r="AD6168" s="28"/>
      <c r="AE6168" s="28"/>
      <c r="AF6168" s="26"/>
      <c r="AG6168" s="26">
        <f t="shared" si="1039"/>
        <v>168800</v>
      </c>
      <c r="AH6168" s="26">
        <f t="shared" si="1040"/>
        <v>168800</v>
      </c>
      <c r="AI6168" s="26">
        <v>0</v>
      </c>
      <c r="AJ6168" s="26">
        <f t="shared" si="1041"/>
        <v>168800</v>
      </c>
      <c r="AK6168" s="26">
        <v>0.3</v>
      </c>
      <c r="AL6168" s="26">
        <f t="shared" si="1042"/>
        <v>506.40000000000003</v>
      </c>
    </row>
    <row r="6169" spans="1:38" x14ac:dyDescent="0.25">
      <c r="A6169" s="23"/>
      <c r="B6169" s="24"/>
      <c r="C6169" s="23"/>
      <c r="D6169" s="23"/>
      <c r="E6169" s="23">
        <v>2508</v>
      </c>
      <c r="F6169" s="23" t="s">
        <v>18314</v>
      </c>
      <c r="G6169" s="24" t="s">
        <v>18315</v>
      </c>
      <c r="H6169" s="23" t="s">
        <v>43</v>
      </c>
      <c r="I6169" s="23"/>
      <c r="J6169" s="23">
        <v>0</v>
      </c>
      <c r="K6169" s="23">
        <v>0</v>
      </c>
      <c r="L6169" s="23">
        <v>60.3</v>
      </c>
      <c r="M6169" s="23" t="s">
        <v>91</v>
      </c>
      <c r="N6169" s="25">
        <f t="shared" si="1037"/>
        <v>60.3</v>
      </c>
      <c r="O6169" s="26">
        <v>1500</v>
      </c>
      <c r="P6169" s="26">
        <f t="shared" si="1038"/>
        <v>90450</v>
      </c>
      <c r="Q6169" s="23"/>
      <c r="R6169" s="23"/>
      <c r="S6169" s="27"/>
      <c r="T6169" s="23"/>
      <c r="U6169" s="23"/>
      <c r="V6169" s="24"/>
      <c r="W6169" s="23"/>
      <c r="X6169" s="23"/>
      <c r="Y6169" s="23"/>
      <c r="Z6169" s="23"/>
      <c r="AA6169" s="28"/>
      <c r="AB6169" s="26"/>
      <c r="AC6169" s="26"/>
      <c r="AD6169" s="28"/>
      <c r="AE6169" s="28"/>
      <c r="AF6169" s="26"/>
      <c r="AG6169" s="26">
        <f t="shared" si="1039"/>
        <v>90450</v>
      </c>
      <c r="AH6169" s="26">
        <f t="shared" si="1040"/>
        <v>90450</v>
      </c>
      <c r="AI6169" s="26">
        <v>0</v>
      </c>
      <c r="AJ6169" s="26">
        <f t="shared" si="1041"/>
        <v>90450</v>
      </c>
      <c r="AK6169" s="26">
        <v>0.3</v>
      </c>
      <c r="AL6169" s="26">
        <f t="shared" si="1042"/>
        <v>271.35000000000002</v>
      </c>
    </row>
    <row r="6170" spans="1:38" x14ac:dyDescent="0.25">
      <c r="A6170" s="23"/>
      <c r="B6170" s="24"/>
      <c r="C6170" s="23"/>
      <c r="D6170" s="23"/>
      <c r="E6170" s="23">
        <v>2509</v>
      </c>
      <c r="F6170" s="23" t="s">
        <v>18316</v>
      </c>
      <c r="G6170" s="24" t="s">
        <v>18317</v>
      </c>
      <c r="H6170" s="23" t="s">
        <v>43</v>
      </c>
      <c r="I6170" s="23"/>
      <c r="J6170" s="23">
        <v>0</v>
      </c>
      <c r="K6170" s="23">
        <v>0</v>
      </c>
      <c r="L6170" s="23">
        <v>51</v>
      </c>
      <c r="M6170" s="23" t="s">
        <v>91</v>
      </c>
      <c r="N6170" s="25">
        <f t="shared" si="1037"/>
        <v>51</v>
      </c>
      <c r="O6170" s="26">
        <v>4000</v>
      </c>
      <c r="P6170" s="26">
        <f t="shared" si="1038"/>
        <v>204000</v>
      </c>
      <c r="Q6170" s="23"/>
      <c r="R6170" s="23"/>
      <c r="S6170" s="27"/>
      <c r="T6170" s="23"/>
      <c r="U6170" s="23"/>
      <c r="V6170" s="24"/>
      <c r="W6170" s="23"/>
      <c r="X6170" s="23"/>
      <c r="Y6170" s="23"/>
      <c r="Z6170" s="23"/>
      <c r="AA6170" s="28"/>
      <c r="AB6170" s="26"/>
      <c r="AC6170" s="26"/>
      <c r="AD6170" s="28"/>
      <c r="AE6170" s="28"/>
      <c r="AF6170" s="26"/>
      <c r="AG6170" s="26">
        <f t="shared" si="1039"/>
        <v>204000</v>
      </c>
      <c r="AH6170" s="26">
        <f t="shared" si="1040"/>
        <v>204000</v>
      </c>
      <c r="AI6170" s="26">
        <v>0</v>
      </c>
      <c r="AJ6170" s="26">
        <f t="shared" si="1041"/>
        <v>204000</v>
      </c>
      <c r="AK6170" s="26">
        <v>0.3</v>
      </c>
      <c r="AL6170" s="26">
        <f t="shared" si="1042"/>
        <v>612</v>
      </c>
    </row>
    <row r="6171" spans="1:38" x14ac:dyDescent="0.25">
      <c r="A6171" s="23"/>
      <c r="B6171" s="24"/>
      <c r="C6171" s="23"/>
      <c r="D6171" s="23"/>
      <c r="E6171" s="23">
        <v>2510</v>
      </c>
      <c r="F6171" s="23" t="s">
        <v>18318</v>
      </c>
      <c r="G6171" s="24" t="s">
        <v>18319</v>
      </c>
      <c r="H6171" s="23" t="s">
        <v>43</v>
      </c>
      <c r="I6171" s="23"/>
      <c r="J6171" s="23">
        <v>0</v>
      </c>
      <c r="K6171" s="23">
        <v>0</v>
      </c>
      <c r="L6171" s="23">
        <v>4.0999999999999996</v>
      </c>
      <c r="M6171" s="23" t="s">
        <v>68</v>
      </c>
      <c r="N6171" s="25">
        <f t="shared" si="1037"/>
        <v>4.0999999999999996</v>
      </c>
      <c r="O6171" s="26">
        <v>4000</v>
      </c>
      <c r="P6171" s="26">
        <f t="shared" si="1038"/>
        <v>16400</v>
      </c>
      <c r="Q6171" s="23"/>
      <c r="R6171" s="23"/>
      <c r="S6171" s="27"/>
      <c r="T6171" s="23"/>
      <c r="U6171" s="23"/>
      <c r="V6171" s="24"/>
      <c r="W6171" s="23"/>
      <c r="X6171" s="23"/>
      <c r="Y6171" s="23"/>
      <c r="Z6171" s="23"/>
      <c r="AA6171" s="28"/>
      <c r="AB6171" s="26"/>
      <c r="AC6171" s="26"/>
      <c r="AD6171" s="28"/>
      <c r="AE6171" s="28"/>
      <c r="AF6171" s="26"/>
      <c r="AG6171" s="26">
        <f t="shared" si="1039"/>
        <v>16400</v>
      </c>
      <c r="AH6171" s="26">
        <f t="shared" si="1040"/>
        <v>16400</v>
      </c>
      <c r="AI6171" s="26">
        <v>0</v>
      </c>
      <c r="AJ6171" s="26">
        <f t="shared" si="1041"/>
        <v>16400</v>
      </c>
      <c r="AK6171" s="26">
        <v>0.3</v>
      </c>
      <c r="AL6171" s="26">
        <f t="shared" si="1042"/>
        <v>49.2</v>
      </c>
    </row>
    <row r="6172" spans="1:38" x14ac:dyDescent="0.25">
      <c r="A6172" s="23"/>
      <c r="B6172" s="24"/>
      <c r="C6172" s="23"/>
      <c r="D6172" s="23"/>
      <c r="E6172" s="23">
        <v>2511</v>
      </c>
      <c r="F6172" s="23" t="s">
        <v>18320</v>
      </c>
      <c r="G6172" s="24" t="s">
        <v>18321</v>
      </c>
      <c r="H6172" s="23" t="s">
        <v>43</v>
      </c>
      <c r="I6172" s="23"/>
      <c r="J6172" s="23">
        <v>0</v>
      </c>
      <c r="K6172" s="23">
        <v>1</v>
      </c>
      <c r="L6172" s="23">
        <v>53.1</v>
      </c>
      <c r="M6172" s="23" t="s">
        <v>91</v>
      </c>
      <c r="N6172" s="25">
        <f t="shared" si="1037"/>
        <v>153.1</v>
      </c>
      <c r="O6172" s="26">
        <v>4000</v>
      </c>
      <c r="P6172" s="26">
        <f t="shared" si="1038"/>
        <v>612400</v>
      </c>
      <c r="Q6172" s="23"/>
      <c r="R6172" s="23"/>
      <c r="S6172" s="27"/>
      <c r="T6172" s="23"/>
      <c r="U6172" s="23"/>
      <c r="V6172" s="24"/>
      <c r="W6172" s="23"/>
      <c r="X6172" s="23"/>
      <c r="Y6172" s="23"/>
      <c r="Z6172" s="23"/>
      <c r="AA6172" s="28"/>
      <c r="AB6172" s="26"/>
      <c r="AC6172" s="26"/>
      <c r="AD6172" s="28"/>
      <c r="AE6172" s="28"/>
      <c r="AF6172" s="26"/>
      <c r="AG6172" s="26">
        <f t="shared" si="1039"/>
        <v>612400</v>
      </c>
      <c r="AH6172" s="26">
        <f t="shared" si="1040"/>
        <v>612400</v>
      </c>
      <c r="AI6172" s="26">
        <v>0</v>
      </c>
      <c r="AJ6172" s="26">
        <f t="shared" si="1041"/>
        <v>612400</v>
      </c>
      <c r="AK6172" s="26">
        <v>0.3</v>
      </c>
      <c r="AL6172" s="26">
        <f t="shared" si="1042"/>
        <v>1837.2</v>
      </c>
    </row>
    <row r="6173" spans="1:38" x14ac:dyDescent="0.25">
      <c r="A6173" s="23"/>
      <c r="B6173" s="24"/>
      <c r="C6173" s="23"/>
      <c r="D6173" s="23"/>
      <c r="E6173" s="23">
        <v>2512</v>
      </c>
      <c r="F6173" s="23" t="s">
        <v>18322</v>
      </c>
      <c r="G6173" s="24" t="s">
        <v>18323</v>
      </c>
      <c r="H6173" s="23" t="s">
        <v>43</v>
      </c>
      <c r="I6173" s="23"/>
      <c r="J6173" s="23">
        <v>1</v>
      </c>
      <c r="K6173" s="23">
        <v>1</v>
      </c>
      <c r="L6173" s="23">
        <v>99.9</v>
      </c>
      <c r="M6173" s="23" t="s">
        <v>68</v>
      </c>
      <c r="N6173" s="25">
        <f t="shared" si="1037"/>
        <v>599.9</v>
      </c>
      <c r="O6173" s="26">
        <v>4000</v>
      </c>
      <c r="P6173" s="26">
        <f t="shared" si="1038"/>
        <v>2399600</v>
      </c>
      <c r="Q6173" s="23"/>
      <c r="R6173" s="23"/>
      <c r="S6173" s="27"/>
      <c r="T6173" s="23"/>
      <c r="U6173" s="23"/>
      <c r="V6173" s="24"/>
      <c r="W6173" s="23"/>
      <c r="X6173" s="23"/>
      <c r="Y6173" s="23"/>
      <c r="Z6173" s="23"/>
      <c r="AA6173" s="28"/>
      <c r="AB6173" s="26"/>
      <c r="AC6173" s="26"/>
      <c r="AD6173" s="28"/>
      <c r="AE6173" s="28"/>
      <c r="AF6173" s="26"/>
      <c r="AG6173" s="26">
        <f t="shared" si="1039"/>
        <v>2399600</v>
      </c>
      <c r="AH6173" s="26">
        <f t="shared" si="1040"/>
        <v>2399600</v>
      </c>
      <c r="AI6173" s="26">
        <v>0</v>
      </c>
      <c r="AJ6173" s="26">
        <f t="shared" si="1041"/>
        <v>2399600</v>
      </c>
      <c r="AK6173" s="26">
        <v>0.3</v>
      </c>
      <c r="AL6173" s="26">
        <f t="shared" si="1042"/>
        <v>7198.8</v>
      </c>
    </row>
    <row r="6174" spans="1:38" x14ac:dyDescent="0.25">
      <c r="A6174" s="23"/>
      <c r="B6174" s="24"/>
      <c r="C6174" s="23"/>
      <c r="D6174" s="23"/>
      <c r="E6174" s="23">
        <v>2513</v>
      </c>
      <c r="F6174" s="23" t="s">
        <v>18324</v>
      </c>
      <c r="G6174" s="24" t="s">
        <v>18325</v>
      </c>
      <c r="H6174" s="23" t="s">
        <v>43</v>
      </c>
      <c r="I6174" s="23"/>
      <c r="J6174" s="23">
        <v>0</v>
      </c>
      <c r="K6174" s="23">
        <v>1</v>
      </c>
      <c r="L6174" s="23">
        <v>23.2</v>
      </c>
      <c r="M6174" s="23" t="s">
        <v>75</v>
      </c>
      <c r="N6174" s="25">
        <f t="shared" si="1037"/>
        <v>123.2</v>
      </c>
      <c r="O6174" s="26">
        <v>4000</v>
      </c>
      <c r="P6174" s="26">
        <f t="shared" si="1038"/>
        <v>492800</v>
      </c>
      <c r="Q6174" s="23"/>
      <c r="R6174" s="23"/>
      <c r="S6174" s="27"/>
      <c r="T6174" s="23"/>
      <c r="U6174" s="23"/>
      <c r="V6174" s="24"/>
      <c r="W6174" s="23"/>
      <c r="X6174" s="23"/>
      <c r="Y6174" s="23"/>
      <c r="Z6174" s="23"/>
      <c r="AA6174" s="28"/>
      <c r="AB6174" s="26"/>
      <c r="AC6174" s="26"/>
      <c r="AD6174" s="28"/>
      <c r="AE6174" s="28"/>
      <c r="AF6174" s="26"/>
      <c r="AG6174" s="26">
        <f t="shared" si="1039"/>
        <v>492800</v>
      </c>
      <c r="AH6174" s="26">
        <f t="shared" si="1040"/>
        <v>492800</v>
      </c>
      <c r="AI6174" s="26">
        <v>50000000</v>
      </c>
      <c r="AJ6174" s="26">
        <f t="shared" si="1041"/>
        <v>0</v>
      </c>
      <c r="AK6174" s="26">
        <v>0.01</v>
      </c>
      <c r="AL6174" s="26">
        <f t="shared" si="1042"/>
        <v>0</v>
      </c>
    </row>
    <row r="6175" spans="1:38" x14ac:dyDescent="0.25">
      <c r="A6175" s="23"/>
      <c r="B6175" s="24"/>
      <c r="C6175" s="23"/>
      <c r="D6175" s="23"/>
      <c r="E6175" s="23">
        <v>2514</v>
      </c>
      <c r="F6175" s="23" t="s">
        <v>18326</v>
      </c>
      <c r="G6175" s="24" t="s">
        <v>18327</v>
      </c>
      <c r="H6175" s="23" t="s">
        <v>43</v>
      </c>
      <c r="I6175" s="23"/>
      <c r="J6175" s="23">
        <v>0</v>
      </c>
      <c r="K6175" s="23">
        <v>0</v>
      </c>
      <c r="L6175" s="23">
        <v>19.2</v>
      </c>
      <c r="M6175" s="23" t="s">
        <v>255</v>
      </c>
      <c r="N6175" s="25">
        <f t="shared" si="1037"/>
        <v>19.2</v>
      </c>
      <c r="O6175" s="26">
        <v>4000</v>
      </c>
      <c r="P6175" s="26">
        <f t="shared" si="1038"/>
        <v>76800</v>
      </c>
      <c r="Q6175" s="23"/>
      <c r="R6175" s="23"/>
      <c r="S6175" s="27"/>
      <c r="T6175" s="23"/>
      <c r="U6175" s="23"/>
      <c r="V6175" s="24"/>
      <c r="W6175" s="23"/>
      <c r="X6175" s="23"/>
      <c r="Y6175" s="23"/>
      <c r="Z6175" s="23"/>
      <c r="AA6175" s="28"/>
      <c r="AB6175" s="26"/>
      <c r="AC6175" s="26"/>
      <c r="AD6175" s="28"/>
      <c r="AE6175" s="28"/>
      <c r="AF6175" s="26"/>
      <c r="AG6175" s="26">
        <f t="shared" si="1039"/>
        <v>76800</v>
      </c>
      <c r="AH6175" s="26">
        <f t="shared" si="1040"/>
        <v>76800</v>
      </c>
      <c r="AI6175" s="26">
        <v>0</v>
      </c>
      <c r="AJ6175" s="26">
        <f t="shared" si="1041"/>
        <v>76800</v>
      </c>
      <c r="AK6175" s="26">
        <v>0.02</v>
      </c>
      <c r="AL6175" s="26">
        <f t="shared" si="1042"/>
        <v>15.360000000000001</v>
      </c>
    </row>
    <row r="6176" spans="1:38" x14ac:dyDescent="0.25">
      <c r="A6176" s="23"/>
      <c r="B6176" s="24"/>
      <c r="C6176" s="23"/>
      <c r="D6176" s="23"/>
      <c r="E6176" s="23">
        <v>2515</v>
      </c>
      <c r="F6176" s="23" t="s">
        <v>18328</v>
      </c>
      <c r="G6176" s="24" t="s">
        <v>18329</v>
      </c>
      <c r="H6176" s="23" t="s">
        <v>43</v>
      </c>
      <c r="I6176" s="23"/>
      <c r="J6176" s="23">
        <v>0</v>
      </c>
      <c r="K6176" s="23">
        <v>0</v>
      </c>
      <c r="L6176" s="23">
        <v>27.7</v>
      </c>
      <c r="M6176" s="23" t="s">
        <v>68</v>
      </c>
      <c r="N6176" s="25">
        <f t="shared" si="1037"/>
        <v>27.7</v>
      </c>
      <c r="O6176" s="26">
        <v>4000</v>
      </c>
      <c r="P6176" s="26">
        <f t="shared" si="1038"/>
        <v>110800</v>
      </c>
      <c r="Q6176" s="23"/>
      <c r="R6176" s="23"/>
      <c r="S6176" s="27"/>
      <c r="T6176" s="23"/>
      <c r="U6176" s="23"/>
      <c r="V6176" s="24"/>
      <c r="W6176" s="23"/>
      <c r="X6176" s="23"/>
      <c r="Y6176" s="23"/>
      <c r="Z6176" s="23"/>
      <c r="AA6176" s="28"/>
      <c r="AB6176" s="26"/>
      <c r="AC6176" s="26"/>
      <c r="AD6176" s="28"/>
      <c r="AE6176" s="28"/>
      <c r="AF6176" s="26"/>
      <c r="AG6176" s="26">
        <f t="shared" si="1039"/>
        <v>110800</v>
      </c>
      <c r="AH6176" s="26">
        <f t="shared" si="1040"/>
        <v>110800</v>
      </c>
      <c r="AI6176" s="26">
        <v>0</v>
      </c>
      <c r="AJ6176" s="26">
        <f t="shared" si="1041"/>
        <v>110800</v>
      </c>
      <c r="AK6176" s="26">
        <v>0.3</v>
      </c>
      <c r="AL6176" s="26">
        <f t="shared" si="1042"/>
        <v>332.40000000000003</v>
      </c>
    </row>
    <row r="6177" spans="1:39" x14ac:dyDescent="0.25">
      <c r="A6177" s="23"/>
      <c r="B6177" s="24"/>
      <c r="C6177" s="23"/>
      <c r="D6177" s="23"/>
      <c r="E6177" s="23">
        <v>2516</v>
      </c>
      <c r="F6177" s="23" t="s">
        <v>18330</v>
      </c>
      <c r="G6177" s="24" t="s">
        <v>18331</v>
      </c>
      <c r="H6177" s="23" t="s">
        <v>43</v>
      </c>
      <c r="I6177" s="23"/>
      <c r="J6177" s="23">
        <v>0</v>
      </c>
      <c r="K6177" s="23">
        <v>1</v>
      </c>
      <c r="L6177" s="23">
        <v>64.599999999999994</v>
      </c>
      <c r="M6177" s="23" t="s">
        <v>68</v>
      </c>
      <c r="N6177" s="25">
        <f t="shared" si="1037"/>
        <v>164.6</v>
      </c>
      <c r="O6177" s="26">
        <v>4000</v>
      </c>
      <c r="P6177" s="26">
        <f t="shared" si="1038"/>
        <v>658400</v>
      </c>
      <c r="Q6177" s="23"/>
      <c r="R6177" s="23"/>
      <c r="S6177" s="27"/>
      <c r="T6177" s="23"/>
      <c r="U6177" s="23"/>
      <c r="V6177" s="24"/>
      <c r="W6177" s="23"/>
      <c r="X6177" s="23"/>
      <c r="Y6177" s="23"/>
      <c r="Z6177" s="23"/>
      <c r="AA6177" s="28"/>
      <c r="AB6177" s="26"/>
      <c r="AC6177" s="26"/>
      <c r="AD6177" s="28"/>
      <c r="AE6177" s="28"/>
      <c r="AF6177" s="26"/>
      <c r="AG6177" s="26">
        <f t="shared" si="1039"/>
        <v>658400</v>
      </c>
      <c r="AH6177" s="26">
        <f t="shared" si="1040"/>
        <v>658400</v>
      </c>
      <c r="AI6177" s="26">
        <v>0</v>
      </c>
      <c r="AJ6177" s="26">
        <f t="shared" si="1041"/>
        <v>658400</v>
      </c>
      <c r="AK6177" s="26">
        <v>0.3</v>
      </c>
      <c r="AL6177" s="26">
        <f t="shared" si="1042"/>
        <v>1975.2</v>
      </c>
    </row>
    <row r="6178" spans="1:39" x14ac:dyDescent="0.25">
      <c r="A6178" s="23"/>
      <c r="B6178" s="24"/>
      <c r="C6178" s="23"/>
      <c r="D6178" s="23"/>
      <c r="E6178" s="23">
        <v>2517</v>
      </c>
      <c r="F6178" s="23" t="s">
        <v>18332</v>
      </c>
      <c r="G6178" s="24" t="s">
        <v>18333</v>
      </c>
      <c r="H6178" s="23" t="s">
        <v>43</v>
      </c>
      <c r="I6178" s="23"/>
      <c r="J6178" s="23">
        <v>0</v>
      </c>
      <c r="K6178" s="23">
        <v>0</v>
      </c>
      <c r="L6178" s="23">
        <v>13.5</v>
      </c>
      <c r="M6178" s="23" t="s">
        <v>68</v>
      </c>
      <c r="N6178" s="25">
        <f t="shared" si="1037"/>
        <v>13.5</v>
      </c>
      <c r="O6178" s="26">
        <v>4000</v>
      </c>
      <c r="P6178" s="26">
        <f t="shared" si="1038"/>
        <v>54000</v>
      </c>
      <c r="Q6178" s="23"/>
      <c r="R6178" s="23"/>
      <c r="S6178" s="27"/>
      <c r="T6178" s="23"/>
      <c r="U6178" s="23"/>
      <c r="V6178" s="24"/>
      <c r="W6178" s="23"/>
      <c r="X6178" s="23"/>
      <c r="Y6178" s="23"/>
      <c r="Z6178" s="23"/>
      <c r="AA6178" s="28"/>
      <c r="AB6178" s="26"/>
      <c r="AC6178" s="26"/>
      <c r="AD6178" s="28"/>
      <c r="AE6178" s="28"/>
      <c r="AF6178" s="26"/>
      <c r="AG6178" s="26">
        <f t="shared" si="1039"/>
        <v>54000</v>
      </c>
      <c r="AH6178" s="26">
        <f t="shared" si="1040"/>
        <v>54000</v>
      </c>
      <c r="AI6178" s="26">
        <v>0</v>
      </c>
      <c r="AJ6178" s="26">
        <f t="shared" si="1041"/>
        <v>54000</v>
      </c>
      <c r="AK6178" s="26">
        <v>0.3</v>
      </c>
      <c r="AL6178" s="26">
        <f t="shared" si="1042"/>
        <v>162</v>
      </c>
    </row>
    <row r="6179" spans="1:39" x14ac:dyDescent="0.25">
      <c r="A6179" s="23"/>
      <c r="B6179" s="24"/>
      <c r="C6179" s="23"/>
      <c r="D6179" s="23"/>
      <c r="E6179" s="23">
        <v>2518</v>
      </c>
      <c r="F6179" s="23" t="s">
        <v>18334</v>
      </c>
      <c r="G6179" s="24" t="s">
        <v>18335</v>
      </c>
      <c r="H6179" s="23" t="s">
        <v>43</v>
      </c>
      <c r="I6179" s="23"/>
      <c r="J6179" s="23">
        <v>0</v>
      </c>
      <c r="K6179" s="23">
        <v>0</v>
      </c>
      <c r="L6179" s="23">
        <v>90.6</v>
      </c>
      <c r="M6179" s="23" t="s">
        <v>68</v>
      </c>
      <c r="N6179" s="25">
        <f t="shared" si="1037"/>
        <v>90.6</v>
      </c>
      <c r="O6179" s="26">
        <v>4000</v>
      </c>
      <c r="P6179" s="26">
        <f t="shared" si="1038"/>
        <v>362400</v>
      </c>
      <c r="Q6179" s="23"/>
      <c r="R6179" s="23"/>
      <c r="S6179" s="27"/>
      <c r="T6179" s="23"/>
      <c r="U6179" s="23"/>
      <c r="V6179" s="24"/>
      <c r="W6179" s="23"/>
      <c r="X6179" s="23"/>
      <c r="Y6179" s="23"/>
      <c r="Z6179" s="23"/>
      <c r="AA6179" s="28"/>
      <c r="AB6179" s="26"/>
      <c r="AC6179" s="26"/>
      <c r="AD6179" s="28"/>
      <c r="AE6179" s="28"/>
      <c r="AF6179" s="26"/>
      <c r="AG6179" s="26">
        <f t="shared" si="1039"/>
        <v>362400</v>
      </c>
      <c r="AH6179" s="26">
        <f t="shared" si="1040"/>
        <v>362400</v>
      </c>
      <c r="AI6179" s="26">
        <v>0</v>
      </c>
      <c r="AJ6179" s="26">
        <f t="shared" si="1041"/>
        <v>362400</v>
      </c>
      <c r="AK6179" s="26">
        <v>0.3</v>
      </c>
      <c r="AL6179" s="26">
        <f t="shared" si="1042"/>
        <v>1087.2</v>
      </c>
    </row>
    <row r="6180" spans="1:39" x14ac:dyDescent="0.25">
      <c r="A6180" s="23"/>
      <c r="B6180" s="24"/>
      <c r="C6180" s="23"/>
      <c r="D6180" s="23"/>
      <c r="E6180" s="23">
        <v>2519</v>
      </c>
      <c r="F6180" s="23" t="s">
        <v>18336</v>
      </c>
      <c r="G6180" s="24" t="s">
        <v>18337</v>
      </c>
      <c r="H6180" s="23" t="s">
        <v>43</v>
      </c>
      <c r="I6180" s="23"/>
      <c r="J6180" s="23">
        <v>0</v>
      </c>
      <c r="K6180" s="23">
        <v>0</v>
      </c>
      <c r="L6180" s="23">
        <v>16.2</v>
      </c>
      <c r="M6180" s="23" t="s">
        <v>68</v>
      </c>
      <c r="N6180" s="25">
        <f t="shared" si="1037"/>
        <v>16.2</v>
      </c>
      <c r="O6180" s="26">
        <v>4000</v>
      </c>
      <c r="P6180" s="26">
        <f t="shared" si="1038"/>
        <v>64800</v>
      </c>
      <c r="Q6180" s="23"/>
      <c r="R6180" s="23"/>
      <c r="S6180" s="27"/>
      <c r="T6180" s="23"/>
      <c r="U6180" s="23"/>
      <c r="V6180" s="24"/>
      <c r="W6180" s="23"/>
      <c r="X6180" s="23"/>
      <c r="Y6180" s="23"/>
      <c r="Z6180" s="23"/>
      <c r="AA6180" s="28"/>
      <c r="AB6180" s="26"/>
      <c r="AC6180" s="26"/>
      <c r="AD6180" s="28"/>
      <c r="AE6180" s="28"/>
      <c r="AF6180" s="26"/>
      <c r="AG6180" s="26">
        <f t="shared" si="1039"/>
        <v>64800</v>
      </c>
      <c r="AH6180" s="26">
        <f t="shared" si="1040"/>
        <v>64800</v>
      </c>
      <c r="AI6180" s="26">
        <v>0</v>
      </c>
      <c r="AJ6180" s="26">
        <f t="shared" si="1041"/>
        <v>64800</v>
      </c>
      <c r="AK6180" s="26">
        <v>0.3</v>
      </c>
      <c r="AL6180" s="26">
        <f t="shared" si="1042"/>
        <v>194.4</v>
      </c>
    </row>
    <row r="6181" spans="1:39" x14ac:dyDescent="0.25">
      <c r="A6181" s="23"/>
      <c r="B6181" s="24"/>
      <c r="C6181" s="23"/>
      <c r="D6181" s="23"/>
      <c r="E6181" s="23">
        <v>2520</v>
      </c>
      <c r="F6181" s="23" t="s">
        <v>18338</v>
      </c>
      <c r="G6181" s="24" t="s">
        <v>18339</v>
      </c>
      <c r="H6181" s="23" t="s">
        <v>43</v>
      </c>
      <c r="I6181" s="23"/>
      <c r="J6181" s="23">
        <v>0</v>
      </c>
      <c r="K6181" s="23">
        <v>2</v>
      </c>
      <c r="L6181" s="23">
        <v>87.7</v>
      </c>
      <c r="M6181" s="23" t="s">
        <v>68</v>
      </c>
      <c r="N6181" s="25">
        <f t="shared" si="1037"/>
        <v>287.7</v>
      </c>
      <c r="O6181" s="26">
        <v>4000</v>
      </c>
      <c r="P6181" s="26">
        <f t="shared" si="1038"/>
        <v>1150800</v>
      </c>
      <c r="Q6181" s="23"/>
      <c r="R6181" s="23"/>
      <c r="S6181" s="27"/>
      <c r="T6181" s="23"/>
      <c r="U6181" s="23"/>
      <c r="V6181" s="24"/>
      <c r="W6181" s="23"/>
      <c r="X6181" s="23"/>
      <c r="Y6181" s="23"/>
      <c r="Z6181" s="23"/>
      <c r="AA6181" s="28"/>
      <c r="AB6181" s="26"/>
      <c r="AC6181" s="26"/>
      <c r="AD6181" s="28"/>
      <c r="AE6181" s="28"/>
      <c r="AF6181" s="26"/>
      <c r="AG6181" s="26">
        <f t="shared" si="1039"/>
        <v>1150800</v>
      </c>
      <c r="AH6181" s="26">
        <f t="shared" si="1040"/>
        <v>1150800</v>
      </c>
      <c r="AI6181" s="26">
        <v>0</v>
      </c>
      <c r="AJ6181" s="26">
        <f t="shared" si="1041"/>
        <v>1150800</v>
      </c>
      <c r="AK6181" s="26">
        <v>0.3</v>
      </c>
      <c r="AL6181" s="26">
        <f t="shared" si="1042"/>
        <v>3452.4</v>
      </c>
    </row>
    <row r="6182" spans="1:39" x14ac:dyDescent="0.25">
      <c r="A6182" s="23"/>
      <c r="B6182" s="24"/>
      <c r="C6182" s="23"/>
      <c r="D6182" s="23"/>
      <c r="E6182" s="23">
        <v>2521</v>
      </c>
      <c r="F6182" s="23" t="s">
        <v>18340</v>
      </c>
      <c r="G6182" s="24" t="s">
        <v>18341</v>
      </c>
      <c r="H6182" s="23" t="s">
        <v>43</v>
      </c>
      <c r="I6182" s="23"/>
      <c r="J6182" s="23">
        <v>1</v>
      </c>
      <c r="K6182" s="23">
        <v>0</v>
      </c>
      <c r="L6182" s="23">
        <v>47.2</v>
      </c>
      <c r="M6182" s="23" t="s">
        <v>255</v>
      </c>
      <c r="N6182" s="25">
        <f t="shared" si="1037"/>
        <v>447.2</v>
      </c>
      <c r="O6182" s="26">
        <v>4000</v>
      </c>
      <c r="P6182" s="26">
        <f t="shared" si="1038"/>
        <v>1788800</v>
      </c>
      <c r="Q6182" s="23">
        <v>1</v>
      </c>
      <c r="R6182" s="23" t="s">
        <v>18061</v>
      </c>
      <c r="S6182" s="27"/>
      <c r="T6182" s="23" t="s">
        <v>18062</v>
      </c>
      <c r="U6182" s="23" t="s">
        <v>9261</v>
      </c>
      <c r="V6182" s="24" t="s">
        <v>18342</v>
      </c>
      <c r="W6182" s="23" t="s">
        <v>48</v>
      </c>
      <c r="X6182" s="23" t="s">
        <v>49</v>
      </c>
      <c r="Y6182" s="23" t="s">
        <v>261</v>
      </c>
      <c r="Z6182" s="23">
        <v>49</v>
      </c>
      <c r="AA6182" s="28">
        <v>100</v>
      </c>
      <c r="AB6182" s="26">
        <v>8300</v>
      </c>
      <c r="AC6182" s="26">
        <f>Z6182*AB6182</f>
        <v>406700</v>
      </c>
      <c r="AD6182" s="28">
        <v>12</v>
      </c>
      <c r="AE6182" s="28">
        <v>14</v>
      </c>
      <c r="AF6182" s="26">
        <f>(AC6182*(100-AE6182))/100</f>
        <v>349762</v>
      </c>
      <c r="AG6182" s="26">
        <f>P6182+AF6182</f>
        <v>2138562</v>
      </c>
      <c r="AH6182" s="26">
        <f>(AG6182*AA6182)/100</f>
        <v>2138562</v>
      </c>
      <c r="AI6182" s="26">
        <f>IF(AF6182&lt;=10000000,AF6182,10000000)</f>
        <v>349762</v>
      </c>
      <c r="AJ6182" s="26">
        <f t="shared" si="1041"/>
        <v>1788800</v>
      </c>
      <c r="AK6182" s="26">
        <v>0.02</v>
      </c>
      <c r="AL6182" s="26">
        <f>ROUND(AJ6182*(AK6182/100),2)</f>
        <v>357.76</v>
      </c>
      <c r="AM6182" s="3" t="s">
        <v>368</v>
      </c>
    </row>
    <row r="6183" spans="1:39" x14ac:dyDescent="0.25">
      <c r="A6183" s="23"/>
      <c r="B6183" s="24"/>
      <c r="C6183" s="23"/>
      <c r="D6183" s="23"/>
      <c r="E6183" s="23">
        <v>2522</v>
      </c>
      <c r="F6183" s="23" t="s">
        <v>18343</v>
      </c>
      <c r="G6183" s="24" t="s">
        <v>18344</v>
      </c>
      <c r="H6183" s="23" t="s">
        <v>43</v>
      </c>
      <c r="I6183" s="23"/>
      <c r="J6183" s="23">
        <v>0</v>
      </c>
      <c r="K6183" s="23">
        <v>0</v>
      </c>
      <c r="L6183" s="23">
        <v>57.2</v>
      </c>
      <c r="M6183" s="23" t="s">
        <v>75</v>
      </c>
      <c r="N6183" s="25">
        <f t="shared" si="1037"/>
        <v>57.2</v>
      </c>
      <c r="O6183" s="26">
        <v>4000</v>
      </c>
      <c r="P6183" s="26">
        <f t="shared" si="1038"/>
        <v>228800</v>
      </c>
      <c r="Q6183" s="23"/>
      <c r="R6183" s="23"/>
      <c r="S6183" s="27"/>
      <c r="T6183" s="23"/>
      <c r="U6183" s="23"/>
      <c r="V6183" s="24"/>
      <c r="W6183" s="23"/>
      <c r="X6183" s="23"/>
      <c r="Y6183" s="23"/>
      <c r="Z6183" s="23"/>
      <c r="AA6183" s="28"/>
      <c r="AB6183" s="26"/>
      <c r="AC6183" s="26"/>
      <c r="AD6183" s="28"/>
      <c r="AE6183" s="28"/>
      <c r="AF6183" s="26"/>
      <c r="AG6183" s="26">
        <f>AF6183+P6183</f>
        <v>228800</v>
      </c>
      <c r="AH6183" s="26">
        <f>AG6183</f>
        <v>228800</v>
      </c>
      <c r="AI6183" s="26">
        <v>50000000</v>
      </c>
      <c r="AJ6183" s="26">
        <f t="shared" si="1041"/>
        <v>0</v>
      </c>
      <c r="AK6183" s="26">
        <v>0.01</v>
      </c>
      <c r="AL6183" s="26">
        <f>AJ6183*(AK6183/100)</f>
        <v>0</v>
      </c>
    </row>
    <row r="6184" spans="1:39" x14ac:dyDescent="0.25">
      <c r="A6184" s="23"/>
      <c r="B6184" s="24"/>
      <c r="C6184" s="23"/>
      <c r="D6184" s="23"/>
      <c r="E6184" s="23">
        <v>2523</v>
      </c>
      <c r="F6184" s="23" t="s">
        <v>18345</v>
      </c>
      <c r="G6184" s="24" t="s">
        <v>18346</v>
      </c>
      <c r="H6184" s="23" t="s">
        <v>43</v>
      </c>
      <c r="I6184" s="23"/>
      <c r="J6184" s="23">
        <v>0</v>
      </c>
      <c r="K6184" s="23">
        <v>2</v>
      </c>
      <c r="L6184" s="23">
        <v>73.099999999999994</v>
      </c>
      <c r="M6184" s="23" t="s">
        <v>75</v>
      </c>
      <c r="N6184" s="25">
        <f t="shared" si="1037"/>
        <v>273.10000000000002</v>
      </c>
      <c r="O6184" s="26">
        <v>4000</v>
      </c>
      <c r="P6184" s="26">
        <f t="shared" si="1038"/>
        <v>1092400</v>
      </c>
      <c r="Q6184" s="23"/>
      <c r="R6184" s="23"/>
      <c r="S6184" s="27"/>
      <c r="T6184" s="23"/>
      <c r="U6184" s="23"/>
      <c r="V6184" s="24"/>
      <c r="W6184" s="23"/>
      <c r="X6184" s="23"/>
      <c r="Y6184" s="23"/>
      <c r="Z6184" s="23"/>
      <c r="AA6184" s="28"/>
      <c r="AB6184" s="26"/>
      <c r="AC6184" s="26"/>
      <c r="AD6184" s="28"/>
      <c r="AE6184" s="28"/>
      <c r="AF6184" s="26"/>
      <c r="AG6184" s="26">
        <f>AF6184+P6184</f>
        <v>1092400</v>
      </c>
      <c r="AH6184" s="26">
        <f>AG6184</f>
        <v>1092400</v>
      </c>
      <c r="AI6184" s="26">
        <v>50000000</v>
      </c>
      <c r="AJ6184" s="26">
        <f t="shared" si="1041"/>
        <v>0</v>
      </c>
      <c r="AK6184" s="26">
        <v>0.01</v>
      </c>
      <c r="AL6184" s="26">
        <f>AJ6184*(AK6184/100)</f>
        <v>0</v>
      </c>
    </row>
    <row r="6185" spans="1:39" x14ac:dyDescent="0.25">
      <c r="A6185" s="23"/>
      <c r="B6185" s="24"/>
      <c r="C6185" s="23"/>
      <c r="D6185" s="23"/>
      <c r="E6185" s="23">
        <v>2524</v>
      </c>
      <c r="F6185" s="23" t="s">
        <v>18347</v>
      </c>
      <c r="G6185" s="24" t="s">
        <v>18348</v>
      </c>
      <c r="H6185" s="23" t="s">
        <v>43</v>
      </c>
      <c r="I6185" s="23"/>
      <c r="J6185" s="23">
        <v>0</v>
      </c>
      <c r="K6185" s="23">
        <v>1</v>
      </c>
      <c r="L6185" s="23">
        <v>6.6</v>
      </c>
      <c r="M6185" s="23" t="s">
        <v>75</v>
      </c>
      <c r="N6185" s="25">
        <f t="shared" si="1037"/>
        <v>106.6</v>
      </c>
      <c r="O6185" s="26">
        <v>4000</v>
      </c>
      <c r="P6185" s="26">
        <f t="shared" si="1038"/>
        <v>426400</v>
      </c>
      <c r="Q6185" s="23"/>
      <c r="R6185" s="23"/>
      <c r="S6185" s="27"/>
      <c r="T6185" s="23"/>
      <c r="U6185" s="23"/>
      <c r="V6185" s="24"/>
      <c r="W6185" s="23"/>
      <c r="X6185" s="23"/>
      <c r="Y6185" s="23"/>
      <c r="Z6185" s="23"/>
      <c r="AA6185" s="28"/>
      <c r="AB6185" s="26"/>
      <c r="AC6185" s="26"/>
      <c r="AD6185" s="28"/>
      <c r="AE6185" s="28"/>
      <c r="AF6185" s="26"/>
      <c r="AG6185" s="26">
        <f>AF6185+P6185</f>
        <v>426400</v>
      </c>
      <c r="AH6185" s="26">
        <f>AG6185</f>
        <v>426400</v>
      </c>
      <c r="AI6185" s="26">
        <v>50000000</v>
      </c>
      <c r="AJ6185" s="26">
        <f t="shared" si="1041"/>
        <v>0</v>
      </c>
      <c r="AK6185" s="26">
        <v>0.01</v>
      </c>
      <c r="AL6185" s="26">
        <f>AJ6185*(AK6185/100)</f>
        <v>0</v>
      </c>
    </row>
    <row r="6186" spans="1:39" x14ac:dyDescent="0.25">
      <c r="A6186" s="23"/>
      <c r="B6186" s="24"/>
      <c r="C6186" s="23"/>
      <c r="D6186" s="23"/>
      <c r="E6186" s="23">
        <v>2525</v>
      </c>
      <c r="F6186" s="23" t="s">
        <v>18349</v>
      </c>
      <c r="G6186" s="24" t="s">
        <v>18350</v>
      </c>
      <c r="H6186" s="23" t="s">
        <v>43</v>
      </c>
      <c r="I6186" s="23"/>
      <c r="J6186" s="23">
        <v>0</v>
      </c>
      <c r="K6186" s="23">
        <v>1</v>
      </c>
      <c r="L6186" s="23">
        <v>11.1</v>
      </c>
      <c r="M6186" s="23" t="s">
        <v>75</v>
      </c>
      <c r="N6186" s="25">
        <f t="shared" si="1037"/>
        <v>111.1</v>
      </c>
      <c r="O6186" s="26">
        <v>4000</v>
      </c>
      <c r="P6186" s="26">
        <f t="shared" si="1038"/>
        <v>444400</v>
      </c>
      <c r="Q6186" s="23"/>
      <c r="R6186" s="23"/>
      <c r="S6186" s="27"/>
      <c r="T6186" s="23"/>
      <c r="U6186" s="23"/>
      <c r="V6186" s="24"/>
      <c r="W6186" s="23"/>
      <c r="X6186" s="23"/>
      <c r="Y6186" s="23"/>
      <c r="Z6186" s="23"/>
      <c r="AA6186" s="28"/>
      <c r="AB6186" s="26"/>
      <c r="AC6186" s="26"/>
      <c r="AD6186" s="28"/>
      <c r="AE6186" s="28"/>
      <c r="AF6186" s="26"/>
      <c r="AG6186" s="26">
        <f>AF6186+P6186</f>
        <v>444400</v>
      </c>
      <c r="AH6186" s="26">
        <f>AG6186</f>
        <v>444400</v>
      </c>
      <c r="AI6186" s="26">
        <v>50000000</v>
      </c>
      <c r="AJ6186" s="26">
        <f t="shared" si="1041"/>
        <v>0</v>
      </c>
      <c r="AK6186" s="26">
        <v>0.01</v>
      </c>
      <c r="AL6186" s="26">
        <f>AJ6186*(AK6186/100)</f>
        <v>0</v>
      </c>
    </row>
    <row r="6187" spans="1:39" x14ac:dyDescent="0.25">
      <c r="A6187" s="23"/>
      <c r="B6187" s="24"/>
      <c r="C6187" s="23"/>
      <c r="D6187" s="23"/>
      <c r="E6187" s="23">
        <v>2526</v>
      </c>
      <c r="F6187" s="23" t="s">
        <v>18351</v>
      </c>
      <c r="G6187" s="24" t="s">
        <v>18352</v>
      </c>
      <c r="H6187" s="23" t="s">
        <v>43</v>
      </c>
      <c r="I6187" s="23"/>
      <c r="J6187" s="23">
        <v>0</v>
      </c>
      <c r="K6187" s="23">
        <v>1</v>
      </c>
      <c r="L6187" s="23">
        <v>18.5</v>
      </c>
      <c r="M6187" s="23" t="s">
        <v>75</v>
      </c>
      <c r="N6187" s="25">
        <f t="shared" si="1037"/>
        <v>118.5</v>
      </c>
      <c r="O6187" s="26">
        <v>4000</v>
      </c>
      <c r="P6187" s="26">
        <f t="shared" si="1038"/>
        <v>474000</v>
      </c>
      <c r="Q6187" s="23"/>
      <c r="R6187" s="23"/>
      <c r="S6187" s="27"/>
      <c r="T6187" s="23"/>
      <c r="U6187" s="23"/>
      <c r="V6187" s="24"/>
      <c r="W6187" s="23"/>
      <c r="X6187" s="23"/>
      <c r="Y6187" s="23"/>
      <c r="Z6187" s="23"/>
      <c r="AA6187" s="28"/>
      <c r="AB6187" s="26"/>
      <c r="AC6187" s="26"/>
      <c r="AD6187" s="28"/>
      <c r="AE6187" s="28"/>
      <c r="AF6187" s="26"/>
      <c r="AG6187" s="26">
        <f>AF6187+P6187</f>
        <v>474000</v>
      </c>
      <c r="AH6187" s="26">
        <f>AG6187</f>
        <v>474000</v>
      </c>
      <c r="AI6187" s="26">
        <v>50000000</v>
      </c>
      <c r="AJ6187" s="26">
        <f t="shared" si="1041"/>
        <v>0</v>
      </c>
      <c r="AK6187" s="26">
        <v>0.01</v>
      </c>
      <c r="AL6187" s="26">
        <f>AJ6187*(AK6187/100)</f>
        <v>0</v>
      </c>
    </row>
    <row r="6188" spans="1:39" x14ac:dyDescent="0.25">
      <c r="A6188" s="23"/>
      <c r="B6188" s="24"/>
      <c r="C6188" s="23"/>
      <c r="D6188" s="23"/>
      <c r="E6188" s="23"/>
      <c r="F6188" s="23"/>
      <c r="G6188" s="24"/>
      <c r="H6188" s="23"/>
      <c r="I6188" s="23"/>
      <c r="J6188" s="23">
        <v>0</v>
      </c>
      <c r="K6188" s="23">
        <v>0</v>
      </c>
      <c r="L6188" s="23">
        <v>7.5</v>
      </c>
      <c r="M6188" s="23" t="s">
        <v>76</v>
      </c>
      <c r="N6188" s="25">
        <f t="shared" si="1037"/>
        <v>7.5</v>
      </c>
      <c r="O6188" s="26">
        <v>4000</v>
      </c>
      <c r="P6188" s="26">
        <f t="shared" si="1038"/>
        <v>30000</v>
      </c>
      <c r="Q6188" s="23">
        <v>1</v>
      </c>
      <c r="R6188" s="23" t="s">
        <v>18061</v>
      </c>
      <c r="S6188" s="27"/>
      <c r="T6188" s="23" t="s">
        <v>18062</v>
      </c>
      <c r="U6188" s="23" t="s">
        <v>9261</v>
      </c>
      <c r="V6188" s="24" t="s">
        <v>18353</v>
      </c>
      <c r="W6188" s="23" t="s">
        <v>48</v>
      </c>
      <c r="X6188" s="23" t="s">
        <v>49</v>
      </c>
      <c r="Y6188" s="23" t="s">
        <v>81</v>
      </c>
      <c r="Z6188" s="23">
        <v>30</v>
      </c>
      <c r="AA6188" s="28">
        <v>100</v>
      </c>
      <c r="AB6188" s="26">
        <v>8300</v>
      </c>
      <c r="AC6188" s="26">
        <f>Z6188*AB6188</f>
        <v>249000</v>
      </c>
      <c r="AD6188" s="28">
        <v>3</v>
      </c>
      <c r="AE6188" s="28">
        <v>3</v>
      </c>
      <c r="AF6188" s="26">
        <f>(AC6188*(100-AE6188))/100</f>
        <v>241530</v>
      </c>
      <c r="AG6188" s="26">
        <f>P6188+AF6188</f>
        <v>271530</v>
      </c>
      <c r="AH6188" s="26">
        <f>(AG6188*AA6188)/100</f>
        <v>271530</v>
      </c>
      <c r="AI6188" s="26">
        <v>0</v>
      </c>
      <c r="AJ6188" s="26">
        <f t="shared" si="1041"/>
        <v>271530</v>
      </c>
      <c r="AK6188" s="26">
        <v>0.02</v>
      </c>
      <c r="AL6188" s="26">
        <f>ROUND(AJ6188*(AK6188/100),2)</f>
        <v>54.31</v>
      </c>
      <c r="AM6188" s="3" t="s">
        <v>51</v>
      </c>
    </row>
    <row r="6189" spans="1:39" x14ac:dyDescent="0.25">
      <c r="A6189" s="23"/>
      <c r="B6189" s="24"/>
      <c r="C6189" s="23"/>
      <c r="D6189" s="23"/>
      <c r="E6189" s="23">
        <v>2527</v>
      </c>
      <c r="F6189" s="23" t="s">
        <v>18354</v>
      </c>
      <c r="G6189" s="24" t="s">
        <v>18355</v>
      </c>
      <c r="H6189" s="23" t="s">
        <v>43</v>
      </c>
      <c r="I6189" s="23"/>
      <c r="J6189" s="23">
        <v>0</v>
      </c>
      <c r="K6189" s="23">
        <v>0</v>
      </c>
      <c r="L6189" s="23">
        <v>11.7</v>
      </c>
      <c r="M6189" s="23" t="s">
        <v>75</v>
      </c>
      <c r="N6189" s="25">
        <f t="shared" si="1037"/>
        <v>11.7</v>
      </c>
      <c r="O6189" s="26">
        <v>4000</v>
      </c>
      <c r="P6189" s="26">
        <f t="shared" si="1038"/>
        <v>46800</v>
      </c>
      <c r="Q6189" s="23"/>
      <c r="R6189" s="23"/>
      <c r="S6189" s="27"/>
      <c r="T6189" s="23"/>
      <c r="U6189" s="23"/>
      <c r="V6189" s="24"/>
      <c r="W6189" s="23"/>
      <c r="X6189" s="23"/>
      <c r="Y6189" s="23"/>
      <c r="Z6189" s="23"/>
      <c r="AA6189" s="28"/>
      <c r="AB6189" s="26"/>
      <c r="AC6189" s="26"/>
      <c r="AD6189" s="28"/>
      <c r="AE6189" s="28"/>
      <c r="AF6189" s="26"/>
      <c r="AG6189" s="26">
        <f>AF6189+P6189</f>
        <v>46800</v>
      </c>
      <c r="AH6189" s="26">
        <f>AG6189</f>
        <v>46800</v>
      </c>
      <c r="AI6189" s="26">
        <v>50000000</v>
      </c>
      <c r="AJ6189" s="26">
        <f t="shared" si="1041"/>
        <v>0</v>
      </c>
      <c r="AK6189" s="26">
        <v>0.01</v>
      </c>
      <c r="AL6189" s="26">
        <f>AJ6189*(AK6189/100)</f>
        <v>0</v>
      </c>
    </row>
    <row r="6190" spans="1:39" x14ac:dyDescent="0.25">
      <c r="A6190" s="23"/>
      <c r="B6190" s="24"/>
      <c r="C6190" s="23"/>
      <c r="D6190" s="23"/>
      <c r="E6190" s="23">
        <v>2528</v>
      </c>
      <c r="F6190" s="23" t="s">
        <v>18356</v>
      </c>
      <c r="G6190" s="24" t="s">
        <v>18357</v>
      </c>
      <c r="H6190" s="23" t="s">
        <v>43</v>
      </c>
      <c r="I6190" s="23"/>
      <c r="J6190" s="23">
        <v>0</v>
      </c>
      <c r="K6190" s="23">
        <v>0</v>
      </c>
      <c r="L6190" s="23">
        <v>75.099999999999994</v>
      </c>
      <c r="M6190" s="23" t="s">
        <v>91</v>
      </c>
      <c r="N6190" s="25">
        <f t="shared" si="1037"/>
        <v>75.099999999999994</v>
      </c>
      <c r="O6190" s="26">
        <v>4000</v>
      </c>
      <c r="P6190" s="26">
        <f t="shared" si="1038"/>
        <v>300400</v>
      </c>
      <c r="Q6190" s="23"/>
      <c r="R6190" s="23"/>
      <c r="S6190" s="27"/>
      <c r="T6190" s="23"/>
      <c r="U6190" s="23"/>
      <c r="V6190" s="24"/>
      <c r="W6190" s="23"/>
      <c r="X6190" s="23"/>
      <c r="Y6190" s="23"/>
      <c r="Z6190" s="23"/>
      <c r="AA6190" s="28"/>
      <c r="AB6190" s="26"/>
      <c r="AC6190" s="26"/>
      <c r="AD6190" s="28"/>
      <c r="AE6190" s="28"/>
      <c r="AF6190" s="26"/>
      <c r="AG6190" s="26">
        <f>AF6190+P6190</f>
        <v>300400</v>
      </c>
      <c r="AH6190" s="26">
        <f>AG6190</f>
        <v>300400</v>
      </c>
      <c r="AI6190" s="26">
        <v>0</v>
      </c>
      <c r="AJ6190" s="26">
        <f t="shared" si="1041"/>
        <v>300400</v>
      </c>
      <c r="AK6190" s="26">
        <v>0.3</v>
      </c>
      <c r="AL6190" s="26">
        <f>AJ6190*(AK6190/100)</f>
        <v>901.2</v>
      </c>
    </row>
    <row r="6191" spans="1:39" x14ac:dyDescent="0.25">
      <c r="A6191" s="23"/>
      <c r="B6191" s="24"/>
      <c r="C6191" s="23"/>
      <c r="D6191" s="23"/>
      <c r="E6191" s="23">
        <v>2529</v>
      </c>
      <c r="F6191" s="23" t="s">
        <v>18358</v>
      </c>
      <c r="G6191" s="24" t="s">
        <v>18359</v>
      </c>
      <c r="H6191" s="23" t="s">
        <v>43</v>
      </c>
      <c r="I6191" s="23"/>
      <c r="J6191" s="23">
        <v>0</v>
      </c>
      <c r="K6191" s="23">
        <v>0</v>
      </c>
      <c r="L6191" s="23">
        <v>24.3</v>
      </c>
      <c r="M6191" s="23" t="s">
        <v>75</v>
      </c>
      <c r="N6191" s="25">
        <f t="shared" si="1037"/>
        <v>24.3</v>
      </c>
      <c r="O6191" s="26">
        <v>4000</v>
      </c>
      <c r="P6191" s="26">
        <f t="shared" si="1038"/>
        <v>97200</v>
      </c>
      <c r="Q6191" s="23"/>
      <c r="R6191" s="23"/>
      <c r="S6191" s="27"/>
      <c r="T6191" s="23"/>
      <c r="U6191" s="23"/>
      <c r="V6191" s="24"/>
      <c r="W6191" s="23"/>
      <c r="X6191" s="23"/>
      <c r="Y6191" s="23"/>
      <c r="Z6191" s="23"/>
      <c r="AA6191" s="28"/>
      <c r="AB6191" s="26"/>
      <c r="AC6191" s="26"/>
      <c r="AD6191" s="28"/>
      <c r="AE6191" s="28"/>
      <c r="AF6191" s="26"/>
      <c r="AG6191" s="26">
        <f>AF6191+P6191</f>
        <v>97200</v>
      </c>
      <c r="AH6191" s="26">
        <f>AG6191</f>
        <v>97200</v>
      </c>
      <c r="AI6191" s="26">
        <v>50000000</v>
      </c>
      <c r="AJ6191" s="26">
        <f t="shared" si="1041"/>
        <v>0</v>
      </c>
      <c r="AK6191" s="26">
        <v>0.01</v>
      </c>
      <c r="AL6191" s="26">
        <f>AJ6191*(AK6191/100)</f>
        <v>0</v>
      </c>
    </row>
    <row r="6192" spans="1:39" x14ac:dyDescent="0.25">
      <c r="A6192" s="23"/>
      <c r="B6192" s="24"/>
      <c r="C6192" s="23"/>
      <c r="D6192" s="23"/>
      <c r="E6192" s="23"/>
      <c r="F6192" s="23"/>
      <c r="G6192" s="24"/>
      <c r="H6192" s="23"/>
      <c r="I6192" s="23"/>
      <c r="J6192" s="23"/>
      <c r="K6192" s="23"/>
      <c r="L6192" s="23"/>
      <c r="M6192" s="23"/>
      <c r="N6192" s="25"/>
      <c r="O6192" s="26"/>
      <c r="P6192" s="26"/>
      <c r="Q6192" s="23"/>
      <c r="R6192" s="23"/>
      <c r="S6192" s="27"/>
      <c r="T6192" s="23"/>
      <c r="U6192" s="23"/>
      <c r="V6192" s="24"/>
      <c r="W6192" s="23"/>
      <c r="X6192" s="23"/>
      <c r="Y6192" s="23"/>
      <c r="Z6192" s="23"/>
      <c r="AA6192" s="28"/>
      <c r="AB6192" s="26"/>
      <c r="AC6192" s="26"/>
      <c r="AD6192" s="28"/>
      <c r="AE6192" s="28"/>
      <c r="AF6192" s="26"/>
      <c r="AG6192" s="26" t="s">
        <v>60</v>
      </c>
      <c r="AH6192" s="26">
        <f>SUM(AH6069:AH6191)</f>
        <v>163586977</v>
      </c>
      <c r="AI6192" s="26"/>
      <c r="AJ6192" s="26">
        <f>SUM(AJ6069:AJ6191)</f>
        <v>83410867</v>
      </c>
      <c r="AK6192" s="26"/>
      <c r="AL6192" s="26">
        <f>SUM(AL6069:AL6191)</f>
        <v>236475.58500000002</v>
      </c>
    </row>
    <row r="6193" spans="1:39" x14ac:dyDescent="0.25">
      <c r="A6193" s="23" t="s">
        <v>18360</v>
      </c>
      <c r="B6193" s="24" t="s">
        <v>18361</v>
      </c>
      <c r="C6193" s="23" t="s">
        <v>18362</v>
      </c>
      <c r="D6193" s="23" t="s">
        <v>18363</v>
      </c>
      <c r="E6193" s="23">
        <v>2530</v>
      </c>
      <c r="F6193" s="23" t="s">
        <v>18364</v>
      </c>
      <c r="G6193" s="24" t="s">
        <v>18365</v>
      </c>
      <c r="H6193" s="23" t="s">
        <v>43</v>
      </c>
      <c r="I6193" s="23" t="s">
        <v>18366</v>
      </c>
      <c r="J6193" s="23">
        <v>0</v>
      </c>
      <c r="K6193" s="23">
        <v>1</v>
      </c>
      <c r="L6193" s="23">
        <v>54.5</v>
      </c>
      <c r="M6193" s="23" t="s">
        <v>59</v>
      </c>
      <c r="N6193" s="25">
        <f>((J6193*400)+(K6193*100))+L6193</f>
        <v>154.5</v>
      </c>
      <c r="O6193" s="26">
        <v>3400</v>
      </c>
      <c r="P6193" s="26">
        <f>N6193*O6193</f>
        <v>525300</v>
      </c>
      <c r="Q6193" s="23">
        <v>1</v>
      </c>
      <c r="R6193" s="23" t="s">
        <v>18367</v>
      </c>
      <c r="S6193" s="27" t="s">
        <v>18361</v>
      </c>
      <c r="T6193" s="23" t="s">
        <v>18368</v>
      </c>
      <c r="U6193" s="23" t="s">
        <v>18369</v>
      </c>
      <c r="V6193" s="24" t="s">
        <v>18370</v>
      </c>
      <c r="W6193" s="23" t="s">
        <v>109</v>
      </c>
      <c r="X6193" s="23" t="s">
        <v>49</v>
      </c>
      <c r="Y6193" s="23" t="s">
        <v>50</v>
      </c>
      <c r="Z6193" s="23">
        <v>218</v>
      </c>
      <c r="AA6193" s="28">
        <v>100</v>
      </c>
      <c r="AB6193" s="26">
        <v>8150</v>
      </c>
      <c r="AC6193" s="26">
        <f>Z6193*AB6193</f>
        <v>1776700</v>
      </c>
      <c r="AD6193" s="28">
        <v>3</v>
      </c>
      <c r="AE6193" s="28">
        <v>3</v>
      </c>
      <c r="AF6193" s="26">
        <f>(AC6193*(100-AE6193))/100</f>
        <v>1723399</v>
      </c>
      <c r="AG6193" s="26">
        <f>P6193+AF6193</f>
        <v>2248699</v>
      </c>
      <c r="AH6193" s="26">
        <f>(AG6193*AA6193)/100</f>
        <v>2248699</v>
      </c>
      <c r="AI6193" s="26">
        <v>10000000</v>
      </c>
      <c r="AJ6193" s="26">
        <f>IF((AI6193-AH6193) &gt; 1,0,IF((AI6193-AH6193)&lt;0,AH6193-AI6193,AI6193-AH6193))</f>
        <v>0</v>
      </c>
      <c r="AK6193" s="26">
        <v>0.02</v>
      </c>
      <c r="AL6193" s="26">
        <f>ROUND(AJ6193*(AK6193/100),2)</f>
        <v>0</v>
      </c>
      <c r="AM6193" s="3" t="s">
        <v>18371</v>
      </c>
    </row>
    <row r="6194" spans="1:39" x14ac:dyDescent="0.25">
      <c r="A6194" s="23"/>
      <c r="B6194" s="24"/>
      <c r="C6194" s="23"/>
      <c r="D6194" s="23"/>
      <c r="E6194" s="23"/>
      <c r="F6194" s="23"/>
      <c r="G6194" s="24"/>
      <c r="H6194" s="23"/>
      <c r="I6194" s="23"/>
      <c r="J6194" s="23">
        <v>0</v>
      </c>
      <c r="K6194" s="23">
        <v>1</v>
      </c>
      <c r="L6194" s="23">
        <v>25.5</v>
      </c>
      <c r="M6194" s="23" t="s">
        <v>59</v>
      </c>
      <c r="N6194" s="25">
        <f>((J6194*400)+(K6194*100))+L6194</f>
        <v>125.5</v>
      </c>
      <c r="O6194" s="26">
        <v>3400</v>
      </c>
      <c r="P6194" s="26">
        <f>N6194*O6194</f>
        <v>426700</v>
      </c>
      <c r="Q6194" s="23">
        <v>1</v>
      </c>
      <c r="R6194" s="23" t="s">
        <v>18367</v>
      </c>
      <c r="S6194" s="27" t="s">
        <v>18361</v>
      </c>
      <c r="T6194" s="23" t="s">
        <v>18368</v>
      </c>
      <c r="U6194" s="23" t="s">
        <v>18369</v>
      </c>
      <c r="V6194" s="24" t="s">
        <v>18372</v>
      </c>
      <c r="W6194" s="23" t="s">
        <v>53</v>
      </c>
      <c r="X6194" s="23" t="s">
        <v>49</v>
      </c>
      <c r="Y6194" s="23" t="s">
        <v>50</v>
      </c>
      <c r="Z6194" s="23">
        <v>72</v>
      </c>
      <c r="AA6194" s="28">
        <v>100</v>
      </c>
      <c r="AB6194" s="26">
        <v>2750</v>
      </c>
      <c r="AC6194" s="26">
        <f>Z6194*AB6194</f>
        <v>198000</v>
      </c>
      <c r="AD6194" s="28">
        <v>3</v>
      </c>
      <c r="AE6194" s="28">
        <v>3</v>
      </c>
      <c r="AF6194" s="26">
        <f>(AC6194*(100-AE6194))/100</f>
        <v>192060</v>
      </c>
      <c r="AG6194" s="26">
        <f>P6194+AF6194</f>
        <v>618760</v>
      </c>
      <c r="AH6194" s="26">
        <f>(AG6194*AA6194)/100</f>
        <v>618760</v>
      </c>
      <c r="AI6194" s="26">
        <v>10000000</v>
      </c>
      <c r="AJ6194" s="26">
        <f>IF((AI6194-AH6194) &gt; 1,0,IF((AI6194-AH6194)&lt;0,AH6194-AI6194,AI6194-AH6194))</f>
        <v>0</v>
      </c>
      <c r="AK6194" s="26">
        <v>0.02</v>
      </c>
      <c r="AL6194" s="26">
        <f>ROUND(AJ6194*(AK6194/100),2)</f>
        <v>0</v>
      </c>
      <c r="AM6194" s="3" t="s">
        <v>83</v>
      </c>
    </row>
    <row r="6195" spans="1:39" x14ac:dyDescent="0.25">
      <c r="A6195" s="23"/>
      <c r="B6195" s="24"/>
      <c r="C6195" s="23"/>
      <c r="D6195" s="23"/>
      <c r="E6195" s="23"/>
      <c r="F6195" s="23"/>
      <c r="G6195" s="24"/>
      <c r="H6195" s="23"/>
      <c r="I6195" s="23"/>
      <c r="J6195" s="23"/>
      <c r="K6195" s="23"/>
      <c r="L6195" s="23"/>
      <c r="M6195" s="23"/>
      <c r="N6195" s="25"/>
      <c r="O6195" s="26"/>
      <c r="P6195" s="26"/>
      <c r="Q6195" s="23"/>
      <c r="R6195" s="23"/>
      <c r="S6195" s="27"/>
      <c r="T6195" s="23"/>
      <c r="U6195" s="23"/>
      <c r="V6195" s="24"/>
      <c r="W6195" s="23"/>
      <c r="X6195" s="23"/>
      <c r="Y6195" s="23"/>
      <c r="Z6195" s="23"/>
      <c r="AA6195" s="28"/>
      <c r="AB6195" s="26"/>
      <c r="AC6195" s="26"/>
      <c r="AD6195" s="28"/>
      <c r="AE6195" s="28"/>
      <c r="AF6195" s="26"/>
      <c r="AG6195" s="26" t="s">
        <v>60</v>
      </c>
      <c r="AH6195" s="26">
        <f>SUM(AH6193:AH6194)</f>
        <v>2867459</v>
      </c>
      <c r="AI6195" s="26"/>
      <c r="AJ6195" s="26">
        <f>SUM(AJ6193:AJ6194)</f>
        <v>0</v>
      </c>
      <c r="AK6195" s="26"/>
      <c r="AL6195" s="26">
        <f>SUM(AL6193:AL6194)</f>
        <v>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A1:AK1"/>
    <mergeCell ref="A2:AK2"/>
    <mergeCell ref="Z5:Z9"/>
    <mergeCell ref="AD5:AE5"/>
    <mergeCell ref="AF5:AF9"/>
    <mergeCell ref="S5:S9"/>
    <mergeCell ref="T5:T9"/>
    <mergeCell ref="U5:U9"/>
    <mergeCell ref="R5:R9"/>
    <mergeCell ref="H5:H9"/>
    <mergeCell ref="I5:I9"/>
    <mergeCell ref="J5:L6"/>
    <mergeCell ref="M5:M9"/>
    <mergeCell ref="Q4:AF4"/>
    <mergeCell ref="AE6:AE9"/>
    <mergeCell ref="G5:G9"/>
    <mergeCell ref="O5:O9"/>
    <mergeCell ref="P5:P9"/>
    <mergeCell ref="Q5:Q9"/>
    <mergeCell ref="A4:P4"/>
    <mergeCell ref="Y5:Y9"/>
    <mergeCell ref="F5:F9"/>
    <mergeCell ref="AD6:AD9"/>
    <mergeCell ref="X5:X9"/>
    <mergeCell ref="A5:A9"/>
    <mergeCell ref="B5:B9"/>
    <mergeCell ref="J7:J9"/>
    <mergeCell ref="K7:K9"/>
    <mergeCell ref="L7:L9"/>
    <mergeCell ref="C5:C9"/>
    <mergeCell ref="D5:D9"/>
    <mergeCell ref="E5:E9"/>
    <mergeCell ref="V5:V9"/>
    <mergeCell ref="AA5:AA9"/>
    <mergeCell ref="AB5:AB9"/>
    <mergeCell ref="AC5:AC9"/>
    <mergeCell ref="W5:W9"/>
    <mergeCell ref="N5:N9"/>
    <mergeCell ref="AL4:AL9"/>
    <mergeCell ref="AG4:AG9"/>
    <mergeCell ref="AH4:AH9"/>
    <mergeCell ref="AI4:AI9"/>
    <mergeCell ref="AJ4:AJ9"/>
    <mergeCell ref="AK4:AK9"/>
  </mergeCells>
  <pageMargins left="0.25" right="0.25" top="0.25" bottom="0.25" header="0.3" footer="0.3"/>
  <pageSetup paperSize="9" scale="6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pds-1</vt:lpstr>
      <vt:lpstr>'pds-1'!Print_Titles</vt:lpstr>
    </vt:vector>
  </TitlesOfParts>
  <Manager/>
  <Company>DLA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cp:keywords/>
  <dc:description/>
  <cp:lastModifiedBy>SVOA-27-06</cp:lastModifiedBy>
  <dcterms:created xsi:type="dcterms:W3CDTF">2010-09-03T23:45:18Z</dcterms:created>
  <dcterms:modified xsi:type="dcterms:W3CDTF">2023-01-30T06:22:54Z</dcterms:modified>
  <cp:category/>
</cp:coreProperties>
</file>